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045" windowHeight="9765" tabRatio="640" firstSheet="18" activeTab="18"/>
  </bookViews>
  <sheets>
    <sheet name="八大类分类" sheetId="1" state="hidden" r:id="rId1"/>
    <sheet name="分类统计表" sheetId="2" state="hidden" r:id="rId2"/>
    <sheet name="上会分类表" sheetId="3" state="hidden" r:id="rId3"/>
    <sheet name="2022年项目库自治区分类表（2022.2.23）" sheetId="4" state="hidden" r:id="rId4"/>
    <sheet name="Sheet2" sheetId="13" state="hidden" r:id="rId5"/>
    <sheet name="2022年项目库自治区分类表（2022.3.16）" sheetId="14" state="hidden" r:id="rId6"/>
    <sheet name="2022年第一批项目自治区分类表（2022.3.17）" sheetId="20" state="hidden" r:id="rId7"/>
    <sheet name="2022年第一批启动项目自治区分统计类表（2022.3.17）" sheetId="23" state="hidden" r:id="rId8"/>
    <sheet name="2022-2024年项目库自治区分类表（2022.3.16） " sheetId="18" state="hidden" r:id="rId9"/>
    <sheet name="2022-2024年项目库自治区分类统计表2022.3.16" sheetId="21" state="hidden" r:id="rId10"/>
    <sheet name="2022年项目库自治区分类表（2022.5.9 )大库" sheetId="24" state="hidden" r:id="rId11"/>
    <sheet name="2022年项目库自治区分类表（2022.5.9 )28个项目" sheetId="39" state="hidden" r:id="rId12"/>
    <sheet name="2022年项目库自治区分类表（2022.4.15上会简表）" sheetId="36" state="hidden" r:id="rId13"/>
    <sheet name="2022年项目库自治区分类表（2022.5.9 )含第二批中央" sheetId="37" state="hidden" r:id="rId14"/>
    <sheet name="2022年项目库分类统计表（5.9）" sheetId="40" state="hidden" r:id="rId15"/>
    <sheet name="2022年项目库自治区分类表（2022.10.23)" sheetId="45" state="hidden" r:id="rId16"/>
    <sheet name="2022年项目库自治区分类表（2022.11.22资金未调配)" sheetId="52" state="hidden" r:id="rId17"/>
    <sheet name="2022年项目库自治区分类表（2022.11.22已调配资金）" sheetId="53" state="hidden" r:id="rId18"/>
    <sheet name="2022年项目库自治区分类表（2022.11.22)" sheetId="54" r:id="rId19"/>
    <sheet name="2022年项目库分类统计表（11.22）" sheetId="55" r:id="rId20"/>
    <sheet name="2022年项目计划自治区分类表（2022.11.22)" sheetId="56" state="hidden" r:id="rId21"/>
    <sheet name="2022年项目库分类统计表（10.23）" sheetId="46" state="hidden" r:id="rId22"/>
    <sheet name="2022年项目计划自治区分类表（2022.10.23)" sheetId="47" state="hidden" r:id="rId23"/>
    <sheet name="2022年项目计划分类统计表（10.23）" sheetId="48" state="hidden" r:id="rId24"/>
    <sheet name="2022年项目计划分类统计表（11.22）" sheetId="57" state="hidden" r:id="rId25"/>
    <sheet name="2022年项目启动项目自治区分类表（2022.10.23)" sheetId="49" state="hidden" r:id="rId26"/>
    <sheet name="2022年启动项目计划分类统计表（10.23）" sheetId="50" state="hidden" r:id="rId27"/>
    <sheet name="2022年项目启动项目自治区分类表（2022.11.22) " sheetId="61" state="hidden" r:id="rId28"/>
    <sheet name="2022年项目启动项目计划分类统计表（11.22） " sheetId="60" state="hidden" r:id="rId29"/>
    <sheet name="2022年项目库自治区分类表（2022.6.23)含第二批" sheetId="41" state="hidden" r:id="rId30"/>
    <sheet name="Sheet4" sheetId="42" state="hidden" r:id="rId31"/>
    <sheet name="Sheet5" sheetId="43" state="hidden" r:id="rId32"/>
    <sheet name="简表2022.10.13" sheetId="44" state="hidden" r:id="rId33"/>
    <sheet name="2022年项目库（2022.4.8）" sheetId="27" state="hidden" r:id="rId34"/>
    <sheet name="2022年项目库分类统计表（2022.4.8）" sheetId="28" state="hidden" r:id="rId35"/>
    <sheet name="2022-2024年项目库（2022.4.8） " sheetId="34" state="hidden" r:id="rId36"/>
    <sheet name="2022-202年项目库分类统计表（2022.4.8）" sheetId="35" state="hidden" r:id="rId37"/>
    <sheet name="2022年项目计划（2022.4.8）" sheetId="29" state="hidden" r:id="rId38"/>
    <sheet name="2022年项目计划分类统计表(2022.4.8)" sheetId="30" state="hidden" r:id="rId39"/>
    <sheet name="第一批启动2022年项目计划（2022.4.8）" sheetId="32" state="hidden" r:id="rId40"/>
    <sheet name="2022年第一批启动项目计划分类统计表(2022.4.8) " sheetId="33" state="hidden" r:id="rId41"/>
    <sheet name="32个计划4.15" sheetId="31" state="hidden" r:id="rId42"/>
    <sheet name="第二批中央衔接资金（5.12上党组会）" sheetId="38" state="hidden" r:id="rId43"/>
    <sheet name="2022年项目库自治区分类表（2022.3.30） 发州上" sheetId="25" state="hidden" r:id="rId44"/>
    <sheet name="2022年项目计划自治区分类表（2022.3.30） 发州上" sheetId="26" state="hidden" r:id="rId45"/>
    <sheet name="上党组会3.16" sheetId="15" state="hidden" r:id="rId46"/>
    <sheet name="2022年项目计划11.3" sheetId="6" state="hidden" r:id="rId47"/>
    <sheet name="Sheet1" sheetId="5" state="hidden" r:id="rId48"/>
    <sheet name="2022-2024年项目库自治区分类表11.3" sheetId="7" state="hidden" r:id="rId49"/>
    <sheet name="2022年项目计划自治区分类表11.3" sheetId="8" state="hidden" r:id="rId50"/>
    <sheet name="2022-2024年项目库自治区分类表12.9" sheetId="9" state="hidden" r:id="rId51"/>
    <sheet name="Sheet3" sheetId="16" state="hidden" r:id="rId52"/>
    <sheet name="2022-2024年项目库自治区分类统计表12.9" sheetId="12" state="hidden" r:id="rId53"/>
    <sheet name="2022年自治区分类项目库12.9" sheetId="10" state="hidden" r:id="rId54"/>
    <sheet name="2022年自治区分类项目计划12.9" sheetId="11" state="hidden" r:id="rId55"/>
  </sheets>
  <definedNames>
    <definedName name="_xlnm._FilterDatabase" localSheetId="2" hidden="1">上会分类表!$A$4:$AJ$137</definedName>
    <definedName name="_xlnm._FilterDatabase" localSheetId="3" hidden="1">'2022年项目库自治区分类表（2022.2.23）'!$A$3:$AW$240</definedName>
    <definedName name="_xlnm._FilterDatabase" localSheetId="5" hidden="1">'2022年项目库自治区分类表（2022.3.16）'!$A$3:$AX$242</definedName>
    <definedName name="_xlnm._FilterDatabase" localSheetId="6" hidden="1">'2022年第一批项目自治区分类表（2022.3.17）'!$A$3:$AX$132</definedName>
    <definedName name="_xlnm._FilterDatabase" localSheetId="8" hidden="1">'2022-2024年项目库自治区分类表（2022.3.16） '!$A$3:$AY$256</definedName>
    <definedName name="_xlnm._FilterDatabase" localSheetId="10" hidden="1">'2022年项目库自治区分类表（2022.5.9 )大库'!$A$3:$BC$256</definedName>
    <definedName name="_xlnm._FilterDatabase" localSheetId="12" hidden="1">'2022年项目库自治区分类表（2022.4.15上会简表）'!$A$2:$AX$37</definedName>
    <definedName name="_xlnm._FilterDatabase" localSheetId="13" hidden="1">'2022年项目库自治区分类表（2022.5.9 )含第二批中央'!$A$3:$BF$263</definedName>
    <definedName name="_xlnm._FilterDatabase" localSheetId="16" hidden="1">'2022年项目库自治区分类表（2022.11.22资金未调配)'!$A$3:$BE$184</definedName>
    <definedName name="_xlnm._FilterDatabase" localSheetId="17" hidden="1">'2022年项目库自治区分类表（2022.11.22已调配资金）'!$A$3:$BE$184</definedName>
    <definedName name="_xlnm._FilterDatabase" localSheetId="20" hidden="1">'2022年项目计划自治区分类表（2022.11.22)'!$A$4:$BE$144</definedName>
    <definedName name="_xlnm._FilterDatabase" localSheetId="29" hidden="1">'2022年项目库自治区分类表（2022.6.23)含第二批'!$A$3:$BG$258</definedName>
    <definedName name="_xlnm._FilterDatabase" localSheetId="30" hidden="1">Sheet4!$A$2:$BF$75</definedName>
    <definedName name="_xlnm._FilterDatabase" localSheetId="31" hidden="1">Sheet5!$A$3:$BG$258</definedName>
    <definedName name="_xlnm._FilterDatabase" localSheetId="33" hidden="1">'2022年项目库（2022.4.8）'!$A$3:$XEW$181</definedName>
    <definedName name="_xlnm._FilterDatabase" localSheetId="39" hidden="1">'第一批启动2022年项目计划（2022.4.8）'!$A$3:$AW$142</definedName>
    <definedName name="_xlnm._FilterDatabase" localSheetId="41" hidden="1">'32个计划4.15'!$A$3:$AX$32</definedName>
    <definedName name="_xlnm._FilterDatabase" localSheetId="43" hidden="1">'2022年项目库自治区分类表（2022.3.30） 发州上'!$A$3:$AY$180</definedName>
    <definedName name="_xlnm._FilterDatabase" localSheetId="44" hidden="1">'2022年项目计划自治区分类表（2022.3.30） 发州上'!$A$3:$AY$147</definedName>
    <definedName name="_xlnm._FilterDatabase" localSheetId="49" hidden="1">'2022年项目计划自治区分类表11.3'!$A$4:$AQ$253</definedName>
    <definedName name="_xlnm._FilterDatabase" localSheetId="50" hidden="1">'2022-2024年项目库自治区分类表12.9'!$A$8:$AQ$257</definedName>
    <definedName name="_xlnm._FilterDatabase" localSheetId="54" hidden="1">'2022年自治区分类项目计划12.9'!$A$4:$AQ$46</definedName>
    <definedName name="_xlnm._FilterDatabase" localSheetId="18" hidden="1">'2022年项目库自治区分类表（2022.11.22)'!$A$4:$BG$185</definedName>
    <definedName name="_xlnm._FilterDatabase" localSheetId="15" hidden="1">'2022年项目库自治区分类表（2022.10.23)'!$A$3:$BD$184</definedName>
    <definedName name="_xlnm._FilterDatabase" localSheetId="11" hidden="1">'2022年项目库自治区分类表（2022.5.9 )28个项目'!$A$2:$BC$35</definedName>
    <definedName name="_xlnm._FilterDatabase" localSheetId="51" hidden="1">Sheet3!$A$2:$XEW$146</definedName>
    <definedName name="_xlnm._FilterDatabase" localSheetId="46" hidden="1">'2022年项目计划11.3'!$4:$42</definedName>
    <definedName name="_xlnm._FilterDatabase" localSheetId="0" hidden="1">八大类分类!$A$4:$AJ$232</definedName>
    <definedName name="_xlnm.Print_Titles" localSheetId="2">上会分类表!$2:$4</definedName>
    <definedName name="_xlnm.Print_Area" localSheetId="2">上会分类表!$A$1:$AI$137</definedName>
    <definedName name="_xlnm.Print_Titles" localSheetId="3">'2022年项目库自治区分类表（2022.2.23）'!$2:$4</definedName>
    <definedName name="_xlnm._FilterDatabase" localSheetId="47" hidden="1">Sheet1!$A$4:$AL$56</definedName>
    <definedName name="_xlnm.Print_Titles" localSheetId="46">'2022年项目计划11.3'!$2:$4</definedName>
    <definedName name="_xlnm.Print_Area" localSheetId="46">'2022年项目计划11.3'!$A$1:$AK$42</definedName>
    <definedName name="_xlnm._FilterDatabase" localSheetId="48" hidden="1">'2022-2024年项目库自治区分类表11.3'!$A$4:$AQ$253</definedName>
    <definedName name="_xlnm._FilterDatabase" localSheetId="53" hidden="1">'2022年自治区分类项目库12.9'!$A$3:$AQ$53</definedName>
    <definedName name="_xlnm.Print_Area" localSheetId="50">'2022-2024年项目库自治区分类表12.9'!$A$1:$AQ$257</definedName>
    <definedName name="_xlnm.Print_Titles" localSheetId="50">'2022-2024年项目库自治区分类表12.9'!$2:$4</definedName>
    <definedName name="_xlnm.Print_Titles" localSheetId="53">'2022年自治区分类项目库12.9'!$2:$4</definedName>
    <definedName name="_xlnm.Print_Titles" localSheetId="54">'2022年自治区分类项目计划12.9'!$2:$4</definedName>
    <definedName name="_xlnm.Print_Area" localSheetId="3">'2022年项目库自治区分类表（2022.2.23）'!$A$1:$AU$240</definedName>
    <definedName name="_xlnm.Print_Area" localSheetId="4">Sheet2!$A$1:$V$44</definedName>
    <definedName name="_xlnm.Print_Titles" localSheetId="4">Sheet2!$2:$3</definedName>
    <definedName name="_xlnm.Print_Area" localSheetId="45">上党组会3.16!$A$1:$AJ$18</definedName>
    <definedName name="_xlnm.Print_Titles" localSheetId="45">上党组会3.16!$2:$3</definedName>
    <definedName name="_xlnm._FilterDatabase" localSheetId="37" hidden="1">'2022年项目计划（2022.4.8）'!$A$3:$AW$147</definedName>
    <definedName name="_xlnm._FilterDatabase" localSheetId="35" hidden="1">'2022-2024年项目库（2022.4.8） '!$A$3:$XEW$268</definedName>
    <definedName name="_xlnm.Print_Area" localSheetId="12">'2022年项目库自治区分类表（2022.4.15上会简表）'!$A$1:$AT$39</definedName>
    <definedName name="_xlnm.Print_Titles" localSheetId="12">'2022年项目库自治区分类表（2022.4.15上会简表）'!$2:$4</definedName>
    <definedName name="_xlnm.Print_Titles" localSheetId="41">'32个计划4.15'!$2:$4</definedName>
    <definedName name="_xlnm.Print_Area" localSheetId="42">'第二批中央衔接资金（5.12上党组会）'!$A$1:$AD$10</definedName>
    <definedName name="_xlnm.Print_Area" localSheetId="11">'2022年项目库自治区分类表（2022.5.9 )28个项目'!$A$1:$AU$35</definedName>
    <definedName name="_xlnm.Print_Titles" localSheetId="11">'2022年项目库自治区分类表（2022.5.9 )28个项目'!$2:$4</definedName>
    <definedName name="_xlnm.Print_Area" localSheetId="30">Sheet4!$A$1:$AV$84</definedName>
    <definedName name="_xlnm.Print_Area" localSheetId="32">简表2022.10.13!$A$1:$AO$40</definedName>
    <definedName name="_xlnm.Print_Titles" localSheetId="32">简表2022.10.13!$2:$2</definedName>
    <definedName name="_xlnm.Print_Area" localSheetId="15">'2022年项目库自治区分类表（2022.10.23)'!$A$1:$AJ$184</definedName>
    <definedName name="_xlnm.Print_Titles" localSheetId="15">'2022年项目库自治区分类表（2022.10.23)'!$2:$4</definedName>
    <definedName name="_xlnm._FilterDatabase" localSheetId="22" hidden="1">'2022年项目计划自治区分类表（2022.10.23)'!$A$3:$BD$145</definedName>
    <definedName name="_xlnm.Print_Area" localSheetId="22">'2022年项目计划自治区分类表（2022.10.23)'!$A$1:$AJ$145</definedName>
    <definedName name="_xlnm.Print_Titles" localSheetId="22">'2022年项目计划自治区分类表（2022.10.23)'!$2:$4</definedName>
    <definedName name="_xlnm._FilterDatabase" localSheetId="25" hidden="1">'2022年项目启动项目自治区分类表（2022.10.23)'!$A$3:$BD$142</definedName>
    <definedName name="_xlnm.Print_Area" localSheetId="25">'2022年项目启动项目自治区分类表（2022.10.23)'!$A$1:$AJ$142</definedName>
    <definedName name="_xlnm.Print_Titles" localSheetId="25">'2022年项目启动项目自治区分类表（2022.10.23)'!$2:$4</definedName>
    <definedName name="_xlnm.Print_Area" localSheetId="16">'2022年项目库自治区分类表（2022.11.22资金未调配)'!$A$1:$AK$184</definedName>
    <definedName name="_xlnm.Print_Titles" localSheetId="16">'2022年项目库自治区分类表（2022.11.22资金未调配)'!$2:$4</definedName>
    <definedName name="_xlnm.Print_Area" localSheetId="17">'2022年项目库自治区分类表（2022.11.22已调配资金）'!$A$1:$AK$184</definedName>
    <definedName name="_xlnm.Print_Titles" localSheetId="17">'2022年项目库自治区分类表（2022.11.22已调配资金）'!$2:$4</definedName>
    <definedName name="_xlnm.Print_Area" localSheetId="18">'2022年项目库自治区分类表（2022.11.22)'!$A$1:$AM$185</definedName>
    <definedName name="_xlnm.Print_Titles" localSheetId="18">'2022年项目库自治区分类表（2022.11.22)'!$2:$4</definedName>
    <definedName name="_xlnm.Print_Area" localSheetId="20">'2022年项目计划自治区分类表（2022.11.22)'!$A$1:$AK$144</definedName>
    <definedName name="_xlnm.Print_Titles" localSheetId="20">'2022年项目计划自治区分类表（2022.11.22)'!$2:$4</definedName>
    <definedName name="_xlnm._FilterDatabase" localSheetId="27" hidden="1">'2022年项目启动项目自治区分类表（2022.11.22) '!$A$4:$BE$142</definedName>
    <definedName name="_xlnm.Print_Area" localSheetId="27">'2022年项目启动项目自治区分类表（2022.11.22) '!$A$1:$AK$142</definedName>
    <definedName name="_xlnm.Print_Titles" localSheetId="27">'2022年项目启动项目自治区分类表（2022.11.22) '!$2:$4</definedName>
  </definedNames>
  <calcPr calcId="144525" concurrentCalc="0"/>
</workbook>
</file>

<file path=xl/comments1.xml><?xml version="1.0" encoding="utf-8"?>
<comments xmlns="http://schemas.openxmlformats.org/spreadsheetml/2006/main">
  <authors>
    <author>Administrator</author>
  </authors>
  <commentList>
    <comment ref="E171" authorId="0">
      <text>
        <r>
          <rPr>
            <b/>
            <sz val="9"/>
            <rFont val="宋体"/>
            <charset val="134"/>
          </rPr>
          <t>Administrator:</t>
        </r>
        <r>
          <rPr>
            <sz val="9"/>
            <rFont val="宋体"/>
            <charset val="134"/>
          </rPr>
          <t xml:space="preserve">
示范村新增项目</t>
        </r>
      </text>
    </comment>
    <comment ref="E176" authorId="0">
      <text>
        <r>
          <rPr>
            <b/>
            <sz val="9"/>
            <rFont val="宋体"/>
            <charset val="134"/>
          </rPr>
          <t>Administrator:</t>
        </r>
        <r>
          <rPr>
            <sz val="9"/>
            <rFont val="宋体"/>
            <charset val="134"/>
          </rPr>
          <t xml:space="preserve">
示范村新增项目</t>
        </r>
      </text>
    </comment>
    <comment ref="E191" authorId="0">
      <text>
        <r>
          <rPr>
            <b/>
            <sz val="9"/>
            <rFont val="宋体"/>
            <charset val="134"/>
          </rPr>
          <t>Administrator:</t>
        </r>
        <r>
          <rPr>
            <sz val="9"/>
            <rFont val="宋体"/>
            <charset val="134"/>
          </rPr>
          <t xml:space="preserve">
示范村新增项目</t>
        </r>
      </text>
    </comment>
    <comment ref="E192" authorId="0">
      <text>
        <r>
          <rPr>
            <b/>
            <sz val="9"/>
            <rFont val="宋体"/>
            <charset val="134"/>
          </rPr>
          <t>Administrator:</t>
        </r>
        <r>
          <rPr>
            <sz val="9"/>
            <rFont val="宋体"/>
            <charset val="134"/>
          </rPr>
          <t xml:space="preserve">
示范村新增项目</t>
        </r>
      </text>
    </comment>
    <comment ref="E201" authorId="0">
      <text>
        <r>
          <rPr>
            <b/>
            <sz val="9"/>
            <rFont val="宋体"/>
            <charset val="134"/>
          </rPr>
          <t>Administrator:</t>
        </r>
        <r>
          <rPr>
            <sz val="9"/>
            <rFont val="宋体"/>
            <charset val="134"/>
          </rPr>
          <t xml:space="preserve">
示范村新增项目</t>
        </r>
      </text>
    </comment>
  </commentList>
</comments>
</file>

<file path=xl/comments10.xml><?xml version="1.0" encoding="utf-8"?>
<comments xmlns="http://schemas.openxmlformats.org/spreadsheetml/2006/main">
  <authors>
    <author>Administrator</author>
  </authors>
  <commentList>
    <comment ref="E125" authorId="0">
      <text>
        <r>
          <rPr>
            <b/>
            <sz val="9"/>
            <rFont val="宋体"/>
            <charset val="134"/>
          </rPr>
          <t>Administrator:</t>
        </r>
        <r>
          <rPr>
            <sz val="9"/>
            <rFont val="宋体"/>
            <charset val="134"/>
          </rPr>
          <t xml:space="preserve">
示范村新增项目</t>
        </r>
      </text>
    </comment>
    <comment ref="E127" authorId="0">
      <text>
        <r>
          <rPr>
            <b/>
            <sz val="9"/>
            <rFont val="宋体"/>
            <charset val="134"/>
          </rPr>
          <t>Administrator:</t>
        </r>
        <r>
          <rPr>
            <sz val="9"/>
            <rFont val="宋体"/>
            <charset val="134"/>
          </rPr>
          <t xml:space="preserve">
示范村新增项目</t>
        </r>
      </text>
    </comment>
    <comment ref="E136" authorId="0">
      <text>
        <r>
          <rPr>
            <b/>
            <sz val="9"/>
            <rFont val="宋体"/>
            <charset val="134"/>
          </rPr>
          <t>Administrator:</t>
        </r>
        <r>
          <rPr>
            <sz val="9"/>
            <rFont val="宋体"/>
            <charset val="134"/>
          </rPr>
          <t xml:space="preserve">
示范村新增项目</t>
        </r>
      </text>
    </comment>
    <comment ref="E137" authorId="0">
      <text>
        <r>
          <rPr>
            <b/>
            <sz val="9"/>
            <rFont val="宋体"/>
            <charset val="134"/>
          </rPr>
          <t>Administrator:</t>
        </r>
        <r>
          <rPr>
            <sz val="9"/>
            <rFont val="宋体"/>
            <charset val="134"/>
          </rPr>
          <t xml:space="preserve">
示范村新增项目</t>
        </r>
      </text>
    </comment>
    <comment ref="E145" authorId="0">
      <text>
        <r>
          <rPr>
            <b/>
            <sz val="9"/>
            <rFont val="宋体"/>
            <charset val="134"/>
          </rPr>
          <t>Administrator:</t>
        </r>
        <r>
          <rPr>
            <sz val="9"/>
            <rFont val="宋体"/>
            <charset val="134"/>
          </rPr>
          <t xml:space="preserve">
示范村新增项目</t>
        </r>
      </text>
    </comment>
  </commentList>
</comments>
</file>

<file path=xl/comments11.xml><?xml version="1.0" encoding="utf-8"?>
<comments xmlns="http://schemas.openxmlformats.org/spreadsheetml/2006/main">
  <authors>
    <author>Administrator</author>
  </authors>
  <commentList>
    <comment ref="E125" authorId="0">
      <text>
        <r>
          <rPr>
            <b/>
            <sz val="9"/>
            <rFont val="宋体"/>
            <charset val="134"/>
          </rPr>
          <t>Administrator:</t>
        </r>
        <r>
          <rPr>
            <sz val="9"/>
            <rFont val="宋体"/>
            <charset val="134"/>
          </rPr>
          <t xml:space="preserve">
示范村新增项目</t>
        </r>
      </text>
    </comment>
    <comment ref="E127" authorId="0">
      <text>
        <r>
          <rPr>
            <b/>
            <sz val="9"/>
            <rFont val="宋体"/>
            <charset val="134"/>
          </rPr>
          <t>Administrator:</t>
        </r>
        <r>
          <rPr>
            <sz val="9"/>
            <rFont val="宋体"/>
            <charset val="134"/>
          </rPr>
          <t xml:space="preserve">
示范村新增项目</t>
        </r>
      </text>
    </comment>
    <comment ref="E136" authorId="0">
      <text>
        <r>
          <rPr>
            <b/>
            <sz val="9"/>
            <rFont val="宋体"/>
            <charset val="134"/>
          </rPr>
          <t>Administrator:</t>
        </r>
        <r>
          <rPr>
            <sz val="9"/>
            <rFont val="宋体"/>
            <charset val="134"/>
          </rPr>
          <t xml:space="preserve">
示范村新增项目</t>
        </r>
      </text>
    </comment>
    <comment ref="E137" authorId="0">
      <text>
        <r>
          <rPr>
            <b/>
            <sz val="9"/>
            <rFont val="宋体"/>
            <charset val="134"/>
          </rPr>
          <t>Administrator:</t>
        </r>
        <r>
          <rPr>
            <sz val="9"/>
            <rFont val="宋体"/>
            <charset val="134"/>
          </rPr>
          <t xml:space="preserve">
示范村新增项目</t>
        </r>
      </text>
    </comment>
    <comment ref="E145" authorId="0">
      <text>
        <r>
          <rPr>
            <b/>
            <sz val="9"/>
            <rFont val="宋体"/>
            <charset val="134"/>
          </rPr>
          <t>Administrator:</t>
        </r>
        <r>
          <rPr>
            <sz val="9"/>
            <rFont val="宋体"/>
            <charset val="134"/>
          </rPr>
          <t xml:space="preserve">
示范村新增项目</t>
        </r>
      </text>
    </comment>
  </commentList>
</comments>
</file>

<file path=xl/comments12.xml><?xml version="1.0" encoding="utf-8"?>
<comments xmlns="http://schemas.openxmlformats.org/spreadsheetml/2006/main">
  <authors>
    <author>Administrator</author>
  </authors>
  <commentList>
    <comment ref="E125" authorId="0">
      <text>
        <r>
          <rPr>
            <b/>
            <sz val="9"/>
            <rFont val="宋体"/>
            <charset val="134"/>
          </rPr>
          <t>Administrator:</t>
        </r>
        <r>
          <rPr>
            <sz val="9"/>
            <rFont val="宋体"/>
            <charset val="134"/>
          </rPr>
          <t xml:space="preserve">
示范村新增项目</t>
        </r>
      </text>
    </comment>
    <comment ref="E127" authorId="0">
      <text>
        <r>
          <rPr>
            <b/>
            <sz val="9"/>
            <rFont val="宋体"/>
            <charset val="134"/>
          </rPr>
          <t>Administrator:</t>
        </r>
        <r>
          <rPr>
            <sz val="9"/>
            <rFont val="宋体"/>
            <charset val="134"/>
          </rPr>
          <t xml:space="preserve">
示范村新增项目</t>
        </r>
      </text>
    </comment>
    <comment ref="E136" authorId="0">
      <text>
        <r>
          <rPr>
            <b/>
            <sz val="9"/>
            <rFont val="宋体"/>
            <charset val="134"/>
          </rPr>
          <t>Administrator:</t>
        </r>
        <r>
          <rPr>
            <sz val="9"/>
            <rFont val="宋体"/>
            <charset val="134"/>
          </rPr>
          <t xml:space="preserve">
示范村新增项目</t>
        </r>
      </text>
    </comment>
    <comment ref="E137" authorId="0">
      <text>
        <r>
          <rPr>
            <b/>
            <sz val="9"/>
            <rFont val="宋体"/>
            <charset val="134"/>
          </rPr>
          <t>Administrator:</t>
        </r>
        <r>
          <rPr>
            <sz val="9"/>
            <rFont val="宋体"/>
            <charset val="134"/>
          </rPr>
          <t xml:space="preserve">
示范村新增项目</t>
        </r>
      </text>
    </comment>
    <comment ref="E145" authorId="0">
      <text>
        <r>
          <rPr>
            <b/>
            <sz val="9"/>
            <rFont val="宋体"/>
            <charset val="134"/>
          </rPr>
          <t>Administrator:</t>
        </r>
        <r>
          <rPr>
            <sz val="9"/>
            <rFont val="宋体"/>
            <charset val="134"/>
          </rPr>
          <t xml:space="preserve">
示范村新增项目</t>
        </r>
      </text>
    </comment>
  </commentList>
</comments>
</file>

<file path=xl/comments13.xml><?xml version="1.0" encoding="utf-8"?>
<comments xmlns="http://schemas.openxmlformats.org/spreadsheetml/2006/main">
  <authors>
    <author>Administrator</author>
  </authors>
  <commentList>
    <comment ref="E125" authorId="0">
      <text>
        <r>
          <rPr>
            <b/>
            <sz val="9"/>
            <rFont val="宋体"/>
            <charset val="134"/>
          </rPr>
          <t>Administrator:</t>
        </r>
        <r>
          <rPr>
            <sz val="9"/>
            <rFont val="宋体"/>
            <charset val="134"/>
          </rPr>
          <t xml:space="preserve">
示范村新增项目</t>
        </r>
      </text>
    </comment>
    <comment ref="E127" authorId="0">
      <text>
        <r>
          <rPr>
            <b/>
            <sz val="9"/>
            <rFont val="宋体"/>
            <charset val="134"/>
          </rPr>
          <t>Administrator:</t>
        </r>
        <r>
          <rPr>
            <sz val="9"/>
            <rFont val="宋体"/>
            <charset val="134"/>
          </rPr>
          <t xml:space="preserve">
示范村新增项目</t>
        </r>
      </text>
    </comment>
    <comment ref="E136" authorId="0">
      <text>
        <r>
          <rPr>
            <b/>
            <sz val="9"/>
            <rFont val="宋体"/>
            <charset val="134"/>
          </rPr>
          <t>Administrator:</t>
        </r>
        <r>
          <rPr>
            <sz val="9"/>
            <rFont val="宋体"/>
            <charset val="134"/>
          </rPr>
          <t xml:space="preserve">
示范村新增项目</t>
        </r>
      </text>
    </comment>
    <comment ref="E137" authorId="0">
      <text>
        <r>
          <rPr>
            <b/>
            <sz val="9"/>
            <rFont val="宋体"/>
            <charset val="134"/>
          </rPr>
          <t>Administrator:</t>
        </r>
        <r>
          <rPr>
            <sz val="9"/>
            <rFont val="宋体"/>
            <charset val="134"/>
          </rPr>
          <t xml:space="preserve">
示范村新增项目</t>
        </r>
      </text>
    </comment>
    <comment ref="E145" authorId="0">
      <text>
        <r>
          <rPr>
            <b/>
            <sz val="9"/>
            <rFont val="宋体"/>
            <charset val="134"/>
          </rPr>
          <t>Administrator:</t>
        </r>
        <r>
          <rPr>
            <sz val="9"/>
            <rFont val="宋体"/>
            <charset val="134"/>
          </rPr>
          <t xml:space="preserve">
示范村新增项目</t>
        </r>
      </text>
    </comment>
  </commentList>
</comments>
</file>

<file path=xl/comments14.xml><?xml version="1.0" encoding="utf-8"?>
<comments xmlns="http://schemas.openxmlformats.org/spreadsheetml/2006/main">
  <authors>
    <author>Administrator</author>
  </authors>
  <commentList>
    <comment ref="E95" authorId="0">
      <text>
        <r>
          <rPr>
            <b/>
            <sz val="9"/>
            <rFont val="宋体"/>
            <charset val="134"/>
          </rPr>
          <t>Administrator:</t>
        </r>
        <r>
          <rPr>
            <sz val="9"/>
            <rFont val="宋体"/>
            <charset val="134"/>
          </rPr>
          <t xml:space="preserve">
示范村新增项目</t>
        </r>
      </text>
    </comment>
    <comment ref="E98" authorId="0">
      <text>
        <r>
          <rPr>
            <b/>
            <sz val="9"/>
            <rFont val="宋体"/>
            <charset val="134"/>
          </rPr>
          <t>Administrator:</t>
        </r>
        <r>
          <rPr>
            <sz val="9"/>
            <rFont val="宋体"/>
            <charset val="134"/>
          </rPr>
          <t xml:space="preserve">
示范村新增项目</t>
        </r>
      </text>
    </comment>
  </commentList>
</comments>
</file>

<file path=xl/comments15.xml><?xml version="1.0" encoding="utf-8"?>
<comments xmlns="http://schemas.openxmlformats.org/spreadsheetml/2006/main">
  <authors>
    <author>Administrator</author>
  </authors>
  <commentList>
    <comment ref="E96" authorId="0">
      <text>
        <r>
          <rPr>
            <b/>
            <sz val="9"/>
            <rFont val="宋体"/>
            <charset val="134"/>
          </rPr>
          <t>Administrator:</t>
        </r>
        <r>
          <rPr>
            <sz val="9"/>
            <rFont val="宋体"/>
            <charset val="134"/>
          </rPr>
          <t xml:space="preserve">
示范村新增项目</t>
        </r>
      </text>
    </comment>
    <comment ref="E99" authorId="0">
      <text>
        <r>
          <rPr>
            <b/>
            <sz val="9"/>
            <rFont val="宋体"/>
            <charset val="134"/>
          </rPr>
          <t>Administrator:</t>
        </r>
        <r>
          <rPr>
            <sz val="9"/>
            <rFont val="宋体"/>
            <charset val="134"/>
          </rPr>
          <t xml:space="preserve">
示范村新增项目</t>
        </r>
      </text>
    </comment>
  </commentList>
</comments>
</file>

<file path=xl/comments16.xml><?xml version="1.0" encoding="utf-8"?>
<comments xmlns="http://schemas.openxmlformats.org/spreadsheetml/2006/main">
  <authors>
    <author>Administrator</author>
  </authors>
  <commentList>
    <comment ref="E94" authorId="0">
      <text>
        <r>
          <rPr>
            <b/>
            <sz val="9"/>
            <rFont val="宋体"/>
            <charset val="134"/>
          </rPr>
          <t>Administrator:</t>
        </r>
        <r>
          <rPr>
            <sz val="9"/>
            <rFont val="宋体"/>
            <charset val="134"/>
          </rPr>
          <t xml:space="preserve">
示范村新增项目</t>
        </r>
      </text>
    </comment>
    <comment ref="E97" authorId="0">
      <text>
        <r>
          <rPr>
            <b/>
            <sz val="9"/>
            <rFont val="宋体"/>
            <charset val="134"/>
          </rPr>
          <t>Administrator:</t>
        </r>
        <r>
          <rPr>
            <sz val="9"/>
            <rFont val="宋体"/>
            <charset val="134"/>
          </rPr>
          <t xml:space="preserve">
示范村新增项目</t>
        </r>
      </text>
    </comment>
  </commentList>
</comments>
</file>

<file path=xl/comments17.xml><?xml version="1.0" encoding="utf-8"?>
<comments xmlns="http://schemas.openxmlformats.org/spreadsheetml/2006/main">
  <authors>
    <author>Administrator</author>
  </authors>
  <commentList>
    <comment ref="E93" authorId="0">
      <text>
        <r>
          <rPr>
            <b/>
            <sz val="9"/>
            <rFont val="宋体"/>
            <charset val="134"/>
          </rPr>
          <t>Administrator:</t>
        </r>
        <r>
          <rPr>
            <sz val="9"/>
            <rFont val="宋体"/>
            <charset val="134"/>
          </rPr>
          <t xml:space="preserve">
示范村新增项目</t>
        </r>
      </text>
    </comment>
    <comment ref="E96" authorId="0">
      <text>
        <r>
          <rPr>
            <b/>
            <sz val="9"/>
            <rFont val="宋体"/>
            <charset val="134"/>
          </rPr>
          <t>Administrator:</t>
        </r>
        <r>
          <rPr>
            <sz val="9"/>
            <rFont val="宋体"/>
            <charset val="134"/>
          </rPr>
          <t xml:space="preserve">
示范村新增项目</t>
        </r>
      </text>
    </comment>
  </commentList>
</comments>
</file>

<file path=xl/comments18.xml><?xml version="1.0" encoding="utf-8"?>
<comments xmlns="http://schemas.openxmlformats.org/spreadsheetml/2006/main">
  <authors>
    <author>Administrator</author>
  </authors>
  <commentList>
    <comment ref="E186" authorId="0">
      <text>
        <r>
          <rPr>
            <b/>
            <sz val="9"/>
            <rFont val="宋体"/>
            <charset val="134"/>
          </rPr>
          <t>Administrator:</t>
        </r>
        <r>
          <rPr>
            <sz val="9"/>
            <rFont val="宋体"/>
            <charset val="134"/>
          </rPr>
          <t xml:space="preserve">
示范村新增项目</t>
        </r>
      </text>
    </comment>
    <comment ref="E191" authorId="0">
      <text>
        <r>
          <rPr>
            <b/>
            <sz val="9"/>
            <rFont val="宋体"/>
            <charset val="134"/>
          </rPr>
          <t>Administrator:</t>
        </r>
        <r>
          <rPr>
            <sz val="9"/>
            <rFont val="宋体"/>
            <charset val="134"/>
          </rPr>
          <t xml:space="preserve">
示范村新增项目</t>
        </r>
      </text>
    </comment>
    <comment ref="E207" authorId="0">
      <text>
        <r>
          <rPr>
            <b/>
            <sz val="9"/>
            <rFont val="宋体"/>
            <charset val="134"/>
          </rPr>
          <t>Administrator:</t>
        </r>
        <r>
          <rPr>
            <sz val="9"/>
            <rFont val="宋体"/>
            <charset val="134"/>
          </rPr>
          <t xml:space="preserve">
示范村新增项目</t>
        </r>
      </text>
    </comment>
    <comment ref="E208" authorId="0">
      <text>
        <r>
          <rPr>
            <b/>
            <sz val="9"/>
            <rFont val="宋体"/>
            <charset val="134"/>
          </rPr>
          <t>Administrator:</t>
        </r>
        <r>
          <rPr>
            <sz val="9"/>
            <rFont val="宋体"/>
            <charset val="134"/>
          </rPr>
          <t xml:space="preserve">
示范村新增项目</t>
        </r>
      </text>
    </comment>
    <comment ref="E219" authorId="0">
      <text>
        <r>
          <rPr>
            <b/>
            <sz val="9"/>
            <rFont val="宋体"/>
            <charset val="134"/>
          </rPr>
          <t>Administrator:</t>
        </r>
        <r>
          <rPr>
            <sz val="9"/>
            <rFont val="宋体"/>
            <charset val="134"/>
          </rPr>
          <t xml:space="preserve">
示范村新增项目</t>
        </r>
      </text>
    </comment>
  </commentList>
</comments>
</file>

<file path=xl/comments19.xml><?xml version="1.0" encoding="utf-8"?>
<comments xmlns="http://schemas.openxmlformats.org/spreadsheetml/2006/main">
  <authors>
    <author>Administrator</author>
  </authors>
  <commentList>
    <comment ref="E63" authorId="0">
      <text>
        <r>
          <rPr>
            <b/>
            <sz val="9"/>
            <rFont val="宋体"/>
            <charset val="134"/>
          </rPr>
          <t>Administrator:</t>
        </r>
        <r>
          <rPr>
            <sz val="9"/>
            <rFont val="宋体"/>
            <charset val="134"/>
          </rPr>
          <t xml:space="preserve">
示范村新增项目</t>
        </r>
      </text>
    </comment>
    <comment ref="E64" authorId="0">
      <text>
        <r>
          <rPr>
            <b/>
            <sz val="9"/>
            <rFont val="宋体"/>
            <charset val="134"/>
          </rPr>
          <t>Administrator:</t>
        </r>
        <r>
          <rPr>
            <sz val="9"/>
            <rFont val="宋体"/>
            <charset val="134"/>
          </rPr>
          <t xml:space="preserve">
示范村新增项目</t>
        </r>
      </text>
    </comment>
    <comment ref="E72" authorId="0">
      <text>
        <r>
          <rPr>
            <b/>
            <sz val="9"/>
            <rFont val="宋体"/>
            <charset val="134"/>
          </rPr>
          <t>Administrator:</t>
        </r>
        <r>
          <rPr>
            <sz val="9"/>
            <rFont val="宋体"/>
            <charset val="134"/>
          </rPr>
          <t xml:space="preserve">
示范村新增项目</t>
        </r>
      </text>
    </comment>
    <comment ref="E73" authorId="0">
      <text>
        <r>
          <rPr>
            <b/>
            <sz val="9"/>
            <rFont val="宋体"/>
            <charset val="134"/>
          </rPr>
          <t>Administrator:</t>
        </r>
        <r>
          <rPr>
            <sz val="9"/>
            <rFont val="宋体"/>
            <charset val="134"/>
          </rPr>
          <t xml:space="preserve">
示范村新增项目</t>
        </r>
      </text>
    </comment>
    <comment ref="E74" authorId="0">
      <text>
        <r>
          <rPr>
            <b/>
            <sz val="9"/>
            <rFont val="宋体"/>
            <charset val="134"/>
          </rPr>
          <t>Administrator:</t>
        </r>
        <r>
          <rPr>
            <sz val="9"/>
            <rFont val="宋体"/>
            <charset val="134"/>
          </rPr>
          <t xml:space="preserve">
示范村新增项目</t>
        </r>
      </text>
    </comment>
  </commentList>
</comments>
</file>

<file path=xl/comments2.xml><?xml version="1.0" encoding="utf-8"?>
<comments xmlns="http://schemas.openxmlformats.org/spreadsheetml/2006/main">
  <authors>
    <author>Administrator</author>
  </authors>
  <commentList>
    <comment ref="D33" authorId="0">
      <text>
        <r>
          <rPr>
            <b/>
            <sz val="9"/>
            <rFont val="宋体"/>
            <charset val="134"/>
          </rPr>
          <t>Administrator:</t>
        </r>
        <r>
          <rPr>
            <sz val="9"/>
            <rFont val="宋体"/>
            <charset val="134"/>
          </rPr>
          <t xml:space="preserve">
示范村新增项目</t>
        </r>
      </text>
    </comment>
    <comment ref="D34" authorId="0">
      <text>
        <r>
          <rPr>
            <b/>
            <sz val="9"/>
            <rFont val="宋体"/>
            <charset val="134"/>
          </rPr>
          <t>Administrator:</t>
        </r>
        <r>
          <rPr>
            <sz val="9"/>
            <rFont val="宋体"/>
            <charset val="134"/>
          </rPr>
          <t xml:space="preserve">
示范村新增项目</t>
        </r>
      </text>
    </comment>
  </commentList>
</comments>
</file>

<file path=xl/comments20.xml><?xml version="1.0" encoding="utf-8"?>
<comments xmlns="http://schemas.openxmlformats.org/spreadsheetml/2006/main">
  <authors>
    <author>Administrator</author>
  </authors>
  <commentList>
    <comment ref="E186" authorId="0">
      <text>
        <r>
          <rPr>
            <b/>
            <sz val="9"/>
            <rFont val="宋体"/>
            <charset val="134"/>
          </rPr>
          <t>Administrator:</t>
        </r>
        <r>
          <rPr>
            <sz val="9"/>
            <rFont val="宋体"/>
            <charset val="134"/>
          </rPr>
          <t xml:space="preserve">
示范村新增项目</t>
        </r>
      </text>
    </comment>
    <comment ref="E191" authorId="0">
      <text>
        <r>
          <rPr>
            <b/>
            <sz val="9"/>
            <rFont val="宋体"/>
            <charset val="134"/>
          </rPr>
          <t>Administrator:</t>
        </r>
        <r>
          <rPr>
            <sz val="9"/>
            <rFont val="宋体"/>
            <charset val="134"/>
          </rPr>
          <t xml:space="preserve">
示范村新增项目</t>
        </r>
      </text>
    </comment>
    <comment ref="E207" authorId="0">
      <text>
        <r>
          <rPr>
            <b/>
            <sz val="9"/>
            <rFont val="宋体"/>
            <charset val="134"/>
          </rPr>
          <t>Administrator:</t>
        </r>
        <r>
          <rPr>
            <sz val="9"/>
            <rFont val="宋体"/>
            <charset val="134"/>
          </rPr>
          <t xml:space="preserve">
示范村新增项目</t>
        </r>
      </text>
    </comment>
    <comment ref="E208" authorId="0">
      <text>
        <r>
          <rPr>
            <b/>
            <sz val="9"/>
            <rFont val="宋体"/>
            <charset val="134"/>
          </rPr>
          <t>Administrator:</t>
        </r>
        <r>
          <rPr>
            <sz val="9"/>
            <rFont val="宋体"/>
            <charset val="134"/>
          </rPr>
          <t xml:space="preserve">
示范村新增项目</t>
        </r>
      </text>
    </comment>
    <comment ref="E219" authorId="0">
      <text>
        <r>
          <rPr>
            <b/>
            <sz val="9"/>
            <rFont val="宋体"/>
            <charset val="134"/>
          </rPr>
          <t>Administrator:</t>
        </r>
        <r>
          <rPr>
            <sz val="9"/>
            <rFont val="宋体"/>
            <charset val="134"/>
          </rPr>
          <t xml:space="preserve">
示范村新增项目</t>
        </r>
      </text>
    </comment>
  </commentList>
</comments>
</file>

<file path=xl/comments21.xml><?xml version="1.0" encoding="utf-8"?>
<comments xmlns="http://schemas.openxmlformats.org/spreadsheetml/2006/main">
  <authors>
    <author>Administrator</author>
  </authors>
  <commentList>
    <comment ref="E37" authorId="0">
      <text>
        <r>
          <rPr>
            <b/>
            <sz val="9"/>
            <rFont val="宋体"/>
            <charset val="134"/>
          </rPr>
          <t>Administrator:</t>
        </r>
        <r>
          <rPr>
            <sz val="9"/>
            <rFont val="宋体"/>
            <charset val="134"/>
          </rPr>
          <t xml:space="preserve">
示范村新增项目</t>
        </r>
      </text>
    </comment>
    <comment ref="E38" authorId="0">
      <text>
        <r>
          <rPr>
            <b/>
            <sz val="9"/>
            <rFont val="宋体"/>
            <charset val="134"/>
          </rPr>
          <t>Administrator:</t>
        </r>
        <r>
          <rPr>
            <sz val="9"/>
            <rFont val="宋体"/>
            <charset val="134"/>
          </rPr>
          <t xml:space="preserve">
示范村新增项目</t>
        </r>
      </text>
    </comment>
  </commentList>
</comments>
</file>

<file path=xl/comments22.xml><?xml version="1.0" encoding="utf-8"?>
<comments xmlns="http://schemas.openxmlformats.org/spreadsheetml/2006/main">
  <authors>
    <author>Administrator</author>
  </authors>
  <commentList>
    <comment ref="E118" authorId="0">
      <text>
        <r>
          <rPr>
            <b/>
            <sz val="9"/>
            <rFont val="宋体"/>
            <charset val="134"/>
          </rPr>
          <t>Administrator:</t>
        </r>
        <r>
          <rPr>
            <sz val="9"/>
            <rFont val="宋体"/>
            <charset val="134"/>
          </rPr>
          <t xml:space="preserve">
示范村新增项目</t>
        </r>
      </text>
    </comment>
    <comment ref="E120" authorId="0">
      <text>
        <r>
          <rPr>
            <b/>
            <sz val="9"/>
            <rFont val="宋体"/>
            <charset val="134"/>
          </rPr>
          <t>Administrator:</t>
        </r>
        <r>
          <rPr>
            <sz val="9"/>
            <rFont val="宋体"/>
            <charset val="134"/>
          </rPr>
          <t xml:space="preserve">
示范村新增项目</t>
        </r>
      </text>
    </comment>
    <comment ref="E129" authorId="0">
      <text>
        <r>
          <rPr>
            <b/>
            <sz val="9"/>
            <rFont val="宋体"/>
            <charset val="134"/>
          </rPr>
          <t>Administrator:</t>
        </r>
        <r>
          <rPr>
            <sz val="9"/>
            <rFont val="宋体"/>
            <charset val="134"/>
          </rPr>
          <t xml:space="preserve">
示范村新增项目</t>
        </r>
      </text>
    </comment>
    <comment ref="E130" authorId="0">
      <text>
        <r>
          <rPr>
            <b/>
            <sz val="9"/>
            <rFont val="宋体"/>
            <charset val="134"/>
          </rPr>
          <t>Administrator:</t>
        </r>
        <r>
          <rPr>
            <sz val="9"/>
            <rFont val="宋体"/>
            <charset val="134"/>
          </rPr>
          <t xml:space="preserve">
示范村新增项目</t>
        </r>
      </text>
    </comment>
    <comment ref="E140" authorId="0">
      <text>
        <r>
          <rPr>
            <b/>
            <sz val="9"/>
            <rFont val="宋体"/>
            <charset val="134"/>
          </rPr>
          <t>Administrator:</t>
        </r>
        <r>
          <rPr>
            <sz val="9"/>
            <rFont val="宋体"/>
            <charset val="134"/>
          </rPr>
          <t xml:space="preserve">
示范村新增项目</t>
        </r>
      </text>
    </comment>
  </commentList>
</comments>
</file>

<file path=xl/comments23.xml><?xml version="1.0" encoding="utf-8"?>
<comments xmlns="http://schemas.openxmlformats.org/spreadsheetml/2006/main">
  <authors>
    <author>Administrator</author>
  </authors>
  <commentList>
    <comment ref="E194" authorId="0">
      <text>
        <r>
          <rPr>
            <b/>
            <sz val="9"/>
            <rFont val="宋体"/>
            <charset val="134"/>
          </rPr>
          <t>Administrator:</t>
        </r>
        <r>
          <rPr>
            <sz val="9"/>
            <rFont val="宋体"/>
            <charset val="134"/>
          </rPr>
          <t xml:space="preserve">
示范村新增项目</t>
        </r>
      </text>
    </comment>
    <comment ref="E196" authorId="0">
      <text>
        <r>
          <rPr>
            <b/>
            <sz val="9"/>
            <rFont val="宋体"/>
            <charset val="134"/>
          </rPr>
          <t>Administrator:</t>
        </r>
        <r>
          <rPr>
            <sz val="9"/>
            <rFont val="宋体"/>
            <charset val="134"/>
          </rPr>
          <t xml:space="preserve">
示范村新增项目</t>
        </r>
      </text>
    </comment>
    <comment ref="E208" authorId="0">
      <text>
        <r>
          <rPr>
            <b/>
            <sz val="9"/>
            <rFont val="宋体"/>
            <charset val="134"/>
          </rPr>
          <t>Administrator:</t>
        </r>
        <r>
          <rPr>
            <sz val="9"/>
            <rFont val="宋体"/>
            <charset val="134"/>
          </rPr>
          <t xml:space="preserve">
示范村新增项目</t>
        </r>
      </text>
    </comment>
    <comment ref="E209" authorId="0">
      <text>
        <r>
          <rPr>
            <b/>
            <sz val="9"/>
            <rFont val="宋体"/>
            <charset val="134"/>
          </rPr>
          <t>Administrator:</t>
        </r>
        <r>
          <rPr>
            <sz val="9"/>
            <rFont val="宋体"/>
            <charset val="134"/>
          </rPr>
          <t xml:space="preserve">
示范村新增项目</t>
        </r>
      </text>
    </comment>
    <comment ref="E226" authorId="0">
      <text>
        <r>
          <rPr>
            <b/>
            <sz val="9"/>
            <rFont val="宋体"/>
            <charset val="134"/>
          </rPr>
          <t>Administrator:</t>
        </r>
        <r>
          <rPr>
            <sz val="9"/>
            <rFont val="宋体"/>
            <charset val="134"/>
          </rPr>
          <t xml:space="preserve">
示范村新增项目</t>
        </r>
      </text>
    </comment>
  </commentList>
</comments>
</file>

<file path=xl/comments24.xml><?xml version="1.0" encoding="utf-8"?>
<comments xmlns="http://schemas.openxmlformats.org/spreadsheetml/2006/main">
  <authors>
    <author>Administrator</author>
  </authors>
  <commentList>
    <comment ref="E96" authorId="0">
      <text>
        <r>
          <rPr>
            <b/>
            <sz val="9"/>
            <rFont val="宋体"/>
            <charset val="134"/>
          </rPr>
          <t>Administrator:</t>
        </r>
        <r>
          <rPr>
            <sz val="9"/>
            <rFont val="宋体"/>
            <charset val="134"/>
          </rPr>
          <t xml:space="preserve">
示范村新增项目</t>
        </r>
      </text>
    </comment>
    <comment ref="E99" authorId="0">
      <text>
        <r>
          <rPr>
            <b/>
            <sz val="9"/>
            <rFont val="宋体"/>
            <charset val="134"/>
          </rPr>
          <t>Administrator:</t>
        </r>
        <r>
          <rPr>
            <sz val="9"/>
            <rFont val="宋体"/>
            <charset val="134"/>
          </rPr>
          <t xml:space="preserve">
示范村新增项目</t>
        </r>
      </text>
    </comment>
  </commentList>
</comments>
</file>

<file path=xl/comments25.xml><?xml version="1.0" encoding="utf-8"?>
<comments xmlns="http://schemas.openxmlformats.org/spreadsheetml/2006/main">
  <authors>
    <author>Administrator</author>
  </authors>
  <commentList>
    <comment ref="E92" authorId="0">
      <text>
        <r>
          <rPr>
            <b/>
            <sz val="9"/>
            <rFont val="宋体"/>
            <charset val="134"/>
          </rPr>
          <t>Administrator:</t>
        </r>
        <r>
          <rPr>
            <sz val="9"/>
            <rFont val="宋体"/>
            <charset val="134"/>
          </rPr>
          <t xml:space="preserve">
示范村新增项目</t>
        </r>
      </text>
    </comment>
    <comment ref="E95" authorId="0">
      <text>
        <r>
          <rPr>
            <b/>
            <sz val="9"/>
            <rFont val="宋体"/>
            <charset val="134"/>
          </rPr>
          <t>Administrator:</t>
        </r>
        <r>
          <rPr>
            <sz val="9"/>
            <rFont val="宋体"/>
            <charset val="134"/>
          </rPr>
          <t xml:space="preserve">
示范村新增项目</t>
        </r>
      </text>
    </comment>
  </commentList>
</comments>
</file>

<file path=xl/comments26.xml><?xml version="1.0" encoding="utf-8"?>
<comments xmlns="http://schemas.openxmlformats.org/spreadsheetml/2006/main">
  <authors>
    <author>Administrator</author>
  </authors>
  <commentList>
    <comment ref="E31" authorId="0">
      <text>
        <r>
          <rPr>
            <b/>
            <sz val="9"/>
            <rFont val="宋体"/>
            <charset val="134"/>
          </rPr>
          <t>Administrator:</t>
        </r>
        <r>
          <rPr>
            <sz val="9"/>
            <rFont val="宋体"/>
            <charset val="134"/>
          </rPr>
          <t xml:space="preserve">
示范村新增项目</t>
        </r>
      </text>
    </comment>
    <comment ref="E32" authorId="0">
      <text>
        <r>
          <rPr>
            <b/>
            <sz val="9"/>
            <rFont val="宋体"/>
            <charset val="134"/>
          </rPr>
          <t>Administrator:</t>
        </r>
        <r>
          <rPr>
            <sz val="9"/>
            <rFont val="宋体"/>
            <charset val="134"/>
          </rPr>
          <t xml:space="preserve">
示范村新增项目</t>
        </r>
      </text>
    </comment>
  </commentList>
</comments>
</file>

<file path=xl/comments27.xml><?xml version="1.0" encoding="utf-8"?>
<comments xmlns="http://schemas.openxmlformats.org/spreadsheetml/2006/main">
  <authors>
    <author>Administrator</author>
  </authors>
  <commentList>
    <comment ref="E117" authorId="0">
      <text>
        <r>
          <rPr>
            <b/>
            <sz val="9"/>
            <rFont val="宋体"/>
            <charset val="134"/>
          </rPr>
          <t>Administrator:</t>
        </r>
        <r>
          <rPr>
            <sz val="9"/>
            <rFont val="宋体"/>
            <charset val="134"/>
          </rPr>
          <t xml:space="preserve">
示范村新增项目</t>
        </r>
      </text>
    </comment>
    <comment ref="E119" authorId="0">
      <text>
        <r>
          <rPr>
            <b/>
            <sz val="9"/>
            <rFont val="宋体"/>
            <charset val="134"/>
          </rPr>
          <t>Administrator:</t>
        </r>
        <r>
          <rPr>
            <sz val="9"/>
            <rFont val="宋体"/>
            <charset val="134"/>
          </rPr>
          <t xml:space="preserve">
示范村新增项目</t>
        </r>
      </text>
    </comment>
    <comment ref="E128" authorId="0">
      <text>
        <r>
          <rPr>
            <b/>
            <sz val="9"/>
            <rFont val="宋体"/>
            <charset val="134"/>
          </rPr>
          <t>Administrator:</t>
        </r>
        <r>
          <rPr>
            <sz val="9"/>
            <rFont val="宋体"/>
            <charset val="134"/>
          </rPr>
          <t xml:space="preserve">
示范村新增项目</t>
        </r>
      </text>
    </comment>
    <comment ref="E129" authorId="0">
      <text>
        <r>
          <rPr>
            <b/>
            <sz val="9"/>
            <rFont val="宋体"/>
            <charset val="134"/>
          </rPr>
          <t>Administrator:</t>
        </r>
        <r>
          <rPr>
            <sz val="9"/>
            <rFont val="宋体"/>
            <charset val="134"/>
          </rPr>
          <t xml:space="preserve">
示范村新增项目</t>
        </r>
      </text>
    </comment>
    <comment ref="E139" authorId="0">
      <text>
        <r>
          <rPr>
            <b/>
            <sz val="9"/>
            <rFont val="宋体"/>
            <charset val="134"/>
          </rPr>
          <t>Administrator:</t>
        </r>
        <r>
          <rPr>
            <sz val="9"/>
            <rFont val="宋体"/>
            <charset val="134"/>
          </rPr>
          <t xml:space="preserve">
示范村新增项目</t>
        </r>
      </text>
    </comment>
  </commentList>
</comments>
</file>

<file path=xl/comments28.xml><?xml version="1.0" encoding="utf-8"?>
<comments xmlns="http://schemas.openxmlformats.org/spreadsheetml/2006/main">
  <authors>
    <author>Administrator</author>
  </authors>
  <commentList>
    <comment ref="E96" authorId="0">
      <text>
        <r>
          <rPr>
            <b/>
            <sz val="9"/>
            <rFont val="宋体"/>
            <charset val="134"/>
          </rPr>
          <t>Administrator:</t>
        </r>
        <r>
          <rPr>
            <sz val="9"/>
            <rFont val="宋体"/>
            <charset val="134"/>
          </rPr>
          <t xml:space="preserve">
示范村新增项目</t>
        </r>
      </text>
    </comment>
    <comment ref="E99" authorId="0">
      <text>
        <r>
          <rPr>
            <b/>
            <sz val="9"/>
            <rFont val="宋体"/>
            <charset val="134"/>
          </rPr>
          <t>Administrator:</t>
        </r>
        <r>
          <rPr>
            <sz val="9"/>
            <rFont val="宋体"/>
            <charset val="134"/>
          </rPr>
          <t xml:space="preserve">
示范村新增项目</t>
        </r>
      </text>
    </comment>
  </commentList>
</comments>
</file>

<file path=xl/comments29.xml><?xml version="1.0" encoding="utf-8"?>
<comments xmlns="http://schemas.openxmlformats.org/spreadsheetml/2006/main">
  <authors>
    <author>Administrator</author>
  </authors>
  <commentList>
    <comment ref="D15" authorId="0">
      <text>
        <r>
          <rPr>
            <b/>
            <sz val="9"/>
            <rFont val="宋体"/>
            <charset val="134"/>
          </rPr>
          <t>Administrator:</t>
        </r>
        <r>
          <rPr>
            <sz val="9"/>
            <rFont val="宋体"/>
            <charset val="134"/>
          </rPr>
          <t xml:space="preserve">
示范村新增项目</t>
        </r>
      </text>
    </comment>
    <comment ref="D16" authorId="0">
      <text>
        <r>
          <rPr>
            <b/>
            <sz val="9"/>
            <rFont val="宋体"/>
            <charset val="134"/>
          </rPr>
          <t>Administrator:</t>
        </r>
        <r>
          <rPr>
            <sz val="9"/>
            <rFont val="宋体"/>
            <charset val="134"/>
          </rPr>
          <t xml:space="preserve">
示范村新增项目</t>
        </r>
      </text>
    </comment>
    <comment ref="D17" authorId="0">
      <text>
        <r>
          <rPr>
            <b/>
            <sz val="9"/>
            <rFont val="宋体"/>
            <charset val="134"/>
          </rPr>
          <t>Administrator:</t>
        </r>
        <r>
          <rPr>
            <sz val="9"/>
            <rFont val="宋体"/>
            <charset val="134"/>
          </rPr>
          <t xml:space="preserve">
示范村新增项目</t>
        </r>
      </text>
    </comment>
    <comment ref="D18" authorId="0">
      <text>
        <r>
          <rPr>
            <b/>
            <sz val="9"/>
            <rFont val="宋体"/>
            <charset val="134"/>
          </rPr>
          <t>Administrator:</t>
        </r>
        <r>
          <rPr>
            <sz val="9"/>
            <rFont val="宋体"/>
            <charset val="134"/>
          </rPr>
          <t xml:space="preserve">
示范村新增项目</t>
        </r>
      </text>
    </comment>
  </commentList>
</comments>
</file>

<file path=xl/comments3.xml><?xml version="1.0" encoding="utf-8"?>
<comments xmlns="http://schemas.openxmlformats.org/spreadsheetml/2006/main">
  <authors>
    <author>Administrator</author>
  </authors>
  <commentList>
    <comment ref="E171" authorId="0">
      <text>
        <r>
          <rPr>
            <b/>
            <sz val="9"/>
            <rFont val="宋体"/>
            <charset val="134"/>
          </rPr>
          <t>Administrator:</t>
        </r>
        <r>
          <rPr>
            <sz val="9"/>
            <rFont val="宋体"/>
            <charset val="134"/>
          </rPr>
          <t xml:space="preserve">
示范村新增项目</t>
        </r>
      </text>
    </comment>
    <comment ref="E176" authorId="0">
      <text>
        <r>
          <rPr>
            <b/>
            <sz val="9"/>
            <rFont val="宋体"/>
            <charset val="134"/>
          </rPr>
          <t>Administrator:</t>
        </r>
        <r>
          <rPr>
            <sz val="9"/>
            <rFont val="宋体"/>
            <charset val="134"/>
          </rPr>
          <t xml:space="preserve">
示范村新增项目</t>
        </r>
      </text>
    </comment>
    <comment ref="E191" authorId="0">
      <text>
        <r>
          <rPr>
            <b/>
            <sz val="9"/>
            <rFont val="宋体"/>
            <charset val="134"/>
          </rPr>
          <t>Administrator:</t>
        </r>
        <r>
          <rPr>
            <sz val="9"/>
            <rFont val="宋体"/>
            <charset val="134"/>
          </rPr>
          <t xml:space="preserve">
示范村新增项目</t>
        </r>
      </text>
    </comment>
    <comment ref="E192" authorId="0">
      <text>
        <r>
          <rPr>
            <b/>
            <sz val="9"/>
            <rFont val="宋体"/>
            <charset val="134"/>
          </rPr>
          <t>Administrator:</t>
        </r>
        <r>
          <rPr>
            <sz val="9"/>
            <rFont val="宋体"/>
            <charset val="134"/>
          </rPr>
          <t xml:space="preserve">
示范村新增项目</t>
        </r>
      </text>
    </comment>
    <comment ref="E201" authorId="0">
      <text>
        <r>
          <rPr>
            <b/>
            <sz val="9"/>
            <rFont val="宋体"/>
            <charset val="134"/>
          </rPr>
          <t>Administrator:</t>
        </r>
        <r>
          <rPr>
            <sz val="9"/>
            <rFont val="宋体"/>
            <charset val="134"/>
          </rPr>
          <t xml:space="preserve">
示范村新增项目</t>
        </r>
      </text>
    </comment>
  </commentList>
</comments>
</file>

<file path=xl/comments4.xml><?xml version="1.0" encoding="utf-8"?>
<comments xmlns="http://schemas.openxmlformats.org/spreadsheetml/2006/main">
  <authors>
    <author>Administrator</author>
  </authors>
  <commentList>
    <comment ref="E84" authorId="0">
      <text>
        <r>
          <rPr>
            <b/>
            <sz val="9"/>
            <rFont val="宋体"/>
            <charset val="134"/>
          </rPr>
          <t>Administrator:</t>
        </r>
        <r>
          <rPr>
            <sz val="9"/>
            <rFont val="宋体"/>
            <charset val="134"/>
          </rPr>
          <t xml:space="preserve">
示范村新增项目</t>
        </r>
      </text>
    </comment>
    <comment ref="E87" authorId="0">
      <text>
        <r>
          <rPr>
            <b/>
            <sz val="9"/>
            <rFont val="宋体"/>
            <charset val="134"/>
          </rPr>
          <t>Administrator:</t>
        </r>
        <r>
          <rPr>
            <sz val="9"/>
            <rFont val="宋体"/>
            <charset val="134"/>
          </rPr>
          <t xml:space="preserve">
示范村新增项目</t>
        </r>
      </text>
    </comment>
  </commentList>
</comments>
</file>

<file path=xl/comments5.xml><?xml version="1.0" encoding="utf-8"?>
<comments xmlns="http://schemas.openxmlformats.org/spreadsheetml/2006/main">
  <authors>
    <author>Administrator</author>
  </authors>
  <commentList>
    <comment ref="E186" authorId="0">
      <text>
        <r>
          <rPr>
            <b/>
            <sz val="9"/>
            <rFont val="宋体"/>
            <charset val="134"/>
          </rPr>
          <t>Administrator:</t>
        </r>
        <r>
          <rPr>
            <sz val="9"/>
            <rFont val="宋体"/>
            <charset val="134"/>
          </rPr>
          <t xml:space="preserve">
示范村新增项目</t>
        </r>
      </text>
    </comment>
    <comment ref="E191" authorId="0">
      <text>
        <r>
          <rPr>
            <b/>
            <sz val="9"/>
            <rFont val="宋体"/>
            <charset val="134"/>
          </rPr>
          <t>Administrator:</t>
        </r>
        <r>
          <rPr>
            <sz val="9"/>
            <rFont val="宋体"/>
            <charset val="134"/>
          </rPr>
          <t xml:space="preserve">
示范村新增项目</t>
        </r>
      </text>
    </comment>
    <comment ref="E206" authorId="0">
      <text>
        <r>
          <rPr>
            <b/>
            <sz val="9"/>
            <rFont val="宋体"/>
            <charset val="134"/>
          </rPr>
          <t>Administrator:</t>
        </r>
        <r>
          <rPr>
            <sz val="9"/>
            <rFont val="宋体"/>
            <charset val="134"/>
          </rPr>
          <t xml:space="preserve">
示范村新增项目</t>
        </r>
      </text>
    </comment>
    <comment ref="E207" authorId="0">
      <text>
        <r>
          <rPr>
            <b/>
            <sz val="9"/>
            <rFont val="宋体"/>
            <charset val="134"/>
          </rPr>
          <t>Administrator:</t>
        </r>
        <r>
          <rPr>
            <sz val="9"/>
            <rFont val="宋体"/>
            <charset val="134"/>
          </rPr>
          <t xml:space="preserve">
示范村新增项目</t>
        </r>
      </text>
    </comment>
    <comment ref="E217" authorId="0">
      <text>
        <r>
          <rPr>
            <b/>
            <sz val="9"/>
            <rFont val="宋体"/>
            <charset val="134"/>
          </rPr>
          <t>Administrator:</t>
        </r>
        <r>
          <rPr>
            <sz val="9"/>
            <rFont val="宋体"/>
            <charset val="134"/>
          </rPr>
          <t xml:space="preserve">
示范村新增项目</t>
        </r>
      </text>
    </comment>
  </commentList>
</comments>
</file>

<file path=xl/comments6.xml><?xml version="1.0" encoding="utf-8"?>
<comments xmlns="http://schemas.openxmlformats.org/spreadsheetml/2006/main">
  <authors>
    <author>Administrator</author>
  </authors>
  <commentList>
    <comment ref="E182" authorId="0">
      <text>
        <r>
          <rPr>
            <b/>
            <sz val="9"/>
            <rFont val="宋体"/>
            <charset val="134"/>
          </rPr>
          <t>Administrator:</t>
        </r>
        <r>
          <rPr>
            <sz val="9"/>
            <rFont val="宋体"/>
            <charset val="134"/>
          </rPr>
          <t xml:space="preserve">
示范村新增项目</t>
        </r>
      </text>
    </comment>
    <comment ref="E187" authorId="0">
      <text>
        <r>
          <rPr>
            <b/>
            <sz val="9"/>
            <rFont val="宋体"/>
            <charset val="134"/>
          </rPr>
          <t>Administrator:</t>
        </r>
        <r>
          <rPr>
            <sz val="9"/>
            <rFont val="宋体"/>
            <charset val="134"/>
          </rPr>
          <t xml:space="preserve">
示范村新增项目</t>
        </r>
      </text>
    </comment>
    <comment ref="E203" authorId="0">
      <text>
        <r>
          <rPr>
            <b/>
            <sz val="9"/>
            <rFont val="宋体"/>
            <charset val="134"/>
          </rPr>
          <t>Administrator:</t>
        </r>
        <r>
          <rPr>
            <sz val="9"/>
            <rFont val="宋体"/>
            <charset val="134"/>
          </rPr>
          <t xml:space="preserve">
示范村新增项目</t>
        </r>
      </text>
    </comment>
    <comment ref="E204" authorId="0">
      <text>
        <r>
          <rPr>
            <b/>
            <sz val="9"/>
            <rFont val="宋体"/>
            <charset val="134"/>
          </rPr>
          <t>Administrator:</t>
        </r>
        <r>
          <rPr>
            <sz val="9"/>
            <rFont val="宋体"/>
            <charset val="134"/>
          </rPr>
          <t xml:space="preserve">
示范村新增项目</t>
        </r>
      </text>
    </comment>
    <comment ref="E215" authorId="0">
      <text>
        <r>
          <rPr>
            <b/>
            <sz val="9"/>
            <rFont val="宋体"/>
            <charset val="134"/>
          </rPr>
          <t>Administrator:</t>
        </r>
        <r>
          <rPr>
            <sz val="9"/>
            <rFont val="宋体"/>
            <charset val="134"/>
          </rPr>
          <t xml:space="preserve">
示范村新增项目</t>
        </r>
      </text>
    </comment>
  </commentList>
</comments>
</file>

<file path=xl/comments7.xml><?xml version="1.0" encoding="utf-8"?>
<comments xmlns="http://schemas.openxmlformats.org/spreadsheetml/2006/main">
  <authors>
    <author>Administrator</author>
  </authors>
  <commentList>
    <comment ref="E31" authorId="0">
      <text>
        <r>
          <rPr>
            <b/>
            <sz val="9"/>
            <rFont val="宋体"/>
            <charset val="134"/>
          </rPr>
          <t>Administrator:</t>
        </r>
        <r>
          <rPr>
            <sz val="9"/>
            <rFont val="宋体"/>
            <charset val="134"/>
          </rPr>
          <t xml:space="preserve">
示范村新增项目</t>
        </r>
      </text>
    </comment>
    <comment ref="E32" authorId="0">
      <text>
        <r>
          <rPr>
            <b/>
            <sz val="9"/>
            <rFont val="宋体"/>
            <charset val="134"/>
          </rPr>
          <t>Administrator:</t>
        </r>
        <r>
          <rPr>
            <sz val="9"/>
            <rFont val="宋体"/>
            <charset val="134"/>
          </rPr>
          <t xml:space="preserve">
示范村新增项目</t>
        </r>
      </text>
    </comment>
  </commentList>
</comments>
</file>

<file path=xl/comments8.xml><?xml version="1.0" encoding="utf-8"?>
<comments xmlns="http://schemas.openxmlformats.org/spreadsheetml/2006/main">
  <authors>
    <author>Administrator</author>
  </authors>
  <commentList>
    <comment ref="E35" authorId="0">
      <text>
        <r>
          <rPr>
            <b/>
            <sz val="9"/>
            <rFont val="宋体"/>
            <charset val="134"/>
          </rPr>
          <t>Administrator:</t>
        </r>
        <r>
          <rPr>
            <sz val="9"/>
            <rFont val="宋体"/>
            <charset val="134"/>
          </rPr>
          <t xml:space="preserve">
示范村新增项目</t>
        </r>
      </text>
    </comment>
    <comment ref="E36" authorId="0">
      <text>
        <r>
          <rPr>
            <b/>
            <sz val="9"/>
            <rFont val="宋体"/>
            <charset val="134"/>
          </rPr>
          <t>Administrator:</t>
        </r>
        <r>
          <rPr>
            <sz val="9"/>
            <rFont val="宋体"/>
            <charset val="134"/>
          </rPr>
          <t xml:space="preserve">
示范村新增项目</t>
        </r>
      </text>
    </comment>
  </commentList>
</comments>
</file>

<file path=xl/comments9.xml><?xml version="1.0" encoding="utf-8"?>
<comments xmlns="http://schemas.openxmlformats.org/spreadsheetml/2006/main">
  <authors>
    <author>Administrator</author>
  </authors>
  <commentList>
    <comment ref="E182" authorId="0">
      <text>
        <r>
          <rPr>
            <b/>
            <sz val="9"/>
            <rFont val="宋体"/>
            <charset val="134"/>
          </rPr>
          <t>Administrator:</t>
        </r>
        <r>
          <rPr>
            <sz val="9"/>
            <rFont val="宋体"/>
            <charset val="134"/>
          </rPr>
          <t xml:space="preserve">
示范村新增项目</t>
        </r>
      </text>
    </comment>
    <comment ref="E187" authorId="0">
      <text>
        <r>
          <rPr>
            <b/>
            <sz val="9"/>
            <rFont val="宋体"/>
            <charset val="134"/>
          </rPr>
          <t>Administrator:</t>
        </r>
        <r>
          <rPr>
            <sz val="9"/>
            <rFont val="宋体"/>
            <charset val="134"/>
          </rPr>
          <t xml:space="preserve">
示范村新增项目</t>
        </r>
      </text>
    </comment>
    <comment ref="E203" authorId="0">
      <text>
        <r>
          <rPr>
            <b/>
            <sz val="9"/>
            <rFont val="宋体"/>
            <charset val="134"/>
          </rPr>
          <t>Administrator:</t>
        </r>
        <r>
          <rPr>
            <sz val="9"/>
            <rFont val="宋体"/>
            <charset val="134"/>
          </rPr>
          <t xml:space="preserve">
示范村新增项目</t>
        </r>
      </text>
    </comment>
    <comment ref="E204" authorId="0">
      <text>
        <r>
          <rPr>
            <b/>
            <sz val="9"/>
            <rFont val="宋体"/>
            <charset val="134"/>
          </rPr>
          <t>Administrator:</t>
        </r>
        <r>
          <rPr>
            <sz val="9"/>
            <rFont val="宋体"/>
            <charset val="134"/>
          </rPr>
          <t xml:space="preserve">
示范村新增项目</t>
        </r>
      </text>
    </comment>
    <comment ref="E215" authorId="0">
      <text>
        <r>
          <rPr>
            <b/>
            <sz val="9"/>
            <rFont val="宋体"/>
            <charset val="134"/>
          </rPr>
          <t>Administrator:</t>
        </r>
        <r>
          <rPr>
            <sz val="9"/>
            <rFont val="宋体"/>
            <charset val="134"/>
          </rPr>
          <t xml:space="preserve">
示范村新增项目</t>
        </r>
      </text>
    </comment>
  </commentList>
</comments>
</file>

<file path=xl/sharedStrings.xml><?xml version="1.0" encoding="utf-8"?>
<sst xmlns="http://schemas.openxmlformats.org/spreadsheetml/2006/main" count="67729" uniqueCount="1703">
  <si>
    <t>阿合奇县2022年度巩固拓展脱贫成果和乡村振兴项目库备案表</t>
  </si>
  <si>
    <t>序号</t>
  </si>
  <si>
    <t>项目编号</t>
  </si>
  <si>
    <t>项目类别</t>
  </si>
  <si>
    <t>项目名称</t>
  </si>
  <si>
    <t>建设性质</t>
  </si>
  <si>
    <t>建设起止限时间</t>
  </si>
  <si>
    <t>建设地点</t>
  </si>
  <si>
    <t>建设规模及内容</t>
  </si>
  <si>
    <t xml:space="preserve">项目总投资 </t>
  </si>
  <si>
    <t>受益户情况</t>
  </si>
  <si>
    <t>绩效目标</t>
  </si>
  <si>
    <t>群众参与及带贫减贫机制</t>
  </si>
  <si>
    <t>项目建设单位</t>
  </si>
  <si>
    <t>项目负责人</t>
  </si>
  <si>
    <t>责任部门</t>
  </si>
  <si>
    <t>部门负责人</t>
  </si>
  <si>
    <t>县级分管领导</t>
  </si>
  <si>
    <t>专项组</t>
  </si>
  <si>
    <t>备注</t>
  </si>
  <si>
    <t>优先实施等级</t>
  </si>
  <si>
    <t>是否新增项目</t>
  </si>
  <si>
    <t>是否地债项目</t>
  </si>
  <si>
    <t>财政专项扶贫资金</t>
  </si>
  <si>
    <t>涉农整合资金</t>
  </si>
  <si>
    <t>地、县配套扶贫资金</t>
  </si>
  <si>
    <t>援疆资金</t>
  </si>
  <si>
    <t>地方政府债券资金</t>
  </si>
  <si>
    <t>区内协作资金</t>
  </si>
  <si>
    <t xml:space="preserve">其他资金
</t>
  </si>
  <si>
    <t>美丽乡村资金</t>
  </si>
  <si>
    <t>合计</t>
  </si>
  <si>
    <t>其中：已脱贫户户数</t>
  </si>
  <si>
    <t>扶贫发展资金</t>
  </si>
  <si>
    <t>扶贫发展资金
中央</t>
  </si>
  <si>
    <t>扶贫发展资金
自治区</t>
  </si>
  <si>
    <t>以工代赈资金</t>
  </si>
  <si>
    <t>少数民族发展资金</t>
  </si>
  <si>
    <t>国有贫困农、牧、林场扶贫资金</t>
  </si>
  <si>
    <t>一、产业发展</t>
  </si>
  <si>
    <t>（一）生产项目</t>
  </si>
  <si>
    <t>1、种植业基地</t>
  </si>
  <si>
    <t>AHQ-2022-01</t>
  </si>
  <si>
    <t>林业</t>
  </si>
  <si>
    <t>阿合奇县哈拉奇乡沙棘提质增效项目（2022）</t>
  </si>
  <si>
    <t>新建</t>
  </si>
  <si>
    <t>哈拉奇乡阿合奇村、哈拉奇村、布隆村</t>
  </si>
  <si>
    <t>对5500亩沙棘进行提质增效，包括修枝整形5500亩，施肥（尿素22吨、钾肥22吨、农家肥1200立方），以及病虫害防治工作</t>
  </si>
  <si>
    <t>目标1：通过沙棘提质增效项目，增加沙棘产量，每亩沙棘产量达到150-200公斤，预计每亩纯收入1000元以上，带动全乡农牧民增加收入，增加就业力度
目标2：沙棘提质增效工作可减少土壤流失，改善生态环境</t>
  </si>
  <si>
    <t>一是每年对沙棘进行提质增效，可带动农牧民进行季节性务工
二是农牧民可以参加沙棘修剪、施肥获得劳务报酬，待沙棘成熟后，可通过组织农牧民采摘沙棘增加收入</t>
  </si>
  <si>
    <t>哈拉奇乡人民政府</t>
  </si>
  <si>
    <t>买买提艾山·吐尔孙那力</t>
  </si>
  <si>
    <t>林业和草原局</t>
  </si>
  <si>
    <t>迪力苏亚·夏依尔</t>
  </si>
  <si>
    <t>赵忠</t>
  </si>
  <si>
    <t>产业振兴专项组</t>
  </si>
  <si>
    <t>一级</t>
  </si>
  <si>
    <t>AHQ-2022-02</t>
  </si>
  <si>
    <t>阿合奇县哈拉奇乡沙棘地围栏建设项目</t>
  </si>
  <si>
    <t>哈拉奇乡阿合奇村、哈拉奇村</t>
  </si>
  <si>
    <t>对阿合奇村4队、哈拉奇村沙棘地新建15公里铁丝围栏，新建8座门</t>
  </si>
  <si>
    <t>对阿合奇村4队、哈拉奇村沙棘地拉设15公里铁丝围栏进行维修更换，拉设铁丝围栏，有效的保护了沙棘林不受牲畜的啃食和破坏，保障了沙棘的正常产出</t>
  </si>
  <si>
    <t>保障群众正常采摘沙棘，不影响沙棘涨势，确保沙棘不被外部因素破坏，进一步加强对沙棘的管理力度</t>
  </si>
  <si>
    <t>自然资源局、林草、生态环境</t>
  </si>
  <si>
    <t>AHQ-2022-03</t>
  </si>
  <si>
    <t>阿合奇县库兰萨日克乡沙棘池清淤项目</t>
  </si>
  <si>
    <t>库兰萨日克乡别迭里村、吉勒得斯村、阿克特克提尔村</t>
  </si>
  <si>
    <t>别迭里村、吉勒得斯村、阿克特克提尔村沙棘沉淀池进行清淤，共计3个，每个15万元，共计45万元</t>
  </si>
  <si>
    <t>目标：沉淀池进行清淤，从而保障沙棘林地有效供水，提高沙棘产量，进而促进农牧民群众增加收入</t>
  </si>
  <si>
    <t>保障了沙棘林地正常供水，农牧民群众通过沙棘采摘获得收益</t>
  </si>
  <si>
    <t>库兰萨日克乡人民政府</t>
  </si>
  <si>
    <t>白谢巴依·马坎</t>
  </si>
  <si>
    <t>AHQ-2022-04</t>
  </si>
  <si>
    <t>阿合奇县色帕巴依乡2022年生产技术引进服务项目</t>
  </si>
  <si>
    <t>色帕巴依乡喀拉布隆村、色帕巴依村、阿果依村</t>
  </si>
  <si>
    <t>一是色帕巴依村集体果园40亩果树嫁接改良；
二是对阿果依村80亩杏树林进行提质增效，设立一个鲜杏收购点，组织专业人士进行培训，购买有机肥和虫药，进一步提升阿果依村巴仁杏产量和质量</t>
  </si>
  <si>
    <t>目标1：通过项目实施，引进玉米种植技术专业人才，提高亩产量，增加村集体经济收入，带动本村农牧民增收致富
目标2：120亩果树嫁接
目标3：提高果树抗病虫害能力，增加出果量和果品品质
目标3：改善生态环境，提升本地绿化能力</t>
  </si>
  <si>
    <t>通过项目实施，引进玉米种植技术专业人才，提高亩产量，增加村集体经济收入，带动本村农牧民增收致富
目标2：120亩果树嫁接
目标3：提高果树抗病虫害能力，增加出果量和果品品质
目标4：改善生态环境，提升本地绿化能力</t>
  </si>
  <si>
    <t>色帕巴依乡人民政府</t>
  </si>
  <si>
    <t>买买提肉孜·马坎</t>
  </si>
  <si>
    <t>农业农村局</t>
  </si>
  <si>
    <t>吐尔地·吐尔达力</t>
  </si>
  <si>
    <t>窦亮</t>
  </si>
  <si>
    <t>人社局</t>
  </si>
  <si>
    <t>AHQ-2022-05</t>
  </si>
  <si>
    <t>阿合奇县良种场沙棘提质增效项目</t>
  </si>
  <si>
    <t>良种场</t>
  </si>
  <si>
    <t>为良种场2000亩沙棘进行提质增效，进行病虫害防治、施肥、挂诱虫板</t>
  </si>
  <si>
    <t>1.为良种场2000亩沙棘进行提质增效，进行病虫害防治、施肥、挂诱虫板
2.通过实施该项目，每亩沙棘增收100公斤，采收季节可带动全场农牧民增收</t>
  </si>
  <si>
    <t>提质增效，可带动农牧民季节性务工，增加收入，也可进一步巩固现有的沙棘产业，稳步增长亩产量</t>
  </si>
  <si>
    <t>阿不都赛买提·艾米力</t>
  </si>
  <si>
    <t>AHQ-2022-06</t>
  </si>
  <si>
    <t>阿合奇县库兰萨日克乡沙棘地围栏建设项目</t>
  </si>
  <si>
    <t>库兰萨日克乡</t>
  </si>
  <si>
    <t>沙棘地拉设4千米围栏</t>
  </si>
  <si>
    <t>目标：保障沙棘地，防护牛羊等牲畜进入沙棘地进行破坏。</t>
  </si>
  <si>
    <t>新增</t>
  </si>
  <si>
    <t>AHQ-2022-07</t>
  </si>
  <si>
    <t>农业</t>
  </si>
  <si>
    <t>阿合奇县色帕巴依乡喀拉布隆村2022年土地平整项目</t>
  </si>
  <si>
    <t>色帕巴依乡喀拉布隆村</t>
  </si>
  <si>
    <t>100亩土地耕地平整，对坑洼地块进行取土填平及配套土渠50米</t>
  </si>
  <si>
    <t>用于土地平整，极大促进了农副产品的收成效益，稳步增加经济收入，可以提升农牧民群众生活水平，从而增加农牧民的幸福感，为今后乡村产业振兴奠定坚实基础</t>
  </si>
  <si>
    <t>农业农村局、发改委、自然资源局</t>
  </si>
  <si>
    <t>AHQ-2022-08</t>
  </si>
  <si>
    <t>阿合奇县色帕巴依乡2022年村集体耕地改良项目</t>
  </si>
  <si>
    <t>472亩村集体耕地改良（喀拉布隆村227亩、色帕巴依村150亩、阿果依村95亩），每亩耕地采购4立方羊粪</t>
  </si>
  <si>
    <t>用于土地平整和改良，极大促进了农副产品的收成效益</t>
  </si>
  <si>
    <t>农业农村局、发改委</t>
  </si>
  <si>
    <t>AHQ-2022-09</t>
  </si>
  <si>
    <t>阿合奇县马场阿克巴夏特村2022年土地平整项目</t>
  </si>
  <si>
    <t>库兰萨日克乡三大队阿克巴夏特村集体地</t>
  </si>
  <si>
    <t>在马场库兰萨日克乡三大队阿克巴夏特村集体地进行200亩土地平整，每亩回填30CM，并且原有已种植的150亩集体地修建600米防渗水渠和原有已种植的300亩集体地修建1200米防渗水渠。（已种植的150亩集体地和300亩集体地不在同一个位置）</t>
  </si>
  <si>
    <t>目标1：200亩集体地进行平整，新建约600米和1200米灌溉水渠
目标2：提高农业生产用水灌溉效率，提高285户农牧民生产积极性，每亩增收200-300元
目标3：增加村集体经济收             
目标4：新平整200亩土地，并且原有已种植的150亩集体地修建防渗水渠600米和原有已种植的300亩集体地修建防渗水渠1200米</t>
  </si>
  <si>
    <t xml:space="preserve">一是：提高农业生产用水灌溉效率
二是：增加村集体经济收入       
三是：受益户285户1145人，其中：脱贫户66户  </t>
  </si>
  <si>
    <t>马场管理委员会</t>
  </si>
  <si>
    <t>梁振海</t>
  </si>
  <si>
    <t>AHQ-2022-10</t>
  </si>
  <si>
    <t>阿合奇县马场2022年高产燕麦牧草种植示范项目</t>
  </si>
  <si>
    <t>马场阿克巴夏特村、凯利特别克村、博孜塔拉村</t>
  </si>
  <si>
    <t>在马场阿克巴夏特村、博孜塔拉村、凯利特别克村种植2000亩燕麦牧草，需采购种子、化肥以及播种所需费用，每亩投入357.5元；并在阿克巴夏特村、凯利特别克村新平整土地1100亩集体地种植燕麦和无芒雀麦，需农家肥、种子以及播种所需费用，每亩投入876元</t>
  </si>
  <si>
    <t>目标1：解决马场饲草料自给自足问题
目标2：解决马场从外地购买饲草料问题
目标3：有利于壮大村集体经济，解决村集体经济收入问题                             目标4：种植2000亩燕麦牧草和1100亩集体地种植燕麦和无芒雀麦</t>
  </si>
  <si>
    <t>一是：解决马场饲草料自给自足问题
二是：解决马场从外地购买饲草料问题
三是：有利于壮大村集体经济，解决村集体经济收入问题             四是：受益户456户1562人，其中：脱贫户116户</t>
  </si>
  <si>
    <t>2、养殖业基地</t>
  </si>
  <si>
    <t>AHQ-2022-11</t>
  </si>
  <si>
    <t>畜牧</t>
  </si>
  <si>
    <t>阿合奇县种公羊品种改良补助项目</t>
  </si>
  <si>
    <t>哈拉奇乡、库兰萨日克乡、色帕巴依乡、哈拉布拉克乡、马场</t>
  </si>
  <si>
    <t>1.哈拉奇乡进行棕红色柯尔克孜种公羊（2岁-4岁，45公斤以上）引进、淘汰再引进共800只，每只补助900元
2.库兰萨日克乡引进种公羊300只（别迭里村棕色100只、吉勒得斯村棕色100只、阿克特克提尔村黑色100只），2-4岁、体重50-60公斤，每只补助900元。
3.色帕巴依乡各村农牧民自行采购柯尔克孜种公羊（2-4岁，40公斤以上），经乡畜牧兽医站鉴定合格后，按900元/只的标准进行补贴，数量为：喀拉布隆村50只、色帕巴依村100只、阿果依村130只，合计280只
4.哈拉布拉克乡对不符合配种标准的种公羊进行淘汰，再新引进1-2岁60公斤及以上优良纯色柯尔克孜种公羊100只（黑色30只、棕红色70只），每只补助900元
5.马场阿克巴夏特村、博孜塔拉村、凯利特别克村计划引进种公羊401只，每只种公羊补贴900元</t>
  </si>
  <si>
    <t>目标1：进行淘汰并重新购买纯色柯尔克孜母羊的养殖户进行奖补，提高全乡养殖户养殖纯色柯尔克孜母羊的积极
目标2：提升哈拉奇乡牲畜品种优良性
目标3：通过选育和引进柯尔克孜种公羊，对今年的淘汰公羊进行补充，确保公羊与生产母羊比例科学合理，品质优良</t>
  </si>
  <si>
    <t xml:space="preserve">一是激发畜牧养殖户对品种改良的积极性             
二是提高农牧民畜牧养殖产羔率，增加农牧民收入
三是以点带面形成辐射，引导其他养殖户进行淘汰并重新购买纯色柯尔克孜母羊，促进哈拉奇乡品种改良，保持纯色柯尔克孜母羊的优良性，提高农牧民经济收入
</t>
  </si>
  <si>
    <t>自然资源局、林草局、水利局、农业农村局、生态环局</t>
  </si>
  <si>
    <t>AHQ-2022-12</t>
  </si>
  <si>
    <t>阿合奇县柯尔克孜母羊品种改良奖补项目</t>
  </si>
  <si>
    <t>哈拉奇乡、库兰萨日克乡、色帕巴依乡、阿合奇镇、哈拉布拉克乡、苏木塔什乡、马场、良种场</t>
  </si>
  <si>
    <t>1.哈拉奇乡引进的纯色柯尔克孜母羊（2-4岁，50公斤），每只奖补500元
2.库兰萨日克乡引进1000只生产母羊（2-4岁，体重40-45公斤）每只补助500元
3.为色帕巴依村购买优质柯尔克孜后备母羊700只、为喀拉布隆村购买柯尔克孜后备母羊500只、为阿果依村购买柯尔克孜母羊后备900只，小计2100只，每只补助500元，合计补助105万元
4.阿合奇镇新购适合本地养殖环境的（2-4岁，体重40kg以上,体高67cm≥，体长68≥cm，胸围≥71cm）能繁母羊1000只，每只母羊补助500元
5.哈拉布拉克乡农户每采购1只40公斤以上纯种柯尔克孜羊（纯色），每只补助500元。结合实际情况，至少保障更新1500只羊。
6.苏木塔什乡采购适合本地环境养殖的2-4岁（40kg以上）且符合标准的良种生产母羊及种公羊，每只母羊补贴500元，共计60只、种公羊每只补贴900元，共计14只.经行业部门鉴定合格后进行发放
7.马场2022年对符合要求的养殖示范户，并且检测合格的母羊每只500元进行补贴。养殖示范户达到如下要求:母羊数量50只以上、品种优良、毛色统一（黑色或棕红色)、体重50公斤以上、无传染疾病、年龄2到4岁（当地农牧民算法)、无身体缺陷
8.良种场对阿依尼克喀克尔村、玉山古西村各打造一个羊核心群，共计100只，每只补贴500元</t>
  </si>
  <si>
    <t>进行淘汰并重新购买纯色柯尔克孜母羊的养殖户进行奖补，提高全乡养殖户养殖纯色柯尔克孜母羊的积极性，保障纯色柯尔克孜羊的优良性</t>
  </si>
  <si>
    <t>养殖柯尔克孜母羊淘汰替换的养殖户进行奖补，以点带面形成辐射，引导其他养殖户进行淘汰并重新购买纯色柯尔克孜母羊，促进品种改良，保持纯色柯尔克孜母羊的优良性，提高农牧民经济收入</t>
  </si>
  <si>
    <t>AHQ-2022-13</t>
  </si>
  <si>
    <t>阿合奇县畜牧业生产用房补助项目</t>
  </si>
  <si>
    <t>库兰萨日克乡、苏木塔什乡、马场、色帕巴依乡</t>
  </si>
  <si>
    <t>1.库兰萨日克乡农牧民采购80套面积24平米（宽4米*长6米）彩钢房（用于三个村牧业点畜牧业生产使用），每套补助3500元，农牧民采购60套毡房，每套补助1800元
2.苏木塔什乡计划在辖区牧业点新建20㎡以上移动畜牧生产用房，克孜勒宫拜孜村牧业点57座（彩钢），苏木塔什村15座（彩钢）、阿合塔拉村4座（彩钢）、毡房1座，孔吾拉奇村移动畜牧生产用房69座（彩钢），毡房每户补助1800元，彩钢每户补助3500元
3.马场对牧业点230户农牧民进行活动板房补贴（牧业点拆除危房户进行补贴），毡房总价6000元，每个补贴1800元；活动板房总价13000元，每个补贴3500元。其余资金由农牧民自筹。
4.色帕巴依乡31户牧区毡房（喀拉布隆村18户、色帕巴依村2户、阿果依村11户）每户补助1800元；93户牧区活动板房（喀拉布隆村31户、色帕巴依村28户、阿果依村34户）每户补助3500元</t>
  </si>
  <si>
    <t>目标1：解决农牧民牧业点临时住房问题解决
目标2：减轻农牧民居住方面经济负担     
目标3：毡房总价6000元，每个补贴1800元；活动板房总价13000元，每个补贴3500元</t>
  </si>
  <si>
    <t>一是：毡房、活动板房方便牧区农牧民进行生产生活，便于移动，拆卸，组装
二是：解决农牧民牧业点临时住房问题解决                           三是：提高牧区农牧民畜牧放牧问题，提高牲畜养殖方便程度</t>
  </si>
  <si>
    <t>自然资源局、林草局、生态环境局</t>
  </si>
  <si>
    <t>AHQ-2022-14</t>
  </si>
  <si>
    <t>阿合奇县良种场2022年西门塔尔牛品种改良补助项目</t>
  </si>
  <si>
    <t>良种场阿依尼克喀克尔村、玉山古西村</t>
  </si>
  <si>
    <t>对60头西门塔尔牛进行冷配（性控）每头补助400元</t>
  </si>
  <si>
    <t>逐步走向规模化养殖，大力发展畜牧业</t>
  </si>
  <si>
    <t>逐步统一优良品种、繁育技术等，有效避免无序竞争和市场风险，整体提高全场的养殖技术水平和资源利用率</t>
  </si>
  <si>
    <t>AHQ-2022-15</t>
  </si>
  <si>
    <t>阿合奇县库兰萨日克乡2022年牛冷配补助项目</t>
  </si>
  <si>
    <t>对全乡农牧民群众家中500头生产母牛进行人工授精，成功授精后，按照每头牛400元进行补助。</t>
  </si>
  <si>
    <t>目标1：加快库兰萨日克乡品种改良，激发全乡农牧民内生动力，推进全乡农牧民共同富裕，使全乡牛实现冷配品种改良。目标2；通过实施此项目特色养殖品种。</t>
  </si>
  <si>
    <t>一是通过品种改良，降低养殖成本，提高养殖经济性，每头冷配成功牛获得直接补助400元；二是经过品种改良，缩短养殖周期，提升农户养殖经济效益，预计每头牛每年增收2000元。</t>
  </si>
  <si>
    <t>AHQ-2022-16</t>
  </si>
  <si>
    <t>阿合奇县马场2022年“核心群”繁育基地建设项目</t>
  </si>
  <si>
    <t>马场阿克巴夏特村</t>
  </si>
  <si>
    <t>为马场“核心群”母羊和种公羊建设1套3000平方米圈舍和1800平方米活动区，配套500平方米草料库、500平方米饲料库。并建设120平方米种公羊配种房（包括取精间、配种间、实验室等），及采购配套配种设备。采购饲料颗粒机2台（中型）、封口机2台、蛇皮包装袋（6万个）</t>
  </si>
  <si>
    <t xml:space="preserve">目标1：解决马场阿克巴夏特村、凯利特别克村“核心群”母羊和种公羊圈养问题
目标2：提高饲养效率，减少饲养成本
目标3：有利于马场羊的品种改良正规化、科学化迈进
目标4：有利于提高配种成功率           
目标5：种公羊分群饲养，有利于防止近亲繁殖，已达到品种改良的目的               
目标6：建设4套520平方米圈舍和300平方米活动区，配套320平方米草料库、160平方米饲料库（各一座）。建设120平方米种公羊配种房
</t>
  </si>
  <si>
    <t>一是提高饲养效率，减少饲养成本
二是有利于扩大养殖规模，达到规范饲养的目的                       三是有利于马场羊的品种改良正规化、科学化迈进                     四是种公羊分群饲养，有利于防止近亲繁殖，已达到品种改良的目的
五是受益户505户2142人，其中：脱贫户148户</t>
  </si>
  <si>
    <t>AHQ-2022-17</t>
  </si>
  <si>
    <t>阿合奇县阿合奇镇养殖扩繁基地建设项目</t>
  </si>
  <si>
    <t>阿合奇镇佳朗奇村</t>
  </si>
  <si>
    <t>1.在冬吾孜都克建设主体为砖混，顶棚为彩钢结构的羊养殖扩繁基地，建设牲畜品种改良配种站1个，养殖羊圈1座，饲养区1200㎡，活动区2400㎡，一间30㎡生产用房，配套设施：水、电、砂石路
2.在冬吾孜都克建设156平方米（包括35平米分栏公母羊圈舍）牲畜品种改良配种站，配套采精室、验精室、输经室、储藏室、生产用房等</t>
  </si>
  <si>
    <t>1.推动牲畜品种优良化，提高牲畜养殖的经济效益，带动劳动力就业。有效遏制牲畜粪污乱处理现象，实现粪污处理无害化或资源化利用，改善生态环境
2.提高优秀公羊的利用率和提高公羊配种效益、节约饲养大量公羊的费用、提高质量，提高受胎率、克服不易受胎困难、不受地域和时间限制、加快育种速度和加速羊群的遗传进展、防止疾病传播、提高优良公羊的利用率</t>
  </si>
  <si>
    <t>1.带动农牧民群众的参与度，提高牧民科学养殖的思想意识，实现人畜分离，降低疫病风险，确保人畜安全，辐射带动全村发展畜牧养殖业，增加农民经济收入，有效减少土地污染和水污染，改善生态环境
2.基础设施建设过程中可以吸纳皮羌村劳动力就地就业，增加经济收入。建成后为我村所有母羊提供优质精子，提高受精率，真正实现品种改良</t>
  </si>
  <si>
    <t>阿合奇镇人民政府</t>
  </si>
  <si>
    <t>牛海</t>
  </si>
  <si>
    <t>发改委、自然资源局、林草局、畜牧局、生态环境局</t>
  </si>
  <si>
    <t>AHQ-2022-18</t>
  </si>
  <si>
    <t>阿合奇县哈拉布拉克乡库尔萨依村牲畜良种繁育中心建设项目</t>
  </si>
  <si>
    <t>哈拉布拉克乡库尔萨依村</t>
  </si>
  <si>
    <t>针对辖区柯尔克孜羊进行品种扩繁养殖，修建砖混结构40㎡配种房1间、30㎡实验室1间、30㎡取精房1间以及配套设施，每平方2510元，预计投资25.1万元。新建3座暖圈，每座暖圈养殖区400平方米，活动区800平方米，共计羊圈3座，每座预计投入33.34万元，合计投入100.02万元，室内外配套设施，供暖、给排水、供电等设施30.1万元。配套新建500平方米彩钢结构防火防潮草料储备库1座，高度5米，每平方米造价1500元，预计投资75万元。项目前期费用占总项目投资3%</t>
  </si>
  <si>
    <t>1.提升科学管理水平，有效阻断动物疫情的发生，保证牲畜产品供给安全
2.推动牲畜品种优良化，提高牲畜养殖的经济效益，带动劳动力就业</t>
  </si>
  <si>
    <t>基础设施建设过程中可以吸纳劳动力就地就业，增加经济收入。扩繁中心建设项目辐射带动更多群众发展畜牧养殖业，增加农民经济收入</t>
  </si>
  <si>
    <t>哈拉布拉克乡人民政府</t>
  </si>
  <si>
    <t>吐尔逊拜克·居买朗</t>
  </si>
  <si>
    <t>农业农村局、国土局、自然资源局</t>
  </si>
  <si>
    <t>AHQ-2022-19</t>
  </si>
  <si>
    <t>阿合奇县色帕巴依乡2022年良种繁育中心及配套设施建设项目</t>
  </si>
  <si>
    <t>色帕巴依乡色帕巴依村、喀拉布隆村、阿果依村</t>
  </si>
  <si>
    <t>1.防疫站采购配套设施：大容量冰柜1个（一半冷冻、一半保鲜）、冰箱1个、太阳能小冰箱（保鲜）10个。
2.畜牧品种改良站采购配套设施：液氮（150L）、液氮罐1个150L、兽用B超仪1台v50高清款2个探头、牲畜彩色B超机1台、B超油30瓶、显微镜2台（1600倍款高清）、牛智能可视输精枪2台、输精枪20把、液氮桶大3（30升）、液氮桶中3个（10升）、液氮桶小3个（3升）、一次性配种手套4000个、输精枪外套4000个、精品牛鼻穿孔钳10把、大畜无血去势器72个、小畜无血去势器72个、载玻片10包、显微镜盖玻片10包、带字耳标牌5000支、通奶针25个、陶瓷碗15个、兽医用缝合线85卷、兽用输液袋350袋、羊手术架24个、牛手术架24个、手术缝合针100根、手术刀12个、手术刀柄30支、手术刀片1104片、尖口手术剪25个、弯头手术剪25个、剪刀12个、细管剪3把、止血钳25个、医用棉花10卷、听诊器42件、配种架6个。
3.为3个村集体购买柯尔克孜种公羊5头（3-4岁，体重100公斤以上），共计15头，每头估算资金2万元，以乡牲畜工作人员以上述标准进行验收，合格后方可支付资金
4.新建饲料存放彩钢棚300平米1座，270平方米暖圈4座及配套设施，80平方米堆粪池；400吨青储池，机械棚200平方米；饲料加工机（粉碎机、搅拌机、颗粒机），围栏1.5公里
5.饲草料种植基地360亩（喀拉布隆村180亩，色帕巴依村180亩）
6.色帕巴依乡性控冷配西门塔尔牛150头怀孕验收后，每头补助200元.
7.新建色帕巴依乡种公羊养殖区1.8米高铁丝围栏围栏建20公里</t>
  </si>
  <si>
    <t>目标1：牲畜品种改良，增加农牧民收入；激发贫困户内生动力，通过引进优质牲畜，优化养殖结构，增加养殖效益，增加村集体经济收入
目标2：通过引进优质柯尔克孜种公羊，优化养殖结构，推进柯尔克孜种公羊品种改良
目标3：增加群众收入，通过建设饲料加工厂激发农牧民创业增收积极性，同时激发农牧民群众的内生动力
目标4：对贫困户现有的牲畜进行品种改良，提高牲畜的品种，增加贫困户收入；激发贫困户内生动力</t>
  </si>
  <si>
    <t>一是对村集体现有的牲畜进行品种改良，提高牲畜的品种质量，切实提升村集体经济收入，持续壮大村集体经济发展，推进柯尔克孜种公羊品种改良
二是增加农牧民收入，通过建设饲料加工厂预计每户可增收200元
三是激发农牧民群众的内生动力
四是后期带动10-20户农牧民就业，厂房建成投入使用每户预计可增收1000元
五是改善生态环境，实现传统畜牧业向现代畜牧业转型，提高饲料使用率
六是对贫困户现有的牲畜进行品种改良，提高牲畜的品种，增加贫困户收入；激发贫困户内生动力</t>
  </si>
  <si>
    <t>马买提、贾志斌</t>
  </si>
  <si>
    <t>农业农村局、发改委、林草局、环保局、自然资源局</t>
  </si>
  <si>
    <t>AHQ-2022-20</t>
  </si>
  <si>
    <t>阿合奇县库兰萨日克乡良种繁育中心建设项目</t>
  </si>
  <si>
    <t>库兰萨日克乡别迭里村</t>
  </si>
  <si>
    <t>1.建立一座设备齐全的品种改良站（180平米彩钢房）。建设600平米隔离点一座（20M*30M)围栏100米配备4米*6米彩钢房一座，配备抽血、检测设备各一套，促使全乡品种改良增效提速。
2.建设面积300平米（20米*15米*4.5米）青贮窖2座。建设面积150平米，彩钢饲草库（30米*5米*4.5米）2座。修建60平米值班室一座，配备水电暖基础设施，围栏1000米，采购割草机一台，打捆机两台，粉碎机两台，颗粒饲料机一台（中型）。
3.采购大容量冰柜1个（一半冷冻，一半保鲜），冰箱一个，太阳能小冰箱（保鲜）10个。液氮罐、兽用B超仪1台V50高清款2个探头，牲畜彩色B超仪1台、B超油30瓶，显微镜2台（1600倍高清款），牛智能可视输精枪2台，输精枪20把，液氮桶（大号30升、中号10升、小号3升）各3个，一次性配种手套4000个，精品牛鼻穿孔钳10把，大蓄无血去势器72个，小畜无血去势器72个，载玻片10包，显微镜盖玻片10包，带字耳标牌5000支，通奶针25个，陶瓷碗15个，兽医用缝合线85卷，兽用输液袋350袋，羊手术架24个，牛手术架24个，手术缝合针100根，手术刀12个，手术刀柄30支，手术刀片1104片，尖口手术剪25个，弯头手术剪25个，剪刀12个，细管剪3把，止血钳25个，医用棉花10卷，听诊器42件，配种架6个等相关设备。
4.采购特级种公羊12只，每只3万元。共计36万元</t>
  </si>
  <si>
    <t>目标：建立一座设备齐全的良种繁育中心，及建设其附属设施，促使全乡品种改良增效提速</t>
  </si>
  <si>
    <t>通过品种改良提高群众牲畜的质量，从而增加群众家庭收入</t>
  </si>
  <si>
    <t>AHQ-2022-21</t>
  </si>
  <si>
    <t>阿合奇县苏木塔什乡牲畜扩繁中心建设项目</t>
  </si>
  <si>
    <t>苏木塔什乡克孜勒宫拜孜村</t>
  </si>
  <si>
    <t>针对全乡辖区苏木塔什村、克孜勒宫拜孜村、阿合塔拉村种公羊以及核心群生产母羊进行品种扩繁养殖，新建700㎡母羊圈舍2座，300㎡羊羔圈舍1座，100㎡种公羊圈舍1座，牲畜活动区域铁丝围栏10公里，修建40㎡配种房1间、30㎡实验室1间、30㎡取精房1间以及配套设施，500㎡干草储藏库一座（彩钢），100㎡饲料储藏库1座，300m³青贮池1座。水井1座以及管理房配套设施，1000伏变压器1台和线路等配套设施，路面硬化900米以及消防等配套设施。</t>
  </si>
  <si>
    <t>目标1：1.提升科学管理水平，有效阻断动物疫情的发生，保证牲畜产品供给安全。2.推动牲畜品种优良化，提高牲畜养殖的经济效益，带动劳动力就业。3.有效遏制牲畜粪污乱处理现象，实现粪污处理无害化或资源化利用，改善生态环境
目标2：项目受益村个数4个，受益户数159，已脱贫户72户</t>
  </si>
  <si>
    <t xml:space="preserve">二是实现人畜分离，降低疫病风险，确保人畜安全
三是辐射带动全村发展畜牧养殖业，增加农民经济收入
四是有效减少土地污染和水污染，改善生态环境
</t>
  </si>
  <si>
    <t>苏木塔什乡人民政府</t>
  </si>
  <si>
    <t>朱马木丁·吐孙江</t>
  </si>
  <si>
    <t>农业农村局、林草局、自然资源局、环保局</t>
  </si>
  <si>
    <t>二级</t>
  </si>
  <si>
    <t>AHQ-2022-22</t>
  </si>
  <si>
    <t>阿合奇县库兰萨日克乡暖圈补助项目</t>
  </si>
  <si>
    <t>100户农牧民群众自建80平米牛羊圈，经验收合格后每户给予6000元补助</t>
  </si>
  <si>
    <t>目标：改善农牧民养殖条件，为养殖提供便利，保障牲畜养殖安全</t>
  </si>
  <si>
    <t>改善养殖条件，高质量发展畜牧业提供有力保障</t>
  </si>
  <si>
    <t>AHQ-2022-23</t>
  </si>
  <si>
    <t>阿合奇县阿合奇镇吾曲村、佳朗奇村养殖小区建设及附属配套设施</t>
  </si>
  <si>
    <t>阿合奇镇吾曲村、佳朗奇村</t>
  </si>
  <si>
    <t>1.吾曲村、佳朗奇村在阿依提凯由农牧民自建40座（吾曲村10座，佳朗奇村30座）面积不低于120平米（包括40平米活动区）砖混结构羊养殖暖圈。每户补贴6000元；
2.吾曲村在博孜塔拉由农牧民自建15座，面积不低于120平米（包括40平米活动区）砖混结构羊养殖暖圈。每户补贴6000元</t>
  </si>
  <si>
    <t>完成羊养殖分散户基地设施项目，通过分散养殖能手户建设畜禽养殖现代化棚圈，发展畜牧产业，增加农牧民收入。提升科学管理水平，有效阻断动物疫情的发生，保证牲畜产品供给安全</t>
  </si>
  <si>
    <t>一是带动农牧民群众的参与度，提高牧民科学养殖的思想意识；二是实现人畜分离，降低疫病风险，确保人畜安全；三是辐射带动全村发展畜牧养殖业，增加农民经济收入；四是有效减少土地污染和水污染，改善生态环境</t>
  </si>
  <si>
    <t>发改委、自然资源局、林草局、生态环境局</t>
  </si>
  <si>
    <t>AHQ-2022-24</t>
  </si>
  <si>
    <t>阿合奇县色帕巴依乡2022年药浴池提升改造项目</t>
  </si>
  <si>
    <t>色帕巴依乡喀拉布隆村、阿果依村、色帕巴依村</t>
  </si>
  <si>
    <t>对色帕巴依乡8个老旧药浴池进行提升改造，无害化处理，每个5万元</t>
  </si>
  <si>
    <t>对色帕巴依乡7个老旧药浴池进行提升改造，减少牛羊疾病发生率，确保牛羊正常生长，进一步促进农牧民群众牲畜经济效益</t>
  </si>
  <si>
    <t>通过维修药浴池减少牛羊疾病发生率，确保牛羊正常生长，进一步促进农牧民群众牲畜经济效益。一是节约时间成本，提高养殖效益
二是减少土地污染和水污染，有效改善生态环境</t>
  </si>
  <si>
    <t>AHQ-2022-25</t>
  </si>
  <si>
    <t>阿合奇县阿合奇镇畜牧防疫围栏建设项目</t>
  </si>
  <si>
    <t>阿合奇镇</t>
  </si>
  <si>
    <t>1.三个村建设6个畜牧防疫围栏，每个占地500平米，围栏采用刺网（横六道+斜两道）围栏桩采用角钢柱。
皮羌村1个（在哈拉卡依牧业点），佳朗奇3个（库孜、托特尼西、塔勒德布拉克），吾曲村2个（博孜塔拉牧业点、小牧孜都克牧业点）；
2.建设种公羊、后备公羊，核心群三个草场围栏,每个3km，围栏采用刺网（横六道+斜两道）围栏桩采用角钢柱</t>
  </si>
  <si>
    <t>1.依托畜牧产业壮大的优势，计划防疫栏7个，每座17万元，涉及3个村牧民户的牲畜进行“春秋”2次防疫疫苗接种，有效防止疫病发生、提高存活率，减少损失，可有效巩固群众增收，稳固发展畜禽产业，助力脱贫攻坚巩固提升和乡村振兴的有效衔接
2.改善牧业点粗放型畜牧现状，改善水土流失，实现国土绿化，发挥生态效益，为我镇发展畜牧养殖业规模化、集约化创造条件</t>
  </si>
  <si>
    <t>1.完善畜牧产业发展疫病防治基础设施保障，提高农牧农群众在牲畜疫病防疫能力，提升农牧民群众科学管理水平，减少牲畜疫病发生率，增加农牧民经济收入，更好促进畜牧业长期稳定发展，提升整体养殖效益
2.基础设施建设过程中可以吸纳全镇牧业点附近的劳动力就地就业，增加农牧民经济收入，制订科学轮牧休牧制度，限度开发草场，发挥最大使用价值，为发展和壮大我镇畜牧业提供保障，实现可持续发展和增收</t>
  </si>
  <si>
    <t>AHQ-2022-26</t>
  </si>
  <si>
    <t>阿合奇县马场2022年疫苗防疫、品种改良点建设项目</t>
  </si>
  <si>
    <t>在马场凯利特别克村吉鲁苏牧业点、凯利特别克村四队玉切恰提牧业点、阿克巴夏特村三队苏鲁依克牧业点、博孜塔拉村玉其开牧业点新建20平方米彩钢房及配套面积为2000平米钢管围栏4座，用于大牲畜品种改良、疫苗防疫</t>
  </si>
  <si>
    <t>目标1：有利于加快马场品种改良
目标2：有利于马场品种改良正规化、科学化迈进
目标3：有助于畜牧防疫，减少畜牧疾病的发生                                       目标4：新建20平方米彩钢房及配套面积为2000平米钢管围栏4座</t>
  </si>
  <si>
    <t>一是：有助于畜牧防疫，减少畜牧疾病的发生
二是：有利于马场品种改良正规化、科学化迈进
三是：有利于提高配种成功率    
四是：受益户214户782人，其中：脱贫户68户</t>
  </si>
  <si>
    <t>AHQ-2022-29</t>
  </si>
  <si>
    <t>阿合奇县苏木塔什乡青贮池建设项目</t>
  </si>
  <si>
    <t>苏木塔什乡苏木塔什村、阿合塔拉村</t>
  </si>
  <si>
    <t>新建阿合塔拉村规格为500m³青贮池一座，苏木塔什村规格为300m³青贮池一座，以及粉碎机、打包机各3台，共计12万</t>
  </si>
  <si>
    <t>目标1：建设青贮池有效保障青贮饲草的储存，在冬天来临时有足够的营养草料饲养牛羊           
目标2：将青贮饲草料的剩余产能进行买卖，为农牧民提高经济收入
目标3：项目受益村个数2个，受益户数786户，已脱贫户174户</t>
  </si>
  <si>
    <t>一是通过建设青贮池有效保障青贮饲草的储存，二是将剩余产能进行买卖，增加农牧民收入</t>
  </si>
  <si>
    <t>AHQ-2022-30</t>
  </si>
  <si>
    <t>阿合奇县库兰萨日克乡集中养殖小区附属设施建设项目</t>
  </si>
  <si>
    <t>集中养殖小区通水、通电，硬化路面。</t>
  </si>
  <si>
    <t>集中养殖小区通水、通电，硬化路面。为农牧民牲畜养殖提供基本条件。提高农牧民收入</t>
  </si>
  <si>
    <t>确保牛羊正常生长，进一步促进农牧民群众牲畜经济效益。节约时间成本，提高养殖效益</t>
  </si>
  <si>
    <t>AHQ-2022-31</t>
  </si>
  <si>
    <t>阿合奇县马场阿克巴夏特村2022年羊圈建设项目</t>
  </si>
  <si>
    <t>马场阿克巴夏特村老场部</t>
  </si>
  <si>
    <t>在马场阿克巴夏特村畜牧业转型养殖小区建设4座50m×40m羊舍</t>
  </si>
  <si>
    <t>目标1：解决马场畜牧业转型养殖小区羊饲养问题
目标2：有利于扩大养殖规模，达到规范饲养的目的
目标3：提高饲养效率，降低饲养成本 目标4：建设4座50m×40m羊舍</t>
  </si>
  <si>
    <t>一是提高饲养效率，减少饲养成本
二是有利于扩大养殖规模，达到规范饲养的目的
三是受益户133户628人，其中：脱贫户75户</t>
  </si>
  <si>
    <t>AHQ-2022-33</t>
  </si>
  <si>
    <t>阿合奇县色帕巴依乡2022年牲畜疫苗接种点围栏建设项目</t>
  </si>
  <si>
    <t>全乡8个，每个点位拉设围栏150平方</t>
  </si>
  <si>
    <t>减少牛羊疾病发生率，确保牛羊正常生长，进一步促进农牧民群众牲畜经济效益</t>
  </si>
  <si>
    <t>AHQ-2022-34</t>
  </si>
  <si>
    <t>阿合奇县哈拉奇乡布隆村扩繁中心建设项目</t>
  </si>
  <si>
    <t>哈拉奇乡布隆村</t>
  </si>
  <si>
    <t>新建扩繁中心一座，其中干草棚一座，精饲料棚一座，羊圈三座，一层平房两间，共计10000㎡及配套设施</t>
  </si>
  <si>
    <t>新建扩繁中心一座，通过扩繁中心对布隆村养殖牲畜进行品种改良繁育，提升牲畜品质，促进畜牧业发展</t>
  </si>
  <si>
    <t>对布隆村养殖牲畜进行优良品种繁育改良，增加布隆村养殖户经济收入，更好的服务群众</t>
  </si>
  <si>
    <t>AHQ-2022-35</t>
  </si>
  <si>
    <t>阿合奇县哈拉奇乡牧业点牲畜点生产配套示范建设点项目</t>
  </si>
  <si>
    <t>哈拉奇乡阿合奇村、布隆村、哈拉奇村</t>
  </si>
  <si>
    <t>针对哈拉奇乡冬季草场牧业点建设集中40平方米彩钢房，及配套400平方米的羊圈（羊圈150平方米，活动区250平方米）</t>
  </si>
  <si>
    <t>通过对哈拉奇乡三个村牧业点冬季草场集中40平方米砖砌墙、彩钢房、集装箱用房居民进行补贴，引导群众逐步拆除牧业点土房子、土羊圈，保障群众住房安全</t>
  </si>
  <si>
    <t>通过对牧业点集中40平方米砖砌墙、彩钢房、集装箱房居民进行补贴，带动全乡群众对牧业点住房进行提升改造，保障全乡牧业点农牧民住房安全</t>
  </si>
  <si>
    <t>自然资源局、林草局、水利局、农业农村局、住建局、生态环局</t>
  </si>
  <si>
    <t>AHQ-2022-36</t>
  </si>
  <si>
    <t>阿合奇县哈拉奇乡集中养殖区通水建设项目</t>
  </si>
  <si>
    <t>阿合奇村4个集中养殖区通水800米，布隆村3个集中养殖区通水800米，哈拉奇村4个集中养殖区通水1600米</t>
  </si>
  <si>
    <t>为三个村集中养殖区进行通水，为养殖区提供生产用水，完善养殖小区基础设施，提升养殖区生产条件</t>
  </si>
  <si>
    <t>通过对养殖区进行通水供水，完善养殖小区基础设施，提升养殖区生产条件，保障养殖区日常生产用水，促进哈拉奇乡畜牧业发展</t>
  </si>
  <si>
    <t>阿合奇县农村供水总站</t>
  </si>
  <si>
    <t>马来英</t>
  </si>
  <si>
    <t>阿斯哈伯克</t>
  </si>
  <si>
    <t>AHQ-2022-37</t>
  </si>
  <si>
    <t>阿合奇县哈拉奇乡牲畜疫苗接种围栏建设项目</t>
  </si>
  <si>
    <t>各村牧业点新建牲畜疫苗接种围栏，阿合奇村牧业点设置2个疫苗接种点，布隆村牧业点设置2个接种点，哈拉奇村设置2个疫苗接种点，每个接种点拉设围栏9200m，共计55200m</t>
  </si>
  <si>
    <t>通过对全乡牧业点设置牲畜防疫接种点安装围栏，完善畜牧养殖防疫机制，加强对全乡畜牧业疫情防控力度</t>
  </si>
  <si>
    <t>通过完善牧业点牲畜疫苗接种点设施，方便工作人员对牲畜进行疫苗接种，有利于哈拉奇乡畜牧业健康发展，保障农牧民经济收入</t>
  </si>
  <si>
    <t>三级</t>
  </si>
  <si>
    <t>3、水产养殖业发展</t>
  </si>
  <si>
    <t>4、林草基地建设</t>
  </si>
  <si>
    <t>AHQ-2022-38</t>
  </si>
  <si>
    <t>阿合奇县哈拉奇乡草料基地土地改良建设项目</t>
  </si>
  <si>
    <t>哈拉奇乡</t>
  </si>
  <si>
    <t>哈拉奇乡4000亩地土地改良，回填30cm土，购买4000亩饲草种子，每亩施加4立方农家肥，配套生产道路配备生产机械</t>
  </si>
  <si>
    <t>目标1：改良土地4000亩，修建配套生产道路 
目标2：为草料基地配备相关生产机械</t>
  </si>
  <si>
    <t>通过对4000亩土地进行改良，配套生产道路，并配备生产机械，增加哈拉奇乡可用土地面积，完善草料基地业务范围，可为群众冬季饲养牲畜提供保障，助力哈拉奇乡畜牧业发展</t>
  </si>
  <si>
    <t>自然资源局、林草局、水利局、生态环局</t>
  </si>
  <si>
    <t>AHQ-2022-39</t>
  </si>
  <si>
    <t>阿合奇县库兰萨日克乡草料基地提升改造项目</t>
  </si>
  <si>
    <t>第一期：1.对别迭里村现有约1720亩草料基地提升改造，其中约1300亩回填实土30CM及维修田埂，约420亩平整修建田埂及回填实土30CM，共计回填土方约34万立方米。修建防渗渠约8.5公里及渠系建筑物。
2.种植500亩青贮玉米（种子、化肥、薄膜、机耕、收割）每亩500元，共计25万元，种植1220亩苜蓿及套种小麦（种子、化肥、机耕、收割）每亩450元，共计54.9万元，合计79.9万元，合计：1800万元。</t>
  </si>
  <si>
    <t>目标：改造全乡两处饲草料基地及其附属设施，种植青贮饲料及高蛋白饲草料，保障扩繁中心种公羊饲草料。</t>
  </si>
  <si>
    <t>一是通过饲草料基地库的改造，从而保障扩繁中心养殖饲草料充足。
二是项目实施后，除保障扩繁中心饲草料外，多余饲草料可通过村委会集体经济售出，增加村集体经济。</t>
  </si>
  <si>
    <t>AHQ-2022-40</t>
  </si>
  <si>
    <t>阿合奇县阿合奇镇佳朗奇村克孜塔拉草料基地建设项目</t>
  </si>
  <si>
    <t>阿合奇镇佳朗奇村、吾曲村</t>
  </si>
  <si>
    <t>1.在克孜塔拉牧业点平整土地1000亩（其中垫土100亩），种植品种披肩草，50万元；
2..在克孜塔拉牧业点配套灌溉斗渠3公里（60cm宽矩形渠），农渠3公里（40cm宽矩形渠），480万元；
3.新建高3.5m彩钢结构占地面积为400㎡应急草料库1个，40万元；
4.每亩购买种子25公斤，每公斤4元，共计10万元。每亩使用农家肥4立方，每立方120元，共计48万元</t>
  </si>
  <si>
    <t>目标1：对克孜塔拉牧业点现有土地进行平整，并把草料的生长，收割，储存达到一条龙服务，减少牧民对外进口草料的依赖，并保证出现重大事故，有足够的饲草料储备物资
目标2：通过购置打包机、平地机，用于粉碎玉米秸秆，给牲畜提供饲料。为农户分担经济农作物收压力，进一步激发农户种植经济农作物兴趣，持续不断促进农牧民群众增收</t>
  </si>
  <si>
    <t>完善畜牧产业发展优质草料保障，畜草结合，同步发展，提升产业发展能力，确保脱贫户能发展，增强自我发展能力。
引进先进机械，加快农业秋收进度，激发农牧民群众农作物种植兴趣，促进农牧民群众经济稳步增收</t>
  </si>
  <si>
    <t>AHQ-2022-41</t>
  </si>
  <si>
    <t>阿合奇县哈拉布拉克乡阿克翁库尔村阿依提克人工草料基地建设项目</t>
  </si>
  <si>
    <t>哈拉布拉克乡阿克翁库尔村</t>
  </si>
  <si>
    <t>对哈拉布拉克乡阿克翁库尔村阿依提克人工草料基地进行30cm土方回填，回填面积2268.945亩，每亩回填土方200方，回填土方总计45.3789万方，单方运输2公里以内9元/方，每公里增加2.3元，取土点平均距离3.1公里；挖方每立方3元，平整土地每方2.8/元，合计每公里17.33元；对范围内渠系、道路修缮。前期费等费用占总投资的3%</t>
  </si>
  <si>
    <t>优化草场，保护草原生态环境，扩大草料储备，提高村集体经济收入。</t>
  </si>
  <si>
    <t>人工草料基地建成后可增加村集体经济收益，每年在管护方面可增加群众就业机会,脱贫户可参与草料基地管理，使脱贫户降低“等靠要”思想，管理草料基地增收的同时改善生态草场环境。</t>
  </si>
  <si>
    <t>AHQ-2022-42</t>
  </si>
  <si>
    <t>阿合奇县哈拉布拉克乡阿克翁库尔村阿依提克人工草料基地草场改良工程</t>
  </si>
  <si>
    <t>购买披碱草草种子每亩/3.5公斤，1公斤/30元，人工种植草场2268.94亩地，投入资金23.82万元，按照每亩地播撒化肥二胺20公斤（4200元/吨）、尿素10公斤（2800元/吨）计算采购二胺45.38吨、尿素22.69吨，投入资金25.41万元</t>
  </si>
  <si>
    <t>优化草料基地，提升草原生态环境，扩大草料基地饲草储备，提高村集体经济收入。</t>
  </si>
  <si>
    <t>将采购的优质草种按照人工草料基地改良土地面积需求合理分配，定期管护，确保草种生长情况良好。</t>
  </si>
  <si>
    <t>AHQ-2022-43</t>
  </si>
  <si>
    <t>阿合奇县哈拉布拉克乡阿克翁库尔村草地改良工程</t>
  </si>
  <si>
    <t>哈拉布拉克乡阿克翁库尔村、库尔萨依村</t>
  </si>
  <si>
    <t>通过补种披碱草，改善土地和草场质量1500亩。每亩采购披碱草草种3.5公斤，每公斤30元，需采购5.25吨，预计投资15.75万元</t>
  </si>
  <si>
    <t>通过草地改良，改善草场，解决马先蒿泛滥问题，推进乡村振兴工作，避免水土流失和草场退化。</t>
  </si>
  <si>
    <t>阿克翁库尔村、库尔萨依村全村群众参与草地改良工作，将采购的优质草种按照改良土地面积需求合理分配，提前将长有马先蒿等有害草场的杂草地开垦后播撒优质草种，定期管护，确保草种当年长成，当年受益的同时改良库尔萨依村草场环境。</t>
  </si>
  <si>
    <t>AHQ-2022-44</t>
  </si>
  <si>
    <t>阿合奇县苏木塔什乡喷灌草场提质增效项目</t>
  </si>
  <si>
    <t>对克孜勒宫拜孜村喷灌草场水头进行维修以及新建2.2万立方蓄水池一座约150万元，对喷灌草场400亩土地进行增土（40公分），增设直径90的（PEC）管道36公里约72万元，维修管道阀门40个约6.4万元，喷头3800个约45.6万元，割草机1台约3万元，打捆机1台约12万元，500亩土地所用化肥：二铵（每亩20公斤）、尿素（每亩20公斤）、紫花苜蓿种子（每亩3公斤）、燕麦草种子（每亩5公斤）；机耕费1000亩（犁地、旋耕、播种）每亩90元；造价约:20.8万元</t>
  </si>
  <si>
    <t>目标1：通过对400亩土地进行填换，提高土质质量，为牧草提高增量，完善渠系配套、进一步增加机械化作业可能性，达到增加牧草产量的效果                  
目标2：通过大面积种植优质牧草为牲畜提供优品质饲草料，减少农牧民向外购买饲草料的投入                        
目标3：项目收益村个数4个，受益户数1295，已脱贫户494户</t>
  </si>
  <si>
    <t>该项目的实施，切实提高农牧民牲畜喂养饲料质量，减少农牧民向外购买饲草料的投入，变相提高农民增收</t>
  </si>
  <si>
    <t>AHQ-2022-45</t>
  </si>
  <si>
    <t>阿合奇县阿合奇镇佳朗奇冬吾孜都克人工饲草料基地建设项目</t>
  </si>
  <si>
    <t>1.在冬吾孜都克平整1000亩土地，种植饲草料，50万元。
2.配套斗渠、农渠6.25公里，500万元
3.配套建设高3.5m彩钢结构占地面积为300㎡应急草料库1个，30万元。
4.每亩购买种子25公斤，每公斤4元，共计10万元。每亩使用农家肥4立方，每立方120元，共计48万元</t>
  </si>
  <si>
    <t>为应对自然灾害造成的牲畜饲料缺少的困难，坚持底线思维，提高牧业点，防灾减灾能力。如遇到有突发事件时，确保牲畜饲草料安全继续供应，尽量避免农牧民财产遭受损失</t>
  </si>
  <si>
    <t>完善畜牧产业发展优质草料保障，畜草结合，同步发展，提升产业发展能力，确保脱贫户能发展，增强自我发展能力</t>
  </si>
  <si>
    <t>AHQ-2022-46</t>
  </si>
  <si>
    <t>阿合奇县阿合奇镇牧业点应急草料库建设项目</t>
  </si>
  <si>
    <t>阿合奇镇皮羌村、吾曲村、佳朗奇村</t>
  </si>
  <si>
    <t>在各村牧业点共建设3个彩钢结构应急草料库：
1.皮羌村在南山牧业点哈拉卡依建设1个，占地面积120平方米。
2.吾曲村在加尔噶克牧业点建设1个，占地面积120平方米
3.佳朗奇在阿依提凯建设1个，占地面积120平方米。
各个草料库高3.5米，主体采用钢结构和周围及顶棚采用彩钢</t>
  </si>
  <si>
    <t>为应对自然灾害造成的牲畜饲料缺少的困难，坚持底线思维，提高牧业点，防灾减灾能力。如遇到有突发事件时，确保牲畜饲草料安全继续供应，尽量避免农牧民财产遭受损失。从而提高畜牧业产量，增强农牧民养殖信心，增加农牧民收入</t>
  </si>
  <si>
    <t>AHQ-2022-47</t>
  </si>
  <si>
    <t>阿合奇县哈拉奇乡草料库建设及配套设施项目</t>
  </si>
  <si>
    <t>哈拉奇乡哈拉奇村</t>
  </si>
  <si>
    <t>新建草料库一座，其中干草棚一座（2000㎡）、精饲料库一座（400㎡ ）、工具房一间（20㎡）、饲料加工机械一台、草料打包机两台、割草机两台、粉碎机两台，配套消防设施</t>
  </si>
  <si>
    <t>新建草料库一座及配套设施，完善草料储备机制，做好草料应急措施，保障哈拉奇乡畜牧业正常发展</t>
  </si>
  <si>
    <t>通过草料库的建设，为哈拉奇乡畜牧业发展提供基础性保障，提高哈拉奇乡畜牧业防范自然灾害的能力，保障农牧民牲畜养殖冬季用草，助力哈拉奇乡畜牧业发展</t>
  </si>
  <si>
    <t>AHQ-2022-48</t>
  </si>
  <si>
    <t>阿合奇县阿合奇镇吾曲村青贮窖项目</t>
  </si>
  <si>
    <t>阿合奇镇吾曲村</t>
  </si>
  <si>
    <t>新建村集体青贮窖一座，砖混结构，容积300m³</t>
  </si>
  <si>
    <t>为青贮饲料保存创造条件，降低牲畜饲养成本，为养殖户提供饲料供应保障，确保在冬季也有足够饲料供应，提高养殖户收入</t>
  </si>
  <si>
    <t>群众可利用青贮窖储存夏季收获的饲草料，冬季取出使用，降低牲畜饲养成本，提高畜牧业利润。解决冬季饲料供应问题，保障牲畜育肥，提高养殖户收入，增强养殖信心</t>
  </si>
  <si>
    <t>AHQ-2022-49</t>
  </si>
  <si>
    <t>阿合奇县良种场2022年青贮窖补助项目</t>
  </si>
  <si>
    <t>对2022年阿依尼克喀克尔村、玉山古西村40户农业户籍修建的青贮窖进行补助，补助标准为每户5000元。建设最低标准为长6米，高2.5米，宽3.5米以上。结构为混凝土</t>
  </si>
  <si>
    <t>1.对2022年阿依尼克喀克尔村、玉山古西村40户农业户籍修建的青贮窖进行补助，补助标准为每户5000元
2.为农牧民提供存放青贮饲料的场地，并为牲畜提供冬季的饲料，确保过冬有足够的草料</t>
  </si>
  <si>
    <t>减少养殖成本，进一步提高养殖纯利润，对农民进行补助，也可以提高农牧民养殖的积极性</t>
  </si>
  <si>
    <t>AHQ-2022-50</t>
  </si>
  <si>
    <t>阿合奇县库兰萨日克乡2022年牲畜疫苗接种点围栏建设项目</t>
  </si>
  <si>
    <t>在牲畜疫苗接种点安装围栏51.5千米，便于开展牲畜疫苗接种工作</t>
  </si>
  <si>
    <t>加快库兰萨日克乡品种改良，激发全乡农牧民内生动力，推进全乡农牧民共同富裕。</t>
  </si>
  <si>
    <t>AHQ-2022-51</t>
  </si>
  <si>
    <t>阿合奇县哈拉布拉克乡阿克翁库尔村草料收割配套机械采购项目）</t>
  </si>
  <si>
    <t>采购604型号拖拉机2台预计投入17.4万元，配套割草机2台预计投入2.96万元，型号2.4的联合整地机2台预计投入3.6万元，配套打捆机1台预计投入15万元</t>
  </si>
  <si>
    <t>提升人工草料基地草料收集效益，减少因不规范收割导致草场退化带来的问题，增加劳动力就业机会，扩大村集体经济效益</t>
  </si>
  <si>
    <t>草料收割配套机械的采购可大大提升草料基地饲草回收效益，增加就业岗位，引导更多有技术人才投入机械驾驶、养护等工作中，增加群众受益的同时扩大村集体经济</t>
  </si>
  <si>
    <t>5、休闲农业与乡村旅游</t>
  </si>
  <si>
    <t>AHQ-2022-52</t>
  </si>
  <si>
    <t>旅游</t>
  </si>
  <si>
    <t>阿合奇县色帕巴依乡2022年果园建设项目</t>
  </si>
  <si>
    <t>色帕巴依乡喀拉布隆村、色帕巴依村</t>
  </si>
  <si>
    <t>配套水电路设施、园内修建草坪砖小道、补植补栽特色果树、毡房8座（喀拉布隆村4座、色帕巴依乡村4座）、20平方米移动彩钢公共厕所2个（色帕巴依村一座、喀拉布隆村1座）及相关配套基础设施等</t>
  </si>
  <si>
    <t>打造县城周边半小时旅游休闲区，为阿合奇县及周边县市城乡居民提供周末旅游休闲地</t>
  </si>
  <si>
    <t>带动本地经济发展，为脱贫户及辖区内村民提供就业从业岗位，增收收入渠道</t>
  </si>
  <si>
    <t>文旅局</t>
  </si>
  <si>
    <t>杨龙</t>
  </si>
  <si>
    <t>李桂林</t>
  </si>
  <si>
    <t>文旅局、发改委、林业局、自然资源局、环保局</t>
  </si>
  <si>
    <t>6、光伏电站建设</t>
  </si>
  <si>
    <t>（二）加工流通项目</t>
  </si>
  <si>
    <t>1、农产品仓储保鲜冷链基础设施建设</t>
  </si>
  <si>
    <t>2、产地初加工和精深加工</t>
  </si>
  <si>
    <t>AHQ-2022-53</t>
  </si>
  <si>
    <t>阿合奇县良种场农副产品加工设备采购项目</t>
  </si>
  <si>
    <t>采购土豆制粉机一台，磨面机一台，榨油机一台</t>
  </si>
  <si>
    <t>项目实施后，可进一步提高农产品初加工率，提高产品附加值。设备采购后，由两村进行管护，农牧民使用时缴纳租金，租金用于壮大村集体经济</t>
  </si>
  <si>
    <t>为高质量发展农村经济提供有力保障，方便后续农牧民生产生活。后续由村集体进行管护，经营模式可采取收取租金的方式，收益既可作为后期管护资金，也可壮大村集体经济</t>
  </si>
  <si>
    <t>3、市场建设和农村物流</t>
  </si>
  <si>
    <t>AHQ-2022-54</t>
  </si>
  <si>
    <t>阿合奇县乡村农贸综合市场建设项目</t>
  </si>
  <si>
    <t>续建</t>
  </si>
  <si>
    <t>建设农贸综合市场一座（含冷库、保鲜库、蔬菜水果批发、集汽车销售、汽配、农副产品、服装商贸、物流等一体的大型批发交易中心），占地约125亩</t>
  </si>
  <si>
    <t>目标1：补齐阿合奇县农贸市场设施短板，健全配套设施，满足群众日常消费需求
目标2：建设农贸市场一座，带动全县农户增收，解决稳定就业不少于50人，临时就业约1500人次/年
目标3：增加全县各村集体经济收入，用于帮助困难户救助</t>
  </si>
  <si>
    <t>一是以满足人们对美好生活的需求为目标，建立形成农贸市场建设管理长效机制，促进环境卫生整洁，服务品质提升，农牧民体验感、获得感增强。二是发挥农村农产品、货物在保障市场供应、维护消费安全、满足群众日常需求等方面作用</t>
  </si>
  <si>
    <t>市场监督管理局</t>
  </si>
  <si>
    <t>王敏杰</t>
  </si>
  <si>
    <t>杜发成</t>
  </si>
  <si>
    <t>4、品牌打造和展销平台</t>
  </si>
  <si>
    <t>（三）配套设施项目</t>
  </si>
  <si>
    <t>1、小型农田水利设施建设</t>
  </si>
  <si>
    <t>AHQ-2022-55</t>
  </si>
  <si>
    <t>农田水利</t>
  </si>
  <si>
    <t>阿合奇县哈拉奇乡阿合奇村、哈拉奇村水渠建设项目</t>
  </si>
  <si>
    <t>阿合奇1队草料基地修建2.6公里防渗渠，阿合奇村沙棘地修建5公里防渗渠；哈拉奇村一队修建900米防渗渠，哈拉奇村草料基地修建2公里防渗渠</t>
  </si>
  <si>
    <t>通过项目的实施，完善灌溉体系，保障农牧民正常灌溉用水，满足阿合奇村、哈拉奇村林地、草地灌溉用水，提高沙棘灌溉效率，充分节约水资源，进一步改善生态环境</t>
  </si>
  <si>
    <t>完善水渠灌溉体系，保障农牧民生产用水，满足沙棘地正常浇灌，促进哈拉奇乡产业发展</t>
  </si>
  <si>
    <t>AHQ-2022-56</t>
  </si>
  <si>
    <t>阿合奇县哈拉奇乡新建水渠及维修项目</t>
  </si>
  <si>
    <t>改扩建</t>
  </si>
  <si>
    <t>阿合奇村4队新建2公里防渗渠及配套设施；哈拉奇村、布隆村4㎞梯形渠维修加固，布隆村一队维修900米矩形渠；为布隆村（原马场群众）修建1.5公里灌溉水渠，用于灌溉400亩地</t>
  </si>
  <si>
    <t>通过项目的实施，维修原有渠道，保障农牧民正常灌溉用水，满足阿合奇村、布隆村、哈拉奇村草场灌溉用水，提高水资源利用效率，充分节约水资源，进一步改善生态环境</t>
  </si>
  <si>
    <t>完善水渠灌溉体系，保障农牧民生产用水，满足阿合奇村、布隆村、哈拉奇村草场灌溉用水，促进哈拉奇乡产业发展</t>
  </si>
  <si>
    <t>AHQ-2022-57</t>
  </si>
  <si>
    <t>阿合奇县库兰萨日克乡别迭里村农田水渠建设项目</t>
  </si>
  <si>
    <t>阿合奇县库兰萨日克乡别迭里村2小队修建2公里防渗渠及渠系建筑物（800亩灌溉面积）</t>
  </si>
  <si>
    <t>目标1：提升土地使用效能，增加产量
目标2：节约水资源
目标3：帮助村民增加收入</t>
  </si>
  <si>
    <t>一是项目实施后，提高土地利用率，每亩增收200-300元                                                              
二是提升农业生产用水方便程度，提高户农牧民生产积极性
三是保障农业用水需求，提高农业耕地灌溉和生产效率，从而提升农牧民生产生活质量</t>
  </si>
  <si>
    <t>AHQ-2022-58</t>
  </si>
  <si>
    <t>阿合奇县库兰萨日克乡吉勒得斯村农田水渠建设项目</t>
  </si>
  <si>
    <t>库兰萨日克乡吉勒得斯村、别迭里村</t>
  </si>
  <si>
    <t>阿合奇县库兰萨日克乡吉勒得斯村牧场路至别迭里村2小队修建4公里防渗渠及渠系建筑物（7000亩灌溉面积）</t>
  </si>
  <si>
    <t>目标1：提升土地使用效能，增加农作物产量
目标2：有效节约水资源，周边农田农业用水有效供给
目标3：增强水资源利用效率，提升农作物长势，从而帮助村民增加收入</t>
  </si>
  <si>
    <t>一是提高土地利用率，每亩增收200-300元                                                             
二是提升农业生产用水方便程度，为周边农田有效供给农业用水，为农牧民群众用水提供便利
三是保障农业用水需求，提高农业耕地灌溉和生产效率，从而提升农作物品质，提高农户收入</t>
  </si>
  <si>
    <t>AHQ-2022-59</t>
  </si>
  <si>
    <t>阿合奇县哈拉布拉克乡哈拉布拉克村二队加气站新建防洪渡槽项目</t>
  </si>
  <si>
    <t>哈拉布拉克乡哈拉布拉克村</t>
  </si>
  <si>
    <t>哈拉布拉克村二队加气站新建100米U型防洪渡槽，直径1米，每米造价750元，总计7.5万元；100米U型水渠，直径1米，每米造价560元，总计5.6万元；维修周边洪水冲沟，造价60万元，总投资73.1万元。项目建设可引水浇灌二队400亩草地</t>
  </si>
  <si>
    <t>提升防洪减灾能力，保障二队400亩草地灌溉用水，提升泄洪能力的同时提升引水能力，进一步保障群众生命财产安全</t>
  </si>
  <si>
    <t>新建防渗渠，提升农牧民生产用水方便程度，减少水土流失</t>
  </si>
  <si>
    <t>农业农村局、自然资源局</t>
  </si>
  <si>
    <t>AHQ-2022-60</t>
  </si>
  <si>
    <t>阿合奇县苏木塔什乡克孜勒宫拜孜村田间防渗水渠建设项目</t>
  </si>
  <si>
    <t>克孜勒宫拜孜村</t>
  </si>
  <si>
    <t>计划在克孜勒宫拜孜村奥依阿恩孜路修建一条长度为1.35公里的田间防渗水渠项目投入约为130万元。以及配套设施</t>
  </si>
  <si>
    <t>目标1：改善乡村环境面貌，修建田间防渗水渠在一定程度上提高了我村乡村环境及村容村貌
目标2：有效维护农户种植收益，可以大大减少因山洪、泥石流等不可控因素对农户的农作物造成破坏，从而大大提高农户种植收益
目标3：收益情况为16户，其中脱贫户为7户</t>
  </si>
  <si>
    <t>该项目立项实施后，对全村农户的经济农作物起到很好的保护作用，在提高农户种植收益的同时，也能刺激农户种植积极性，达到根本上促进农户种植经济增收的作用</t>
  </si>
  <si>
    <t>AHQ-2022-61</t>
  </si>
  <si>
    <t>水利</t>
  </si>
  <si>
    <t>阿合奇县色帕巴依乡2022年主干渠维修加固建设项目</t>
  </si>
  <si>
    <t>维修加固</t>
  </si>
  <si>
    <t>喀拉布隆村、阿果依村、色帕巴依村</t>
  </si>
  <si>
    <t>对色帕巴依乡2公里主干渠进行维修加固，并维修加固渡槽1处</t>
  </si>
  <si>
    <t xml:space="preserve">
可解决土地由于水灌溉不到导致土地荒废，建设该项目可以将土地利用种植农业增加农牧民的经济收入</t>
  </si>
  <si>
    <t>巩固全村农田灌溉牲畜饮水问题，同时为后期万亩草地开发及高原草药种植提供水源保障，改善土地质量，确保饲草料足以供给牲畜</t>
  </si>
  <si>
    <t>张志强</t>
  </si>
  <si>
    <t>水利局</t>
  </si>
  <si>
    <t>李存云</t>
  </si>
  <si>
    <t>水利局、发改委、林业局、自然资源局</t>
  </si>
  <si>
    <t>AHQ-2022-62</t>
  </si>
  <si>
    <t>阿合奇县苏木塔什乡苏木塔什村干渠改扩建设项目</t>
  </si>
  <si>
    <t>苏木塔什村</t>
  </si>
  <si>
    <t>对苏木塔什村原主干渠进行改扩建3公里及其附属设施，增设纳洪口或过洪设施2处</t>
  </si>
  <si>
    <t>目标1：老水渠防洪能力较弱，通过项目实施对老水渠进行改扩建，有效避免90余户农户遭受洪涝风险
目标2：老水渠年久失修，裂缝较多，且因实施年份较长，水渠附属设施已无法实现全面灌溉，通过改扩建，可将农田耕作条件得到改善，减少水土流失，提高土地产出率
目标3：受益情况为256户，其中建档立卡户为119户</t>
  </si>
  <si>
    <t>由于苏木塔什村原水渠年久失修老化，清淤能力较弱，水渠附属设施已无法实现全面灌溉，导致农作物产量不高，收入减少，建设水渠克使农村土地灌溉设施得到了完善，农田耕作条件得到了改善，提高农牧民收入</t>
  </si>
  <si>
    <t>AHQ-2022-63</t>
  </si>
  <si>
    <t>阿合奇县马场阿克巴夏特村引水渠首及渠道改扩建工程</t>
  </si>
  <si>
    <t>计划新建引水灌溉渠首1座，设计流量4m³，配套连通干渠约7公里，信息化管控、现代取水计量配套设施、标准化示范中型灌区配套设施等</t>
  </si>
  <si>
    <t>目标1：贯穿马场、哈拉布拉克乡8000亩耕地农作物灌溉问题
目标2：解决马场、哈拉布拉克乡1200余户农牧民人畜饮水问题
目标3：有利于增加农牧民饲草料和畜牧业收入增加                                  目标4：新建引水灌溉渠首1座，配套连通干渠约7公里</t>
  </si>
  <si>
    <t>一是：解决马场和哈拉布拉克乡1200余户农牧民人畜饮水问题
二是：有利于增加农牧民饲草料和畜牧业收入增加
三是：受益户1200户4886人，其中：脱贫户263户</t>
  </si>
  <si>
    <t>地债</t>
  </si>
  <si>
    <t>AHQ-2022-64</t>
  </si>
  <si>
    <t>阿合奇县阿合奇镇佳朗奇冬吾孜都克草料基地引水工程</t>
  </si>
  <si>
    <t>佳朗奇村</t>
  </si>
  <si>
    <t>铺设引水管道7km，新建引水渠1.5km</t>
  </si>
  <si>
    <t>解决阿合奇镇佳朗奇村1000亩草料基地的灌溉问题，为发展壮大阿合奇镇畜牧业提供饲料支撑和保障，也为后续草料基地的开发奠定基础</t>
  </si>
  <si>
    <t>发改委、自然资源局、生态环境局</t>
  </si>
  <si>
    <t>AHQ-2022-65</t>
  </si>
  <si>
    <t>阿合奇县库兰萨日克乡沙棘地浇灌水渠硬化</t>
  </si>
  <si>
    <t>阿合奇县库兰萨日克乡</t>
  </si>
  <si>
    <t>阿合奇县库兰萨日克乡4000亩沙棘地浇灌水渠进行硬化和建设阀门，主干渠3千米，共计360万，建设渠系建筑物110余座，共计40万。合计400万元。</t>
  </si>
  <si>
    <t>目标1：改善生态环境；
目标2：保障沙棘林地供水，提高沙棘产量，增加农牧民收入</t>
  </si>
  <si>
    <t>AHQ-2022-66</t>
  </si>
  <si>
    <t>阿合奇县哈拉奇乡布隆村渡槽建设项目</t>
  </si>
  <si>
    <t>布隆村</t>
  </si>
  <si>
    <t>布隆村2队、3队修建500型号的250米渡槽</t>
  </si>
  <si>
    <t>通过修建250米渡槽，连通浇灌体系，方便农牧民灌溉用水</t>
  </si>
  <si>
    <t>AHQ-2022-67</t>
  </si>
  <si>
    <t>阿合奇县农业水价综合改革计量设施配套建设项目</t>
  </si>
  <si>
    <t>配套建设县域内干支斗渠三级渠道分水口自动化计量设施约400套及信息化监管平台1个（包括设施安装对闸口及闸门进行的改造，改造建设标准化监测断面等所有内容），其中干支渠计量设施及监管平台由县水利局负责，斗渠计量设施由县农业农村局负责</t>
  </si>
  <si>
    <t>目标1：配套建设罐区内干支斗渠三级渠道分水口自动化计量设施约100套及数字化和信息化监管平台
目标2：有效节约水资源，周边农田农业用水有效供给
目标3：增强水资源利用效率，提升农作物长势，从而帮助村民增加收入</t>
  </si>
  <si>
    <t>一是对农田灌溉进行精细化管理，方便农牧民农作物灌溉用水
二是实施高效节水，合理利用水资源</t>
  </si>
  <si>
    <t>2、产业园（区）</t>
  </si>
  <si>
    <t>（四）产业服务支撑项目</t>
  </si>
  <si>
    <t>1、智慧农业</t>
  </si>
  <si>
    <t>2、科技服务</t>
  </si>
  <si>
    <t>3、人才培养</t>
  </si>
  <si>
    <t>4、农业社会化服务</t>
  </si>
  <si>
    <t>（五）金融保险配套项目</t>
  </si>
  <si>
    <t>1、小额贷款贴息</t>
  </si>
  <si>
    <t>AHQ-2022-68</t>
  </si>
  <si>
    <t>金融</t>
  </si>
  <si>
    <t>阿合奇县扶贫小额贷款贴息</t>
  </si>
  <si>
    <t>阿克巴夏特村、博孜塔拉村、凯利特别克村、哈拉布拉克村、阿克翁库尔村、麦尔开其村、哈拉奇村、阿合奇村、布隆村、苏木塔什村、克孜勒宫拜孜村、阿合塔拉村、皮羌村、吾曲村、佳朗奇村、阿果依村、喀拉布隆村、色帕巴依村、阿依尼克喀克尔村、玉山古西村、吉勒得斯村、别迭里村、阿克特克提尔村</t>
  </si>
  <si>
    <t>为享受两免小额贷款脱贫户进行贴息</t>
  </si>
  <si>
    <t>目标1：为全县脱贫户、三类户扶贫小额信贷，提供贴息
目标2：促进户均增收1000元以上</t>
  </si>
  <si>
    <t>一是计划为脱贫户、三类户扶贫小额信贷，提供贴息
二是促进脱贫户生产发展，减轻脱贫户还款压力</t>
  </si>
  <si>
    <t>各乡（镇）场</t>
  </si>
  <si>
    <t>各乡镇场法人</t>
  </si>
  <si>
    <t>财政局、农业农业村局、邮储银行</t>
  </si>
  <si>
    <t>石林、吐尔地·吐尔达力</t>
  </si>
  <si>
    <t>2、小额信贷风险补偿金</t>
  </si>
  <si>
    <t>3、特色产业保险保费补助</t>
  </si>
  <si>
    <t>4、新型经营主体贷款贴息</t>
  </si>
  <si>
    <t>（六）金融保险配套项目</t>
  </si>
  <si>
    <t>1、防贫保险（基金）</t>
  </si>
  <si>
    <t>2、其他</t>
  </si>
  <si>
    <t>二、就业项目</t>
  </si>
  <si>
    <t>（一）务工补助</t>
  </si>
  <si>
    <t>1、交通费补助</t>
  </si>
  <si>
    <t>2、生产奖补、劳务补助等</t>
  </si>
  <si>
    <t>（二）就业</t>
  </si>
  <si>
    <t>1、帮扶车间（特色手工基地）建设</t>
  </si>
  <si>
    <t>2、技能培训</t>
  </si>
  <si>
    <t>AHQ-2022-69</t>
  </si>
  <si>
    <t>就业</t>
  </si>
  <si>
    <t>阿合奇县技工学校农牧民培训实训基地建设项目</t>
  </si>
  <si>
    <t>吾曲村</t>
  </si>
  <si>
    <t>实训厂房面积为3062.28㎡，培训区面积为2422.04㎡（包括十个培训区，5个仓库），办公区面积为640.29㎡。培训工种（美容师、美发师、餐厅服务、酒店服务、电工、中式烹饪、中式面点、西式面点、电焊工、砌砖工、保安员、汽车维修）、8个实训室、200个工位、24名专业教师的建设任务，实现年培训规模3000人次</t>
  </si>
  <si>
    <t>目标1：农牧民开展技能培训，提高就业素质，增强创业能力
目标2：受益户3500人</t>
  </si>
  <si>
    <t>一是进一步提高农牧民技能素质，拓展致富渠道；二是促增强就业创业能力，帮助农牧民转移就业</t>
  </si>
  <si>
    <t>史超</t>
  </si>
  <si>
    <t>就业增收专项组</t>
  </si>
  <si>
    <t>3、以工代训</t>
  </si>
  <si>
    <t>（三）创业</t>
  </si>
  <si>
    <t>1、创业培训</t>
  </si>
  <si>
    <t>2、创业奖补</t>
  </si>
  <si>
    <t>（四）乡村工匠</t>
  </si>
  <si>
    <t>1、乡村工匠培育培训</t>
  </si>
  <si>
    <t>2、乡村工匠大师工作室</t>
  </si>
  <si>
    <t>3、乡村工匠传习所</t>
  </si>
  <si>
    <t>（五）公益性岗位</t>
  </si>
  <si>
    <t>AHQ-2022-70</t>
  </si>
  <si>
    <t>阿合奇县公益性岗位补贴项目</t>
  </si>
  <si>
    <t>各乡镇场</t>
  </si>
  <si>
    <t>为阿合奇县公益性岗位中脱贫户、三类户进行岗位补贴，1089/月/人</t>
  </si>
  <si>
    <t>目标1：公益性岗位中脱贫户、三类户进行岗位补贴
目标2：受益户500人</t>
  </si>
  <si>
    <t>一是解决公益性岗位人员工资
二是促进困难人员实现稳定就业，帮助其提升生活水平</t>
  </si>
  <si>
    <t>三、乡村建设行动</t>
  </si>
  <si>
    <t>（一）农村基础设施（含产业配套基础设施）</t>
  </si>
  <si>
    <t>1、村庄规划编制（含修编）</t>
  </si>
  <si>
    <t>2、农村道路建设（通村路、通户路、小型桥梁等）</t>
  </si>
  <si>
    <t>AHQ-2022-71</t>
  </si>
  <si>
    <t>交通</t>
  </si>
  <si>
    <t>阿合奇县哈拉奇乡阿合奇村村级道路建设项目</t>
  </si>
  <si>
    <t>阿合奇村</t>
  </si>
  <si>
    <t>阿合奇村新建10公里沥青路面及路沿石；阿合奇村2、3、4队村级道路硬化3.5公里</t>
  </si>
  <si>
    <t>目标1：在阿合奇村四队至乡政府主干道北侧新建10公里沥青路面及路沿石，并对阿合奇村2、3、4队村级道路进行硬化3.5公里
目标2：通过修建道路，改善交通条件，方便农牧民出行，保护群众生命安全，减少交通事故发生，同时为学生上下学提供安全保障</t>
  </si>
  <si>
    <t>通过新建道路，改善交通条件，方便农牧民出行，保护群众生命安全，减少交通事故发生，同时为学生上下学及农牧民群众日常出行提供有效的安全保障</t>
  </si>
  <si>
    <t>交通局</t>
  </si>
  <si>
    <t>韩聪</t>
  </si>
  <si>
    <t>乡村建设专项组</t>
  </si>
  <si>
    <t>AHQ-2022-72</t>
  </si>
  <si>
    <t>阿合奇县哈拉奇乡哈拉奇村村级道路建设项目</t>
  </si>
  <si>
    <t>哈拉奇村</t>
  </si>
  <si>
    <t>哈拉奇村修建村级道路2.5公里，沥青路面；哈拉奇村一巷、二巷道路进行提级改造，建设2.4公里沥青路面</t>
  </si>
  <si>
    <t>目标1：在哈拉奇村农贸市场至卫生院对面商铺修建道路，总长2.5公里，沥青路面，哈拉奇村一巷、二巷道路进行提级改造2.4公里               
目标2：通过修建道路，改善交通条件，方便农牧民出行</t>
  </si>
  <si>
    <t>通过修建道路，方便农牧民出行，保护群众生命安全，减少交通事故发生，同时为学生上下学提供安全保障</t>
  </si>
  <si>
    <t>AHQ-2022-73</t>
  </si>
  <si>
    <t>阿合奇县哈拉奇乡布隆村村级道建设项目</t>
  </si>
  <si>
    <t>布隆村建设5公里道路，混凝土路面；村委会至5队北侧2.5公里铺设混凝土路面</t>
  </si>
  <si>
    <t>目标1：在布隆村卫生院到五队一侧建设5公里道路，混凝土路面       
目标2：通过修建道路，实现人车道路分离，方便农牧民出行，保护群众生命安全，减少交通事故发生，同时为学生上下学提供安全保障</t>
  </si>
  <si>
    <t>通过修建道路，改善出行条件，进一步为农牧民安全出行提供保障，同时为学生上下学提供安全保障，减少交通事故发生，保护群众生命安全</t>
  </si>
  <si>
    <t>AHQ-2022-74</t>
  </si>
  <si>
    <t>阿合奇县哈拉布拉克乡哈拉布拉克村道路建设项目</t>
  </si>
  <si>
    <t>哈拉布拉克村</t>
  </si>
  <si>
    <t>哈拉布拉克村二队老村委会、机耕队、三队养路段新建3公里农村沥青路，路面宽4米，设计时速20km/h，沥青混凝土路面，路面结构使用年限6年，每公里40万元</t>
  </si>
  <si>
    <t>村庄里纵横交错的道路全部铺上了沥青以后，干净而平坦，全村环境整洁美丽，改变以往脏、乱、差的旧面貌，极大的方便了村民的出行</t>
  </si>
  <si>
    <t>AHQ-2022-75</t>
  </si>
  <si>
    <t>阿合奇县苏木塔什乡克孜勒宫拜孜村村级道路维修项目</t>
  </si>
  <si>
    <t>修缮克孜勒宫拜孜村村级主干道路沥青路面5公里，每公里约40万元</t>
  </si>
  <si>
    <t>目标1：进一步改善乡村道路基础硬件设施，增强了乡村发展动力，改变了乡村村容村貌，改善了交通道路通行环境，减少了乡村交通道路事故
目标2：为乡村高质量发展提供有力保障，促进乡村经济社会稳步发展，解决进村公路，方便385户农民群众出行，使乡村公路畅通率提高到100%
目标3：项目受益村个数1个，受益户数385户，已脱贫户134户</t>
  </si>
  <si>
    <t>充分调动好、发挥好、保护好农民群众的积极性，广泛发动群众参与务工，增加农民群众阶段性的务工收入，为农民群众出行和产业发展提供便利条件</t>
  </si>
  <si>
    <t>AHQ-2022-76</t>
  </si>
  <si>
    <t>阿合奇县哈拉奇乡集中养殖区道路建设项目</t>
  </si>
  <si>
    <t>阿合奇村、布隆村、哈拉奇村</t>
  </si>
  <si>
    <t>阿合奇村5队至养殖小区道路硬化1.5公里。布隆村养殖小区1.5公里硬化。哈拉奇村养殖小区1.5公里硬化</t>
  </si>
  <si>
    <t>通过修建道路，完善集中养殖区基础设施，改善交通条件，方便农牧民生产作业，为畜牧业发展做好保障</t>
  </si>
  <si>
    <t>通过修建道路，完善集中养殖区基础设施，改善集中养殖区交通条件，方便农牧民生产作业，为畜牧业发展做好保障</t>
  </si>
  <si>
    <t>AHQ-2022-77</t>
  </si>
  <si>
    <t>阿合奇县色帕巴依乡2022年农村公路建设项目</t>
  </si>
  <si>
    <t>修建13.57公里农村公路（色帕巴依村5.67公里、喀拉布隆村2.2公里、阿果依村5.7公里）</t>
  </si>
  <si>
    <t>目标：改善农牧民行路难、农畜产品运输难的问题的问题。进一步提高居民和牲畜通行便利性和生活便利性</t>
  </si>
  <si>
    <t>改造道路有利于降低居民生活物资运输费用,有效缩短了运输时间，提高了产出效率，确保村集体和贫困户获得稳定收入</t>
  </si>
  <si>
    <t>库尔曼那力</t>
  </si>
  <si>
    <t>交通局、发改委、林业局、自然资源局</t>
  </si>
  <si>
    <t>AHQ-2022-78</t>
  </si>
  <si>
    <t>阿合奇镇皮羌村入户道路硬化项目</t>
  </si>
  <si>
    <t>皮羌村</t>
  </si>
  <si>
    <t>对目前二队平房区未硬化的村内入户道路全部进行硬化，约2.5公里</t>
  </si>
  <si>
    <t>村庄里纵横交错的道路全部铺上了水泥以后，干净而平坦，全村环境整洁美丽，改变以往脏、乱、差的旧面貌，极大的方便了村民的出行</t>
  </si>
  <si>
    <t>基础设施建设过程中可以吸纳皮羌村劳动力就地就业，增加经济收入</t>
  </si>
  <si>
    <t>AHQ-2022-79</t>
  </si>
  <si>
    <t>阿合奇县阿合奇镇佳朗奇村阿依提凯养殖区道路建设项目</t>
  </si>
  <si>
    <t>佳朗奇村阿依提凯</t>
  </si>
  <si>
    <t>铺设至阿依提凯集中养殖区简易4米宽6公里砂石路</t>
  </si>
  <si>
    <t>完善道路建设，改变农牧民出行难。改善乡村交通运输状况，方便车辆通行，方便居民前往养殖区养殖和运送饲草料</t>
  </si>
  <si>
    <t>解决阿依提凯牧业点农牧民出行问题，方便农牧民生产生活出行，改善牧业点交通条件。方便居民前往养殖区养殖和运送饲草料，降低畜牧养殖运输成本，为农牧民通过发展畜牧业增收创造条件</t>
  </si>
  <si>
    <t>AHQ-2022-80</t>
  </si>
  <si>
    <t>阿合奇县阿合奇镇佳朗奇村道路建设项目</t>
  </si>
  <si>
    <t>佳朗奇村至克孜塔拉新建砂石路12公里，包括桥梁两座，长20米，宽4米的桥梁</t>
  </si>
  <si>
    <t>在河道上修建桥梁两座，方便农牧民和牲畜来返牧业，为农牧民生产生活提供保障</t>
  </si>
  <si>
    <t>在河道上修建桥梁两座，方便农牧民和牲畜来返牧业，保障农牧民的生命和财产安全</t>
  </si>
  <si>
    <t>AHQ-2022-126</t>
  </si>
  <si>
    <t>阿合奇县色帕巴依乡马旦牧业点道建设项目</t>
  </si>
  <si>
    <t>色帕巴依乡</t>
  </si>
  <si>
    <t>修建道路20公里，砂砾路面</t>
  </si>
  <si>
    <t>目标1：进一步改善乡村道路基础硬件设施，增强了乡村发展动力，改变了乡村村容村貌，改善了交通道路通行环境，减少了乡村交通道路事故
目标2：为乡村高质量发展提供有力保障，促进乡村经济社会稳步发展，解决进村公路，方便1024户农民群众出行，使乡村公路畅通率提高到100%
目标3：项目受益村个数1个，受益户数1024户，已脱贫户365</t>
  </si>
  <si>
    <t>3、产业路、资源路、旅游路建设</t>
  </si>
  <si>
    <t>4、农村供水保障设施建设</t>
  </si>
  <si>
    <t>AHQ-2022-81</t>
  </si>
  <si>
    <t>阿合奇县农村饮用水水源地迁改工程（哈拉奇乡供水系统并网改造及灌溉引水工程）</t>
  </si>
  <si>
    <t>对哈拉奇乡辖区内（农区）水厂进行整合，计划将全乡水源迁改至阿合拜依提，规划迁改新建水源工程1座（包含取水首部、水厂及配套设施），维护供水管道4公里，新建供水主管道4.5km，并网连通主管网3公里，修建一座500m³的人饮水沉淀池，修建一座2000m³的供水池，修建二座调蓄池，修建灌溉沉淀池一座10000m³，对辖区乡村供水及计量设施进行一体化保障改造，配套建设农村供水信息化设施</t>
  </si>
  <si>
    <t>通过项目的实施，保障群众用水安全，迁移哈拉奇乡原水源地，方便后期乡村规划，有利于发展乡村经济，助力乡村振兴</t>
  </si>
  <si>
    <t>马兰英</t>
  </si>
  <si>
    <t>彭新辉</t>
  </si>
  <si>
    <t>自然资源局、林草局、农业农村局、住建局、生态环局</t>
  </si>
  <si>
    <t>AHQ-2022-82</t>
  </si>
  <si>
    <t>阿合奇县色帕巴依乡2022年克孜布拉克牧业点蓄水池项目</t>
  </si>
  <si>
    <t>喀拉布隆村</t>
  </si>
  <si>
    <t>喀拉布隆村克孜布拉克牧业点新建蓄水池500m³一座及配套引水、取水设施、水源保护围栏等</t>
  </si>
  <si>
    <t>解决我村牧区牲畜饮水困难问题，改善牧区养殖条件，提高农牧民养殖积极性</t>
  </si>
  <si>
    <t>AHQ-2022-83</t>
  </si>
  <si>
    <t>阿合奇县阿合奇镇佳朗奇城乡供水保障一体化并网工程</t>
  </si>
  <si>
    <t>改扩建佳朗奇城乡供水主管网约15公里及配套设施，并网连通佳朗奇村供水管网，完成部分制约城乡供水一体化计量设施改造，配套建设供水保障信息化设施等</t>
  </si>
  <si>
    <t>解决佳朗奇村居民和佳朗奇新城居民饮水问题，保障居民安全饮水，确保居民生产生活不受影响</t>
  </si>
  <si>
    <t>有效改善饮水条件，降低群众生病危险；提升群众饮水质量，提高群众幸福感</t>
  </si>
  <si>
    <t>AHQ-2022-84</t>
  </si>
  <si>
    <t>阿合奇县苏木塔什乡阿合塔拉村猎鹰场供水保障工程</t>
  </si>
  <si>
    <t>阿合塔拉村</t>
  </si>
  <si>
    <t>直径37.7公分水井，抽水管道（型号：110）镀锌铁管以及供水配套设施，20㎡管理房一座以及抽水配套设施</t>
  </si>
  <si>
    <t>目标1：由于原管道老化，导致经常暴裂，致使农牧民无法正常饮水。项目实施后可以更好的解决30户饮水问题
目标2：项目受益村个数1个，受益户数30户，已脱贫户11户</t>
  </si>
  <si>
    <t>项目实施前由于水管爆裂经常性断水，给30户居民生活带来极大的不便，项目实施后可以有效的改善30户饮水问题，改善居住环境提高供水率，为农户开展周边绿化，发展庭院经济提供支撑</t>
  </si>
  <si>
    <t>AHQ-2022-85</t>
  </si>
  <si>
    <t>阿合奇县马场2022年牧业点供水保障工程</t>
  </si>
  <si>
    <t>马场阿克巴夏特村、凯利特别克村</t>
  </si>
  <si>
    <t>在马场阿克巴夏特村吾帕塔力坎苏来热克牧业点修建500m³蓄水池一座，并铺设10公里供水管道。凯利特别克村四队库尔卡克牧业点修建500m³蓄水池1座，并铺设5公里供水管道；沙尔布拉克牧业点修建500m³蓄水池1座，并铺设15公里供水管道。</t>
  </si>
  <si>
    <t>目标1.解决农牧民冬季用水难的问题
目标2.解决牧业点农牧民饮水难，饮水不安全的问题                                 目标3.修建500m³蓄水池一座，并铺设10公里供水管道。修建500m³蓄水池1座，铺设5公里供水管道和修建500m³蓄水池1座，铺设15公里供水管道</t>
  </si>
  <si>
    <t>一是解决牧业点农牧民饮水难，饮水不安全的问题
二是有效防范牧业点取水的安全隐患
三是受益户112户401人，其中：脱贫户43户</t>
  </si>
  <si>
    <t>AHQ-2022-86</t>
  </si>
  <si>
    <t>阿合奇县阿合奇镇佳朗奇冬吾孜都克渠首建设项目</t>
  </si>
  <si>
    <t>在冬吾孜都克河建设渠首1座，及配套设施</t>
  </si>
  <si>
    <t>有效解决冬吾孜都克1000亩草料基地和克孜勒宫拜孜3700亩草地灌溉问题,为阿合奇镇和苏木塔什乡发展壮大畜牧业提供保障</t>
  </si>
  <si>
    <t>AHQ-2022-87</t>
  </si>
  <si>
    <t>阿合奇县哈拉奇乡排洪渠工程（二期）</t>
  </si>
  <si>
    <t>布隆村、阿合奇村</t>
  </si>
  <si>
    <t>新建排洪渠约11km,纳洪口两个，过水路面2个，渡槽1座等配套设施</t>
  </si>
  <si>
    <t>目标：项目实施后，进一步防灾减灾，减少农牧民土地因洪水受灾，保证农牧民人生和财产安全，排除安全隐患</t>
  </si>
  <si>
    <t>防止发生洪涝灾害，给农牧民造成经济损失</t>
  </si>
  <si>
    <t>AHQ-2022-88</t>
  </si>
  <si>
    <t>阿合奇县阿合奇镇吾曲村城乡供水保障一体化并网工程</t>
  </si>
  <si>
    <t>增设自来水管道1公里，检查井8个，分水管道1公里，入户管道1.2公里及统一计量水表20块等</t>
  </si>
  <si>
    <t>解决二队平方区20户居民饮水问题，保障居民安全饮水，确保居民生产生活不受影响</t>
  </si>
  <si>
    <t>AHQ-2022-89</t>
  </si>
  <si>
    <t>阿合奇县阿合奇镇佳朗奇村2022年牧业点供水保障工程</t>
  </si>
  <si>
    <t>1.在塔勒德布拉克建设300m³蓄水池一座及配套引水管道、取水设施等
2.在冬吾孜都克建设300m³蓄水池一座，引水管道约2公里及配套设施等</t>
  </si>
  <si>
    <t>1.建设300m³水池一座，解决塔勒德布拉克农牧民安全饮水问题，确保居民生产生活不受影响
2.建设300m³水池一座，解决冬吾孜都克农牧民生产饮水问题，确保居民生产生活不受影响</t>
  </si>
  <si>
    <t>AHQ-2022-90</t>
  </si>
  <si>
    <t>阿合奇县阿合奇镇佳朗奇村三队养殖区供水保障改造工程项目</t>
  </si>
  <si>
    <t>对阿力可木与三队羊圈之间建立150m³蓄水池一座，位于60座羊圈上方1km处，并在阿力可木与2羊圈之间铺设总管道总长约5km</t>
  </si>
  <si>
    <t>对原有水池进行改造维修，将水管接入60套羊圈，保障集中养殖生产生活问题</t>
  </si>
  <si>
    <t>AHQ-2022-91</t>
  </si>
  <si>
    <t>地质灾害防治</t>
  </si>
  <si>
    <t>阿合奇县哈拉奇乡哈拉奇村地质灾害防治工程</t>
  </si>
  <si>
    <t>治理哈拉奇村三队山洪沟2处，计划实施就地拦淤砂工程措施若干</t>
  </si>
  <si>
    <t>通过项目的实施，治理哈拉奇村三队洪水治理和水土流失现象，防止基本农田受到破坏，有效的保护冲击区农牧民生命和财产安全，保护耕地</t>
  </si>
  <si>
    <t>阿合奇县自然资源局</t>
  </si>
  <si>
    <t>冯伟</t>
  </si>
  <si>
    <t>5、农村电网建设（通生产、生活用电、提高综合电压和供电可靠性）</t>
  </si>
  <si>
    <t>6、数字乡村建设（信息通信基础设施建设、数字化、智能化建设等）</t>
  </si>
  <si>
    <t>7、农村清洁能源设施建设（燃气、户用光伏、风电、水电、农村生物质能源、北方地区清洁取暖等）</t>
  </si>
  <si>
    <t>AHQ-2022-92</t>
  </si>
  <si>
    <t>住建</t>
  </si>
  <si>
    <t>阿合奇县哈拉奇乡居民集中供暖项目</t>
  </si>
  <si>
    <t>1.建设一座占地450㎡的钢结构锅炉房
2.对原煤锅炉及1000㎡煤锅炉房场地进行拆除硬化及绿化
3.建设2台电采暖蓄热式常压锅炉（单台功率7兆瓦）配套管线、电路</t>
  </si>
  <si>
    <t>目标1：建设一座占地450㎡的钢结构锅炉房，对原煤锅炉及1000㎡煤锅炉房场地进行拆除硬化及绿化，建设2台电采暖蓄热式常压锅炉（单台功率7兆瓦）配套管线、电路 
目标2：对团结小区供热锅炉进行煤改电，满足全乡11万㎡供暖需求（含希望小学、幼儿园、幸福大院、卫生院、派出所及团结小区538套楼房及商铺），惠及4500人</t>
  </si>
  <si>
    <t xml:space="preserve">一是电采暖环保干净，有利于改善环境空气质量，为哈拉奇乡农牧民群众营造一个干净舒适的环境
二是提升采暖效果，提高采暖率，确保冬季给群众不间断地高效安全供暖
</t>
  </si>
  <si>
    <t>住建局、组织部</t>
  </si>
  <si>
    <t>屈强、周帅</t>
  </si>
  <si>
    <t>裴建忠、杜发成</t>
  </si>
  <si>
    <t>AHQ-2022-93</t>
  </si>
  <si>
    <t>阿合奇县色帕巴依乡2022年锅炉房建设及配套设施建设项目</t>
  </si>
  <si>
    <t>色帕巴依村</t>
  </si>
  <si>
    <t>锅炉房总建筑面积500平方米，锅炉房内设两台固体式蓄热常压热水锅炉及相关基础配套设施，解决易地搬迁44户、富民安居66户、游牧民定居52户、乡小学、幼儿园供暖</t>
  </si>
  <si>
    <t>一是清洁的电能源更加环保
二是减少煤灰带给村民群众的伤害
三是减少能耗的同时还降低清洗难度</t>
  </si>
  <si>
    <t>通过项目实施，更好的解决了易地搬迁44户、富民安居66户、游牧民定居52户、乡小学、幼儿园的供暖问题、同事减少煤灰带给村民群众的伤害</t>
  </si>
  <si>
    <t>组织部、住建局</t>
  </si>
  <si>
    <t>周帅、屈强</t>
  </si>
  <si>
    <t>AHQ-2022-94</t>
  </si>
  <si>
    <t>阿合奇县苏木塔什乡锅炉煤改电建设项目</t>
  </si>
  <si>
    <t>阿合奇县苏木塔什乡</t>
  </si>
  <si>
    <t>对周边小区供暖锅炉更换电锅炉和变压器，并对部分老旧管道进行更换</t>
  </si>
  <si>
    <t>目标1：改善居住环境，提高村民幸福感
目标2：节能减排，减少煤炭需求，进一步改善供暖条件，较好完成全乡供暖任务目标</t>
  </si>
  <si>
    <t>一是带动农牧民参与项目建设，提供收入
二是减少煤炭需求，降低农牧民支出</t>
  </si>
  <si>
    <t>AHQ-2022-95</t>
  </si>
  <si>
    <t>阿合奇县库兰萨日克乡煤锅炉改电锅炉建设项目</t>
  </si>
  <si>
    <t>对吉勒得斯小区、卫生院、中心小学、幼儿园、幸福大院（老卫生院）阿合奇县库兰萨日克乡吉勒得斯村委会、乡政府办公楼、公寓楼、食堂供暖锅炉改换成电锅炉，并对部分老旧管道进行更换</t>
  </si>
  <si>
    <t>一是带动农牧民参与项目建设，提供收入。
二是减少煤炭需求，降低农牧民支出。</t>
  </si>
  <si>
    <t>8、农业农村基础设施中长期贷款贴息</t>
  </si>
  <si>
    <t>9、防洪设施</t>
  </si>
  <si>
    <t>AHQ-2022-96</t>
  </si>
  <si>
    <t>阿合奇县苏木塔什乡阿合塔拉村湿地保护工程</t>
  </si>
  <si>
    <t>阿合塔拉村湿地新建丁字坝3处，每处15米。三队灌溉水渠渠首整治</t>
  </si>
  <si>
    <t>目标1：能够有效解决湿地和灌木林每年因洪水频发期导致湿地和灌木林面积流失
目标2：同时改变因洪水冲击和渗透导致侧面农田塌陷，直接损失的基本农田，进一步推进全村产业振兴步伐
目标3：项目受益村个数1个，受益户数550户，已脱贫户241户</t>
  </si>
  <si>
    <t>该项目的实施，切实保护阿合塔拉村三队湿地避免洪水冲刷导致的破坏，助推辖区湿地和基本农田持续发挥最大经济效益</t>
  </si>
  <si>
    <t>AHQ-2022-97</t>
  </si>
  <si>
    <t>托什干河阿合奇段河道综合整治及生态廊道修复工程（阿合奇镇2022年中小河流治理工程）</t>
  </si>
  <si>
    <t>新建佳朗奇大桥头左岸防洪堤约1.5公里，计划新建防洪导流丁坝12座，新建皮羌村排洪渠约0.7公里</t>
  </si>
  <si>
    <t>目标1：修建防洪坝1.5公里，排洪渠0.7公里
目标2：有利于农牧民种植农作物
目标3：受益户342户其中：已贫困户113户</t>
  </si>
  <si>
    <t>一是防止发生洪涝灾害，给农牧民造成生产资料经济损失；三是解决农牧民的土地灌溉问题，有利于农牧民种植农作物，从而提高农牧民的经济收入</t>
  </si>
  <si>
    <t>AHQ-2022-98</t>
  </si>
  <si>
    <t>阿合奇县阿合奇镇佳朗奇村泄洪渠巩固提升工程</t>
  </si>
  <si>
    <t>计划修建防洪坝2.5公里，维修加固泄洪设施6处，排洪渠清淤3处，已建成防洪坝基础设施建设2.5公里，防洪坝加固8处，配套护栏等</t>
  </si>
  <si>
    <t>目标1：修建防洪坝2.5公里，已建成防洪坝基础设施建设2.5公里
目标2：有利于农牧民种植农作物
目标3：受益户342户其中：已贫困户113户</t>
  </si>
  <si>
    <t>AHQ-2022-99</t>
  </si>
  <si>
    <t>阿合奇县苏木塔什乡克孜勒宫拜孜村防洪工程</t>
  </si>
  <si>
    <t>新建拦洪丁字坝 4处（130万），铁丝围拢4.8公里（620万）</t>
  </si>
  <si>
    <t>目标1：能够有效解决全村每年因洪水频发期，村级道路过水路面发洪水问题
目标2：改善村民出行带来很大不便及存在安全隐患影响
目标3：同时改变因洪水冲击和渗透导致两侧农田塌陷，避免2000于亩村耕地以及8户农户房不受损失，进一步推进全村产业振兴步伐
目标4：项目受益村个数1个，受益户数385户，已脱贫户134户</t>
  </si>
  <si>
    <t>该项目的实施，切实保护克孜勒宫拜孜村辖区2000余亩耕地农户房屋和羊圈避免洪水冲刷导致的耕地破坏，助推辖区基本农田持续发挥最大经济效益</t>
  </si>
  <si>
    <t>AHQ-2022-100</t>
  </si>
  <si>
    <t>阿合奇县色帕巴依乡山洪防治工程</t>
  </si>
  <si>
    <t>新建排洪渠约9.5公里</t>
  </si>
  <si>
    <t>目标1：建设泄洪沟9.5公里，利于保护农田。
目标2：保护农牧民的人身财产安全不受洪水的侵扰
可解决土地由于水灌溉不到导致土地荒废，建设该项目可以将土地利用种植农业增加农牧民的经济收入</t>
  </si>
  <si>
    <t>巩固全村农田灌溉牲畜饮水问题，同时为后期万亩草地开发及高原草药种植提供水源保障，改善土地质量，确保饲草料足以供给牲畜。</t>
  </si>
  <si>
    <t>10、其他</t>
  </si>
  <si>
    <t>（二）人居环境整治</t>
  </si>
  <si>
    <t>1、农村卫生厕所改造（户用、公共厕所）</t>
  </si>
  <si>
    <t>AHQ-2022-101</t>
  </si>
  <si>
    <t>人居环境</t>
  </si>
  <si>
    <t>阿合奇县哈拉奇乡单坑式旱厕改造项目</t>
  </si>
  <si>
    <t>为哈拉奇乡1055个单坑式旱厕提升改造，配套沤粪池</t>
  </si>
  <si>
    <t>对哈拉奇乡1055座单坑式旱厕进行提升改造，改造为具备沤粪池类的旱厕，完善旱厕设施，建设卫生厕所</t>
  </si>
  <si>
    <t>通过项目的实施，完善旱厕相关设施，改造旱厕结构，建设哈拉奇乡卫生厕所，改善人居环境，建设生态宜居的美丽乡村</t>
  </si>
  <si>
    <t>生态振兴专项组</t>
  </si>
  <si>
    <t>2、农村污水治理</t>
  </si>
  <si>
    <t>AHQ-2022-102</t>
  </si>
  <si>
    <t>阿合奇县阿合奇镇佳朗奇下水管网建设项目</t>
  </si>
  <si>
    <t>文化村67户下水管网建设及将总管接入城市管网1.5公里</t>
  </si>
  <si>
    <t xml:space="preserve">目标1：加快农村基础设施建设，重点加强农村生活污水收集管网的建设，切实改善农村基础设施，改善农村人居环境与促进农村经济社会生态协调发展相结合
目标2：强化环境卫生意识，引导农民群众形成健康文明的生活方式，动员广大农牧民和社会各界积极参与村庄生活污水治理
目标3：着力改变农村地区的“脏、乱、差”现象，切实解决危害群众身体健康、影响农村可持续发展的环境问题，努力改善农村生态环境和人居环境 </t>
  </si>
  <si>
    <t>一是改善公共服务设施及环境，改善农村居民住房生产生活条件，保证人居环境干净、整洁、卫生；二是建设排水管网是一项保护环境、提高居民生活水平和质量，为广大农牧民群众造福的工程，该工程的实施将有效改善村容村貌，为居民创造优美、舒适、清洁的农村环境</t>
  </si>
  <si>
    <t>住建局</t>
  </si>
  <si>
    <t>屈强</t>
  </si>
  <si>
    <t>发改委、自然资源局、水利局、生态环境局</t>
  </si>
  <si>
    <t>AHQ-2022-103</t>
  </si>
  <si>
    <t>阿合奇县色帕巴依乡污水收集处理工程</t>
  </si>
  <si>
    <t>阿果依村、色帕巴依村、喀拉布隆村</t>
  </si>
  <si>
    <t>项目覆盖阿果依村、色帕巴依村、喀拉布隆村，处理规模千人以下，日处理规模小于100m³/d，水质达到三级标准，修建三座8000m³氧化塘及配套管网，在集中片区修建10-20m³玻璃罐化肥池，配套8m³吸污车1辆，2m³的铲车一辆。</t>
  </si>
  <si>
    <t>目标1：污水没有集中处理，导致污染环境，主要采用生物接触氧化法+过滤技术通过污水处理站净化过滤后用于农村林地灌溉模式，提高水资源率改善村容村貌
目标2：改善阿果依村和谐小区、光明小区、牧场人居环境</t>
  </si>
  <si>
    <t>一是改善公共服务设施及环境，改善农村居民住房生产生活条件，保证人居环境干净、整洁、卫生；二是美丽乡村改造提升是一项保护环境、提高居民生活水平和质量，为广大农牧民群众造福的工程，该工程的实施将有效改善村容村貌，为居民创造优美、舒适、清洁的农村环境；三是对房前屋后进行整治，减少垃圾对周边环境的污染，提高农村环境质量，保护生态环境</t>
  </si>
  <si>
    <t>住建局、发改委、林林业局、自然资源局</t>
  </si>
  <si>
    <t>3、农村垃圾治理</t>
  </si>
  <si>
    <t>AHQ-2022-104</t>
  </si>
  <si>
    <t>阿合奇县哈拉奇乡哈拉奇村环境整治及设备采购</t>
  </si>
  <si>
    <t>1、在垃圾填埋场周围进行土地平整绿化、引水，修建150m³水池一座，引水管线1.5㎞，种植2.5万棵黑杨树，套种4千棵沙枣树，安装铁丝围栏5km，垃圾填埋场0.2㎞道路硬化；
2、每个垃圾船停放处硬化10㎡共2000㎡；垃圾车1辆，洒水车1辆，铲车1辆，清扫车1辆、清雪车1辆、100个垃圾船</t>
  </si>
  <si>
    <t>目标1：为全乡200个垃圾船停放处进行硬化10㎡共2000㎡；采购垃圾车1辆，洒水车1辆，铲车1辆，清扫车1辆、清雪车1辆、100个垃圾船           
目标2：通过项目的实施，改善垃圾船垃圾乱飞的现象，增加相关车辆，更好的处理全乡各种垃圾、整治全乡环境
目标3：通过项目实施，整治垃圾填埋场周边环境脏、乱、差、臭等现象，增加绿化面积，改善周围环境</t>
  </si>
  <si>
    <t>通过项目的实施，改善垃圾船垃圾乱飞的现象，增加相关车辆，可以提高全乡各种垃圾处理的效率，改善垃圾填埋场周边生态环境，为农牧民群众营造一个干净舒适的生活环境</t>
  </si>
  <si>
    <t>AHQ-2022-105</t>
  </si>
  <si>
    <t>阿合奇县哈拉布拉克乡垃圾填埋场规范化运行投入项目</t>
  </si>
  <si>
    <t>配套完善垃圾填埋场50平方米彩钢结构业务用房一套，预计5万元；采购型号为50的装载机一辆预计40万元、覆土运输车一辆预计20万元、垃圾填埋场环境绿化等内容10万元。</t>
  </si>
  <si>
    <t>切实改善农村基础设施，着力改变农村地区的“脏、乱、差”现象，切实解决危害群众身体健康、影响农村可持续发展的环境问题，努力改善农村生态环境和人居环境</t>
  </si>
  <si>
    <t>一是改善公共服务设施及环境，保证人居环境干净、整洁、卫生；二是为居民创造优美、舒适、清洁的农村环境</t>
  </si>
  <si>
    <t>住建局、机关事务服务中心</t>
  </si>
  <si>
    <t>AHQ-2022-106</t>
  </si>
  <si>
    <t>阿合奇县色帕巴依乡2022年环保车辆采购采购项目</t>
  </si>
  <si>
    <t>1辆小型吸污车，垃圾压缩车1辆，配套压缩式垃圾船30个等配套设施</t>
  </si>
  <si>
    <t>目标：是有助于改善色帕巴依乡生态环境，营造一个美丽舒适生活的环境</t>
  </si>
  <si>
    <t>一是有助于改善色帕巴依乡生态环境，营造一个美丽舒适生活的环境
二是方便农牧民生活污水排放</t>
  </si>
  <si>
    <t>住建局、发改委</t>
  </si>
  <si>
    <t>4、村容村貌提升</t>
  </si>
  <si>
    <t>AHQ-2022-107</t>
  </si>
  <si>
    <t>阿合奇县哈拉奇乡环境整治项目</t>
  </si>
  <si>
    <t>阿合奇村、哈拉奇村、布隆村</t>
  </si>
  <si>
    <t>1.布隆村4队安装40盏太阳能路灯，高度7米；卫生院至布隆村5队安装100盏7米高的太阳能路灯；50户、养殖场安装30盏5米高太阳能路灯；团结小区安装55盏5米高太阳能路灯；
2.阿合奇村天湖小区里面安装路灯30盏5米高的太阳能路灯；83户、36户、26户集中连片富民安居房安装49盏5米高的太阳能路灯；加油站至养殖场安装12盏7米高的太阳能路灯；阿合奇村2、3、4队安装36盏7米高的太阳能路灯；
3.哈拉奇村一巷、二巷共2公里建设40盏太阳能路灯，高度7米；哈拉奇村5队安装30盏7米高的太阳能路灯；123户、90户安装66盏5米高天阳能路灯；红旗小区安装24盏5米高太阳能路灯；
4.哈拉奇乡卫生院到布隆村五队，安装10公里围栏；布隆村团结小区换填土方1200m³、种植直径6-8cm银中杨1200棵、小榆树10000棵、铺设管网2.4公里、安装围栏2.4公里，对布隆村50户集中连片进行换填土方7000㎡，拉设围栏1.2公里。对布隆村土地进行平整</t>
  </si>
  <si>
    <t xml:space="preserve">目标1：通过安装路灯解决农牧民夜间出行的道路安全问题，为全乡群众夜间出行提供安全保障,增加亮化面积，改善乡村居住环境，打造宜居乡村                         
目标2：通过拉设围栏，保护林带免受破坏，保障林木成活率，改善村容村貌。通过种植中杨、小榆树，进行土方换填，增加绿化面积，改善乡村居住环境，打造绿色宜居乡村 </t>
  </si>
  <si>
    <t xml:space="preserve">一是通过道路亮化，方便群众出行，保障群众出行安全，提高全乡亮化面积，改善农牧民生活居住环境
二是进行绿化种植树木，安装围栏进行保护，治理乡村环境，改善村容村貌。增加全乡绿化面积，改善乡村环境，为群众打造美丽宜居乡村            </t>
  </si>
  <si>
    <t>AHQ-2022-108</t>
  </si>
  <si>
    <t>阿合奇县哈拉奇乡阿合奇村环境整治项目</t>
  </si>
  <si>
    <t xml:space="preserve">阿合奇村 </t>
  </si>
  <si>
    <t>阿合奇村道路两侧林带安装围栏15公里；种植1250棵直径7-8cm的黑杨树；希望小学门口路两边700m进行混凝土硬化铺设路沿石；阿合奇村道路两旁总长11公里林带进行平整、清理石头；1队、2队、3队、4队拉设铁丝围栏8公里；阿合奇村水流较深较急的水渠两侧拉设铁丝网，共5公里；对阿合奇村土地进行平整。</t>
  </si>
  <si>
    <t xml:space="preserve">通过拉设围栏，保护林带受到破坏，保障林木成活率，改善村容村貌。通过种植中杨、小榆树、安装路灯，进行土方换填，增加绿化面积，改善乡村居住环境，打造绿色宜居乡村，   </t>
  </si>
  <si>
    <t>对阿合奇村村进行绿化种植树木，通过安装围栏进行保护，治理乡村环境，改善村容村貌。通过硬化道路，种植银中杨，改善学校周边环境，美化学区环境，保障学生上下学通行安全。增加全乡绿化面积，改善乡村环境，为群众打造美丽宜居乡村。</t>
  </si>
  <si>
    <t>AHQ-2022-109</t>
  </si>
  <si>
    <t>阿合奇县哈拉奇乡哈拉奇村环境整治项目</t>
  </si>
  <si>
    <t>哈拉奇村安装17公里围栏；红旗小区换填土方625m³、种植625棵直径6-8㎝银中杨、小榆树10000棵、铺设管网2.5公里、安装围栏2.5公里；90户集中连片3公里、123户集中连片2.5公里，哈拉奇克孜里巴依拉克路、巴和提路两侧共15公里，补植补栽杨树，拉设围栏，共20.5公里；对哈拉奇村水流较深较急的水渠两侧拉设铁丝网，共5公里；对哈拉奇村土地进行平整</t>
  </si>
  <si>
    <t xml:space="preserve">通过拉设围栏，保护林带免受破坏，保障林木成活率，改善村容村貌。通过种植中杨、小榆树，进行土方换填，增加绿化面积，改善乡村居住环境，打造绿色宜居乡村，   </t>
  </si>
  <si>
    <t>对哈拉奇村进行绿化种植树木，通过安装围栏进行保护，治理乡村环境，改善村容村貌。增加全乡绿化面积，改善乡村环境，为群众打造美丽宜居乡村。</t>
  </si>
  <si>
    <t>AHQ-2022-110</t>
  </si>
  <si>
    <t>阿合奇县库兰萨日克乡2022年人居环境整治项目</t>
  </si>
  <si>
    <t>阿合奇县库兰萨日克乡别迭里村、吉勒得斯村、阿克特克提尔村</t>
  </si>
  <si>
    <t xml:space="preserve">1.对阿合奇县库兰萨日克乡三个村主要村道修建约15公里步行道及两侧林带进行平整和补植补种，安装铁艺围栏15公里，方便农牧民出入；
2.对阿克特提尔路主要村道总长度约3.2公里安装太阳能路灯64盏。（50米一盏，每盏5000元共计32万元）为本村村民群众提供生活便利，有效改善村容村貌；
3.对吉勒得斯村主要村道安装太阳能路灯，总长度约5.5公里，共安装路灯110盏。（50米一盏，每盏5000元共计55万元）为本村村民群众提供生活便利，有效改善村容村貌
</t>
  </si>
  <si>
    <t>目标1：改善农牧民行路难、农畜产品运输难的问题的问题。进一步提高居民和牲畜通行便利性和生活便利性
目标2：为群众提供亮化工程，提高居民生活便利性</t>
  </si>
  <si>
    <t>一是改造道路有利于降低居民生活物资运输费用,有效缩短了运输时间，提高了产出效率，确保村集体和贫困户获得稳定收入
二是美化亮化村路，为群众出行的提供便利</t>
  </si>
  <si>
    <t>AHQ-2022-111</t>
  </si>
  <si>
    <t>阿合奇县色帕巴依乡2022年人居环境整治项目</t>
  </si>
  <si>
    <t>喀拉布隆村、色帕巴依村、阿果依村</t>
  </si>
  <si>
    <t>1.同都克喀克路、哈拉奇路、巴合提路一侧道路新建8公里铁艺围栏，高度1.2米，配置0.25*0.25混凝土墩，同都克喀克路一侧道8公里钢架木栈道，哈拉齐路、巴合提路修建1.4公里围栏；
2.对542户（喀拉布隆村117户、阿果依村243户、色帕巴依村182户）入户路进行硬化及门口庭院整治铁栅栏安装
3.采购高为5米的太阳能路灯安装太阳能路灯260盏（阿果依村80盏、色帕巴依村180盏），每盏0.45万元；
4.对色帕巴依村、阿果依村墓地补植补栽绿化带，杨树、杏树；
5.栅栏6200米，35元/米。彩砖硬化地面500平方米，健身器材、长椅6个、凉亭2个、太阳能灯4盏等配套设施；文化宣传实施等；
6.对色帕巴依乡牲畜巴扎平房进行提升改造</t>
  </si>
  <si>
    <t>目标1：有助于改善喀拉布隆村、色帕巴依村、阿果依村道路整洁，营造一个美丽舒适生活的环境
目标2：二是营造美丽乡村，提高居民居住水平，从而提升居民幸福感</t>
  </si>
  <si>
    <t>一是有助于改善喀拉布隆村、色帕巴依村、阿果依村道路整洁，营造一个美丽舒适生活的环境
二是营造美丽乡村，提高居民居住水平，从而提升居民幸福感</t>
  </si>
  <si>
    <t>农业农村局、发改委、交通局、林业局、自然资源局</t>
  </si>
  <si>
    <t>AHQ-2022-113</t>
  </si>
  <si>
    <t>阿合奇县阿合奇镇佳朗奇、皮羌村农村道路路灯安装项目</t>
  </si>
  <si>
    <t>佳朗奇村、皮羌村</t>
  </si>
  <si>
    <t>1从佳朗奇村无锡新村-文化村-阿力克木路上以及周围集中居住区路段安装太阳能路灯400盏。
2.皮羌村一队、二队平房区入户道路架设路灯90盏。</t>
  </si>
  <si>
    <t>通过安装路灯，增加亮化面积，完善基础设施建设，改善群众居住环境方便群众出行。</t>
  </si>
  <si>
    <t>发改委、交通局、生态环境局</t>
  </si>
  <si>
    <t>AHQ-2022-114</t>
  </si>
  <si>
    <t>阿合奇县阿合奇镇农村环境整治</t>
  </si>
  <si>
    <t>吾曲村、佳朗奇村</t>
  </si>
  <si>
    <t>1.吾曲村7km农村主干道一侧铺设2米宽人行道（7000米），配套架设太阳能路灯230盏。投入资金357万元；
2.吾曲村后街主干道两侧平整及环境整治，一侧配套2米宽人行道，并安装14公里护栏、种植绿篱。投入资金130万元；
3.佳朗奇村对村容村貌进行整治，共计20万。在全村道路两旁加装垃圾桶300个。投入资金27万元。购置电动垃圾车4辆（电动三轮5立方，每辆3万元），共计12万元</t>
  </si>
  <si>
    <t>1.落实脱贫攻坚和乡村振兴有效衔接，改善人居环境，提高生产生活水平，打造美丽乡村。改善村容村貌，整治环境，保障交通安全
2.美化环境使居民出行愉快，提升村级卫生，增加护栏，使街道整齐划一。方便居民行人垃圾处理，便于环境治理</t>
  </si>
  <si>
    <t>发改委、交通局、自然资源局、生态环境局</t>
  </si>
  <si>
    <t>AHQ-2022-115</t>
  </si>
  <si>
    <t>苏木塔什乡村组道路亮化、硬化人居环境整治建设项目</t>
  </si>
  <si>
    <t>阿合塔拉村、克孜勒宫拜孜村、苏木塔什村</t>
  </si>
  <si>
    <t>1.阿合塔拉村为村组巷道路安装太阳能路灯180盏（高6米），4500元/盏，新建乡卫生院至二队水厂700米人行道。2.铁艺围栏（1.5米高）6公里（二队水厂至安康家园右侧散户尽头），预计投资36万元；3.铁艺围栏（1.5米高）4公里（福园小区周边），预计投资24万元。4.铁艺围栏8公里（三队湿地入口至福园小区对面散户尽头），预计投资189万元；
5.是克孜勒宫拜孜村（12公里）主路道路两旁蓝白相间铁艺围栏建设，每公里约6万元，新建克孜勒宫拜孜村村主路安装太阳能路灯7公里，每70米一座（6米路灯），共计100座路灯。每座路灯4500元。以及克孜勒宫拜孜村主路路面硬化（幼儿园门口300米、克孜勒图小区周边约1公里、）共计157万元
6.在苏木塔什村乡村道路两边建设1.5米高的铁艺围栏5公里每公里约6万元，2.在苏木塔什村集中暖圈周围安装太阳能路灯30个；在苏木塔什村委会沿线及人员集中居住路段两侧，按照50米/盏，安装80盏高6米的太阳能路灯（4500元/盏）共计：79.5万元。</t>
  </si>
  <si>
    <t>目标1：改善村容村貌，极大程度上提升了农牧民群众的出行体验
目标2：改变村级道路夜晚“一抹黑”的现状，进而确保农牧民群众出行安全。目标1：通过拉设围栏，保护林带免受牲畜侵扰，保障林木成活率
目标3：防止牲畜进入路面，减少车辆行驶安全隐患
目标4：防止车辆冲撞牲畜，减少农牧民经济损失
目标5：项目受益村个数3个，受益户数1171户，已脱贫户581户</t>
  </si>
  <si>
    <t>1.方便农牧民出行，保障农牧民夜间出行安全，提高乡村亮化面积                
 2.通过拉设围栏，保护林带免受牲畜侵扰，保障林木成活率
3.防止牲畜进入路面，减少出行隐患
4.防止车辆冲撞牲畜，减少农牧民经济损失</t>
  </si>
  <si>
    <t>交通局、自然资源局</t>
  </si>
  <si>
    <t>AHQ-2022-116</t>
  </si>
  <si>
    <t>阿合奇县良种场2022年人居环境整治项目</t>
  </si>
  <si>
    <t>阿依尼克喀克尔村、玉山古西村</t>
  </si>
  <si>
    <t>对阿依尼克喀克尔村、玉山古西村两个安居富民小区安装铁艺围栏，高1.2米，共3000米，采购果皮箱20个并安装，并对两个村到户路进行硬化4000米，同时对全场89户房屋进行三区分离，房前屋后进行平整，新采购太阳能路灯90盏，亮度不低于90。其中50盏高度不低于6米，40盏高度不低于4.5米</t>
  </si>
  <si>
    <t>改善农村人居环境，方便群众生产生活，提高农村生活幸福指数</t>
  </si>
  <si>
    <t>改善农牧民生活习惯，提倡健康生活方式，更有助于建设美丽新农村，减少城乡差距</t>
  </si>
  <si>
    <t>自然资源局、林草、发改委、交通局。</t>
  </si>
  <si>
    <t>AHQ-2022-117</t>
  </si>
  <si>
    <t>阿合奇县马场阿克巴夏特村2022年人居环境整治项目</t>
  </si>
  <si>
    <t>在马场阿克巴夏特村中和田加尔采购及安装1600米铁质护栏；采购绿化带PE盘管及绿化；采购安装路灯17盏。在阿克巴夏特村环村路两侧加装路灯70盏，绿化村路两侧10米宽林带和安装喷灌设备，全长2.5公里</t>
  </si>
  <si>
    <t>目标1.完善阿克巴夏特村基础设施建设，便于农牧民夜间出行
目标2.改善马场村容村貌和居住环境 
目标3：采购及安装1600米铁质护栏和路灯17盏</t>
  </si>
  <si>
    <t>一是完善阿克巴夏特村基础设施建设，便于农牧民夜间出行             二是改善马场村容村貌和居住环境                       三是受益户285户，其中：脱贫户66户</t>
  </si>
  <si>
    <t>AHQ-2022-119</t>
  </si>
  <si>
    <t>阿合奇县马场博孜塔拉村2022年人居环境整治项目</t>
  </si>
  <si>
    <t>马场博孜塔拉村</t>
  </si>
  <si>
    <t>在博孜塔拉村Z660公路两侧安装40座路灯（道路一侧）和长度2公里栅栏（道路两侧），以及2公里道路两侧绿化，及道路加宽4米12000平方米硬化（人行道）</t>
  </si>
  <si>
    <t>目标1.完善博孜塔拉村基础设施建设，便于农牧民夜间出行。                             目标2.改善马场村容村貌和居住环境 
目标3:安装40座路灯、长度2公里栅栏、12000平方米硬化</t>
  </si>
  <si>
    <t xml:space="preserve">一是完善博孜塔拉村基础设施建设，便于农牧民夜间出行      二是改善马场村容村貌和居住环境                       三是受益户174户758人，其中：脱贫户52户  </t>
  </si>
  <si>
    <t>AHQ-2022-120</t>
  </si>
  <si>
    <t>阿合奇县库兰萨日克乡别迭里村华能新村人居环境整治项目</t>
  </si>
  <si>
    <t>阿合奇县库兰萨日克乡别迭里村</t>
  </si>
  <si>
    <t>1.对库兰萨日克乡别迭里村华能新村周边环境进行平整绿化，清除垃圾、杂草，安装路灯，围栏。种植杨树及果树，引导农户利用房屋周边土地种植蔬菜瓜果
2.对600个大棚周边进行平整、绿化及清理垃圾等</t>
  </si>
  <si>
    <t>目标：对华能新村周边种植树木、植被，增加环境绿化覆盖面积。</t>
  </si>
  <si>
    <t>一是改善生态环境，提高绿化覆盖率；二是加大宣传力度，充分调动群众的积极性、主动性，促使村民自觉的投入到环境环境整治和生态恢复中来。</t>
  </si>
  <si>
    <t>AHQ-2022-121</t>
  </si>
  <si>
    <t>阿合奇县阿合奇镇佳朗奇村苗木、花卉种植项目</t>
  </si>
  <si>
    <t>在佳朗奇村种植100亩杏树（株距≥4m，胸径≥5cm）、100亩海棠果树（株距≥4m，胸径≥5cm），100亩格桑花</t>
  </si>
  <si>
    <t>充分发挥现有的林果业基础，集合当前我镇林果业发展情况和技术需求，在不断提高果树挂果率，增加产量的同时，为后期发展采摘旅游和花卉旅游打下良好基础</t>
  </si>
  <si>
    <t>AHQ-2022-122</t>
  </si>
  <si>
    <t>阿合奇县阿合奇镇佳朗奇村文化村山洪沟生态治理工程</t>
  </si>
  <si>
    <t>1.生态治理600米应急泄洪通道；
2.三队养殖区建设防洪渠600米</t>
  </si>
  <si>
    <t>目标1：能够有效解决湿地和灌木林每年因洪水频发期导致湿地和灌木林面积流失
目标2：同时改变因洪水冲击和渗透导致侧面农田塌陷，直接损失的基本农田，进一步推进全村产业振兴步伐
目标3：项目受益村个数1个，受益户数127户，已脱贫户40户</t>
  </si>
  <si>
    <t>一是防止发生洪涝灾害，给农牧民造成生产资料经济损失；二是解决农牧民的土地灌溉问题，有利于农牧民种植农作物，从而提高农牧民的经济收入
三是保护生态，防止水土流失</t>
  </si>
  <si>
    <t>（三）农村公共服务</t>
  </si>
  <si>
    <t>1、学校建设或改造（含幼儿园）</t>
  </si>
  <si>
    <t>2、村卫生室标准化建设</t>
  </si>
  <si>
    <t>3、农村养老设施建设（养老院、幸福院、日间照料中心等）</t>
  </si>
  <si>
    <t>4、公共照明设施</t>
  </si>
  <si>
    <t>5、开展县乡村公共服务一体化示范创建</t>
  </si>
  <si>
    <t>6、其他（便民综合服务设施、文化活动广场、体育设施、村级客运站、农村公益性殡葬设施建设等）</t>
  </si>
  <si>
    <t>AHQ-2022-123</t>
  </si>
  <si>
    <t>村级综合服务中心</t>
  </si>
  <si>
    <t>阿合奇县哈拉布拉克乡哈拉布拉克村村级综合服务中心提升改造项目</t>
  </si>
  <si>
    <t>1.哈拉布拉克乡哈拉布拉克村村级综合服务中心改造供暖管网，供暖面积1200平方米，暖气片每组造价450元，主管道1公里，支管道500米，预计资金投入23万元，综合服务中心电路改造布设，资金投入9万元，防水、墙面涂料、门窗维修、村级综合服务中心门前活动场地地面硬化改造等其他维修费用预计投入18万元，共计50万元；
2.维修哈拉布拉克村村级综合服务中心卫生间、室内排水管道维修，共计30万元；
3.哈拉布拉克村综合服务中心维修改造40平方米值班室及值班配套设施，共计20万元</t>
  </si>
  <si>
    <t>提升哈拉布拉克村服务群众基层党组织阵地环境，进一步提高服务群众能力</t>
  </si>
  <si>
    <t>一是电采暖环保干净，有利于改善环境空气质量
二是提升采暖效果，提高采暖率，确保冬季群众有安全供暖的党组织阵地
三是完善哈拉布拉克村综合服务中心基础设施，更好的为服务群众提供便利条件</t>
  </si>
  <si>
    <t>组织部</t>
  </si>
  <si>
    <t>周帅</t>
  </si>
  <si>
    <t>裴建忠</t>
  </si>
  <si>
    <t>组织振兴专项组</t>
  </si>
  <si>
    <t>四、易地搬迁后扶</t>
  </si>
  <si>
    <t>1、公共服务岗位</t>
  </si>
  <si>
    <t>2、“一站式”社区综合服务设施建设</t>
  </si>
  <si>
    <t>3、易地扶贫搬迁贷款债券贴息补助</t>
  </si>
  <si>
    <t>五、巩固三保障成果</t>
  </si>
  <si>
    <t>（一）住房</t>
  </si>
  <si>
    <t>1、农村危房改造等农房改造</t>
  </si>
  <si>
    <t>（二）教育</t>
  </si>
  <si>
    <t>1、享受“雨露计划”职业教育补助</t>
  </si>
  <si>
    <t>AHQ-2022-125</t>
  </si>
  <si>
    <t>教育</t>
  </si>
  <si>
    <t>阿合奇县雨露计划补助项目</t>
  </si>
  <si>
    <t>为建档立卡脱贫户家庭上职业技术学校的学生，每生每年补助3000元</t>
  </si>
  <si>
    <t>目标1：有效减轻贫困家庭子女上学负担
目标2：使贫困学生按时完成学业
目标3：提高贫困人员的受教育水平</t>
  </si>
  <si>
    <t>一是进一步提高已脱贫人口素质，增加家庭收入
二是促增强就业创业能力，帮助贫困人口转移就业</t>
  </si>
  <si>
    <t>教育局、人社局</t>
  </si>
  <si>
    <t>张楠、
史超</t>
  </si>
  <si>
    <t>2、参与“学前学会普通话”行动</t>
  </si>
  <si>
    <t>3、其他教育类项目</t>
  </si>
  <si>
    <t>（三）健康</t>
  </si>
  <si>
    <t>1、参加城乡居民基本医疗保险</t>
  </si>
  <si>
    <t>2、参加大病保险</t>
  </si>
  <si>
    <t>3、参加意外保险</t>
  </si>
  <si>
    <t>4、参加其他补充医疗保险</t>
  </si>
  <si>
    <t>5、接受医疗救助</t>
  </si>
  <si>
    <t>6、接受大病、慢性病(地方病)救治</t>
  </si>
  <si>
    <t>（四）综合保障</t>
  </si>
  <si>
    <t>1、享受农村居民最低生活保障</t>
  </si>
  <si>
    <t>2、参加城乡居民基本养老保险</t>
  </si>
  <si>
    <t>3、享受特困人员救助供养</t>
  </si>
  <si>
    <t>4、接受留守关爱服务</t>
  </si>
  <si>
    <t>5、接受临时救助</t>
  </si>
  <si>
    <t>六、乡村治理和精神文明建设</t>
  </si>
  <si>
    <t>（一）乡村治理</t>
  </si>
  <si>
    <t>1、开展乡村治理示范创建</t>
  </si>
  <si>
    <t>2、推进“积分制”“清单式”等管理方式</t>
  </si>
  <si>
    <t>（二）农村精神文明建设</t>
  </si>
  <si>
    <t>1、培养“四有”新时代农民</t>
  </si>
  <si>
    <t>2、移风易俗</t>
  </si>
  <si>
    <t>3、科技文化卫生“三下乡”</t>
  </si>
  <si>
    <t>4、农村文化项目</t>
  </si>
  <si>
    <t>七、项目管理费</t>
  </si>
  <si>
    <t>1、项目管理费</t>
  </si>
  <si>
    <t>八、其他</t>
  </si>
  <si>
    <t>1、少数民族特色村寨建设项目</t>
  </si>
  <si>
    <t>2、困难群众饮用低氟茶</t>
  </si>
  <si>
    <t xml:space="preserve"> </t>
  </si>
  <si>
    <t>阿合奇县2021年巩固拓展脱贫攻坚成果项目计划分类情况统计表</t>
  </si>
  <si>
    <t>项目个数</t>
  </si>
  <si>
    <t>建设规模</t>
  </si>
  <si>
    <t>资金规模</t>
  </si>
  <si>
    <t>单位</t>
  </si>
  <si>
    <t>万元</t>
  </si>
  <si>
    <t>占报备批次资金比例（%）</t>
  </si>
  <si>
    <t>一</t>
  </si>
  <si>
    <t>产业发展</t>
  </si>
  <si>
    <t>（一）</t>
  </si>
  <si>
    <t>生产项目</t>
  </si>
  <si>
    <t>农业农村基础设施中长期贷款贴息</t>
  </si>
  <si>
    <t>种植业基地</t>
  </si>
  <si>
    <t>亩</t>
  </si>
  <si>
    <t>防洪设施</t>
  </si>
  <si>
    <t>公里</t>
  </si>
  <si>
    <t>养殖业基地</t>
  </si>
  <si>
    <t>只/头</t>
  </si>
  <si>
    <t>(二）</t>
  </si>
  <si>
    <t>人居环境整治</t>
  </si>
  <si>
    <t>水产养殖业发展</t>
  </si>
  <si>
    <t>农村卫生厕所改造（户用、公共厕所）</t>
  </si>
  <si>
    <t>座</t>
  </si>
  <si>
    <t>林草基地建设</t>
  </si>
  <si>
    <t>农村污水治理</t>
  </si>
  <si>
    <t>农村垃圾治理</t>
  </si>
  <si>
    <t>套</t>
  </si>
  <si>
    <t>村容村貌提升</t>
  </si>
  <si>
    <t>（二）</t>
  </si>
  <si>
    <t>加工流通项目</t>
  </si>
  <si>
    <t>（三）</t>
  </si>
  <si>
    <t>农村公共服务</t>
  </si>
  <si>
    <t>农产品仓储保鲜冷链基础设施建设</t>
  </si>
  <si>
    <t>学校建设或改造（含幼儿园）</t>
  </si>
  <si>
    <t>产地初加工和精深加工</t>
  </si>
  <si>
    <t>台</t>
  </si>
  <si>
    <t>村卫生室标准化建设</t>
  </si>
  <si>
    <t>市场建设和农村物流</t>
  </si>
  <si>
    <t>农村养老设施建设（养老院、幸福院、日间照料中心等）</t>
  </si>
  <si>
    <t>品牌打造和展销平台</t>
  </si>
  <si>
    <t>公共照明设施</t>
  </si>
  <si>
    <t>配套设施项目</t>
  </si>
  <si>
    <t>开展县乡村公共服务一体化示范创建</t>
  </si>
  <si>
    <t>小型农田水利设施建设</t>
  </si>
  <si>
    <t>其他（便民综合服务设施、文化活动广场、体育设施、村级客运站、农村公益性殡葬设施建设等）</t>
  </si>
  <si>
    <t>产业园（区）</t>
  </si>
  <si>
    <t>四</t>
  </si>
  <si>
    <t>易地搬迁后扶</t>
  </si>
  <si>
    <t>（四）</t>
  </si>
  <si>
    <t>产业服务支撑项目</t>
  </si>
  <si>
    <t>公共服务岗位</t>
  </si>
  <si>
    <t>智慧农业</t>
  </si>
  <si>
    <t>“一站式”社区综合服务设施建设</t>
  </si>
  <si>
    <t>科技服务</t>
  </si>
  <si>
    <t>易地扶贫搬迁贷款债券贴息补助</t>
  </si>
  <si>
    <t>人才培养</t>
  </si>
  <si>
    <t>五</t>
  </si>
  <si>
    <t>巩固三保障成果</t>
  </si>
  <si>
    <t>农业社会化服务</t>
  </si>
  <si>
    <t>住房</t>
  </si>
  <si>
    <t>（五）</t>
  </si>
  <si>
    <t>金融保险配套项目</t>
  </si>
  <si>
    <t>农村危房改造等农房改造</t>
  </si>
  <si>
    <t>小额贷款贴息</t>
  </si>
  <si>
    <t>小额信贷风险补偿金</t>
  </si>
  <si>
    <t>户</t>
  </si>
  <si>
    <t>享受“雨露计划”职业教育补助</t>
  </si>
  <si>
    <t>人</t>
  </si>
  <si>
    <t>特色产业保险保费补助</t>
  </si>
  <si>
    <t>参与“学前学会普通话”行动</t>
  </si>
  <si>
    <t>新型经营主体贷款贴息</t>
  </si>
  <si>
    <t>其他教育类项目</t>
  </si>
  <si>
    <t>防贫保险（基金）</t>
  </si>
  <si>
    <t>、健康</t>
  </si>
  <si>
    <t>其他</t>
  </si>
  <si>
    <t>二</t>
  </si>
  <si>
    <t>就业项目</t>
  </si>
  <si>
    <t>务工补助</t>
  </si>
  <si>
    <t>交通费补助</t>
  </si>
  <si>
    <t>生产奖补、劳务补助等</t>
  </si>
  <si>
    <t>帮扶车间（特色手工基地）建设</t>
  </si>
  <si>
    <t>综合保障</t>
  </si>
  <si>
    <t>技能培训</t>
  </si>
  <si>
    <t>人次</t>
  </si>
  <si>
    <t>以工代训</t>
  </si>
  <si>
    <t>创业</t>
  </si>
  <si>
    <t>创业培训</t>
  </si>
  <si>
    <t>创业奖补</t>
  </si>
  <si>
    <t>乡村工匠</t>
  </si>
  <si>
    <t>六</t>
  </si>
  <si>
    <t>乡村治理和精神文明建设</t>
  </si>
  <si>
    <t>乡村工匠培育培训</t>
  </si>
  <si>
    <t>乡村治理</t>
  </si>
  <si>
    <t>乡村工匠大师工作室</t>
  </si>
  <si>
    <t>开展乡村治理示范创建</t>
  </si>
  <si>
    <t>乡村工匠传习所</t>
  </si>
  <si>
    <t>推进“积分制”“清单式”等管理方式</t>
  </si>
  <si>
    <t>公益性岗位</t>
  </si>
  <si>
    <t>农村精神文明建设</t>
  </si>
  <si>
    <t>三</t>
  </si>
  <si>
    <t>乡村建设行动</t>
  </si>
  <si>
    <t>农村基础设施（含产业配套基础设施）</t>
  </si>
  <si>
    <t>村庄规划编制（含修编）</t>
  </si>
  <si>
    <t>农村道路建设（通村路、通户路、小型桥梁等）</t>
  </si>
  <si>
    <t>农村文化项目</t>
  </si>
  <si>
    <t>产业路、资源路、旅游路建设</t>
  </si>
  <si>
    <t>七</t>
  </si>
  <si>
    <t>农村供水保障设施建设</t>
  </si>
  <si>
    <t>八</t>
  </si>
  <si>
    <t>农村电网建设（通生产、生活用电、提高综合电压和供电可靠性）</t>
  </si>
  <si>
    <t>少数民族特色村寨建设项目</t>
  </si>
  <si>
    <t>数字乡村建设（信息通信基础设施建设、数字化、智能化建设等）</t>
  </si>
  <si>
    <t>困难群众饮用低氟茶</t>
  </si>
  <si>
    <t>农村清洁能源设施建设（燃气、户用光伏、风电、水电、农村生物质能源、北方地区清洁取暖等）</t>
  </si>
  <si>
    <t>配合部门</t>
  </si>
  <si>
    <t>林业类项目8个</t>
  </si>
  <si>
    <t>自然资源局、林草</t>
  </si>
  <si>
    <t>发改委、自然资源局</t>
  </si>
  <si>
    <t>畜牧类项目37个</t>
  </si>
  <si>
    <t>针对辖区柯尔克孜羊进行品种扩繁养殖，修建砖混结构40㎡配种房1间、30㎡实验室1间、30㎡取精房1间以及配套设施，每平方2510元，预计投资25.1万元。新建3座暖圈，每座暖圈养殖区400平方米，活动区800平方米，共计羊圈3座，每座预计投入33.34万元，合计投入100.02万元，室内外配套设施，供暖、给排水、供电等设施30.1万元。配套新建500平方米彩钢结构防火防潮草料储备库1座，高度5米，每平方米造价1500元，预计投资75万元。项目前期费用等</t>
  </si>
  <si>
    <r>
      <rPr>
        <sz val="9"/>
        <rFont val="宋体"/>
        <charset val="134"/>
      </rPr>
      <t>1.吾曲村、佳朗奇村在阿依提凯由</t>
    </r>
    <r>
      <rPr>
        <sz val="9"/>
        <color theme="1"/>
        <rFont val="宋体"/>
        <charset val="134"/>
      </rPr>
      <t>农牧民</t>
    </r>
    <r>
      <rPr>
        <sz val="9"/>
        <rFont val="宋体"/>
        <charset val="134"/>
      </rPr>
      <t>自建40座（吾曲村10座，佳朗奇村30座）面积不低于120平米（包括40平米活动区）砖混结构羊养殖暖圈。每户补贴6000元；
2.吾曲村在博孜塔拉由农牧民自建15座，面积不低于120平米（包括40平米活动区）砖混结构羊养殖暖圈。每户补贴6000元</t>
    </r>
  </si>
  <si>
    <r>
      <rPr>
        <sz val="9"/>
        <rFont val="宋体"/>
        <charset val="134"/>
      </rPr>
      <t xml:space="preserve">1.三个村建设6个畜牧防疫围栏，每个占地500平米，围栏采用刺网（横六道+斜两道）围栏桩采用角钢柱。
皮羌村1个（在哈拉卡依牧业点），佳朗奇3个（库孜、托特尼西、塔勒德布拉克），吾曲村2个（博孜塔拉牧业点、小牧孜都克牧业点）；
</t>
    </r>
    <r>
      <rPr>
        <sz val="9"/>
        <color theme="1"/>
        <rFont val="宋体"/>
        <charset val="134"/>
      </rPr>
      <t>2.建设种公羊、后备公羊，核心群三个草场围栏,每个3km，围栏采用刺网（横六道+斜两道）围栏桩采用角钢柱</t>
    </r>
  </si>
  <si>
    <r>
      <rPr>
        <sz val="9"/>
        <rFont val="宋体"/>
        <charset val="134"/>
      </rPr>
      <t>1.在克孜塔拉牧业点平整土地1000亩（其中垫土100亩），种植品种</t>
    </r>
    <r>
      <rPr>
        <sz val="9"/>
        <color theme="1"/>
        <rFont val="宋体"/>
        <charset val="134"/>
      </rPr>
      <t>披肩草，50万元；</t>
    </r>
    <r>
      <rPr>
        <sz val="9"/>
        <rFont val="宋体"/>
        <charset val="134"/>
      </rPr>
      <t xml:space="preserve">
2..在克孜塔拉牧业点配套灌溉斗渠3公里（60cm宽矩形渠），农渠3公里（40cm宽矩形渠），480万元；
3.新建高3.5m彩钢结构占地面积为400㎡应急草料库1个，40万元；
4.每亩购买种子25公斤，每公斤4元，共计10万元。每亩使用农家肥4立方，每立方120元，共计48万元</t>
    </r>
  </si>
  <si>
    <t>农业类项目7个</t>
  </si>
  <si>
    <t>农田水利类项目7个</t>
  </si>
  <si>
    <t>人居环境类项目14个</t>
  </si>
  <si>
    <t>阿合奇县色帕巴依乡2022年人居环境整治建设项目</t>
  </si>
  <si>
    <r>
      <rPr>
        <sz val="9"/>
        <rFont val="宋体"/>
        <charset val="134"/>
      </rPr>
      <t>1.吾曲村7km农村主干道一侧铺设2米宽人行道（7000米），配套架设太阳能路灯230盏。投入资金357万元；
2.吾曲村后街主干道两侧平整及环境整治，一侧配套2米宽人行道，并安装14公里护栏、种植绿篱。投入资金130万元；
3.佳朗奇村对村容村貌进行整治，共计20万。在全村道路两旁加装垃圾桶300个。投入资金</t>
    </r>
    <r>
      <rPr>
        <sz val="9"/>
        <color theme="1"/>
        <rFont val="宋体"/>
        <charset val="134"/>
      </rPr>
      <t>27</t>
    </r>
    <r>
      <rPr>
        <sz val="9"/>
        <rFont val="宋体"/>
        <charset val="134"/>
      </rPr>
      <t>万元。购置电动垃圾车4辆（电动三轮5立方，每辆3万元），共计12万元</t>
    </r>
  </si>
  <si>
    <t>水利类项目20个</t>
  </si>
  <si>
    <t>与行业部门2022年投资项目重复</t>
  </si>
  <si>
    <t>阿合奇县</t>
  </si>
  <si>
    <t>交通类项目11个</t>
  </si>
  <si>
    <t>苏俊</t>
  </si>
  <si>
    <t>住建类项目9个</t>
  </si>
  <si>
    <r>
      <rPr>
        <sz val="9"/>
        <rFont val="宋体"/>
        <charset val="134"/>
      </rPr>
      <t>文化</t>
    </r>
    <r>
      <rPr>
        <sz val="9"/>
        <color theme="1"/>
        <rFont val="宋体"/>
        <charset val="134"/>
      </rPr>
      <t>村67户下</t>
    </r>
    <r>
      <rPr>
        <sz val="9"/>
        <rFont val="宋体"/>
        <charset val="134"/>
      </rPr>
      <t>水管网建设及将总管接入城市管</t>
    </r>
    <r>
      <rPr>
        <sz val="9"/>
        <color theme="1"/>
        <rFont val="宋体"/>
        <charset val="134"/>
      </rPr>
      <t>网1.5公里</t>
    </r>
  </si>
  <si>
    <t>就业类项目2个</t>
  </si>
  <si>
    <t>旅游类项目1个</t>
  </si>
  <si>
    <t>金融类项目1个</t>
  </si>
  <si>
    <t>财政局、农业农村局、邮储银行</t>
  </si>
  <si>
    <t>其他类项目3个</t>
  </si>
  <si>
    <t>项目库编号</t>
  </si>
  <si>
    <t>年度</t>
  </si>
  <si>
    <t>建设性质（新建、续建、改扩建）</t>
  </si>
  <si>
    <t>建设起至期限</t>
  </si>
  <si>
    <t>建设任务</t>
  </si>
  <si>
    <t>受益人口数（人）</t>
  </si>
  <si>
    <t>责任单位</t>
  </si>
  <si>
    <t>责任人</t>
  </si>
  <si>
    <t>资金规模（万元）</t>
  </si>
  <si>
    <t>简要绩效目标</t>
  </si>
  <si>
    <t>简要利益机制</t>
  </si>
  <si>
    <t>拟定项目计划</t>
  </si>
  <si>
    <t>2022年项目库</t>
  </si>
  <si>
    <t>2022年项目计划</t>
  </si>
  <si>
    <t>第一批启动</t>
  </si>
  <si>
    <t>资金分配计划</t>
  </si>
  <si>
    <t>项目管理费</t>
  </si>
  <si>
    <t>小计</t>
  </si>
  <si>
    <t>中央衔接</t>
  </si>
  <si>
    <t>自治区衔接</t>
  </si>
  <si>
    <t>其他涉农整合</t>
  </si>
  <si>
    <t>地方政府债券</t>
  </si>
  <si>
    <t>地、县配套</t>
  </si>
  <si>
    <t>其他资金</t>
  </si>
  <si>
    <t>备注（其他资金名称）</t>
  </si>
  <si>
    <t>2022.04-2022.06</t>
  </si>
  <si>
    <t>赵斌</t>
  </si>
  <si>
    <t>2022.04-2022.10</t>
  </si>
  <si>
    <t>依扎努·依不拉音</t>
  </si>
  <si>
    <t>阿里木汗·买买提肉孜</t>
  </si>
  <si>
    <t>朱马巴依·木哈西</t>
  </si>
  <si>
    <t>项目计划</t>
  </si>
  <si>
    <t>是</t>
  </si>
  <si>
    <t>中央乡村振兴资金</t>
  </si>
  <si>
    <r>
      <rPr>
        <sz val="9"/>
        <rFont val="宋体"/>
        <charset val="134"/>
      </rPr>
      <t>在马场阿克巴夏特村、博孜塔拉村、凯利特别克村种植2000亩燕麦牧草，需采购种子、化肥以及播种所需费用，每亩投入357.5元</t>
    </r>
    <r>
      <rPr>
        <sz val="9"/>
        <color rgb="FFFF0000"/>
        <rFont val="宋体"/>
        <charset val="134"/>
      </rPr>
      <t>；并在阿克巴夏特村、凯利特别克村新平整土地1100亩集体地种植燕麦和无芒雀麦，需农家肥、种子以及播种所需费用，每亩投入876元</t>
    </r>
  </si>
  <si>
    <t>AHQ-2022-130</t>
  </si>
  <si>
    <t>阿合奇县国营马场哈拉加尔低质草地改造项目</t>
  </si>
  <si>
    <t>2022.03-2022.06</t>
  </si>
  <si>
    <t>凯利特别克村</t>
  </si>
  <si>
    <t>土地平整改良780亩，回填30㎝，配套土渠、田间道路等</t>
  </si>
  <si>
    <t>目标1：土地平整改良600亩
目标2：通过土地平整、修建田间道路、配套水利设施、改善了农作物生长条件，提高耕地质量和产出能力，降低农业生产成本
目标3：受益户172户，其中：贫困户52户</t>
  </si>
  <si>
    <t>一是项目实施后，提高土地利用率，每亩增收200-300元；二是受益户172户，其中：贫困户52户；三是提升农业生产用水方便程度，增加172户农牧民生产积极性；四是保障农业用水需求，提高农业耕地灌溉和生产效率，从而提升农牧民生产生活质量；五是提高农作物或饲草料产量，增加马场饲草料储量，缓解冬季饲草料短缺问题，为马场扩大牲畜养殖规模打下基础</t>
  </si>
  <si>
    <t>吐尓地·吐尔达力</t>
  </si>
  <si>
    <t>产业发展专项组</t>
  </si>
  <si>
    <t>少发资金</t>
  </si>
  <si>
    <t>AHQ-2022-127</t>
  </si>
  <si>
    <t>阿合奇县国营马场阿克巴夏特村低质草地改造项目</t>
  </si>
  <si>
    <t>阿克巴夏特村</t>
  </si>
  <si>
    <t>土地平整改良420亩，回填30㎝，配套土渠、田间道路等</t>
  </si>
  <si>
    <t>目标1：土地平整改良300亩
目标2：通过土地平整、修建田间道路、配套水利设施、改善了农作物生长条件，提高耕地质量和产出能力，降低农业生产成本
目标3：受益户118户，其中：贫困户66户</t>
  </si>
  <si>
    <t>一是项目实施后，提高土地利用率，每亩增收200-300元；二是受益户118户，其中：贫困户66户；三是提升农业生产用水方便程度，增加118户农牧民生产积极性；四是保障农业用水需求，提高农业耕地灌溉和生产效率，从而提升农牧民生产生活质量；五是提高农作物或饲草料产量，增加马场饲草料储量，缓解冬季饲草料短缺问题，为马场扩大牲畜养殖规模打下基础</t>
  </si>
  <si>
    <t>AHQ-2022-128</t>
  </si>
  <si>
    <t>阿合奇县哈拉布拉克乡低质草地改造项目</t>
  </si>
  <si>
    <t>哈拉布拉克乡</t>
  </si>
  <si>
    <t>土地平整改良887.12亩，回填30㎝，配套土渠、田间道路等</t>
  </si>
  <si>
    <t>吐尔逊别克·居买朗</t>
  </si>
  <si>
    <t>目标1：土地平整改良700亩
目标2：通过土地平整、修建田间道路、配套水利设施、改善了农作物生长条件，提高耕地质量和产出能力，降低农业生产成本
目标3：受益户118户，其中：贫困户66户</t>
  </si>
  <si>
    <t>一是项目实施后，提高土地利用率，每亩增收200-300元；二是受益户1367户，其中：贫困户754户；三是提升农业生产用水方便程度，增加1367户农牧民生产积极性；四是保障农业用水需求，提高农业耕地灌溉和生产效率，从而提升农牧民生产生活质量；五是提高农作物或饲草料产量，增加马场饲草料储量，缓解冬季饲草料短缺问题，为马场扩大牲畜养殖规模打下基础</t>
  </si>
  <si>
    <t>AHQ-2022-129</t>
  </si>
  <si>
    <t>阿合奇县哈拉奇乡低质草地改造项目</t>
  </si>
  <si>
    <t>土地平整改良825亩，回填30㎝，配套土渠、田间道路等</t>
  </si>
  <si>
    <t>目标1：土地平整改良700亩
目标2：通过土地平整、修建田间道路、配套水利设施、改善了农作物生长条件，提高耕地质量和产出能力，降低农业生产成本
目标3：受益户1857户，其中：贫困户1177户</t>
  </si>
  <si>
    <t>一是项目实施后，提高土地利用率，每亩增收200-300元；二是受益户1857户，其中：贫困户1177户；三是提升农业生产用水方便程度，增加1177户农牧民生产积极性；四是保障农业用水需求，提高农业耕地灌溉和生产效率，从而提升农牧民生产生活质量；五是提高农作物或饲草料产量，增加马场饲草料储量，缓解冬季饲草料短缺问题，为马场扩大牲畜养殖规模打下基础</t>
  </si>
  <si>
    <t>2022.03-2022.10</t>
  </si>
  <si>
    <t>1.哈拉奇乡进行棕红色柯尔克孜种公羊（2岁-4岁，45公斤以上）引进、淘汰再引进共800只，每只补助900元
2.库兰萨日克乡引进种公羊300只（别迭里村棕色100只、吉勒得斯村棕色100只、阿克特克提尔村黑色100只），2-4岁、体重50-60公斤，每只补助900元。
3.色帕巴依乡各村农牧民自行采购柯尔克孜种公羊（2-4岁，40公斤以上），经乡畜牧兽医站鉴定合格后，按900元/只的标准进行补贴，数量为：喀拉布隆村50只、色帕巴依村100只、阿果依村130只，合计280只
4.哈拉布拉克乡对不符合配种标准的种公羊进行淘汰，再新引进1-2岁60公斤及以上优良纯色柯尔克孜种公羊100只（黑色30只、棕红色70只），每只补助900元
5.马场阿克巴夏特村、博孜塔拉村、凯利特别克村计划引进种公羊401只，每只种公羊补贴900元
6.苏木塔什乡采购适合本地环境养殖的2-4岁（40kg以上）且符合标准的种公羊14只，每只补贴900元，经行业部门鉴定合格后进行发放</t>
  </si>
  <si>
    <t>新增项目计划</t>
  </si>
  <si>
    <t>1.哈拉奇乡引进的纯色柯尔克孜母羊（2-4岁，50公斤），每只奖补500元
2.库兰萨日克乡引进1000只生产母羊（2-4岁，体重40-45公斤）每只补助500元
3.为色帕巴依村购买优质柯尔克孜后备母羊700只、为喀拉布隆村购买柯尔克孜后备母羊500只、为阿果依村购买柯尔克孜母羊后备900只，小计2100只，每只补助500元，合计补助105万元
4.阿合奇镇新购适合本地养殖环境的（2-4岁，体重40kg以上,体高67cm≥，体长68≥cm，胸围≥71cm）能繁母羊1000只，每只母羊补助500元
5.哈拉布拉克乡农户每采购1只40公斤以上纯种柯尔克孜羊（纯色），每只补助500元。结合实际情况，至少保障更新1500只羊。
6.苏木塔什乡采购适合本地环境养殖的2-4岁（40kg以上）且符合标准的良种生产母羊，每只母羊补贴500元，共计60只，经行业部门鉴定合格后进行发放
7.马场2022年对符合要求的养殖示范户，并且检测合格的母羊每只500元进行补贴。养殖示范户达到如下要求:母羊数量50只以上、品种优良、毛色统一（黑色或棕红色)、体重50公斤以上、无传染疾病、年龄2到4岁（当地农牧民算法)、无身体缺陷
8.良种场对阿依尼克喀克尔村、玉山古西村各打造一个羊核心群，共计100只，每只补贴500元</t>
  </si>
  <si>
    <t>阿合奇县马场2022年牲畜良种繁育中心建设项目</t>
  </si>
  <si>
    <t>新建1200平方米圈舍一座和2400平方米活动区，配套干草棚400平方米、精料库150平方米及配种站、生活用房、机械库、公共活动区围栏、水电、消防等附属设施设备。</t>
  </si>
  <si>
    <t>新建1000㎡圈舍一座，活动区2000㎡，400㎡干草库一座、150㎡精饲料库一座及公共活动区、配种站、生活用房、机械库、消防、水电等附属配套设施设备。</t>
  </si>
  <si>
    <t>对山·白先巴依</t>
  </si>
  <si>
    <t>新建圈舍一座1000㎡及2000平米活动区、新建400㎡干草棚一座、160㎡精料库一座及配种站、生活用房、堆粪场、机械库、等相关附属设施设备。</t>
  </si>
  <si>
    <t>基础设施建设过程中可以吸纳劳动力就地就业，增加经济收入。良种繁育中心建设项目辐射带动更多群众发展畜牧养殖业，增加农民经济收入</t>
  </si>
  <si>
    <t>新建暖圈1000平方米及2000平米活动区、新建400平方米干草棚一座、160平方米精料库一座及配种站、生活用房、堆粪场、机械库、水电等相关附属设施设备。</t>
  </si>
  <si>
    <t>少发资金282万元，乡村振兴资金91万元</t>
  </si>
  <si>
    <t>阿合奇县苏木塔什乡牲畜良种繁育中心建设项目</t>
  </si>
  <si>
    <t>新建1000平方米圈舍1座，圈舍活动区2000平方米，公共活动区1500㎡，400平方米干草棚1座、150平方米精饲料库1座及配种站、机械棚、堆粪场、宿舍、卫生间、厨房、值班室等配套附属设施设备。</t>
  </si>
  <si>
    <t>目标1：1.提升科学管理水平，有效阻断动物疫情的发生，保证牲畜产品供给安全。2.推动牲畜品种优良化，提高牲畜养殖的经济效益，带动劳动力就业。3.有效遏制牲畜粪污乱处理现象，实现粪污处理无害化或资源化利用，改善生态环境
目标2：项目受益村个数4个，受益户数159户，已脱贫户72户</t>
  </si>
  <si>
    <t>阿合奇县库兰萨日克乡别迭里村集中养殖小区附属设施建设项目</t>
  </si>
  <si>
    <t>对别迭里村集中养殖小区2.5公里路面进行硬化，以及通水、通电及等相关配套设施。</t>
  </si>
  <si>
    <t>示范村项目</t>
  </si>
  <si>
    <t>取消</t>
  </si>
  <si>
    <t>阿合奇县哈拉奇乡布隆村良种繁育中心建设项目</t>
  </si>
  <si>
    <t>新建良种繁育中心一座，其中干草棚一座，精饲料棚一座，羊圈三座，一层平房两间，共计10000㎡及配套设施</t>
  </si>
  <si>
    <t>新建良种繁育中心一座，通过良种繁育中心对布隆村养殖牲畜进行品种改良繁育，提升牲畜品质，促进畜牧业发展</t>
  </si>
  <si>
    <t>哈拉奇乡4314亩地土地改良，回填30cm土，配套生产道路</t>
  </si>
  <si>
    <t>目标：改造全乡两处饲草料基地及其附属设施，种植青贮饲料及高蛋白饲草料，保障良种繁育中心种公羊饲草料。
二是项目实施后，除保障良种繁育中心饲草料外，多余饲草料可通过村委会集体经济售出，增加村集体经济。</t>
  </si>
  <si>
    <t>一是通过饲草料基地库的改造，从而保障良种繁育中心养殖饲草料充足。
二是项目实施后，除保障良种繁育中心饲草料外，多余饲草料可通过村委会集体经济售出，增加村集体经济。</t>
  </si>
  <si>
    <t>新增第一批启动</t>
  </si>
  <si>
    <t>1.在克孜塔拉牧业点平整土地1000亩（其中垫土100亩），种植草50万元；
2.在克孜塔拉牧业点配套灌溉斗渠3公里（60cm宽矩形渠），农渠3公里（40cm宽矩形渠），480万元；
3.新建高3.5m彩钢结构占地面积为400㎡应急草料库1个，40万元；
4.每亩购买种子25公斤，每公斤4元，共计10万元。每亩使用农家肥4立方，每立方120元，共计48万元
5.在塔勒德布拉克建设300m³蓄水池一座及配套引水管道、取水设施等</t>
  </si>
  <si>
    <t>购买草种子每亩/3.5公斤，1公斤/30元，人工种植草场2268.94亩地，投入资金23.82万元，按照每亩地播撒化肥二胺20公斤（4200元/吨）、尿素10公斤（2800元/吨）计算采购二胺45.38吨、尿素22.69吨，投入资金25.41万元</t>
  </si>
  <si>
    <t>通过补种草种子，改善土地和草场质量1500亩。每亩采购草种3.5公斤，每公斤30元，需采购5.25吨，预计投资15.75万元</t>
  </si>
  <si>
    <t>目标1：通过对400亩土地进行填换，提高土质质量，为牧草提高增量，完善渠系配套、进一步增加机械化作业可能性，达到增加牧草产量的效果                  
目标2：通过大面积种植优质牧草为牲畜提供优品质饲草料，减少农牧民向外购买饲草料的投入                        
目标3：项目收益村个数4个，受益户数1295户，已脱贫户494户</t>
  </si>
  <si>
    <t>调到计划</t>
  </si>
  <si>
    <t>调出计划</t>
  </si>
  <si>
    <t>2022.02-2022.06</t>
  </si>
  <si>
    <t>阿合奇县库兰萨日克乡农田水渠建设项目</t>
  </si>
  <si>
    <t>阿合奇县库兰萨日克乡吉勒得斯村牧场路至别迭里村2小队修建4公里防渗渠及渠系建筑物（7000亩灌溉面积）,别迭里村2小队修建2公里防渗渠及渠系建筑物（800亩灌溉面积）</t>
  </si>
  <si>
    <t>以工代振</t>
  </si>
  <si>
    <t>阿合奇县哈拉布拉克乡哈拉布拉克村防洪渡槽项目</t>
  </si>
  <si>
    <t>哈拉布拉克村二队新建100米U型防洪渡槽，直径1米，每米造价750元，总计7.5万元；100米U型水渠，直径1米，每米造价560元，总计5.6万元；维修周边洪水冲沟，造价60万元，总投资73.1万元。项目建设可引水浇灌二队400亩草地</t>
  </si>
  <si>
    <t>项目计划（调出）</t>
  </si>
  <si>
    <t>2022-2023</t>
  </si>
  <si>
    <t>阿合奇县马场阿克巴夏特引水渠首及渠道改扩建工程</t>
  </si>
  <si>
    <t>计划新建引水灌溉渠首1座，设计流量4m³，配套连通干渠约5.5公里，信息化管控、现代取水计量配套设施、标准化示范中型灌区配套设施等</t>
  </si>
  <si>
    <t>水利局、马场管委会</t>
  </si>
  <si>
    <t>李存云、朱马巴依·木哈西</t>
  </si>
  <si>
    <t>阿合奇县水管站</t>
  </si>
  <si>
    <t>苏来曼·玉素英</t>
  </si>
  <si>
    <t>水利局、阿合奇镇人民政府</t>
  </si>
  <si>
    <t>李存云、对山·白先巴依</t>
  </si>
  <si>
    <t>水利局、农业农村局</t>
  </si>
  <si>
    <t>李存云、吐尔地·吐尔达力</t>
  </si>
  <si>
    <t>2022.01-2022.12</t>
  </si>
  <si>
    <t>2022.001-2022.10</t>
  </si>
  <si>
    <t>水利局、哈拉奇乡人民政府</t>
  </si>
  <si>
    <t>李存云、买买提艾山·吐尔孙那力</t>
  </si>
  <si>
    <t>阿合奇县色帕巴依乡2022年牧业点供水保障工程</t>
  </si>
  <si>
    <t>喀拉布隆村、阿果依村</t>
  </si>
  <si>
    <t>喀拉布隆村、阿果依村牧业点新建蓄水池500m³2座，300m³1座，饮水管道8km及配套设施等</t>
  </si>
  <si>
    <t>在冬吾孜都克河建设渠首1座，及配套设施，在冬吾孜都克建设300m³蓄水池一座，引水管道约2公里及配套设施等</t>
  </si>
  <si>
    <t>以工代赈</t>
  </si>
  <si>
    <t>AHQ-2022-135</t>
  </si>
  <si>
    <t>阿合奇县库兰萨日克乡别迭里村污水管网建设项目</t>
  </si>
  <si>
    <t>别迭里村</t>
  </si>
  <si>
    <t>1.将别迭里村村委会及别迭里村小区144套污水处理管网合并至乡污水处理主管道，共计1公里
2.将老加油站沿219国道至别迭里村1小队沿线新建污水管网并入主管道，共计4公里.
3.对别迭里村四小队集中农户污水管网接入主管道，共计1公里。</t>
  </si>
  <si>
    <t>一是改善公共服务设施及环境，改善农村居民住房生产生活条件，保证人居环境干净、整洁、卫生；二是建设排水管网是一项保护环境、提高居民生活水平和质量，为广大农牧民群众造福的工程，该工程的实施将有效改善村容村貌，为居民创造优美、舒适、清洁的农村环境。</t>
  </si>
  <si>
    <t>自治区乡村振兴资金</t>
  </si>
  <si>
    <t>AHQ-2022-137</t>
  </si>
  <si>
    <t>阿合奇县库兰萨日克乡别迭里村垃圾房建设项目</t>
  </si>
  <si>
    <t>在全村10个居民居住集中区建设约10平方米的垃圾房，共计建设10座垃圾房，同时配套购买电动三轮垃圾回收车4辆，大型垃圾船清运车1辆。将现有的垃圾船放入垃圾房中，对生活垃圾和有害垃圾的分类和收集清运。集中居住区购买大号垃圾手推车，分散居住按照一户一个小号垃圾手推车进行垃圾回收。</t>
  </si>
  <si>
    <t>目标1：通过垃圾房的建设，带动就近就业，增加家庭收入；
目标2：一改以往刮风垃圾船内的垃圾被吹出，不断改善人居环境整治，提升村民幸福感。</t>
  </si>
  <si>
    <t>一是可带动就近就业，增加家庭收入。
二是方便全乡农户垃圾分类和收集，帮助村民树立良好卫生习惯，不断改善人居环境，改善村庄环境，提升村民生活幸福感。</t>
  </si>
  <si>
    <t>示范村新增项目</t>
  </si>
  <si>
    <t>1.布隆村4队安装40盏太阳能公共照明设施，高度7米；卫生院至布隆村5队安装100盏7米高的太阳能公共照明设施；50户、养殖场安装30盏5米高太阳能公共照明设施；团结小区安装55盏5米高太阳能公共照明设施；
2.阿合奇村天湖小区里面安装公共照明设施30盏5米高的太阳能公共照明设施；83户、36户、26户集中连片富民安居房安装49盏5米高的太阳能公共照明设施；加油站至养殖场安装12盏7米高的太阳能公共照明设施；阿合奇村2、3、4队安装36盏7米高的太阳能公共照明设施；
3.哈拉奇村一巷、二巷共2公里建设40盏太阳能公共照明设施，高度7米；哈拉奇村5队安装30盏7米高的太阳能公共照明设施；123户、90户安装66盏5米高天阳能公共照明设施；红旗小区安装24盏5米高太阳能公共照明设施；
4.哈拉奇乡卫生院到布隆村五队，安装10公里围栏；布隆村团结小区换填土方1200m³、种植直径6-8cm银中杨1200棵、小榆树10000棵、铺设管网2.4公里、安装围栏2.4公里，对布隆村50户集中连片进行换填土方7000㎡，拉设围栏1.2公里。对布隆村土地进行平整</t>
  </si>
  <si>
    <t xml:space="preserve">目标1：通过安装公共照明设施解决农牧民夜间出行的道路安全问题，为全乡群众夜间出行提供安全保障,增加亮化面积，改善乡村居住环境，打造宜居乡村                         
目标2：通过拉设围栏，保护林带免受破坏，保障林木成活率，改善村容村貌。通过种植中杨、小榆树，进行土方换填，增加绿化面积，改善乡村居住环境，打造绿色宜居乡村 </t>
  </si>
  <si>
    <t xml:space="preserve">通过拉设围栏，保护林带受到破坏，保障林木成活率，改善村容村貌。通过种植中杨、小榆树、安装公共照明设施，进行土方换填，增加绿化面积，改善乡村居住环境，打造绿色宜居乡村，   </t>
  </si>
  <si>
    <t xml:space="preserve">1.对阿合奇县库兰萨日克乡三个村主要村道修建约15公里步行道及两侧林带进行平整和补植补种，安装铁艺围栏15公里，方便农牧民出入；
2.对阿克特提尔路主要村道总长度约3.2公里安装太阳能公共照明设施64盏。（50米一盏，每盏5000元共计32万元）为本村村民群众提供生活便利，有效改善村容村貌；
3.对吉勒得斯村主要村道安装太阳能公共照明设施，总长度约5.5公里，共安装公共照明设施110盏。（50米一盏，每盏5000元共计55万元）为本村村民群众提供生活便利，有效改善村容村貌
</t>
  </si>
  <si>
    <t>1.同都克喀克路、哈拉奇路、巴合提路一侧道路新建8公里铁艺围栏，高度1.2米，配置0.25*0.25混凝土墩，同都克喀克路一侧道8公里钢架木栈道，哈拉齐路、巴合提路修建1.4公里围栏；
2.对542户（喀拉布隆村117户、阿果依村243户、色帕巴依村182户）入户路进行硬化及门口庭院整治铁栅栏安装
3.采购高为5米的太阳能公共照明设施安装太阳能公共照明设施260盏（阿果依村80盏、色帕巴依村180盏），每盏0.45万元；
4.对色帕巴依村、阿果依村墓地补植补栽绿化带，杨树、杏树；
5.栅栏6200米，35元/米。彩砖硬化地面500平方米，健身器材、长椅6个、凉亭2个、太阳能灯4盏等配套设施；文化宣传实施等；
6.对色帕巴依乡牲畜巴扎平房进行提升改造</t>
  </si>
  <si>
    <t>阿合奇县阿合奇镇佳朗奇、皮羌村农村道路公共照明设施安装项目</t>
  </si>
  <si>
    <t>1从佳朗奇村无锡新村-文化村-阿力克木路上以及周围集中居住区路段安装太阳能公共照明设施400盏。
2.皮羌村一队、二队平房区入户道路架设公共照明设施90盏。</t>
  </si>
  <si>
    <t>通过安装公共照明设施，增加亮化面积，完善基础设施建设，改善群众居住环境方便群众出行。</t>
  </si>
  <si>
    <t>1.吾曲村7km农村主干道一侧铺设2米宽人行道（7000米），配套架设太阳能公共照明设施230盏。投入资金357万元；
2.吾曲村后街主干道两侧平整及环境整治，一侧配套2米宽人行道，并安装14公里护栏、种植绿篱。投入资金130万元；
3.佳朗奇村对村容村貌进行整治，共计20万。在全村道路两旁加装垃圾桶300个。投入资金27万元。购置电动垃圾车4辆（电动三轮5立方，每辆3万元），共计12万元</t>
  </si>
  <si>
    <t>1.阿合塔拉村为村组巷道路安装太阳能公共照明设施180盏（高6米），4500元/盏，新建乡卫生院至二队水厂700米人行道。
2.铁艺围栏（1.5米高）6公里（二队水厂至安康家园右侧散户尽头），预计投资36万元；
3.铁艺围栏（1.5米高）4公里（福园小区周边），预计投资24万元。
4.铁艺围栏8公里（三队湿地入口至福园小区对面散户尽头），预计投资189万元；
5.是克孜勒宫拜孜村（12公里）主路道路两旁蓝白相间铁艺围栏建设，每公里约6万元，新建克孜勒宫拜孜村村主路安装太阳能公共照明设施7公里，每70米一座（6米公共照明设施），共计100座公共照明设施。每座公共照明设施4500元。以及克孜勒宫拜孜村主路路面硬化（幼儿园门口300米、克孜勒图小区周边约1公里、）共计157万元
6.在苏木塔什村乡村道路两边建设1.5米高的铁艺围栏5公里每公里约6万元，2.在苏木塔什村集中暖圈周围安装太阳能公共照明设施30个；在苏木塔什村委会沿线及人员集中居住路段两侧，按照50米/盏，安装80盏高6米的太阳能公共照明设施（4500元/盏）共计：79.5万元。</t>
  </si>
  <si>
    <t>对阿依尼克喀克尔村、玉山古西村两个安居富民小区安装铁艺围栏，高1.2米，共3000米，采购果皮箱20个并安装，并对两个村到户路进行硬化4000米，同时对全场89户房屋进行三区分离，房前屋后进行平整，新采购太阳能公共照明设施90盏，亮度不低于90。其中50盏高度不低于6米，40盏高度不低于4.5米</t>
  </si>
  <si>
    <t>在马场阿克巴夏特村中和田加尔采购及安装1600米铁质护栏；采购绿化带PE盘管及绿化；采购安装公共照明设施17盏。在阿克巴夏特村环村路两侧加装公共照明设施70盏，绿化村路两侧10米宽林带和安装喷灌设备，全长2.5公里</t>
  </si>
  <si>
    <t>目标1.完善阿克巴夏特村基础设施建设，便于农牧民夜间出行
目标2.改善马场村容村貌和居住环境 
目标3：采购及安装1600米铁质护栏和公共照明设施17盏</t>
  </si>
  <si>
    <t>在博孜塔拉村Z660公路两侧安装40座公共照明设施（道路一侧）和长度2公里栅栏（道路两侧），以及2公里道路两侧绿化，及道路加宽4米12000平方米硬化（人行道）</t>
  </si>
  <si>
    <t>目标1.完善博孜塔拉村基础设施建设，便于农牧民夜间出行。                             目标2.改善马场村容村貌和居住环境 
目标3:安装40座公共照明设施、长度2公里栅栏、12000平方米硬化</t>
  </si>
  <si>
    <t>AHQ-2022-136</t>
  </si>
  <si>
    <t>阿合奇县库兰萨日克乡别迭里村村道环境整治绿化项目</t>
  </si>
  <si>
    <t>1.对别迭里村农贸市场西侧、北侧辅道两边居民房进行整治、绿化，计划在居民房门前与相隔的空地上种补植树木、草坪和配套相应文化凳子等设施，修建围栏。在绿化区域内全面铺设滴灌设施。
2、对农贸市场前侧两块空地500平米进行平整硬化。
3、针对别迭里村一小队、二小队农户房前屋后进行环境整治，清除杂草、垃圾，种植果树，修建围栏，修建2个小型绿化园及对一小队前侧空地进行平整硬化300平米。</t>
  </si>
  <si>
    <t>目标：对民房道路两旁土地进行平整，种植树木、植被，增加绿化覆盖面积。</t>
  </si>
  <si>
    <t>AHQ-2022-138</t>
  </si>
  <si>
    <t>阿合奇县库兰萨日克乡别迭里村加满昂额孜路两侧林带绿化项目</t>
  </si>
  <si>
    <t>1.对别迭里村加满昂额孜路沿线两侧约9公里林带进行绿化，种植5万棵杨树及沙棘树等。
2.对公安卡点到别迭里村一小队国道周边进行平整，对国道两侧5米范围进行绿化。</t>
  </si>
  <si>
    <t>目标1：强化环境卫生意识，引导农民群众形成健康文明的生活方式，动员广大农牧民和社会各界积极参与村庄理
目标2：着力改变农村地区的“脏、乱、差”现象，切实解决危害群众身体健康、影响农村可持续发展的环境问题，努力改善农村生态环境和人居环境 
目标3：着力打造乡村振兴示范村，改善示范村村庄面貌。</t>
  </si>
  <si>
    <t>一是改善农村居民住房生产生活条件，保证人居环境干净、整洁、卫生；二是提高居民生活水平和质量，为广大农牧民群众造福的工程，该工程的实施将有效改善村容村貌，为居民创造优美、舒适、清洁的农村环境</t>
  </si>
  <si>
    <t>AHQ-2022-139</t>
  </si>
  <si>
    <t>文化活动广场</t>
  </si>
  <si>
    <t>阿合奇县库兰萨日克乡别迭里村一小队文化广场建设项目</t>
  </si>
  <si>
    <t>2022.04-2022.08</t>
  </si>
  <si>
    <t>对一小队村民活动广场地面硬化500平米及其他附属设施；健身器材1套；休息处2处，太阳能照明设施4盏。</t>
  </si>
  <si>
    <t>目标1：新建长15米、高5.5米、的文化宣传背景墙；目标2：新建2处宣传展示平台，附带健身器材1套太阳能景观灯4盏、休息处2处；目标三：500平米硬化地面。</t>
  </si>
  <si>
    <t>一是人文环境进行提升；二是激发农牧民群众内生动力；三是通过新建文化基础设施的综合利用和共建共享，丰富了群众的精神文化生活。</t>
  </si>
  <si>
    <t>2022.04-2022.010</t>
  </si>
  <si>
    <t>阿合奇县2022年度巩固拓展脱贫成果和乡村振兴项目计划备案表</t>
  </si>
  <si>
    <t>新增入库</t>
  </si>
  <si>
    <t>调整到第一批</t>
  </si>
  <si>
    <t>调入计划</t>
  </si>
  <si>
    <t>示范村新增项目入库</t>
  </si>
  <si>
    <t xml:space="preserve">   </t>
  </si>
  <si>
    <t>县级行业部门</t>
  </si>
  <si>
    <t>阿合奇县2022年巩固拓展脱贫攻坚成果第一批项目计划分类情况统计表</t>
  </si>
  <si>
    <t>个</t>
  </si>
  <si>
    <t>AHQ-2023-01</t>
  </si>
  <si>
    <t>2023.04-2023.06</t>
  </si>
  <si>
    <t>AHQ-2023-02</t>
  </si>
  <si>
    <t>2023.04-2023.10</t>
  </si>
  <si>
    <t>AHQ-2023-03</t>
  </si>
  <si>
    <t>AHQ-2023-04</t>
  </si>
  <si>
    <t>AHQ-2023-05</t>
  </si>
  <si>
    <t>AHQ-2023-06</t>
  </si>
  <si>
    <t>AHQ-2023-07</t>
  </si>
  <si>
    <t>AHQ-2023-08</t>
  </si>
  <si>
    <t>阿合奇县色帕巴依乡2023年村集体耕地改良项目</t>
  </si>
  <si>
    <t>AHQ-2023-10</t>
  </si>
  <si>
    <t>AHQ-2024-01</t>
  </si>
  <si>
    <t>库乡本地杏子树品种改良嫁接</t>
  </si>
  <si>
    <t>2024.03-2024.06</t>
  </si>
  <si>
    <t>全乡嫁接巴仁杏、吊干杏等品种杏3万棵</t>
  </si>
  <si>
    <t>目标1：改善我乡杏树品质；
目标2：使农户可以带来经济收益。</t>
  </si>
  <si>
    <t>提升杏子品质增加杏子产值，使农户增加收入</t>
  </si>
  <si>
    <t>AHQ-2023-101</t>
  </si>
  <si>
    <t>阿合奇县库兰萨日克乡沙棘地病虫害防治项目</t>
  </si>
  <si>
    <t>2023.03-2023.06</t>
  </si>
  <si>
    <t>对库兰萨日克乡1万亩已挂果沙棘林地进行病虫害防治，采取药物防治与农药防治相结合的方式开展病虫害防治工作，购买黄板60万张，每张1.5元，共计900000.购买依维菌素、氯氰菊酯、灭蝇胺、吡虫啉等农药，每亩40元，共计400001元。</t>
  </si>
  <si>
    <t>目标1：改善生态环境；
目标3：推动沙棘产业发展，提高沙棘果商品率，增加产量，提高农牧民收入。</t>
  </si>
  <si>
    <t>增加沙棘果的商品率，农牧民群众通过沙棘采摘获得收益</t>
  </si>
  <si>
    <t>AHQ-2024-03</t>
  </si>
  <si>
    <t>对库兰萨日克乡1万亩已挂果沙棘林地进行病虫害防治，采取药物防治与农药防治相结合的方式开展病虫害防治工作，购买黄板60万张，每张1.5元，共计900000.购买依维菌素、氯氰菊酯、灭蝇胺、吡虫啉等农药，每亩40元，共计400002元。</t>
  </si>
  <si>
    <t>目标1：改善生态环境；
目标4：推动沙棘产业发展，提高沙棘果商品率，增加产量，提高农牧民收入。</t>
  </si>
  <si>
    <t>AHQ-2023-11</t>
  </si>
  <si>
    <t>2023.03-2023.10</t>
  </si>
  <si>
    <t>AHQ-2023-12</t>
  </si>
  <si>
    <t>AHQ-2023-13</t>
  </si>
  <si>
    <t>AHQ-2023-14</t>
  </si>
  <si>
    <t>AHQ-2023-15</t>
  </si>
  <si>
    <t>AHQ-2023-20</t>
  </si>
  <si>
    <t>AHQ-2023-22</t>
  </si>
  <si>
    <t>AHQ-2023-23</t>
  </si>
  <si>
    <t>AHQ-2023-24</t>
  </si>
  <si>
    <t>AHQ-2023-25</t>
  </si>
  <si>
    <t>AHQ-2023-26</t>
  </si>
  <si>
    <t>AHQ-2023-33</t>
  </si>
  <si>
    <t>AHQ-2023-35</t>
  </si>
  <si>
    <t>AHQ-2023-36</t>
  </si>
  <si>
    <t>AHQ-2023-37</t>
  </si>
  <si>
    <t>AHQ-2024-04</t>
  </si>
  <si>
    <t xml:space="preserve">阿合奇镇荷斯坦牛养殖基地建设项目
</t>
  </si>
  <si>
    <t>2024.03-2024.10</t>
  </si>
  <si>
    <t>1.计划采购100头荷斯坦牛，2-4岁，每头牛300公斤以上，集中饲养，计划投资300万元。资产归村集体所有，收益用于壮大村集体经济再分配。
2.建设荷斯坦牛养殖基地一座，牛舍2000平米，配套消毒室，饲料库，饲料加工车间，兽医室，病牛隔离室、粪污处理池等设施。</t>
  </si>
  <si>
    <t>木拉提别克·木哈什</t>
  </si>
  <si>
    <t>荷斯坦牛每头产奶量平均6000kg以上，适应性能较高，体质结实，适应能力强，遗传性稳定，以乳为主且有一定的产肉性能。依托畜牧产业发展壮大的优势，计划采购荷斯坦牛100头，由村委会进行集中饲养，按资产收益进行固定分红，可增加村集体经济收入；可巩固拓展农牧民产业发展，增加经济收入；进一步提升畜牧产业质量，助力脱贫攻坚巩固拓展和乡村振兴的有效衔接。</t>
  </si>
  <si>
    <t>壮大发展畜牧产业，可巩固拓展产业发展，进一步带动区域整体经济增长；项目收益资金按照再分配管理机制进行二次分配使用，确保已脱贫户脱贫后稳得住，有产业，能发展；可开发公益性岗位，为困难群众提供就业岗位，增加经济收入；可对鳏寡孤独、残疾等低收入家庭进行帮扶救助。</t>
  </si>
  <si>
    <t>AHQ-2024-05</t>
  </si>
  <si>
    <t>阿合奇县苏木塔什乡阿合塔拉村羊圈配套设施建设项目</t>
  </si>
  <si>
    <t>为农牧民集中自建羊圈区域（一队却力都博孜路口、三队垃圾填埋场旁、三队赛马场）配套建设水电路设施，共涉及100座羊圈。</t>
  </si>
  <si>
    <t>目标1：集中新建羊圈100座，解决农牧民养殖牲畜问题，增加农牧民的收入、改善农牧民生活质量。
目标2：项目受益村个数1个，受益户数31户，已脱贫户25户</t>
  </si>
  <si>
    <t>1.通过项目实施，对农村常住户进行三区分离，改善农村人居环境。
2.有利于集中管理、消杀。</t>
  </si>
  <si>
    <t>AHQ-2023-40</t>
  </si>
  <si>
    <t>AHQ-2023-46</t>
  </si>
  <si>
    <t>AHQ-2023-48</t>
  </si>
  <si>
    <t>AHQ-2023-49</t>
  </si>
  <si>
    <t>AHQ-2023-50</t>
  </si>
  <si>
    <t>AHQ-2023-52</t>
  </si>
  <si>
    <t>AHQ-2024-06</t>
  </si>
  <si>
    <t>阿合奇县苏木塔什乡阿合塔拉村阔克托海湿地旅游基础设施建设项目</t>
  </si>
  <si>
    <t>在阿合塔拉村阔克托海湿地新建停车场、凉亭、毡房、栈道、道路等旅游配套设施。</t>
  </si>
  <si>
    <t>目标1：项目实施后，巩固脱贫攻坚同乡村振兴有效衔接，壮大村集体经济
目标2：项目受益村个数1个，受益户数550户，已脱贫户241户。</t>
  </si>
  <si>
    <t>乡村旅游成为农村经济发展的龙头产业，开发现有湿地，可进一步保护文化资源，是乡村可持续发展的必然需求。农牧民也可通过旅游区增加收入。</t>
  </si>
  <si>
    <t>AHQ-2024-07</t>
  </si>
  <si>
    <t>阿合奇县库兰萨日克乡别迭里村民宿发展建设项目</t>
  </si>
  <si>
    <t>在别迭里小区两侧建设2栋具有本地文化特色的民宿及相关配套设施</t>
  </si>
  <si>
    <t>目标1：充分发挥当地人文特色吸引人员旅游，围绕生态振兴，打造特色民宿村寨。
目标2：调动农牧民创业积极性。</t>
  </si>
  <si>
    <t xml:space="preserve">利用当地人文特色吸引人员旅游，围绕生态振兴，打造特色民宿村寨，解决部分农牧民就业。
</t>
  </si>
  <si>
    <t>AHQ-2024-08</t>
  </si>
  <si>
    <t>阿合奇县库兰萨日克乡布拉克圣泉旅游开发建设项目</t>
  </si>
  <si>
    <t>阿合奇县库兰萨日克乡阿克特克提尔村</t>
  </si>
  <si>
    <t>对阿合奇县库兰萨日克乡阿克特克提尔村布拉克圣泉进行开发，修建毡房10套及停车场300㎡，30亩地绿化，修建相关配套设施</t>
  </si>
  <si>
    <t>目标1：设立旅游景点增加农牧民家庭收入。
目标2：开发旅游景点，完善景点设施。</t>
  </si>
  <si>
    <t>一是解决部分农牧民就业问题，增加农牧民收入。
二是发挥本乡人文特色，吸引人员旅游，完善景点设施。</t>
  </si>
  <si>
    <t>AHQ-2024-09</t>
  </si>
  <si>
    <t>阿合奇县良种阿依尼克喀克尔村水磨湿地旅游区建设项目</t>
  </si>
  <si>
    <t>阿依尼克喀克尔村</t>
  </si>
  <si>
    <t>依托阿依尼克喀克尔村水磨湿地，打造乡村旅游，修建主干8米宽硬化道路1公里，停车场500㎡，毡房10座，钓鱼池1座，木栈道3000米，凉亭6座，配套水电管网、监控、消防、环卫等设施。</t>
  </si>
  <si>
    <t>项目实施后，巩固脱贫攻坚同乡村振兴有效衔接，壮大村集体经济。并减少城乡差距，真正发挥好城郊的作用，为下一步乡村振兴打好基础。</t>
  </si>
  <si>
    <t>乡村旅游成为农村经济发展的龙头产业，开发现有水磨湿地，可进一步保护文化资源，是乡村可持续发展的必然需求。农牧民也可通过旅游区增加收入。</t>
  </si>
  <si>
    <t>AHQ-2024-10</t>
  </si>
  <si>
    <t>阿合奇县阿合奇镇小木孜都克滑雪场</t>
  </si>
  <si>
    <t>建设2000平米滑雪场及配套设施</t>
  </si>
  <si>
    <t>带动旅游业发展，解决农牧民就业问题。</t>
  </si>
  <si>
    <t>丰富农牧民的生活，解决就业岗位，增加农牧民收入。</t>
  </si>
  <si>
    <t>AHQ-2024-11</t>
  </si>
  <si>
    <t>阿合奇县阿合奇镇佳朗奇科克乔库尔文化村特色街建设项目</t>
  </si>
  <si>
    <t>佳朗奇村科克乔库尔文化村</t>
  </si>
  <si>
    <t>建设特色步行街2000米，面积10000平米，在主道路两旁建立带有科尔克孜族文化墙壁，以及在主要带路和小道摆设反映柯尔克孜族文化的雕塑以及生活雕塑如柯尔克孜族英雄骑跨战马，手持金雕、柯尔克孜族群众载歌载舞的生活雕像。</t>
  </si>
  <si>
    <t>传承和发扬民族特色文化，丰富和打造购物、休闲、娱乐为一体的旅游产业内容</t>
  </si>
  <si>
    <t>传承和发扬民族特色文化，丰富旅游产业内容</t>
  </si>
  <si>
    <t>AHQ-2023-53</t>
  </si>
  <si>
    <t>AHQ-2024-12</t>
  </si>
  <si>
    <t>阿合奇县库兰萨日克乡食用菌工厂化生产项目</t>
  </si>
  <si>
    <t>新建培养房900平米、培养架3000平米、购制冷机25台、锅炉1台、灭菌锅4个、接种箱20台，以及装袋机、搅拌机、粉碎机等生产设备，共计投入550万元。</t>
  </si>
  <si>
    <t>目标1：建成集产、营、销及深加工为一体的标准化、工厂化、设施现代化的标准食用菌生产基地，弥补全县食用菌产业的空缺；
目标2：促进食用菌产业的发展，增加农民劳动力转移，增加社会就业、增加农民收入。</t>
  </si>
  <si>
    <t>通过食用菌工厂用工带动一部分农牧民群众创收。</t>
  </si>
  <si>
    <t>AHQ-2024-13</t>
  </si>
  <si>
    <t>阿合奇县马场集贸市场的建设项目</t>
  </si>
  <si>
    <t>马场</t>
  </si>
  <si>
    <t>建设马场10000㎡的集贸市场，建设2个钢架彩钢棚摊位，30套门面房，以此可以促进马场未来发展，展示马场形象，为马场乡村振兴打下坚实基础</t>
  </si>
  <si>
    <t xml:space="preserve">目标1：方便生活
目标2：打造大美宜居马场
</t>
  </si>
  <si>
    <t>一是：方便牧民的生活
二是：提高马场居民的生活质量
三是：建设美丽、宜居马场</t>
  </si>
  <si>
    <t>AHQ-2023-56</t>
  </si>
  <si>
    <t>AHQ-2023-57</t>
  </si>
  <si>
    <t>AHQ-2023-61</t>
  </si>
  <si>
    <t>AHQ-2023-62</t>
  </si>
  <si>
    <t>AHQ-2023-65</t>
  </si>
  <si>
    <t>AHQ-2023-66</t>
  </si>
  <si>
    <t>AHQ-2024-14</t>
  </si>
  <si>
    <t>阿合奇县马场博孜塔拉修建水渠项目</t>
  </si>
  <si>
    <t>2024.03-2024.09</t>
  </si>
  <si>
    <t>在马场博孜塔拉村河对面有650亩地修建2.5公里水渠，及在博孜塔拉村周围共计有1000亩地，修建支渠4公里</t>
  </si>
  <si>
    <t>目标1：便于特色种植地的灌溉
目标2：增加村集体收入
目标3：扩大为群众办实事好事资金</t>
  </si>
  <si>
    <t>一是：便于特色种植地的灌溉
二是：增加村集体收入
三是：扩大为群众办实事好事资金
四是：惠及174户群众</t>
  </si>
  <si>
    <t>AHQ-2024-15</t>
  </si>
  <si>
    <t>阿合奇镇佳朗奇村佳朗奇村三队土地灌溉水渠建设</t>
  </si>
  <si>
    <t>佳朗奇村文化村</t>
  </si>
  <si>
    <t>1.佳朗奇村三队土地灌溉水渠建设修建防渗渠5公里及配套设施，矩形渠宽为40公分；为佳朗奇三队200亩地浇灌。2.佳朗奇村克孜塔拉土地灌溉水渠建设，修建防渗渠8公里及配套设施，矩形渠宽为40公分，为克孜塔拉500亩土地进行浇灌。3.佳朗奇村无锡新村西侧土地灌溉水渠，修建防渗渠4公里及配套设施，矩形渠宽为40公分；为无锡新村80亩地进行浇灌。</t>
  </si>
  <si>
    <t>修建防渗渠5公里，进一步改善生态环境，提升土地使用效能，增加产量，节约水资源，防止水土流失，帮助村民增加收入</t>
  </si>
  <si>
    <t xml:space="preserve">一是项目实施后，提高土地利用率，每亩增收200-300元；                                                              
二是提升农业生产用水方便程度，增加全村户农牧民生产积极性；
三是保障农业用水需求，提高农业耕地灌溉和生产效率，从而提升农牧民生产生活质量
</t>
  </si>
  <si>
    <t>AHQ-2024-16</t>
  </si>
  <si>
    <t>阿合奇县阿合奇镇佳朗奇村克孜塔拉、佳朗奇村无锡新村土地灌溉水渠建设项目</t>
  </si>
  <si>
    <t>1.修建防渗渠2公里及配套设施，矩形渠宽为40公分；
2.修建防渗渠6公里及配套设施，矩形渠宽为40公分；</t>
  </si>
  <si>
    <t>修建防渗渠共4公里，进一步改善生态环境，提升土地使用效能，增加产量，节约水资源，防止水土流失，帮助村民增加收入</t>
  </si>
  <si>
    <t xml:space="preserve">一是项目实施后，提高土地利用率，每亩增收200-300元；                                                              
二是提升农业生产用水方便程度，增加42户农牧民生产积极性；
三是保障农业用水需求，提高农业耕地灌溉和生产效率，从而提升农牧民生产生活质量
</t>
  </si>
  <si>
    <t>AHQ-2024-17</t>
  </si>
  <si>
    <t>阿合奇县苏木塔什乡克孜勒宫拜孜村土渠硬化项目</t>
  </si>
  <si>
    <t>克孜宫拜孜村</t>
  </si>
  <si>
    <t>对克孜勒宫拜孜村一期土地平整项目土渠硬化为矩形渠共计约5公里，每公里造价70万，共计造价350万。对克孜勒宫拜孜村二期土地平整项目土渠硬化共计8公里，一公里造价70万，共计560万元。</t>
  </si>
  <si>
    <t>目标1：通过防渗渠项目的实施，使农村土地灌溉设施得到了完善，农田耕作条件得到了改善，可大幅提高农业抗御自然灾害的能力，减少水土流失，对渠道进行防渗节水提高灌溉水的利用率和土地产出率,有助于水资源的可持续利用和农业生产的可持续发展，扩大了生产规模。
目标2：项目受益村个数1个，受益户数195户，已脱贫户103户。</t>
  </si>
  <si>
    <t>提高灌溉水的利用率和土地产出率,有助于水资源的可持续利用和农业生产的可持续发展，扩大了种植业规模。</t>
  </si>
  <si>
    <t>AHQ-2024-18</t>
  </si>
  <si>
    <t>阿合奇县阿合奇镇皮羌村二队土地灌溉水渠建设</t>
  </si>
  <si>
    <t>阿合奇镇皮羌村二队</t>
  </si>
  <si>
    <t>修建防渗渠5公里及配套设施，矩形渠宽为40公分；</t>
  </si>
  <si>
    <t>修建防渗渠5公里，涉及灌溉面积350亩，进一步改善生态环境，提升土地使用效能，增加产量，节约水资源，防止水土流失，帮助村民增加收入</t>
  </si>
  <si>
    <t>一是水渠施工建设可以吸纳贫困劳动力务工增加收入；
二是便于平房区农牧民开展种植业增收</t>
  </si>
  <si>
    <t>AHQ-2024-19</t>
  </si>
  <si>
    <t>阿合奇县苏木塔什乡克孜勒宫拜孜村主干道农渠提升改造项目</t>
  </si>
  <si>
    <t>克孜勒宫拜孜村老主干硬化渠8公里渠道塌陷，现申请进一步修缮。</t>
  </si>
  <si>
    <t>目标1：巩固拓展全村设施建设，深度改善日常用水条件，强化全村基础设施支撑保障。
目标2：着眼产业兴旺，努力建设新农村，紧跟振兴步伐。
目标3：项目受益村个数1个，受益户数385户，已脱贫户134户。</t>
  </si>
  <si>
    <t>通过该项目的实施，可提高灌区的灌溉保证率，改善现有耕地的灌溉条件，提高渠道水利用系数，缓解灌区季节性缺水问题，实现灌区水资源的优化配置，为灌区内国民经济的稳定与持续发展提供水源保障，从而促进当地农牧民增产增收及灌区社会、经济、环境的协调发展。</t>
  </si>
  <si>
    <t>AHQ-2023-70</t>
  </si>
  <si>
    <t>2023.01-2023.10</t>
  </si>
  <si>
    <t>AHQ-2023-73</t>
  </si>
  <si>
    <t>AHQ-2023-74</t>
  </si>
  <si>
    <t>AHQ-2023-75</t>
  </si>
  <si>
    <t>AHQ-2023-76</t>
  </si>
  <si>
    <t>AHQ-2023-77</t>
  </si>
  <si>
    <t>AHQ-2023-78</t>
  </si>
  <si>
    <t>AHQ-2023-79</t>
  </si>
  <si>
    <t>AHQ-2023-80</t>
  </si>
  <si>
    <t>AHQ-2024-20</t>
  </si>
  <si>
    <t>阿合奇县阿合奇镇吾曲村大木孜都克道路建设项目</t>
  </si>
  <si>
    <t>对大木孜都克牧业点到小木孜都克铺设30公里砂石道路</t>
  </si>
  <si>
    <t>对小木孜都克旅游景区至大木孜都克牧业点修建30公里道路，更好的为旅游服务奠定基础</t>
  </si>
  <si>
    <t>对小木孜都克旅游景区至大木孜都克牧业点修建30公里道路，，便于游客、农牧民前往大木孜都克，为更好的为旅游服务奠定基础</t>
  </si>
  <si>
    <t>AHQ-2023-83</t>
  </si>
  <si>
    <t>AHQ-2023-84</t>
  </si>
  <si>
    <t>AHQ-2023-85</t>
  </si>
  <si>
    <t>AHQ-2023-87</t>
  </si>
  <si>
    <t>AHQ-2023-89</t>
  </si>
  <si>
    <t>AHQ-2023-90</t>
  </si>
  <si>
    <t>AHQ-2023-91</t>
  </si>
  <si>
    <t>AHQ-2023-92</t>
  </si>
  <si>
    <t>AHQ-2023-93</t>
  </si>
  <si>
    <t>AHQ-2023-98</t>
  </si>
  <si>
    <t>AHQ-2023-99</t>
  </si>
  <si>
    <t>AHQ-2023-100</t>
  </si>
  <si>
    <t>AHQ-2023-104</t>
  </si>
  <si>
    <t>AHQ-2023-105</t>
  </si>
  <si>
    <t>AHQ-2023-106</t>
  </si>
  <si>
    <t>AHQ-2023-108</t>
  </si>
  <si>
    <t>AHQ-2023-109</t>
  </si>
  <si>
    <t>AHQ-2023-110</t>
  </si>
  <si>
    <t>AHQ-2023-113</t>
  </si>
  <si>
    <t>AHQ-2023-119</t>
  </si>
  <si>
    <t>AHQ-2023-121</t>
  </si>
  <si>
    <t>AHQ-2023-122</t>
  </si>
  <si>
    <t>AHQ-2023-120</t>
  </si>
  <si>
    <t>AHQ-2023-123</t>
  </si>
  <si>
    <t>阿合奇县2022-2024年巩固拓展脱贫攻坚成果项目库分类情况统计表</t>
  </si>
  <si>
    <t>计划投资（立项）</t>
  </si>
  <si>
    <t>控制价</t>
  </si>
  <si>
    <t>中标价</t>
  </si>
  <si>
    <t>开标时间</t>
  </si>
  <si>
    <t>中标公司</t>
  </si>
  <si>
    <t>2022.04-2022.05</t>
  </si>
  <si>
    <t>对马场在库兰萨日克乡三大队阿克巴夏特村集体地726亩进行土地平整，对其中360亩土地进行种植土回填30CM（实土）、配套种子、化肥等</t>
  </si>
  <si>
    <t xml:space="preserve">目标1：726亩集体地进行平整，配套种子、化肥
目标2：提高农业生产用水灌溉效率，提高285户农牧民农业生产积极性，每亩增收200-300元
目标3：增加村集体经济收             
</t>
  </si>
  <si>
    <t>阿合奇县马场哈拉加尔低质草地改造项目</t>
  </si>
  <si>
    <t>2022.03-2022.05</t>
  </si>
  <si>
    <t>对马场凯利特别克村哈拉加尔780亩地进行平整，种植土回填30CM（实土），配套种子、化肥，机耕费等</t>
  </si>
  <si>
    <t>目标1：土地平整改良780亩
目标2：通过土地平整、修建田间道路、配套水利设施、改善了农作物生长条件，提高耕地质量和产出能力，降低农业生产成本
目标3：受益户172户，其中：脱贫户52户</t>
  </si>
  <si>
    <t>一是项目实施后，提高土地利用率，每亩增收200-300元；二是受益户172户，其中：脱贫户52户；三是提升农业生产用水方便程度，增加172户农牧民生产积极性；四是保障农业用水需求，提高农业耕地灌溉和生产效率，从而提升农牧民生产生活质量；五是提高农作物或饲草料产量，增加马场饲草料储量，缓解冬季饲草料短缺问题，为马场扩大牲畜养殖规模打下基础</t>
  </si>
  <si>
    <t>阿合奇县马场阿克巴夏特土地平整项目（一期）</t>
  </si>
  <si>
    <t>对马场阿克巴夏特村老场部420亩地进行平整，种植土回填30CM（实土），配套种子、化肥，机耕费等</t>
  </si>
  <si>
    <t>目标1：土地平整改良420亩
目标2：通过土地平整、修建田间道路、配套水利设施、改善了农作物生长条件，提高耕地质量和产出能力，降低农业生产成本
目标3：受益户118户，其中：脱贫户66户</t>
  </si>
  <si>
    <t>一是项目实施后，提高土地利用率，每亩增收200-300元；二是受益户118户，其中：脱贫户66户；三是提升农业生产用水方便程度，增加118户农牧民生产积极性；四是保障农业用水需求，提高农业耕地灌溉和生产效率，从而提升农牧民生产生活质量；五是提高农作物或饲草料产量，增加马场饲草料储量，缓解冬季饲草料短缺问题，为马场扩大牲畜养殖规模打下基础</t>
  </si>
  <si>
    <t>目标1：土地平整改良887.12亩
目标2：通过土地平整、修建田间道路、配套水利设施、改善了农作物生长条件，提高耕地质量和产出能力，降低农业生产成本
目标3：受益户118户，其中：脱贫户66户</t>
  </si>
  <si>
    <t>一是项目实施后，提高土地利用率，每亩增收200-300元；二是受益户1367户，其中：脱贫户754户；三是提升农业生产用水方便程度，增加1367户农牧民生产积极性；四是保障农业用水需求，提高农业耕地灌溉和生产效率，从而提升农牧民生产生活质量；五是提高农作物或饲草料产量，增加马场饲草料储量，缓解冬季饲草料短缺问题，为马场扩大牲畜养殖规模打下基础</t>
  </si>
  <si>
    <t>目标1：土地平整改良825亩
目标2：通过土地平整、修建田间道路、配套水利设施、改善了农作物生长条件，提高耕地质量和产出能力，降低农业生产成本
目标3：受益户1857户，其中：脱贫户1177户</t>
  </si>
  <si>
    <t>一是项目实施后，提高土地利用率，每亩增收200-300元；二是受益户1857户，其中：脱贫户1177户；三是提升农业生产用水方便程度，增加1177户农牧民生产积极性；四是保障农业用水需求，提高农业耕地灌溉和生产效率，从而提升农牧民生产生活质量；五是提高农作物或饲草料产量，增加马场饲草料储量，缓解冬季饲草料短缺问题，为马场扩大牲畜养殖规模打下基础</t>
  </si>
  <si>
    <t>AHQ-2022-140</t>
  </si>
  <si>
    <t>阿合奇县阿合奇镇佳朗奇霍西布拉克土地平整项目</t>
  </si>
  <si>
    <t>新建4m宽田间道路2.862km、拟建防渗渠3.223km、土地平整470.8亩、拟建防护堤0.8km</t>
  </si>
  <si>
    <t>目标1：土地平整改良470.8亩
目标2：通过土地平整、修建田间道路、配套水利设施、改善了农作物生长条件，提高耕地质量和产出能力，降低农业生产成本
目标3：受益户118户，其中：脱贫户66户</t>
  </si>
  <si>
    <t>一是项目实施后，提高土地利用率，每亩增收200-300元；二是受益户35户，其中：脱贫户28户；三是提升农业生产用水方便程度，增加28户农牧民生产积极性；四是保障农业用水需求，提高农业耕地灌溉和生产效率，从而提升农牧民生产生活质量；五是提高农作物或饲草料产量，增加马场饲草料储量，缓解冬季饲草料短缺问题，为马场扩大牲畜养殖规模打下基础</t>
  </si>
  <si>
    <t>AHQ-2022-142</t>
  </si>
  <si>
    <t>阿合奇县马场博孜塔拉村土地整治项目</t>
  </si>
  <si>
    <t>博孜塔拉村</t>
  </si>
  <si>
    <t>对马场博孜塔拉村700亩土地进行平整、种植土回填30CM（实土），配套种子、化肥等</t>
  </si>
  <si>
    <t>目标1：土地平整改良700亩
目标2：通过土地平整、修建田间道路、配套水利设施、改善了农作物生长条件，提高耕地质量和产出能力，降低农业生产成本
目标3：受益户118户，其中：脱贫户66户</t>
  </si>
  <si>
    <t>AHQ-2022-143</t>
  </si>
  <si>
    <t>阿合奇县马场凯利特别克村土地整治项目</t>
  </si>
  <si>
    <t>凯利特别克村哈拉加尔</t>
  </si>
  <si>
    <t>对凯利特别克村哈拉加尔800亩土地进行平整，种植土回填30CM（实土），配套种子、化肥等</t>
  </si>
  <si>
    <t>目标1：土地平整改良800亩
目标2：通过土地平整、修建田间道路、配套水利设施、改善了农作物生长条件，提高耕地质量和产出能力，降低农业生产成本
目标3：受益户51户，其中：脱贫户39户</t>
  </si>
  <si>
    <t>一是项目实施后，提高土地利用率，每亩增收200-300元；二是受益户51户，其中：脱贫户39户；三是提升农业生产用水方便程度，增加118户农牧民生产积极性；四是保障农业用水需求，提高农业耕地灌溉和生产效率，从而提升农牧民生产生活质量；五是提高农作物或饲草料产量，增加马场饲草料储量，缓解冬季饲草料短缺问题，为马场扩大牲畜养殖规模打下基础</t>
  </si>
  <si>
    <t>AHQ-2022-144</t>
  </si>
  <si>
    <t>阿合奇县马场草料基地土地改良建设项目</t>
  </si>
  <si>
    <t>对马场阿克巴夏特村860亩土地进行平整，种植土回填30CM（实土）</t>
  </si>
  <si>
    <t>目标1：土地平整改良860亩
目标2：通过土地平整、修建田间道路、配套水利设施、改善了农作物生长条件，提高耕地质量和产出能力，降低农业生产成本
目标3：受益户118户，其中：脱贫户66户</t>
  </si>
  <si>
    <t>AHQ-2022-145</t>
  </si>
  <si>
    <t>阿合奇县马场凯利特别克村凯利别克恰提土地整治项目</t>
  </si>
  <si>
    <t>马场凯利特别克村凯利别克恰提</t>
  </si>
  <si>
    <t>对马场凯利特别克村凯利别克恰提1300亩土地进行平整、种植土回填30CM（实土）并配套建设斗渠，购买种子、化肥等</t>
  </si>
  <si>
    <t>目标1：土地平整改良1300亩
目标2：通过土地平整、修建田间道路、配套水利设施、改善了农作物生长条件，提高耕地质量和产出能力，降低农业生产成本
目标3：受益户156户，其中：脱贫户124户</t>
  </si>
  <si>
    <t>一是项目实施后，提高土地利用率，每亩增收200-300元；二是受益户156户，其中：脱贫户124户；三是提升农业生产用水方便程度，增加156户农牧民生产积极性；四是保障农业用水需求，提高农业耕地灌溉和生产效率，从而提升农牧民生产生活质量；五是提高农作物或饲草料产量，增加马场饲草料储量，缓解冬季饲草料短缺问题，为马场扩大牲畜养殖规模打下基础</t>
  </si>
  <si>
    <t>为马场牲畜建设一座1200平方米圈舍和2400平方米活动区，配套干草棚、精料库、配种站、机械库等；附属建设部分为场地平整及配套水电、消防等附属设施、公共活动区、设备采购等</t>
  </si>
  <si>
    <t>新建1000㎡圈舍一座，活动区2000㎡，400㎡干草库一座、150㎡精饲料库一座及公共活动区、配种站、生产用房、机械库、消防、水电等附属配套设施设备</t>
  </si>
  <si>
    <t>新建养殖扩繁基地1座，项目建设用地面积为11771.65㎡，建筑面积为1918.96 ㎡。1、圈舍建筑面积1044.16㎡、活动场地建筑面积2000㎡；2、公共活动区580㎡；3、精饲料库一座，建筑面积为162.23㎡；4、草料库一座，建筑面积为417.83㎡；5、机械库一座，建筑面积为60㎡；6、生产管理用房96.17㎡；7、配种站用房130.66㎡；8、堆粪池一座，占地面积为80㎡</t>
  </si>
  <si>
    <t>新建暖圈1000平方米及2000平米活动区、新建400平米干草棚1座、160平方米精料库1座及配种站、生活用房、堆粪场、机械库、水电等相关附属设施设备</t>
  </si>
  <si>
    <t>目标1：牲畜品种改良，增加农牧民收入；激发脱贫户内生动力，通过引进优质牲畜，优化养殖结构，增加养殖效益，增加村集体经济收入
目标2：通过引进优质柯尔克孜种公羊，优化养殖结构，推进柯尔克孜种公羊品种改良
目标3：增加群众收入，通过建设饲料加工厂激发农牧民创业增收积极性，同时激发农牧民群众的内生动力
目标4：对脱贫户现有的牲畜进行品种改良，提高牲畜的品种，增加脱贫户收入；激发脱贫户内生动力</t>
  </si>
  <si>
    <t>一是对村集体现有的牲畜进行品种改良，提高牲畜的品种质量，切实提升村集体经济收入，持续壮大村集体经济发展，推进柯尔克孜种公羊品种改良
二是增加农牧民收入，通过建设饲料加工厂预计每户可增收200元
三是激发农牧民群众的内生动力
四是后期带动10-20户农牧民就业，厂房建成投入使用每户预计可增收1000元
五是改善生态环境，实现传统畜牧业向现代畜牧业转型，提高饲料使用率
六是对脱贫户现有的牲畜进行品种改良，提高牲畜的品种，增加脱贫户收入；激发脱贫户内生动力</t>
  </si>
  <si>
    <t>少发资金252万元，乡村振兴资金124.03万元</t>
  </si>
  <si>
    <t>新建1000平方米羊圈1座，圈舍活动面积2000平方米，400平方米干草棚1座，150平方米精饲料库1座，配种站（取精房、实验室、配种房）等附属配套设施</t>
  </si>
  <si>
    <t>新建1000平方米圈舍1座，圈舍活动区2000平方米，公共活动区1500平方米，400平米干草棚1座，150平方米精料库1座及配种站、机械棚、堆粪场等配套附属设施设备</t>
  </si>
  <si>
    <t>目标1：改良土地不低于4000亩； 
目标2：改造全乡饲草料基地及其附属设施，种植青贮饲料及高蛋白饲草料，保障良种繁育中心种公羊饲草料；
目标3：项目实施后，除保障良种繁育中心饲草料外，多余饲草料可通过村委会集体经济售出，增加村集体经济不低于5万元。</t>
  </si>
  <si>
    <t>通过对4000亩土地进行改良，配套生产道路，增加哈拉奇乡可用土地面积，完善草料基地业务范围，可为群众冬季饲养牲畜提供保障，助力哈拉奇乡畜牧业发展</t>
  </si>
  <si>
    <t>提升草料基地项目区总面积1700亩，其中维修改建区1300亩，新规划区400亩，分为土地平整、渠道防渗改建、种植措施、配套附属设施四大类；土地平整：拉土回填1515亩；高台地清挖94.54亩；土地平整400亩；拆除土埂44条；新建土埂7.5km；渠道防渗改建：农渠维修0.6km；毛渠维修5.76km；农渠新建0.755km；毛渠新建1.51km；种植措施：青贮玉米种植400亩，苜蓿及套种小麦1115亩；配套附属设施：新建砂砾石田间道路0.6km</t>
  </si>
  <si>
    <t>目标1：1720亩草料基地提升改造；
目标2：改造全乡两处饲草料基地及其附属设施，种植青贮饲料及高蛋白饲草料，保障良种繁育中心种公羊饲草料；
目标3：项目实施后，除保障良种繁育中心饲草料外，多余饲草料可通过村委会集体经济售出，增加村集体经济。</t>
  </si>
  <si>
    <t>平整土地695.43 亩，并拉土回填、覆土进行土壤改良，覆土压实后厚度30cm</t>
  </si>
  <si>
    <t>采购农家肥1300方，每方200元，共计资金26万元，用于低质草地887.72亩的施肥</t>
  </si>
  <si>
    <t>1、蓄水池新建工程：新建2.2万m³蓄水池一座，其中包括蓄水池坝体建设、引水工程、放水工程、溢流堰工程等相关建筑物。 2、喷灌改造工程：（1）对草场喷灌系统中九号到十二号共四条分干管所属支管、排水管与地面喷头进行改建，四条分干管控制面积为700亩；（2）对草场喷灌系统中存在破损或无法工作的喷头、出地管、分干管、闸阀配件进行维修与更换。3、农业措施工程：（1）对喷灌草场3号区至18号区草场进行机耕并混合播撒豌豆种子与燕麦草种子，并增施二胺、钾肥等化肥，总面积为2200亩；（2）购买割草机1台</t>
  </si>
  <si>
    <t>阿合奇县阿合奇镇佳朗奇村冬吾孜都克人工饲草料基地建设项目</t>
  </si>
  <si>
    <t>在冬吾孜都克1000亩土地平整；新建输水管道2条总长3.342㎞；新建截洪沟1条，总长0.86㎞，购买种子25公斤/亩（大豆15㎏/亩、燕麦10㎏/亩、），施农家肥4立方/亩</t>
  </si>
  <si>
    <t>AHQ-2022-141</t>
  </si>
  <si>
    <t>苏木塔什乡采购精饲料加工设备项目</t>
  </si>
  <si>
    <t>苏木塔什乡</t>
  </si>
  <si>
    <t>新建面积为2000㎡钢架结构厂房一座，购买精饲料加工设备1套、精饲料包装袋（规格为：容量30公斤/1个）4000个、封口设备一台、小型货车2台，计划采购玉米秸秆5吨、豌豆5吨</t>
  </si>
  <si>
    <t>AHQ-2022-150</t>
  </si>
  <si>
    <t>阿合奇县哈拉奇乡采购精饲料加工设备项目</t>
  </si>
  <si>
    <t>彩钢结构生产厂房420平米，大型颗粒机1台（大孔、小孔盘）、大型粉碎机1台、搅拌机1台、封口机1台、传送带1台、编织袋5000个，配套电缆线及照明灯</t>
  </si>
  <si>
    <t>AHQ-2022-152</t>
  </si>
  <si>
    <t>阿合奇县库兰萨日克乡采购精饲料加工设备项目</t>
  </si>
  <si>
    <t>大型颗粒机1台、粉碎机1台、搅拌机1台、封口机1台、传送带1台、膨化机1台、小型货车1台，编织袋5000个</t>
  </si>
  <si>
    <t>AHQ-2022-147</t>
  </si>
  <si>
    <t>阿合奇县活畜交易综合市场建设项目</t>
  </si>
  <si>
    <t>2022.05-2022.10</t>
  </si>
  <si>
    <t>建设活畜交易区、草料库、配套建设水电及其他附属设施设备等</t>
  </si>
  <si>
    <t>目标1：建设活畜交易市场一座及其他附属设施
目标2：带动全县农户增收，解决就业不少于20人，临时就业约500人次/年
目标3：增加全县各村集体经济收入，用于帮助困难户救助</t>
  </si>
  <si>
    <t>一是立足本地实际，大力发展畜牧业，使畜牧业成为本地农牧名增收致富的主要渠道。二是切实规范牲畜交易行为，保障交易牲畜的健康无疫，进一步提高我县牲畜商品率，建立有序的活畜市场流通体系，规范市场化经营模式，方便全县及周边地区广大农牧民群众大力发展畜牧业，促进农村市场经济发展。三是为广大农牧民群众发展畜牧业提供交易平台和市场信息，为防疫检疫监督提供合理规范的场所条件，确保我县畜牧业持续健康平稳发展，同时可防止交易市场对周边环境造成污染，促进公共卫生安全。</t>
  </si>
  <si>
    <t>新增入库，调入计划</t>
  </si>
  <si>
    <t>与AHQ-2022-58合并取消</t>
  </si>
  <si>
    <t>阿合奇县2022年库兰萨日克乡农田水渠建设项目</t>
  </si>
  <si>
    <t>对阿合奇县库兰萨日克乡别迭里村、吉勒得斯村灌溉渠道进行防渗改造。防渗改造渠道共计3条，合计长度5.113km，配套渠系建筑物56座（其中：节制分水闸35座；节制左、右分水闸9座；分水闸6座；桥涵6座），修建渠道进水闸连接段3处，渠道与原有可利用建筑物连接段4处</t>
  </si>
  <si>
    <t>新建过河渡槽44m、连接渡槽修建装配式矩形渠56m、渠道维修22m、维修闸孔0.5m分水闸1座、新建6m农桥1座</t>
  </si>
  <si>
    <t>在克孜勒宫拜孜村奥依阿恩孜路修建一条长度为1.35公里的田间防渗水渠以及配套设施</t>
  </si>
  <si>
    <t>目标1：改善乡村环境面貌，修建田间防渗水渠在一定程度上提高了我村乡村环境及村容村貌
目标2：有效维护农户种植收益，可以大大减少因山洪、泥石流等不可控因素对农户的农作物造成破坏，从而大大提高农户种植收益
目标3：收益户16户，其中脱贫户为7户</t>
  </si>
  <si>
    <t>新建100立方米人畜饮水池1座，引水沉淀池1座，引水管道或渠道6公里及配套设施</t>
  </si>
  <si>
    <t>新建阿合奇县库兰萨日克中型灌区、色帕巴依中型灌区主要干支斗渠三级渠道分水口自动化计量设施95套及信息化监管平台1座等</t>
  </si>
  <si>
    <t>目标1：配套建设罐区内干支斗渠三级渠道分水口自动化计量设施约95及数字化和信息化监管平台
目标2：有效节约水资源，周边农田农业用水有效供给
目标3：增强水资源利用效率，提升农作物长势，从而帮助村民增加收入</t>
  </si>
  <si>
    <t>AHQ-2022-151</t>
  </si>
  <si>
    <t>阿合奇县马场凯利特别克引水渠首及渠道改扩建工程</t>
  </si>
  <si>
    <t>2022.04-2022.11</t>
  </si>
  <si>
    <t>新建凯利特别克草料基地引水渠首1座，引水渠5公里及配套设施</t>
  </si>
  <si>
    <t xml:space="preserve">目标1：引水渠首1座，引水渠5公里
目标2：解决马场饲草料地灌溉问题
目标3：有利于增加农牧民饲草料和畜牧业收入增加                                  </t>
  </si>
  <si>
    <t>解决马场2000亩草料基地的灌溉问题，为发展壮大阿合奇镇畜牧业提供饲料支撑和保障，也为后续草料基地的开发奠定基础</t>
  </si>
  <si>
    <t>为享受两免小额贷款脱贫户、边缘易致贫户进行贴息</t>
  </si>
  <si>
    <t>改造道路有利于降低居民生活物资运输费用,有效缩短了运输时间，提高了产出效率，确保村集体和脱贫户获得稳定收入</t>
  </si>
  <si>
    <t>新建佳朗奇大桥头左岸防洪堤约0.5公里，加固佳朗奇新城防洪提约1公里，新建皮羌村排洪渠约0.644公里，新建防洪导流坝8座</t>
  </si>
  <si>
    <t>目标1：修建防洪坝1.5公里，排洪渠0..644公里
目标2：有利于农牧民种植农作物
目标3：受益户342户，其中：已脱贫户113户</t>
  </si>
  <si>
    <t>目标1：修建防洪坝2.5公里，已建成防洪坝基础设施建设2.5公里
目标2：有利于农牧民种植农作物
目标3：受益户342户其中：已脱贫户113户</t>
  </si>
  <si>
    <t>AHQ-2022-146</t>
  </si>
  <si>
    <t>阿合奇县苏木塔什乡喷灌草场水头改造维修项目</t>
  </si>
  <si>
    <t>新建克孜勒宫拜孜渠首上游格宾石笼护坡防洪导流坝200米；改建及及清淤DN600供水主管道20米</t>
  </si>
  <si>
    <t>目标1：建设泄洪沟200米，利于保护农田。
目标2：保护农牧民的人身财产安全不受洪水的侵扰
可解决土地由于水灌溉不到导致土地荒废，建设该项目可以将土地利用种植农业增加农牧民的经济收入</t>
  </si>
  <si>
    <t>新增入库,调入计划</t>
  </si>
  <si>
    <t>为哈拉奇乡365个单坑式旱厕提升改造，配套沤粪池</t>
  </si>
  <si>
    <t>一是改造道路有利于降低居民生活物资运输费用,有效缩短了运输时间，提高了产出效率，确保村集体和脱贫户获得稳定收入
二是美化亮化村路，为群众出行的提供便利</t>
  </si>
  <si>
    <t>阿合奇县库兰萨日克乡别迭里村村道环境整治项目</t>
  </si>
  <si>
    <t>1.对别迭里村农贸市场西侧、北侧辅道两边居民房进行整治，计划在居民房门前与相隔的空地上种补植树木、草坪和配套相应凳子等设施。在种植区域内全面铺设滴灌设施。
2、对农贸市场前侧两块空地500平米进行平整硬化。
3、针对别迭里村一小队、二小队农户房前屋后进行环境整治，清除杂草、垃圾，种植果树，修建2个小型种植园及对一小队前侧空地进行平整硬化300平米。</t>
  </si>
  <si>
    <t>目标：对民房道路两旁土地进行平整，种植树木、植被，增加种植覆盖面积。</t>
  </si>
  <si>
    <t>一是改善生态环境，提高种植覆盖率；二是加大宣传力度，充分调动群众的积极性、主动性，促使村民自觉的投入到环境环境整治和生态恢复中来。</t>
  </si>
  <si>
    <t>AHQ-2022-148</t>
  </si>
  <si>
    <t>阿合奇县阿合奇镇皮羌村苗木基地配套设施工程</t>
  </si>
  <si>
    <t>解决皮羌村苗木基地500亩和S306省道旁31.5亩林地浇灌，建设扬水管道、渠道、苗木采购及管道</t>
  </si>
  <si>
    <t>王发亭</t>
  </si>
  <si>
    <t>新增入库,4月11日调整出库</t>
  </si>
  <si>
    <t>AHQ-2022-149</t>
  </si>
  <si>
    <t>阿合奇县阿合奇镇吾曲村苗木种植及配套工程</t>
  </si>
  <si>
    <t>2022.04-2022.09</t>
  </si>
  <si>
    <t>在吾曲村S306省道两侧铺设350mDN支管和700mDN50支管，并铺设425mDN200PE主干管，换土30cm。</t>
  </si>
  <si>
    <t>文化振兴专项组</t>
  </si>
  <si>
    <t>阿合奇县2022年度巩固拓展脱贫成果和乡村振兴第一批项目备案表</t>
  </si>
  <si>
    <t>调出项目计划</t>
  </si>
  <si>
    <t>阿合奇县2022年度巩固拓展脱贫成果和乡村振兴项目调整备案表</t>
  </si>
  <si>
    <t>第二批启动</t>
  </si>
  <si>
    <t>第一批衔接资金分配计划</t>
  </si>
  <si>
    <t>第二批衔接资金分配计划</t>
  </si>
  <si>
    <t>第一批中央衔接</t>
  </si>
  <si>
    <t>第二批中央</t>
  </si>
  <si>
    <t>产业</t>
  </si>
  <si>
    <t>基础设施</t>
  </si>
  <si>
    <t>阿合奇县2022年巩固拓展脱贫攻坚成果项目计划分类情况统计表</t>
  </si>
  <si>
    <t>县级主管部门</t>
  </si>
  <si>
    <t>2022.04-2022.07</t>
  </si>
  <si>
    <t>2022.01-2022.05</t>
  </si>
  <si>
    <t>AHQ-2022-154</t>
  </si>
  <si>
    <t>阿合奇县人工饲草料基地建设项目</t>
  </si>
  <si>
    <t>2022.07-2022.12</t>
  </si>
  <si>
    <t>库兰萨日克乡、阿合奇镇</t>
  </si>
  <si>
    <t>土地规划总面积6000亩（其中库兰萨日克乡别迭里村4700亩，阿合奇镇佳朗奇村1300亩），土地平整5216亩（其中库兰萨日克乡别迭里村4254亩，阿合奇镇佳朗奇村962亩），拉土回填5216亩（其中库兰萨日克乡别迭里村4254亩，阿合奇镇佳朗奇村962亩），配套建设防渗渠、输水管道、田间道路等附属设施</t>
  </si>
  <si>
    <t>目标1：新建6000亩草料基地；
目标2：配套附属设施
目标3：优化草料基地，提升草原生态环境，扩大草料基地饲草储备。</t>
  </si>
  <si>
    <t>一是通过土地平整，人工种植优质草，扩大饲草料基地面积，保障阿合奇县畜牧饲草料供应。二是项目实施后，有助于推动全县畜牧业发展，扩大牲畜养殖规模，实施品种改良。三是有助于生态保护，减轻草场的压力</t>
  </si>
  <si>
    <t>6月新增入库</t>
  </si>
  <si>
    <t>混凝土路面硬化3906.55平方米，人行道铺砖1972.73平方米，新建蒙古包、厕所、停车位，并配套室外附属设施及果园修剪、增加果树苗，其中：喀拉布隆村果园混凝土路面硬化1245.55平方米，人行道铺砖355.73平方米，新建蒙古包、则所、停车位；色帕巴依村果园混凝土路面硬化2661平方米，人行道铺砖1617平方米，新建蒙古包、厕所、停车位</t>
  </si>
  <si>
    <t>冷波</t>
  </si>
  <si>
    <t>赫永进</t>
  </si>
  <si>
    <t>AHQ-2022-153</t>
  </si>
  <si>
    <t>阿合奇县库兰萨日克乡别迭里村公共休闲服务基础设施建设项目</t>
  </si>
  <si>
    <t>修建200㎡房车停车点1个，文化宣传墙1面，配套相应的设施；修建公共卫生则所和便民服务点1个；打造相应的休憩亭、木栈道、拱门及其他基础设施，同时种植相应树木</t>
  </si>
  <si>
    <t>AHQ-2022-156</t>
  </si>
  <si>
    <t>阿合奇县农产品质量安全检验检测站检测能力提升项目</t>
  </si>
  <si>
    <t>2022.06-2022.10</t>
  </si>
  <si>
    <t>各乡镇（场）</t>
  </si>
  <si>
    <r>
      <rPr>
        <sz val="9"/>
        <rFont val="宋体"/>
        <charset val="134"/>
      </rPr>
      <t>采购</t>
    </r>
    <r>
      <rPr>
        <sz val="9"/>
        <rFont val="方正仿宋_GBK"/>
        <charset val="134"/>
      </rPr>
      <t>液相色谱三重四极杆质谱联用仪、原子吸收（火焰+石墨炉）、原子荧光、冷冻离心机、平行蒸发仪、涡旋震荡仪、冰柜、流动检测车、试剂、耗材、标准物质等农产品质量安全检验检测站所需仪器设备，并按新采购的仪器设备对实验室进行改造，并安装调试</t>
    </r>
  </si>
  <si>
    <t>目标1：采购农产品质量安全检验检测设备设施
目标2：提升农产品检验检测能力和水平</t>
  </si>
  <si>
    <t>一是项目建成后重点提升阿合奇县域内主要农产品检验检测能力和水平，对辖区内主要农产品生产实施全过程监控监测，保证辖区内生产的农产品的药物残留符合国家标准、行业标准，大幅度提高辖区内农产品的合格率。二是进一步优化生产结构和区域结构，保护农业生态环境，增强辖区内农产品价值，增加农牧民收入，促进农业的可持续发展</t>
  </si>
  <si>
    <t>6月新增计划</t>
  </si>
  <si>
    <t>实训厂房面积为3062.28㎡，培训区面积为2422.04㎡（包括十个培训区，5个仓库）。培训工种（美容师、美发师、餐厅服务、酒店服务、电工、中式烹饪、中式面点、西式面点、电焊工、砌砖工、保安员、汽车维修）、8个实训室、200个工位、24名专业教师的建设任务，实现年培训规模3000人次</t>
  </si>
  <si>
    <t>AHQ-2022-155</t>
  </si>
  <si>
    <t>阿合奇县别迭里村通硬化路项目</t>
  </si>
  <si>
    <t>新建村级4.5米宽沥青路18.184公里。</t>
  </si>
  <si>
    <t xml:space="preserve">目标1：进一步改善乡村道路基础硬件设施，增强了乡村发展动力，改变了乡村村容村貌，改善了交通道路通行环境，减少了乡村交通道路事故
目标2：为乡村高质量发展提供有力保障，促进乡村经济社会稳步发展，解决进村公路，方便农民群众出行，使乡村公路畅通率提高到100%
</t>
  </si>
  <si>
    <t>1.对库兰萨日克乡别迭里村华能新村周边环境进行平整绿化，清除垃圾、杂草，安装公共照明设施，围栏。种植杨树及果树，引导农户利用房屋周边土地种植蔬菜瓜果
2.对600个大棚周边进行平整、绿化及清理垃圾等</t>
  </si>
  <si>
    <t>未启动</t>
  </si>
  <si>
    <t>第一批自治区衔接</t>
  </si>
  <si>
    <t>第二批自治区</t>
  </si>
  <si>
    <t>少发资金354.682861万元；中央乡村振兴资金0.510743万元</t>
  </si>
  <si>
    <t>少发资金253.813668万元，乡村振兴资金122.108071万元</t>
  </si>
  <si>
    <t>中央乡村振兴资金702.722151万元；少发资金18.267571万元</t>
  </si>
  <si>
    <t>以工代赈820万元，少发资金21万元</t>
  </si>
  <si>
    <t>区内协作</t>
  </si>
  <si>
    <t>第一批中央乡村振兴资金67.766839(结余53.166839+14.6）万元；第二批中央228.909067+4.94914）万元</t>
  </si>
  <si>
    <t>第一批中央乡村振兴资金4.727436万元；第二批305万元</t>
  </si>
  <si>
    <t>以工代赈820万元，少发资金21+1.308682(结余）万元</t>
  </si>
  <si>
    <t>阿合奇县2022年度巩固拓展脱贫攻坚成果和乡村振兴项目库调整备案表</t>
  </si>
  <si>
    <t>中央衔接资金</t>
  </si>
  <si>
    <t>自治区衔接资金</t>
  </si>
  <si>
    <t>自然资源局、林草局、水利局、农业农村局、生态环境局</t>
  </si>
  <si>
    <t>自然资源局、林草局、水利局、生态环境局</t>
  </si>
  <si>
    <t>6、**电站建设</t>
  </si>
  <si>
    <t>自然资源局、林草局、水利局、农业农村局、住建局、生态环境局</t>
  </si>
  <si>
    <t>自然资源局、林草局、农业农村局、住建局、生态环境局</t>
  </si>
  <si>
    <t>7、农村清洁能源设施建设（燃气、户用**、风电、水电、农村生物质能源、北方地区清洁取暖等）</t>
  </si>
  <si>
    <t>新建克孜勒宫拜孜渠首上游格宾石笼护坡防洪导流坝200米；改建及清淤DN600供水主管道20米</t>
  </si>
  <si>
    <t>为哈拉奇乡351个单坑式旱厕提升改造，配套沤粪池</t>
  </si>
  <si>
    <t>对已脱贫户（含监测户）家庭子女接受中等、高等职业教育(中等职业教育包括全日制普通中专、成人中专、职业高中，技工院校；高等职业教育包括全日制普通大专、高职院校、技师学院等）及职业本科的在籍在读全日制学生进行补助，计划400人，补助标准每生3000元。</t>
  </si>
  <si>
    <t>AHQ-2022-157</t>
  </si>
  <si>
    <t>阿合奇县困难群众饮用低氟边销茶项目</t>
  </si>
  <si>
    <t>2022.9-2022.11</t>
  </si>
  <si>
    <t>为阿合奇县困难群众按100元/户购买低氟边销茶</t>
  </si>
  <si>
    <t>目标1：为全县困难群众按照100元/户购买低氟边销茶
目标2：加强低氟病预防</t>
  </si>
  <si>
    <t>一是引导农牧民群众建立健康的饮茶消费观念，为满足各族群众日益增长的健康需求奠定坚实的基础。二是加大科普宣传力度，加强低氟病预防，广泛开展健康教育。</t>
  </si>
  <si>
    <t>统战部</t>
  </si>
  <si>
    <t>阿合奇县2022年巩固拓展脱贫攻坚成果项目库分类情况统计表</t>
  </si>
  <si>
    <t>农村清洁能源设施建设（燃气、户用**、风电、水电、农村生物质能源、北方地区清洁取暖等）</t>
  </si>
  <si>
    <t>阿合奇县2022年度巩固拓展脱贫成果和乡村振兴项目计划调整备案表</t>
  </si>
  <si>
    <t>阿合奇县2022年度巩固拓展脱贫成果和乡村振兴启动项目计划备案表</t>
  </si>
  <si>
    <t>阿合奇县2022年度巩固拓展脱贫成果和乡村振兴启动项目计划库备案表</t>
  </si>
  <si>
    <t>阿合奇县2022年巩固拓展脱贫攻坚成果启动项目计划分类情况统计表</t>
  </si>
  <si>
    <r>
      <rPr>
        <sz val="9"/>
        <rFont val="宋体"/>
        <charset val="134"/>
      </rPr>
      <t>采购</t>
    </r>
    <r>
      <rPr>
        <sz val="9"/>
        <color theme="1"/>
        <rFont val="方正仿宋_GBK"/>
        <charset val="134"/>
      </rPr>
      <t>液相色谱三重四极杆质谱联用仪、原子吸收（火焰+石墨炉）、原子荧光、冷冻离心机、平行蒸发仪、涡旋震荡仪、冰柜、流动检测车、试剂、耗材、标准物质等农产品质量安全检验检测站所需仪器设备，并按新采购的仪器设备对实验室进行改造，并安装调试</t>
    </r>
  </si>
  <si>
    <t>阿合奇县2022年度巩固拓展脱贫成果和乡村振兴项目表</t>
  </si>
  <si>
    <t>完工</t>
  </si>
  <si>
    <t>全县</t>
  </si>
  <si>
    <t>为马场牲畜建设一座1200平方米圈舍和2400平方米活动区，配套干草棚、精料库、配种站、机械库等；附属建设部分为场地平整及配套水电、消防等附属设施、设备采购等</t>
  </si>
  <si>
    <t>阿合奇县阿合奇镇养殖良种繁育基地建设项目</t>
  </si>
  <si>
    <t>新建养殖扩繁基地1座，项目建设用地面积为11771.65㎡，建筑面积为1918.96 ㎡。1、圈舍建筑面积1044.16㎡、活动场地建筑面积2000㎡；2、公共活动区580㎡；3、精饲料库一座，建筑面积为162.23㎡；4、草料库一座，建筑面积为417.83㎡；5、机械库一座，建筑面积为60㎡；6、生产用房96.17㎡；7、配种站用房130.66㎡；8、堆粪池一座，占地面积为80㎡</t>
  </si>
  <si>
    <t>新建暖圈1000平方米及2000平米活动区、新建400平米干草棚1座、160平方米精料库1座及配种站、生产用房、推粪场、机械库、水电等相关附属设施设备</t>
  </si>
  <si>
    <t>阿合奇县活畜交易市场项目</t>
  </si>
  <si>
    <t>建设活畜交易区、办公服务区、草料库并配套建设水、电机其他附属设施，购置牲畜疫病检疫检测设备</t>
  </si>
  <si>
    <t>计划在克孜勒宫拜孜村奥依阿恩孜路修建一条长度为1.35公里的田间防渗水渠以及配套设施</t>
  </si>
  <si>
    <t xml:space="preserve">目标1：通过安装公共照明设施解决农牧民夜间出行的道路安全问题，为全乡群众夜间出行提供安全保障,增加亮化面积，改善乡村居住环境，打造宜居乡村                         
目标2：通过拉设围栏，保护林带免受破坏，保障林木成活率，改善村容村貌。通过种植中杨、小榆树，进行土方换填，增加苗木种植面积，改善乡村居住环境，打造绿色宜居乡村 </t>
  </si>
  <si>
    <t xml:space="preserve">一是通过道路亮化，方便群众出行，保障群众出行安全，提高全乡亮化面积，改善农牧民生活居住环境
二是进行苗木种植种植树木，安装围栏进行保护，治理乡村环境，改善村容村貌。增加全乡苗木种植面积，改善乡村环境，为群众打造美丽宜居乡村            </t>
  </si>
  <si>
    <t>1.同都克喀克路、哈拉奇路、巴合提路一侧道路新建8公里铁艺围栏，高度1.2米，配置0.25*0.25混凝土墩，同都克喀克路一侧道8公里钢架木栈道，哈拉齐路、巴合提路修建1.4公里围栏；
2.对542户（喀拉布隆村117户、阿果依村243户、色帕巴依村182户）入户路进行硬化及门口庭院整治铁栅栏安装
3.采购高为5米的太阳能公共照明设施安装太阳能公共照明设施260盏（阿果依村80盏、色帕巴依村180盏），每盏0.45万元；
4.对色帕巴依村、阿果依村墓地补植补栽杨树、杏树；
5.栅栏6200米，35元/米。彩砖硬化地面500平方米，健身器材、长椅6个、凉亭2个、太阳能灯4盏等配套设施；文化宣传实施等；
6.对色帕巴依乡牲畜巴扎平房进行提升改造</t>
  </si>
  <si>
    <t>在马场阿克巴夏特村中和田加尔采购及安装1600米铁质护栏；采购PE盘管；采购安装公共照明设施17盏。在阿克巴夏特村环村路两侧加装公共照明设施70盏，村路两侧10米宽林带和安装喷灌设备，全长2.5公里</t>
  </si>
  <si>
    <t>1.对库兰萨日克乡别迭里村华能新村周边环境进行平整，清除垃圾、杂草，安装路灯，围栏。种植杨树及果树，引导农户利用房屋周边土地种植蔬菜瓜果
2.对600个大棚周边进行平整清理垃圾等</t>
  </si>
  <si>
    <t>目标：对华能新村周边种植树木、植被，增加环境苗木种植覆盖面积。</t>
  </si>
  <si>
    <t>一是改善生态环境，提高苗木种植覆盖率；二是加大宣传力度，充分调动群众的积极性、主动性，促使村民自觉的投入到环境环境整治和生态恢复中来。</t>
  </si>
  <si>
    <t>阿合奇县库兰萨日克乡别迭里村加满昂额孜路两侧林带种植项目</t>
  </si>
  <si>
    <t>1.对别迭里村加满昂额孜路沿线两侧约9公里林带进行苗木种植，种植5万棵杨树及沙棘树等。
2.对公安卡点到别迭里村一小队国道周边进行平整，对国道两侧5米范围进行苗木种植。</t>
  </si>
  <si>
    <t>周万鹏</t>
  </si>
  <si>
    <t>/月/人</t>
  </si>
  <si>
    <t>阿合奇县2022年度巩固拓展脱贫成果和乡村振兴第二批中央衔接资金实施项目计划备案表</t>
  </si>
  <si>
    <t>第二批中央衔接</t>
  </si>
  <si>
    <t>主管行业部门</t>
  </si>
  <si>
    <t>对马场在库兰萨日克乡三大队阿克巴夏特村集体地726亩进行土地平整，对其中360亩土地进行种植土回填30CM（实土）、配套种子、化肥，机耕费</t>
  </si>
  <si>
    <t>对马场博孜塔拉村600亩土地进行平整、种植土回填30CM（实土），配套种子、化肥，机耕费等</t>
  </si>
  <si>
    <t>目标1：土地平整改良600亩
目标2：通过土地平整、修建田间道路、配套水利设施、改善了农作物生长条件，提高耕地质量和产出能力，降低农业生产成本
目标3：受益户118户，其中：脱贫户66户</t>
  </si>
  <si>
    <t>对凯利特别克村哈拉加尔500亩土地进行平整，种植土回填30CM（实土），配套种子、化肥，机耕费等</t>
  </si>
  <si>
    <t>目标1：土地平整改良500亩
目标2：通过土地平整、修建田间道路、配套水利设施、改善了农作物生长条件，提高耕地质量和产出能力，降低农业生产成本
目标3：受益户51户，其中：脱贫户39户</t>
  </si>
  <si>
    <t>对马场阿克巴夏特村859亩土地进行平整，种植土回填30CM（实土）</t>
  </si>
  <si>
    <t>建设内容为对马场凯利特别克村凯利别克恰提1740亩土地进行平整、种植土回填30CM（实土）、新建配套渠首一座和防渗水渠，并配套种子、化肥，机耕费</t>
  </si>
  <si>
    <t>目标1：土地平整改良1740亩
目标2：通过土地平整、修建田间道路、配套水利设施、改善了农作物生长条件，提高耕地质量和产出能力，降低农业生产成本
目标3：受益户156户，其中：脱贫户124户</t>
  </si>
  <si>
    <t>为马场牲畜建设一座1200平方米圈舍和2400平方米活动区，配套干草棚、精料库、配种站、机械库等；附属建设部分为场地平整及配套水电、消防等附属设施、公共活动区围栏、设备采购等</t>
  </si>
  <si>
    <t>新建暖圈1000平方米及2000平米活动区、新建400平米干草棚1座、160平方米精料库1座及配种站、生活用房、推粪场、机械库、水电等相关附属设施设备</t>
  </si>
  <si>
    <t>新建1000平方米羊圈一座，圈舍活动面积2000平方米，400平方米干草棚一座，150平方米精饲料库1座，配种站（取精房、实验室、配种房）等附属配套设施</t>
  </si>
  <si>
    <t>1.对别迭里村农贸市场西侧、北侧辅道两边居民房进行整治，计划在居民房门前与相隔的空地上种补植树木、草坪和配套相应文化凳子等设施，修建围栏。在种植区域内全面铺设滴灌设施。
2、对农贸市场前侧两块空地500平米进行平整硬化。
3、针对别迭里村一小队、二小队农户房前屋后进行环境整治，清除杂草、垃圾，种植果树，修建围栏，修建2个小型种植园及对一小队前侧空地进行平整硬化300平米。</t>
  </si>
  <si>
    <t>阿合奇县阿合奇镇无曲村</t>
  </si>
  <si>
    <t>阿合奇县巩固拓展脱贫成果和乡村振兴项目库及计划调整备案表</t>
  </si>
  <si>
    <t>主管部门</t>
  </si>
  <si>
    <t>阿合奇县马场2022年“核心群”良种繁育基地建设项目</t>
  </si>
  <si>
    <t>1.在冬吾孜都克建设主体为砖混，顶棚为彩钢结构的羊养殖良种繁育基地，建设牲畜品种改良配种站1个，养殖羊圈1座，饲养区1200㎡，活动区2400㎡，一间30㎡生产用房，配套设施：水、电、砂石路
2.在冬吾孜都克建设156平方米（包括35平米分栏公母羊圈舍）牲畜品种改良配种站，配套采精室、验精室、输经室、储藏室、生产用房等</t>
  </si>
  <si>
    <t>针对辖区柯尔克孜羊进行品种良种繁育养殖，修建砖混结构40㎡配种房1间、30㎡实验室1间、30㎡取精房1间以及配套设施，每平方2510元，预计投资25.1万元。新建3座暖圈，每座暖圈养殖区400平方米，活动区800平方米，共计羊圈3座，每座预计投入33.34万元，合计投入100.02万元，室内外配套设施，供暖、给排水、供电等设施30.1万元。配套新建500平方米彩钢结构防火防潮草料储备库1座，高度5米，每平方米造价1500元，预计投资75万元。项目前期费用占总项目投资3%</t>
  </si>
  <si>
    <t>针对全乡辖区苏木塔什村、克孜勒宫拜孜村、阿合塔拉村种公羊以及核心群生产母羊进行品种良种繁育养殖，新建700㎡母羊圈舍2座，300㎡羊羔圈舍1座，100㎡种公羊圈舍1座，牲畜活动区域铁丝围栏10公里，修建40㎡配种房1间、30㎡实验室1间、30㎡取精房1间以及配套设施，500㎡干草储藏库一座（彩钢），100㎡饲料储藏库1座，300m³青贮池1座。水井1座以及管理房配套设施，1000伏变压器1台和线路等配套设施，路面硬化900米以及消防等配套设施。</t>
  </si>
  <si>
    <t>目标：改造全乡两处饲草料基地及其附属设施，种植青贮饲料及高蛋白饲草料，保障良种繁育中心种公羊饲草料。</t>
  </si>
  <si>
    <t>目标1：进一步改善乡村道路基础硬件设施，增强了乡村发展动力，改变了乡村村容村貌，改善了交通道路通行环境，减少了乡村交通道路事故
目标2：为乡村高质量发展提供有力保障，促进乡村经济社会稳步发展，解决进村公路，方便1024户农民群众出行，使乡村公路畅通率提高到100%
目标3：项目受益村个数1个，受益户数1024户，已脱贫户365户</t>
  </si>
  <si>
    <t>李存云、木拉提别克·木哈什</t>
  </si>
  <si>
    <t>1.阿合塔拉村为村组巷道路安装太阳能路灯180盏（高6米），4500元/盏，新建乡卫生院至二队水厂700米人行道。
2.铁艺围栏（1.5米高）6公里（二队水厂至安康家园右侧散户尽头），预计投资36万元；
3.铁艺围栏（1.5米高）4公里（福园小区周边），预计投资24万元。
4.铁艺围栏8公里（三队湿地入口至福园小区对面散户尽头），预计投资189万元；
5.是克孜勒宫拜孜村（12公里）主路道路两旁蓝白相间铁艺围栏建设，每公里约6万元，新建克孜勒宫拜孜村村主路安装太阳能路灯7公里，每70米一座（6米路灯），共计100座路灯。每座路灯4500元。以及克孜勒宫拜孜村主路路面硬化（幼儿园门口300米、克孜勒图小区周边约1公里、）共计157万元
6.在苏木塔什村乡村道路两边建设1.5米高的铁艺围栏5公里每公里约6万元，2.在苏木塔什村集中暖圈周围安装太阳能路灯30个；在苏木塔什村委会沿线及人员集中居住路段两侧，按照50米/盏，安装80盏高6米的太阳能路灯（4500元/盏）共计：79.5万元。</t>
  </si>
  <si>
    <t>一是完善阿克巴夏特村基础设施建设，便于农牧民夜间出行 。二是改善马场村容村貌和居住环境 。 三是受益户285户，其中：脱贫户66户</t>
  </si>
  <si>
    <t>阿合奇县色帕巴依乡2022年人居环境整治项目(一期）</t>
  </si>
  <si>
    <t>1.红色为入库项目，暂不纳入项目计划；2.绿色为第二批启动项目；3.黄色为调整项目建设内容和资金；4.良种繁育中心项目名称调整为良种繁育</t>
  </si>
  <si>
    <t>李存云、梁振海</t>
  </si>
  <si>
    <t>李存云、牛海</t>
  </si>
  <si>
    <t>tiaoz</t>
  </si>
  <si>
    <t>水利局、</t>
  </si>
  <si>
    <t>一期二期</t>
  </si>
  <si>
    <t>1.阿合塔拉村为村组巷道路安装太阳能路灯180盏（高6米），4500元/盏，新建乡卫生院至二队水厂700米人行道。
2.铁艺围栏（1.5米高）6公里（二队水厂至安康家园右侧散户尽头），预计投资36万元；
3.铁艺围栏（1.5米高）4公里（福园小区周边），预计投资24万元。
4.铁艺围栏8公里（三队湿地入口至福园小区对面散户尽头），预计投资189万元；
5.克孜勒宫拜孜村（12公里）主路道路两旁蓝白相间铁艺围栏建设，每公里约6万元，新建克孜勒宫拜孜村村主路安装太阳能路灯7公里，每70米一座（6米路灯），共计100座路灯。每座路灯4500元。以及克孜勒宫拜孜村主路路面硬化（幼儿园门口300米、克孜勒图小区周边约1公里、）共计157万元
6.在苏木塔什村乡村道路两边建设1.5米高的铁艺围栏5公里每公里约6万元，2.在苏木塔什村集中暖圈周围安装太阳能路灯30个；在苏木塔什村委会沿线及人员集中居住路段两侧，按照50米/盏，安装80盏高6米的太阳能路灯（4500元/盏）共计：79.5万元。</t>
  </si>
  <si>
    <t>县级行业主管部门</t>
  </si>
  <si>
    <t>2022.03-2022.07</t>
  </si>
  <si>
    <t>2022.03-2022.09</t>
  </si>
  <si>
    <t>2022.03-2022.08</t>
  </si>
  <si>
    <t>AHQ-2023-28</t>
  </si>
  <si>
    <t>2022.05-2022.07</t>
  </si>
  <si>
    <t>木拉提别克·木哈西</t>
  </si>
  <si>
    <t>2024.03-20224.10</t>
  </si>
  <si>
    <t>AHQ-2024-23</t>
  </si>
  <si>
    <t>阿合奇县哈拉布拉克乡阿克翁库尔村草料基地建设项目</t>
  </si>
  <si>
    <t>2024.03-2024.6</t>
  </si>
  <si>
    <t>阿克翁库尔村</t>
  </si>
  <si>
    <t>在萨尔塔拉草场建设喷灌草料基地，草场总面积2000亩，水头架设加压泵房。</t>
  </si>
  <si>
    <t>优化草场，保护草原生态环境，扩大草料储备，提高村集体经济收入</t>
  </si>
  <si>
    <t>集体经济增收8万元，增加群众就业机会,脱贫户可参与草料基地管理，使脱贫户降低“等靠要”思想，管理草料基地增收的同时改善生态草场环境。</t>
  </si>
  <si>
    <t>2022.03-2022.8</t>
  </si>
  <si>
    <t>AHQ-2024-24</t>
  </si>
  <si>
    <t>2022.03-2022.04</t>
  </si>
  <si>
    <t>AHQ-2024-25</t>
  </si>
  <si>
    <t>AHQ-2024-26</t>
  </si>
  <si>
    <t>市场</t>
  </si>
  <si>
    <t>2023.03-2023.09</t>
  </si>
  <si>
    <t>AHQ-2024-28</t>
  </si>
  <si>
    <t>AHQ-2023-09</t>
  </si>
  <si>
    <t>2022.01.2022.12</t>
  </si>
  <si>
    <t>2022.03-2022.9</t>
  </si>
  <si>
    <t>2022.03.2022.09</t>
  </si>
  <si>
    <t>2022.03-2022.11</t>
  </si>
  <si>
    <t>阿合奇县2022-2024年度巩固拓展脱贫成果和乡村振兴项目库备案表</t>
  </si>
  <si>
    <t>阿合奇县国营马场哈拉加尔2021年低质草地改造项目</t>
  </si>
  <si>
    <t>阿依提凯</t>
  </si>
  <si>
    <t>土地平整改良900亩，回填30㎝，配套土渠、田间道路等</t>
  </si>
  <si>
    <t>AHQ-2027-127</t>
  </si>
  <si>
    <t>阿合奇县国营马场阿克巴夏特村2021年低质草地改造项目</t>
  </si>
  <si>
    <t>土地平整改良500亩，回填30㎝，配套土渠、田间道路等</t>
  </si>
  <si>
    <t>阿合奇县哈拉布拉克乡2021年阿依提凯低质草地改造项目</t>
  </si>
  <si>
    <t>阿合奇县哈拉奇乡2021年低质草地改造项目</t>
  </si>
</sst>
</file>

<file path=xl/styles.xml><?xml version="1.0" encoding="utf-8"?>
<styleSheet xmlns="http://schemas.openxmlformats.org/spreadsheetml/2006/main">
  <numFmts count="7">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0_);[Red]\(0\)"/>
    <numFmt numFmtId="177" formatCode="0_ "/>
    <numFmt numFmtId="178" formatCode="0.00_ "/>
  </numFmts>
  <fonts count="66">
    <font>
      <sz val="11"/>
      <color theme="1"/>
      <name val="宋体"/>
      <charset val="134"/>
      <scheme val="minor"/>
    </font>
    <font>
      <sz val="11"/>
      <name val="宋体"/>
      <charset val="134"/>
      <scheme val="minor"/>
    </font>
    <font>
      <sz val="10"/>
      <name val="宋体"/>
      <charset val="134"/>
      <scheme val="minor"/>
    </font>
    <font>
      <sz val="11"/>
      <color rgb="FFFF0000"/>
      <name val="宋体"/>
      <charset val="134"/>
      <scheme val="minor"/>
    </font>
    <font>
      <b/>
      <sz val="20"/>
      <name val="方正小标宋简体"/>
      <charset val="134"/>
    </font>
    <font>
      <b/>
      <sz val="9"/>
      <name val="宋体"/>
      <charset val="134"/>
    </font>
    <font>
      <b/>
      <sz val="9"/>
      <name val="宋体"/>
      <charset val="134"/>
      <scheme val="minor"/>
    </font>
    <font>
      <b/>
      <sz val="10"/>
      <name val="宋体"/>
      <charset val="134"/>
      <scheme val="minor"/>
    </font>
    <font>
      <sz val="9"/>
      <name val="宋体"/>
      <charset val="134"/>
      <scheme val="minor"/>
    </font>
    <font>
      <sz val="9"/>
      <name val="宋体"/>
      <charset val="0"/>
      <scheme val="minor"/>
    </font>
    <font>
      <b/>
      <sz val="10"/>
      <name val="宋体"/>
      <charset val="134"/>
    </font>
    <font>
      <sz val="9"/>
      <name val="宋体"/>
      <charset val="134"/>
    </font>
    <font>
      <sz val="10"/>
      <name val="宋体"/>
      <charset val="134"/>
    </font>
    <font>
      <b/>
      <sz val="20"/>
      <color rgb="FFFF0000"/>
      <name val="方正小标宋简体"/>
      <charset val="134"/>
    </font>
    <font>
      <b/>
      <sz val="9"/>
      <color rgb="FFFF0000"/>
      <name val="宋体"/>
      <charset val="134"/>
      <scheme val="minor"/>
    </font>
    <font>
      <b/>
      <sz val="10"/>
      <color rgb="FFFF0000"/>
      <name val="宋体"/>
      <charset val="134"/>
      <scheme val="minor"/>
    </font>
    <font>
      <sz val="9"/>
      <color rgb="FFFF0000"/>
      <name val="宋体"/>
      <charset val="134"/>
      <scheme val="minor"/>
    </font>
    <font>
      <sz val="9"/>
      <color theme="1"/>
      <name val="宋体"/>
      <charset val="134"/>
      <scheme val="minor"/>
    </font>
    <font>
      <sz val="12"/>
      <color rgb="FFFF0000"/>
      <name val="宋体"/>
      <charset val="134"/>
      <scheme val="minor"/>
    </font>
    <font>
      <sz val="28"/>
      <color theme="1"/>
      <name val="宋体"/>
      <charset val="134"/>
      <scheme val="minor"/>
    </font>
    <font>
      <sz val="14"/>
      <name val="仿宋"/>
      <charset val="134"/>
    </font>
    <font>
      <sz val="10"/>
      <name val="黑体"/>
      <charset val="134"/>
    </font>
    <font>
      <sz val="10"/>
      <color rgb="FFFF0000"/>
      <name val="黑体"/>
      <charset val="134"/>
    </font>
    <font>
      <sz val="10"/>
      <color rgb="FFFF0000"/>
      <name val="宋体"/>
      <charset val="134"/>
    </font>
    <font>
      <sz val="12"/>
      <name val="宋体"/>
      <charset val="134"/>
      <scheme val="minor"/>
    </font>
    <font>
      <b/>
      <sz val="10"/>
      <name val="黑体"/>
      <charset val="134"/>
    </font>
    <font>
      <sz val="9"/>
      <name val="仿宋_GB2312"/>
      <charset val="134"/>
    </font>
    <font>
      <sz val="9"/>
      <color theme="1"/>
      <name val="仿宋_GB2312"/>
      <charset val="134"/>
    </font>
    <font>
      <b/>
      <sz val="10"/>
      <color rgb="FFFF0000"/>
      <name val="宋体"/>
      <charset val="134"/>
    </font>
    <font>
      <sz val="11"/>
      <name val="宋体"/>
      <charset val="134"/>
    </font>
    <font>
      <sz val="11"/>
      <color rgb="FFFF0000"/>
      <name val="宋体"/>
      <charset val="134"/>
    </font>
    <font>
      <sz val="9"/>
      <name val="黑体"/>
      <charset val="134"/>
    </font>
    <font>
      <sz val="9"/>
      <color rgb="FFFF0000"/>
      <name val="宋体"/>
      <charset val="0"/>
      <scheme val="minor"/>
    </font>
    <font>
      <sz val="9"/>
      <color rgb="FFFF0000"/>
      <name val="仿宋_GB2312"/>
      <charset val="134"/>
    </font>
    <font>
      <sz val="11"/>
      <name val="宋体"/>
      <charset val="0"/>
      <scheme val="minor"/>
    </font>
    <font>
      <b/>
      <sz val="11"/>
      <name val="宋体"/>
      <charset val="134"/>
    </font>
    <font>
      <b/>
      <sz val="11"/>
      <name val="宋体"/>
      <charset val="134"/>
      <scheme val="minor"/>
    </font>
    <font>
      <sz val="9"/>
      <color rgb="FFFFFF00"/>
      <name val="宋体"/>
      <charset val="134"/>
      <scheme val="minor"/>
    </font>
    <font>
      <sz val="10"/>
      <color theme="1"/>
      <name val="宋体"/>
      <charset val="134"/>
      <scheme val="minor"/>
    </font>
    <font>
      <sz val="9"/>
      <color rgb="FFFFC000"/>
      <name val="宋体"/>
      <charset val="134"/>
      <scheme val="minor"/>
    </font>
    <font>
      <sz val="11"/>
      <color theme="0"/>
      <name val="宋体"/>
      <charset val="0"/>
      <scheme val="minor"/>
    </font>
    <font>
      <b/>
      <sz val="11"/>
      <color theme="1"/>
      <name val="宋体"/>
      <charset val="0"/>
      <scheme val="minor"/>
    </font>
    <font>
      <b/>
      <sz val="13"/>
      <color theme="3"/>
      <name val="宋体"/>
      <charset val="134"/>
      <scheme val="minor"/>
    </font>
    <font>
      <sz val="11"/>
      <color rgb="FFFF0000"/>
      <name val="宋体"/>
      <charset val="0"/>
      <scheme val="minor"/>
    </font>
    <font>
      <sz val="12"/>
      <name val="宋体"/>
      <charset val="134"/>
    </font>
    <font>
      <sz val="11"/>
      <color theme="1"/>
      <name val="宋体"/>
      <charset val="0"/>
      <scheme val="minor"/>
    </font>
    <font>
      <i/>
      <sz val="11"/>
      <color rgb="FF7F7F7F"/>
      <name val="宋体"/>
      <charset val="0"/>
      <scheme val="minor"/>
    </font>
    <font>
      <b/>
      <sz val="11"/>
      <color theme="3"/>
      <name val="宋体"/>
      <charset val="134"/>
      <scheme val="minor"/>
    </font>
    <font>
      <sz val="11"/>
      <color rgb="FF9C0006"/>
      <name val="宋体"/>
      <charset val="0"/>
      <scheme val="minor"/>
    </font>
    <font>
      <sz val="11"/>
      <color rgb="FF3F3F76"/>
      <name val="宋体"/>
      <charset val="0"/>
      <scheme val="minor"/>
    </font>
    <font>
      <sz val="11"/>
      <color rgb="FF006100"/>
      <name val="宋体"/>
      <charset val="0"/>
      <scheme val="minor"/>
    </font>
    <font>
      <b/>
      <sz val="18"/>
      <color theme="3"/>
      <name val="宋体"/>
      <charset val="134"/>
      <scheme val="minor"/>
    </font>
    <font>
      <b/>
      <sz val="11"/>
      <color rgb="FF3F3F3F"/>
      <name val="宋体"/>
      <charset val="0"/>
      <scheme val="minor"/>
    </font>
    <font>
      <sz val="11"/>
      <color rgb="FF9C6500"/>
      <name val="宋体"/>
      <charset val="0"/>
      <scheme val="minor"/>
    </font>
    <font>
      <sz val="11"/>
      <color rgb="FFFA7D00"/>
      <name val="宋体"/>
      <charset val="0"/>
      <scheme val="minor"/>
    </font>
    <font>
      <b/>
      <sz val="15"/>
      <color theme="3"/>
      <name val="宋体"/>
      <charset val="134"/>
      <scheme val="minor"/>
    </font>
    <font>
      <b/>
      <sz val="11"/>
      <color rgb="FFFA7D00"/>
      <name val="宋体"/>
      <charset val="0"/>
      <scheme val="minor"/>
    </font>
    <font>
      <u/>
      <sz val="11"/>
      <color rgb="FF0000FF"/>
      <name val="宋体"/>
      <charset val="0"/>
      <scheme val="minor"/>
    </font>
    <font>
      <b/>
      <sz val="11"/>
      <color rgb="FFFFFFFF"/>
      <name val="宋体"/>
      <charset val="0"/>
      <scheme val="minor"/>
    </font>
    <font>
      <u/>
      <sz val="11"/>
      <color rgb="FF800080"/>
      <name val="宋体"/>
      <charset val="0"/>
      <scheme val="minor"/>
    </font>
    <font>
      <sz val="9"/>
      <color theme="1"/>
      <name val="宋体"/>
      <charset val="134"/>
    </font>
    <font>
      <sz val="9"/>
      <color rgb="FFFF0000"/>
      <name val="宋体"/>
      <charset val="134"/>
    </font>
    <font>
      <sz val="9"/>
      <color theme="1"/>
      <name val="方正仿宋_GBK"/>
      <charset val="134"/>
    </font>
    <font>
      <sz val="9"/>
      <name val="方正仿宋_GBK"/>
      <charset val="134"/>
    </font>
    <font>
      <sz val="9"/>
      <name val="宋体"/>
      <charset val="134"/>
    </font>
    <font>
      <b/>
      <sz val="9"/>
      <name val="宋体"/>
      <charset val="134"/>
    </font>
  </fonts>
  <fills count="43">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rgb="FF00B050"/>
        <bgColor indexed="64"/>
      </patternFill>
    </fill>
    <fill>
      <patternFill patternType="solid">
        <fgColor rgb="FF00B0F0"/>
        <bgColor indexed="64"/>
      </patternFill>
    </fill>
    <fill>
      <patternFill patternType="solid">
        <fgColor rgb="FFFF0000"/>
        <bgColor indexed="64"/>
      </patternFill>
    </fill>
    <fill>
      <patternFill patternType="solid">
        <fgColor theme="9" tint="-0.25"/>
        <bgColor indexed="64"/>
      </patternFill>
    </fill>
    <fill>
      <patternFill patternType="solid">
        <fgColor rgb="FFFFC000"/>
        <bgColor indexed="64"/>
      </patternFill>
    </fill>
    <fill>
      <patternFill patternType="solid">
        <fgColor theme="6" tint="0.4"/>
        <bgColor indexed="64"/>
      </patternFill>
    </fill>
    <fill>
      <patternFill patternType="solid">
        <fgColor rgb="FF0070C0"/>
        <bgColor indexed="64"/>
      </patternFill>
    </fill>
    <fill>
      <patternFill patternType="solid">
        <fgColor theme="5" tint="0.6"/>
        <bgColor indexed="64"/>
      </patternFill>
    </fill>
    <fill>
      <patternFill patternType="solid">
        <fgColor theme="9"/>
        <bgColor indexed="64"/>
      </patternFill>
    </fill>
    <fill>
      <patternFill patternType="solid">
        <fgColor theme="7"/>
        <bgColor indexed="64"/>
      </patternFill>
    </fill>
    <fill>
      <patternFill patternType="solid">
        <fgColor theme="6"/>
        <bgColor indexed="64"/>
      </patternFill>
    </fill>
    <fill>
      <patternFill patternType="solid">
        <fgColor theme="4"/>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4"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rgb="FFFFCC99"/>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8"/>
        <bgColor indexed="64"/>
      </patternFill>
    </fill>
    <fill>
      <patternFill patternType="solid">
        <fgColor theme="5"/>
        <bgColor indexed="64"/>
      </patternFill>
    </fill>
    <fill>
      <patternFill patternType="solid">
        <fgColor rgb="FFF2F2F2"/>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rgb="FFFFEB9C"/>
        <bgColor indexed="64"/>
      </patternFill>
    </fill>
    <fill>
      <patternFill patternType="solid">
        <fgColor theme="5" tint="0.399975585192419"/>
        <bgColor indexed="64"/>
      </patternFill>
    </fill>
    <fill>
      <patternFill patternType="solid">
        <fgColor rgb="FFFFFFCC"/>
        <bgColor indexed="64"/>
      </patternFill>
    </fill>
    <fill>
      <patternFill patternType="solid">
        <fgColor theme="6" tint="0.399975585192419"/>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5" tint="0.599993896298105"/>
        <bgColor indexed="64"/>
      </patternFill>
    </fill>
    <fill>
      <patternFill patternType="solid">
        <fgColor rgb="FFA5A5A5"/>
        <bgColor indexed="64"/>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theme="4"/>
      </top>
      <bottom style="double">
        <color theme="4"/>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s>
  <cellStyleXfs count="51">
    <xf numFmtId="0" fontId="0" fillId="0" borderId="0">
      <alignment vertical="center"/>
    </xf>
    <xf numFmtId="42" fontId="0" fillId="0" borderId="0" applyFont="0" applyFill="0" applyBorder="0" applyAlignment="0" applyProtection="0">
      <alignment vertical="center"/>
    </xf>
    <xf numFmtId="0" fontId="45" fillId="28" borderId="0" applyNumberFormat="0" applyBorder="0" applyAlignment="0" applyProtection="0">
      <alignment vertical="center"/>
    </xf>
    <xf numFmtId="0" fontId="49" fillId="23" borderId="1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45" fillId="19" borderId="0" applyNumberFormat="0" applyBorder="0" applyAlignment="0" applyProtection="0">
      <alignment vertical="center"/>
    </xf>
    <xf numFmtId="0" fontId="48" fillId="20" borderId="0" applyNumberFormat="0" applyBorder="0" applyAlignment="0" applyProtection="0">
      <alignment vertical="center"/>
    </xf>
    <xf numFmtId="43" fontId="0" fillId="0" borderId="0" applyFont="0" applyFill="0" applyBorder="0" applyAlignment="0" applyProtection="0">
      <alignment vertical="center"/>
    </xf>
    <xf numFmtId="0" fontId="40" fillId="37" borderId="0" applyNumberFormat="0" applyBorder="0" applyAlignment="0" applyProtection="0">
      <alignment vertical="center"/>
    </xf>
    <xf numFmtId="0" fontId="57" fillId="0" borderId="0" applyNumberFormat="0" applyFill="0" applyBorder="0" applyAlignment="0" applyProtection="0">
      <alignment vertical="center"/>
    </xf>
    <xf numFmtId="0" fontId="44" fillId="0" borderId="0">
      <alignment vertical="center"/>
    </xf>
    <xf numFmtId="9" fontId="0" fillId="0" borderId="0" applyFont="0" applyFill="0" applyBorder="0" applyAlignment="0" applyProtection="0">
      <alignment vertical="center"/>
    </xf>
    <xf numFmtId="0" fontId="59" fillId="0" borderId="0" applyNumberFormat="0" applyFill="0" applyBorder="0" applyAlignment="0" applyProtection="0">
      <alignment vertical="center"/>
    </xf>
    <xf numFmtId="0" fontId="0" fillId="36" borderId="18" applyNumberFormat="0" applyFont="0" applyAlignment="0" applyProtection="0">
      <alignment vertical="center"/>
    </xf>
    <xf numFmtId="0" fontId="40" fillId="35" borderId="0" applyNumberFormat="0" applyBorder="0" applyAlignment="0" applyProtection="0">
      <alignment vertical="center"/>
    </xf>
    <xf numFmtId="0" fontId="47"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55" fillId="0" borderId="13" applyNumberFormat="0" applyFill="0" applyAlignment="0" applyProtection="0">
      <alignment vertical="center"/>
    </xf>
    <xf numFmtId="0" fontId="42" fillId="0" borderId="13" applyNumberFormat="0" applyFill="0" applyAlignment="0" applyProtection="0">
      <alignment vertical="center"/>
    </xf>
    <xf numFmtId="0" fontId="40" fillId="22" borderId="0" applyNumberFormat="0" applyBorder="0" applyAlignment="0" applyProtection="0">
      <alignment vertical="center"/>
    </xf>
    <xf numFmtId="0" fontId="47" fillId="0" borderId="15" applyNumberFormat="0" applyFill="0" applyAlignment="0" applyProtection="0">
      <alignment vertical="center"/>
    </xf>
    <xf numFmtId="0" fontId="40" fillId="21" borderId="0" applyNumberFormat="0" applyBorder="0" applyAlignment="0" applyProtection="0">
      <alignment vertical="center"/>
    </xf>
    <xf numFmtId="0" fontId="52" fillId="31" borderId="16" applyNumberFormat="0" applyAlignment="0" applyProtection="0">
      <alignment vertical="center"/>
    </xf>
    <xf numFmtId="0" fontId="56" fillId="31" borderId="14" applyNumberFormat="0" applyAlignment="0" applyProtection="0">
      <alignment vertical="center"/>
    </xf>
    <xf numFmtId="0" fontId="58" fillId="42" borderId="19" applyNumberFormat="0" applyAlignment="0" applyProtection="0">
      <alignment vertical="center"/>
    </xf>
    <xf numFmtId="0" fontId="45" fillId="27" borderId="0" applyNumberFormat="0" applyBorder="0" applyAlignment="0" applyProtection="0">
      <alignment vertical="center"/>
    </xf>
    <xf numFmtId="0" fontId="40" fillId="30" borderId="0" applyNumberFormat="0" applyBorder="0" applyAlignment="0" applyProtection="0">
      <alignment vertical="center"/>
    </xf>
    <xf numFmtId="0" fontId="54" fillId="0" borderId="17" applyNumberFormat="0" applyFill="0" applyAlignment="0" applyProtection="0">
      <alignment vertical="center"/>
    </xf>
    <xf numFmtId="0" fontId="41" fillId="0" borderId="12" applyNumberFormat="0" applyFill="0" applyAlignment="0" applyProtection="0">
      <alignment vertical="center"/>
    </xf>
    <xf numFmtId="0" fontId="50" fillId="26" borderId="0" applyNumberFormat="0" applyBorder="0" applyAlignment="0" applyProtection="0">
      <alignment vertical="center"/>
    </xf>
    <xf numFmtId="0" fontId="53" fillId="34" borderId="0" applyNumberFormat="0" applyBorder="0" applyAlignment="0" applyProtection="0">
      <alignment vertical="center"/>
    </xf>
    <xf numFmtId="0" fontId="45" fillId="39" borderId="0" applyNumberFormat="0" applyBorder="0" applyAlignment="0" applyProtection="0">
      <alignment vertical="center"/>
    </xf>
    <xf numFmtId="0" fontId="40" fillId="15" borderId="0" applyNumberFormat="0" applyBorder="0" applyAlignment="0" applyProtection="0">
      <alignment vertical="center"/>
    </xf>
    <xf numFmtId="0" fontId="45" fillId="25" borderId="0" applyNumberFormat="0" applyBorder="0" applyAlignment="0" applyProtection="0">
      <alignment vertical="center"/>
    </xf>
    <xf numFmtId="0" fontId="45" fillId="18" borderId="0" applyNumberFormat="0" applyBorder="0" applyAlignment="0" applyProtection="0">
      <alignment vertical="center"/>
    </xf>
    <xf numFmtId="0" fontId="45" fillId="38" borderId="0" applyNumberFormat="0" applyBorder="0" applyAlignment="0" applyProtection="0">
      <alignment vertical="center"/>
    </xf>
    <xf numFmtId="0" fontId="45" fillId="41" borderId="0" applyNumberFormat="0" applyBorder="0" applyAlignment="0" applyProtection="0">
      <alignment vertical="center"/>
    </xf>
    <xf numFmtId="0" fontId="40" fillId="14" borderId="0" applyNumberFormat="0" applyBorder="0" applyAlignment="0" applyProtection="0">
      <alignment vertical="center"/>
    </xf>
    <xf numFmtId="0" fontId="40" fillId="13" borderId="0" applyNumberFormat="0" applyBorder="0" applyAlignment="0" applyProtection="0">
      <alignment vertical="center"/>
    </xf>
    <xf numFmtId="0" fontId="45" fillId="24" borderId="0" applyNumberFormat="0" applyBorder="0" applyAlignment="0" applyProtection="0">
      <alignment vertical="center"/>
    </xf>
    <xf numFmtId="0" fontId="45" fillId="17" borderId="0" applyNumberFormat="0" applyBorder="0" applyAlignment="0" applyProtection="0">
      <alignment vertical="center"/>
    </xf>
    <xf numFmtId="0" fontId="40" fillId="29" borderId="0" applyNumberFormat="0" applyBorder="0" applyAlignment="0" applyProtection="0">
      <alignment vertical="center"/>
    </xf>
    <xf numFmtId="0" fontId="45" fillId="40" borderId="0" applyNumberFormat="0" applyBorder="0" applyAlignment="0" applyProtection="0">
      <alignment vertical="center"/>
    </xf>
    <xf numFmtId="0" fontId="40" fillId="33" borderId="0" applyNumberFormat="0" applyBorder="0" applyAlignment="0" applyProtection="0">
      <alignment vertical="center"/>
    </xf>
    <xf numFmtId="0" fontId="40" fillId="12" borderId="0" applyNumberFormat="0" applyBorder="0" applyAlignment="0" applyProtection="0">
      <alignment vertical="center"/>
    </xf>
    <xf numFmtId="0" fontId="45" fillId="16" borderId="0" applyNumberFormat="0" applyBorder="0" applyAlignment="0" applyProtection="0">
      <alignment vertical="center"/>
    </xf>
    <xf numFmtId="0" fontId="40" fillId="32" borderId="0" applyNumberFormat="0" applyBorder="0" applyAlignment="0" applyProtection="0">
      <alignment vertical="center"/>
    </xf>
    <xf numFmtId="0" fontId="44" fillId="0" borderId="0"/>
  </cellStyleXfs>
  <cellXfs count="452">
    <xf numFmtId="0" fontId="0" fillId="0" borderId="0" xfId="0">
      <alignment vertical="center"/>
    </xf>
    <xf numFmtId="0" fontId="1" fillId="0" borderId="0" xfId="0" applyFont="1" applyFill="1" applyAlignment="1">
      <alignment vertical="center"/>
    </xf>
    <xf numFmtId="0" fontId="2" fillId="2" borderId="0" xfId="0" applyFont="1" applyFill="1" applyAlignment="1">
      <alignment vertical="center"/>
    </xf>
    <xf numFmtId="0" fontId="1" fillId="3" borderId="0" xfId="0" applyFont="1" applyFill="1" applyAlignment="1">
      <alignment vertical="center"/>
    </xf>
    <xf numFmtId="0" fontId="1" fillId="4" borderId="0" xfId="0" applyFont="1" applyFill="1" applyAlignment="1">
      <alignment vertical="center"/>
    </xf>
    <xf numFmtId="0" fontId="1" fillId="0" borderId="0" xfId="0" applyFont="1" applyFill="1" applyAlignment="1">
      <alignment horizontal="center" vertical="center"/>
    </xf>
    <xf numFmtId="0" fontId="1" fillId="0" borderId="0" xfId="0" applyNumberFormat="1" applyFont="1" applyFill="1" applyAlignment="1">
      <alignment horizontal="center" vertical="center"/>
    </xf>
    <xf numFmtId="0" fontId="1" fillId="0" borderId="0" xfId="0" applyFont="1" applyFill="1" applyAlignment="1">
      <alignment horizontal="left" vertical="center"/>
    </xf>
    <xf numFmtId="0" fontId="3" fillId="0" borderId="0" xfId="0" applyFont="1" applyFill="1" applyAlignment="1">
      <alignment horizontal="center" vertical="center"/>
    </xf>
    <xf numFmtId="0" fontId="1" fillId="0" borderId="0" xfId="0" applyFont="1" applyFill="1" applyAlignment="1">
      <alignment vertical="center" wrapText="1"/>
    </xf>
    <xf numFmtId="0" fontId="4" fillId="0" borderId="0" xfId="0" applyNumberFormat="1" applyFont="1" applyFill="1" applyAlignment="1" applyProtection="1">
      <alignment horizontal="center" vertical="center"/>
    </xf>
    <xf numFmtId="0" fontId="4" fillId="0" borderId="0" xfId="0" applyNumberFormat="1" applyFont="1" applyFill="1" applyAlignment="1" applyProtection="1">
      <alignment horizontal="center" vertical="center" wrapText="1"/>
    </xf>
    <xf numFmtId="0" fontId="5"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xf>
    <xf numFmtId="0" fontId="7" fillId="2" borderId="1" xfId="0" applyNumberFormat="1" applyFont="1" applyFill="1" applyBorder="1" applyAlignment="1">
      <alignment horizontal="center" vertical="center"/>
    </xf>
    <xf numFmtId="0" fontId="8" fillId="0" borderId="1" xfId="0" applyFont="1" applyFill="1" applyBorder="1" applyAlignment="1">
      <alignment horizontal="center" vertical="center"/>
    </xf>
    <xf numFmtId="0" fontId="8" fillId="0" borderId="1" xfId="0" applyFont="1" applyFill="1" applyBorder="1" applyAlignment="1">
      <alignment horizontal="center" vertical="center" wrapText="1"/>
    </xf>
    <xf numFmtId="0" fontId="8" fillId="0" borderId="1" xfId="0" applyFont="1" applyFill="1" applyBorder="1" applyAlignment="1" applyProtection="1">
      <alignment horizontal="center" vertical="center" wrapText="1"/>
    </xf>
    <xf numFmtId="177" fontId="8" fillId="0" borderId="1" xfId="0" applyNumberFormat="1" applyFont="1" applyFill="1" applyBorder="1" applyAlignment="1" applyProtection="1">
      <alignment horizontal="center" vertical="center" wrapText="1"/>
    </xf>
    <xf numFmtId="176" fontId="8" fillId="0" borderId="1" xfId="0"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0" fontId="9" fillId="0" borderId="1" xfId="0" applyNumberFormat="1" applyFont="1" applyFill="1" applyBorder="1" applyAlignment="1">
      <alignment horizontal="center" vertical="center" wrapText="1"/>
    </xf>
    <xf numFmtId="177" fontId="8" fillId="0" borderId="1" xfId="0" applyNumberFormat="1" applyFont="1" applyFill="1" applyBorder="1" applyAlignment="1" applyProtection="1">
      <alignment horizontal="center" vertical="center"/>
    </xf>
    <xf numFmtId="0" fontId="4" fillId="0" borderId="0" xfId="0" applyNumberFormat="1" applyFont="1" applyFill="1" applyAlignment="1" applyProtection="1">
      <alignment horizontal="left" vertical="center"/>
    </xf>
    <xf numFmtId="0" fontId="10" fillId="0" borderId="1"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7" fillId="2" borderId="1" xfId="0" applyNumberFormat="1" applyFont="1" applyFill="1" applyBorder="1" applyAlignment="1">
      <alignment horizontal="left" vertical="center"/>
    </xf>
    <xf numFmtId="0" fontId="8" fillId="0" borderId="1" xfId="0" applyFont="1" applyFill="1" applyBorder="1" applyAlignment="1">
      <alignment horizontal="left" vertical="center" wrapText="1"/>
    </xf>
    <xf numFmtId="0" fontId="8" fillId="0" borderId="1" xfId="0" applyFont="1" applyFill="1" applyBorder="1" applyAlignment="1" applyProtection="1">
      <alignment horizontal="left" vertical="center" wrapText="1"/>
    </xf>
    <xf numFmtId="177" fontId="8" fillId="0" borderId="1" xfId="0" applyNumberFormat="1" applyFont="1" applyFill="1" applyBorder="1" applyAlignment="1" applyProtection="1">
      <alignment horizontal="left" vertical="center" wrapText="1"/>
    </xf>
    <xf numFmtId="176" fontId="8" fillId="0" borderId="1" xfId="0" applyNumberFormat="1" applyFont="1" applyFill="1" applyBorder="1" applyAlignment="1">
      <alignment horizontal="left" vertical="center" wrapText="1"/>
    </xf>
    <xf numFmtId="0" fontId="11" fillId="0" borderId="1" xfId="0" applyFont="1" applyFill="1" applyBorder="1" applyAlignment="1">
      <alignment horizontal="left" vertical="center" wrapText="1"/>
    </xf>
    <xf numFmtId="0" fontId="6" fillId="0" borderId="5" xfId="0" applyNumberFormat="1" applyFont="1" applyFill="1" applyBorder="1" applyAlignment="1">
      <alignment horizontal="center" vertical="center" wrapText="1"/>
    </xf>
    <xf numFmtId="0" fontId="6" fillId="0" borderId="6" xfId="0" applyNumberFormat="1" applyFont="1" applyFill="1" applyBorder="1" applyAlignment="1">
      <alignment horizontal="center" vertical="center" wrapText="1"/>
    </xf>
    <xf numFmtId="0" fontId="10" fillId="0" borderId="3" xfId="0" applyFont="1" applyFill="1" applyBorder="1" applyAlignment="1">
      <alignment horizontal="center" vertical="center" wrapText="1"/>
    </xf>
    <xf numFmtId="0" fontId="6" fillId="0" borderId="2" xfId="0" applyNumberFormat="1" applyFont="1" applyFill="1" applyBorder="1" applyAlignment="1">
      <alignment horizontal="center" vertical="center" wrapText="1"/>
    </xf>
    <xf numFmtId="0" fontId="7" fillId="0" borderId="1" xfId="0" applyNumberFormat="1" applyFont="1" applyFill="1" applyBorder="1" applyAlignment="1">
      <alignment horizontal="center" vertical="center" wrapText="1"/>
    </xf>
    <xf numFmtId="0" fontId="6" fillId="0" borderId="4" xfId="0" applyNumberFormat="1" applyFont="1" applyFill="1" applyBorder="1" applyAlignment="1">
      <alignment horizontal="center" vertical="center" wrapText="1"/>
    </xf>
    <xf numFmtId="178" fontId="8" fillId="0" borderId="1" xfId="0" applyNumberFormat="1" applyFont="1" applyFill="1" applyBorder="1" applyAlignment="1" applyProtection="1">
      <alignment horizontal="center" vertical="center"/>
    </xf>
    <xf numFmtId="178" fontId="8" fillId="0" borderId="1" xfId="0" applyNumberFormat="1" applyFont="1" applyFill="1" applyBorder="1" applyAlignment="1" applyProtection="1">
      <alignment vertical="center" wrapText="1"/>
    </xf>
    <xf numFmtId="0" fontId="6" fillId="0" borderId="7" xfId="0"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7" fillId="0" borderId="2" xfId="0" applyNumberFormat="1" applyFont="1" applyFill="1" applyBorder="1" applyAlignment="1">
      <alignment horizontal="center" vertical="center" wrapText="1"/>
    </xf>
    <xf numFmtId="0" fontId="7" fillId="0" borderId="4" xfId="0" applyNumberFormat="1" applyFont="1" applyFill="1" applyBorder="1" applyAlignment="1">
      <alignment horizontal="center" vertical="center" wrapText="1"/>
    </xf>
    <xf numFmtId="178" fontId="12" fillId="0" borderId="1" xfId="0" applyNumberFormat="1" applyFont="1" applyFill="1" applyBorder="1" applyAlignment="1" applyProtection="1">
      <alignment horizontal="center" vertical="center"/>
    </xf>
    <xf numFmtId="178" fontId="8" fillId="0" borderId="1" xfId="0" applyNumberFormat="1" applyFont="1" applyFill="1" applyBorder="1" applyAlignment="1">
      <alignment horizontal="left" vertical="center" wrapText="1"/>
    </xf>
    <xf numFmtId="0" fontId="13" fillId="0" borderId="0" xfId="0" applyNumberFormat="1" applyFont="1" applyFill="1" applyAlignment="1" applyProtection="1">
      <alignment horizontal="center" vertical="center" wrapText="1"/>
    </xf>
    <xf numFmtId="0" fontId="4" fillId="0" borderId="0" xfId="0" applyNumberFormat="1" applyFont="1" applyFill="1" applyBorder="1" applyAlignment="1" applyProtection="1">
      <alignment horizontal="center" vertical="center" wrapText="1"/>
    </xf>
    <xf numFmtId="0" fontId="14" fillId="0" borderId="1" xfId="0" applyFont="1" applyFill="1" applyBorder="1" applyAlignment="1">
      <alignment horizontal="center" vertical="center" wrapText="1"/>
    </xf>
    <xf numFmtId="0" fontId="15" fillId="2" borderId="1" xfId="0" applyNumberFormat="1" applyFont="1" applyFill="1" applyBorder="1" applyAlignment="1">
      <alignment horizontal="center" vertical="center" wrapText="1"/>
    </xf>
    <xf numFmtId="0" fontId="7" fillId="2" borderId="1" xfId="0" applyNumberFormat="1" applyFont="1" applyFill="1" applyBorder="1" applyAlignment="1">
      <alignment horizontal="center" vertical="center" wrapText="1"/>
    </xf>
    <xf numFmtId="0" fontId="2" fillId="2" borderId="1" xfId="0" applyFont="1" applyFill="1" applyBorder="1" applyAlignment="1">
      <alignment vertical="center"/>
    </xf>
    <xf numFmtId="0" fontId="16" fillId="0" borderId="1"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18" fillId="0" borderId="5" xfId="0" applyFont="1" applyFill="1" applyBorder="1" applyAlignment="1">
      <alignment horizontal="left" vertical="center" wrapText="1"/>
    </xf>
    <xf numFmtId="0" fontId="18" fillId="0" borderId="1" xfId="0" applyFont="1" applyFill="1" applyBorder="1" applyAlignment="1">
      <alignment horizontal="left" vertical="center" wrapText="1"/>
    </xf>
    <xf numFmtId="177" fontId="18" fillId="0" borderId="1" xfId="0" applyNumberFormat="1" applyFont="1" applyFill="1" applyBorder="1" applyAlignment="1">
      <alignment horizontal="left" vertical="center" wrapText="1"/>
    </xf>
    <xf numFmtId="0" fontId="17" fillId="3" borderId="1" xfId="0" applyFont="1" applyFill="1" applyBorder="1" applyAlignment="1">
      <alignment vertical="center" wrapText="1"/>
    </xf>
    <xf numFmtId="0" fontId="17" fillId="4" borderId="1"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2" fillId="2" borderId="1" xfId="0" applyFont="1" applyFill="1" applyBorder="1" applyAlignment="1">
      <alignment vertical="center" wrapText="1"/>
    </xf>
    <xf numFmtId="0" fontId="8" fillId="5" borderId="1" xfId="0" applyFont="1" applyFill="1" applyBorder="1" applyAlignment="1">
      <alignment vertical="center" wrapText="1"/>
    </xf>
    <xf numFmtId="0" fontId="8" fillId="0" borderId="5" xfId="0" applyFont="1" applyFill="1" applyBorder="1" applyAlignment="1">
      <alignment horizontal="center" vertical="center" wrapText="1"/>
    </xf>
    <xf numFmtId="0" fontId="8" fillId="0" borderId="1" xfId="0" applyFont="1" applyFill="1" applyBorder="1" applyAlignment="1">
      <alignment vertical="center" wrapText="1"/>
    </xf>
    <xf numFmtId="0" fontId="8" fillId="5" borderId="1" xfId="0" applyFont="1" applyFill="1" applyBorder="1" applyAlignment="1">
      <alignment horizontal="center" vertical="center" wrapText="1"/>
    </xf>
    <xf numFmtId="0" fontId="17" fillId="3" borderId="5" xfId="0" applyFont="1" applyFill="1" applyBorder="1" applyAlignment="1">
      <alignment vertical="center"/>
    </xf>
    <xf numFmtId="0" fontId="8" fillId="4" borderId="5" xfId="0" applyFont="1" applyFill="1" applyBorder="1" applyAlignment="1">
      <alignment horizontal="center" vertical="center" wrapText="1"/>
    </xf>
    <xf numFmtId="0" fontId="3" fillId="0" borderId="0" xfId="0" applyFont="1" applyFill="1" applyAlignment="1">
      <alignment vertical="center"/>
    </xf>
    <xf numFmtId="0" fontId="8" fillId="4" borderId="1" xfId="0" applyFont="1" applyFill="1" applyBorder="1" applyAlignment="1" applyProtection="1">
      <alignment horizontal="center" vertical="center" wrapText="1"/>
    </xf>
    <xf numFmtId="0" fontId="16" fillId="4" borderId="1" xfId="0" applyFont="1" applyFill="1" applyBorder="1" applyAlignment="1">
      <alignment horizontal="center" vertical="center" wrapText="1"/>
    </xf>
    <xf numFmtId="0" fontId="0" fillId="0" borderId="0" xfId="0" applyFill="1" applyAlignment="1">
      <alignment vertical="center"/>
    </xf>
    <xf numFmtId="0" fontId="3" fillId="3" borderId="0" xfId="0" applyFont="1" applyFill="1" applyAlignment="1">
      <alignment vertical="center"/>
    </xf>
    <xf numFmtId="0" fontId="0" fillId="0" borderId="0" xfId="0" applyFill="1" applyAlignment="1">
      <alignment horizontal="center" vertical="center"/>
    </xf>
    <xf numFmtId="0" fontId="19" fillId="0" borderId="0" xfId="0" applyFont="1" applyFill="1" applyAlignment="1">
      <alignment horizontal="center" vertical="center"/>
    </xf>
    <xf numFmtId="0" fontId="20" fillId="0" borderId="1" xfId="0" applyNumberFormat="1" applyFont="1" applyFill="1" applyBorder="1" applyAlignment="1" applyProtection="1">
      <alignment horizontal="center" vertical="center" wrapText="1"/>
    </xf>
    <xf numFmtId="0" fontId="20" fillId="0" borderId="1" xfId="0" applyNumberFormat="1" applyFont="1" applyFill="1" applyBorder="1" applyAlignment="1" applyProtection="1">
      <alignment vertical="center" wrapText="1"/>
    </xf>
    <xf numFmtId="178" fontId="20" fillId="0" borderId="2" xfId="0" applyNumberFormat="1" applyFont="1" applyFill="1" applyBorder="1" applyAlignment="1" applyProtection="1">
      <alignment horizontal="center" vertical="center" wrapText="1"/>
    </xf>
    <xf numFmtId="178" fontId="20" fillId="0" borderId="1" xfId="0" applyNumberFormat="1" applyFont="1" applyFill="1" applyBorder="1" applyAlignment="1" applyProtection="1">
      <alignment horizontal="center" vertical="center" wrapText="1"/>
    </xf>
    <xf numFmtId="10" fontId="20" fillId="0" borderId="1" xfId="0" applyNumberFormat="1" applyFont="1" applyFill="1" applyBorder="1" applyAlignment="1" applyProtection="1">
      <alignment horizontal="center" vertical="center" wrapText="1"/>
    </xf>
    <xf numFmtId="0" fontId="20" fillId="0" borderId="5" xfId="0" applyNumberFormat="1" applyFont="1" applyFill="1" applyBorder="1" applyAlignment="1" applyProtection="1">
      <alignment horizontal="center" vertical="center" wrapText="1"/>
    </xf>
    <xf numFmtId="178" fontId="20" fillId="0" borderId="7" xfId="0" applyNumberFormat="1" applyFont="1" applyFill="1" applyBorder="1" applyAlignment="1" applyProtection="1">
      <alignment horizontal="center" vertical="center" wrapText="1"/>
    </xf>
    <xf numFmtId="0" fontId="20" fillId="0" borderId="7" xfId="0" applyNumberFormat="1" applyFont="1" applyFill="1" applyBorder="1" applyAlignment="1" applyProtection="1">
      <alignment horizontal="center" vertical="center" wrapText="1"/>
    </xf>
    <xf numFmtId="0" fontId="12" fillId="0" borderId="1" xfId="0" applyNumberFormat="1" applyFont="1" applyFill="1" applyBorder="1" applyAlignment="1" applyProtection="1">
      <alignment horizontal="center" vertical="center"/>
    </xf>
    <xf numFmtId="0" fontId="21" fillId="0" borderId="1" xfId="0" applyNumberFormat="1" applyFont="1" applyFill="1" applyBorder="1" applyAlignment="1" applyProtection="1">
      <alignment vertical="center"/>
    </xf>
    <xf numFmtId="10" fontId="22" fillId="0" borderId="1" xfId="0" applyNumberFormat="1" applyFont="1" applyFill="1" applyBorder="1" applyAlignment="1" applyProtection="1">
      <alignment horizontal="center" vertical="center"/>
    </xf>
    <xf numFmtId="0" fontId="23" fillId="0" borderId="1" xfId="0" applyNumberFormat="1" applyFont="1" applyFill="1" applyBorder="1" applyAlignment="1" applyProtection="1">
      <alignment horizontal="center" vertical="center"/>
    </xf>
    <xf numFmtId="0" fontId="22" fillId="0" borderId="1" xfId="0" applyNumberFormat="1" applyFont="1" applyFill="1" applyBorder="1" applyAlignment="1" applyProtection="1">
      <alignment vertical="center"/>
    </xf>
    <xf numFmtId="0" fontId="22" fillId="0" borderId="1" xfId="0" applyNumberFormat="1" applyFont="1" applyFill="1" applyBorder="1" applyAlignment="1" applyProtection="1">
      <alignment horizontal="center" vertical="center"/>
    </xf>
    <xf numFmtId="0" fontId="21" fillId="0" borderId="1" xfId="0" applyNumberFormat="1" applyFont="1" applyFill="1" applyBorder="1" applyAlignment="1" applyProtection="1">
      <alignment horizontal="center" vertical="center"/>
    </xf>
    <xf numFmtId="0" fontId="24" fillId="0" borderId="1" xfId="0" applyFont="1" applyFill="1" applyBorder="1" applyAlignment="1">
      <alignment horizontal="center" vertical="center" wrapText="1"/>
    </xf>
    <xf numFmtId="0" fontId="21" fillId="0" borderId="5" xfId="0" applyFont="1" applyFill="1" applyBorder="1" applyAlignment="1">
      <alignment vertical="center" wrapText="1"/>
    </xf>
    <xf numFmtId="0" fontId="21" fillId="0" borderId="1" xfId="0" applyFont="1" applyFill="1" applyBorder="1" applyAlignment="1">
      <alignment horizontal="center" vertical="center" wrapText="1"/>
    </xf>
    <xf numFmtId="0" fontId="20" fillId="0" borderId="8" xfId="0" applyNumberFormat="1" applyFont="1" applyFill="1" applyBorder="1" applyAlignment="1" applyProtection="1">
      <alignment horizontal="center" vertical="center" wrapText="1"/>
    </xf>
    <xf numFmtId="0" fontId="20" fillId="0" borderId="2" xfId="0" applyNumberFormat="1" applyFont="1" applyFill="1" applyBorder="1" applyAlignment="1" applyProtection="1">
      <alignment horizontal="center" vertical="center" wrapText="1"/>
    </xf>
    <xf numFmtId="0" fontId="21" fillId="0" borderId="1" xfId="0" applyFont="1" applyFill="1" applyBorder="1" applyAlignment="1">
      <alignment horizontal="left" vertical="center" wrapText="1"/>
    </xf>
    <xf numFmtId="0" fontId="22" fillId="0" borderId="1" xfId="0" applyFont="1" applyFill="1" applyBorder="1" applyAlignment="1">
      <alignment horizontal="left" vertical="center" wrapText="1"/>
    </xf>
    <xf numFmtId="0" fontId="3" fillId="0" borderId="1" xfId="0" applyFont="1" applyFill="1" applyBorder="1" applyAlignment="1">
      <alignment vertical="center"/>
    </xf>
    <xf numFmtId="10" fontId="3" fillId="0" borderId="1" xfId="0" applyNumberFormat="1" applyFont="1" applyFill="1" applyBorder="1" applyAlignment="1">
      <alignment vertical="center"/>
    </xf>
    <xf numFmtId="0" fontId="21" fillId="0" borderId="1" xfId="0" applyNumberFormat="1" applyFont="1" applyFill="1" applyBorder="1" applyAlignment="1" applyProtection="1">
      <alignment horizontal="center" vertical="center" wrapText="1"/>
    </xf>
    <xf numFmtId="0" fontId="8" fillId="3" borderId="0" xfId="0" applyFont="1" applyFill="1" applyAlignment="1">
      <alignment vertical="center"/>
    </xf>
    <xf numFmtId="0" fontId="1" fillId="6" borderId="0" xfId="0" applyFont="1" applyFill="1" applyAlignment="1">
      <alignment vertical="center"/>
    </xf>
    <xf numFmtId="0" fontId="8" fillId="2" borderId="1" xfId="0" applyFont="1" applyFill="1" applyBorder="1" applyAlignment="1">
      <alignment horizontal="center" vertical="center"/>
    </xf>
    <xf numFmtId="0" fontId="8" fillId="6" borderId="1" xfId="0" applyFont="1" applyFill="1" applyBorder="1" applyAlignment="1">
      <alignment horizontal="center" vertical="center"/>
    </xf>
    <xf numFmtId="0" fontId="8" fillId="6" borderId="1" xfId="0" applyFont="1" applyFill="1" applyBorder="1" applyAlignment="1">
      <alignment horizontal="center" vertical="center" wrapText="1"/>
    </xf>
    <xf numFmtId="177" fontId="9" fillId="0" borderId="1" xfId="0" applyNumberFormat="1" applyFont="1" applyFill="1" applyBorder="1" applyAlignment="1">
      <alignment horizontal="center" vertical="center" wrapText="1"/>
    </xf>
    <xf numFmtId="178" fontId="16" fillId="0" borderId="1" xfId="0" applyNumberFormat="1" applyFont="1" applyFill="1" applyBorder="1" applyAlignment="1">
      <alignment horizontal="left" vertical="center" wrapText="1"/>
    </xf>
    <xf numFmtId="0" fontId="8" fillId="0" borderId="1" xfId="0" applyNumberFormat="1" applyFont="1" applyFill="1" applyBorder="1" applyAlignment="1" applyProtection="1">
      <alignment horizontal="center" vertical="center"/>
    </xf>
    <xf numFmtId="0" fontId="16" fillId="0" borderId="1" xfId="0" applyFont="1" applyFill="1" applyBorder="1" applyAlignment="1" applyProtection="1">
      <alignment horizontal="center" vertical="center" wrapText="1"/>
    </xf>
    <xf numFmtId="178" fontId="16" fillId="0" borderId="1" xfId="0" applyNumberFormat="1" applyFont="1" applyFill="1" applyBorder="1" applyAlignment="1" applyProtection="1">
      <alignment horizontal="center" vertical="center"/>
    </xf>
    <xf numFmtId="0" fontId="8" fillId="0" borderId="1" xfId="0" applyFont="1" applyFill="1" applyBorder="1" applyAlignment="1">
      <alignment horizontal="left" vertical="center"/>
    </xf>
    <xf numFmtId="0" fontId="16" fillId="0" borderId="1" xfId="0" applyFont="1" applyFill="1" applyBorder="1" applyAlignment="1">
      <alignment horizontal="left" vertical="center" wrapText="1"/>
    </xf>
    <xf numFmtId="0" fontId="25" fillId="0" borderId="1" xfId="0" applyNumberFormat="1" applyFont="1" applyFill="1" applyBorder="1" applyAlignment="1" applyProtection="1">
      <alignment vertical="center"/>
    </xf>
    <xf numFmtId="0" fontId="25" fillId="0" borderId="1" xfId="0" applyNumberFormat="1" applyFont="1" applyFill="1" applyBorder="1" applyAlignment="1" applyProtection="1">
      <alignment horizontal="center" vertical="center"/>
    </xf>
    <xf numFmtId="0" fontId="26" fillId="0" borderId="1" xfId="0" applyFont="1" applyFill="1" applyBorder="1" applyAlignment="1">
      <alignment horizontal="center" vertical="center"/>
    </xf>
    <xf numFmtId="0" fontId="26" fillId="0" borderId="1" xfId="0" applyFont="1" applyFill="1" applyBorder="1" applyAlignment="1">
      <alignment horizontal="center" vertical="center" wrapText="1"/>
    </xf>
    <xf numFmtId="178" fontId="10" fillId="0" borderId="1" xfId="0" applyNumberFormat="1" applyFont="1" applyFill="1" applyBorder="1" applyAlignment="1" applyProtection="1">
      <alignment horizontal="center" vertical="center"/>
    </xf>
    <xf numFmtId="0" fontId="12" fillId="0" borderId="1" xfId="0" applyNumberFormat="1" applyFont="1" applyFill="1" applyBorder="1" applyAlignment="1" applyProtection="1">
      <alignment horizontal="left" vertical="center"/>
    </xf>
    <xf numFmtId="178" fontId="24" fillId="0" borderId="1" xfId="0" applyNumberFormat="1" applyFont="1" applyFill="1" applyBorder="1" applyAlignment="1">
      <alignment horizontal="left" vertical="center" wrapText="1"/>
    </xf>
    <xf numFmtId="0" fontId="12" fillId="0" borderId="1" xfId="0" applyNumberFormat="1" applyFont="1" applyFill="1" applyBorder="1" applyAlignment="1" applyProtection="1">
      <alignment vertical="center"/>
    </xf>
    <xf numFmtId="0" fontId="23" fillId="0" borderId="1" xfId="0" applyNumberFormat="1" applyFont="1" applyFill="1" applyBorder="1" applyAlignment="1" applyProtection="1">
      <alignment vertical="center" wrapText="1"/>
    </xf>
    <xf numFmtId="0" fontId="12" fillId="0" borderId="1" xfId="0" applyNumberFormat="1" applyFont="1" applyFill="1" applyBorder="1" applyAlignment="1" applyProtection="1">
      <alignment vertical="center" wrapText="1"/>
    </xf>
    <xf numFmtId="0" fontId="1" fillId="0" borderId="1" xfId="0" applyFont="1" applyFill="1" applyBorder="1" applyAlignment="1">
      <alignment vertical="center"/>
    </xf>
    <xf numFmtId="0" fontId="17" fillId="0" borderId="1" xfId="0" applyFont="1" applyFill="1" applyBorder="1" applyAlignment="1">
      <alignment vertical="center"/>
    </xf>
    <xf numFmtId="0" fontId="8" fillId="0" borderId="1" xfId="0" applyFont="1" applyFill="1" applyBorder="1" applyAlignment="1">
      <alignment vertical="center"/>
    </xf>
    <xf numFmtId="0" fontId="24" fillId="0" borderId="1" xfId="0" applyFont="1" applyFill="1" applyBorder="1" applyAlignment="1">
      <alignment horizontal="left" vertical="center" wrapText="1"/>
    </xf>
    <xf numFmtId="177" fontId="24" fillId="0" borderId="1" xfId="0" applyNumberFormat="1" applyFont="1" applyFill="1" applyBorder="1" applyAlignment="1">
      <alignment horizontal="left" vertical="center" wrapText="1"/>
    </xf>
    <xf numFmtId="0" fontId="1" fillId="0" borderId="1" xfId="0" applyFont="1" applyFill="1" applyBorder="1" applyAlignment="1">
      <alignment vertical="center" wrapText="1"/>
    </xf>
    <xf numFmtId="0" fontId="17" fillId="0" borderId="5" xfId="0" applyFont="1" applyFill="1" applyBorder="1" applyAlignment="1">
      <alignment vertical="center"/>
    </xf>
    <xf numFmtId="0" fontId="8" fillId="0" borderId="5" xfId="0" applyFont="1" applyFill="1" applyBorder="1" applyAlignment="1">
      <alignment vertical="center"/>
    </xf>
    <xf numFmtId="0" fontId="25" fillId="0" borderId="1" xfId="0" applyNumberFormat="1" applyFont="1" applyFill="1" applyBorder="1" applyAlignment="1" applyProtection="1">
      <alignment horizontal="left" vertical="center"/>
    </xf>
    <xf numFmtId="0" fontId="27" fillId="0" borderId="1" xfId="0" applyFont="1" applyFill="1" applyBorder="1" applyAlignment="1">
      <alignment horizontal="center" vertical="center"/>
    </xf>
    <xf numFmtId="0" fontId="25" fillId="0" borderId="1" xfId="0" applyFont="1" applyFill="1" applyBorder="1" applyAlignment="1">
      <alignment horizontal="left" vertical="center" wrapText="1"/>
    </xf>
    <xf numFmtId="0" fontId="25" fillId="0" borderId="1" xfId="0" applyFont="1" applyFill="1" applyBorder="1" applyAlignment="1">
      <alignment horizontal="center" vertical="center" wrapText="1"/>
    </xf>
    <xf numFmtId="177" fontId="26" fillId="0" borderId="1" xfId="0" applyNumberFormat="1" applyFont="1" applyFill="1" applyBorder="1" applyAlignment="1" applyProtection="1">
      <alignment horizontal="center" vertical="center"/>
    </xf>
    <xf numFmtId="178" fontId="23" fillId="0" borderId="1" xfId="0" applyNumberFormat="1" applyFont="1" applyFill="1" applyBorder="1" applyAlignment="1" applyProtection="1">
      <alignment horizontal="center" vertical="center"/>
    </xf>
    <xf numFmtId="178" fontId="10" fillId="0" borderId="1" xfId="0" applyNumberFormat="1" applyFont="1" applyFill="1" applyBorder="1" applyAlignment="1" applyProtection="1">
      <alignment horizontal="left" vertical="center"/>
    </xf>
    <xf numFmtId="0" fontId="17" fillId="0" borderId="1" xfId="0" applyFont="1" applyFill="1" applyBorder="1" applyAlignment="1">
      <alignment vertical="center" wrapText="1"/>
    </xf>
    <xf numFmtId="0" fontId="16" fillId="0" borderId="5" xfId="0" applyFont="1" applyFill="1" applyBorder="1" applyAlignment="1">
      <alignment horizontal="left" vertical="center" wrapText="1"/>
    </xf>
    <xf numFmtId="177" fontId="16" fillId="0" borderId="1" xfId="0" applyNumberFormat="1" applyFont="1" applyFill="1" applyBorder="1" applyAlignment="1">
      <alignment horizontal="left" vertical="center" wrapText="1"/>
    </xf>
    <xf numFmtId="178" fontId="28" fillId="0" borderId="1" xfId="0" applyNumberFormat="1" applyFont="1" applyFill="1" applyBorder="1" applyAlignment="1" applyProtection="1">
      <alignment horizontal="center" vertical="center"/>
    </xf>
    <xf numFmtId="0" fontId="29" fillId="0" borderId="1" xfId="0" applyFont="1" applyFill="1" applyBorder="1" applyAlignment="1">
      <alignment horizontal="center" vertical="center" wrapText="1"/>
    </xf>
    <xf numFmtId="0" fontId="16" fillId="0" borderId="5" xfId="0" applyFont="1" applyFill="1" applyBorder="1" applyAlignment="1">
      <alignment horizontal="center" vertical="center" wrapText="1"/>
    </xf>
    <xf numFmtId="0" fontId="29" fillId="0" borderId="1" xfId="0" applyFont="1" applyFill="1" applyBorder="1" applyAlignment="1">
      <alignment horizontal="left" vertical="center" wrapText="1"/>
    </xf>
    <xf numFmtId="0" fontId="30" fillId="0" borderId="1" xfId="0" applyFont="1" applyFill="1" applyBorder="1" applyAlignment="1">
      <alignment horizontal="center" vertical="center" wrapText="1"/>
    </xf>
    <xf numFmtId="0" fontId="17" fillId="0" borderId="1" xfId="0" applyFont="1" applyFill="1" applyBorder="1" applyAlignment="1">
      <alignment horizontal="center" vertical="center"/>
    </xf>
    <xf numFmtId="0" fontId="16" fillId="0" borderId="1" xfId="0" applyFont="1" applyFill="1" applyBorder="1" applyAlignment="1">
      <alignment horizontal="center" vertical="center"/>
    </xf>
    <xf numFmtId="0" fontId="16" fillId="0" borderId="1" xfId="0" applyFont="1" applyFill="1" applyBorder="1" applyAlignment="1">
      <alignment vertical="center" wrapText="1"/>
    </xf>
    <xf numFmtId="0" fontId="1" fillId="0" borderId="5" xfId="0" applyFont="1" applyFill="1" applyBorder="1" applyAlignment="1">
      <alignment vertical="center"/>
    </xf>
    <xf numFmtId="0" fontId="12" fillId="3" borderId="1" xfId="0" applyNumberFormat="1" applyFont="1" applyFill="1" applyBorder="1" applyAlignment="1" applyProtection="1">
      <alignment horizontal="center" vertical="center"/>
    </xf>
    <xf numFmtId="0" fontId="25" fillId="3" borderId="1" xfId="0" applyNumberFormat="1" applyFont="1" applyFill="1" applyBorder="1" applyAlignment="1" applyProtection="1">
      <alignment vertical="center"/>
    </xf>
    <xf numFmtId="0" fontId="25" fillId="3" borderId="1" xfId="0" applyNumberFormat="1" applyFont="1" applyFill="1" applyBorder="1" applyAlignment="1" applyProtection="1">
      <alignment horizontal="center" vertical="center"/>
    </xf>
    <xf numFmtId="0" fontId="8" fillId="3" borderId="1" xfId="0" applyFont="1" applyFill="1" applyBorder="1" applyAlignment="1">
      <alignment horizontal="center" vertical="center"/>
    </xf>
    <xf numFmtId="0" fontId="9" fillId="3" borderId="1" xfId="0" applyNumberFormat="1" applyFont="1" applyFill="1" applyBorder="1" applyAlignment="1">
      <alignment horizontal="center" vertical="center" wrapText="1"/>
    </xf>
    <xf numFmtId="0" fontId="26" fillId="4" borderId="1" xfId="0" applyFont="1" applyFill="1" applyBorder="1" applyAlignment="1">
      <alignment horizontal="center" vertical="center"/>
    </xf>
    <xf numFmtId="0" fontId="8" fillId="3" borderId="1" xfId="0" applyFont="1" applyFill="1" applyBorder="1" applyAlignment="1">
      <alignment horizontal="left" vertical="center" wrapText="1"/>
    </xf>
    <xf numFmtId="0" fontId="8" fillId="3" borderId="1" xfId="0" applyNumberFormat="1" applyFont="1" applyFill="1" applyBorder="1" applyAlignment="1">
      <alignment horizontal="center" vertical="center" wrapText="1"/>
    </xf>
    <xf numFmtId="0" fontId="8" fillId="3" borderId="1" xfId="0" applyFont="1" applyFill="1" applyBorder="1" applyAlignment="1">
      <alignment horizontal="center" vertical="center" wrapText="1"/>
    </xf>
    <xf numFmtId="0" fontId="26" fillId="4" borderId="1" xfId="0" applyFont="1" applyFill="1" applyBorder="1" applyAlignment="1">
      <alignment horizontal="center" vertical="center" wrapText="1"/>
    </xf>
    <xf numFmtId="0" fontId="24" fillId="3" borderId="1" xfId="0" applyFont="1" applyFill="1" applyBorder="1" applyAlignment="1">
      <alignment horizontal="center" vertical="center" wrapText="1"/>
    </xf>
    <xf numFmtId="178" fontId="10" fillId="3" borderId="1" xfId="0" applyNumberFormat="1" applyFont="1" applyFill="1" applyBorder="1" applyAlignment="1" applyProtection="1">
      <alignment horizontal="center" vertical="center"/>
    </xf>
    <xf numFmtId="176" fontId="8" fillId="3" borderId="1" xfId="0" applyNumberFormat="1" applyFont="1" applyFill="1" applyBorder="1" applyAlignment="1">
      <alignment horizontal="left" vertical="center" wrapText="1"/>
    </xf>
    <xf numFmtId="176" fontId="8" fillId="3" borderId="1" xfId="0" applyNumberFormat="1" applyFont="1" applyFill="1" applyBorder="1" applyAlignment="1">
      <alignment horizontal="center" vertical="center" wrapText="1"/>
    </xf>
    <xf numFmtId="177" fontId="9" fillId="3" borderId="1" xfId="0" applyNumberFormat="1" applyFont="1" applyFill="1" applyBorder="1" applyAlignment="1">
      <alignment horizontal="center" vertical="center" wrapText="1"/>
    </xf>
    <xf numFmtId="0" fontId="12" fillId="3" borderId="1" xfId="0" applyNumberFormat="1" applyFont="1" applyFill="1" applyBorder="1" applyAlignment="1" applyProtection="1">
      <alignment horizontal="left" vertical="center"/>
    </xf>
    <xf numFmtId="0" fontId="26" fillId="3" borderId="1" xfId="0" applyFont="1" applyFill="1" applyBorder="1" applyAlignment="1">
      <alignment horizontal="center" vertical="center"/>
    </xf>
    <xf numFmtId="178" fontId="12" fillId="4" borderId="1" xfId="0" applyNumberFormat="1" applyFont="1" applyFill="1" applyBorder="1" applyAlignment="1" applyProtection="1">
      <alignment horizontal="center" vertical="center"/>
    </xf>
    <xf numFmtId="0" fontId="26" fillId="3" borderId="1" xfId="0" applyFont="1" applyFill="1" applyBorder="1" applyAlignment="1">
      <alignment horizontal="center" vertical="center" wrapText="1"/>
    </xf>
    <xf numFmtId="178" fontId="24" fillId="3" borderId="1" xfId="0" applyNumberFormat="1" applyFont="1" applyFill="1" applyBorder="1" applyAlignment="1">
      <alignment horizontal="left" vertical="center" wrapText="1"/>
    </xf>
    <xf numFmtId="0" fontId="12" fillId="3" borderId="1" xfId="0" applyNumberFormat="1" applyFont="1" applyFill="1" applyBorder="1" applyAlignment="1" applyProtection="1">
      <alignment vertical="center"/>
    </xf>
    <xf numFmtId="0" fontId="23" fillId="3" borderId="1" xfId="0" applyNumberFormat="1" applyFont="1" applyFill="1" applyBorder="1" applyAlignment="1" applyProtection="1">
      <alignment vertical="center" wrapText="1"/>
    </xf>
    <xf numFmtId="0" fontId="12" fillId="3" borderId="1" xfId="0" applyNumberFormat="1" applyFont="1" applyFill="1" applyBorder="1" applyAlignment="1" applyProtection="1">
      <alignment vertical="center" wrapText="1"/>
    </xf>
    <xf numFmtId="0" fontId="1" fillId="3" borderId="1" xfId="0" applyFont="1" applyFill="1" applyBorder="1" applyAlignment="1">
      <alignment vertical="center"/>
    </xf>
    <xf numFmtId="0" fontId="8" fillId="3" borderId="1" xfId="0" applyFont="1" applyFill="1" applyBorder="1" applyAlignment="1">
      <alignment vertical="center" wrapText="1"/>
    </xf>
    <xf numFmtId="0" fontId="17" fillId="3" borderId="1" xfId="0" applyFont="1" applyFill="1" applyBorder="1" applyAlignment="1">
      <alignment vertical="center"/>
    </xf>
    <xf numFmtId="0" fontId="8" fillId="3" borderId="1" xfId="0" applyFont="1" applyFill="1" applyBorder="1" applyAlignment="1">
      <alignment vertical="center"/>
    </xf>
    <xf numFmtId="0" fontId="24" fillId="3" borderId="1" xfId="0" applyFont="1" applyFill="1" applyBorder="1" applyAlignment="1">
      <alignment horizontal="left" vertical="center" wrapText="1"/>
    </xf>
    <xf numFmtId="0" fontId="18" fillId="3" borderId="1" xfId="0" applyFont="1" applyFill="1" applyBorder="1" applyAlignment="1">
      <alignment horizontal="left" vertical="center" wrapText="1"/>
    </xf>
    <xf numFmtId="177" fontId="24" fillId="3" borderId="1" xfId="0" applyNumberFormat="1" applyFont="1" applyFill="1" applyBorder="1" applyAlignment="1">
      <alignment horizontal="left" vertical="center" wrapText="1"/>
    </xf>
    <xf numFmtId="0" fontId="1" fillId="3" borderId="1" xfId="0" applyFont="1" applyFill="1" applyBorder="1" applyAlignment="1">
      <alignment vertical="center" wrapText="1"/>
    </xf>
    <xf numFmtId="0" fontId="8" fillId="3" borderId="5" xfId="0" applyFont="1" applyFill="1" applyBorder="1" applyAlignment="1">
      <alignment horizontal="center" vertical="center" wrapText="1"/>
    </xf>
    <xf numFmtId="0" fontId="8" fillId="3" borderId="5" xfId="0" applyFont="1" applyFill="1" applyBorder="1" applyAlignment="1">
      <alignment vertical="center"/>
    </xf>
    <xf numFmtId="0" fontId="25" fillId="3" borderId="1" xfId="0" applyNumberFormat="1" applyFont="1" applyFill="1" applyBorder="1" applyAlignment="1" applyProtection="1">
      <alignment horizontal="left" vertical="center"/>
    </xf>
    <xf numFmtId="0" fontId="27" fillId="4" borderId="1" xfId="0" applyFont="1" applyFill="1" applyBorder="1" applyAlignment="1">
      <alignment horizontal="center" vertical="center"/>
    </xf>
    <xf numFmtId="0" fontId="25" fillId="3" borderId="1" xfId="0" applyFont="1" applyFill="1" applyBorder="1" applyAlignment="1">
      <alignment horizontal="left" vertical="center" wrapText="1"/>
    </xf>
    <xf numFmtId="0" fontId="25" fillId="3" borderId="1" xfId="0" applyFont="1" applyFill="1" applyBorder="1" applyAlignment="1">
      <alignment horizontal="center" vertical="center" wrapText="1"/>
    </xf>
    <xf numFmtId="176" fontId="16" fillId="0" borderId="1" xfId="0" applyNumberFormat="1" applyFont="1" applyFill="1" applyBorder="1" applyAlignment="1">
      <alignment horizontal="center" vertical="center" wrapText="1"/>
    </xf>
    <xf numFmtId="177" fontId="26" fillId="3" borderId="1" xfId="0" applyNumberFormat="1" applyFont="1" applyFill="1" applyBorder="1" applyAlignment="1" applyProtection="1">
      <alignment horizontal="center" vertical="center"/>
    </xf>
    <xf numFmtId="0" fontId="8" fillId="3" borderId="1" xfId="0" applyFont="1" applyFill="1" applyBorder="1" applyAlignment="1">
      <alignment horizontal="left" vertical="center"/>
    </xf>
    <xf numFmtId="178" fontId="12" fillId="6" borderId="1" xfId="0" applyNumberFormat="1" applyFont="1" applyFill="1" applyBorder="1" applyAlignment="1" applyProtection="1">
      <alignment horizontal="center" vertical="center"/>
    </xf>
    <xf numFmtId="0" fontId="27" fillId="3" borderId="1" xfId="0" applyFont="1" applyFill="1" applyBorder="1" applyAlignment="1">
      <alignment horizontal="center" vertical="center"/>
    </xf>
    <xf numFmtId="178" fontId="10" fillId="3" borderId="1" xfId="0" applyNumberFormat="1" applyFont="1" applyFill="1" applyBorder="1" applyAlignment="1" applyProtection="1">
      <alignment horizontal="left" vertical="center"/>
    </xf>
    <xf numFmtId="0" fontId="17" fillId="3" borderId="1" xfId="0" applyFont="1" applyFill="1" applyBorder="1" applyAlignment="1">
      <alignment horizontal="center" vertical="center" wrapText="1"/>
    </xf>
    <xf numFmtId="177" fontId="18" fillId="3" borderId="1" xfId="0" applyNumberFormat="1" applyFont="1" applyFill="1" applyBorder="1" applyAlignment="1">
      <alignment horizontal="left" vertical="center" wrapText="1"/>
    </xf>
    <xf numFmtId="178" fontId="28" fillId="3" borderId="1" xfId="0" applyNumberFormat="1" applyFont="1" applyFill="1" applyBorder="1" applyAlignment="1" applyProtection="1">
      <alignment horizontal="center" vertical="center"/>
    </xf>
    <xf numFmtId="0" fontId="29" fillId="3" borderId="1" xfId="0" applyFont="1" applyFill="1" applyBorder="1" applyAlignment="1">
      <alignment horizontal="center" vertical="center" wrapText="1"/>
    </xf>
    <xf numFmtId="0" fontId="8" fillId="6" borderId="5" xfId="0" applyFont="1" applyFill="1" applyBorder="1" applyAlignment="1">
      <alignment horizontal="center" vertical="center" wrapText="1"/>
    </xf>
    <xf numFmtId="0" fontId="8" fillId="5" borderId="1" xfId="0" applyFont="1" applyFill="1" applyBorder="1" applyAlignment="1">
      <alignment horizontal="center" vertical="center"/>
    </xf>
    <xf numFmtId="178" fontId="8" fillId="3" borderId="1" xfId="0" applyNumberFormat="1" applyFont="1" applyFill="1" applyBorder="1" applyAlignment="1" applyProtection="1">
      <alignment horizontal="center" vertical="center"/>
    </xf>
    <xf numFmtId="0" fontId="29" fillId="3" borderId="1" xfId="0" applyFont="1" applyFill="1" applyBorder="1" applyAlignment="1">
      <alignment horizontal="left" vertical="center" wrapText="1"/>
    </xf>
    <xf numFmtId="0" fontId="30" fillId="3" borderId="1" xfId="0" applyFont="1" applyFill="1" applyBorder="1" applyAlignment="1">
      <alignment horizontal="center" vertical="center" wrapText="1"/>
    </xf>
    <xf numFmtId="0" fontId="17" fillId="4" borderId="1" xfId="0" applyFont="1" applyFill="1" applyBorder="1" applyAlignment="1">
      <alignment horizontal="center" vertical="center"/>
    </xf>
    <xf numFmtId="0" fontId="1" fillId="3" borderId="5" xfId="0" applyFont="1" applyFill="1" applyBorder="1" applyAlignment="1">
      <alignment vertical="center"/>
    </xf>
    <xf numFmtId="0" fontId="0" fillId="6" borderId="0" xfId="0" applyFill="1">
      <alignment vertical="center"/>
    </xf>
    <xf numFmtId="0" fontId="0" fillId="0" borderId="0" xfId="0" applyFill="1">
      <alignment vertical="center"/>
    </xf>
    <xf numFmtId="0" fontId="0" fillId="4" borderId="0" xfId="0" applyFill="1">
      <alignment vertical="center"/>
    </xf>
    <xf numFmtId="0" fontId="0" fillId="3" borderId="0" xfId="0" applyFill="1">
      <alignment vertical="center"/>
    </xf>
    <xf numFmtId="0" fontId="8" fillId="6" borderId="1" xfId="0" applyFont="1" applyFill="1" applyBorder="1" applyAlignment="1" applyProtection="1">
      <alignment horizontal="center" vertical="center" wrapText="1"/>
    </xf>
    <xf numFmtId="177" fontId="8" fillId="6" borderId="1" xfId="0" applyNumberFormat="1" applyFont="1" applyFill="1" applyBorder="1" applyAlignment="1" applyProtection="1">
      <alignment horizontal="center" vertical="center" wrapText="1"/>
    </xf>
    <xf numFmtId="0" fontId="8" fillId="6" borderId="1" xfId="0" applyNumberFormat="1" applyFont="1" applyFill="1" applyBorder="1" applyAlignment="1">
      <alignment horizontal="center" vertical="center" wrapText="1"/>
    </xf>
    <xf numFmtId="0" fontId="8" fillId="4" borderId="1" xfId="0" applyFont="1" applyFill="1" applyBorder="1" applyAlignment="1">
      <alignment horizontal="center" vertical="center"/>
    </xf>
    <xf numFmtId="177" fontId="8" fillId="4" borderId="1" xfId="0" applyNumberFormat="1" applyFont="1" applyFill="1" applyBorder="1" applyAlignment="1" applyProtection="1">
      <alignment horizontal="center" vertical="center" wrapText="1"/>
    </xf>
    <xf numFmtId="0" fontId="31" fillId="0" borderId="1" xfId="0" applyFont="1" applyFill="1" applyBorder="1" applyAlignment="1">
      <alignment horizontal="center" vertical="center" wrapText="1"/>
    </xf>
    <xf numFmtId="0" fontId="8" fillId="6" borderId="1" xfId="0" applyFont="1" applyFill="1" applyBorder="1" applyAlignment="1" applyProtection="1">
      <alignment horizontal="left" vertical="center" wrapText="1"/>
    </xf>
    <xf numFmtId="0" fontId="11" fillId="6" borderId="1" xfId="0" applyFont="1" applyFill="1" applyBorder="1" applyAlignment="1" applyProtection="1">
      <alignment horizontal="left" vertical="center" wrapText="1"/>
    </xf>
    <xf numFmtId="176" fontId="8" fillId="6" borderId="1" xfId="0" applyNumberFormat="1" applyFont="1" applyFill="1" applyBorder="1" applyAlignment="1">
      <alignment horizontal="left" vertical="center" wrapText="1"/>
    </xf>
    <xf numFmtId="176" fontId="8" fillId="6" borderId="1" xfId="0" applyNumberFormat="1" applyFont="1" applyFill="1" applyBorder="1" applyAlignment="1">
      <alignment horizontal="center" vertical="center" wrapText="1"/>
    </xf>
    <xf numFmtId="0" fontId="11" fillId="4" borderId="1" xfId="0" applyFont="1" applyFill="1" applyBorder="1" applyAlignment="1">
      <alignment horizontal="left" vertical="center" wrapText="1"/>
    </xf>
    <xf numFmtId="0" fontId="11" fillId="4"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8" fillId="4" borderId="1" xfId="0" applyFont="1" applyFill="1" applyBorder="1" applyAlignment="1">
      <alignment horizontal="left" vertical="center" wrapText="1"/>
    </xf>
    <xf numFmtId="177" fontId="8" fillId="4" borderId="1" xfId="0" applyNumberFormat="1" applyFont="1" applyFill="1" applyBorder="1" applyAlignment="1" applyProtection="1">
      <alignment horizontal="left" vertical="center" wrapText="1"/>
    </xf>
    <xf numFmtId="176" fontId="8" fillId="4" borderId="1" xfId="0" applyNumberFormat="1" applyFont="1" applyFill="1" applyBorder="1" applyAlignment="1">
      <alignment horizontal="center" vertical="center" wrapText="1"/>
    </xf>
    <xf numFmtId="0" fontId="8" fillId="6" borderId="1" xfId="0" applyFont="1" applyFill="1" applyBorder="1" applyAlignment="1">
      <alignment horizontal="left" vertical="center" wrapText="1"/>
    </xf>
    <xf numFmtId="0" fontId="8" fillId="4" borderId="1" xfId="0" applyFont="1" applyFill="1" applyBorder="1" applyAlignment="1" applyProtection="1">
      <alignment horizontal="left" vertical="center" wrapText="1"/>
    </xf>
    <xf numFmtId="178" fontId="12" fillId="0" borderId="1" xfId="0" applyNumberFormat="1" applyFont="1" applyFill="1" applyBorder="1" applyAlignment="1" applyProtection="1">
      <alignment vertical="center" wrapText="1"/>
    </xf>
    <xf numFmtId="0" fontId="8" fillId="3" borderId="1" xfId="0" applyFont="1" applyFill="1" applyBorder="1" applyAlignment="1" applyProtection="1">
      <alignment horizontal="center" vertical="center" wrapText="1"/>
    </xf>
    <xf numFmtId="178" fontId="12" fillId="3" borderId="1" xfId="0" applyNumberFormat="1" applyFont="1" applyFill="1" applyBorder="1" applyAlignment="1" applyProtection="1">
      <alignment horizontal="center" vertical="center"/>
    </xf>
    <xf numFmtId="0" fontId="16" fillId="6" borderId="1" xfId="0" applyFont="1" applyFill="1" applyBorder="1" applyAlignment="1">
      <alignment horizontal="center" vertical="center" wrapText="1"/>
    </xf>
    <xf numFmtId="0" fontId="1" fillId="6" borderId="1" xfId="0" applyFont="1" applyFill="1" applyBorder="1" applyAlignment="1">
      <alignment vertical="center" wrapText="1"/>
    </xf>
    <xf numFmtId="0" fontId="1" fillId="4" borderId="1" xfId="0" applyFont="1" applyFill="1" applyBorder="1" applyAlignment="1">
      <alignment vertical="center" wrapText="1"/>
    </xf>
    <xf numFmtId="0" fontId="16" fillId="3" borderId="1" xfId="0" applyFont="1" applyFill="1" applyBorder="1" applyAlignment="1">
      <alignment horizontal="center" vertical="center" wrapText="1"/>
    </xf>
    <xf numFmtId="0" fontId="1" fillId="0" borderId="0" xfId="0" applyFont="1" applyFill="1" applyAlignment="1">
      <alignment horizontal="center" vertical="center" wrapText="1"/>
    </xf>
    <xf numFmtId="0" fontId="5" fillId="0" borderId="2" xfId="0" applyFont="1" applyFill="1" applyBorder="1" applyAlignment="1">
      <alignment horizontal="center" vertical="center" wrapText="1"/>
    </xf>
    <xf numFmtId="0" fontId="6" fillId="0" borderId="2" xfId="0" applyFont="1" applyFill="1" applyBorder="1" applyAlignment="1">
      <alignment horizontal="center" vertical="center" wrapText="1"/>
    </xf>
    <xf numFmtId="178" fontId="12" fillId="0" borderId="1" xfId="0" applyNumberFormat="1" applyFont="1" applyFill="1" applyBorder="1" applyAlignment="1" applyProtection="1">
      <alignment horizontal="center" vertical="center" wrapText="1"/>
    </xf>
    <xf numFmtId="0" fontId="1" fillId="0" borderId="0" xfId="0" applyFont="1" applyFill="1">
      <alignment vertical="center"/>
    </xf>
    <xf numFmtId="0" fontId="5" fillId="0" borderId="4"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8" xfId="0" applyNumberFormat="1" applyFont="1" applyFill="1" applyBorder="1" applyAlignment="1">
      <alignment horizontal="center" vertical="center" wrapText="1"/>
    </xf>
    <xf numFmtId="0" fontId="4" fillId="0" borderId="0" xfId="0" applyNumberFormat="1" applyFont="1" applyFill="1" applyAlignment="1" applyProtection="1">
      <alignment vertical="center"/>
    </xf>
    <xf numFmtId="0" fontId="16" fillId="3" borderId="1" xfId="0" applyFont="1" applyFill="1" applyBorder="1" applyAlignment="1">
      <alignment horizontal="center" vertical="center"/>
    </xf>
    <xf numFmtId="0" fontId="16" fillId="5" borderId="1" xfId="0" applyFont="1" applyFill="1" applyBorder="1" applyAlignment="1">
      <alignment horizontal="center" vertical="center" wrapText="1"/>
    </xf>
    <xf numFmtId="0" fontId="32" fillId="0" borderId="1" xfId="0" applyNumberFormat="1" applyFont="1" applyFill="1" applyBorder="1" applyAlignment="1">
      <alignment horizontal="center" vertical="center" wrapText="1"/>
    </xf>
    <xf numFmtId="0" fontId="16" fillId="5" borderId="1" xfId="0" applyFont="1" applyFill="1" applyBorder="1" applyAlignment="1" applyProtection="1">
      <alignment horizontal="center" vertical="center" wrapText="1"/>
    </xf>
    <xf numFmtId="177" fontId="8" fillId="5" borderId="1" xfId="0" applyNumberFormat="1" applyFont="1" applyFill="1" applyBorder="1" applyAlignment="1" applyProtection="1">
      <alignment horizontal="center" vertical="center" wrapText="1"/>
    </xf>
    <xf numFmtId="0" fontId="16" fillId="0" borderId="1" xfId="0" applyNumberFormat="1" applyFont="1" applyFill="1" applyBorder="1" applyAlignment="1">
      <alignment horizontal="center" vertical="center" wrapText="1"/>
    </xf>
    <xf numFmtId="0" fontId="16" fillId="0" borderId="1" xfId="0" applyFont="1" applyFill="1" applyBorder="1" applyAlignment="1" applyProtection="1">
      <alignment horizontal="left" vertical="center" wrapText="1"/>
    </xf>
    <xf numFmtId="176" fontId="16" fillId="0" borderId="1" xfId="0" applyNumberFormat="1" applyFont="1" applyFill="1" applyBorder="1" applyAlignment="1">
      <alignment horizontal="left" vertical="center" wrapText="1"/>
    </xf>
    <xf numFmtId="177" fontId="16" fillId="0" borderId="1" xfId="0" applyNumberFormat="1" applyFont="1" applyFill="1" applyBorder="1" applyAlignment="1" applyProtection="1">
      <alignment horizontal="center" vertical="center" wrapText="1"/>
    </xf>
    <xf numFmtId="177" fontId="16" fillId="0" borderId="1" xfId="0" applyNumberFormat="1" applyFont="1" applyFill="1" applyBorder="1" applyAlignment="1" applyProtection="1">
      <alignment horizontal="left" vertical="center" wrapText="1"/>
    </xf>
    <xf numFmtId="0" fontId="33" fillId="0" borderId="1" xfId="0" applyFont="1" applyFill="1" applyBorder="1" applyAlignment="1">
      <alignment horizontal="center" vertical="center" wrapText="1"/>
    </xf>
    <xf numFmtId="0" fontId="8" fillId="0" borderId="5" xfId="0" applyFont="1" applyFill="1" applyBorder="1" applyAlignment="1">
      <alignment horizontal="left" vertical="center" wrapText="1"/>
    </xf>
    <xf numFmtId="177" fontId="8" fillId="0" borderId="1" xfId="0" applyNumberFormat="1" applyFont="1" applyFill="1" applyBorder="1" applyAlignment="1">
      <alignment horizontal="left" vertical="center" wrapText="1"/>
    </xf>
    <xf numFmtId="0" fontId="6" fillId="0" borderId="3" xfId="0" applyFont="1" applyFill="1" applyBorder="1" applyAlignment="1">
      <alignment horizontal="center" vertical="center" wrapText="1"/>
    </xf>
    <xf numFmtId="0" fontId="2" fillId="2" borderId="1" xfId="0" applyFont="1" applyFill="1" applyBorder="1" applyAlignment="1">
      <alignment horizontal="center" vertical="center"/>
    </xf>
    <xf numFmtId="0" fontId="1" fillId="6" borderId="1" xfId="0" applyFont="1" applyFill="1" applyBorder="1" applyAlignment="1">
      <alignment vertical="center"/>
    </xf>
    <xf numFmtId="0" fontId="16" fillId="0" borderId="1" xfId="0" applyNumberFormat="1" applyFont="1" applyFill="1" applyBorder="1" applyAlignment="1" applyProtection="1">
      <alignment horizontal="center" vertical="center"/>
    </xf>
    <xf numFmtId="0" fontId="8" fillId="7" borderId="1" xfId="0" applyFont="1" applyFill="1" applyBorder="1" applyAlignment="1">
      <alignment horizontal="center" vertical="center" wrapText="1"/>
    </xf>
    <xf numFmtId="0" fontId="3" fillId="0" borderId="1" xfId="0" applyFont="1" applyFill="1" applyBorder="1" applyAlignment="1">
      <alignment vertical="center" wrapText="1"/>
    </xf>
    <xf numFmtId="0" fontId="16" fillId="7" borderId="1" xfId="0" applyFont="1" applyFill="1" applyBorder="1" applyAlignment="1">
      <alignment horizontal="center" vertical="center" wrapText="1"/>
    </xf>
    <xf numFmtId="0" fontId="8" fillId="8" borderId="1" xfId="0" applyFont="1" applyFill="1" applyBorder="1" applyAlignment="1">
      <alignment horizontal="center" vertical="center"/>
    </xf>
    <xf numFmtId="177" fontId="8" fillId="8" borderId="1" xfId="0" applyNumberFormat="1" applyFont="1" applyFill="1" applyBorder="1" applyAlignment="1" applyProtection="1">
      <alignment horizontal="center" vertical="center" wrapText="1"/>
    </xf>
    <xf numFmtId="178" fontId="8" fillId="0" borderId="1" xfId="0" applyNumberFormat="1" applyFont="1" applyFill="1" applyBorder="1" applyAlignment="1" applyProtection="1">
      <alignment horizontal="center" vertical="center" wrapText="1"/>
    </xf>
    <xf numFmtId="0" fontId="1" fillId="0" borderId="0" xfId="0" applyNumberFormat="1" applyFont="1" applyFill="1" applyAlignment="1">
      <alignment horizontal="center" vertical="center" wrapText="1"/>
    </xf>
    <xf numFmtId="0" fontId="5" fillId="0" borderId="9"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1" fillId="0" borderId="1" xfId="0" applyFont="1" applyFill="1" applyBorder="1" applyAlignment="1">
      <alignment horizontal="center" vertical="center"/>
    </xf>
    <xf numFmtId="0" fontId="1" fillId="0" borderId="1" xfId="0" applyFont="1" applyFill="1" applyBorder="1" applyAlignment="1">
      <alignment horizontal="center" vertical="center" wrapText="1"/>
    </xf>
    <xf numFmtId="0" fontId="1" fillId="0" borderId="1" xfId="0" applyFont="1" applyFill="1" applyBorder="1" applyAlignment="1" applyProtection="1">
      <alignment horizontal="center" vertical="center" wrapText="1"/>
    </xf>
    <xf numFmtId="0" fontId="34" fillId="0" borderId="1" xfId="0" applyNumberFormat="1" applyFont="1" applyFill="1" applyBorder="1" applyAlignment="1">
      <alignment horizontal="center" vertical="center" wrapText="1"/>
    </xf>
    <xf numFmtId="177" fontId="1" fillId="0" borderId="1" xfId="0" applyNumberFormat="1" applyFont="1" applyFill="1" applyBorder="1" applyAlignment="1" applyProtection="1">
      <alignment horizontal="center" vertical="center" wrapText="1"/>
    </xf>
    <xf numFmtId="176" fontId="1" fillId="0" borderId="1"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1" fillId="0" borderId="1" xfId="0" applyFont="1" applyFill="1" applyBorder="1" applyAlignment="1">
      <alignment horizontal="left" vertical="center" wrapText="1"/>
    </xf>
    <xf numFmtId="0" fontId="1" fillId="0" borderId="1" xfId="0" applyFont="1" applyFill="1" applyBorder="1" applyAlignment="1" applyProtection="1">
      <alignment horizontal="left" vertical="center" wrapText="1"/>
    </xf>
    <xf numFmtId="177" fontId="1" fillId="0" borderId="1" xfId="0" applyNumberFormat="1" applyFont="1" applyFill="1" applyBorder="1" applyAlignment="1" applyProtection="1">
      <alignment horizontal="left" vertical="center" wrapText="1"/>
    </xf>
    <xf numFmtId="176" fontId="1" fillId="0" borderId="1" xfId="0" applyNumberFormat="1" applyFont="1" applyFill="1" applyBorder="1" applyAlignment="1">
      <alignment horizontal="left" vertical="center" wrapText="1"/>
    </xf>
    <xf numFmtId="178" fontId="1" fillId="0" borderId="1" xfId="0" applyNumberFormat="1" applyFont="1" applyFill="1" applyBorder="1" applyAlignment="1" applyProtection="1">
      <alignment horizontal="center" vertical="center"/>
    </xf>
    <xf numFmtId="178" fontId="1" fillId="0" borderId="1" xfId="0" applyNumberFormat="1" applyFont="1" applyFill="1" applyBorder="1" applyAlignment="1">
      <alignment horizontal="left" vertical="center" wrapText="1"/>
    </xf>
    <xf numFmtId="0" fontId="1" fillId="0" borderId="5" xfId="0" applyFont="1" applyFill="1" applyBorder="1" applyAlignment="1">
      <alignment horizontal="left" vertical="center" wrapText="1"/>
    </xf>
    <xf numFmtId="177" fontId="1" fillId="0" borderId="1" xfId="0" applyNumberFormat="1" applyFont="1" applyFill="1" applyBorder="1" applyAlignment="1">
      <alignment horizontal="left" vertical="center" wrapText="1"/>
    </xf>
    <xf numFmtId="0" fontId="2" fillId="2" borderId="1" xfId="0" applyFont="1" applyFill="1" applyBorder="1" applyAlignment="1">
      <alignment horizontal="center" vertical="center" wrapText="1"/>
    </xf>
    <xf numFmtId="0" fontId="21" fillId="3" borderId="1" xfId="0" applyNumberFormat="1" applyFont="1" applyFill="1" applyBorder="1" applyAlignment="1" applyProtection="1">
      <alignment vertical="center"/>
    </xf>
    <xf numFmtId="10" fontId="22" fillId="3" borderId="1" xfId="0" applyNumberFormat="1" applyFont="1" applyFill="1" applyBorder="1" applyAlignment="1" applyProtection="1">
      <alignment horizontal="center" vertical="center"/>
    </xf>
    <xf numFmtId="0" fontId="23" fillId="3" borderId="1" xfId="0" applyNumberFormat="1" applyFont="1" applyFill="1" applyBorder="1" applyAlignment="1" applyProtection="1">
      <alignment horizontal="center" vertical="center"/>
    </xf>
    <xf numFmtId="0" fontId="22" fillId="3" borderId="1" xfId="0" applyNumberFormat="1" applyFont="1" applyFill="1" applyBorder="1" applyAlignment="1" applyProtection="1">
      <alignment vertical="center"/>
    </xf>
    <xf numFmtId="0" fontId="22" fillId="3" borderId="1" xfId="0" applyNumberFormat="1" applyFont="1" applyFill="1" applyBorder="1" applyAlignment="1" applyProtection="1">
      <alignment horizontal="center" vertical="center"/>
    </xf>
    <xf numFmtId="0" fontId="21" fillId="3" borderId="1" xfId="0" applyNumberFormat="1" applyFont="1" applyFill="1" applyBorder="1" applyAlignment="1" applyProtection="1">
      <alignment horizontal="center" vertical="center"/>
    </xf>
    <xf numFmtId="0" fontId="21" fillId="3" borderId="5" xfId="0" applyFont="1" applyFill="1" applyBorder="1" applyAlignment="1">
      <alignment vertical="center" wrapText="1"/>
    </xf>
    <xf numFmtId="0" fontId="21" fillId="3" borderId="1" xfId="0" applyFont="1" applyFill="1" applyBorder="1" applyAlignment="1">
      <alignment horizontal="center" vertical="center" wrapText="1"/>
    </xf>
    <xf numFmtId="0" fontId="21" fillId="3" borderId="1" xfId="0" applyFont="1" applyFill="1" applyBorder="1" applyAlignment="1">
      <alignment horizontal="left" vertical="center" wrapText="1"/>
    </xf>
    <xf numFmtId="0" fontId="22" fillId="3" borderId="1" xfId="0" applyFont="1" applyFill="1" applyBorder="1" applyAlignment="1">
      <alignment horizontal="left" vertical="center" wrapText="1"/>
    </xf>
    <xf numFmtId="0" fontId="3" fillId="3" borderId="1" xfId="0" applyFont="1" applyFill="1" applyBorder="1" applyAlignment="1">
      <alignment vertical="center"/>
    </xf>
    <xf numFmtId="10" fontId="3" fillId="3" borderId="1" xfId="0" applyNumberFormat="1" applyFont="1" applyFill="1" applyBorder="1" applyAlignment="1">
      <alignment vertical="center"/>
    </xf>
    <xf numFmtId="0" fontId="21" fillId="3" borderId="1" xfId="0" applyNumberFormat="1" applyFont="1" applyFill="1" applyBorder="1" applyAlignment="1" applyProtection="1">
      <alignment horizontal="center" vertical="center" wrapText="1"/>
    </xf>
    <xf numFmtId="0" fontId="16" fillId="8" borderId="1" xfId="0" applyFont="1" applyFill="1" applyBorder="1" applyAlignment="1">
      <alignment horizontal="left" vertical="center" wrapText="1"/>
    </xf>
    <xf numFmtId="0" fontId="1" fillId="3" borderId="1" xfId="0" applyNumberFormat="1" applyFont="1" applyFill="1" applyBorder="1" applyAlignment="1">
      <alignment vertical="center"/>
    </xf>
    <xf numFmtId="177" fontId="8" fillId="3" borderId="1" xfId="0" applyNumberFormat="1" applyFont="1" applyFill="1" applyBorder="1" applyAlignment="1" applyProtection="1">
      <alignment horizontal="center" vertical="center" wrapText="1"/>
    </xf>
    <xf numFmtId="177" fontId="8" fillId="3" borderId="1" xfId="0" applyNumberFormat="1" applyFont="1" applyFill="1" applyBorder="1" applyAlignment="1" applyProtection="1">
      <alignment horizontal="left" vertical="center" wrapText="1"/>
    </xf>
    <xf numFmtId="0" fontId="16" fillId="3" borderId="1" xfId="0" applyFont="1" applyFill="1" applyBorder="1" applyAlignment="1">
      <alignment horizontal="left" vertical="center" wrapText="1"/>
    </xf>
    <xf numFmtId="178" fontId="16" fillId="3" borderId="1" xfId="0" applyNumberFormat="1" applyFont="1" applyFill="1" applyBorder="1" applyAlignment="1" applyProtection="1">
      <alignment horizontal="center" vertical="center"/>
    </xf>
    <xf numFmtId="177" fontId="16" fillId="3" borderId="1" xfId="0" applyNumberFormat="1" applyFont="1" applyFill="1" applyBorder="1" applyAlignment="1" applyProtection="1">
      <alignment horizontal="left" vertical="center" wrapText="1"/>
    </xf>
    <xf numFmtId="0" fontId="8" fillId="6" borderId="0" xfId="0" applyFont="1" applyFill="1" applyAlignment="1">
      <alignment vertical="center"/>
    </xf>
    <xf numFmtId="0" fontId="9" fillId="6" borderId="1" xfId="0" applyNumberFormat="1" applyFont="1" applyFill="1" applyBorder="1" applyAlignment="1">
      <alignment horizontal="center" vertical="center" wrapText="1"/>
    </xf>
    <xf numFmtId="0" fontId="16" fillId="6" borderId="1" xfId="0" applyFont="1" applyFill="1" applyBorder="1" applyAlignment="1">
      <alignment horizontal="left" vertical="center" wrapText="1"/>
    </xf>
    <xf numFmtId="177" fontId="8" fillId="6" borderId="1" xfId="0" applyNumberFormat="1" applyFont="1" applyFill="1" applyBorder="1" applyAlignment="1" applyProtection="1">
      <alignment horizontal="left" vertical="center" wrapText="1"/>
    </xf>
    <xf numFmtId="178" fontId="8" fillId="6" borderId="1" xfId="0" applyNumberFormat="1" applyFont="1" applyFill="1" applyBorder="1" applyAlignment="1" applyProtection="1">
      <alignment horizontal="center" vertical="center"/>
    </xf>
    <xf numFmtId="177" fontId="9" fillId="6" borderId="1" xfId="0" applyNumberFormat="1" applyFont="1" applyFill="1" applyBorder="1" applyAlignment="1">
      <alignment horizontal="center" vertical="center" wrapText="1"/>
    </xf>
    <xf numFmtId="0" fontId="8" fillId="0" borderId="7" xfId="0" applyFont="1" applyFill="1" applyBorder="1" applyAlignment="1">
      <alignment horizontal="center" vertical="center"/>
    </xf>
    <xf numFmtId="0" fontId="8" fillId="0" borderId="0" xfId="0" applyFont="1" applyFill="1" applyAlignment="1">
      <alignment horizontal="left" vertical="center" wrapText="1"/>
    </xf>
    <xf numFmtId="0" fontId="1" fillId="0" borderId="7" xfId="0" applyFont="1" applyFill="1" applyBorder="1" applyAlignment="1">
      <alignment vertical="center"/>
    </xf>
    <xf numFmtId="0" fontId="8" fillId="6" borderId="1" xfId="0" applyFont="1" applyFill="1" applyBorder="1" applyAlignment="1">
      <alignment horizontal="left" vertical="center"/>
    </xf>
    <xf numFmtId="0" fontId="8" fillId="6" borderId="1" xfId="0" applyFont="1" applyFill="1" applyBorder="1" applyAlignment="1">
      <alignment vertical="center" wrapText="1"/>
    </xf>
    <xf numFmtId="0" fontId="16" fillId="6" borderId="1" xfId="0" applyFont="1" applyFill="1" applyBorder="1" applyAlignment="1">
      <alignment horizontal="center" vertical="center"/>
    </xf>
    <xf numFmtId="0" fontId="16" fillId="6" borderId="1" xfId="0" applyFont="1" applyFill="1" applyBorder="1" applyAlignment="1" applyProtection="1">
      <alignment horizontal="center" vertical="center" wrapText="1"/>
    </xf>
    <xf numFmtId="0" fontId="35" fillId="0" borderId="5" xfId="0" applyFont="1" applyFill="1" applyBorder="1" applyAlignment="1">
      <alignment horizontal="center" vertical="center" wrapText="1"/>
    </xf>
    <xf numFmtId="0" fontId="35" fillId="0" borderId="6" xfId="0" applyFont="1" applyFill="1" applyBorder="1" applyAlignment="1">
      <alignment horizontal="center" vertical="center" wrapText="1"/>
    </xf>
    <xf numFmtId="0" fontId="36" fillId="0" borderId="5" xfId="0" applyFont="1" applyFill="1" applyBorder="1" applyAlignment="1">
      <alignment horizontal="center" vertical="center"/>
    </xf>
    <xf numFmtId="0" fontId="36" fillId="0" borderId="6" xfId="0" applyFont="1" applyFill="1" applyBorder="1" applyAlignment="1">
      <alignment horizontal="center" vertical="center"/>
    </xf>
    <xf numFmtId="0" fontId="36" fillId="0" borderId="5" xfId="0" applyFont="1" applyFill="1" applyBorder="1" applyAlignment="1">
      <alignment horizontal="center" vertical="center" wrapText="1"/>
    </xf>
    <xf numFmtId="0" fontId="36" fillId="0" borderId="6" xfId="0" applyFont="1" applyFill="1" applyBorder="1" applyAlignment="1">
      <alignment horizontal="center" vertical="center" wrapText="1"/>
    </xf>
    <xf numFmtId="0" fontId="35" fillId="0" borderId="7" xfId="0" applyFont="1" applyFill="1" applyBorder="1" applyAlignment="1">
      <alignment horizontal="center" vertical="center" wrapText="1"/>
    </xf>
    <xf numFmtId="0" fontId="36" fillId="0" borderId="7" xfId="0" applyFont="1" applyFill="1" applyBorder="1" applyAlignment="1">
      <alignment horizontal="center" vertical="center"/>
    </xf>
    <xf numFmtId="0" fontId="36" fillId="0" borderId="7" xfId="0" applyFont="1" applyFill="1" applyBorder="1" applyAlignment="1">
      <alignment horizontal="center" vertical="center" wrapText="1"/>
    </xf>
    <xf numFmtId="0" fontId="6" fillId="0" borderId="0" xfId="0" applyFont="1" applyFill="1" applyAlignment="1">
      <alignment horizontal="center" vertical="center" wrapText="1"/>
    </xf>
    <xf numFmtId="0" fontId="3" fillId="9" borderId="0" xfId="0" applyFont="1" applyFill="1" applyAlignment="1">
      <alignment vertical="center"/>
    </xf>
    <xf numFmtId="0" fontId="1" fillId="9" borderId="0" xfId="0" applyFont="1" applyFill="1" applyAlignment="1">
      <alignment vertical="center"/>
    </xf>
    <xf numFmtId="0" fontId="25" fillId="3" borderId="1" xfId="0" applyNumberFormat="1" applyFont="1" applyFill="1" applyBorder="1" applyAlignment="1" applyProtection="1">
      <alignment vertical="center" wrapText="1"/>
    </xf>
    <xf numFmtId="0" fontId="8" fillId="9" borderId="1" xfId="0" applyFont="1" applyFill="1" applyBorder="1" applyAlignment="1">
      <alignment horizontal="center" vertical="center"/>
    </xf>
    <xf numFmtId="0" fontId="16" fillId="9" borderId="1" xfId="0" applyFont="1" applyFill="1" applyBorder="1" applyAlignment="1">
      <alignment horizontal="center" vertical="center"/>
    </xf>
    <xf numFmtId="0" fontId="8" fillId="9" borderId="1" xfId="0" applyFont="1" applyFill="1" applyBorder="1" applyAlignment="1">
      <alignment horizontal="center" vertical="center" wrapText="1"/>
    </xf>
    <xf numFmtId="0" fontId="16" fillId="9" borderId="1" xfId="0" applyFont="1" applyFill="1" applyBorder="1" applyAlignment="1">
      <alignment horizontal="center" vertical="center" wrapText="1"/>
    </xf>
    <xf numFmtId="0" fontId="16" fillId="9" borderId="1" xfId="0" applyFont="1" applyFill="1" applyBorder="1" applyAlignment="1" applyProtection="1">
      <alignment horizontal="center" vertical="center" wrapText="1"/>
    </xf>
    <xf numFmtId="0" fontId="32" fillId="9" borderId="1" xfId="0" applyNumberFormat="1" applyFont="1" applyFill="1" applyBorder="1" applyAlignment="1">
      <alignment horizontal="center" vertical="center" wrapText="1"/>
    </xf>
    <xf numFmtId="0" fontId="16" fillId="8" borderId="1" xfId="0" applyFont="1" applyFill="1" applyBorder="1" applyAlignment="1">
      <alignment horizontal="center" vertical="center" wrapText="1"/>
    </xf>
    <xf numFmtId="0" fontId="8" fillId="9" borderId="1" xfId="0" applyFont="1" applyFill="1" applyBorder="1" applyAlignment="1" applyProtection="1">
      <alignment horizontal="center" vertical="center" wrapText="1"/>
    </xf>
    <xf numFmtId="0" fontId="16" fillId="8" borderId="1" xfId="0" applyFont="1" applyFill="1" applyBorder="1" applyAlignment="1" applyProtection="1">
      <alignment horizontal="center" vertical="center" wrapText="1"/>
    </xf>
    <xf numFmtId="177" fontId="8" fillId="9" borderId="1" xfId="0" applyNumberFormat="1" applyFont="1" applyFill="1" applyBorder="1" applyAlignment="1" applyProtection="1">
      <alignment horizontal="center" vertical="center" wrapText="1"/>
    </xf>
    <xf numFmtId="176" fontId="16" fillId="9" borderId="1" xfId="0" applyNumberFormat="1" applyFont="1" applyFill="1" applyBorder="1" applyAlignment="1">
      <alignment horizontal="center" vertical="center" wrapText="1"/>
    </xf>
    <xf numFmtId="0" fontId="16" fillId="9" borderId="1" xfId="0" applyNumberFormat="1" applyFont="1" applyFill="1" applyBorder="1" applyAlignment="1">
      <alignment horizontal="center" vertical="center" wrapText="1"/>
    </xf>
    <xf numFmtId="0" fontId="16" fillId="9" borderId="1" xfId="0" applyFont="1" applyFill="1" applyBorder="1" applyAlignment="1">
      <alignment horizontal="left" vertical="center" wrapText="1"/>
    </xf>
    <xf numFmtId="0" fontId="8" fillId="9" borderId="1" xfId="0" applyFont="1" applyFill="1" applyBorder="1" applyAlignment="1">
      <alignment horizontal="left" vertical="center" wrapText="1"/>
    </xf>
    <xf numFmtId="0" fontId="16" fillId="9" borderId="1" xfId="0" applyFont="1" applyFill="1" applyBorder="1" applyAlignment="1" applyProtection="1">
      <alignment horizontal="left" vertical="center" wrapText="1"/>
    </xf>
    <xf numFmtId="177" fontId="8" fillId="9" borderId="1" xfId="0" applyNumberFormat="1" applyFont="1" applyFill="1" applyBorder="1" applyAlignment="1" applyProtection="1">
      <alignment horizontal="left" vertical="center" wrapText="1"/>
    </xf>
    <xf numFmtId="176" fontId="16" fillId="9" borderId="1" xfId="0" applyNumberFormat="1" applyFont="1" applyFill="1" applyBorder="1" applyAlignment="1">
      <alignment horizontal="left" vertical="center" wrapText="1"/>
    </xf>
    <xf numFmtId="176" fontId="8" fillId="9" borderId="1" xfId="0" applyNumberFormat="1" applyFont="1" applyFill="1" applyBorder="1" applyAlignment="1">
      <alignment horizontal="center" vertical="center" wrapText="1"/>
    </xf>
    <xf numFmtId="178" fontId="16" fillId="9" borderId="1" xfId="0" applyNumberFormat="1" applyFont="1" applyFill="1" applyBorder="1" applyAlignment="1" applyProtection="1">
      <alignment horizontal="center" vertical="center"/>
    </xf>
    <xf numFmtId="177" fontId="16" fillId="9" borderId="1" xfId="0" applyNumberFormat="1" applyFont="1" applyFill="1" applyBorder="1" applyAlignment="1" applyProtection="1">
      <alignment horizontal="center" vertical="center" wrapText="1"/>
    </xf>
    <xf numFmtId="0" fontId="8" fillId="9" borderId="1" xfId="0" applyFont="1" applyFill="1" applyBorder="1" applyAlignment="1" applyProtection="1">
      <alignment horizontal="left" vertical="center" wrapText="1"/>
    </xf>
    <xf numFmtId="178" fontId="8" fillId="9" borderId="1" xfId="0" applyNumberFormat="1" applyFont="1" applyFill="1" applyBorder="1" applyAlignment="1" applyProtection="1">
      <alignment horizontal="center" vertical="center"/>
    </xf>
    <xf numFmtId="177" fontId="16" fillId="9" borderId="1" xfId="0" applyNumberFormat="1" applyFont="1" applyFill="1" applyBorder="1" applyAlignment="1" applyProtection="1">
      <alignment horizontal="left" vertical="center" wrapText="1"/>
    </xf>
    <xf numFmtId="178" fontId="23" fillId="9" borderId="1" xfId="0" applyNumberFormat="1" applyFont="1" applyFill="1" applyBorder="1" applyAlignment="1" applyProtection="1">
      <alignment horizontal="center" vertical="center"/>
    </xf>
    <xf numFmtId="0" fontId="33" fillId="9" borderId="1" xfId="0" applyFont="1" applyFill="1" applyBorder="1" applyAlignment="1">
      <alignment horizontal="center" vertical="center" wrapText="1"/>
    </xf>
    <xf numFmtId="178" fontId="16" fillId="9" borderId="1" xfId="0" applyNumberFormat="1" applyFont="1" applyFill="1" applyBorder="1" applyAlignment="1">
      <alignment horizontal="left" vertical="center" wrapText="1"/>
    </xf>
    <xf numFmtId="178" fontId="12" fillId="9" borderId="1" xfId="0" applyNumberFormat="1" applyFont="1" applyFill="1" applyBorder="1" applyAlignment="1" applyProtection="1">
      <alignment horizontal="center" vertical="center"/>
    </xf>
    <xf numFmtId="0" fontId="17" fillId="9" borderId="1" xfId="0" applyFont="1" applyFill="1" applyBorder="1" applyAlignment="1">
      <alignment horizontal="center" vertical="center" wrapText="1"/>
    </xf>
    <xf numFmtId="0" fontId="8" fillId="9" borderId="5" xfId="0" applyFont="1" applyFill="1" applyBorder="1" applyAlignment="1">
      <alignment horizontal="left" vertical="center" wrapText="1"/>
    </xf>
    <xf numFmtId="177" fontId="8" fillId="9" borderId="1" xfId="0" applyNumberFormat="1" applyFont="1" applyFill="1" applyBorder="1" applyAlignment="1">
      <alignment horizontal="left" vertical="center" wrapText="1"/>
    </xf>
    <xf numFmtId="0" fontId="8" fillId="9" borderId="1" xfId="0" applyFont="1" applyFill="1" applyBorder="1" applyAlignment="1">
      <alignment vertical="center" wrapText="1"/>
    </xf>
    <xf numFmtId="0" fontId="1" fillId="9" borderId="1" xfId="0" applyFont="1" applyFill="1" applyBorder="1" applyAlignment="1">
      <alignment vertical="center" wrapText="1"/>
    </xf>
    <xf numFmtId="0" fontId="8" fillId="9" borderId="5" xfId="0" applyFont="1" applyFill="1" applyBorder="1" applyAlignment="1">
      <alignment vertical="center"/>
    </xf>
    <xf numFmtId="0" fontId="2" fillId="2" borderId="0" xfId="0" applyFont="1" applyFill="1" applyAlignment="1">
      <alignment vertical="center" wrapText="1"/>
    </xf>
    <xf numFmtId="0" fontId="1" fillId="9" borderId="0" xfId="0" applyFont="1" applyFill="1" applyAlignment="1">
      <alignment vertical="center" wrapText="1"/>
    </xf>
    <xf numFmtId="0" fontId="1" fillId="9" borderId="1" xfId="0" applyFont="1" applyFill="1" applyBorder="1" applyAlignment="1">
      <alignment vertical="center"/>
    </xf>
    <xf numFmtId="0" fontId="3" fillId="9" borderId="0" xfId="0" applyFont="1" applyFill="1" applyAlignment="1">
      <alignment horizontal="center" vertical="center"/>
    </xf>
    <xf numFmtId="0" fontId="25" fillId="3" borderId="1" xfId="0" applyNumberFormat="1" applyFont="1" applyFill="1" applyBorder="1" applyAlignment="1" applyProtection="1">
      <alignment horizontal="left" vertical="center" wrapText="1"/>
    </xf>
    <xf numFmtId="0" fontId="16" fillId="10" borderId="1" xfId="0" applyFont="1" applyFill="1" applyBorder="1" applyAlignment="1">
      <alignment horizontal="center" vertical="center" wrapText="1"/>
    </xf>
    <xf numFmtId="0" fontId="9" fillId="9" borderId="1" xfId="0" applyNumberFormat="1" applyFont="1" applyFill="1" applyBorder="1" applyAlignment="1">
      <alignment horizontal="center" vertical="center" wrapText="1"/>
    </xf>
    <xf numFmtId="0" fontId="8" fillId="9" borderId="1" xfId="0" applyNumberFormat="1" applyFont="1" applyFill="1" applyBorder="1" applyAlignment="1">
      <alignment horizontal="center" vertical="center" wrapText="1"/>
    </xf>
    <xf numFmtId="0" fontId="16" fillId="9" borderId="1" xfId="0" applyNumberFormat="1" applyFont="1" applyFill="1" applyBorder="1" applyAlignment="1" applyProtection="1">
      <alignment horizontal="center" vertical="center"/>
    </xf>
    <xf numFmtId="176" fontId="8" fillId="9" borderId="1" xfId="0" applyNumberFormat="1" applyFont="1" applyFill="1" applyBorder="1" applyAlignment="1">
      <alignment horizontal="left" vertical="center" wrapText="1"/>
    </xf>
    <xf numFmtId="0" fontId="26" fillId="9" borderId="1" xfId="0" applyFont="1" applyFill="1" applyBorder="1" applyAlignment="1">
      <alignment horizontal="center" vertical="center" wrapText="1"/>
    </xf>
    <xf numFmtId="0" fontId="17" fillId="6" borderId="1" xfId="0" applyFont="1" applyFill="1" applyBorder="1" applyAlignment="1">
      <alignment horizontal="center" vertical="center" wrapText="1"/>
    </xf>
    <xf numFmtId="0" fontId="3" fillId="3" borderId="0" xfId="0" applyFont="1" applyFill="1" applyAlignment="1">
      <alignment horizontal="center" vertical="center"/>
    </xf>
    <xf numFmtId="178" fontId="8" fillId="9" borderId="1" xfId="0" applyNumberFormat="1" applyFont="1" applyFill="1" applyBorder="1" applyAlignment="1" applyProtection="1">
      <alignment horizontal="center" vertical="center" wrapText="1"/>
    </xf>
    <xf numFmtId="178" fontId="12" fillId="9" borderId="1" xfId="0" applyNumberFormat="1" applyFont="1" applyFill="1" applyBorder="1" applyAlignment="1" applyProtection="1">
      <alignment vertical="center" wrapText="1"/>
    </xf>
    <xf numFmtId="0" fontId="3" fillId="9" borderId="1" xfId="0" applyFont="1" applyFill="1" applyBorder="1" applyAlignment="1">
      <alignment vertical="center" wrapText="1"/>
    </xf>
    <xf numFmtId="177" fontId="8" fillId="9" borderId="1" xfId="0" applyNumberFormat="1" applyFont="1" applyFill="1" applyBorder="1" applyAlignment="1" applyProtection="1">
      <alignment horizontal="center" vertical="center"/>
    </xf>
    <xf numFmtId="0" fontId="3" fillId="9" borderId="1" xfId="0" applyFont="1" applyFill="1" applyBorder="1" applyAlignment="1">
      <alignment vertical="center"/>
    </xf>
    <xf numFmtId="10" fontId="1" fillId="0" borderId="0" xfId="0" applyNumberFormat="1" applyFont="1" applyFill="1" applyAlignment="1">
      <alignment vertical="center"/>
    </xf>
    <xf numFmtId="178" fontId="16" fillId="11" borderId="1" xfId="0" applyNumberFormat="1" applyFont="1" applyFill="1" applyBorder="1" applyAlignment="1" applyProtection="1">
      <alignment horizontal="center" vertical="center"/>
    </xf>
    <xf numFmtId="178" fontId="8" fillId="11" borderId="1" xfId="0" applyNumberFormat="1" applyFont="1" applyFill="1" applyBorder="1" applyAlignment="1" applyProtection="1">
      <alignment horizontal="center" vertical="center"/>
    </xf>
    <xf numFmtId="0" fontId="1" fillId="3" borderId="0" xfId="0" applyFont="1" applyFill="1" applyAlignment="1">
      <alignment vertical="center" wrapText="1"/>
    </xf>
    <xf numFmtId="0" fontId="1" fillId="5" borderId="0" xfId="0" applyFont="1" applyFill="1" applyAlignment="1">
      <alignment vertical="center"/>
    </xf>
    <xf numFmtId="0" fontId="1" fillId="6" borderId="0" xfId="0" applyFont="1" applyFill="1" applyAlignment="1">
      <alignment horizontal="center" vertical="center"/>
    </xf>
    <xf numFmtId="0" fontId="8" fillId="5" borderId="1" xfId="0" applyFont="1" applyFill="1" applyBorder="1" applyAlignment="1" applyProtection="1">
      <alignment horizontal="center" vertical="center" wrapText="1"/>
    </xf>
    <xf numFmtId="0" fontId="9" fillId="5" borderId="1" xfId="0" applyNumberFormat="1" applyFont="1" applyFill="1" applyBorder="1" applyAlignment="1">
      <alignment horizontal="center" vertical="center" wrapText="1"/>
    </xf>
    <xf numFmtId="176" fontId="8" fillId="5" borderId="1" xfId="0" applyNumberFormat="1" applyFont="1" applyFill="1" applyBorder="1" applyAlignment="1">
      <alignment horizontal="center" vertical="center" wrapText="1"/>
    </xf>
    <xf numFmtId="0" fontId="8" fillId="5" borderId="1" xfId="0" applyNumberFormat="1" applyFont="1" applyFill="1" applyBorder="1" applyAlignment="1">
      <alignment horizontal="center" vertical="center" wrapText="1"/>
    </xf>
    <xf numFmtId="0" fontId="8" fillId="5" borderId="1" xfId="0" applyFont="1" applyFill="1" applyBorder="1" applyAlignment="1">
      <alignment horizontal="left" vertical="center" wrapText="1"/>
    </xf>
    <xf numFmtId="0" fontId="8" fillId="5" borderId="1" xfId="0" applyFont="1" applyFill="1" applyBorder="1" applyAlignment="1" applyProtection="1">
      <alignment horizontal="left" vertical="center" wrapText="1"/>
    </xf>
    <xf numFmtId="177" fontId="8" fillId="5" borderId="1" xfId="0" applyNumberFormat="1" applyFont="1" applyFill="1" applyBorder="1" applyAlignment="1" applyProtection="1">
      <alignment horizontal="left" vertical="center" wrapText="1"/>
    </xf>
    <xf numFmtId="176" fontId="8" fillId="5" borderId="1" xfId="0" applyNumberFormat="1" applyFont="1" applyFill="1" applyBorder="1" applyAlignment="1">
      <alignment horizontal="left" vertical="center" wrapText="1"/>
    </xf>
    <xf numFmtId="0" fontId="4" fillId="6" borderId="0" xfId="0" applyNumberFormat="1" applyFont="1" applyFill="1" applyAlignment="1" applyProtection="1">
      <alignment horizontal="center" vertical="center"/>
    </xf>
    <xf numFmtId="0" fontId="6" fillId="6" borderId="5" xfId="0" applyNumberFormat="1" applyFont="1" applyFill="1" applyBorder="1" applyAlignment="1">
      <alignment horizontal="center" vertical="center" wrapText="1"/>
    </xf>
    <xf numFmtId="0" fontId="6" fillId="6" borderId="2" xfId="0" applyNumberFormat="1" applyFont="1" applyFill="1" applyBorder="1" applyAlignment="1">
      <alignment horizontal="center" vertical="center" wrapText="1"/>
    </xf>
    <xf numFmtId="0" fontId="6" fillId="6" borderId="4" xfId="0" applyNumberFormat="1" applyFont="1" applyFill="1" applyBorder="1" applyAlignment="1">
      <alignment horizontal="center" vertical="center" wrapText="1"/>
    </xf>
    <xf numFmtId="178" fontId="10" fillId="6" borderId="1" xfId="0" applyNumberFormat="1" applyFont="1" applyFill="1" applyBorder="1" applyAlignment="1" applyProtection="1">
      <alignment horizontal="center" vertical="center"/>
    </xf>
    <xf numFmtId="178" fontId="8" fillId="5" borderId="1" xfId="0" applyNumberFormat="1" applyFont="1" applyFill="1" applyBorder="1" applyAlignment="1" applyProtection="1">
      <alignment horizontal="center" vertical="center"/>
    </xf>
    <xf numFmtId="178" fontId="37" fillId="5" borderId="1" xfId="0" applyNumberFormat="1" applyFont="1" applyFill="1" applyBorder="1" applyAlignment="1" applyProtection="1">
      <alignment horizontal="center" vertical="center"/>
    </xf>
    <xf numFmtId="178" fontId="12" fillId="5" borderId="1" xfId="0" applyNumberFormat="1" applyFont="1" applyFill="1" applyBorder="1" applyAlignment="1" applyProtection="1">
      <alignment horizontal="center" vertical="center"/>
    </xf>
    <xf numFmtId="0" fontId="26" fillId="5" borderId="1" xfId="0" applyFont="1" applyFill="1" applyBorder="1" applyAlignment="1">
      <alignment horizontal="center" vertical="center" wrapText="1"/>
    </xf>
    <xf numFmtId="0" fontId="38" fillId="3" borderId="1" xfId="0" applyFont="1" applyFill="1" applyBorder="1" applyAlignment="1">
      <alignment horizontal="center" vertical="center" wrapText="1"/>
    </xf>
    <xf numFmtId="178" fontId="8" fillId="5" borderId="1" xfId="0" applyNumberFormat="1" applyFont="1" applyFill="1" applyBorder="1" applyAlignment="1">
      <alignment horizontal="left" vertical="center" wrapText="1"/>
    </xf>
    <xf numFmtId="177" fontId="8" fillId="5" borderId="1" xfId="0" applyNumberFormat="1" applyFont="1" applyFill="1" applyBorder="1" applyAlignment="1">
      <alignment horizontal="left" vertical="center" wrapText="1"/>
    </xf>
    <xf numFmtId="0" fontId="1" fillId="5" borderId="1" xfId="0" applyFont="1" applyFill="1" applyBorder="1" applyAlignment="1">
      <alignment vertical="center" wrapText="1"/>
    </xf>
    <xf numFmtId="0" fontId="1" fillId="5" borderId="0" xfId="0" applyFont="1" applyFill="1" applyAlignment="1">
      <alignment vertical="center" wrapText="1"/>
    </xf>
    <xf numFmtId="0" fontId="1" fillId="5" borderId="1" xfId="0" applyFont="1" applyFill="1" applyBorder="1" applyAlignment="1">
      <alignment vertical="center"/>
    </xf>
    <xf numFmtId="0" fontId="1" fillId="5" borderId="0" xfId="0" applyFont="1" applyFill="1" applyAlignment="1">
      <alignment horizontal="center" vertical="center"/>
    </xf>
    <xf numFmtId="178" fontId="39" fillId="6" borderId="1" xfId="0" applyNumberFormat="1" applyFont="1" applyFill="1" applyBorder="1" applyAlignment="1" applyProtection="1">
      <alignment horizontal="center" vertical="center"/>
    </xf>
    <xf numFmtId="178" fontId="39" fillId="5" borderId="1" xfId="0" applyNumberFormat="1" applyFont="1" applyFill="1" applyBorder="1" applyAlignment="1" applyProtection="1">
      <alignment horizontal="center" vertical="center"/>
    </xf>
    <xf numFmtId="177" fontId="8" fillId="3" borderId="1" xfId="0" applyNumberFormat="1" applyFont="1" applyFill="1" applyBorder="1" applyAlignment="1">
      <alignment horizontal="left" vertical="center" wrapText="1"/>
    </xf>
    <xf numFmtId="0" fontId="2" fillId="0" borderId="1" xfId="0" applyFont="1" applyFill="1" applyBorder="1" applyAlignment="1">
      <alignment horizontal="center" vertical="center" wrapText="1"/>
    </xf>
    <xf numFmtId="0" fontId="8" fillId="0" borderId="0" xfId="0" applyFont="1" applyFill="1" applyAlignment="1">
      <alignment vertical="center"/>
    </xf>
    <xf numFmtId="178" fontId="12" fillId="3" borderId="1" xfId="0" applyNumberFormat="1" applyFont="1" applyFill="1" applyBorder="1" applyAlignment="1" applyProtection="1">
      <alignment vertical="center" wrapText="1"/>
    </xf>
    <xf numFmtId="0" fontId="8" fillId="0" borderId="0" xfId="0" applyFont="1" applyFill="1" applyAlignment="1">
      <alignment horizontal="center" vertical="center"/>
    </xf>
    <xf numFmtId="0" fontId="8" fillId="0" borderId="0" xfId="0" applyFont="1" applyFill="1" applyAlignment="1">
      <alignment vertical="center" wrapText="1"/>
    </xf>
    <xf numFmtId="0" fontId="7" fillId="6" borderId="1" xfId="0" applyNumberFormat="1" applyFont="1" applyFill="1" applyBorder="1" applyAlignment="1">
      <alignment horizontal="center" vertical="center"/>
    </xf>
    <xf numFmtId="0" fontId="3" fillId="6" borderId="0" xfId="0" applyFont="1" applyFill="1" applyAlignment="1">
      <alignment vertical="center"/>
    </xf>
    <xf numFmtId="0" fontId="8" fillId="8" borderId="1"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2" fillId="2" borderId="7" xfId="0" applyFont="1" applyFill="1" applyBorder="1" applyAlignment="1">
      <alignment horizontal="center" vertical="center"/>
    </xf>
    <xf numFmtId="0" fontId="1" fillId="3" borderId="7" xfId="0" applyFont="1" applyFill="1" applyBorder="1" applyAlignment="1">
      <alignment vertical="center"/>
    </xf>
    <xf numFmtId="0" fontId="16" fillId="0" borderId="7" xfId="0" applyFont="1" applyFill="1" applyBorder="1" applyAlignment="1">
      <alignment horizontal="center" vertical="center"/>
    </xf>
    <xf numFmtId="0" fontId="16" fillId="0" borderId="7" xfId="0" applyFont="1" applyFill="1" applyBorder="1" applyAlignment="1">
      <alignment horizontal="center" vertical="center" wrapText="1"/>
    </xf>
    <xf numFmtId="0" fontId="2" fillId="2" borderId="7" xfId="0" applyFont="1" applyFill="1" applyBorder="1" applyAlignment="1">
      <alignment vertical="center" wrapText="1"/>
    </xf>
    <xf numFmtId="0" fontId="1" fillId="0" borderId="7" xfId="0" applyFont="1" applyFill="1" applyBorder="1" applyAlignment="1">
      <alignment vertical="center" wrapText="1"/>
    </xf>
    <xf numFmtId="0" fontId="8" fillId="0" borderId="7" xfId="0" applyFont="1" applyFill="1" applyBorder="1" applyAlignment="1">
      <alignment horizontal="center" vertical="center" wrapText="1"/>
    </xf>
    <xf numFmtId="0" fontId="17" fillId="6" borderId="1" xfId="0" applyFont="1" applyFill="1" applyBorder="1" applyAlignment="1">
      <alignment horizontal="center" vertical="center"/>
    </xf>
    <xf numFmtId="0" fontId="18" fillId="3" borderId="1" xfId="0" applyNumberFormat="1" applyFont="1" applyFill="1" applyBorder="1" applyAlignment="1">
      <alignment horizontal="left" vertical="center" wrapText="1"/>
    </xf>
    <xf numFmtId="0" fontId="2" fillId="0" borderId="0" xfId="0" applyFont="1" applyFill="1" applyAlignment="1">
      <alignment vertical="center"/>
    </xf>
    <xf numFmtId="0" fontId="7" fillId="0" borderId="1" xfId="0" applyNumberFormat="1" applyFont="1" applyFill="1" applyBorder="1" applyAlignment="1">
      <alignment horizontal="center" vertical="center"/>
    </xf>
    <xf numFmtId="0" fontId="7" fillId="0" borderId="1" xfId="0" applyNumberFormat="1" applyFont="1" applyFill="1" applyBorder="1" applyAlignment="1">
      <alignment horizontal="left" vertical="center"/>
    </xf>
    <xf numFmtId="0" fontId="7" fillId="3" borderId="5" xfId="0" applyNumberFormat="1" applyFont="1" applyFill="1" applyBorder="1" applyAlignment="1">
      <alignment horizontal="center" vertical="center"/>
    </xf>
    <xf numFmtId="0" fontId="7" fillId="3" borderId="6" xfId="0" applyNumberFormat="1" applyFont="1" applyFill="1" applyBorder="1" applyAlignment="1">
      <alignment horizontal="center" vertical="center"/>
    </xf>
    <xf numFmtId="0" fontId="7" fillId="3" borderId="7" xfId="0" applyNumberFormat="1" applyFont="1" applyFill="1" applyBorder="1" applyAlignment="1">
      <alignment horizontal="center" vertical="center"/>
    </xf>
    <xf numFmtId="0" fontId="7" fillId="3" borderId="1" xfId="0" applyNumberFormat="1" applyFont="1" applyFill="1" applyBorder="1" applyAlignment="1">
      <alignment horizontal="center" vertical="center"/>
    </xf>
    <xf numFmtId="0" fontId="7" fillId="3" borderId="1" xfId="0" applyNumberFormat="1" applyFont="1" applyFill="1" applyBorder="1" applyAlignment="1">
      <alignment horizontal="left" vertical="center"/>
    </xf>
    <xf numFmtId="0" fontId="7" fillId="3" borderId="1" xfId="0" applyNumberFormat="1" applyFont="1" applyFill="1" applyBorder="1" applyAlignment="1">
      <alignment horizontal="center" vertical="center" wrapText="1"/>
    </xf>
    <xf numFmtId="0" fontId="2" fillId="0" borderId="1" xfId="0" applyFont="1" applyFill="1" applyBorder="1" applyAlignment="1">
      <alignment vertical="center"/>
    </xf>
    <xf numFmtId="0" fontId="2" fillId="3" borderId="1" xfId="0" applyFont="1" applyFill="1" applyBorder="1" applyAlignment="1">
      <alignment vertical="center"/>
    </xf>
    <xf numFmtId="0" fontId="8" fillId="3" borderId="1" xfId="0" applyFont="1" applyFill="1" applyBorder="1" applyAlignment="1" applyProtection="1">
      <alignment horizontal="left" vertical="center" wrapText="1"/>
    </xf>
    <xf numFmtId="0" fontId="17" fillId="3" borderId="1" xfId="0" applyFont="1" applyFill="1" applyBorder="1" applyAlignment="1">
      <alignment horizontal="center" vertical="center"/>
    </xf>
    <xf numFmtId="0" fontId="11" fillId="0" borderId="1" xfId="0" applyNumberFormat="1" applyFont="1" applyFill="1" applyBorder="1" applyAlignment="1" applyProtection="1">
      <alignment horizontal="center" vertical="center"/>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常规_自治区下达塔城2007年财政扶贫资金项目下达计划表－1048万元" xfId="11"/>
    <cellStyle name="百分比" xfId="12" builtinId="5"/>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2" xfId="50"/>
  </cellStyles>
  <dxfs count="4">
    <dxf>
      <fill>
        <patternFill patternType="solid">
          <bgColor rgb="FFFF9900"/>
        </patternFill>
      </fill>
    </dxf>
    <dxf>
      <fill>
        <patternFill patternType="solid">
          <fgColor rgb="FF00B0F0"/>
          <bgColor rgb="FF00B0F0"/>
        </patternFill>
      </fill>
    </dxf>
    <dxf>
      <fill>
        <patternFill patternType="solid">
          <fgColor rgb="FF00B0F0"/>
          <bgColor rgb="FF00B0F0"/>
        </patternFill>
      </fill>
    </dxf>
    <dxf>
      <fill>
        <patternFill patternType="solid">
          <fgColor rgb="FFC9C9C9"/>
          <bgColor rgb="FFC9C9C9"/>
        </patternFill>
      </fill>
    </dxf>
  </dxfs>
  <tableStyles count="0" defaultTableStyle="TableStyleMedium2" defaultPivotStyle="PivotStyleLight16"/>
  <colors>
    <mruColors>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schemas.openxmlformats.org/officeDocument/2006/relationships/sharedStrings" Target="sharedStrings.xml"/><Relationship Id="rId58" Type="http://schemas.openxmlformats.org/officeDocument/2006/relationships/styles" Target="styles.xml"/><Relationship Id="rId57" Type="http://schemas.openxmlformats.org/officeDocument/2006/relationships/theme" Target="theme/theme1.xml"/><Relationship Id="rId56" Type="http://schemas.openxmlformats.org/officeDocument/2006/relationships/customXml" Target="../customXml/item1.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12.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13.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4.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5.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6.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7.x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8.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9.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20.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21.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22.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2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5.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6.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7.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8.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9.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J276"/>
  <sheetViews>
    <sheetView view="pageBreakPreview" zoomScaleNormal="85" zoomScaleSheetLayoutView="100" workbookViewId="0">
      <pane xSplit="5" ySplit="8" topLeftCell="F60" activePane="bottomRight" state="frozen"/>
      <selection/>
      <selection pane="topRight"/>
      <selection pane="bottomLeft"/>
      <selection pane="bottomRight" activeCell="I150" sqref="I150"/>
    </sheetView>
  </sheetViews>
  <sheetFormatPr defaultColWidth="9" defaultRowHeight="13.5"/>
  <cols>
    <col min="1" max="1" width="4" style="1" customWidth="1"/>
    <col min="2" max="2" width="10.7833333333333" style="1" customWidth="1"/>
    <col min="3" max="3" width="5.78333333333333" style="5" customWidth="1"/>
    <col min="4" max="4" width="19" style="5" customWidth="1"/>
    <col min="5" max="5" width="5.25" style="1" customWidth="1"/>
    <col min="6" max="6" width="6.55833333333333" style="6" customWidth="1"/>
    <col min="7" max="7" width="20.1333333333333" style="5" customWidth="1"/>
    <col min="8" max="8" width="38.575" style="7" customWidth="1"/>
    <col min="9" max="9" width="14.0833333333333" style="5" customWidth="1"/>
    <col min="10" max="10" width="12.8833333333333" style="5" customWidth="1"/>
    <col min="11" max="12" width="11.3833333333333" style="5" customWidth="1"/>
    <col min="13" max="13" width="12.8833333333333" style="5" customWidth="1"/>
    <col min="14" max="14" width="15" style="5" customWidth="1"/>
    <col min="15" max="15" width="9.88333333333333" style="5" customWidth="1"/>
    <col min="16" max="16" width="14.8833333333333" style="5" customWidth="1"/>
    <col min="17" max="17" width="15.425" style="5" customWidth="1"/>
    <col min="18" max="20" width="13.5" style="5" customWidth="1"/>
    <col min="21" max="22" width="12" style="5" customWidth="1"/>
    <col min="23" max="23" width="12.1333333333333" style="5" customWidth="1"/>
    <col min="24" max="24" width="10.3833333333333" style="5"/>
    <col min="25" max="25" width="41.1333333333333" style="7" customWidth="1"/>
    <col min="26" max="26" width="41.5" style="7" customWidth="1"/>
    <col min="27" max="33" width="9" style="5"/>
    <col min="34" max="35" width="9" style="1"/>
    <col min="36" max="36" width="9" style="1" hidden="1" customWidth="1"/>
    <col min="37" max="16384" width="9" style="1"/>
  </cols>
  <sheetData>
    <row r="1" s="1" customFormat="1" ht="43" customHeight="1" spans="1:33">
      <c r="A1" s="10" t="s">
        <v>0</v>
      </c>
      <c r="B1" s="10"/>
      <c r="C1" s="10"/>
      <c r="D1" s="11"/>
      <c r="E1" s="10"/>
      <c r="F1" s="10"/>
      <c r="G1" s="10"/>
      <c r="H1" s="28"/>
      <c r="I1" s="10"/>
      <c r="J1" s="10"/>
      <c r="K1" s="10"/>
      <c r="L1" s="10"/>
      <c r="M1" s="10"/>
      <c r="N1" s="10"/>
      <c r="O1" s="10"/>
      <c r="P1" s="10"/>
      <c r="Q1" s="10"/>
      <c r="R1" s="10"/>
      <c r="S1" s="10"/>
      <c r="T1" s="10"/>
      <c r="U1" s="10"/>
      <c r="V1" s="10"/>
      <c r="W1" s="10"/>
      <c r="X1" s="10"/>
      <c r="Y1" s="28"/>
      <c r="Z1" s="28"/>
      <c r="AA1" s="10"/>
      <c r="AB1" s="10"/>
      <c r="AC1" s="11"/>
      <c r="AD1" s="53"/>
      <c r="AE1" s="10"/>
      <c r="AF1" s="10"/>
      <c r="AG1" s="10"/>
    </row>
    <row r="2" s="1" customFormat="1" spans="1:36">
      <c r="A2" s="12" t="s">
        <v>1</v>
      </c>
      <c r="B2" s="13" t="s">
        <v>2</v>
      </c>
      <c r="C2" s="15" t="s">
        <v>3</v>
      </c>
      <c r="D2" s="15" t="s">
        <v>4</v>
      </c>
      <c r="E2" s="15" t="s">
        <v>5</v>
      </c>
      <c r="F2" s="16" t="s">
        <v>6</v>
      </c>
      <c r="G2" s="15" t="s">
        <v>7</v>
      </c>
      <c r="H2" s="15" t="s">
        <v>8</v>
      </c>
      <c r="I2" s="16" t="s">
        <v>9</v>
      </c>
      <c r="J2" s="42"/>
      <c r="K2" s="42"/>
      <c r="L2" s="42"/>
      <c r="M2" s="42"/>
      <c r="N2" s="42"/>
      <c r="O2" s="42"/>
      <c r="P2" s="42"/>
      <c r="Q2" s="42"/>
      <c r="R2" s="42"/>
      <c r="S2" s="42"/>
      <c r="T2" s="42"/>
      <c r="U2" s="42"/>
      <c r="V2" s="42"/>
      <c r="W2" s="47" t="s">
        <v>10</v>
      </c>
      <c r="X2" s="47"/>
      <c r="Y2" s="15" t="s">
        <v>11</v>
      </c>
      <c r="Z2" s="15" t="s">
        <v>12</v>
      </c>
      <c r="AA2" s="15" t="s">
        <v>13</v>
      </c>
      <c r="AB2" s="15" t="s">
        <v>14</v>
      </c>
      <c r="AC2" s="15" t="s">
        <v>15</v>
      </c>
      <c r="AD2" s="15" t="s">
        <v>16</v>
      </c>
      <c r="AE2" s="16" t="s">
        <v>17</v>
      </c>
      <c r="AF2" s="15" t="s">
        <v>18</v>
      </c>
      <c r="AG2" s="16" t="s">
        <v>19</v>
      </c>
      <c r="AH2" s="16" t="s">
        <v>20</v>
      </c>
      <c r="AI2" s="16" t="s">
        <v>21</v>
      </c>
      <c r="AJ2" s="16" t="s">
        <v>22</v>
      </c>
    </row>
    <row r="3" s="1" customFormat="1" spans="1:36">
      <c r="A3" s="12"/>
      <c r="B3" s="13"/>
      <c r="C3" s="15"/>
      <c r="D3" s="15"/>
      <c r="E3" s="15"/>
      <c r="F3" s="16"/>
      <c r="G3" s="15"/>
      <c r="H3" s="15"/>
      <c r="I3" s="16"/>
      <c r="J3" s="42" t="s">
        <v>23</v>
      </c>
      <c r="K3" s="42"/>
      <c r="L3" s="42"/>
      <c r="M3" s="42"/>
      <c r="N3" s="42"/>
      <c r="O3" s="42"/>
      <c r="P3" s="42" t="s">
        <v>24</v>
      </c>
      <c r="Q3" s="42" t="s">
        <v>25</v>
      </c>
      <c r="R3" s="42" t="s">
        <v>26</v>
      </c>
      <c r="S3" s="42" t="s">
        <v>27</v>
      </c>
      <c r="T3" s="42" t="s">
        <v>28</v>
      </c>
      <c r="U3" s="42" t="s">
        <v>29</v>
      </c>
      <c r="V3" s="42" t="s">
        <v>30</v>
      </c>
      <c r="W3" s="47" t="s">
        <v>31</v>
      </c>
      <c r="X3" s="15" t="s">
        <v>32</v>
      </c>
      <c r="Y3" s="15"/>
      <c r="Z3" s="15"/>
      <c r="AA3" s="15"/>
      <c r="AB3" s="15"/>
      <c r="AC3" s="15"/>
      <c r="AD3" s="15"/>
      <c r="AE3" s="16"/>
      <c r="AF3" s="15"/>
      <c r="AG3" s="16"/>
      <c r="AH3" s="16"/>
      <c r="AI3" s="16"/>
      <c r="AJ3" s="16"/>
    </row>
    <row r="4" s="1" customFormat="1" ht="36" spans="1:36">
      <c r="A4" s="12"/>
      <c r="B4" s="13"/>
      <c r="C4" s="15"/>
      <c r="D4" s="15"/>
      <c r="E4" s="15"/>
      <c r="F4" s="16"/>
      <c r="G4" s="15"/>
      <c r="H4" s="15"/>
      <c r="I4" s="16" t="s">
        <v>31</v>
      </c>
      <c r="J4" s="42" t="s">
        <v>33</v>
      </c>
      <c r="K4" s="42" t="s">
        <v>34</v>
      </c>
      <c r="L4" s="42" t="s">
        <v>35</v>
      </c>
      <c r="M4" s="42" t="s">
        <v>36</v>
      </c>
      <c r="N4" s="42" t="s">
        <v>37</v>
      </c>
      <c r="O4" s="42" t="s">
        <v>38</v>
      </c>
      <c r="P4" s="42"/>
      <c r="Q4" s="42"/>
      <c r="R4" s="42"/>
      <c r="S4" s="42"/>
      <c r="T4" s="42"/>
      <c r="U4" s="42"/>
      <c r="V4" s="42"/>
      <c r="W4" s="47"/>
      <c r="X4" s="15"/>
      <c r="Y4" s="15"/>
      <c r="Z4" s="15"/>
      <c r="AA4" s="15"/>
      <c r="AB4" s="15"/>
      <c r="AC4" s="15"/>
      <c r="AD4" s="15"/>
      <c r="AE4" s="16"/>
      <c r="AF4" s="15"/>
      <c r="AG4" s="16"/>
      <c r="AH4" s="16"/>
      <c r="AI4" s="16"/>
      <c r="AJ4" s="16"/>
    </row>
    <row r="5" s="438" customFormat="1" ht="18" customHeight="1" spans="1:36">
      <c r="A5" s="439" t="s">
        <v>31</v>
      </c>
      <c r="B5" s="439"/>
      <c r="C5" s="439"/>
      <c r="D5" s="439"/>
      <c r="E5" s="439"/>
      <c r="F5" s="439"/>
      <c r="G5" s="439"/>
      <c r="H5" s="440"/>
      <c r="I5" s="439">
        <f>I6+I100+I118+I194+I198+I219+I228+I230</f>
        <v>68298.54</v>
      </c>
      <c r="J5" s="439">
        <f>J6+J100+J118+J194+J198+J219+J228+J230</f>
        <v>0</v>
      </c>
      <c r="K5" s="439">
        <f t="shared" ref="J5:X5" si="0">K6+K100+K118+K194+K198+K219+K228+K230</f>
        <v>0</v>
      </c>
      <c r="L5" s="439">
        <f t="shared" si="0"/>
        <v>0</v>
      </c>
      <c r="M5" s="439">
        <f t="shared" si="0"/>
        <v>0</v>
      </c>
      <c r="N5" s="439">
        <f t="shared" si="0"/>
        <v>0</v>
      </c>
      <c r="O5" s="439">
        <f t="shared" si="0"/>
        <v>0</v>
      </c>
      <c r="P5" s="439">
        <f t="shared" si="0"/>
        <v>0</v>
      </c>
      <c r="Q5" s="439">
        <f t="shared" si="0"/>
        <v>0</v>
      </c>
      <c r="R5" s="439">
        <f t="shared" si="0"/>
        <v>0</v>
      </c>
      <c r="S5" s="439">
        <f t="shared" si="0"/>
        <v>0</v>
      </c>
      <c r="T5" s="439">
        <f t="shared" si="0"/>
        <v>650</v>
      </c>
      <c r="U5" s="439">
        <f t="shared" si="0"/>
        <v>0</v>
      </c>
      <c r="V5" s="439">
        <f t="shared" si="0"/>
        <v>0</v>
      </c>
      <c r="W5" s="439">
        <f t="shared" si="0"/>
        <v>102252</v>
      </c>
      <c r="X5" s="439">
        <f t="shared" si="0"/>
        <v>50442</v>
      </c>
      <c r="Y5" s="440"/>
      <c r="Z5" s="440"/>
      <c r="AA5" s="439"/>
      <c r="AB5" s="439"/>
      <c r="AC5" s="42"/>
      <c r="AD5" s="42"/>
      <c r="AE5" s="439"/>
      <c r="AF5" s="439"/>
      <c r="AG5" s="42"/>
      <c r="AH5" s="447"/>
      <c r="AI5" s="447"/>
      <c r="AJ5" s="447"/>
    </row>
    <row r="6" s="3" customFormat="1" ht="18" customHeight="1" spans="1:36">
      <c r="A6" s="89"/>
      <c r="B6" s="118" t="s">
        <v>39</v>
      </c>
      <c r="C6" s="118"/>
      <c r="D6" s="119"/>
      <c r="E6" s="118"/>
      <c r="F6" s="118"/>
      <c r="G6" s="119"/>
      <c r="H6" s="118"/>
      <c r="I6" s="122">
        <f>I7+I63+I70+I86++I91+I97</f>
        <v>25122.04</v>
      </c>
      <c r="J6" s="122">
        <f t="shared" ref="J6:X6" si="1">J7+J63+J70+J86++J91+J97</f>
        <v>0</v>
      </c>
      <c r="K6" s="122">
        <f t="shared" si="1"/>
        <v>0</v>
      </c>
      <c r="L6" s="122">
        <f t="shared" si="1"/>
        <v>0</v>
      </c>
      <c r="M6" s="122">
        <f t="shared" si="1"/>
        <v>0</v>
      </c>
      <c r="N6" s="122">
        <f t="shared" si="1"/>
        <v>0</v>
      </c>
      <c r="O6" s="122">
        <f t="shared" si="1"/>
        <v>0</v>
      </c>
      <c r="P6" s="122">
        <f t="shared" si="1"/>
        <v>0</v>
      </c>
      <c r="Q6" s="122">
        <f t="shared" si="1"/>
        <v>0</v>
      </c>
      <c r="R6" s="122">
        <f t="shared" si="1"/>
        <v>0</v>
      </c>
      <c r="S6" s="122">
        <f t="shared" si="1"/>
        <v>0</v>
      </c>
      <c r="T6" s="122">
        <f t="shared" si="1"/>
        <v>0</v>
      </c>
      <c r="U6" s="122">
        <f t="shared" si="1"/>
        <v>0</v>
      </c>
      <c r="V6" s="122">
        <f t="shared" si="1"/>
        <v>0</v>
      </c>
      <c r="W6" s="122">
        <f t="shared" si="1"/>
        <v>63516</v>
      </c>
      <c r="X6" s="122">
        <f t="shared" si="1"/>
        <v>29590</v>
      </c>
      <c r="Y6" s="123"/>
      <c r="Z6" s="123"/>
      <c r="AA6" s="125"/>
      <c r="AB6" s="125"/>
      <c r="AC6" s="127"/>
      <c r="AD6" s="127"/>
      <c r="AE6" s="125"/>
      <c r="AF6" s="125"/>
      <c r="AG6" s="125"/>
      <c r="AH6" s="128"/>
      <c r="AI6" s="128"/>
      <c r="AJ6" s="128"/>
    </row>
    <row r="7" s="3" customFormat="1" ht="18" customHeight="1" spans="1:36">
      <c r="A7" s="89"/>
      <c r="B7" s="118" t="s">
        <v>40</v>
      </c>
      <c r="C7" s="118"/>
      <c r="D7" s="119"/>
      <c r="E7" s="118"/>
      <c r="F7" s="118"/>
      <c r="G7" s="119"/>
      <c r="H7" s="118"/>
      <c r="I7" s="122">
        <f>I8+I44+I45+I60+I62+I19</f>
        <v>14108.94</v>
      </c>
      <c r="J7" s="122">
        <f t="shared" ref="J7:X7" si="2">J8+J44+J45+J60+J62+J19</f>
        <v>0</v>
      </c>
      <c r="K7" s="122">
        <f t="shared" si="2"/>
        <v>0</v>
      </c>
      <c r="L7" s="122">
        <f t="shared" si="2"/>
        <v>0</v>
      </c>
      <c r="M7" s="122">
        <f t="shared" si="2"/>
        <v>0</v>
      </c>
      <c r="N7" s="122">
        <f t="shared" si="2"/>
        <v>0</v>
      </c>
      <c r="O7" s="122">
        <f t="shared" si="2"/>
        <v>0</v>
      </c>
      <c r="P7" s="122">
        <f t="shared" si="2"/>
        <v>0</v>
      </c>
      <c r="Q7" s="122">
        <f t="shared" si="2"/>
        <v>0</v>
      </c>
      <c r="R7" s="122">
        <f t="shared" si="2"/>
        <v>0</v>
      </c>
      <c r="S7" s="122">
        <f t="shared" si="2"/>
        <v>0</v>
      </c>
      <c r="T7" s="122">
        <f t="shared" si="2"/>
        <v>0</v>
      </c>
      <c r="U7" s="122">
        <f t="shared" si="2"/>
        <v>0</v>
      </c>
      <c r="V7" s="122">
        <f t="shared" si="2"/>
        <v>0</v>
      </c>
      <c r="W7" s="122">
        <f t="shared" si="2"/>
        <v>43937</v>
      </c>
      <c r="X7" s="122">
        <f t="shared" si="2"/>
        <v>18817</v>
      </c>
      <c r="Y7" s="123"/>
      <c r="Z7" s="123"/>
      <c r="AA7" s="125"/>
      <c r="AB7" s="125"/>
      <c r="AC7" s="127"/>
      <c r="AD7" s="127"/>
      <c r="AE7" s="125"/>
      <c r="AF7" s="125"/>
      <c r="AG7" s="125"/>
      <c r="AH7" s="128"/>
      <c r="AI7" s="128"/>
      <c r="AJ7" s="128"/>
    </row>
    <row r="8" s="3" customFormat="1" ht="18" customHeight="1" spans="1:36">
      <c r="A8" s="89"/>
      <c r="B8" s="118" t="s">
        <v>41</v>
      </c>
      <c r="C8" s="118"/>
      <c r="D8" s="119"/>
      <c r="E8" s="118"/>
      <c r="F8" s="118"/>
      <c r="G8" s="119"/>
      <c r="H8" s="118"/>
      <c r="I8" s="122">
        <f>SUM(I9:I18)</f>
        <v>680</v>
      </c>
      <c r="J8" s="122">
        <f t="shared" ref="J8:X8" si="3">SUM(J9:J18)</f>
        <v>0</v>
      </c>
      <c r="K8" s="122">
        <f t="shared" si="3"/>
        <v>0</v>
      </c>
      <c r="L8" s="122">
        <f t="shared" si="3"/>
        <v>0</v>
      </c>
      <c r="M8" s="122">
        <f t="shared" si="3"/>
        <v>0</v>
      </c>
      <c r="N8" s="122">
        <f t="shared" si="3"/>
        <v>0</v>
      </c>
      <c r="O8" s="122">
        <f t="shared" si="3"/>
        <v>0</v>
      </c>
      <c r="P8" s="122">
        <f t="shared" si="3"/>
        <v>0</v>
      </c>
      <c r="Q8" s="122">
        <f t="shared" si="3"/>
        <v>0</v>
      </c>
      <c r="R8" s="122">
        <f t="shared" si="3"/>
        <v>0</v>
      </c>
      <c r="S8" s="122">
        <f t="shared" si="3"/>
        <v>0</v>
      </c>
      <c r="T8" s="122">
        <f t="shared" si="3"/>
        <v>0</v>
      </c>
      <c r="U8" s="122">
        <f t="shared" si="3"/>
        <v>0</v>
      </c>
      <c r="V8" s="122">
        <f t="shared" si="3"/>
        <v>0</v>
      </c>
      <c r="W8" s="122">
        <f t="shared" si="3"/>
        <v>9600</v>
      </c>
      <c r="X8" s="122">
        <f t="shared" si="3"/>
        <v>4041</v>
      </c>
      <c r="Y8" s="123"/>
      <c r="Z8" s="123"/>
      <c r="AA8" s="125"/>
      <c r="AB8" s="125"/>
      <c r="AC8" s="127"/>
      <c r="AD8" s="127"/>
      <c r="AE8" s="125"/>
      <c r="AF8" s="125"/>
      <c r="AG8" s="125"/>
      <c r="AH8" s="128"/>
      <c r="AI8" s="128"/>
      <c r="AJ8" s="128"/>
    </row>
    <row r="9" s="1" customFormat="1" ht="45" spans="1:36">
      <c r="A9" s="20">
        <v>1</v>
      </c>
      <c r="B9" s="20" t="s">
        <v>42</v>
      </c>
      <c r="C9" s="22" t="s">
        <v>43</v>
      </c>
      <c r="D9" s="22" t="s">
        <v>44</v>
      </c>
      <c r="E9" s="22" t="s">
        <v>45</v>
      </c>
      <c r="F9" s="22">
        <v>2022</v>
      </c>
      <c r="G9" s="22" t="s">
        <v>46</v>
      </c>
      <c r="H9" s="34" t="s">
        <v>47</v>
      </c>
      <c r="I9" s="50">
        <v>37</v>
      </c>
      <c r="J9" s="50">
        <v>0</v>
      </c>
      <c r="K9" s="50">
        <v>0</v>
      </c>
      <c r="L9" s="50">
        <v>0</v>
      </c>
      <c r="M9" s="50">
        <v>0</v>
      </c>
      <c r="N9" s="50">
        <v>0</v>
      </c>
      <c r="O9" s="50">
        <v>0</v>
      </c>
      <c r="P9" s="50">
        <v>0</v>
      </c>
      <c r="Q9" s="50">
        <v>0</v>
      </c>
      <c r="R9" s="50">
        <v>0</v>
      </c>
      <c r="S9" s="50">
        <v>0</v>
      </c>
      <c r="T9" s="50">
        <v>0</v>
      </c>
      <c r="U9" s="50">
        <v>0</v>
      </c>
      <c r="V9" s="50">
        <v>0</v>
      </c>
      <c r="W9" s="50">
        <v>2178</v>
      </c>
      <c r="X9" s="50">
        <v>1175</v>
      </c>
      <c r="Y9" s="34" t="s">
        <v>48</v>
      </c>
      <c r="Z9" s="34" t="s">
        <v>49</v>
      </c>
      <c r="AA9" s="22" t="s">
        <v>50</v>
      </c>
      <c r="AB9" s="21" t="s">
        <v>51</v>
      </c>
      <c r="AC9" s="21" t="s">
        <v>52</v>
      </c>
      <c r="AD9" s="21" t="s">
        <v>53</v>
      </c>
      <c r="AE9" s="21" t="s">
        <v>54</v>
      </c>
      <c r="AF9" s="21" t="s">
        <v>55</v>
      </c>
      <c r="AG9" s="21"/>
      <c r="AH9" s="21" t="s">
        <v>56</v>
      </c>
      <c r="AI9" s="128"/>
      <c r="AJ9" s="21"/>
    </row>
    <row r="10" s="1" customFormat="1" ht="33.75" spans="1:36">
      <c r="A10" s="20">
        <v>2</v>
      </c>
      <c r="B10" s="20" t="s">
        <v>57</v>
      </c>
      <c r="C10" s="22" t="s">
        <v>43</v>
      </c>
      <c r="D10" s="22" t="s">
        <v>58</v>
      </c>
      <c r="E10" s="22" t="s">
        <v>45</v>
      </c>
      <c r="F10" s="22">
        <v>2022</v>
      </c>
      <c r="G10" s="22" t="s">
        <v>59</v>
      </c>
      <c r="H10" s="34" t="s">
        <v>60</v>
      </c>
      <c r="I10" s="50">
        <v>60</v>
      </c>
      <c r="J10" s="50">
        <v>0</v>
      </c>
      <c r="K10" s="50">
        <v>0</v>
      </c>
      <c r="L10" s="50">
        <v>0</v>
      </c>
      <c r="M10" s="50">
        <v>0</v>
      </c>
      <c r="N10" s="50">
        <v>0</v>
      </c>
      <c r="O10" s="50">
        <v>0</v>
      </c>
      <c r="P10" s="50">
        <v>0</v>
      </c>
      <c r="Q10" s="50">
        <v>0</v>
      </c>
      <c r="R10" s="50">
        <v>0</v>
      </c>
      <c r="S10" s="50">
        <v>0</v>
      </c>
      <c r="T10" s="50">
        <v>0</v>
      </c>
      <c r="U10" s="50">
        <v>0</v>
      </c>
      <c r="V10" s="50">
        <v>0</v>
      </c>
      <c r="W10" s="50">
        <v>2178</v>
      </c>
      <c r="X10" s="50">
        <v>1175</v>
      </c>
      <c r="Y10" s="34" t="s">
        <v>61</v>
      </c>
      <c r="Z10" s="34" t="s">
        <v>62</v>
      </c>
      <c r="AA10" s="22" t="s">
        <v>50</v>
      </c>
      <c r="AB10" s="21" t="s">
        <v>51</v>
      </c>
      <c r="AC10" s="21" t="s">
        <v>52</v>
      </c>
      <c r="AD10" s="21" t="s">
        <v>53</v>
      </c>
      <c r="AE10" s="21" t="s">
        <v>54</v>
      </c>
      <c r="AF10" s="21" t="s">
        <v>55</v>
      </c>
      <c r="AG10" s="21" t="s">
        <v>63</v>
      </c>
      <c r="AH10" s="21" t="s">
        <v>56</v>
      </c>
      <c r="AI10" s="128"/>
      <c r="AJ10" s="21"/>
    </row>
    <row r="11" s="1" customFormat="1" ht="33.75" spans="1:36">
      <c r="A11" s="20">
        <v>3</v>
      </c>
      <c r="B11" s="20" t="s">
        <v>64</v>
      </c>
      <c r="C11" s="20" t="s">
        <v>43</v>
      </c>
      <c r="D11" s="21" t="s">
        <v>65</v>
      </c>
      <c r="E11" s="26" t="s">
        <v>45</v>
      </c>
      <c r="F11" s="22">
        <v>2022</v>
      </c>
      <c r="G11" s="25" t="s">
        <v>66</v>
      </c>
      <c r="H11" s="36" t="s">
        <v>67</v>
      </c>
      <c r="I11" s="50">
        <v>45</v>
      </c>
      <c r="J11" s="50">
        <v>0</v>
      </c>
      <c r="K11" s="50">
        <v>0</v>
      </c>
      <c r="L11" s="50">
        <v>0</v>
      </c>
      <c r="M11" s="50">
        <v>0</v>
      </c>
      <c r="N11" s="50">
        <v>0</v>
      </c>
      <c r="O11" s="50">
        <v>0</v>
      </c>
      <c r="P11" s="50">
        <v>0</v>
      </c>
      <c r="Q11" s="50">
        <v>0</v>
      </c>
      <c r="R11" s="50">
        <v>0</v>
      </c>
      <c r="S11" s="50">
        <v>0</v>
      </c>
      <c r="T11" s="50">
        <v>0</v>
      </c>
      <c r="U11" s="50">
        <v>0</v>
      </c>
      <c r="V11" s="50">
        <v>0</v>
      </c>
      <c r="W11" s="50">
        <v>1069</v>
      </c>
      <c r="X11" s="50">
        <v>353</v>
      </c>
      <c r="Y11" s="33" t="s">
        <v>68</v>
      </c>
      <c r="Z11" s="33" t="s">
        <v>69</v>
      </c>
      <c r="AA11" s="21" t="s">
        <v>70</v>
      </c>
      <c r="AB11" s="21" t="s">
        <v>71</v>
      </c>
      <c r="AC11" s="21" t="s">
        <v>52</v>
      </c>
      <c r="AD11" s="21" t="s">
        <v>53</v>
      </c>
      <c r="AE11" s="21" t="s">
        <v>54</v>
      </c>
      <c r="AF11" s="21" t="s">
        <v>55</v>
      </c>
      <c r="AG11" s="21" t="s">
        <v>63</v>
      </c>
      <c r="AH11" s="21" t="s">
        <v>56</v>
      </c>
      <c r="AI11" s="128"/>
      <c r="AJ11" s="21"/>
    </row>
    <row r="12" s="1" customFormat="1" ht="56.25" spans="1:36">
      <c r="A12" s="20">
        <v>4</v>
      </c>
      <c r="B12" s="20" t="s">
        <v>72</v>
      </c>
      <c r="C12" s="21" t="s">
        <v>43</v>
      </c>
      <c r="D12" s="21" t="s">
        <v>73</v>
      </c>
      <c r="E12" s="21" t="s">
        <v>45</v>
      </c>
      <c r="F12" s="22">
        <v>2022</v>
      </c>
      <c r="G12" s="21" t="s">
        <v>74</v>
      </c>
      <c r="H12" s="33" t="s">
        <v>75</v>
      </c>
      <c r="I12" s="50">
        <v>20</v>
      </c>
      <c r="J12" s="50">
        <v>0</v>
      </c>
      <c r="K12" s="50">
        <v>0</v>
      </c>
      <c r="L12" s="50">
        <v>0</v>
      </c>
      <c r="M12" s="50">
        <v>0</v>
      </c>
      <c r="N12" s="50">
        <v>0</v>
      </c>
      <c r="O12" s="50">
        <v>0</v>
      </c>
      <c r="P12" s="50">
        <v>0</v>
      </c>
      <c r="Q12" s="50">
        <v>0</v>
      </c>
      <c r="R12" s="50">
        <v>0</v>
      </c>
      <c r="S12" s="50">
        <v>0</v>
      </c>
      <c r="T12" s="50">
        <v>0</v>
      </c>
      <c r="U12" s="50">
        <v>0</v>
      </c>
      <c r="V12" s="50">
        <v>0</v>
      </c>
      <c r="W12" s="50">
        <v>1024</v>
      </c>
      <c r="X12" s="50">
        <v>369</v>
      </c>
      <c r="Y12" s="33" t="s">
        <v>76</v>
      </c>
      <c r="Z12" s="33" t="s">
        <v>77</v>
      </c>
      <c r="AA12" s="21" t="s">
        <v>78</v>
      </c>
      <c r="AB12" s="21" t="s">
        <v>79</v>
      </c>
      <c r="AC12" s="21" t="s">
        <v>80</v>
      </c>
      <c r="AD12" s="21" t="s">
        <v>81</v>
      </c>
      <c r="AE12" s="21" t="s">
        <v>82</v>
      </c>
      <c r="AF12" s="21" t="s">
        <v>55</v>
      </c>
      <c r="AG12" s="21" t="s">
        <v>83</v>
      </c>
      <c r="AH12" s="21" t="s">
        <v>56</v>
      </c>
      <c r="AI12" s="128"/>
      <c r="AJ12" s="21"/>
    </row>
    <row r="13" s="1" customFormat="1" ht="45" spans="1:36">
      <c r="A13" s="20">
        <v>5</v>
      </c>
      <c r="B13" s="20" t="s">
        <v>84</v>
      </c>
      <c r="C13" s="21" t="s">
        <v>43</v>
      </c>
      <c r="D13" s="21" t="s">
        <v>85</v>
      </c>
      <c r="E13" s="22" t="s">
        <v>45</v>
      </c>
      <c r="F13" s="22">
        <v>2022</v>
      </c>
      <c r="G13" s="21" t="s">
        <v>86</v>
      </c>
      <c r="H13" s="33" t="s">
        <v>87</v>
      </c>
      <c r="I13" s="50">
        <v>50</v>
      </c>
      <c r="J13" s="50">
        <v>0</v>
      </c>
      <c r="K13" s="50">
        <v>0</v>
      </c>
      <c r="L13" s="50">
        <v>0</v>
      </c>
      <c r="M13" s="50">
        <v>0</v>
      </c>
      <c r="N13" s="50">
        <v>0</v>
      </c>
      <c r="O13" s="50">
        <v>0</v>
      </c>
      <c r="P13" s="50">
        <v>0</v>
      </c>
      <c r="Q13" s="50">
        <v>0</v>
      </c>
      <c r="R13" s="50">
        <v>0</v>
      </c>
      <c r="S13" s="50">
        <v>0</v>
      </c>
      <c r="T13" s="50">
        <v>0</v>
      </c>
      <c r="U13" s="50">
        <v>0</v>
      </c>
      <c r="V13" s="50">
        <v>0</v>
      </c>
      <c r="W13" s="50">
        <v>133</v>
      </c>
      <c r="X13" s="50">
        <v>19</v>
      </c>
      <c r="Y13" s="33" t="s">
        <v>88</v>
      </c>
      <c r="Z13" s="33" t="s">
        <v>89</v>
      </c>
      <c r="AA13" s="21" t="s">
        <v>86</v>
      </c>
      <c r="AB13" s="21" t="s">
        <v>90</v>
      </c>
      <c r="AC13" s="21" t="s">
        <v>52</v>
      </c>
      <c r="AD13" s="21" t="s">
        <v>53</v>
      </c>
      <c r="AE13" s="21" t="s">
        <v>54</v>
      </c>
      <c r="AF13" s="21" t="s">
        <v>55</v>
      </c>
      <c r="AG13" s="21" t="s">
        <v>80</v>
      </c>
      <c r="AH13" s="21" t="s">
        <v>56</v>
      </c>
      <c r="AI13" s="128"/>
      <c r="AJ13" s="21"/>
    </row>
    <row r="14" s="1" customFormat="1" ht="22.5" spans="1:36">
      <c r="A14" s="20">
        <v>6</v>
      </c>
      <c r="B14" s="20" t="s">
        <v>91</v>
      </c>
      <c r="C14" s="21" t="s">
        <v>43</v>
      </c>
      <c r="D14" s="21" t="s">
        <v>92</v>
      </c>
      <c r="E14" s="22" t="s">
        <v>45</v>
      </c>
      <c r="F14" s="22">
        <v>2022</v>
      </c>
      <c r="G14" s="21" t="s">
        <v>93</v>
      </c>
      <c r="H14" s="33" t="s">
        <v>94</v>
      </c>
      <c r="I14" s="50">
        <v>40</v>
      </c>
      <c r="J14" s="50"/>
      <c r="K14" s="50"/>
      <c r="L14" s="50"/>
      <c r="M14" s="50"/>
      <c r="N14" s="50"/>
      <c r="O14" s="50"/>
      <c r="P14" s="50"/>
      <c r="Q14" s="50"/>
      <c r="R14" s="50"/>
      <c r="S14" s="50"/>
      <c r="T14" s="50"/>
      <c r="U14" s="50"/>
      <c r="V14" s="50"/>
      <c r="W14" s="50">
        <v>1069</v>
      </c>
      <c r="X14" s="50">
        <v>353</v>
      </c>
      <c r="Y14" s="33" t="s">
        <v>95</v>
      </c>
      <c r="Z14" s="33" t="s">
        <v>62</v>
      </c>
      <c r="AA14" s="21" t="s">
        <v>70</v>
      </c>
      <c r="AB14" s="21" t="s">
        <v>71</v>
      </c>
      <c r="AC14" s="21" t="s">
        <v>52</v>
      </c>
      <c r="AD14" s="21" t="s">
        <v>53</v>
      </c>
      <c r="AE14" s="21" t="s">
        <v>54</v>
      </c>
      <c r="AF14" s="21" t="s">
        <v>55</v>
      </c>
      <c r="AG14" s="21" t="s">
        <v>80</v>
      </c>
      <c r="AH14" s="21" t="s">
        <v>56</v>
      </c>
      <c r="AI14" s="21" t="s">
        <v>96</v>
      </c>
      <c r="AJ14" s="21"/>
    </row>
    <row r="15" s="1" customFormat="1" ht="33.75" spans="1:36">
      <c r="A15" s="20">
        <v>7</v>
      </c>
      <c r="B15" s="20" t="s">
        <v>97</v>
      </c>
      <c r="C15" s="21" t="s">
        <v>98</v>
      </c>
      <c r="D15" s="21" t="s">
        <v>99</v>
      </c>
      <c r="E15" s="21" t="s">
        <v>45</v>
      </c>
      <c r="F15" s="22">
        <v>2022</v>
      </c>
      <c r="G15" s="21" t="s">
        <v>100</v>
      </c>
      <c r="H15" s="33" t="s">
        <v>101</v>
      </c>
      <c r="I15" s="50">
        <v>15</v>
      </c>
      <c r="J15" s="50">
        <v>0</v>
      </c>
      <c r="K15" s="50">
        <v>0</v>
      </c>
      <c r="L15" s="50">
        <v>0</v>
      </c>
      <c r="M15" s="50">
        <v>0</v>
      </c>
      <c r="N15" s="50">
        <v>0</v>
      </c>
      <c r="O15" s="50">
        <v>0</v>
      </c>
      <c r="P15" s="50">
        <v>0</v>
      </c>
      <c r="Q15" s="50">
        <v>0</v>
      </c>
      <c r="R15" s="50">
        <v>0</v>
      </c>
      <c r="S15" s="50">
        <v>0</v>
      </c>
      <c r="T15" s="50">
        <v>0</v>
      </c>
      <c r="U15" s="50">
        <v>0</v>
      </c>
      <c r="V15" s="50">
        <v>0</v>
      </c>
      <c r="W15" s="50">
        <v>184</v>
      </c>
      <c r="X15" s="50">
        <v>46</v>
      </c>
      <c r="Y15" s="33" t="s">
        <v>102</v>
      </c>
      <c r="Z15" s="33" t="s">
        <v>102</v>
      </c>
      <c r="AA15" s="21" t="s">
        <v>78</v>
      </c>
      <c r="AB15" s="21" t="s">
        <v>79</v>
      </c>
      <c r="AC15" s="21" t="s">
        <v>80</v>
      </c>
      <c r="AD15" s="21" t="s">
        <v>81</v>
      </c>
      <c r="AE15" s="21" t="s">
        <v>82</v>
      </c>
      <c r="AF15" s="21" t="s">
        <v>55</v>
      </c>
      <c r="AG15" s="21" t="s">
        <v>103</v>
      </c>
      <c r="AH15" s="21" t="s">
        <v>56</v>
      </c>
      <c r="AI15" s="128"/>
      <c r="AJ15" s="21"/>
    </row>
    <row r="16" s="1" customFormat="1" ht="22.5" spans="1:36">
      <c r="A16" s="20">
        <v>8</v>
      </c>
      <c r="B16" s="20" t="s">
        <v>104</v>
      </c>
      <c r="C16" s="21" t="s">
        <v>98</v>
      </c>
      <c r="D16" s="21" t="s">
        <v>105</v>
      </c>
      <c r="E16" s="21" t="s">
        <v>45</v>
      </c>
      <c r="F16" s="22">
        <v>2022</v>
      </c>
      <c r="G16" s="21" t="s">
        <v>74</v>
      </c>
      <c r="H16" s="33" t="s">
        <v>106</v>
      </c>
      <c r="I16" s="50">
        <v>33</v>
      </c>
      <c r="J16" s="50">
        <v>0</v>
      </c>
      <c r="K16" s="50">
        <v>0</v>
      </c>
      <c r="L16" s="50">
        <v>0</v>
      </c>
      <c r="M16" s="50">
        <v>0</v>
      </c>
      <c r="N16" s="50">
        <v>0</v>
      </c>
      <c r="O16" s="50">
        <v>0</v>
      </c>
      <c r="P16" s="50">
        <v>0</v>
      </c>
      <c r="Q16" s="50">
        <v>0</v>
      </c>
      <c r="R16" s="50">
        <v>0</v>
      </c>
      <c r="S16" s="50">
        <v>0</v>
      </c>
      <c r="T16" s="50">
        <v>0</v>
      </c>
      <c r="U16" s="50">
        <v>0</v>
      </c>
      <c r="V16" s="50">
        <v>0</v>
      </c>
      <c r="W16" s="50">
        <v>1024</v>
      </c>
      <c r="X16" s="50">
        <v>369</v>
      </c>
      <c r="Y16" s="33" t="s">
        <v>107</v>
      </c>
      <c r="Z16" s="33" t="s">
        <v>107</v>
      </c>
      <c r="AA16" s="21" t="s">
        <v>78</v>
      </c>
      <c r="AB16" s="21" t="s">
        <v>79</v>
      </c>
      <c r="AC16" s="21" t="s">
        <v>80</v>
      </c>
      <c r="AD16" s="21" t="s">
        <v>81</v>
      </c>
      <c r="AE16" s="21" t="s">
        <v>82</v>
      </c>
      <c r="AF16" s="21" t="s">
        <v>55</v>
      </c>
      <c r="AG16" s="21" t="s">
        <v>108</v>
      </c>
      <c r="AH16" s="21" t="s">
        <v>56</v>
      </c>
      <c r="AI16" s="128"/>
      <c r="AJ16" s="21"/>
    </row>
    <row r="17" s="1" customFormat="1" ht="90" spans="1:36">
      <c r="A17" s="20">
        <v>9</v>
      </c>
      <c r="B17" s="20" t="s">
        <v>109</v>
      </c>
      <c r="C17" s="21" t="s">
        <v>98</v>
      </c>
      <c r="D17" s="21" t="s">
        <v>110</v>
      </c>
      <c r="E17" s="21" t="s">
        <v>45</v>
      </c>
      <c r="F17" s="22">
        <v>2022</v>
      </c>
      <c r="G17" s="21" t="s">
        <v>111</v>
      </c>
      <c r="H17" s="33" t="s">
        <v>112</v>
      </c>
      <c r="I17" s="50">
        <v>200</v>
      </c>
      <c r="J17" s="50">
        <v>0</v>
      </c>
      <c r="K17" s="50">
        <v>0</v>
      </c>
      <c r="L17" s="50">
        <v>0</v>
      </c>
      <c r="M17" s="50">
        <v>0</v>
      </c>
      <c r="N17" s="50">
        <v>0</v>
      </c>
      <c r="O17" s="50">
        <v>0</v>
      </c>
      <c r="P17" s="50">
        <v>0</v>
      </c>
      <c r="Q17" s="50">
        <v>0</v>
      </c>
      <c r="R17" s="50">
        <v>0</v>
      </c>
      <c r="S17" s="50">
        <v>0</v>
      </c>
      <c r="T17" s="50">
        <v>0</v>
      </c>
      <c r="U17" s="50">
        <v>0</v>
      </c>
      <c r="V17" s="50">
        <v>0</v>
      </c>
      <c r="W17" s="50">
        <v>285</v>
      </c>
      <c r="X17" s="50">
        <v>66</v>
      </c>
      <c r="Y17" s="33" t="s">
        <v>113</v>
      </c>
      <c r="Z17" s="33" t="s">
        <v>114</v>
      </c>
      <c r="AA17" s="21" t="s">
        <v>115</v>
      </c>
      <c r="AB17" s="21" t="s">
        <v>116</v>
      </c>
      <c r="AC17" s="21" t="s">
        <v>80</v>
      </c>
      <c r="AD17" s="21" t="s">
        <v>81</v>
      </c>
      <c r="AE17" s="21" t="s">
        <v>82</v>
      </c>
      <c r="AF17" s="21" t="s">
        <v>55</v>
      </c>
      <c r="AG17" s="21" t="s">
        <v>63</v>
      </c>
      <c r="AH17" s="21" t="s">
        <v>56</v>
      </c>
      <c r="AI17" s="128"/>
      <c r="AJ17" s="21"/>
    </row>
    <row r="18" s="1" customFormat="1" ht="56.25" spans="1:36">
      <c r="A18" s="20">
        <v>10</v>
      </c>
      <c r="B18" s="20" t="s">
        <v>117</v>
      </c>
      <c r="C18" s="21" t="s">
        <v>98</v>
      </c>
      <c r="D18" s="21" t="s">
        <v>118</v>
      </c>
      <c r="E18" s="21" t="s">
        <v>45</v>
      </c>
      <c r="F18" s="22">
        <v>2022</v>
      </c>
      <c r="G18" s="21" t="s">
        <v>119</v>
      </c>
      <c r="H18" s="33" t="s">
        <v>120</v>
      </c>
      <c r="I18" s="50">
        <v>180</v>
      </c>
      <c r="J18" s="50">
        <v>0</v>
      </c>
      <c r="K18" s="50">
        <v>0</v>
      </c>
      <c r="L18" s="50">
        <v>0</v>
      </c>
      <c r="M18" s="50">
        <v>0</v>
      </c>
      <c r="N18" s="50">
        <v>0</v>
      </c>
      <c r="O18" s="50">
        <v>0</v>
      </c>
      <c r="P18" s="50">
        <v>0</v>
      </c>
      <c r="Q18" s="50">
        <v>0</v>
      </c>
      <c r="R18" s="50">
        <v>0</v>
      </c>
      <c r="S18" s="50">
        <v>0</v>
      </c>
      <c r="T18" s="50">
        <v>0</v>
      </c>
      <c r="U18" s="50">
        <v>0</v>
      </c>
      <c r="V18" s="50">
        <v>0</v>
      </c>
      <c r="W18" s="50">
        <v>456</v>
      </c>
      <c r="X18" s="50">
        <v>116</v>
      </c>
      <c r="Y18" s="33" t="s">
        <v>121</v>
      </c>
      <c r="Z18" s="33" t="s">
        <v>122</v>
      </c>
      <c r="AA18" s="21" t="s">
        <v>115</v>
      </c>
      <c r="AB18" s="21" t="s">
        <v>116</v>
      </c>
      <c r="AC18" s="21" t="s">
        <v>80</v>
      </c>
      <c r="AD18" s="21" t="s">
        <v>81</v>
      </c>
      <c r="AE18" s="21" t="s">
        <v>82</v>
      </c>
      <c r="AF18" s="21" t="s">
        <v>55</v>
      </c>
      <c r="AG18" s="21" t="s">
        <v>63</v>
      </c>
      <c r="AH18" s="21" t="s">
        <v>56</v>
      </c>
      <c r="AI18" s="128"/>
      <c r="AJ18" s="21"/>
    </row>
    <row r="19" s="3" customFormat="1" ht="18" customHeight="1" spans="1:36">
      <c r="A19" s="89"/>
      <c r="B19" s="118" t="s">
        <v>123</v>
      </c>
      <c r="C19" s="118"/>
      <c r="D19" s="119"/>
      <c r="E19" s="118"/>
      <c r="F19" s="118"/>
      <c r="G19" s="119"/>
      <c r="H19" s="118"/>
      <c r="I19" s="122">
        <f>SUM(I20:I43)</f>
        <v>5978.2</v>
      </c>
      <c r="J19" s="122">
        <f t="shared" ref="J19:X19" si="4">SUM(J20:J43)</f>
        <v>0</v>
      </c>
      <c r="K19" s="122">
        <f t="shared" si="4"/>
        <v>0</v>
      </c>
      <c r="L19" s="122">
        <f t="shared" si="4"/>
        <v>0</v>
      </c>
      <c r="M19" s="122">
        <f t="shared" si="4"/>
        <v>0</v>
      </c>
      <c r="N19" s="122">
        <f t="shared" si="4"/>
        <v>0</v>
      </c>
      <c r="O19" s="122">
        <f t="shared" si="4"/>
        <v>0</v>
      </c>
      <c r="P19" s="122">
        <f t="shared" si="4"/>
        <v>0</v>
      </c>
      <c r="Q19" s="122">
        <f t="shared" si="4"/>
        <v>0</v>
      </c>
      <c r="R19" s="122">
        <f t="shared" si="4"/>
        <v>0</v>
      </c>
      <c r="S19" s="122">
        <f t="shared" si="4"/>
        <v>0</v>
      </c>
      <c r="T19" s="122">
        <f t="shared" si="4"/>
        <v>0</v>
      </c>
      <c r="U19" s="122">
        <f t="shared" si="4"/>
        <v>0</v>
      </c>
      <c r="V19" s="122">
        <f t="shared" si="4"/>
        <v>0</v>
      </c>
      <c r="W19" s="122">
        <f t="shared" si="4"/>
        <v>18643</v>
      </c>
      <c r="X19" s="122">
        <f t="shared" si="4"/>
        <v>8309</v>
      </c>
      <c r="Y19" s="123"/>
      <c r="Z19" s="123"/>
      <c r="AA19" s="125"/>
      <c r="AB19" s="125"/>
      <c r="AC19" s="127"/>
      <c r="AD19" s="127"/>
      <c r="AE19" s="125"/>
      <c r="AF19" s="125"/>
      <c r="AG19" s="125"/>
      <c r="AH19" s="21"/>
      <c r="AI19" s="128"/>
      <c r="AJ19" s="21"/>
    </row>
    <row r="20" s="4" customFormat="1" ht="170" customHeight="1" spans="1:36">
      <c r="A20" s="20">
        <v>11</v>
      </c>
      <c r="B20" s="20" t="s">
        <v>124</v>
      </c>
      <c r="C20" s="22" t="s">
        <v>125</v>
      </c>
      <c r="D20" s="23" t="s">
        <v>126</v>
      </c>
      <c r="E20" s="22" t="s">
        <v>45</v>
      </c>
      <c r="F20" s="22">
        <v>2022</v>
      </c>
      <c r="G20" s="22" t="s">
        <v>127</v>
      </c>
      <c r="H20" s="34" t="s">
        <v>128</v>
      </c>
      <c r="I20" s="50">
        <v>173.2</v>
      </c>
      <c r="J20" s="50">
        <v>0</v>
      </c>
      <c r="K20" s="50">
        <v>0</v>
      </c>
      <c r="L20" s="50">
        <v>0</v>
      </c>
      <c r="M20" s="50">
        <v>0</v>
      </c>
      <c r="N20" s="50">
        <v>0</v>
      </c>
      <c r="O20" s="50">
        <v>0</v>
      </c>
      <c r="P20" s="50">
        <v>0</v>
      </c>
      <c r="Q20" s="50">
        <v>0</v>
      </c>
      <c r="R20" s="50">
        <v>0</v>
      </c>
      <c r="S20" s="50">
        <v>0</v>
      </c>
      <c r="T20" s="50">
        <v>0</v>
      </c>
      <c r="U20" s="50">
        <v>0</v>
      </c>
      <c r="V20" s="50">
        <v>0</v>
      </c>
      <c r="W20" s="50">
        <v>1612</v>
      </c>
      <c r="X20" s="50">
        <v>948</v>
      </c>
      <c r="Y20" s="34" t="s">
        <v>129</v>
      </c>
      <c r="Z20" s="34" t="s">
        <v>130</v>
      </c>
      <c r="AA20" s="21" t="s">
        <v>80</v>
      </c>
      <c r="AB20" s="21" t="s">
        <v>81</v>
      </c>
      <c r="AC20" s="21" t="s">
        <v>80</v>
      </c>
      <c r="AD20" s="21" t="s">
        <v>81</v>
      </c>
      <c r="AE20" s="21" t="s">
        <v>82</v>
      </c>
      <c r="AF20" s="21" t="s">
        <v>55</v>
      </c>
      <c r="AG20" s="21" t="s">
        <v>131</v>
      </c>
      <c r="AH20" s="21" t="s">
        <v>56</v>
      </c>
      <c r="AI20" s="128"/>
      <c r="AJ20" s="21"/>
    </row>
    <row r="21" s="4" customFormat="1" ht="281.25" spans="1:36">
      <c r="A21" s="20">
        <v>12</v>
      </c>
      <c r="B21" s="20" t="s">
        <v>132</v>
      </c>
      <c r="C21" s="22" t="s">
        <v>125</v>
      </c>
      <c r="D21" s="22" t="s">
        <v>133</v>
      </c>
      <c r="E21" s="22" t="s">
        <v>45</v>
      </c>
      <c r="F21" s="22">
        <v>2022</v>
      </c>
      <c r="G21" s="22" t="s">
        <v>134</v>
      </c>
      <c r="H21" s="34" t="s">
        <v>135</v>
      </c>
      <c r="I21" s="50">
        <v>415</v>
      </c>
      <c r="J21" s="50">
        <v>0</v>
      </c>
      <c r="K21" s="50">
        <v>0</v>
      </c>
      <c r="L21" s="50">
        <v>0</v>
      </c>
      <c r="M21" s="50">
        <v>0</v>
      </c>
      <c r="N21" s="50">
        <v>0</v>
      </c>
      <c r="O21" s="50">
        <v>0</v>
      </c>
      <c r="P21" s="50">
        <v>0</v>
      </c>
      <c r="Q21" s="50">
        <v>0</v>
      </c>
      <c r="R21" s="50">
        <v>0</v>
      </c>
      <c r="S21" s="50">
        <v>0</v>
      </c>
      <c r="T21" s="50">
        <v>0</v>
      </c>
      <c r="U21" s="50">
        <v>0</v>
      </c>
      <c r="V21" s="50">
        <v>0</v>
      </c>
      <c r="W21" s="50">
        <v>2618</v>
      </c>
      <c r="X21" s="50">
        <v>1845</v>
      </c>
      <c r="Y21" s="34" t="s">
        <v>136</v>
      </c>
      <c r="Z21" s="34" t="s">
        <v>137</v>
      </c>
      <c r="AA21" s="21" t="s">
        <v>80</v>
      </c>
      <c r="AB21" s="21" t="s">
        <v>81</v>
      </c>
      <c r="AC21" s="21" t="s">
        <v>80</v>
      </c>
      <c r="AD21" s="21" t="s">
        <v>81</v>
      </c>
      <c r="AE21" s="21" t="s">
        <v>82</v>
      </c>
      <c r="AF21" s="21" t="s">
        <v>55</v>
      </c>
      <c r="AG21" s="21" t="s">
        <v>131</v>
      </c>
      <c r="AH21" s="21" t="s">
        <v>56</v>
      </c>
      <c r="AI21" s="128"/>
      <c r="AJ21" s="21"/>
    </row>
    <row r="22" s="1" customFormat="1" ht="206" customHeight="1" spans="1:36">
      <c r="A22" s="20">
        <v>13</v>
      </c>
      <c r="B22" s="20" t="s">
        <v>138</v>
      </c>
      <c r="C22" s="20" t="s">
        <v>125</v>
      </c>
      <c r="D22" s="21" t="s">
        <v>139</v>
      </c>
      <c r="E22" s="22" t="s">
        <v>45</v>
      </c>
      <c r="F22" s="22">
        <v>2022</v>
      </c>
      <c r="G22" s="25" t="s">
        <v>140</v>
      </c>
      <c r="H22" s="36" t="s">
        <v>141</v>
      </c>
      <c r="I22" s="50">
        <v>211</v>
      </c>
      <c r="J22" s="50">
        <v>0</v>
      </c>
      <c r="K22" s="50">
        <v>0</v>
      </c>
      <c r="L22" s="50">
        <v>0</v>
      </c>
      <c r="M22" s="50">
        <v>0</v>
      </c>
      <c r="N22" s="50">
        <v>0</v>
      </c>
      <c r="O22" s="50">
        <v>0</v>
      </c>
      <c r="P22" s="50">
        <v>0</v>
      </c>
      <c r="Q22" s="50">
        <v>0</v>
      </c>
      <c r="R22" s="50">
        <v>0</v>
      </c>
      <c r="S22" s="50">
        <v>0</v>
      </c>
      <c r="T22" s="50">
        <v>0</v>
      </c>
      <c r="U22" s="50">
        <v>0</v>
      </c>
      <c r="V22" s="50">
        <v>0</v>
      </c>
      <c r="W22" s="50">
        <v>558</v>
      </c>
      <c r="X22" s="50">
        <v>230</v>
      </c>
      <c r="Y22" s="33" t="s">
        <v>142</v>
      </c>
      <c r="Z22" s="33" t="s">
        <v>143</v>
      </c>
      <c r="AA22" s="21" t="s">
        <v>80</v>
      </c>
      <c r="AB22" s="21" t="s">
        <v>81</v>
      </c>
      <c r="AC22" s="21" t="s">
        <v>80</v>
      </c>
      <c r="AD22" s="21" t="s">
        <v>81</v>
      </c>
      <c r="AE22" s="21" t="s">
        <v>82</v>
      </c>
      <c r="AF22" s="21" t="s">
        <v>55</v>
      </c>
      <c r="AG22" s="21" t="s">
        <v>144</v>
      </c>
      <c r="AH22" s="21" t="s">
        <v>56</v>
      </c>
      <c r="AI22" s="128"/>
      <c r="AJ22" s="21"/>
    </row>
    <row r="23" s="1" customFormat="1" ht="36" customHeight="1" spans="1:36">
      <c r="A23" s="20">
        <v>14</v>
      </c>
      <c r="B23" s="20" t="s">
        <v>145</v>
      </c>
      <c r="C23" s="21" t="s">
        <v>125</v>
      </c>
      <c r="D23" s="21" t="s">
        <v>146</v>
      </c>
      <c r="E23" s="21" t="s">
        <v>45</v>
      </c>
      <c r="F23" s="22">
        <v>2022</v>
      </c>
      <c r="G23" s="21" t="s">
        <v>147</v>
      </c>
      <c r="H23" s="33" t="s">
        <v>148</v>
      </c>
      <c r="I23" s="50">
        <v>2.4</v>
      </c>
      <c r="J23" s="50">
        <v>0</v>
      </c>
      <c r="K23" s="50">
        <v>0</v>
      </c>
      <c r="L23" s="50">
        <v>0</v>
      </c>
      <c r="M23" s="50">
        <v>0</v>
      </c>
      <c r="N23" s="50">
        <v>0</v>
      </c>
      <c r="O23" s="50">
        <v>0</v>
      </c>
      <c r="P23" s="50">
        <v>0</v>
      </c>
      <c r="Q23" s="50">
        <v>0</v>
      </c>
      <c r="R23" s="50">
        <v>0</v>
      </c>
      <c r="S23" s="50">
        <v>0</v>
      </c>
      <c r="T23" s="50">
        <v>0</v>
      </c>
      <c r="U23" s="50">
        <v>0</v>
      </c>
      <c r="V23" s="50">
        <v>0</v>
      </c>
      <c r="W23" s="50">
        <v>30</v>
      </c>
      <c r="X23" s="50">
        <v>5</v>
      </c>
      <c r="Y23" s="33" t="s">
        <v>149</v>
      </c>
      <c r="Z23" s="33" t="s">
        <v>150</v>
      </c>
      <c r="AA23" s="21" t="s">
        <v>86</v>
      </c>
      <c r="AB23" s="21" t="s">
        <v>90</v>
      </c>
      <c r="AC23" s="21" t="s">
        <v>80</v>
      </c>
      <c r="AD23" s="21" t="s">
        <v>81</v>
      </c>
      <c r="AE23" s="21" t="s">
        <v>82</v>
      </c>
      <c r="AF23" s="21" t="s">
        <v>55</v>
      </c>
      <c r="AG23" s="21" t="s">
        <v>80</v>
      </c>
      <c r="AH23" s="21" t="s">
        <v>56</v>
      </c>
      <c r="AI23" s="128"/>
      <c r="AJ23" s="21"/>
    </row>
    <row r="24" s="4" customFormat="1" ht="33.75" spans="1:36">
      <c r="A24" s="20">
        <v>15</v>
      </c>
      <c r="B24" s="20" t="s">
        <v>151</v>
      </c>
      <c r="C24" s="21" t="s">
        <v>125</v>
      </c>
      <c r="D24" s="21" t="s">
        <v>152</v>
      </c>
      <c r="E24" s="21" t="s">
        <v>45</v>
      </c>
      <c r="F24" s="22">
        <v>2022</v>
      </c>
      <c r="G24" s="21" t="s">
        <v>66</v>
      </c>
      <c r="H24" s="33" t="s">
        <v>153</v>
      </c>
      <c r="I24" s="50">
        <v>20</v>
      </c>
      <c r="J24" s="50"/>
      <c r="K24" s="50"/>
      <c r="L24" s="50"/>
      <c r="M24" s="50"/>
      <c r="N24" s="50"/>
      <c r="O24" s="50"/>
      <c r="P24" s="50"/>
      <c r="Q24" s="50"/>
      <c r="R24" s="50"/>
      <c r="S24" s="50"/>
      <c r="T24" s="50"/>
      <c r="U24" s="50"/>
      <c r="V24" s="50"/>
      <c r="W24" s="50">
        <v>1069</v>
      </c>
      <c r="X24" s="50">
        <v>353</v>
      </c>
      <c r="Y24" s="33" t="s">
        <v>154</v>
      </c>
      <c r="Z24" s="33" t="s">
        <v>155</v>
      </c>
      <c r="AA24" s="21" t="s">
        <v>70</v>
      </c>
      <c r="AB24" s="21" t="s">
        <v>71</v>
      </c>
      <c r="AC24" s="21" t="s">
        <v>80</v>
      </c>
      <c r="AD24" s="21" t="s">
        <v>81</v>
      </c>
      <c r="AE24" s="21" t="s">
        <v>82</v>
      </c>
      <c r="AF24" s="21" t="s">
        <v>55</v>
      </c>
      <c r="AG24" s="21" t="s">
        <v>80</v>
      </c>
      <c r="AH24" s="21" t="s">
        <v>56</v>
      </c>
      <c r="AI24" s="21" t="s">
        <v>96</v>
      </c>
      <c r="AJ24" s="21"/>
    </row>
    <row r="25" s="4" customFormat="1" ht="123.75" spans="1:36">
      <c r="A25" s="20">
        <v>16</v>
      </c>
      <c r="B25" s="20" t="s">
        <v>156</v>
      </c>
      <c r="C25" s="21" t="s">
        <v>125</v>
      </c>
      <c r="D25" s="21" t="s">
        <v>157</v>
      </c>
      <c r="E25" s="21" t="s">
        <v>45</v>
      </c>
      <c r="F25" s="22">
        <v>2022</v>
      </c>
      <c r="G25" s="21" t="s">
        <v>158</v>
      </c>
      <c r="H25" s="33" t="s">
        <v>159</v>
      </c>
      <c r="I25" s="50">
        <v>480</v>
      </c>
      <c r="J25" s="50">
        <v>0</v>
      </c>
      <c r="K25" s="50">
        <v>0</v>
      </c>
      <c r="L25" s="50">
        <v>0</v>
      </c>
      <c r="M25" s="50">
        <v>0</v>
      </c>
      <c r="N25" s="50">
        <v>0</v>
      </c>
      <c r="O25" s="50">
        <v>0</v>
      </c>
      <c r="P25" s="50">
        <v>0</v>
      </c>
      <c r="Q25" s="50">
        <v>0</v>
      </c>
      <c r="R25" s="50">
        <v>0</v>
      </c>
      <c r="S25" s="50">
        <v>0</v>
      </c>
      <c r="T25" s="50">
        <v>0</v>
      </c>
      <c r="U25" s="50">
        <v>0</v>
      </c>
      <c r="V25" s="50">
        <v>0</v>
      </c>
      <c r="W25" s="50">
        <v>505</v>
      </c>
      <c r="X25" s="50">
        <v>148</v>
      </c>
      <c r="Y25" s="33" t="s">
        <v>160</v>
      </c>
      <c r="Z25" s="51" t="s">
        <v>161</v>
      </c>
      <c r="AA25" s="21" t="s">
        <v>115</v>
      </c>
      <c r="AB25" s="21" t="s">
        <v>116</v>
      </c>
      <c r="AC25" s="21" t="s">
        <v>80</v>
      </c>
      <c r="AD25" s="21" t="s">
        <v>81</v>
      </c>
      <c r="AE25" s="21" t="s">
        <v>82</v>
      </c>
      <c r="AF25" s="21" t="s">
        <v>55</v>
      </c>
      <c r="AG25" s="21" t="s">
        <v>63</v>
      </c>
      <c r="AH25" s="21" t="s">
        <v>56</v>
      </c>
      <c r="AI25" s="128"/>
      <c r="AJ25" s="21"/>
    </row>
    <row r="26" s="4" customFormat="1" ht="78.75" spans="1:36">
      <c r="A26" s="20">
        <v>17</v>
      </c>
      <c r="B26" s="20" t="s">
        <v>162</v>
      </c>
      <c r="C26" s="21" t="s">
        <v>125</v>
      </c>
      <c r="D26" s="21" t="s">
        <v>163</v>
      </c>
      <c r="E26" s="21" t="s">
        <v>45</v>
      </c>
      <c r="F26" s="22">
        <v>2022</v>
      </c>
      <c r="G26" s="21" t="s">
        <v>164</v>
      </c>
      <c r="H26" s="33" t="s">
        <v>165</v>
      </c>
      <c r="I26" s="50">
        <v>250</v>
      </c>
      <c r="J26" s="50">
        <v>0</v>
      </c>
      <c r="K26" s="50">
        <v>0</v>
      </c>
      <c r="L26" s="50">
        <v>0</v>
      </c>
      <c r="M26" s="50">
        <v>0</v>
      </c>
      <c r="N26" s="50">
        <v>0</v>
      </c>
      <c r="O26" s="50">
        <v>0</v>
      </c>
      <c r="P26" s="50">
        <v>0</v>
      </c>
      <c r="Q26" s="50">
        <v>0</v>
      </c>
      <c r="R26" s="50">
        <v>0</v>
      </c>
      <c r="S26" s="50">
        <v>0</v>
      </c>
      <c r="T26" s="50">
        <v>0</v>
      </c>
      <c r="U26" s="50">
        <v>0</v>
      </c>
      <c r="V26" s="50">
        <v>0</v>
      </c>
      <c r="W26" s="50">
        <v>963</v>
      </c>
      <c r="X26" s="50">
        <v>290</v>
      </c>
      <c r="Y26" s="33" t="s">
        <v>166</v>
      </c>
      <c r="Z26" s="33" t="s">
        <v>167</v>
      </c>
      <c r="AA26" s="21" t="s">
        <v>168</v>
      </c>
      <c r="AB26" s="21" t="s">
        <v>169</v>
      </c>
      <c r="AC26" s="21" t="s">
        <v>80</v>
      </c>
      <c r="AD26" s="21" t="s">
        <v>81</v>
      </c>
      <c r="AE26" s="21" t="s">
        <v>82</v>
      </c>
      <c r="AF26" s="21" t="s">
        <v>55</v>
      </c>
      <c r="AG26" s="21" t="s">
        <v>170</v>
      </c>
      <c r="AH26" s="21" t="s">
        <v>56</v>
      </c>
      <c r="AI26" s="128"/>
      <c r="AJ26" s="21"/>
    </row>
    <row r="27" s="4" customFormat="1" ht="101.25" spans="1:36">
      <c r="A27" s="20">
        <v>18</v>
      </c>
      <c r="B27" s="20" t="s">
        <v>171</v>
      </c>
      <c r="C27" s="21" t="s">
        <v>125</v>
      </c>
      <c r="D27" s="21" t="s">
        <v>172</v>
      </c>
      <c r="E27" s="21" t="s">
        <v>45</v>
      </c>
      <c r="F27" s="22">
        <v>2022</v>
      </c>
      <c r="G27" s="21" t="s">
        <v>173</v>
      </c>
      <c r="H27" s="33" t="s">
        <v>174</v>
      </c>
      <c r="I27" s="50">
        <v>250</v>
      </c>
      <c r="J27" s="50">
        <v>0</v>
      </c>
      <c r="K27" s="50">
        <v>0</v>
      </c>
      <c r="L27" s="50">
        <v>0</v>
      </c>
      <c r="M27" s="50">
        <v>0</v>
      </c>
      <c r="N27" s="50">
        <v>0</v>
      </c>
      <c r="O27" s="50">
        <v>0</v>
      </c>
      <c r="P27" s="50">
        <v>0</v>
      </c>
      <c r="Q27" s="50">
        <v>0</v>
      </c>
      <c r="R27" s="50">
        <v>0</v>
      </c>
      <c r="S27" s="50">
        <v>0</v>
      </c>
      <c r="T27" s="50">
        <v>0</v>
      </c>
      <c r="U27" s="50">
        <v>0</v>
      </c>
      <c r="V27" s="50">
        <v>0</v>
      </c>
      <c r="W27" s="50">
        <v>500</v>
      </c>
      <c r="X27" s="50">
        <v>300</v>
      </c>
      <c r="Y27" s="33" t="s">
        <v>175</v>
      </c>
      <c r="Z27" s="33" t="s">
        <v>176</v>
      </c>
      <c r="AA27" s="21" t="s">
        <v>177</v>
      </c>
      <c r="AB27" s="21" t="s">
        <v>178</v>
      </c>
      <c r="AC27" s="21" t="s">
        <v>80</v>
      </c>
      <c r="AD27" s="21" t="s">
        <v>81</v>
      </c>
      <c r="AE27" s="21" t="s">
        <v>82</v>
      </c>
      <c r="AF27" s="21" t="s">
        <v>55</v>
      </c>
      <c r="AG27" s="21" t="s">
        <v>179</v>
      </c>
      <c r="AH27" s="21" t="s">
        <v>56</v>
      </c>
      <c r="AI27" s="128"/>
      <c r="AJ27" s="21"/>
    </row>
    <row r="28" s="4" customFormat="1" ht="315" spans="1:36">
      <c r="A28" s="20">
        <v>19</v>
      </c>
      <c r="B28" s="20" t="s">
        <v>180</v>
      </c>
      <c r="C28" s="21" t="s">
        <v>125</v>
      </c>
      <c r="D28" s="21" t="s">
        <v>181</v>
      </c>
      <c r="E28" s="22" t="s">
        <v>45</v>
      </c>
      <c r="F28" s="22">
        <v>2022</v>
      </c>
      <c r="G28" s="21" t="s">
        <v>182</v>
      </c>
      <c r="H28" s="33" t="s">
        <v>183</v>
      </c>
      <c r="I28" s="50">
        <v>570</v>
      </c>
      <c r="J28" s="50">
        <v>0</v>
      </c>
      <c r="K28" s="50">
        <v>0</v>
      </c>
      <c r="L28" s="50">
        <v>0</v>
      </c>
      <c r="M28" s="50">
        <v>0</v>
      </c>
      <c r="N28" s="50">
        <v>0</v>
      </c>
      <c r="O28" s="50">
        <v>0</v>
      </c>
      <c r="P28" s="50">
        <v>0</v>
      </c>
      <c r="Q28" s="50">
        <v>0</v>
      </c>
      <c r="R28" s="50">
        <v>0</v>
      </c>
      <c r="S28" s="50">
        <v>0</v>
      </c>
      <c r="T28" s="50">
        <v>0</v>
      </c>
      <c r="U28" s="50">
        <v>0</v>
      </c>
      <c r="V28" s="50">
        <v>0</v>
      </c>
      <c r="W28" s="50">
        <v>1024</v>
      </c>
      <c r="X28" s="50">
        <v>369</v>
      </c>
      <c r="Y28" s="33" t="s">
        <v>184</v>
      </c>
      <c r="Z28" s="33" t="s">
        <v>185</v>
      </c>
      <c r="AA28" s="21" t="s">
        <v>78</v>
      </c>
      <c r="AB28" s="21" t="s">
        <v>186</v>
      </c>
      <c r="AC28" s="21" t="s">
        <v>80</v>
      </c>
      <c r="AD28" s="21" t="s">
        <v>81</v>
      </c>
      <c r="AE28" s="21" t="s">
        <v>82</v>
      </c>
      <c r="AF28" s="21" t="s">
        <v>55</v>
      </c>
      <c r="AG28" s="21" t="s">
        <v>187</v>
      </c>
      <c r="AH28" s="21" t="s">
        <v>56</v>
      </c>
      <c r="AI28" s="128"/>
      <c r="AJ28" s="21"/>
    </row>
    <row r="29" s="4" customFormat="1" ht="258.75" spans="1:36">
      <c r="A29" s="20">
        <v>20</v>
      </c>
      <c r="B29" s="20" t="s">
        <v>188</v>
      </c>
      <c r="C29" s="21" t="s">
        <v>125</v>
      </c>
      <c r="D29" s="21" t="s">
        <v>189</v>
      </c>
      <c r="E29" s="21" t="s">
        <v>45</v>
      </c>
      <c r="F29" s="22">
        <v>2022</v>
      </c>
      <c r="G29" s="21" t="s">
        <v>190</v>
      </c>
      <c r="H29" s="33" t="s">
        <v>191</v>
      </c>
      <c r="I29" s="50">
        <v>650</v>
      </c>
      <c r="J29" s="50"/>
      <c r="K29" s="50"/>
      <c r="L29" s="50"/>
      <c r="M29" s="50"/>
      <c r="N29" s="50"/>
      <c r="O29" s="50"/>
      <c r="P29" s="50"/>
      <c r="Q29" s="50"/>
      <c r="R29" s="50"/>
      <c r="S29" s="50"/>
      <c r="T29" s="50"/>
      <c r="U29" s="50"/>
      <c r="V29" s="50"/>
      <c r="W29" s="50">
        <v>1069</v>
      </c>
      <c r="X29" s="50">
        <v>353</v>
      </c>
      <c r="Y29" s="33" t="s">
        <v>192</v>
      </c>
      <c r="Z29" s="33" t="s">
        <v>193</v>
      </c>
      <c r="AA29" s="21" t="s">
        <v>70</v>
      </c>
      <c r="AB29" s="21" t="s">
        <v>71</v>
      </c>
      <c r="AC29" s="21" t="s">
        <v>80</v>
      </c>
      <c r="AD29" s="21" t="s">
        <v>81</v>
      </c>
      <c r="AE29" s="21" t="s">
        <v>82</v>
      </c>
      <c r="AF29" s="21" t="s">
        <v>55</v>
      </c>
      <c r="AG29" s="21" t="s">
        <v>63</v>
      </c>
      <c r="AH29" s="21" t="s">
        <v>56</v>
      </c>
      <c r="AI29" s="21" t="s">
        <v>96</v>
      </c>
      <c r="AJ29" s="21"/>
    </row>
    <row r="30" s="4" customFormat="1" ht="101.25" spans="1:36">
      <c r="A30" s="20">
        <v>21</v>
      </c>
      <c r="B30" s="20" t="s">
        <v>194</v>
      </c>
      <c r="C30" s="21" t="s">
        <v>125</v>
      </c>
      <c r="D30" s="21" t="s">
        <v>195</v>
      </c>
      <c r="E30" s="21" t="s">
        <v>45</v>
      </c>
      <c r="F30" s="22">
        <v>2022</v>
      </c>
      <c r="G30" s="21" t="s">
        <v>196</v>
      </c>
      <c r="H30" s="33" t="s">
        <v>197</v>
      </c>
      <c r="I30" s="50">
        <v>850</v>
      </c>
      <c r="J30" s="50">
        <v>0</v>
      </c>
      <c r="K30" s="50">
        <v>0</v>
      </c>
      <c r="L30" s="50">
        <v>0</v>
      </c>
      <c r="M30" s="50">
        <v>0</v>
      </c>
      <c r="N30" s="50">
        <v>0</v>
      </c>
      <c r="O30" s="50">
        <v>0</v>
      </c>
      <c r="P30" s="50">
        <v>0</v>
      </c>
      <c r="Q30" s="50">
        <v>0</v>
      </c>
      <c r="R30" s="50">
        <v>0</v>
      </c>
      <c r="S30" s="50">
        <v>0</v>
      </c>
      <c r="T30" s="50">
        <v>0</v>
      </c>
      <c r="U30" s="50">
        <v>0</v>
      </c>
      <c r="V30" s="50">
        <v>0</v>
      </c>
      <c r="W30" s="50">
        <v>159</v>
      </c>
      <c r="X30" s="50">
        <v>72</v>
      </c>
      <c r="Y30" s="33" t="s">
        <v>198</v>
      </c>
      <c r="Z30" s="33" t="s">
        <v>199</v>
      </c>
      <c r="AA30" s="21" t="s">
        <v>200</v>
      </c>
      <c r="AB30" s="21" t="s">
        <v>201</v>
      </c>
      <c r="AC30" s="21" t="s">
        <v>80</v>
      </c>
      <c r="AD30" s="21" t="s">
        <v>81</v>
      </c>
      <c r="AE30" s="21" t="s">
        <v>82</v>
      </c>
      <c r="AF30" s="21" t="s">
        <v>55</v>
      </c>
      <c r="AG30" s="21" t="s">
        <v>202</v>
      </c>
      <c r="AH30" s="21" t="s">
        <v>203</v>
      </c>
      <c r="AI30" s="128"/>
      <c r="AJ30" s="21"/>
    </row>
    <row r="31" s="1" customFormat="1" ht="33.75" spans="1:36">
      <c r="A31" s="20">
        <v>22</v>
      </c>
      <c r="B31" s="20" t="s">
        <v>204</v>
      </c>
      <c r="C31" s="21" t="s">
        <v>125</v>
      </c>
      <c r="D31" s="21" t="s">
        <v>205</v>
      </c>
      <c r="E31" s="22" t="s">
        <v>45</v>
      </c>
      <c r="F31" s="22">
        <v>2022</v>
      </c>
      <c r="G31" s="25" t="s">
        <v>66</v>
      </c>
      <c r="H31" s="36" t="s">
        <v>206</v>
      </c>
      <c r="I31" s="50">
        <v>60</v>
      </c>
      <c r="J31" s="50">
        <v>0</v>
      </c>
      <c r="K31" s="50">
        <v>0</v>
      </c>
      <c r="L31" s="50">
        <v>0</v>
      </c>
      <c r="M31" s="50">
        <v>0</v>
      </c>
      <c r="N31" s="50">
        <v>0</v>
      </c>
      <c r="O31" s="50">
        <v>0</v>
      </c>
      <c r="P31" s="50">
        <v>0</v>
      </c>
      <c r="Q31" s="50">
        <v>0</v>
      </c>
      <c r="R31" s="50">
        <v>0</v>
      </c>
      <c r="S31" s="50">
        <v>0</v>
      </c>
      <c r="T31" s="50">
        <v>0</v>
      </c>
      <c r="U31" s="50">
        <v>0</v>
      </c>
      <c r="V31" s="50">
        <v>0</v>
      </c>
      <c r="W31" s="50">
        <v>50</v>
      </c>
      <c r="X31" s="50">
        <v>30</v>
      </c>
      <c r="Y31" s="33" t="s">
        <v>207</v>
      </c>
      <c r="Z31" s="33" t="s">
        <v>208</v>
      </c>
      <c r="AA31" s="21" t="s">
        <v>70</v>
      </c>
      <c r="AB31" s="21" t="s">
        <v>71</v>
      </c>
      <c r="AC31" s="21" t="s">
        <v>80</v>
      </c>
      <c r="AD31" s="21" t="s">
        <v>81</v>
      </c>
      <c r="AE31" s="21" t="s">
        <v>82</v>
      </c>
      <c r="AF31" s="21" t="s">
        <v>55</v>
      </c>
      <c r="AG31" s="21" t="s">
        <v>144</v>
      </c>
      <c r="AH31" s="21" t="s">
        <v>56</v>
      </c>
      <c r="AI31" s="128"/>
      <c r="AJ31" s="21"/>
    </row>
    <row r="32" s="1" customFormat="1" ht="67.5" spans="1:36">
      <c r="A32" s="20">
        <v>23</v>
      </c>
      <c r="B32" s="20" t="s">
        <v>209</v>
      </c>
      <c r="C32" s="21" t="s">
        <v>125</v>
      </c>
      <c r="D32" s="21" t="s">
        <v>210</v>
      </c>
      <c r="E32" s="21" t="s">
        <v>45</v>
      </c>
      <c r="F32" s="22">
        <v>2022</v>
      </c>
      <c r="G32" s="21" t="s">
        <v>211</v>
      </c>
      <c r="H32" s="37" t="s">
        <v>212</v>
      </c>
      <c r="I32" s="50">
        <v>33</v>
      </c>
      <c r="J32" s="50">
        <v>0</v>
      </c>
      <c r="K32" s="50">
        <v>0</v>
      </c>
      <c r="L32" s="50">
        <v>0</v>
      </c>
      <c r="M32" s="50">
        <v>0</v>
      </c>
      <c r="N32" s="50">
        <v>0</v>
      </c>
      <c r="O32" s="50">
        <v>0</v>
      </c>
      <c r="P32" s="50">
        <v>0</v>
      </c>
      <c r="Q32" s="50">
        <v>0</v>
      </c>
      <c r="R32" s="50">
        <v>0</v>
      </c>
      <c r="S32" s="50">
        <v>0</v>
      </c>
      <c r="T32" s="50">
        <v>0</v>
      </c>
      <c r="U32" s="50">
        <v>0</v>
      </c>
      <c r="V32" s="50">
        <v>0</v>
      </c>
      <c r="W32" s="50">
        <v>55</v>
      </c>
      <c r="X32" s="50">
        <v>37</v>
      </c>
      <c r="Y32" s="33" t="s">
        <v>213</v>
      </c>
      <c r="Z32" s="33" t="s">
        <v>214</v>
      </c>
      <c r="AA32" s="21" t="s">
        <v>168</v>
      </c>
      <c r="AB32" s="21" t="s">
        <v>169</v>
      </c>
      <c r="AC32" s="21" t="s">
        <v>80</v>
      </c>
      <c r="AD32" s="21" t="s">
        <v>81</v>
      </c>
      <c r="AE32" s="21" t="s">
        <v>82</v>
      </c>
      <c r="AF32" s="21" t="s">
        <v>55</v>
      </c>
      <c r="AG32" s="21" t="s">
        <v>215</v>
      </c>
      <c r="AH32" s="21" t="s">
        <v>56</v>
      </c>
      <c r="AI32" s="128"/>
      <c r="AJ32" s="21"/>
    </row>
    <row r="33" s="1" customFormat="1" ht="45" spans="1:36">
      <c r="A33" s="20">
        <v>24</v>
      </c>
      <c r="B33" s="20" t="s">
        <v>216</v>
      </c>
      <c r="C33" s="21" t="s">
        <v>125</v>
      </c>
      <c r="D33" s="21" t="s">
        <v>217</v>
      </c>
      <c r="E33" s="21" t="s">
        <v>45</v>
      </c>
      <c r="F33" s="22">
        <v>2022</v>
      </c>
      <c r="G33" s="21" t="s">
        <v>218</v>
      </c>
      <c r="H33" s="33" t="s">
        <v>219</v>
      </c>
      <c r="I33" s="50">
        <v>40</v>
      </c>
      <c r="J33" s="50">
        <v>0</v>
      </c>
      <c r="K33" s="50">
        <v>0</v>
      </c>
      <c r="L33" s="50">
        <v>0</v>
      </c>
      <c r="M33" s="50">
        <v>0</v>
      </c>
      <c r="N33" s="50">
        <v>0</v>
      </c>
      <c r="O33" s="50">
        <v>0</v>
      </c>
      <c r="P33" s="50">
        <v>0</v>
      </c>
      <c r="Q33" s="50">
        <v>0</v>
      </c>
      <c r="R33" s="50">
        <v>0</v>
      </c>
      <c r="S33" s="50">
        <v>0</v>
      </c>
      <c r="T33" s="50">
        <v>0</v>
      </c>
      <c r="U33" s="50">
        <v>0</v>
      </c>
      <c r="V33" s="50">
        <v>0</v>
      </c>
      <c r="W33" s="50">
        <v>1024</v>
      </c>
      <c r="X33" s="50">
        <v>369</v>
      </c>
      <c r="Y33" s="33" t="s">
        <v>220</v>
      </c>
      <c r="Z33" s="33" t="s">
        <v>221</v>
      </c>
      <c r="AA33" s="21" t="s">
        <v>78</v>
      </c>
      <c r="AB33" s="21" t="s">
        <v>186</v>
      </c>
      <c r="AC33" s="21" t="s">
        <v>80</v>
      </c>
      <c r="AD33" s="21" t="s">
        <v>81</v>
      </c>
      <c r="AE33" s="21" t="s">
        <v>82</v>
      </c>
      <c r="AF33" s="21" t="s">
        <v>55</v>
      </c>
      <c r="AG33" s="21" t="s">
        <v>108</v>
      </c>
      <c r="AH33" s="21" t="s">
        <v>56</v>
      </c>
      <c r="AI33" s="128"/>
      <c r="AJ33" s="21"/>
    </row>
    <row r="34" s="1" customFormat="1" ht="90" spans="1:36">
      <c r="A34" s="20">
        <v>25</v>
      </c>
      <c r="B34" s="20" t="s">
        <v>222</v>
      </c>
      <c r="C34" s="21" t="s">
        <v>125</v>
      </c>
      <c r="D34" s="21" t="s">
        <v>223</v>
      </c>
      <c r="E34" s="21" t="s">
        <v>45</v>
      </c>
      <c r="F34" s="22">
        <v>2022</v>
      </c>
      <c r="G34" s="21" t="s">
        <v>224</v>
      </c>
      <c r="H34" s="37" t="s">
        <v>225</v>
      </c>
      <c r="I34" s="50">
        <v>80</v>
      </c>
      <c r="J34" s="50">
        <v>0</v>
      </c>
      <c r="K34" s="50">
        <v>0</v>
      </c>
      <c r="L34" s="50">
        <v>0</v>
      </c>
      <c r="M34" s="50">
        <v>0</v>
      </c>
      <c r="N34" s="50">
        <v>0</v>
      </c>
      <c r="O34" s="50">
        <v>0</v>
      </c>
      <c r="P34" s="50">
        <v>0</v>
      </c>
      <c r="Q34" s="50">
        <v>0</v>
      </c>
      <c r="R34" s="50">
        <v>0</v>
      </c>
      <c r="S34" s="50">
        <v>0</v>
      </c>
      <c r="T34" s="50">
        <v>0</v>
      </c>
      <c r="U34" s="50">
        <v>0</v>
      </c>
      <c r="V34" s="50">
        <v>0</v>
      </c>
      <c r="W34" s="50">
        <v>963</v>
      </c>
      <c r="X34" s="50">
        <v>290</v>
      </c>
      <c r="Y34" s="33" t="s">
        <v>226</v>
      </c>
      <c r="Z34" s="33" t="s">
        <v>227</v>
      </c>
      <c r="AA34" s="21" t="s">
        <v>168</v>
      </c>
      <c r="AB34" s="21" t="s">
        <v>169</v>
      </c>
      <c r="AC34" s="21" t="s">
        <v>80</v>
      </c>
      <c r="AD34" s="21" t="s">
        <v>81</v>
      </c>
      <c r="AE34" s="21" t="s">
        <v>82</v>
      </c>
      <c r="AF34" s="21" t="s">
        <v>55</v>
      </c>
      <c r="AG34" s="21" t="s">
        <v>215</v>
      </c>
      <c r="AH34" s="21" t="s">
        <v>56</v>
      </c>
      <c r="AI34" s="128"/>
      <c r="AJ34" s="21"/>
    </row>
    <row r="35" s="1" customFormat="1" ht="56.25" spans="1:36">
      <c r="A35" s="20">
        <v>26</v>
      </c>
      <c r="B35" s="20" t="s">
        <v>228</v>
      </c>
      <c r="C35" s="21" t="s">
        <v>125</v>
      </c>
      <c r="D35" s="21" t="s">
        <v>229</v>
      </c>
      <c r="E35" s="21" t="s">
        <v>45</v>
      </c>
      <c r="F35" s="22">
        <v>2022</v>
      </c>
      <c r="G35" s="21" t="s">
        <v>119</v>
      </c>
      <c r="H35" s="33" t="s">
        <v>230</v>
      </c>
      <c r="I35" s="50">
        <v>100</v>
      </c>
      <c r="J35" s="50">
        <v>0</v>
      </c>
      <c r="K35" s="50">
        <v>0</v>
      </c>
      <c r="L35" s="50">
        <v>0</v>
      </c>
      <c r="M35" s="50">
        <v>0</v>
      </c>
      <c r="N35" s="50">
        <v>0</v>
      </c>
      <c r="O35" s="50">
        <v>0</v>
      </c>
      <c r="P35" s="50">
        <v>0</v>
      </c>
      <c r="Q35" s="50">
        <v>0</v>
      </c>
      <c r="R35" s="50">
        <v>0</v>
      </c>
      <c r="S35" s="50">
        <v>0</v>
      </c>
      <c r="T35" s="50">
        <v>0</v>
      </c>
      <c r="U35" s="50">
        <v>0</v>
      </c>
      <c r="V35" s="50">
        <v>0</v>
      </c>
      <c r="W35" s="50">
        <v>214</v>
      </c>
      <c r="X35" s="50">
        <v>68</v>
      </c>
      <c r="Y35" s="33" t="s">
        <v>231</v>
      </c>
      <c r="Z35" s="33" t="s">
        <v>232</v>
      </c>
      <c r="AA35" s="21" t="s">
        <v>115</v>
      </c>
      <c r="AB35" s="21" t="s">
        <v>116</v>
      </c>
      <c r="AC35" s="21" t="s">
        <v>80</v>
      </c>
      <c r="AD35" s="21" t="s">
        <v>81</v>
      </c>
      <c r="AE35" s="21" t="s">
        <v>82</v>
      </c>
      <c r="AF35" s="21" t="s">
        <v>55</v>
      </c>
      <c r="AG35" s="21" t="s">
        <v>63</v>
      </c>
      <c r="AH35" s="21" t="s">
        <v>56</v>
      </c>
      <c r="AI35" s="128"/>
      <c r="AJ35" s="21"/>
    </row>
    <row r="36" s="4" customFormat="1" ht="56.25" spans="1:36">
      <c r="A36" s="20">
        <v>27</v>
      </c>
      <c r="B36" s="20" t="s">
        <v>233</v>
      </c>
      <c r="C36" s="21" t="s">
        <v>125</v>
      </c>
      <c r="D36" s="21" t="s">
        <v>234</v>
      </c>
      <c r="E36" s="21" t="s">
        <v>45</v>
      </c>
      <c r="F36" s="22">
        <v>2022</v>
      </c>
      <c r="G36" s="21" t="s">
        <v>235</v>
      </c>
      <c r="H36" s="33" t="s">
        <v>236</v>
      </c>
      <c r="I36" s="50">
        <v>150</v>
      </c>
      <c r="J36" s="50">
        <v>0</v>
      </c>
      <c r="K36" s="50">
        <v>0</v>
      </c>
      <c r="L36" s="50">
        <v>0</v>
      </c>
      <c r="M36" s="50">
        <v>0</v>
      </c>
      <c r="N36" s="50">
        <v>0</v>
      </c>
      <c r="O36" s="50">
        <v>0</v>
      </c>
      <c r="P36" s="50">
        <v>0</v>
      </c>
      <c r="Q36" s="50">
        <v>0</v>
      </c>
      <c r="R36" s="50">
        <v>0</v>
      </c>
      <c r="S36" s="50">
        <v>0</v>
      </c>
      <c r="T36" s="50">
        <v>0</v>
      </c>
      <c r="U36" s="50">
        <v>0</v>
      </c>
      <c r="V36" s="50">
        <v>0</v>
      </c>
      <c r="W36" s="50">
        <v>786</v>
      </c>
      <c r="X36" s="50">
        <v>174</v>
      </c>
      <c r="Y36" s="33" t="s">
        <v>237</v>
      </c>
      <c r="Z36" s="33" t="s">
        <v>238</v>
      </c>
      <c r="AA36" s="21" t="s">
        <v>200</v>
      </c>
      <c r="AB36" s="21" t="s">
        <v>201</v>
      </c>
      <c r="AC36" s="21" t="s">
        <v>80</v>
      </c>
      <c r="AD36" s="21" t="s">
        <v>81</v>
      </c>
      <c r="AE36" s="21" t="s">
        <v>82</v>
      </c>
      <c r="AF36" s="21" t="s">
        <v>55</v>
      </c>
      <c r="AG36" s="21" t="s">
        <v>80</v>
      </c>
      <c r="AH36" s="21" t="s">
        <v>56</v>
      </c>
      <c r="AI36" s="128"/>
      <c r="AJ36" s="21"/>
    </row>
    <row r="37" s="4" customFormat="1" ht="22.5" spans="1:36">
      <c r="A37" s="20">
        <v>28</v>
      </c>
      <c r="B37" s="20" t="s">
        <v>239</v>
      </c>
      <c r="C37" s="21" t="s">
        <v>125</v>
      </c>
      <c r="D37" s="21" t="s">
        <v>240</v>
      </c>
      <c r="E37" s="21" t="s">
        <v>45</v>
      </c>
      <c r="F37" s="22">
        <v>2022</v>
      </c>
      <c r="G37" s="21" t="s">
        <v>190</v>
      </c>
      <c r="H37" s="33" t="s">
        <v>241</v>
      </c>
      <c r="I37" s="50">
        <v>200</v>
      </c>
      <c r="J37" s="50"/>
      <c r="K37" s="50"/>
      <c r="L37" s="50"/>
      <c r="M37" s="50"/>
      <c r="N37" s="50"/>
      <c r="O37" s="50"/>
      <c r="P37" s="50"/>
      <c r="Q37" s="50"/>
      <c r="R37" s="50"/>
      <c r="S37" s="50"/>
      <c r="T37" s="50"/>
      <c r="U37" s="50"/>
      <c r="V37" s="50"/>
      <c r="W37" s="50">
        <v>1069</v>
      </c>
      <c r="X37" s="50">
        <v>353</v>
      </c>
      <c r="Y37" s="33" t="s">
        <v>242</v>
      </c>
      <c r="Z37" s="33" t="s">
        <v>243</v>
      </c>
      <c r="AA37" s="21" t="s">
        <v>70</v>
      </c>
      <c r="AB37" s="21" t="s">
        <v>71</v>
      </c>
      <c r="AC37" s="21" t="s">
        <v>80</v>
      </c>
      <c r="AD37" s="21" t="s">
        <v>81</v>
      </c>
      <c r="AE37" s="21" t="s">
        <v>82</v>
      </c>
      <c r="AF37" s="21" t="s">
        <v>55</v>
      </c>
      <c r="AG37" s="21" t="s">
        <v>80</v>
      </c>
      <c r="AH37" s="21" t="s">
        <v>203</v>
      </c>
      <c r="AI37" s="21" t="s">
        <v>96</v>
      </c>
      <c r="AJ37" s="21"/>
    </row>
    <row r="38" s="1" customFormat="1" ht="45" spans="1:36">
      <c r="A38" s="20">
        <v>29</v>
      </c>
      <c r="B38" s="20" t="s">
        <v>244</v>
      </c>
      <c r="C38" s="21" t="s">
        <v>125</v>
      </c>
      <c r="D38" s="21" t="s">
        <v>245</v>
      </c>
      <c r="E38" s="21" t="s">
        <v>45</v>
      </c>
      <c r="F38" s="22">
        <v>2022</v>
      </c>
      <c r="G38" s="21" t="s">
        <v>246</v>
      </c>
      <c r="H38" s="33" t="s">
        <v>247</v>
      </c>
      <c r="I38" s="50">
        <v>300</v>
      </c>
      <c r="J38" s="50">
        <v>0</v>
      </c>
      <c r="K38" s="50">
        <v>0</v>
      </c>
      <c r="L38" s="50">
        <v>0</v>
      </c>
      <c r="M38" s="50">
        <v>0</v>
      </c>
      <c r="N38" s="50">
        <v>0</v>
      </c>
      <c r="O38" s="50">
        <v>0</v>
      </c>
      <c r="P38" s="50">
        <v>0</v>
      </c>
      <c r="Q38" s="50">
        <v>0</v>
      </c>
      <c r="R38" s="50">
        <v>0</v>
      </c>
      <c r="S38" s="50">
        <v>0</v>
      </c>
      <c r="T38" s="50">
        <v>0</v>
      </c>
      <c r="U38" s="50">
        <v>0</v>
      </c>
      <c r="V38" s="50">
        <v>0</v>
      </c>
      <c r="W38" s="50">
        <v>133</v>
      </c>
      <c r="X38" s="50">
        <v>75</v>
      </c>
      <c r="Y38" s="33" t="s">
        <v>248</v>
      </c>
      <c r="Z38" s="51" t="s">
        <v>249</v>
      </c>
      <c r="AA38" s="21" t="s">
        <v>115</v>
      </c>
      <c r="AB38" s="21" t="s">
        <v>116</v>
      </c>
      <c r="AC38" s="21" t="s">
        <v>80</v>
      </c>
      <c r="AD38" s="21" t="s">
        <v>81</v>
      </c>
      <c r="AE38" s="21" t="s">
        <v>82</v>
      </c>
      <c r="AF38" s="21" t="s">
        <v>55</v>
      </c>
      <c r="AG38" s="21" t="s">
        <v>63</v>
      </c>
      <c r="AH38" s="21" t="s">
        <v>56</v>
      </c>
      <c r="AI38" s="128"/>
      <c r="AJ38" s="21"/>
    </row>
    <row r="39" s="1" customFormat="1" ht="33.75" spans="1:36">
      <c r="A39" s="20">
        <v>30</v>
      </c>
      <c r="B39" s="20" t="s">
        <v>250</v>
      </c>
      <c r="C39" s="21" t="s">
        <v>125</v>
      </c>
      <c r="D39" s="21" t="s">
        <v>251</v>
      </c>
      <c r="E39" s="21" t="s">
        <v>45</v>
      </c>
      <c r="F39" s="22">
        <v>2022</v>
      </c>
      <c r="G39" s="21" t="s">
        <v>74</v>
      </c>
      <c r="H39" s="33" t="s">
        <v>252</v>
      </c>
      <c r="I39" s="50">
        <v>3.6</v>
      </c>
      <c r="J39" s="50">
        <v>0</v>
      </c>
      <c r="K39" s="50">
        <v>0</v>
      </c>
      <c r="L39" s="50">
        <v>0</v>
      </c>
      <c r="M39" s="50">
        <v>0</v>
      </c>
      <c r="N39" s="50">
        <v>0</v>
      </c>
      <c r="O39" s="50">
        <v>0</v>
      </c>
      <c r="P39" s="50">
        <v>0</v>
      </c>
      <c r="Q39" s="50">
        <v>0</v>
      </c>
      <c r="R39" s="50">
        <v>0</v>
      </c>
      <c r="S39" s="50">
        <v>0</v>
      </c>
      <c r="T39" s="50">
        <v>0</v>
      </c>
      <c r="U39" s="50">
        <v>0</v>
      </c>
      <c r="V39" s="50">
        <v>0</v>
      </c>
      <c r="W39" s="50">
        <v>1024</v>
      </c>
      <c r="X39" s="50">
        <v>369</v>
      </c>
      <c r="Y39" s="33" t="s">
        <v>253</v>
      </c>
      <c r="Z39" s="33" t="s">
        <v>243</v>
      </c>
      <c r="AA39" s="21" t="s">
        <v>78</v>
      </c>
      <c r="AB39" s="21" t="s">
        <v>186</v>
      </c>
      <c r="AC39" s="21" t="s">
        <v>80</v>
      </c>
      <c r="AD39" s="21" t="s">
        <v>81</v>
      </c>
      <c r="AE39" s="21" t="s">
        <v>82</v>
      </c>
      <c r="AF39" s="21" t="s">
        <v>55</v>
      </c>
      <c r="AG39" s="21" t="s">
        <v>108</v>
      </c>
      <c r="AH39" s="21" t="s">
        <v>203</v>
      </c>
      <c r="AI39" s="128"/>
      <c r="AJ39" s="21"/>
    </row>
    <row r="40" s="4" customFormat="1" ht="56.25" spans="1:36">
      <c r="A40" s="20">
        <v>31</v>
      </c>
      <c r="B40" s="20" t="s">
        <v>254</v>
      </c>
      <c r="C40" s="22" t="s">
        <v>125</v>
      </c>
      <c r="D40" s="22" t="s">
        <v>255</v>
      </c>
      <c r="E40" s="22" t="s">
        <v>45</v>
      </c>
      <c r="F40" s="22">
        <v>2022</v>
      </c>
      <c r="G40" s="22" t="s">
        <v>256</v>
      </c>
      <c r="H40" s="34" t="s">
        <v>257</v>
      </c>
      <c r="I40" s="50">
        <v>300</v>
      </c>
      <c r="J40" s="50">
        <v>0</v>
      </c>
      <c r="K40" s="50">
        <v>0</v>
      </c>
      <c r="L40" s="50">
        <v>0</v>
      </c>
      <c r="M40" s="50">
        <v>0</v>
      </c>
      <c r="N40" s="50">
        <v>0</v>
      </c>
      <c r="O40" s="50">
        <v>0</v>
      </c>
      <c r="P40" s="50">
        <v>0</v>
      </c>
      <c r="Q40" s="50">
        <v>0</v>
      </c>
      <c r="R40" s="50">
        <v>0</v>
      </c>
      <c r="S40" s="50">
        <v>0</v>
      </c>
      <c r="T40" s="50">
        <v>0</v>
      </c>
      <c r="U40" s="50">
        <v>0</v>
      </c>
      <c r="V40" s="50">
        <v>0</v>
      </c>
      <c r="W40" s="50">
        <v>808</v>
      </c>
      <c r="X40" s="50">
        <v>329</v>
      </c>
      <c r="Y40" s="34" t="s">
        <v>258</v>
      </c>
      <c r="Z40" s="34" t="s">
        <v>259</v>
      </c>
      <c r="AA40" s="22" t="s">
        <v>50</v>
      </c>
      <c r="AB40" s="21" t="s">
        <v>51</v>
      </c>
      <c r="AC40" s="21" t="s">
        <v>80</v>
      </c>
      <c r="AD40" s="21" t="s">
        <v>81</v>
      </c>
      <c r="AE40" s="21" t="s">
        <v>82</v>
      </c>
      <c r="AF40" s="21" t="s">
        <v>55</v>
      </c>
      <c r="AG40" s="21" t="s">
        <v>131</v>
      </c>
      <c r="AH40" s="21" t="s">
        <v>203</v>
      </c>
      <c r="AI40" s="128"/>
      <c r="AJ40" s="21"/>
    </row>
    <row r="41" s="1" customFormat="1" ht="67.5" spans="1:36">
      <c r="A41" s="20">
        <v>32</v>
      </c>
      <c r="B41" s="20" t="s">
        <v>260</v>
      </c>
      <c r="C41" s="23" t="s">
        <v>125</v>
      </c>
      <c r="D41" s="23" t="s">
        <v>261</v>
      </c>
      <c r="E41" s="23" t="s">
        <v>45</v>
      </c>
      <c r="F41" s="22">
        <v>2022</v>
      </c>
      <c r="G41" s="23" t="s">
        <v>262</v>
      </c>
      <c r="H41" s="35" t="s">
        <v>263</v>
      </c>
      <c r="I41" s="50">
        <v>600</v>
      </c>
      <c r="J41" s="50">
        <v>0</v>
      </c>
      <c r="K41" s="50">
        <v>0</v>
      </c>
      <c r="L41" s="50">
        <v>0</v>
      </c>
      <c r="M41" s="50">
        <v>0</v>
      </c>
      <c r="N41" s="50">
        <v>0</v>
      </c>
      <c r="O41" s="50">
        <v>0</v>
      </c>
      <c r="P41" s="50">
        <v>0</v>
      </c>
      <c r="Q41" s="50">
        <v>0</v>
      </c>
      <c r="R41" s="50">
        <v>0</v>
      </c>
      <c r="S41" s="50">
        <v>0</v>
      </c>
      <c r="T41" s="50">
        <v>0</v>
      </c>
      <c r="U41" s="50">
        <v>0</v>
      </c>
      <c r="V41" s="50">
        <v>0</v>
      </c>
      <c r="W41" s="50">
        <v>31</v>
      </c>
      <c r="X41" s="50">
        <v>0</v>
      </c>
      <c r="Y41" s="35" t="s">
        <v>264</v>
      </c>
      <c r="Z41" s="35" t="s">
        <v>265</v>
      </c>
      <c r="AA41" s="22" t="s">
        <v>50</v>
      </c>
      <c r="AB41" s="21" t="s">
        <v>51</v>
      </c>
      <c r="AC41" s="21" t="s">
        <v>80</v>
      </c>
      <c r="AD41" s="21" t="s">
        <v>81</v>
      </c>
      <c r="AE41" s="21" t="s">
        <v>82</v>
      </c>
      <c r="AF41" s="21" t="s">
        <v>55</v>
      </c>
      <c r="AG41" s="21" t="s">
        <v>266</v>
      </c>
      <c r="AH41" s="21" t="s">
        <v>203</v>
      </c>
      <c r="AI41" s="128"/>
      <c r="AJ41" s="21"/>
    </row>
    <row r="42" s="4" customFormat="1" ht="33.75" spans="1:36">
      <c r="A42" s="20">
        <v>33</v>
      </c>
      <c r="B42" s="20" t="s">
        <v>267</v>
      </c>
      <c r="C42" s="23" t="s">
        <v>125</v>
      </c>
      <c r="D42" s="23" t="s">
        <v>268</v>
      </c>
      <c r="E42" s="23" t="s">
        <v>45</v>
      </c>
      <c r="F42" s="22">
        <v>2022</v>
      </c>
      <c r="G42" s="23" t="s">
        <v>262</v>
      </c>
      <c r="H42" s="35" t="s">
        <v>269</v>
      </c>
      <c r="I42" s="50">
        <v>20</v>
      </c>
      <c r="J42" s="50">
        <v>0</v>
      </c>
      <c r="K42" s="50">
        <v>0</v>
      </c>
      <c r="L42" s="50">
        <v>0</v>
      </c>
      <c r="M42" s="50">
        <v>0</v>
      </c>
      <c r="N42" s="50">
        <v>0</v>
      </c>
      <c r="O42" s="50">
        <v>0</v>
      </c>
      <c r="P42" s="50">
        <v>0</v>
      </c>
      <c r="Q42" s="50">
        <v>0</v>
      </c>
      <c r="R42" s="50">
        <v>0</v>
      </c>
      <c r="S42" s="50">
        <v>0</v>
      </c>
      <c r="T42" s="50">
        <v>0</v>
      </c>
      <c r="U42" s="50">
        <v>0</v>
      </c>
      <c r="V42" s="50">
        <v>0</v>
      </c>
      <c r="W42" s="50">
        <v>201</v>
      </c>
      <c r="X42" s="50">
        <v>127</v>
      </c>
      <c r="Y42" s="35" t="s">
        <v>270</v>
      </c>
      <c r="Z42" s="35" t="s">
        <v>271</v>
      </c>
      <c r="AA42" s="22" t="s">
        <v>272</v>
      </c>
      <c r="AB42" s="21" t="s">
        <v>273</v>
      </c>
      <c r="AC42" s="21" t="s">
        <v>50</v>
      </c>
      <c r="AD42" s="21" t="s">
        <v>274</v>
      </c>
      <c r="AE42" s="21" t="s">
        <v>82</v>
      </c>
      <c r="AF42" s="21" t="s">
        <v>55</v>
      </c>
      <c r="AG42" s="21" t="s">
        <v>108</v>
      </c>
      <c r="AH42" s="21" t="s">
        <v>203</v>
      </c>
      <c r="AI42" s="128"/>
      <c r="AJ42" s="21"/>
    </row>
    <row r="43" s="1" customFormat="1" ht="56.25" spans="1:36">
      <c r="A43" s="20">
        <v>34</v>
      </c>
      <c r="B43" s="20" t="s">
        <v>275</v>
      </c>
      <c r="C43" s="23" t="s">
        <v>125</v>
      </c>
      <c r="D43" s="23" t="s">
        <v>276</v>
      </c>
      <c r="E43" s="23" t="s">
        <v>45</v>
      </c>
      <c r="F43" s="22">
        <v>2022</v>
      </c>
      <c r="G43" s="23" t="s">
        <v>262</v>
      </c>
      <c r="H43" s="35" t="s">
        <v>277</v>
      </c>
      <c r="I43" s="50">
        <v>220</v>
      </c>
      <c r="J43" s="50">
        <v>0</v>
      </c>
      <c r="K43" s="50">
        <v>0</v>
      </c>
      <c r="L43" s="50">
        <v>0</v>
      </c>
      <c r="M43" s="50">
        <v>0</v>
      </c>
      <c r="N43" s="50">
        <v>0</v>
      </c>
      <c r="O43" s="50">
        <v>0</v>
      </c>
      <c r="P43" s="50">
        <v>0</v>
      </c>
      <c r="Q43" s="50">
        <v>0</v>
      </c>
      <c r="R43" s="50">
        <v>0</v>
      </c>
      <c r="S43" s="50">
        <v>0</v>
      </c>
      <c r="T43" s="50">
        <v>0</v>
      </c>
      <c r="U43" s="50">
        <v>0</v>
      </c>
      <c r="V43" s="50">
        <v>0</v>
      </c>
      <c r="W43" s="50">
        <v>2178</v>
      </c>
      <c r="X43" s="50">
        <v>1175</v>
      </c>
      <c r="Y43" s="35" t="s">
        <v>278</v>
      </c>
      <c r="Z43" s="35" t="s">
        <v>279</v>
      </c>
      <c r="AA43" s="22" t="s">
        <v>50</v>
      </c>
      <c r="AB43" s="21" t="s">
        <v>51</v>
      </c>
      <c r="AC43" s="21" t="s">
        <v>80</v>
      </c>
      <c r="AD43" s="21" t="s">
        <v>81</v>
      </c>
      <c r="AE43" s="21" t="s">
        <v>82</v>
      </c>
      <c r="AF43" s="21" t="s">
        <v>55</v>
      </c>
      <c r="AG43" s="21" t="s">
        <v>131</v>
      </c>
      <c r="AH43" s="21" t="s">
        <v>280</v>
      </c>
      <c r="AI43" s="128"/>
      <c r="AJ43" s="21"/>
    </row>
    <row r="44" s="3" customFormat="1" ht="18" customHeight="1" spans="1:36">
      <c r="A44" s="96"/>
      <c r="B44" s="118" t="s">
        <v>281</v>
      </c>
      <c r="C44" s="118"/>
      <c r="D44" s="119"/>
      <c r="E44" s="118"/>
      <c r="F44" s="118"/>
      <c r="G44" s="119"/>
      <c r="H44" s="118"/>
      <c r="I44" s="122">
        <v>0</v>
      </c>
      <c r="J44" s="122">
        <v>0</v>
      </c>
      <c r="K44" s="122">
        <v>0</v>
      </c>
      <c r="L44" s="122">
        <v>0</v>
      </c>
      <c r="M44" s="122">
        <v>0</v>
      </c>
      <c r="N44" s="122">
        <v>0</v>
      </c>
      <c r="O44" s="122">
        <v>0</v>
      </c>
      <c r="P44" s="122">
        <v>0</v>
      </c>
      <c r="Q44" s="122">
        <v>0</v>
      </c>
      <c r="R44" s="122">
        <v>0</v>
      </c>
      <c r="S44" s="122">
        <v>0</v>
      </c>
      <c r="T44" s="122">
        <v>0</v>
      </c>
      <c r="U44" s="122">
        <v>0</v>
      </c>
      <c r="V44" s="122">
        <v>0</v>
      </c>
      <c r="W44" s="122">
        <v>0</v>
      </c>
      <c r="X44" s="122">
        <v>0</v>
      </c>
      <c r="Y44" s="124"/>
      <c r="Z44" s="124"/>
      <c r="AA44" s="96"/>
      <c r="AB44" s="131"/>
      <c r="AC44" s="131"/>
      <c r="AD44" s="131"/>
      <c r="AE44" s="96"/>
      <c r="AF44" s="132"/>
      <c r="AG44" s="125"/>
      <c r="AH44" s="21"/>
      <c r="AI44" s="128"/>
      <c r="AJ44" s="21"/>
    </row>
    <row r="45" s="3" customFormat="1" ht="18" customHeight="1" spans="1:36">
      <c r="A45" s="96"/>
      <c r="B45" s="118" t="s">
        <v>282</v>
      </c>
      <c r="C45" s="118"/>
      <c r="D45" s="119"/>
      <c r="E45" s="118"/>
      <c r="F45" s="118"/>
      <c r="G45" s="119"/>
      <c r="H45" s="118"/>
      <c r="I45" s="122">
        <f>SUM(I46:I59)</f>
        <v>7220.74</v>
      </c>
      <c r="J45" s="122">
        <f t="shared" ref="J45:X45" si="5">SUM(J46:J59)</f>
        <v>0</v>
      </c>
      <c r="K45" s="122">
        <f t="shared" si="5"/>
        <v>0</v>
      </c>
      <c r="L45" s="122">
        <f t="shared" si="5"/>
        <v>0</v>
      </c>
      <c r="M45" s="122">
        <f t="shared" si="5"/>
        <v>0</v>
      </c>
      <c r="N45" s="122">
        <f t="shared" si="5"/>
        <v>0</v>
      </c>
      <c r="O45" s="122">
        <f t="shared" si="5"/>
        <v>0</v>
      </c>
      <c r="P45" s="122">
        <f t="shared" si="5"/>
        <v>0</v>
      </c>
      <c r="Q45" s="122">
        <f t="shared" si="5"/>
        <v>0</v>
      </c>
      <c r="R45" s="122">
        <f t="shared" si="5"/>
        <v>0</v>
      </c>
      <c r="S45" s="122">
        <f t="shared" si="5"/>
        <v>0</v>
      </c>
      <c r="T45" s="122">
        <f t="shared" si="5"/>
        <v>0</v>
      </c>
      <c r="U45" s="122">
        <f t="shared" si="5"/>
        <v>0</v>
      </c>
      <c r="V45" s="122">
        <f t="shared" si="5"/>
        <v>0</v>
      </c>
      <c r="W45" s="122">
        <f t="shared" si="5"/>
        <v>15510</v>
      </c>
      <c r="X45" s="122">
        <f t="shared" si="5"/>
        <v>6421</v>
      </c>
      <c r="Y45" s="124"/>
      <c r="Z45" s="124"/>
      <c r="AA45" s="96"/>
      <c r="AB45" s="131"/>
      <c r="AC45" s="131"/>
      <c r="AD45" s="131"/>
      <c r="AE45" s="96"/>
      <c r="AF45" s="132"/>
      <c r="AG45" s="125"/>
      <c r="AH45" s="21"/>
      <c r="AI45" s="128"/>
      <c r="AJ45" s="21"/>
    </row>
    <row r="46" s="4" customFormat="1" ht="45" spans="1:36">
      <c r="A46" s="20">
        <v>35</v>
      </c>
      <c r="B46" s="20" t="s">
        <v>283</v>
      </c>
      <c r="C46" s="23" t="s">
        <v>125</v>
      </c>
      <c r="D46" s="23" t="s">
        <v>284</v>
      </c>
      <c r="E46" s="23" t="s">
        <v>45</v>
      </c>
      <c r="F46" s="22">
        <v>2022</v>
      </c>
      <c r="G46" s="23" t="s">
        <v>285</v>
      </c>
      <c r="H46" s="35" t="s">
        <v>286</v>
      </c>
      <c r="I46" s="50">
        <v>2300</v>
      </c>
      <c r="J46" s="50">
        <v>0</v>
      </c>
      <c r="K46" s="50">
        <v>0</v>
      </c>
      <c r="L46" s="50">
        <v>0</v>
      </c>
      <c r="M46" s="50">
        <v>0</v>
      </c>
      <c r="N46" s="50">
        <v>0</v>
      </c>
      <c r="O46" s="50">
        <v>0</v>
      </c>
      <c r="P46" s="50">
        <v>0</v>
      </c>
      <c r="Q46" s="50">
        <v>0</v>
      </c>
      <c r="R46" s="50">
        <v>0</v>
      </c>
      <c r="S46" s="50">
        <v>0</v>
      </c>
      <c r="T46" s="50">
        <v>0</v>
      </c>
      <c r="U46" s="50">
        <v>0</v>
      </c>
      <c r="V46" s="50">
        <v>0</v>
      </c>
      <c r="W46" s="50">
        <v>2178</v>
      </c>
      <c r="X46" s="50">
        <v>1175</v>
      </c>
      <c r="Y46" s="35" t="s">
        <v>287</v>
      </c>
      <c r="Z46" s="35" t="s">
        <v>288</v>
      </c>
      <c r="AA46" s="22" t="s">
        <v>50</v>
      </c>
      <c r="AB46" s="21" t="s">
        <v>51</v>
      </c>
      <c r="AC46" s="21" t="s">
        <v>80</v>
      </c>
      <c r="AD46" s="21" t="s">
        <v>81</v>
      </c>
      <c r="AE46" s="21" t="s">
        <v>82</v>
      </c>
      <c r="AF46" s="21" t="s">
        <v>55</v>
      </c>
      <c r="AG46" s="21" t="s">
        <v>289</v>
      </c>
      <c r="AH46" s="21" t="s">
        <v>56</v>
      </c>
      <c r="AI46" s="128"/>
      <c r="AJ46" s="21"/>
    </row>
    <row r="47" s="4" customFormat="1" ht="90" spans="1:36">
      <c r="A47" s="20">
        <v>36</v>
      </c>
      <c r="B47" s="20" t="s">
        <v>290</v>
      </c>
      <c r="C47" s="23" t="s">
        <v>125</v>
      </c>
      <c r="D47" s="21" t="s">
        <v>291</v>
      </c>
      <c r="E47" s="24" t="s">
        <v>45</v>
      </c>
      <c r="F47" s="22">
        <v>2022</v>
      </c>
      <c r="G47" s="25" t="s">
        <v>190</v>
      </c>
      <c r="H47" s="36" t="s">
        <v>292</v>
      </c>
      <c r="I47" s="50">
        <v>1800</v>
      </c>
      <c r="J47" s="50">
        <v>0</v>
      </c>
      <c r="K47" s="50">
        <v>0</v>
      </c>
      <c r="L47" s="50">
        <v>0</v>
      </c>
      <c r="M47" s="50">
        <v>0</v>
      </c>
      <c r="N47" s="50">
        <v>0</v>
      </c>
      <c r="O47" s="50">
        <v>0</v>
      </c>
      <c r="P47" s="50">
        <v>0</v>
      </c>
      <c r="Q47" s="50">
        <v>0</v>
      </c>
      <c r="R47" s="50">
        <v>0</v>
      </c>
      <c r="S47" s="50">
        <v>0</v>
      </c>
      <c r="T47" s="50">
        <v>0</v>
      </c>
      <c r="U47" s="50">
        <v>0</v>
      </c>
      <c r="V47" s="50">
        <v>0</v>
      </c>
      <c r="W47" s="50">
        <v>739</v>
      </c>
      <c r="X47" s="50">
        <v>116</v>
      </c>
      <c r="Y47" s="33" t="s">
        <v>293</v>
      </c>
      <c r="Z47" s="33" t="s">
        <v>294</v>
      </c>
      <c r="AA47" s="21" t="s">
        <v>70</v>
      </c>
      <c r="AB47" s="21" t="s">
        <v>71</v>
      </c>
      <c r="AC47" s="21" t="s">
        <v>80</v>
      </c>
      <c r="AD47" s="21" t="s">
        <v>81</v>
      </c>
      <c r="AE47" s="21" t="s">
        <v>82</v>
      </c>
      <c r="AF47" s="21" t="s">
        <v>55</v>
      </c>
      <c r="AG47" s="21" t="s">
        <v>289</v>
      </c>
      <c r="AH47" s="21" t="s">
        <v>56</v>
      </c>
      <c r="AI47" s="128"/>
      <c r="AJ47" s="21"/>
    </row>
    <row r="48" s="4" customFormat="1" ht="90" spans="1:36">
      <c r="A48" s="20">
        <v>37</v>
      </c>
      <c r="B48" s="20" t="s">
        <v>295</v>
      </c>
      <c r="C48" s="21" t="s">
        <v>125</v>
      </c>
      <c r="D48" s="21" t="s">
        <v>296</v>
      </c>
      <c r="E48" s="21" t="s">
        <v>45</v>
      </c>
      <c r="F48" s="22">
        <v>2022</v>
      </c>
      <c r="G48" s="21" t="s">
        <v>297</v>
      </c>
      <c r="H48" s="37" t="s">
        <v>298</v>
      </c>
      <c r="I48" s="50">
        <v>618</v>
      </c>
      <c r="J48" s="50">
        <v>0</v>
      </c>
      <c r="K48" s="50">
        <v>0</v>
      </c>
      <c r="L48" s="50">
        <v>0</v>
      </c>
      <c r="M48" s="50">
        <v>0</v>
      </c>
      <c r="N48" s="50">
        <v>0</v>
      </c>
      <c r="O48" s="50">
        <v>0</v>
      </c>
      <c r="P48" s="50">
        <v>0</v>
      </c>
      <c r="Q48" s="50">
        <v>0</v>
      </c>
      <c r="R48" s="50">
        <v>0</v>
      </c>
      <c r="S48" s="50">
        <v>0</v>
      </c>
      <c r="T48" s="50">
        <v>0</v>
      </c>
      <c r="U48" s="50">
        <v>0</v>
      </c>
      <c r="V48" s="50">
        <v>0</v>
      </c>
      <c r="W48" s="50">
        <v>963</v>
      </c>
      <c r="X48" s="50">
        <v>290</v>
      </c>
      <c r="Y48" s="33" t="s">
        <v>299</v>
      </c>
      <c r="Z48" s="33" t="s">
        <v>300</v>
      </c>
      <c r="AA48" s="21" t="s">
        <v>168</v>
      </c>
      <c r="AB48" s="21" t="s">
        <v>169</v>
      </c>
      <c r="AC48" s="21" t="s">
        <v>80</v>
      </c>
      <c r="AD48" s="21" t="s">
        <v>81</v>
      </c>
      <c r="AE48" s="21" t="s">
        <v>82</v>
      </c>
      <c r="AF48" s="21" t="s">
        <v>55</v>
      </c>
      <c r="AG48" s="21" t="s">
        <v>289</v>
      </c>
      <c r="AH48" s="21" t="s">
        <v>56</v>
      </c>
      <c r="AI48" s="128"/>
      <c r="AJ48" s="21"/>
    </row>
    <row r="49" s="4" customFormat="1" ht="67.5" spans="1:36">
      <c r="A49" s="20">
        <v>38</v>
      </c>
      <c r="B49" s="20" t="s">
        <v>301</v>
      </c>
      <c r="C49" s="21" t="s">
        <v>125</v>
      </c>
      <c r="D49" s="21" t="s">
        <v>302</v>
      </c>
      <c r="E49" s="21" t="s">
        <v>45</v>
      </c>
      <c r="F49" s="22">
        <v>2022</v>
      </c>
      <c r="G49" s="21" t="s">
        <v>303</v>
      </c>
      <c r="H49" s="33" t="s">
        <v>304</v>
      </c>
      <c r="I49" s="50">
        <v>810</v>
      </c>
      <c r="J49" s="50">
        <v>0</v>
      </c>
      <c r="K49" s="50">
        <v>0</v>
      </c>
      <c r="L49" s="50">
        <v>0</v>
      </c>
      <c r="M49" s="50">
        <v>0</v>
      </c>
      <c r="N49" s="50">
        <v>0</v>
      </c>
      <c r="O49" s="50">
        <v>0</v>
      </c>
      <c r="P49" s="50">
        <v>0</v>
      </c>
      <c r="Q49" s="50">
        <v>0</v>
      </c>
      <c r="R49" s="50">
        <v>0</v>
      </c>
      <c r="S49" s="50">
        <v>0</v>
      </c>
      <c r="T49" s="50">
        <v>0</v>
      </c>
      <c r="U49" s="50">
        <v>0</v>
      </c>
      <c r="V49" s="50">
        <v>0</v>
      </c>
      <c r="W49" s="50">
        <v>680</v>
      </c>
      <c r="X49" s="50">
        <v>300</v>
      </c>
      <c r="Y49" s="33" t="s">
        <v>305</v>
      </c>
      <c r="Z49" s="33" t="s">
        <v>306</v>
      </c>
      <c r="AA49" s="21" t="s">
        <v>177</v>
      </c>
      <c r="AB49" s="21" t="s">
        <v>178</v>
      </c>
      <c r="AC49" s="21" t="s">
        <v>52</v>
      </c>
      <c r="AD49" s="21" t="s">
        <v>53</v>
      </c>
      <c r="AE49" s="21" t="s">
        <v>54</v>
      </c>
      <c r="AF49" s="21" t="s">
        <v>55</v>
      </c>
      <c r="AG49" s="21" t="s">
        <v>289</v>
      </c>
      <c r="AH49" s="21" t="s">
        <v>56</v>
      </c>
      <c r="AI49" s="128"/>
      <c r="AJ49" s="21"/>
    </row>
    <row r="50" s="4" customFormat="1" ht="56.25" spans="1:36">
      <c r="A50" s="20">
        <v>39</v>
      </c>
      <c r="B50" s="20" t="s">
        <v>307</v>
      </c>
      <c r="C50" s="21" t="s">
        <v>125</v>
      </c>
      <c r="D50" s="21" t="s">
        <v>308</v>
      </c>
      <c r="E50" s="22" t="s">
        <v>45</v>
      </c>
      <c r="F50" s="22">
        <v>2022</v>
      </c>
      <c r="G50" s="21" t="s">
        <v>303</v>
      </c>
      <c r="H50" s="33" t="s">
        <v>309</v>
      </c>
      <c r="I50" s="50">
        <v>49.23</v>
      </c>
      <c r="J50" s="50">
        <v>0</v>
      </c>
      <c r="K50" s="50">
        <v>0</v>
      </c>
      <c r="L50" s="50">
        <v>0</v>
      </c>
      <c r="M50" s="50">
        <v>0</v>
      </c>
      <c r="N50" s="50">
        <v>0</v>
      </c>
      <c r="O50" s="50">
        <v>0</v>
      </c>
      <c r="P50" s="50">
        <v>0</v>
      </c>
      <c r="Q50" s="50">
        <v>0</v>
      </c>
      <c r="R50" s="50">
        <v>0</v>
      </c>
      <c r="S50" s="50">
        <v>0</v>
      </c>
      <c r="T50" s="50">
        <v>0</v>
      </c>
      <c r="U50" s="50">
        <v>0</v>
      </c>
      <c r="V50" s="50">
        <v>0</v>
      </c>
      <c r="W50" s="50">
        <v>1645</v>
      </c>
      <c r="X50" s="50">
        <v>754</v>
      </c>
      <c r="Y50" s="33" t="s">
        <v>310</v>
      </c>
      <c r="Z50" s="33" t="s">
        <v>311</v>
      </c>
      <c r="AA50" s="21" t="s">
        <v>177</v>
      </c>
      <c r="AB50" s="21" t="s">
        <v>178</v>
      </c>
      <c r="AC50" s="21" t="s">
        <v>52</v>
      </c>
      <c r="AD50" s="21" t="s">
        <v>53</v>
      </c>
      <c r="AE50" s="21" t="s">
        <v>54</v>
      </c>
      <c r="AF50" s="21" t="s">
        <v>55</v>
      </c>
      <c r="AG50" s="21" t="s">
        <v>289</v>
      </c>
      <c r="AH50" s="21" t="s">
        <v>56</v>
      </c>
      <c r="AI50" s="128"/>
      <c r="AJ50" s="21"/>
    </row>
    <row r="51" s="4" customFormat="1" ht="45" spans="1:36">
      <c r="A51" s="20">
        <v>40</v>
      </c>
      <c r="B51" s="20" t="s">
        <v>312</v>
      </c>
      <c r="C51" s="21" t="s">
        <v>125</v>
      </c>
      <c r="D51" s="21" t="s">
        <v>313</v>
      </c>
      <c r="E51" s="22" t="s">
        <v>45</v>
      </c>
      <c r="F51" s="22">
        <v>2022</v>
      </c>
      <c r="G51" s="21" t="s">
        <v>314</v>
      </c>
      <c r="H51" s="33" t="s">
        <v>315</v>
      </c>
      <c r="I51" s="50">
        <v>15.75</v>
      </c>
      <c r="J51" s="50">
        <v>0</v>
      </c>
      <c r="K51" s="50">
        <v>0</v>
      </c>
      <c r="L51" s="50">
        <v>0</v>
      </c>
      <c r="M51" s="50">
        <v>0</v>
      </c>
      <c r="N51" s="50">
        <v>0</v>
      </c>
      <c r="O51" s="50">
        <v>0</v>
      </c>
      <c r="P51" s="50">
        <v>0</v>
      </c>
      <c r="Q51" s="50">
        <v>0</v>
      </c>
      <c r="R51" s="50">
        <v>0</v>
      </c>
      <c r="S51" s="50">
        <v>0</v>
      </c>
      <c r="T51" s="50">
        <v>0</v>
      </c>
      <c r="U51" s="50">
        <v>0</v>
      </c>
      <c r="V51" s="50">
        <v>0</v>
      </c>
      <c r="W51" s="50">
        <v>680</v>
      </c>
      <c r="X51" s="50">
        <v>300</v>
      </c>
      <c r="Y51" s="33" t="s">
        <v>316</v>
      </c>
      <c r="Z51" s="33" t="s">
        <v>317</v>
      </c>
      <c r="AA51" s="21" t="s">
        <v>177</v>
      </c>
      <c r="AB51" s="21" t="s">
        <v>178</v>
      </c>
      <c r="AC51" s="21" t="s">
        <v>52</v>
      </c>
      <c r="AD51" s="21" t="s">
        <v>53</v>
      </c>
      <c r="AE51" s="21" t="s">
        <v>54</v>
      </c>
      <c r="AF51" s="21" t="s">
        <v>55</v>
      </c>
      <c r="AG51" s="21" t="s">
        <v>289</v>
      </c>
      <c r="AH51" s="21" t="s">
        <v>56</v>
      </c>
      <c r="AI51" s="128"/>
      <c r="AJ51" s="21"/>
    </row>
    <row r="52" s="4" customFormat="1" ht="101.25" spans="1:36">
      <c r="A52" s="20">
        <v>41</v>
      </c>
      <c r="B52" s="20" t="s">
        <v>318</v>
      </c>
      <c r="C52" s="21" t="s">
        <v>125</v>
      </c>
      <c r="D52" s="21" t="s">
        <v>319</v>
      </c>
      <c r="E52" s="21" t="s">
        <v>45</v>
      </c>
      <c r="F52" s="22">
        <v>2022</v>
      </c>
      <c r="G52" s="21" t="s">
        <v>196</v>
      </c>
      <c r="H52" s="33" t="s">
        <v>320</v>
      </c>
      <c r="I52" s="50">
        <v>299.8</v>
      </c>
      <c r="J52" s="50">
        <v>0</v>
      </c>
      <c r="K52" s="50">
        <v>0</v>
      </c>
      <c r="L52" s="50">
        <v>0</v>
      </c>
      <c r="M52" s="50">
        <v>0</v>
      </c>
      <c r="N52" s="50">
        <v>0</v>
      </c>
      <c r="O52" s="50">
        <v>0</v>
      </c>
      <c r="P52" s="50">
        <v>0</v>
      </c>
      <c r="Q52" s="50">
        <v>0</v>
      </c>
      <c r="R52" s="50">
        <v>0</v>
      </c>
      <c r="S52" s="50">
        <v>0</v>
      </c>
      <c r="T52" s="50">
        <v>0</v>
      </c>
      <c r="U52" s="50">
        <v>0</v>
      </c>
      <c r="V52" s="50">
        <v>0</v>
      </c>
      <c r="W52" s="50">
        <v>1295</v>
      </c>
      <c r="X52" s="50">
        <v>494</v>
      </c>
      <c r="Y52" s="33" t="s">
        <v>321</v>
      </c>
      <c r="Z52" s="33" t="s">
        <v>322</v>
      </c>
      <c r="AA52" s="21" t="s">
        <v>200</v>
      </c>
      <c r="AB52" s="21" t="s">
        <v>201</v>
      </c>
      <c r="AC52" s="21" t="s">
        <v>52</v>
      </c>
      <c r="AD52" s="21" t="s">
        <v>53</v>
      </c>
      <c r="AE52" s="21" t="s">
        <v>54</v>
      </c>
      <c r="AF52" s="21" t="s">
        <v>55</v>
      </c>
      <c r="AG52" s="21" t="s">
        <v>289</v>
      </c>
      <c r="AH52" s="21" t="s">
        <v>56</v>
      </c>
      <c r="AI52" s="128"/>
      <c r="AJ52" s="21"/>
    </row>
    <row r="53" s="4" customFormat="1" ht="67.5" spans="1:36">
      <c r="A53" s="20">
        <v>42</v>
      </c>
      <c r="B53" s="20" t="s">
        <v>323</v>
      </c>
      <c r="C53" s="21" t="s">
        <v>125</v>
      </c>
      <c r="D53" s="21" t="s">
        <v>324</v>
      </c>
      <c r="E53" s="21" t="s">
        <v>45</v>
      </c>
      <c r="F53" s="22">
        <v>2022</v>
      </c>
      <c r="G53" s="21" t="s">
        <v>164</v>
      </c>
      <c r="H53" s="33" t="s">
        <v>325</v>
      </c>
      <c r="I53" s="50">
        <v>628</v>
      </c>
      <c r="J53" s="50">
        <v>0</v>
      </c>
      <c r="K53" s="50">
        <v>0</v>
      </c>
      <c r="L53" s="50">
        <v>0</v>
      </c>
      <c r="M53" s="50">
        <v>0</v>
      </c>
      <c r="N53" s="50">
        <v>0</v>
      </c>
      <c r="O53" s="50">
        <v>0</v>
      </c>
      <c r="P53" s="50">
        <v>0</v>
      </c>
      <c r="Q53" s="50">
        <v>0</v>
      </c>
      <c r="R53" s="50">
        <v>0</v>
      </c>
      <c r="S53" s="50">
        <v>0</v>
      </c>
      <c r="T53" s="50">
        <v>0</v>
      </c>
      <c r="U53" s="50">
        <v>0</v>
      </c>
      <c r="V53" s="50">
        <v>0</v>
      </c>
      <c r="W53" s="50">
        <v>963</v>
      </c>
      <c r="X53" s="50">
        <v>290</v>
      </c>
      <c r="Y53" s="33" t="s">
        <v>326</v>
      </c>
      <c r="Z53" s="33" t="s">
        <v>327</v>
      </c>
      <c r="AA53" s="21" t="s">
        <v>168</v>
      </c>
      <c r="AB53" s="21" t="s">
        <v>169</v>
      </c>
      <c r="AC53" s="21" t="s">
        <v>80</v>
      </c>
      <c r="AD53" s="21" t="s">
        <v>81</v>
      </c>
      <c r="AE53" s="21" t="s">
        <v>82</v>
      </c>
      <c r="AF53" s="21" t="s">
        <v>55</v>
      </c>
      <c r="AG53" s="21" t="s">
        <v>289</v>
      </c>
      <c r="AH53" s="21" t="s">
        <v>56</v>
      </c>
      <c r="AI53" s="128"/>
      <c r="AJ53" s="21"/>
    </row>
    <row r="54" s="4" customFormat="1" ht="78.75" spans="1:36">
      <c r="A54" s="20">
        <v>43</v>
      </c>
      <c r="B54" s="20" t="s">
        <v>328</v>
      </c>
      <c r="C54" s="21" t="s">
        <v>125</v>
      </c>
      <c r="D54" s="21" t="s">
        <v>329</v>
      </c>
      <c r="E54" s="21" t="s">
        <v>45</v>
      </c>
      <c r="F54" s="22">
        <v>2022</v>
      </c>
      <c r="G54" s="21" t="s">
        <v>330</v>
      </c>
      <c r="H54" s="33" t="s">
        <v>331</v>
      </c>
      <c r="I54" s="50">
        <v>120</v>
      </c>
      <c r="J54" s="50">
        <v>0</v>
      </c>
      <c r="K54" s="50">
        <v>0</v>
      </c>
      <c r="L54" s="50">
        <v>0</v>
      </c>
      <c r="M54" s="50">
        <v>0</v>
      </c>
      <c r="N54" s="50">
        <v>0</v>
      </c>
      <c r="O54" s="50">
        <v>0</v>
      </c>
      <c r="P54" s="50">
        <v>0</v>
      </c>
      <c r="Q54" s="50">
        <v>0</v>
      </c>
      <c r="R54" s="50">
        <v>0</v>
      </c>
      <c r="S54" s="50">
        <v>0</v>
      </c>
      <c r="T54" s="50">
        <v>0</v>
      </c>
      <c r="U54" s="50">
        <v>0</v>
      </c>
      <c r="V54" s="50">
        <v>0</v>
      </c>
      <c r="W54" s="50">
        <v>963</v>
      </c>
      <c r="X54" s="50">
        <v>290</v>
      </c>
      <c r="Y54" s="33" t="s">
        <v>326</v>
      </c>
      <c r="Z54" s="33" t="s">
        <v>332</v>
      </c>
      <c r="AA54" s="21" t="s">
        <v>168</v>
      </c>
      <c r="AB54" s="21" t="s">
        <v>169</v>
      </c>
      <c r="AC54" s="21" t="s">
        <v>80</v>
      </c>
      <c r="AD54" s="21" t="s">
        <v>81</v>
      </c>
      <c r="AE54" s="21" t="s">
        <v>82</v>
      </c>
      <c r="AF54" s="21" t="s">
        <v>55</v>
      </c>
      <c r="AG54" s="21" t="s">
        <v>289</v>
      </c>
      <c r="AH54" s="21" t="s">
        <v>56</v>
      </c>
      <c r="AI54" s="128"/>
      <c r="AJ54" s="21"/>
    </row>
    <row r="55" s="4" customFormat="1" ht="45" spans="1:36">
      <c r="A55" s="20">
        <v>44</v>
      </c>
      <c r="B55" s="20" t="s">
        <v>333</v>
      </c>
      <c r="C55" s="23" t="s">
        <v>125</v>
      </c>
      <c r="D55" s="23" t="s">
        <v>334</v>
      </c>
      <c r="E55" s="23" t="s">
        <v>45</v>
      </c>
      <c r="F55" s="22">
        <v>2022</v>
      </c>
      <c r="G55" s="23" t="s">
        <v>335</v>
      </c>
      <c r="H55" s="35" t="s">
        <v>336</v>
      </c>
      <c r="I55" s="50">
        <v>300</v>
      </c>
      <c r="J55" s="50">
        <v>0</v>
      </c>
      <c r="K55" s="50">
        <v>0</v>
      </c>
      <c r="L55" s="50">
        <v>0</v>
      </c>
      <c r="M55" s="50">
        <v>0</v>
      </c>
      <c r="N55" s="50">
        <v>0</v>
      </c>
      <c r="O55" s="50">
        <v>0</v>
      </c>
      <c r="P55" s="50">
        <v>0</v>
      </c>
      <c r="Q55" s="50">
        <v>0</v>
      </c>
      <c r="R55" s="50">
        <v>0</v>
      </c>
      <c r="S55" s="50">
        <v>0</v>
      </c>
      <c r="T55" s="50">
        <v>0</v>
      </c>
      <c r="U55" s="50">
        <v>0</v>
      </c>
      <c r="V55" s="50">
        <v>0</v>
      </c>
      <c r="W55" s="50">
        <v>2178</v>
      </c>
      <c r="X55" s="50">
        <v>1175</v>
      </c>
      <c r="Y55" s="35" t="s">
        <v>337</v>
      </c>
      <c r="Z55" s="35" t="s">
        <v>338</v>
      </c>
      <c r="AA55" s="22" t="s">
        <v>50</v>
      </c>
      <c r="AB55" s="21" t="s">
        <v>51</v>
      </c>
      <c r="AC55" s="21" t="s">
        <v>80</v>
      </c>
      <c r="AD55" s="21" t="s">
        <v>81</v>
      </c>
      <c r="AE55" s="21" t="s">
        <v>82</v>
      </c>
      <c r="AF55" s="21" t="s">
        <v>55</v>
      </c>
      <c r="AG55" s="21" t="s">
        <v>289</v>
      </c>
      <c r="AH55" s="21" t="s">
        <v>203</v>
      </c>
      <c r="AI55" s="128"/>
      <c r="AJ55" s="21"/>
    </row>
    <row r="56" s="4" customFormat="1" ht="45" spans="1:36">
      <c r="A56" s="20">
        <v>45</v>
      </c>
      <c r="B56" s="20" t="s">
        <v>339</v>
      </c>
      <c r="C56" s="21" t="s">
        <v>125</v>
      </c>
      <c r="D56" s="21" t="s">
        <v>340</v>
      </c>
      <c r="E56" s="21" t="s">
        <v>45</v>
      </c>
      <c r="F56" s="22">
        <v>2022</v>
      </c>
      <c r="G56" s="21" t="s">
        <v>341</v>
      </c>
      <c r="H56" s="33" t="s">
        <v>342</v>
      </c>
      <c r="I56" s="50">
        <v>15</v>
      </c>
      <c r="J56" s="50">
        <v>0</v>
      </c>
      <c r="K56" s="50">
        <v>0</v>
      </c>
      <c r="L56" s="50">
        <v>0</v>
      </c>
      <c r="M56" s="50">
        <v>0</v>
      </c>
      <c r="N56" s="50">
        <v>0</v>
      </c>
      <c r="O56" s="50">
        <v>0</v>
      </c>
      <c r="P56" s="50">
        <v>0</v>
      </c>
      <c r="Q56" s="50">
        <v>0</v>
      </c>
      <c r="R56" s="50">
        <v>0</v>
      </c>
      <c r="S56" s="50">
        <v>0</v>
      </c>
      <c r="T56" s="50">
        <v>0</v>
      </c>
      <c r="U56" s="50">
        <v>0</v>
      </c>
      <c r="V56" s="50">
        <v>0</v>
      </c>
      <c r="W56" s="50">
        <v>472</v>
      </c>
      <c r="X56" s="50">
        <v>127</v>
      </c>
      <c r="Y56" s="33" t="s">
        <v>343</v>
      </c>
      <c r="Z56" s="33" t="s">
        <v>344</v>
      </c>
      <c r="AA56" s="21" t="s">
        <v>168</v>
      </c>
      <c r="AB56" s="21" t="s">
        <v>169</v>
      </c>
      <c r="AC56" s="21" t="s">
        <v>80</v>
      </c>
      <c r="AD56" s="21" t="s">
        <v>81</v>
      </c>
      <c r="AE56" s="21" t="s">
        <v>82</v>
      </c>
      <c r="AF56" s="21" t="s">
        <v>55</v>
      </c>
      <c r="AG56" s="21" t="s">
        <v>289</v>
      </c>
      <c r="AH56" s="21" t="s">
        <v>56</v>
      </c>
      <c r="AI56" s="128"/>
      <c r="AJ56" s="21"/>
    </row>
    <row r="57" s="4" customFormat="1" ht="45" spans="1:36">
      <c r="A57" s="20">
        <v>46</v>
      </c>
      <c r="B57" s="20" t="s">
        <v>345</v>
      </c>
      <c r="C57" s="21" t="s">
        <v>125</v>
      </c>
      <c r="D57" s="21" t="s">
        <v>346</v>
      </c>
      <c r="E57" s="26" t="s">
        <v>45</v>
      </c>
      <c r="F57" s="22">
        <v>2022</v>
      </c>
      <c r="G57" s="21" t="s">
        <v>86</v>
      </c>
      <c r="H57" s="33" t="s">
        <v>347</v>
      </c>
      <c r="I57" s="50">
        <v>20</v>
      </c>
      <c r="J57" s="50">
        <v>0</v>
      </c>
      <c r="K57" s="50">
        <v>0</v>
      </c>
      <c r="L57" s="50">
        <v>0</v>
      </c>
      <c r="M57" s="50">
        <v>0</v>
      </c>
      <c r="N57" s="50">
        <v>0</v>
      </c>
      <c r="O57" s="50">
        <v>0</v>
      </c>
      <c r="P57" s="50">
        <v>0</v>
      </c>
      <c r="Q57" s="50">
        <v>0</v>
      </c>
      <c r="R57" s="50">
        <v>0</v>
      </c>
      <c r="S57" s="50">
        <v>0</v>
      </c>
      <c r="T57" s="50">
        <v>0</v>
      </c>
      <c r="U57" s="50">
        <v>0</v>
      </c>
      <c r="V57" s="50">
        <v>0</v>
      </c>
      <c r="W57" s="50">
        <v>40</v>
      </c>
      <c r="X57" s="50">
        <v>3</v>
      </c>
      <c r="Y57" s="33" t="s">
        <v>348</v>
      </c>
      <c r="Z57" s="33" t="s">
        <v>349</v>
      </c>
      <c r="AA57" s="21" t="s">
        <v>86</v>
      </c>
      <c r="AB57" s="21" t="s">
        <v>90</v>
      </c>
      <c r="AC57" s="21" t="s">
        <v>80</v>
      </c>
      <c r="AD57" s="21" t="s">
        <v>81</v>
      </c>
      <c r="AE57" s="21" t="s">
        <v>82</v>
      </c>
      <c r="AF57" s="21" t="s">
        <v>55</v>
      </c>
      <c r="AG57" s="21" t="s">
        <v>289</v>
      </c>
      <c r="AH57" s="21" t="s">
        <v>56</v>
      </c>
      <c r="AI57" s="128"/>
      <c r="AJ57" s="21"/>
    </row>
    <row r="58" s="1" customFormat="1" ht="45" spans="1:36">
      <c r="A58" s="20">
        <v>47</v>
      </c>
      <c r="B58" s="20" t="s">
        <v>350</v>
      </c>
      <c r="C58" s="21" t="s">
        <v>125</v>
      </c>
      <c r="D58" s="21" t="s">
        <v>351</v>
      </c>
      <c r="E58" s="26" t="s">
        <v>45</v>
      </c>
      <c r="F58" s="22">
        <v>2022</v>
      </c>
      <c r="G58" s="21" t="s">
        <v>190</v>
      </c>
      <c r="H58" s="33" t="s">
        <v>352</v>
      </c>
      <c r="I58" s="50">
        <v>206</v>
      </c>
      <c r="J58" s="50"/>
      <c r="K58" s="50"/>
      <c r="L58" s="50"/>
      <c r="M58" s="50"/>
      <c r="N58" s="50"/>
      <c r="O58" s="50"/>
      <c r="P58" s="50"/>
      <c r="Q58" s="50"/>
      <c r="R58" s="50"/>
      <c r="S58" s="50"/>
      <c r="T58" s="50"/>
      <c r="U58" s="50"/>
      <c r="V58" s="50"/>
      <c r="W58" s="50">
        <v>1069</v>
      </c>
      <c r="X58" s="50">
        <v>353</v>
      </c>
      <c r="Y58" s="33" t="s">
        <v>353</v>
      </c>
      <c r="Z58" s="33" t="s">
        <v>193</v>
      </c>
      <c r="AA58" s="21" t="s">
        <v>70</v>
      </c>
      <c r="AB58" s="21" t="s">
        <v>71</v>
      </c>
      <c r="AC58" s="21" t="s">
        <v>80</v>
      </c>
      <c r="AD58" s="121" t="s">
        <v>81</v>
      </c>
      <c r="AE58" s="21" t="s">
        <v>82</v>
      </c>
      <c r="AF58" s="21" t="s">
        <v>55</v>
      </c>
      <c r="AG58" s="21" t="s">
        <v>289</v>
      </c>
      <c r="AH58" s="21" t="s">
        <v>56</v>
      </c>
      <c r="AI58" s="21" t="s">
        <v>96</v>
      </c>
      <c r="AJ58" s="21"/>
    </row>
    <row r="59" s="4" customFormat="1" ht="45" spans="1:36">
      <c r="A59" s="20">
        <v>48</v>
      </c>
      <c r="B59" s="20" t="s">
        <v>354</v>
      </c>
      <c r="C59" s="21" t="s">
        <v>98</v>
      </c>
      <c r="D59" s="21" t="s">
        <v>355</v>
      </c>
      <c r="E59" s="21" t="s">
        <v>45</v>
      </c>
      <c r="F59" s="22">
        <v>2022</v>
      </c>
      <c r="G59" s="21" t="s">
        <v>303</v>
      </c>
      <c r="H59" s="33" t="s">
        <v>356</v>
      </c>
      <c r="I59" s="50">
        <v>38.96</v>
      </c>
      <c r="J59" s="50">
        <v>0</v>
      </c>
      <c r="K59" s="50">
        <v>0</v>
      </c>
      <c r="L59" s="50">
        <v>0</v>
      </c>
      <c r="M59" s="50">
        <v>0</v>
      </c>
      <c r="N59" s="50">
        <v>0</v>
      </c>
      <c r="O59" s="50">
        <v>0</v>
      </c>
      <c r="P59" s="50">
        <v>0</v>
      </c>
      <c r="Q59" s="50">
        <v>0</v>
      </c>
      <c r="R59" s="50">
        <v>0</v>
      </c>
      <c r="S59" s="50">
        <v>0</v>
      </c>
      <c r="T59" s="50">
        <v>0</v>
      </c>
      <c r="U59" s="50">
        <v>0</v>
      </c>
      <c r="V59" s="50">
        <v>0</v>
      </c>
      <c r="W59" s="50">
        <v>1645</v>
      </c>
      <c r="X59" s="50">
        <v>754</v>
      </c>
      <c r="Y59" s="33" t="s">
        <v>357</v>
      </c>
      <c r="Z59" s="33" t="s">
        <v>358</v>
      </c>
      <c r="AA59" s="21" t="s">
        <v>177</v>
      </c>
      <c r="AB59" s="21" t="s">
        <v>178</v>
      </c>
      <c r="AC59" s="21" t="s">
        <v>80</v>
      </c>
      <c r="AD59" s="21" t="s">
        <v>81</v>
      </c>
      <c r="AE59" s="21" t="s">
        <v>82</v>
      </c>
      <c r="AF59" s="21" t="s">
        <v>55</v>
      </c>
      <c r="AG59" s="21" t="s">
        <v>289</v>
      </c>
      <c r="AH59" s="21" t="s">
        <v>56</v>
      </c>
      <c r="AI59" s="128"/>
      <c r="AJ59" s="21"/>
    </row>
    <row r="60" s="3" customFormat="1" ht="18" customHeight="1" spans="1:36">
      <c r="A60" s="96"/>
      <c r="B60" s="118" t="s">
        <v>359</v>
      </c>
      <c r="C60" s="118"/>
      <c r="D60" s="119"/>
      <c r="E60" s="118"/>
      <c r="F60" s="118"/>
      <c r="G60" s="119"/>
      <c r="H60" s="118"/>
      <c r="I60" s="122">
        <f>SUM(I61)</f>
        <v>230</v>
      </c>
      <c r="J60" s="122">
        <f t="shared" ref="J60:X60" si="6">SUM(J61)</f>
        <v>0</v>
      </c>
      <c r="K60" s="122">
        <f t="shared" si="6"/>
        <v>0</v>
      </c>
      <c r="L60" s="122">
        <f t="shared" si="6"/>
        <v>0</v>
      </c>
      <c r="M60" s="122">
        <f t="shared" si="6"/>
        <v>0</v>
      </c>
      <c r="N60" s="122">
        <f t="shared" si="6"/>
        <v>0</v>
      </c>
      <c r="O60" s="122">
        <f t="shared" si="6"/>
        <v>0</v>
      </c>
      <c r="P60" s="122">
        <f t="shared" si="6"/>
        <v>0</v>
      </c>
      <c r="Q60" s="122">
        <f t="shared" si="6"/>
        <v>0</v>
      </c>
      <c r="R60" s="122">
        <f t="shared" si="6"/>
        <v>0</v>
      </c>
      <c r="S60" s="122">
        <f t="shared" si="6"/>
        <v>0</v>
      </c>
      <c r="T60" s="122">
        <f t="shared" si="6"/>
        <v>0</v>
      </c>
      <c r="U60" s="122">
        <f t="shared" si="6"/>
        <v>0</v>
      </c>
      <c r="V60" s="122">
        <f t="shared" si="6"/>
        <v>0</v>
      </c>
      <c r="W60" s="122">
        <f t="shared" si="6"/>
        <v>184</v>
      </c>
      <c r="X60" s="122">
        <f t="shared" si="6"/>
        <v>46</v>
      </c>
      <c r="Y60" s="124"/>
      <c r="Z60" s="124"/>
      <c r="AA60" s="96"/>
      <c r="AB60" s="131"/>
      <c r="AC60" s="131"/>
      <c r="AD60" s="131"/>
      <c r="AE60" s="96"/>
      <c r="AF60" s="132"/>
      <c r="AG60" s="125"/>
      <c r="AH60" s="21"/>
      <c r="AI60" s="128"/>
      <c r="AJ60" s="21"/>
    </row>
    <row r="61" s="1" customFormat="1" ht="56.25" spans="1:36">
      <c r="A61" s="20">
        <v>49</v>
      </c>
      <c r="B61" s="20" t="s">
        <v>360</v>
      </c>
      <c r="C61" s="21" t="s">
        <v>361</v>
      </c>
      <c r="D61" s="21" t="s">
        <v>362</v>
      </c>
      <c r="E61" s="21" t="s">
        <v>45</v>
      </c>
      <c r="F61" s="218">
        <v>2022</v>
      </c>
      <c r="G61" s="21" t="s">
        <v>363</v>
      </c>
      <c r="H61" s="33" t="s">
        <v>364</v>
      </c>
      <c r="I61" s="50">
        <v>230</v>
      </c>
      <c r="J61" s="50">
        <v>0</v>
      </c>
      <c r="K61" s="50">
        <v>0</v>
      </c>
      <c r="L61" s="50">
        <v>0</v>
      </c>
      <c r="M61" s="50">
        <v>0</v>
      </c>
      <c r="N61" s="50">
        <v>0</v>
      </c>
      <c r="O61" s="50">
        <v>0</v>
      </c>
      <c r="P61" s="50">
        <v>0</v>
      </c>
      <c r="Q61" s="50">
        <v>0</v>
      </c>
      <c r="R61" s="50">
        <v>0</v>
      </c>
      <c r="S61" s="50">
        <v>0</v>
      </c>
      <c r="T61" s="50">
        <v>0</v>
      </c>
      <c r="U61" s="50">
        <v>0</v>
      </c>
      <c r="V61" s="50">
        <v>0</v>
      </c>
      <c r="W61" s="50">
        <v>184</v>
      </c>
      <c r="X61" s="50">
        <v>46</v>
      </c>
      <c r="Y61" s="33" t="s">
        <v>365</v>
      </c>
      <c r="Z61" s="33" t="s">
        <v>366</v>
      </c>
      <c r="AA61" s="21" t="s">
        <v>78</v>
      </c>
      <c r="AB61" s="21" t="s">
        <v>79</v>
      </c>
      <c r="AC61" s="21" t="s">
        <v>367</v>
      </c>
      <c r="AD61" s="21" t="s">
        <v>368</v>
      </c>
      <c r="AE61" s="21" t="s">
        <v>369</v>
      </c>
      <c r="AF61" s="21" t="s">
        <v>55</v>
      </c>
      <c r="AG61" s="21" t="s">
        <v>370</v>
      </c>
      <c r="AH61" s="21" t="s">
        <v>203</v>
      </c>
      <c r="AI61" s="128"/>
      <c r="AJ61" s="21"/>
    </row>
    <row r="62" s="3" customFormat="1" ht="18" customHeight="1" spans="1:36">
      <c r="A62" s="96"/>
      <c r="B62" s="118" t="s">
        <v>371</v>
      </c>
      <c r="C62" s="118"/>
      <c r="D62" s="119"/>
      <c r="E62" s="118"/>
      <c r="F62" s="118"/>
      <c r="G62" s="119"/>
      <c r="H62" s="118"/>
      <c r="I62" s="122">
        <v>0</v>
      </c>
      <c r="J62" s="122">
        <v>0</v>
      </c>
      <c r="K62" s="122">
        <v>0</v>
      </c>
      <c r="L62" s="122">
        <v>0</v>
      </c>
      <c r="M62" s="122">
        <v>0</v>
      </c>
      <c r="N62" s="122">
        <v>0</v>
      </c>
      <c r="O62" s="122">
        <v>0</v>
      </c>
      <c r="P62" s="122">
        <v>0</v>
      </c>
      <c r="Q62" s="122">
        <v>0</v>
      </c>
      <c r="R62" s="122">
        <v>0</v>
      </c>
      <c r="S62" s="122">
        <v>0</v>
      </c>
      <c r="T62" s="122">
        <v>0</v>
      </c>
      <c r="U62" s="122">
        <v>0</v>
      </c>
      <c r="V62" s="122">
        <v>0</v>
      </c>
      <c r="W62" s="122">
        <v>0</v>
      </c>
      <c r="X62" s="122">
        <v>0</v>
      </c>
      <c r="Y62" s="124"/>
      <c r="Z62" s="124"/>
      <c r="AA62" s="96"/>
      <c r="AB62" s="131"/>
      <c r="AC62" s="131"/>
      <c r="AD62" s="131"/>
      <c r="AE62" s="96"/>
      <c r="AF62" s="132"/>
      <c r="AG62" s="125"/>
      <c r="AH62" s="21"/>
      <c r="AI62" s="128"/>
      <c r="AJ62" s="21"/>
    </row>
    <row r="63" s="3" customFormat="1" ht="18" customHeight="1" spans="1:36">
      <c r="A63" s="96"/>
      <c r="B63" s="118" t="s">
        <v>372</v>
      </c>
      <c r="C63" s="118"/>
      <c r="D63" s="119"/>
      <c r="E63" s="118"/>
      <c r="F63" s="118"/>
      <c r="G63" s="119"/>
      <c r="H63" s="118"/>
      <c r="I63" s="122">
        <f>I64+I65++I67+I69</f>
        <v>3080</v>
      </c>
      <c r="J63" s="122">
        <f t="shared" ref="J63:X63" si="7">J64+J65++J67+J69</f>
        <v>0</v>
      </c>
      <c r="K63" s="122">
        <f t="shared" si="7"/>
        <v>0</v>
      </c>
      <c r="L63" s="122">
        <f t="shared" si="7"/>
        <v>0</v>
      </c>
      <c r="M63" s="122">
        <f t="shared" si="7"/>
        <v>0</v>
      </c>
      <c r="N63" s="122">
        <f t="shared" si="7"/>
        <v>0</v>
      </c>
      <c r="O63" s="122">
        <f t="shared" si="7"/>
        <v>0</v>
      </c>
      <c r="P63" s="122">
        <f t="shared" si="7"/>
        <v>0</v>
      </c>
      <c r="Q63" s="122">
        <f t="shared" si="7"/>
        <v>0</v>
      </c>
      <c r="R63" s="122">
        <f t="shared" si="7"/>
        <v>0</v>
      </c>
      <c r="S63" s="122">
        <f t="shared" si="7"/>
        <v>0</v>
      </c>
      <c r="T63" s="122">
        <f t="shared" si="7"/>
        <v>0</v>
      </c>
      <c r="U63" s="122">
        <f t="shared" si="7"/>
        <v>0</v>
      </c>
      <c r="V63" s="122">
        <f t="shared" si="7"/>
        <v>0</v>
      </c>
      <c r="W63" s="122">
        <f t="shared" si="7"/>
        <v>7078</v>
      </c>
      <c r="X63" s="122">
        <f t="shared" si="7"/>
        <v>3675</v>
      </c>
      <c r="Y63" s="124"/>
      <c r="Z63" s="124"/>
      <c r="AA63" s="96"/>
      <c r="AB63" s="131"/>
      <c r="AC63" s="131"/>
      <c r="AD63" s="131"/>
      <c r="AE63" s="96"/>
      <c r="AF63" s="132"/>
      <c r="AG63" s="125"/>
      <c r="AH63" s="21"/>
      <c r="AI63" s="128"/>
      <c r="AJ63" s="21"/>
    </row>
    <row r="64" s="3" customFormat="1" ht="18" customHeight="1" spans="1:36">
      <c r="A64" s="96"/>
      <c r="B64" s="118" t="s">
        <v>373</v>
      </c>
      <c r="C64" s="118"/>
      <c r="D64" s="119"/>
      <c r="E64" s="118"/>
      <c r="F64" s="118"/>
      <c r="G64" s="119"/>
      <c r="H64" s="118"/>
      <c r="I64" s="122">
        <v>0</v>
      </c>
      <c r="J64" s="122">
        <v>0</v>
      </c>
      <c r="K64" s="122">
        <v>0</v>
      </c>
      <c r="L64" s="122">
        <v>0</v>
      </c>
      <c r="M64" s="122">
        <v>0</v>
      </c>
      <c r="N64" s="122">
        <v>0</v>
      </c>
      <c r="O64" s="122">
        <v>0</v>
      </c>
      <c r="P64" s="122">
        <v>0</v>
      </c>
      <c r="Q64" s="122">
        <v>0</v>
      </c>
      <c r="R64" s="122">
        <v>0</v>
      </c>
      <c r="S64" s="122">
        <v>0</v>
      </c>
      <c r="T64" s="122">
        <v>0</v>
      </c>
      <c r="U64" s="122">
        <v>0</v>
      </c>
      <c r="V64" s="122">
        <v>0</v>
      </c>
      <c r="W64" s="122">
        <v>0</v>
      </c>
      <c r="X64" s="122">
        <v>0</v>
      </c>
      <c r="Y64" s="124"/>
      <c r="Z64" s="124"/>
      <c r="AA64" s="96"/>
      <c r="AB64" s="131"/>
      <c r="AC64" s="131"/>
      <c r="AD64" s="131"/>
      <c r="AE64" s="96"/>
      <c r="AF64" s="132"/>
      <c r="AG64" s="125"/>
      <c r="AH64" s="21"/>
      <c r="AI64" s="128"/>
      <c r="AJ64" s="21"/>
    </row>
    <row r="65" s="3" customFormat="1" ht="18" customHeight="1" spans="1:36">
      <c r="A65" s="96"/>
      <c r="B65" s="118" t="s">
        <v>374</v>
      </c>
      <c r="C65" s="118"/>
      <c r="D65" s="119"/>
      <c r="E65" s="118"/>
      <c r="F65" s="118"/>
      <c r="G65" s="119"/>
      <c r="H65" s="118"/>
      <c r="I65" s="122">
        <f>SUM(I66)</f>
        <v>80</v>
      </c>
      <c r="J65" s="122">
        <f t="shared" ref="J65:X65" si="8">SUM(J66)</f>
        <v>0</v>
      </c>
      <c r="K65" s="122">
        <f t="shared" si="8"/>
        <v>0</v>
      </c>
      <c r="L65" s="122">
        <f t="shared" si="8"/>
        <v>0</v>
      </c>
      <c r="M65" s="122">
        <f t="shared" si="8"/>
        <v>0</v>
      </c>
      <c r="N65" s="122">
        <f t="shared" si="8"/>
        <v>0</v>
      </c>
      <c r="O65" s="122">
        <f t="shared" si="8"/>
        <v>0</v>
      </c>
      <c r="P65" s="122">
        <f t="shared" si="8"/>
        <v>0</v>
      </c>
      <c r="Q65" s="122">
        <f t="shared" si="8"/>
        <v>0</v>
      </c>
      <c r="R65" s="122">
        <f t="shared" si="8"/>
        <v>0</v>
      </c>
      <c r="S65" s="122">
        <f t="shared" si="8"/>
        <v>0</v>
      </c>
      <c r="T65" s="122">
        <f t="shared" si="8"/>
        <v>0</v>
      </c>
      <c r="U65" s="122">
        <f t="shared" si="8"/>
        <v>0</v>
      </c>
      <c r="V65" s="122">
        <f t="shared" si="8"/>
        <v>0</v>
      </c>
      <c r="W65" s="122">
        <f t="shared" si="8"/>
        <v>133</v>
      </c>
      <c r="X65" s="122">
        <f t="shared" si="8"/>
        <v>19</v>
      </c>
      <c r="Y65" s="124"/>
      <c r="Z65" s="124"/>
      <c r="AA65" s="96"/>
      <c r="AB65" s="131"/>
      <c r="AC65" s="131"/>
      <c r="AD65" s="131"/>
      <c r="AE65" s="96"/>
      <c r="AF65" s="132"/>
      <c r="AG65" s="125"/>
      <c r="AH65" s="21"/>
      <c r="AI65" s="128"/>
      <c r="AJ65" s="21"/>
    </row>
    <row r="66" s="1" customFormat="1" ht="33.75" spans="1:36">
      <c r="A66" s="20">
        <v>50</v>
      </c>
      <c r="B66" s="20" t="s">
        <v>375</v>
      </c>
      <c r="C66" s="21" t="s">
        <v>98</v>
      </c>
      <c r="D66" s="21" t="s">
        <v>376</v>
      </c>
      <c r="E66" s="21" t="s">
        <v>45</v>
      </c>
      <c r="F66" s="22">
        <v>2022</v>
      </c>
      <c r="G66" s="21" t="s">
        <v>86</v>
      </c>
      <c r="H66" s="33" t="s">
        <v>377</v>
      </c>
      <c r="I66" s="50">
        <v>80</v>
      </c>
      <c r="J66" s="50">
        <v>0</v>
      </c>
      <c r="K66" s="50">
        <v>0</v>
      </c>
      <c r="L66" s="50">
        <v>0</v>
      </c>
      <c r="M66" s="50">
        <v>0</v>
      </c>
      <c r="N66" s="50">
        <v>0</v>
      </c>
      <c r="O66" s="50">
        <v>0</v>
      </c>
      <c r="P66" s="50">
        <v>0</v>
      </c>
      <c r="Q66" s="50">
        <v>0</v>
      </c>
      <c r="R66" s="50">
        <v>0</v>
      </c>
      <c r="S66" s="50">
        <v>0</v>
      </c>
      <c r="T66" s="50">
        <v>0</v>
      </c>
      <c r="U66" s="50">
        <v>0</v>
      </c>
      <c r="V66" s="50">
        <v>0</v>
      </c>
      <c r="W66" s="50">
        <v>133</v>
      </c>
      <c r="X66" s="50">
        <v>19</v>
      </c>
      <c r="Y66" s="33" t="s">
        <v>378</v>
      </c>
      <c r="Z66" s="33" t="s">
        <v>379</v>
      </c>
      <c r="AA66" s="21" t="s">
        <v>86</v>
      </c>
      <c r="AB66" s="21" t="s">
        <v>90</v>
      </c>
      <c r="AC66" s="21" t="s">
        <v>80</v>
      </c>
      <c r="AD66" s="21" t="s">
        <v>81</v>
      </c>
      <c r="AE66" s="21" t="s">
        <v>82</v>
      </c>
      <c r="AF66" s="21" t="s">
        <v>55</v>
      </c>
      <c r="AG66" s="21" t="s">
        <v>80</v>
      </c>
      <c r="AH66" s="21" t="s">
        <v>56</v>
      </c>
      <c r="AI66" s="128"/>
      <c r="AJ66" s="21"/>
    </row>
    <row r="67" s="3" customFormat="1" ht="18" customHeight="1" spans="1:36">
      <c r="A67" s="96"/>
      <c r="B67" s="136" t="s">
        <v>380</v>
      </c>
      <c r="C67" s="136"/>
      <c r="D67" s="119"/>
      <c r="E67" s="136"/>
      <c r="F67" s="136"/>
      <c r="G67" s="119"/>
      <c r="H67" s="136"/>
      <c r="I67" s="122">
        <f>SUM(I68)</f>
        <v>3000</v>
      </c>
      <c r="J67" s="122">
        <f t="shared" ref="J67:X67" si="9">SUM(J68)</f>
        <v>0</v>
      </c>
      <c r="K67" s="122">
        <f t="shared" si="9"/>
        <v>0</v>
      </c>
      <c r="L67" s="122">
        <f t="shared" si="9"/>
        <v>0</v>
      </c>
      <c r="M67" s="122">
        <f t="shared" si="9"/>
        <v>0</v>
      </c>
      <c r="N67" s="122">
        <f t="shared" si="9"/>
        <v>0</v>
      </c>
      <c r="O67" s="122">
        <f t="shared" si="9"/>
        <v>0</v>
      </c>
      <c r="P67" s="122">
        <f t="shared" si="9"/>
        <v>0</v>
      </c>
      <c r="Q67" s="122">
        <f t="shared" si="9"/>
        <v>0</v>
      </c>
      <c r="R67" s="122">
        <f t="shared" si="9"/>
        <v>0</v>
      </c>
      <c r="S67" s="122">
        <f t="shared" si="9"/>
        <v>0</v>
      </c>
      <c r="T67" s="122">
        <f t="shared" si="9"/>
        <v>0</v>
      </c>
      <c r="U67" s="122">
        <f t="shared" si="9"/>
        <v>0</v>
      </c>
      <c r="V67" s="122">
        <f t="shared" si="9"/>
        <v>0</v>
      </c>
      <c r="W67" s="122">
        <f t="shared" si="9"/>
        <v>6945</v>
      </c>
      <c r="X67" s="122">
        <f t="shared" si="9"/>
        <v>3656</v>
      </c>
      <c r="Y67" s="131"/>
      <c r="Z67" s="131"/>
      <c r="AA67" s="131"/>
      <c r="AB67" s="96"/>
      <c r="AC67" s="132"/>
      <c r="AD67" s="125"/>
      <c r="AE67" s="128"/>
      <c r="AF67" s="128"/>
      <c r="AG67" s="128"/>
      <c r="AH67" s="21"/>
      <c r="AI67" s="128"/>
      <c r="AJ67" s="21"/>
    </row>
    <row r="68" s="4" customFormat="1" ht="56.25" spans="1:36">
      <c r="A68" s="21">
        <v>51</v>
      </c>
      <c r="B68" s="20" t="s">
        <v>381</v>
      </c>
      <c r="C68" s="21" t="s">
        <v>98</v>
      </c>
      <c r="D68" s="21" t="s">
        <v>382</v>
      </c>
      <c r="E68" s="21" t="s">
        <v>383</v>
      </c>
      <c r="F68" s="22">
        <v>2022</v>
      </c>
      <c r="G68" s="21" t="s">
        <v>164</v>
      </c>
      <c r="H68" s="33" t="s">
        <v>384</v>
      </c>
      <c r="I68" s="50">
        <v>3000</v>
      </c>
      <c r="J68" s="50">
        <v>0</v>
      </c>
      <c r="K68" s="50">
        <v>0</v>
      </c>
      <c r="L68" s="50">
        <v>0</v>
      </c>
      <c r="M68" s="50">
        <v>0</v>
      </c>
      <c r="N68" s="50">
        <v>0</v>
      </c>
      <c r="O68" s="50">
        <v>0</v>
      </c>
      <c r="P68" s="50">
        <v>0</v>
      </c>
      <c r="Q68" s="50">
        <v>0</v>
      </c>
      <c r="R68" s="50">
        <v>0</v>
      </c>
      <c r="S68" s="50">
        <v>0</v>
      </c>
      <c r="T68" s="50">
        <v>0</v>
      </c>
      <c r="U68" s="50">
        <v>0</v>
      </c>
      <c r="V68" s="50">
        <v>0</v>
      </c>
      <c r="W68" s="50">
        <v>6945</v>
      </c>
      <c r="X68" s="50">
        <v>3656</v>
      </c>
      <c r="Y68" s="33" t="s">
        <v>385</v>
      </c>
      <c r="Z68" s="33" t="s">
        <v>386</v>
      </c>
      <c r="AA68" s="21" t="s">
        <v>387</v>
      </c>
      <c r="AB68" s="21" t="s">
        <v>388</v>
      </c>
      <c r="AC68" s="21" t="s">
        <v>387</v>
      </c>
      <c r="AD68" s="21" t="s">
        <v>388</v>
      </c>
      <c r="AE68" s="21" t="s">
        <v>389</v>
      </c>
      <c r="AF68" s="21" t="s">
        <v>55</v>
      </c>
      <c r="AG68" s="21" t="s">
        <v>63</v>
      </c>
      <c r="AH68" s="21" t="s">
        <v>56</v>
      </c>
      <c r="AI68" s="128"/>
      <c r="AJ68" s="21"/>
    </row>
    <row r="69" s="3" customFormat="1" ht="18" customHeight="1" spans="1:36">
      <c r="A69" s="96"/>
      <c r="B69" s="118" t="s">
        <v>390</v>
      </c>
      <c r="C69" s="118"/>
      <c r="D69" s="119"/>
      <c r="E69" s="118"/>
      <c r="F69" s="118"/>
      <c r="G69" s="119"/>
      <c r="H69" s="118"/>
      <c r="I69" s="122">
        <v>0</v>
      </c>
      <c r="J69" s="122">
        <v>0</v>
      </c>
      <c r="K69" s="122">
        <v>0</v>
      </c>
      <c r="L69" s="122">
        <v>0</v>
      </c>
      <c r="M69" s="122">
        <v>0</v>
      </c>
      <c r="N69" s="122">
        <v>0</v>
      </c>
      <c r="O69" s="122">
        <v>0</v>
      </c>
      <c r="P69" s="122">
        <v>0</v>
      </c>
      <c r="Q69" s="122">
        <v>0</v>
      </c>
      <c r="R69" s="122">
        <v>0</v>
      </c>
      <c r="S69" s="122">
        <v>0</v>
      </c>
      <c r="T69" s="122">
        <v>0</v>
      </c>
      <c r="U69" s="122">
        <v>0</v>
      </c>
      <c r="V69" s="122">
        <v>0</v>
      </c>
      <c r="W69" s="122">
        <v>0</v>
      </c>
      <c r="X69" s="122">
        <v>0</v>
      </c>
      <c r="Y69" s="124"/>
      <c r="Z69" s="124"/>
      <c r="AA69" s="96"/>
      <c r="AB69" s="131"/>
      <c r="AC69" s="131"/>
      <c r="AD69" s="131"/>
      <c r="AE69" s="96"/>
      <c r="AF69" s="132"/>
      <c r="AG69" s="125"/>
      <c r="AH69" s="21"/>
      <c r="AI69" s="128"/>
      <c r="AJ69" s="21"/>
    </row>
    <row r="70" s="3" customFormat="1" ht="18" customHeight="1" spans="1:36">
      <c r="A70" s="89"/>
      <c r="B70" s="118" t="s">
        <v>391</v>
      </c>
      <c r="C70" s="118"/>
      <c r="D70" s="119"/>
      <c r="E70" s="118"/>
      <c r="F70" s="118"/>
      <c r="G70" s="119"/>
      <c r="H70" s="118"/>
      <c r="I70" s="122">
        <f>I71+I85</f>
        <v>7833.1</v>
      </c>
      <c r="J70" s="122">
        <f t="shared" ref="J70:X70" si="10">J71+J85</f>
        <v>0</v>
      </c>
      <c r="K70" s="122">
        <f t="shared" si="10"/>
        <v>0</v>
      </c>
      <c r="L70" s="122">
        <f t="shared" si="10"/>
        <v>0</v>
      </c>
      <c r="M70" s="122">
        <f t="shared" si="10"/>
        <v>0</v>
      </c>
      <c r="N70" s="122">
        <f t="shared" si="10"/>
        <v>0</v>
      </c>
      <c r="O70" s="122">
        <f t="shared" si="10"/>
        <v>0</v>
      </c>
      <c r="P70" s="122">
        <f t="shared" si="10"/>
        <v>0</v>
      </c>
      <c r="Q70" s="122">
        <f t="shared" si="10"/>
        <v>0</v>
      </c>
      <c r="R70" s="122">
        <f t="shared" si="10"/>
        <v>0</v>
      </c>
      <c r="S70" s="122">
        <f t="shared" si="10"/>
        <v>0</v>
      </c>
      <c r="T70" s="122">
        <f t="shared" si="10"/>
        <v>0</v>
      </c>
      <c r="U70" s="122">
        <f t="shared" si="10"/>
        <v>0</v>
      </c>
      <c r="V70" s="122">
        <f t="shared" si="10"/>
        <v>0</v>
      </c>
      <c r="W70" s="122">
        <f t="shared" si="10"/>
        <v>8845</v>
      </c>
      <c r="X70" s="122">
        <f t="shared" si="10"/>
        <v>3442</v>
      </c>
      <c r="Y70" s="123"/>
      <c r="Z70" s="123"/>
      <c r="AA70" s="125"/>
      <c r="AB70" s="125"/>
      <c r="AC70" s="127"/>
      <c r="AD70" s="127"/>
      <c r="AE70" s="125"/>
      <c r="AF70" s="125"/>
      <c r="AG70" s="125"/>
      <c r="AH70" s="21"/>
      <c r="AI70" s="128"/>
      <c r="AJ70" s="21"/>
    </row>
    <row r="71" s="3" customFormat="1" ht="18" customHeight="1" spans="1:36">
      <c r="A71" s="89"/>
      <c r="B71" s="118" t="s">
        <v>392</v>
      </c>
      <c r="C71" s="118"/>
      <c r="D71" s="119"/>
      <c r="E71" s="118"/>
      <c r="F71" s="118"/>
      <c r="G71" s="119"/>
      <c r="H71" s="118"/>
      <c r="I71" s="122">
        <f>SUM(I72:I84)</f>
        <v>7833.1</v>
      </c>
      <c r="J71" s="122">
        <f t="shared" ref="J71:X71" si="11">SUM(J72:J84)</f>
        <v>0</v>
      </c>
      <c r="K71" s="122">
        <f t="shared" si="11"/>
        <v>0</v>
      </c>
      <c r="L71" s="122">
        <f t="shared" si="11"/>
        <v>0</v>
      </c>
      <c r="M71" s="122">
        <f t="shared" si="11"/>
        <v>0</v>
      </c>
      <c r="N71" s="122">
        <f t="shared" si="11"/>
        <v>0</v>
      </c>
      <c r="O71" s="122">
        <f t="shared" si="11"/>
        <v>0</v>
      </c>
      <c r="P71" s="122">
        <f t="shared" si="11"/>
        <v>0</v>
      </c>
      <c r="Q71" s="122">
        <f t="shared" si="11"/>
        <v>0</v>
      </c>
      <c r="R71" s="122">
        <f t="shared" si="11"/>
        <v>0</v>
      </c>
      <c r="S71" s="122">
        <f t="shared" si="11"/>
        <v>0</v>
      </c>
      <c r="T71" s="122">
        <f t="shared" si="11"/>
        <v>0</v>
      </c>
      <c r="U71" s="122">
        <f t="shared" si="11"/>
        <v>0</v>
      </c>
      <c r="V71" s="122">
        <f t="shared" si="11"/>
        <v>0</v>
      </c>
      <c r="W71" s="122">
        <f t="shared" si="11"/>
        <v>8845</v>
      </c>
      <c r="X71" s="122">
        <f t="shared" si="11"/>
        <v>3442</v>
      </c>
      <c r="Y71" s="123"/>
      <c r="Z71" s="123"/>
      <c r="AA71" s="125"/>
      <c r="AB71" s="125"/>
      <c r="AC71" s="127"/>
      <c r="AD71" s="127"/>
      <c r="AE71" s="125"/>
      <c r="AF71" s="125"/>
      <c r="AG71" s="125"/>
      <c r="AH71" s="21"/>
      <c r="AI71" s="128"/>
      <c r="AJ71" s="21"/>
    </row>
    <row r="72" s="4" customFormat="1" ht="56.25" spans="1:36">
      <c r="A72" s="20">
        <v>52</v>
      </c>
      <c r="B72" s="20" t="s">
        <v>393</v>
      </c>
      <c r="C72" s="22" t="s">
        <v>394</v>
      </c>
      <c r="D72" s="23" t="s">
        <v>395</v>
      </c>
      <c r="E72" s="22" t="s">
        <v>45</v>
      </c>
      <c r="F72" s="22">
        <v>2022</v>
      </c>
      <c r="G72" s="22" t="s">
        <v>59</v>
      </c>
      <c r="H72" s="34" t="s">
        <v>396</v>
      </c>
      <c r="I72" s="50">
        <v>900</v>
      </c>
      <c r="J72" s="50">
        <v>0</v>
      </c>
      <c r="K72" s="50">
        <v>0</v>
      </c>
      <c r="L72" s="50">
        <v>0</v>
      </c>
      <c r="M72" s="50">
        <v>0</v>
      </c>
      <c r="N72" s="50">
        <v>0</v>
      </c>
      <c r="O72" s="50">
        <v>0</v>
      </c>
      <c r="P72" s="50">
        <v>0</v>
      </c>
      <c r="Q72" s="50">
        <v>0</v>
      </c>
      <c r="R72" s="50">
        <v>0</v>
      </c>
      <c r="S72" s="50">
        <v>0</v>
      </c>
      <c r="T72" s="50">
        <v>0</v>
      </c>
      <c r="U72" s="50">
        <v>0</v>
      </c>
      <c r="V72" s="50">
        <v>0</v>
      </c>
      <c r="W72" s="50">
        <v>1370</v>
      </c>
      <c r="X72" s="50">
        <v>848</v>
      </c>
      <c r="Y72" s="34" t="s">
        <v>397</v>
      </c>
      <c r="Z72" s="34" t="s">
        <v>398</v>
      </c>
      <c r="AA72" s="22" t="s">
        <v>50</v>
      </c>
      <c r="AB72" s="21" t="s">
        <v>51</v>
      </c>
      <c r="AC72" s="21" t="s">
        <v>80</v>
      </c>
      <c r="AD72" s="21" t="s">
        <v>81</v>
      </c>
      <c r="AE72" s="21" t="s">
        <v>82</v>
      </c>
      <c r="AF72" s="21" t="s">
        <v>55</v>
      </c>
      <c r="AG72" s="21" t="s">
        <v>131</v>
      </c>
      <c r="AH72" s="21" t="s">
        <v>56</v>
      </c>
      <c r="AI72" s="128"/>
      <c r="AJ72" s="21"/>
    </row>
    <row r="73" s="4" customFormat="1" ht="56.25" spans="1:36">
      <c r="A73" s="20">
        <v>53</v>
      </c>
      <c r="B73" s="20" t="s">
        <v>399</v>
      </c>
      <c r="C73" s="22" t="s">
        <v>394</v>
      </c>
      <c r="D73" s="23" t="s">
        <v>400</v>
      </c>
      <c r="E73" s="22" t="s">
        <v>401</v>
      </c>
      <c r="F73" s="22">
        <v>2022</v>
      </c>
      <c r="G73" s="22" t="s">
        <v>262</v>
      </c>
      <c r="H73" s="34" t="s">
        <v>402</v>
      </c>
      <c r="I73" s="50">
        <v>430</v>
      </c>
      <c r="J73" s="50">
        <v>0</v>
      </c>
      <c r="K73" s="50">
        <v>0</v>
      </c>
      <c r="L73" s="50">
        <v>0</v>
      </c>
      <c r="M73" s="50">
        <v>0</v>
      </c>
      <c r="N73" s="50">
        <v>0</v>
      </c>
      <c r="O73" s="50">
        <v>0</v>
      </c>
      <c r="P73" s="50">
        <v>0</v>
      </c>
      <c r="Q73" s="50">
        <v>0</v>
      </c>
      <c r="R73" s="50">
        <v>0</v>
      </c>
      <c r="S73" s="50">
        <v>0</v>
      </c>
      <c r="T73" s="50">
        <v>0</v>
      </c>
      <c r="U73" s="50">
        <v>0</v>
      </c>
      <c r="V73" s="50">
        <v>0</v>
      </c>
      <c r="W73" s="50">
        <v>1515</v>
      </c>
      <c r="X73" s="50">
        <v>776</v>
      </c>
      <c r="Y73" s="34" t="s">
        <v>403</v>
      </c>
      <c r="Z73" s="34" t="s">
        <v>404</v>
      </c>
      <c r="AA73" s="22" t="s">
        <v>50</v>
      </c>
      <c r="AB73" s="21" t="s">
        <v>51</v>
      </c>
      <c r="AC73" s="21" t="s">
        <v>80</v>
      </c>
      <c r="AD73" s="21" t="s">
        <v>81</v>
      </c>
      <c r="AE73" s="21" t="s">
        <v>82</v>
      </c>
      <c r="AF73" s="21" t="s">
        <v>55</v>
      </c>
      <c r="AG73" s="21" t="s">
        <v>131</v>
      </c>
      <c r="AH73" s="21" t="s">
        <v>56</v>
      </c>
      <c r="AI73" s="128"/>
      <c r="AJ73" s="21"/>
    </row>
    <row r="74" s="4" customFormat="1" ht="45" spans="1:36">
      <c r="A74" s="20">
        <v>54</v>
      </c>
      <c r="B74" s="20" t="s">
        <v>405</v>
      </c>
      <c r="C74" s="20" t="s">
        <v>394</v>
      </c>
      <c r="D74" s="21" t="s">
        <v>406</v>
      </c>
      <c r="E74" s="26" t="s">
        <v>45</v>
      </c>
      <c r="F74" s="26">
        <v>2022</v>
      </c>
      <c r="G74" s="25" t="s">
        <v>190</v>
      </c>
      <c r="H74" s="36" t="s">
        <v>407</v>
      </c>
      <c r="I74" s="50">
        <v>200</v>
      </c>
      <c r="J74" s="50">
        <v>0</v>
      </c>
      <c r="K74" s="50">
        <v>0</v>
      </c>
      <c r="L74" s="50">
        <v>0</v>
      </c>
      <c r="M74" s="50">
        <v>0</v>
      </c>
      <c r="N74" s="50">
        <v>0</v>
      </c>
      <c r="O74" s="50">
        <v>0</v>
      </c>
      <c r="P74" s="50">
        <v>0</v>
      </c>
      <c r="Q74" s="50">
        <v>0</v>
      </c>
      <c r="R74" s="50">
        <v>0</v>
      </c>
      <c r="S74" s="50">
        <v>0</v>
      </c>
      <c r="T74" s="50">
        <v>0</v>
      </c>
      <c r="U74" s="50">
        <v>0</v>
      </c>
      <c r="V74" s="50">
        <v>0</v>
      </c>
      <c r="W74" s="50">
        <v>370</v>
      </c>
      <c r="X74" s="50">
        <v>116</v>
      </c>
      <c r="Y74" s="33" t="s">
        <v>408</v>
      </c>
      <c r="Z74" s="33" t="s">
        <v>409</v>
      </c>
      <c r="AA74" s="21" t="s">
        <v>70</v>
      </c>
      <c r="AB74" s="21" t="s">
        <v>71</v>
      </c>
      <c r="AC74" s="21" t="s">
        <v>80</v>
      </c>
      <c r="AD74" s="21" t="s">
        <v>81</v>
      </c>
      <c r="AE74" s="21" t="s">
        <v>82</v>
      </c>
      <c r="AF74" s="21" t="s">
        <v>55</v>
      </c>
      <c r="AG74" s="21" t="s">
        <v>63</v>
      </c>
      <c r="AH74" s="21" t="s">
        <v>56</v>
      </c>
      <c r="AI74" s="128"/>
      <c r="AJ74" s="21"/>
    </row>
    <row r="75" s="4" customFormat="1" ht="56.25" spans="1:36">
      <c r="A75" s="20">
        <v>55</v>
      </c>
      <c r="B75" s="20" t="s">
        <v>410</v>
      </c>
      <c r="C75" s="20" t="s">
        <v>394</v>
      </c>
      <c r="D75" s="21" t="s">
        <v>411</v>
      </c>
      <c r="E75" s="26" t="s">
        <v>45</v>
      </c>
      <c r="F75" s="26">
        <v>2022</v>
      </c>
      <c r="G75" s="25" t="s">
        <v>412</v>
      </c>
      <c r="H75" s="36" t="s">
        <v>413</v>
      </c>
      <c r="I75" s="50">
        <v>300</v>
      </c>
      <c r="J75" s="50">
        <v>0</v>
      </c>
      <c r="K75" s="50">
        <v>0</v>
      </c>
      <c r="L75" s="50">
        <v>0</v>
      </c>
      <c r="M75" s="50">
        <v>0</v>
      </c>
      <c r="N75" s="50">
        <v>0</v>
      </c>
      <c r="O75" s="50">
        <v>0</v>
      </c>
      <c r="P75" s="50">
        <v>0</v>
      </c>
      <c r="Q75" s="50">
        <v>0</v>
      </c>
      <c r="R75" s="50">
        <v>0</v>
      </c>
      <c r="S75" s="50">
        <v>0</v>
      </c>
      <c r="T75" s="50">
        <v>0</v>
      </c>
      <c r="U75" s="50">
        <v>0</v>
      </c>
      <c r="V75" s="50">
        <v>0</v>
      </c>
      <c r="W75" s="50">
        <v>310</v>
      </c>
      <c r="X75" s="50">
        <v>99</v>
      </c>
      <c r="Y75" s="33" t="s">
        <v>414</v>
      </c>
      <c r="Z75" s="33" t="s">
        <v>415</v>
      </c>
      <c r="AA75" s="21" t="s">
        <v>70</v>
      </c>
      <c r="AB75" s="21" t="s">
        <v>71</v>
      </c>
      <c r="AC75" s="21" t="s">
        <v>80</v>
      </c>
      <c r="AD75" s="21" t="s">
        <v>81</v>
      </c>
      <c r="AE75" s="21" t="s">
        <v>82</v>
      </c>
      <c r="AF75" s="21" t="s">
        <v>55</v>
      </c>
      <c r="AG75" s="21" t="s">
        <v>144</v>
      </c>
      <c r="AH75" s="21" t="s">
        <v>56</v>
      </c>
      <c r="AI75" s="128"/>
      <c r="AJ75" s="21"/>
    </row>
    <row r="76" s="4" customFormat="1" ht="56.25" spans="1:36">
      <c r="A76" s="20">
        <v>56</v>
      </c>
      <c r="B76" s="20" t="s">
        <v>416</v>
      </c>
      <c r="C76" s="21" t="s">
        <v>394</v>
      </c>
      <c r="D76" s="21" t="s">
        <v>417</v>
      </c>
      <c r="E76" s="21" t="s">
        <v>45</v>
      </c>
      <c r="F76" s="21">
        <v>2022</v>
      </c>
      <c r="G76" s="21" t="s">
        <v>418</v>
      </c>
      <c r="H76" s="33" t="s">
        <v>419</v>
      </c>
      <c r="I76" s="50">
        <v>73.1</v>
      </c>
      <c r="J76" s="50">
        <v>0</v>
      </c>
      <c r="K76" s="50">
        <v>0</v>
      </c>
      <c r="L76" s="50">
        <v>0</v>
      </c>
      <c r="M76" s="50">
        <v>0</v>
      </c>
      <c r="N76" s="50">
        <v>0</v>
      </c>
      <c r="O76" s="50">
        <v>0</v>
      </c>
      <c r="P76" s="50">
        <v>0</v>
      </c>
      <c r="Q76" s="50">
        <v>0</v>
      </c>
      <c r="R76" s="50">
        <v>0</v>
      </c>
      <c r="S76" s="50">
        <v>0</v>
      </c>
      <c r="T76" s="50">
        <v>0</v>
      </c>
      <c r="U76" s="50">
        <v>0</v>
      </c>
      <c r="V76" s="50">
        <v>0</v>
      </c>
      <c r="W76" s="50">
        <v>82</v>
      </c>
      <c r="X76" s="50">
        <v>26</v>
      </c>
      <c r="Y76" s="33" t="s">
        <v>420</v>
      </c>
      <c r="Z76" s="33" t="s">
        <v>421</v>
      </c>
      <c r="AA76" s="21" t="s">
        <v>177</v>
      </c>
      <c r="AB76" s="21" t="s">
        <v>178</v>
      </c>
      <c r="AC76" s="21" t="s">
        <v>80</v>
      </c>
      <c r="AD76" s="21" t="s">
        <v>81</v>
      </c>
      <c r="AE76" s="21" t="s">
        <v>82</v>
      </c>
      <c r="AF76" s="21" t="s">
        <v>55</v>
      </c>
      <c r="AG76" s="21" t="s">
        <v>422</v>
      </c>
      <c r="AH76" s="21" t="s">
        <v>56</v>
      </c>
      <c r="AI76" s="128"/>
      <c r="AJ76" s="21"/>
    </row>
    <row r="77" s="4" customFormat="1" ht="67.5" spans="1:36">
      <c r="A77" s="20">
        <v>57</v>
      </c>
      <c r="B77" s="20" t="s">
        <v>423</v>
      </c>
      <c r="C77" s="21" t="s">
        <v>394</v>
      </c>
      <c r="D77" s="21" t="s">
        <v>424</v>
      </c>
      <c r="E77" s="21" t="s">
        <v>45</v>
      </c>
      <c r="F77" s="21">
        <v>2022</v>
      </c>
      <c r="G77" s="21" t="s">
        <v>425</v>
      </c>
      <c r="H77" s="33" t="s">
        <v>426</v>
      </c>
      <c r="I77" s="50">
        <v>130</v>
      </c>
      <c r="J77" s="50">
        <v>0</v>
      </c>
      <c r="K77" s="50">
        <v>0</v>
      </c>
      <c r="L77" s="50">
        <v>0</v>
      </c>
      <c r="M77" s="50">
        <v>0</v>
      </c>
      <c r="N77" s="50">
        <v>0</v>
      </c>
      <c r="O77" s="50">
        <v>0</v>
      </c>
      <c r="P77" s="50">
        <v>0</v>
      </c>
      <c r="Q77" s="50">
        <v>0</v>
      </c>
      <c r="R77" s="50">
        <v>0</v>
      </c>
      <c r="S77" s="50">
        <v>0</v>
      </c>
      <c r="T77" s="50">
        <v>0</v>
      </c>
      <c r="U77" s="50">
        <v>0</v>
      </c>
      <c r="V77" s="50">
        <v>0</v>
      </c>
      <c r="W77" s="50">
        <v>16</v>
      </c>
      <c r="X77" s="50">
        <v>7</v>
      </c>
      <c r="Y77" s="33" t="s">
        <v>427</v>
      </c>
      <c r="Z77" s="33" t="s">
        <v>428</v>
      </c>
      <c r="AA77" s="21" t="s">
        <v>200</v>
      </c>
      <c r="AB77" s="21" t="s">
        <v>201</v>
      </c>
      <c r="AC77" s="21" t="s">
        <v>80</v>
      </c>
      <c r="AD77" s="21" t="s">
        <v>81</v>
      </c>
      <c r="AE77" s="21" t="s">
        <v>82</v>
      </c>
      <c r="AF77" s="21" t="s">
        <v>55</v>
      </c>
      <c r="AG77" s="21" t="s">
        <v>202</v>
      </c>
      <c r="AH77" s="21" t="s">
        <v>56</v>
      </c>
      <c r="AI77" s="128"/>
      <c r="AJ77" s="21"/>
    </row>
    <row r="78" s="4" customFormat="1" ht="45" spans="1:36">
      <c r="A78" s="20">
        <v>58</v>
      </c>
      <c r="B78" s="20" t="s">
        <v>429</v>
      </c>
      <c r="C78" s="21" t="s">
        <v>430</v>
      </c>
      <c r="D78" s="21" t="s">
        <v>431</v>
      </c>
      <c r="E78" s="21" t="s">
        <v>432</v>
      </c>
      <c r="F78" s="21">
        <v>2022</v>
      </c>
      <c r="G78" s="21" t="s">
        <v>433</v>
      </c>
      <c r="H78" s="33" t="s">
        <v>434</v>
      </c>
      <c r="I78" s="50">
        <v>300</v>
      </c>
      <c r="J78" s="50">
        <v>0</v>
      </c>
      <c r="K78" s="50">
        <v>0</v>
      </c>
      <c r="L78" s="50">
        <v>0</v>
      </c>
      <c r="M78" s="50">
        <v>0</v>
      </c>
      <c r="N78" s="50">
        <v>0</v>
      </c>
      <c r="O78" s="50">
        <v>0</v>
      </c>
      <c r="P78" s="50">
        <v>0</v>
      </c>
      <c r="Q78" s="50">
        <v>0</v>
      </c>
      <c r="R78" s="50">
        <v>0</v>
      </c>
      <c r="S78" s="50">
        <v>0</v>
      </c>
      <c r="T78" s="50">
        <v>0</v>
      </c>
      <c r="U78" s="50">
        <v>0</v>
      </c>
      <c r="V78" s="50">
        <v>0</v>
      </c>
      <c r="W78" s="50">
        <v>1024</v>
      </c>
      <c r="X78" s="50">
        <v>369</v>
      </c>
      <c r="Y78" s="33" t="s">
        <v>435</v>
      </c>
      <c r="Z78" s="33" t="s">
        <v>436</v>
      </c>
      <c r="AA78" s="21" t="s">
        <v>78</v>
      </c>
      <c r="AB78" s="21" t="s">
        <v>437</v>
      </c>
      <c r="AC78" s="21" t="s">
        <v>438</v>
      </c>
      <c r="AD78" s="21" t="s">
        <v>439</v>
      </c>
      <c r="AE78" s="21" t="s">
        <v>82</v>
      </c>
      <c r="AF78" s="21" t="s">
        <v>55</v>
      </c>
      <c r="AG78" s="21" t="s">
        <v>440</v>
      </c>
      <c r="AH78" s="21" t="s">
        <v>56</v>
      </c>
      <c r="AI78" s="128"/>
      <c r="AJ78" s="21"/>
    </row>
    <row r="79" s="4" customFormat="1" ht="67.5" spans="1:36">
      <c r="A79" s="20">
        <v>59</v>
      </c>
      <c r="B79" s="20" t="s">
        <v>441</v>
      </c>
      <c r="C79" s="21" t="s">
        <v>430</v>
      </c>
      <c r="D79" s="21" t="s">
        <v>442</v>
      </c>
      <c r="E79" s="21" t="s">
        <v>401</v>
      </c>
      <c r="F79" s="21">
        <v>2022</v>
      </c>
      <c r="G79" s="21" t="s">
        <v>443</v>
      </c>
      <c r="H79" s="33" t="s">
        <v>444</v>
      </c>
      <c r="I79" s="50">
        <v>450</v>
      </c>
      <c r="J79" s="50">
        <v>0</v>
      </c>
      <c r="K79" s="50">
        <v>0</v>
      </c>
      <c r="L79" s="50">
        <v>0</v>
      </c>
      <c r="M79" s="50">
        <v>0</v>
      </c>
      <c r="N79" s="50">
        <v>0</v>
      </c>
      <c r="O79" s="50">
        <v>0</v>
      </c>
      <c r="P79" s="50">
        <v>0</v>
      </c>
      <c r="Q79" s="50">
        <v>0</v>
      </c>
      <c r="R79" s="50">
        <v>0</v>
      </c>
      <c r="S79" s="50">
        <v>0</v>
      </c>
      <c r="T79" s="50">
        <v>0</v>
      </c>
      <c r="U79" s="50">
        <v>0</v>
      </c>
      <c r="V79" s="50">
        <v>0</v>
      </c>
      <c r="W79" s="50">
        <v>256</v>
      </c>
      <c r="X79" s="50">
        <v>119</v>
      </c>
      <c r="Y79" s="33" t="s">
        <v>445</v>
      </c>
      <c r="Z79" s="33" t="s">
        <v>446</v>
      </c>
      <c r="AA79" s="21" t="s">
        <v>200</v>
      </c>
      <c r="AB79" s="21" t="s">
        <v>201</v>
      </c>
      <c r="AC79" s="21" t="s">
        <v>438</v>
      </c>
      <c r="AD79" s="21" t="s">
        <v>439</v>
      </c>
      <c r="AE79" s="21" t="s">
        <v>82</v>
      </c>
      <c r="AF79" s="21" t="s">
        <v>55</v>
      </c>
      <c r="AG79" s="21" t="s">
        <v>202</v>
      </c>
      <c r="AH79" s="21" t="s">
        <v>56</v>
      </c>
      <c r="AI79" s="128"/>
      <c r="AJ79" s="21"/>
    </row>
    <row r="80" s="4" customFormat="1" ht="56.25" spans="1:36">
      <c r="A80" s="20">
        <v>60</v>
      </c>
      <c r="B80" s="20" t="s">
        <v>447</v>
      </c>
      <c r="C80" s="21" t="s">
        <v>430</v>
      </c>
      <c r="D80" s="21" t="s">
        <v>448</v>
      </c>
      <c r="E80" s="21" t="s">
        <v>45</v>
      </c>
      <c r="F80" s="21">
        <v>2022</v>
      </c>
      <c r="G80" s="21" t="s">
        <v>158</v>
      </c>
      <c r="H80" s="33" t="s">
        <v>449</v>
      </c>
      <c r="I80" s="50">
        <v>3000</v>
      </c>
      <c r="J80" s="50">
        <v>0</v>
      </c>
      <c r="K80" s="50">
        <v>0</v>
      </c>
      <c r="L80" s="50">
        <v>0</v>
      </c>
      <c r="M80" s="50">
        <v>0</v>
      </c>
      <c r="N80" s="50">
        <v>0</v>
      </c>
      <c r="O80" s="50">
        <v>0</v>
      </c>
      <c r="P80" s="50">
        <v>0</v>
      </c>
      <c r="Q80" s="50">
        <v>0</v>
      </c>
      <c r="R80" s="50">
        <v>0</v>
      </c>
      <c r="S80" s="50">
        <v>0</v>
      </c>
      <c r="T80" s="50">
        <v>0</v>
      </c>
      <c r="U80" s="50">
        <v>0</v>
      </c>
      <c r="V80" s="50">
        <v>0</v>
      </c>
      <c r="W80" s="50">
        <v>1200</v>
      </c>
      <c r="X80" s="50">
        <v>263</v>
      </c>
      <c r="Y80" s="33" t="s">
        <v>450</v>
      </c>
      <c r="Z80" s="33" t="s">
        <v>451</v>
      </c>
      <c r="AA80" s="21" t="s">
        <v>438</v>
      </c>
      <c r="AB80" s="21" t="s">
        <v>439</v>
      </c>
      <c r="AC80" s="21" t="s">
        <v>438</v>
      </c>
      <c r="AD80" s="21" t="s">
        <v>439</v>
      </c>
      <c r="AE80" s="21" t="s">
        <v>82</v>
      </c>
      <c r="AF80" s="21" t="s">
        <v>55</v>
      </c>
      <c r="AG80" s="21" t="s">
        <v>63</v>
      </c>
      <c r="AH80" s="21" t="s">
        <v>56</v>
      </c>
      <c r="AI80" s="128"/>
      <c r="AJ80" s="21" t="s">
        <v>452</v>
      </c>
    </row>
    <row r="81" s="4" customFormat="1" ht="33.75" spans="1:36">
      <c r="A81" s="20">
        <v>61</v>
      </c>
      <c r="B81" s="20" t="s">
        <v>453</v>
      </c>
      <c r="C81" s="21" t="s">
        <v>430</v>
      </c>
      <c r="D81" s="21" t="s">
        <v>454</v>
      </c>
      <c r="E81" s="21" t="s">
        <v>45</v>
      </c>
      <c r="F81" s="21">
        <v>2022</v>
      </c>
      <c r="G81" s="21" t="s">
        <v>455</v>
      </c>
      <c r="H81" s="33" t="s">
        <v>456</v>
      </c>
      <c r="I81" s="50">
        <v>850</v>
      </c>
      <c r="J81" s="50">
        <v>0</v>
      </c>
      <c r="K81" s="50">
        <v>0</v>
      </c>
      <c r="L81" s="50">
        <v>0</v>
      </c>
      <c r="M81" s="50">
        <v>0</v>
      </c>
      <c r="N81" s="50">
        <v>0</v>
      </c>
      <c r="O81" s="50">
        <v>0</v>
      </c>
      <c r="P81" s="50">
        <v>0</v>
      </c>
      <c r="Q81" s="50">
        <v>0</v>
      </c>
      <c r="R81" s="50">
        <v>0</v>
      </c>
      <c r="S81" s="50">
        <v>0</v>
      </c>
      <c r="T81" s="50">
        <v>0</v>
      </c>
      <c r="U81" s="50">
        <v>0</v>
      </c>
      <c r="V81" s="50">
        <v>0</v>
      </c>
      <c r="W81" s="50">
        <v>963</v>
      </c>
      <c r="X81" s="50">
        <v>290</v>
      </c>
      <c r="Y81" s="33" t="s">
        <v>457</v>
      </c>
      <c r="Z81" s="33" t="s">
        <v>457</v>
      </c>
      <c r="AA81" s="21" t="s">
        <v>168</v>
      </c>
      <c r="AB81" s="21" t="s">
        <v>169</v>
      </c>
      <c r="AC81" s="21" t="s">
        <v>438</v>
      </c>
      <c r="AD81" s="21" t="s">
        <v>439</v>
      </c>
      <c r="AE81" s="21" t="s">
        <v>82</v>
      </c>
      <c r="AF81" s="21" t="s">
        <v>55</v>
      </c>
      <c r="AG81" s="21" t="s">
        <v>458</v>
      </c>
      <c r="AH81" s="21" t="s">
        <v>56</v>
      </c>
      <c r="AI81" s="128"/>
      <c r="AJ81" s="21"/>
    </row>
    <row r="82" s="4" customFormat="1" ht="33.75" spans="1:36">
      <c r="A82" s="20">
        <v>62</v>
      </c>
      <c r="B82" s="20" t="s">
        <v>459</v>
      </c>
      <c r="C82" s="21" t="s">
        <v>430</v>
      </c>
      <c r="D82" s="21" t="s">
        <v>460</v>
      </c>
      <c r="E82" s="21" t="s">
        <v>45</v>
      </c>
      <c r="F82" s="21">
        <v>2022</v>
      </c>
      <c r="G82" s="21" t="s">
        <v>461</v>
      </c>
      <c r="H82" s="33" t="s">
        <v>462</v>
      </c>
      <c r="I82" s="50">
        <v>400</v>
      </c>
      <c r="J82" s="50"/>
      <c r="K82" s="50"/>
      <c r="L82" s="50"/>
      <c r="M82" s="50"/>
      <c r="N82" s="50"/>
      <c r="O82" s="50"/>
      <c r="P82" s="50"/>
      <c r="Q82" s="50"/>
      <c r="R82" s="50"/>
      <c r="S82" s="50"/>
      <c r="T82" s="50"/>
      <c r="U82" s="50"/>
      <c r="V82" s="50"/>
      <c r="W82" s="50">
        <v>1069</v>
      </c>
      <c r="X82" s="50">
        <v>353</v>
      </c>
      <c r="Y82" s="33" t="s">
        <v>463</v>
      </c>
      <c r="Z82" s="33" t="s">
        <v>69</v>
      </c>
      <c r="AA82" s="21" t="s">
        <v>70</v>
      </c>
      <c r="AB82" s="21" t="s">
        <v>71</v>
      </c>
      <c r="AC82" s="21" t="s">
        <v>438</v>
      </c>
      <c r="AD82" s="21" t="s">
        <v>439</v>
      </c>
      <c r="AE82" s="21" t="s">
        <v>82</v>
      </c>
      <c r="AF82" s="21" t="s">
        <v>55</v>
      </c>
      <c r="AG82" s="21" t="s">
        <v>458</v>
      </c>
      <c r="AH82" s="21" t="s">
        <v>56</v>
      </c>
      <c r="AI82" s="21" t="s">
        <v>96</v>
      </c>
      <c r="AJ82" s="21"/>
    </row>
    <row r="83" s="4" customFormat="1" ht="56.25" spans="1:36">
      <c r="A83" s="20">
        <v>63</v>
      </c>
      <c r="B83" s="20" t="s">
        <v>464</v>
      </c>
      <c r="C83" s="22" t="s">
        <v>394</v>
      </c>
      <c r="D83" s="22" t="s">
        <v>465</v>
      </c>
      <c r="E83" s="22" t="s">
        <v>45</v>
      </c>
      <c r="F83" s="22">
        <v>2022</v>
      </c>
      <c r="G83" s="22" t="s">
        <v>466</v>
      </c>
      <c r="H83" s="34" t="s">
        <v>467</v>
      </c>
      <c r="I83" s="50">
        <v>200</v>
      </c>
      <c r="J83" s="50">
        <v>0</v>
      </c>
      <c r="K83" s="50">
        <v>0</v>
      </c>
      <c r="L83" s="50">
        <v>0</v>
      </c>
      <c r="M83" s="50">
        <v>0</v>
      </c>
      <c r="N83" s="50">
        <v>0</v>
      </c>
      <c r="O83" s="50">
        <v>0</v>
      </c>
      <c r="P83" s="50">
        <v>0</v>
      </c>
      <c r="Q83" s="50">
        <v>0</v>
      </c>
      <c r="R83" s="50">
        <v>0</v>
      </c>
      <c r="S83" s="50">
        <v>0</v>
      </c>
      <c r="T83" s="50">
        <v>0</v>
      </c>
      <c r="U83" s="50">
        <v>0</v>
      </c>
      <c r="V83" s="50">
        <v>0</v>
      </c>
      <c r="W83" s="50">
        <v>360</v>
      </c>
      <c r="X83" s="50">
        <v>77</v>
      </c>
      <c r="Y83" s="34" t="s">
        <v>468</v>
      </c>
      <c r="Z83" s="34" t="s">
        <v>468</v>
      </c>
      <c r="AA83" s="22" t="s">
        <v>50</v>
      </c>
      <c r="AB83" s="21" t="s">
        <v>51</v>
      </c>
      <c r="AC83" s="21" t="s">
        <v>80</v>
      </c>
      <c r="AD83" s="21" t="s">
        <v>81</v>
      </c>
      <c r="AE83" s="21" t="s">
        <v>82</v>
      </c>
      <c r="AF83" s="21" t="s">
        <v>55</v>
      </c>
      <c r="AG83" s="21" t="s">
        <v>131</v>
      </c>
      <c r="AH83" s="21" t="s">
        <v>203</v>
      </c>
      <c r="AI83" s="128"/>
      <c r="AJ83" s="21"/>
    </row>
    <row r="84" s="4" customFormat="1" ht="67" customHeight="1" spans="1:36">
      <c r="A84" s="20">
        <v>64</v>
      </c>
      <c r="B84" s="20" t="s">
        <v>469</v>
      </c>
      <c r="C84" s="20" t="s">
        <v>430</v>
      </c>
      <c r="D84" s="21" t="s">
        <v>470</v>
      </c>
      <c r="E84" s="26" t="s">
        <v>45</v>
      </c>
      <c r="F84" s="26">
        <v>2022</v>
      </c>
      <c r="G84" s="25" t="s">
        <v>461</v>
      </c>
      <c r="H84" s="36" t="s">
        <v>471</v>
      </c>
      <c r="I84" s="50">
        <v>600</v>
      </c>
      <c r="J84" s="50">
        <v>0</v>
      </c>
      <c r="K84" s="50">
        <v>0</v>
      </c>
      <c r="L84" s="50">
        <v>0</v>
      </c>
      <c r="M84" s="50">
        <v>0</v>
      </c>
      <c r="N84" s="50">
        <v>0</v>
      </c>
      <c r="O84" s="50">
        <v>0</v>
      </c>
      <c r="P84" s="50">
        <v>0</v>
      </c>
      <c r="Q84" s="50">
        <v>0</v>
      </c>
      <c r="R84" s="50">
        <v>0</v>
      </c>
      <c r="S84" s="50">
        <v>0</v>
      </c>
      <c r="T84" s="50">
        <v>0</v>
      </c>
      <c r="U84" s="50">
        <v>0</v>
      </c>
      <c r="V84" s="50">
        <v>0</v>
      </c>
      <c r="W84" s="50">
        <v>310</v>
      </c>
      <c r="X84" s="50">
        <v>99</v>
      </c>
      <c r="Y84" s="33" t="s">
        <v>472</v>
      </c>
      <c r="Z84" s="33" t="s">
        <v>473</v>
      </c>
      <c r="AA84" s="21" t="s">
        <v>438</v>
      </c>
      <c r="AB84" s="21" t="s">
        <v>439</v>
      </c>
      <c r="AC84" s="21" t="s">
        <v>438</v>
      </c>
      <c r="AD84" s="21" t="s">
        <v>439</v>
      </c>
      <c r="AE84" s="21" t="s">
        <v>82</v>
      </c>
      <c r="AF84" s="21" t="s">
        <v>55</v>
      </c>
      <c r="AG84" s="21" t="s">
        <v>63</v>
      </c>
      <c r="AH84" s="21" t="s">
        <v>56</v>
      </c>
      <c r="AI84" s="128"/>
      <c r="AJ84" s="21"/>
    </row>
    <row r="85" s="3" customFormat="1" ht="18" customHeight="1" spans="1:36">
      <c r="A85" s="89"/>
      <c r="B85" s="118" t="s">
        <v>474</v>
      </c>
      <c r="C85" s="118"/>
      <c r="D85" s="119"/>
      <c r="E85" s="118"/>
      <c r="F85" s="118"/>
      <c r="G85" s="119"/>
      <c r="H85" s="118"/>
      <c r="I85" s="122">
        <v>0</v>
      </c>
      <c r="J85" s="122">
        <v>0</v>
      </c>
      <c r="K85" s="122">
        <v>0</v>
      </c>
      <c r="L85" s="122">
        <v>0</v>
      </c>
      <c r="M85" s="122">
        <v>0</v>
      </c>
      <c r="N85" s="122">
        <v>0</v>
      </c>
      <c r="O85" s="122">
        <v>0</v>
      </c>
      <c r="P85" s="122">
        <v>0</v>
      </c>
      <c r="Q85" s="122">
        <v>0</v>
      </c>
      <c r="R85" s="122">
        <v>0</v>
      </c>
      <c r="S85" s="122">
        <v>0</v>
      </c>
      <c r="T85" s="122">
        <v>0</v>
      </c>
      <c r="U85" s="122">
        <v>0</v>
      </c>
      <c r="V85" s="122">
        <v>0</v>
      </c>
      <c r="W85" s="122">
        <v>0</v>
      </c>
      <c r="X85" s="122">
        <v>0</v>
      </c>
      <c r="Y85" s="123"/>
      <c r="Z85" s="123"/>
      <c r="AA85" s="125"/>
      <c r="AB85" s="125"/>
      <c r="AC85" s="127"/>
      <c r="AD85" s="127"/>
      <c r="AE85" s="125"/>
      <c r="AF85" s="125"/>
      <c r="AG85" s="125"/>
      <c r="AH85" s="21"/>
      <c r="AI85" s="128"/>
      <c r="AJ85" s="21"/>
    </row>
    <row r="86" s="3" customFormat="1" ht="18" customHeight="1" spans="1:36">
      <c r="A86" s="89"/>
      <c r="B86" s="118" t="s">
        <v>475</v>
      </c>
      <c r="C86" s="118"/>
      <c r="D86" s="119"/>
      <c r="E86" s="118"/>
      <c r="F86" s="118"/>
      <c r="G86" s="119"/>
      <c r="H86" s="118"/>
      <c r="I86" s="122">
        <f>I87+I88+I89+I90</f>
        <v>0</v>
      </c>
      <c r="J86" s="122">
        <f t="shared" ref="J86:X86" si="12">J87+J88+J89+J90</f>
        <v>0</v>
      </c>
      <c r="K86" s="122">
        <f t="shared" si="12"/>
        <v>0</v>
      </c>
      <c r="L86" s="122">
        <f t="shared" si="12"/>
        <v>0</v>
      </c>
      <c r="M86" s="122">
        <f t="shared" si="12"/>
        <v>0</v>
      </c>
      <c r="N86" s="122">
        <f t="shared" si="12"/>
        <v>0</v>
      </c>
      <c r="O86" s="122">
        <f t="shared" si="12"/>
        <v>0</v>
      </c>
      <c r="P86" s="122">
        <f t="shared" si="12"/>
        <v>0</v>
      </c>
      <c r="Q86" s="122">
        <f t="shared" si="12"/>
        <v>0</v>
      </c>
      <c r="R86" s="122">
        <f t="shared" si="12"/>
        <v>0</v>
      </c>
      <c r="S86" s="122">
        <f t="shared" si="12"/>
        <v>0</v>
      </c>
      <c r="T86" s="122">
        <f t="shared" si="12"/>
        <v>0</v>
      </c>
      <c r="U86" s="122">
        <f t="shared" si="12"/>
        <v>0</v>
      </c>
      <c r="V86" s="122">
        <f t="shared" si="12"/>
        <v>0</v>
      </c>
      <c r="W86" s="122">
        <f t="shared" si="12"/>
        <v>0</v>
      </c>
      <c r="X86" s="122">
        <f t="shared" si="12"/>
        <v>0</v>
      </c>
      <c r="Y86" s="123"/>
      <c r="Z86" s="123"/>
      <c r="AA86" s="125"/>
      <c r="AB86" s="125"/>
      <c r="AC86" s="127"/>
      <c r="AD86" s="127"/>
      <c r="AE86" s="125"/>
      <c r="AF86" s="125"/>
      <c r="AG86" s="125"/>
      <c r="AH86" s="21"/>
      <c r="AI86" s="128"/>
      <c r="AJ86" s="21"/>
    </row>
    <row r="87" s="3" customFormat="1" ht="18" customHeight="1" spans="1:36">
      <c r="A87" s="89"/>
      <c r="B87" s="118" t="s">
        <v>476</v>
      </c>
      <c r="C87" s="118"/>
      <c r="D87" s="119"/>
      <c r="E87" s="118"/>
      <c r="F87" s="118"/>
      <c r="G87" s="119"/>
      <c r="H87" s="118"/>
      <c r="I87" s="122">
        <v>0</v>
      </c>
      <c r="J87" s="122">
        <v>0</v>
      </c>
      <c r="K87" s="122">
        <v>0</v>
      </c>
      <c r="L87" s="122">
        <v>0</v>
      </c>
      <c r="M87" s="122">
        <v>0</v>
      </c>
      <c r="N87" s="122">
        <v>0</v>
      </c>
      <c r="O87" s="122">
        <v>0</v>
      </c>
      <c r="P87" s="122">
        <v>0</v>
      </c>
      <c r="Q87" s="122">
        <v>0</v>
      </c>
      <c r="R87" s="122">
        <v>0</v>
      </c>
      <c r="S87" s="122">
        <v>0</v>
      </c>
      <c r="T87" s="122">
        <v>0</v>
      </c>
      <c r="U87" s="122">
        <v>0</v>
      </c>
      <c r="V87" s="122">
        <v>0</v>
      </c>
      <c r="W87" s="122">
        <v>0</v>
      </c>
      <c r="X87" s="122">
        <v>0</v>
      </c>
      <c r="Y87" s="123"/>
      <c r="Z87" s="123"/>
      <c r="AA87" s="125"/>
      <c r="AB87" s="125"/>
      <c r="AC87" s="127"/>
      <c r="AD87" s="127"/>
      <c r="AE87" s="125"/>
      <c r="AF87" s="125"/>
      <c r="AG87" s="125"/>
      <c r="AH87" s="21"/>
      <c r="AI87" s="128"/>
      <c r="AJ87" s="21"/>
    </row>
    <row r="88" s="3" customFormat="1" ht="18" customHeight="1" spans="1:36">
      <c r="A88" s="89"/>
      <c r="B88" s="118" t="s">
        <v>477</v>
      </c>
      <c r="C88" s="118"/>
      <c r="D88" s="119"/>
      <c r="E88" s="118"/>
      <c r="F88" s="118"/>
      <c r="G88" s="119"/>
      <c r="H88" s="118"/>
      <c r="I88" s="122">
        <v>0</v>
      </c>
      <c r="J88" s="122">
        <v>0</v>
      </c>
      <c r="K88" s="122">
        <v>0</v>
      </c>
      <c r="L88" s="122">
        <v>0</v>
      </c>
      <c r="M88" s="122">
        <v>0</v>
      </c>
      <c r="N88" s="122">
        <v>0</v>
      </c>
      <c r="O88" s="122">
        <v>0</v>
      </c>
      <c r="P88" s="122">
        <v>0</v>
      </c>
      <c r="Q88" s="122">
        <v>0</v>
      </c>
      <c r="R88" s="122">
        <v>0</v>
      </c>
      <c r="S88" s="122">
        <v>0</v>
      </c>
      <c r="T88" s="122">
        <v>0</v>
      </c>
      <c r="U88" s="122">
        <v>0</v>
      </c>
      <c r="V88" s="122">
        <v>0</v>
      </c>
      <c r="W88" s="122">
        <v>0</v>
      </c>
      <c r="X88" s="122">
        <v>0</v>
      </c>
      <c r="Y88" s="123"/>
      <c r="Z88" s="123"/>
      <c r="AA88" s="125"/>
      <c r="AB88" s="125"/>
      <c r="AC88" s="127"/>
      <c r="AD88" s="127"/>
      <c r="AE88" s="125"/>
      <c r="AF88" s="125"/>
      <c r="AG88" s="125"/>
      <c r="AH88" s="21"/>
      <c r="AI88" s="128"/>
      <c r="AJ88" s="21"/>
    </row>
    <row r="89" s="3" customFormat="1" ht="18" customHeight="1" spans="1:36">
      <c r="A89" s="89"/>
      <c r="B89" s="118" t="s">
        <v>478</v>
      </c>
      <c r="C89" s="118"/>
      <c r="D89" s="119"/>
      <c r="E89" s="118"/>
      <c r="F89" s="118"/>
      <c r="G89" s="119"/>
      <c r="H89" s="118"/>
      <c r="I89" s="122">
        <v>0</v>
      </c>
      <c r="J89" s="122">
        <v>0</v>
      </c>
      <c r="K89" s="122">
        <v>0</v>
      </c>
      <c r="L89" s="122">
        <v>0</v>
      </c>
      <c r="M89" s="122">
        <v>0</v>
      </c>
      <c r="N89" s="122">
        <v>0</v>
      </c>
      <c r="O89" s="122">
        <v>0</v>
      </c>
      <c r="P89" s="122">
        <v>0</v>
      </c>
      <c r="Q89" s="122">
        <v>0</v>
      </c>
      <c r="R89" s="122">
        <v>0</v>
      </c>
      <c r="S89" s="122">
        <v>0</v>
      </c>
      <c r="T89" s="122">
        <v>0</v>
      </c>
      <c r="U89" s="122">
        <v>0</v>
      </c>
      <c r="V89" s="122">
        <v>0</v>
      </c>
      <c r="W89" s="122">
        <v>0</v>
      </c>
      <c r="X89" s="122">
        <v>0</v>
      </c>
      <c r="Y89" s="123"/>
      <c r="Z89" s="123"/>
      <c r="AA89" s="125"/>
      <c r="AB89" s="125"/>
      <c r="AC89" s="127"/>
      <c r="AD89" s="127"/>
      <c r="AE89" s="125"/>
      <c r="AF89" s="125"/>
      <c r="AG89" s="125"/>
      <c r="AH89" s="21"/>
      <c r="AI89" s="128"/>
      <c r="AJ89" s="21"/>
    </row>
    <row r="90" s="3" customFormat="1" ht="18" customHeight="1" spans="1:36">
      <c r="A90" s="89"/>
      <c r="B90" s="118" t="s">
        <v>479</v>
      </c>
      <c r="C90" s="118"/>
      <c r="D90" s="119"/>
      <c r="E90" s="118"/>
      <c r="F90" s="118"/>
      <c r="G90" s="119"/>
      <c r="H90" s="118"/>
      <c r="I90" s="122">
        <v>0</v>
      </c>
      <c r="J90" s="122">
        <v>0</v>
      </c>
      <c r="K90" s="122">
        <v>0</v>
      </c>
      <c r="L90" s="122">
        <v>0</v>
      </c>
      <c r="M90" s="122">
        <v>0</v>
      </c>
      <c r="N90" s="122">
        <v>0</v>
      </c>
      <c r="O90" s="122">
        <v>0</v>
      </c>
      <c r="P90" s="122">
        <v>0</v>
      </c>
      <c r="Q90" s="122">
        <v>0</v>
      </c>
      <c r="R90" s="122">
        <v>0</v>
      </c>
      <c r="S90" s="122">
        <v>0</v>
      </c>
      <c r="T90" s="122">
        <v>0</v>
      </c>
      <c r="U90" s="122">
        <v>0</v>
      </c>
      <c r="V90" s="122">
        <v>0</v>
      </c>
      <c r="W90" s="122">
        <v>0</v>
      </c>
      <c r="X90" s="122">
        <v>0</v>
      </c>
      <c r="Y90" s="123"/>
      <c r="Z90" s="123"/>
      <c r="AA90" s="125"/>
      <c r="AB90" s="125"/>
      <c r="AC90" s="127"/>
      <c r="AD90" s="127"/>
      <c r="AE90" s="125"/>
      <c r="AF90" s="125"/>
      <c r="AG90" s="125"/>
      <c r="AH90" s="21"/>
      <c r="AI90" s="128"/>
      <c r="AJ90" s="21"/>
    </row>
    <row r="91" s="3" customFormat="1" ht="18" customHeight="1" spans="1:36">
      <c r="A91" s="89"/>
      <c r="B91" s="118" t="s">
        <v>480</v>
      </c>
      <c r="C91" s="118"/>
      <c r="D91" s="119"/>
      <c r="E91" s="118"/>
      <c r="F91" s="118"/>
      <c r="G91" s="119"/>
      <c r="H91" s="118"/>
      <c r="I91" s="122">
        <f>I92+I94+I95+I96</f>
        <v>100</v>
      </c>
      <c r="J91" s="122">
        <f t="shared" ref="J91:X91" si="13">J92+J94+J95+J96</f>
        <v>0</v>
      </c>
      <c r="K91" s="122">
        <f t="shared" si="13"/>
        <v>0</v>
      </c>
      <c r="L91" s="122">
        <f t="shared" si="13"/>
        <v>0</v>
      </c>
      <c r="M91" s="122">
        <f t="shared" si="13"/>
        <v>0</v>
      </c>
      <c r="N91" s="122">
        <f t="shared" si="13"/>
        <v>0</v>
      </c>
      <c r="O91" s="122">
        <f t="shared" si="13"/>
        <v>0</v>
      </c>
      <c r="P91" s="122">
        <f t="shared" si="13"/>
        <v>0</v>
      </c>
      <c r="Q91" s="122">
        <f t="shared" si="13"/>
        <v>0</v>
      </c>
      <c r="R91" s="122">
        <f t="shared" si="13"/>
        <v>0</v>
      </c>
      <c r="S91" s="122">
        <f t="shared" si="13"/>
        <v>0</v>
      </c>
      <c r="T91" s="122">
        <f t="shared" si="13"/>
        <v>0</v>
      </c>
      <c r="U91" s="122">
        <f t="shared" si="13"/>
        <v>0</v>
      </c>
      <c r="V91" s="122">
        <f t="shared" si="13"/>
        <v>0</v>
      </c>
      <c r="W91" s="122">
        <f t="shared" si="13"/>
        <v>3656</v>
      </c>
      <c r="X91" s="122">
        <f t="shared" si="13"/>
        <v>3656</v>
      </c>
      <c r="Y91" s="123"/>
      <c r="Z91" s="123"/>
      <c r="AA91" s="125"/>
      <c r="AB91" s="125"/>
      <c r="AC91" s="127"/>
      <c r="AD91" s="127"/>
      <c r="AE91" s="125"/>
      <c r="AF91" s="125"/>
      <c r="AG91" s="125"/>
      <c r="AH91" s="21"/>
      <c r="AI91" s="128"/>
      <c r="AJ91" s="21"/>
    </row>
    <row r="92" s="3" customFormat="1" ht="18" customHeight="1" spans="1:36">
      <c r="A92" s="89"/>
      <c r="B92" s="118" t="s">
        <v>481</v>
      </c>
      <c r="C92" s="118"/>
      <c r="D92" s="119"/>
      <c r="E92" s="118"/>
      <c r="F92" s="118"/>
      <c r="G92" s="119"/>
      <c r="H92" s="118"/>
      <c r="I92" s="122">
        <f>SUM(I93)</f>
        <v>100</v>
      </c>
      <c r="J92" s="122">
        <f t="shared" ref="J92:X92" si="14">SUM(J93)</f>
        <v>0</v>
      </c>
      <c r="K92" s="122">
        <f t="shared" si="14"/>
        <v>0</v>
      </c>
      <c r="L92" s="122">
        <f t="shared" si="14"/>
        <v>0</v>
      </c>
      <c r="M92" s="122">
        <f t="shared" si="14"/>
        <v>0</v>
      </c>
      <c r="N92" s="122">
        <f t="shared" si="14"/>
        <v>0</v>
      </c>
      <c r="O92" s="122">
        <f t="shared" si="14"/>
        <v>0</v>
      </c>
      <c r="P92" s="122">
        <f t="shared" si="14"/>
        <v>0</v>
      </c>
      <c r="Q92" s="122">
        <f t="shared" si="14"/>
        <v>0</v>
      </c>
      <c r="R92" s="122">
        <f t="shared" si="14"/>
        <v>0</v>
      </c>
      <c r="S92" s="122">
        <f t="shared" si="14"/>
        <v>0</v>
      </c>
      <c r="T92" s="122">
        <f t="shared" si="14"/>
        <v>0</v>
      </c>
      <c r="U92" s="122">
        <f t="shared" si="14"/>
        <v>0</v>
      </c>
      <c r="V92" s="122">
        <f t="shared" si="14"/>
        <v>0</v>
      </c>
      <c r="W92" s="122">
        <f t="shared" si="14"/>
        <v>3656</v>
      </c>
      <c r="X92" s="122">
        <f t="shared" si="14"/>
        <v>3656</v>
      </c>
      <c r="Y92" s="123"/>
      <c r="Z92" s="123"/>
      <c r="AA92" s="125"/>
      <c r="AB92" s="125"/>
      <c r="AC92" s="127"/>
      <c r="AD92" s="127"/>
      <c r="AE92" s="125"/>
      <c r="AF92" s="125"/>
      <c r="AG92" s="125"/>
      <c r="AH92" s="21"/>
      <c r="AI92" s="128"/>
      <c r="AJ92" s="21"/>
    </row>
    <row r="93" s="4" customFormat="1" ht="123.75" spans="1:36">
      <c r="A93" s="21">
        <v>65</v>
      </c>
      <c r="B93" s="20" t="s">
        <v>482</v>
      </c>
      <c r="C93" s="21" t="s">
        <v>483</v>
      </c>
      <c r="D93" s="21" t="s">
        <v>484</v>
      </c>
      <c r="E93" s="21" t="s">
        <v>45</v>
      </c>
      <c r="F93" s="21">
        <v>2022</v>
      </c>
      <c r="G93" s="21" t="s">
        <v>485</v>
      </c>
      <c r="H93" s="33" t="s">
        <v>486</v>
      </c>
      <c r="I93" s="50">
        <v>100</v>
      </c>
      <c r="J93" s="50">
        <v>0</v>
      </c>
      <c r="K93" s="50">
        <v>0</v>
      </c>
      <c r="L93" s="50">
        <v>0</v>
      </c>
      <c r="M93" s="50">
        <v>0</v>
      </c>
      <c r="N93" s="50">
        <v>0</v>
      </c>
      <c r="O93" s="50">
        <v>0</v>
      </c>
      <c r="P93" s="50">
        <v>0</v>
      </c>
      <c r="Q93" s="50">
        <v>0</v>
      </c>
      <c r="R93" s="50">
        <v>0</v>
      </c>
      <c r="S93" s="50">
        <v>0</v>
      </c>
      <c r="T93" s="50">
        <v>0</v>
      </c>
      <c r="U93" s="50">
        <v>0</v>
      </c>
      <c r="V93" s="50">
        <v>0</v>
      </c>
      <c r="W93" s="50">
        <v>3656</v>
      </c>
      <c r="X93" s="50">
        <v>3656</v>
      </c>
      <c r="Y93" s="33" t="s">
        <v>487</v>
      </c>
      <c r="Z93" s="33" t="s">
        <v>488</v>
      </c>
      <c r="AA93" s="21" t="s">
        <v>489</v>
      </c>
      <c r="AB93" s="21" t="s">
        <v>490</v>
      </c>
      <c r="AC93" s="21" t="s">
        <v>491</v>
      </c>
      <c r="AD93" s="21" t="s">
        <v>492</v>
      </c>
      <c r="AE93" s="21" t="s">
        <v>54</v>
      </c>
      <c r="AF93" s="21" t="s">
        <v>55</v>
      </c>
      <c r="AG93" s="21"/>
      <c r="AH93" s="21" t="s">
        <v>56</v>
      </c>
      <c r="AI93" s="128"/>
      <c r="AJ93" s="21"/>
    </row>
    <row r="94" s="3" customFormat="1" ht="18" customHeight="1" spans="1:36">
      <c r="A94" s="89"/>
      <c r="B94" s="118" t="s">
        <v>493</v>
      </c>
      <c r="C94" s="118"/>
      <c r="D94" s="119"/>
      <c r="E94" s="118"/>
      <c r="F94" s="118"/>
      <c r="G94" s="119"/>
      <c r="H94" s="118"/>
      <c r="I94" s="122">
        <v>0</v>
      </c>
      <c r="J94" s="122">
        <v>0</v>
      </c>
      <c r="K94" s="122">
        <v>0</v>
      </c>
      <c r="L94" s="122">
        <v>0</v>
      </c>
      <c r="M94" s="122">
        <v>0</v>
      </c>
      <c r="N94" s="122">
        <v>0</v>
      </c>
      <c r="O94" s="122">
        <v>0</v>
      </c>
      <c r="P94" s="122">
        <v>0</v>
      </c>
      <c r="Q94" s="122">
        <v>0</v>
      </c>
      <c r="R94" s="122">
        <v>0</v>
      </c>
      <c r="S94" s="122">
        <v>0</v>
      </c>
      <c r="T94" s="122">
        <v>0</v>
      </c>
      <c r="U94" s="122">
        <v>0</v>
      </c>
      <c r="V94" s="122">
        <v>0</v>
      </c>
      <c r="W94" s="122">
        <v>0</v>
      </c>
      <c r="X94" s="122">
        <v>0</v>
      </c>
      <c r="Y94" s="123"/>
      <c r="Z94" s="123"/>
      <c r="AA94" s="125"/>
      <c r="AB94" s="125"/>
      <c r="AC94" s="127"/>
      <c r="AD94" s="127"/>
      <c r="AE94" s="125"/>
      <c r="AF94" s="125"/>
      <c r="AG94" s="125"/>
      <c r="AH94" s="21"/>
      <c r="AI94" s="128"/>
      <c r="AJ94" s="21"/>
    </row>
    <row r="95" s="3" customFormat="1" ht="18" customHeight="1" spans="1:36">
      <c r="A95" s="89"/>
      <c r="B95" s="118" t="s">
        <v>494</v>
      </c>
      <c r="C95" s="118"/>
      <c r="D95" s="119"/>
      <c r="E95" s="118"/>
      <c r="F95" s="118"/>
      <c r="G95" s="119"/>
      <c r="H95" s="118"/>
      <c r="I95" s="122">
        <v>0</v>
      </c>
      <c r="J95" s="122">
        <v>0</v>
      </c>
      <c r="K95" s="122">
        <v>0</v>
      </c>
      <c r="L95" s="122">
        <v>0</v>
      </c>
      <c r="M95" s="122">
        <v>0</v>
      </c>
      <c r="N95" s="122">
        <v>0</v>
      </c>
      <c r="O95" s="122">
        <v>0</v>
      </c>
      <c r="P95" s="122">
        <v>0</v>
      </c>
      <c r="Q95" s="122">
        <v>0</v>
      </c>
      <c r="R95" s="122">
        <v>0</v>
      </c>
      <c r="S95" s="122">
        <v>0</v>
      </c>
      <c r="T95" s="122">
        <v>0</v>
      </c>
      <c r="U95" s="122">
        <v>0</v>
      </c>
      <c r="V95" s="122">
        <v>0</v>
      </c>
      <c r="W95" s="122">
        <v>0</v>
      </c>
      <c r="X95" s="122">
        <v>0</v>
      </c>
      <c r="Y95" s="123"/>
      <c r="Z95" s="123"/>
      <c r="AA95" s="125"/>
      <c r="AB95" s="125"/>
      <c r="AC95" s="127"/>
      <c r="AD95" s="127"/>
      <c r="AE95" s="125"/>
      <c r="AF95" s="125"/>
      <c r="AG95" s="125"/>
      <c r="AH95" s="21"/>
      <c r="AI95" s="128"/>
      <c r="AJ95" s="21"/>
    </row>
    <row r="96" s="3" customFormat="1" ht="18" customHeight="1" spans="1:36">
      <c r="A96" s="89"/>
      <c r="B96" s="118" t="s">
        <v>495</v>
      </c>
      <c r="C96" s="118"/>
      <c r="D96" s="119"/>
      <c r="E96" s="118"/>
      <c r="F96" s="118"/>
      <c r="G96" s="119"/>
      <c r="H96" s="118"/>
      <c r="I96" s="122">
        <v>0</v>
      </c>
      <c r="J96" s="122">
        <v>0</v>
      </c>
      <c r="K96" s="122">
        <v>0</v>
      </c>
      <c r="L96" s="122">
        <v>0</v>
      </c>
      <c r="M96" s="122">
        <v>0</v>
      </c>
      <c r="N96" s="122">
        <v>0</v>
      </c>
      <c r="O96" s="122">
        <v>0</v>
      </c>
      <c r="P96" s="122">
        <v>0</v>
      </c>
      <c r="Q96" s="122">
        <v>0</v>
      </c>
      <c r="R96" s="122">
        <v>0</v>
      </c>
      <c r="S96" s="122">
        <v>0</v>
      </c>
      <c r="T96" s="122">
        <v>0</v>
      </c>
      <c r="U96" s="122">
        <v>0</v>
      </c>
      <c r="V96" s="122">
        <v>0</v>
      </c>
      <c r="W96" s="122">
        <v>0</v>
      </c>
      <c r="X96" s="122">
        <v>0</v>
      </c>
      <c r="Y96" s="123"/>
      <c r="Z96" s="123"/>
      <c r="AA96" s="125"/>
      <c r="AB96" s="125"/>
      <c r="AC96" s="127"/>
      <c r="AD96" s="127"/>
      <c r="AE96" s="125"/>
      <c r="AF96" s="125"/>
      <c r="AG96" s="125"/>
      <c r="AH96" s="21"/>
      <c r="AI96" s="128"/>
      <c r="AJ96" s="21"/>
    </row>
    <row r="97" s="3" customFormat="1" ht="18" customHeight="1" spans="1:36">
      <c r="A97" s="89"/>
      <c r="B97" s="118" t="s">
        <v>496</v>
      </c>
      <c r="C97" s="118"/>
      <c r="D97" s="119"/>
      <c r="E97" s="118"/>
      <c r="F97" s="118"/>
      <c r="G97" s="119"/>
      <c r="H97" s="118"/>
      <c r="I97" s="122">
        <f>I98+I99</f>
        <v>0</v>
      </c>
      <c r="J97" s="122">
        <f t="shared" ref="J97:X97" si="15">J98+J99</f>
        <v>0</v>
      </c>
      <c r="K97" s="122">
        <f t="shared" si="15"/>
        <v>0</v>
      </c>
      <c r="L97" s="122">
        <f t="shared" si="15"/>
        <v>0</v>
      </c>
      <c r="M97" s="122">
        <f t="shared" si="15"/>
        <v>0</v>
      </c>
      <c r="N97" s="122">
        <f t="shared" si="15"/>
        <v>0</v>
      </c>
      <c r="O97" s="122">
        <f t="shared" si="15"/>
        <v>0</v>
      </c>
      <c r="P97" s="122">
        <f t="shared" si="15"/>
        <v>0</v>
      </c>
      <c r="Q97" s="122">
        <f t="shared" si="15"/>
        <v>0</v>
      </c>
      <c r="R97" s="122">
        <f t="shared" si="15"/>
        <v>0</v>
      </c>
      <c r="S97" s="122">
        <f t="shared" si="15"/>
        <v>0</v>
      </c>
      <c r="T97" s="122">
        <f t="shared" si="15"/>
        <v>0</v>
      </c>
      <c r="U97" s="122">
        <f t="shared" si="15"/>
        <v>0</v>
      </c>
      <c r="V97" s="122">
        <f t="shared" si="15"/>
        <v>0</v>
      </c>
      <c r="W97" s="122">
        <f t="shared" si="15"/>
        <v>0</v>
      </c>
      <c r="X97" s="122">
        <f t="shared" si="15"/>
        <v>0</v>
      </c>
      <c r="Y97" s="123"/>
      <c r="Z97" s="123"/>
      <c r="AA97" s="125"/>
      <c r="AB97" s="125"/>
      <c r="AC97" s="127"/>
      <c r="AD97" s="127"/>
      <c r="AE97" s="125"/>
      <c r="AF97" s="125"/>
      <c r="AG97" s="125"/>
      <c r="AH97" s="21"/>
      <c r="AI97" s="128"/>
      <c r="AJ97" s="21"/>
    </row>
    <row r="98" s="3" customFormat="1" ht="18" customHeight="1" spans="1:36">
      <c r="A98" s="89"/>
      <c r="B98" s="118" t="s">
        <v>497</v>
      </c>
      <c r="C98" s="118"/>
      <c r="D98" s="119"/>
      <c r="E98" s="118"/>
      <c r="F98" s="118"/>
      <c r="G98" s="119"/>
      <c r="H98" s="118"/>
      <c r="I98" s="122">
        <v>0</v>
      </c>
      <c r="J98" s="122">
        <v>0</v>
      </c>
      <c r="K98" s="122">
        <v>0</v>
      </c>
      <c r="L98" s="122">
        <v>0</v>
      </c>
      <c r="M98" s="122">
        <v>0</v>
      </c>
      <c r="N98" s="122">
        <v>0</v>
      </c>
      <c r="O98" s="122">
        <v>0</v>
      </c>
      <c r="P98" s="122">
        <v>0</v>
      </c>
      <c r="Q98" s="122">
        <v>0</v>
      </c>
      <c r="R98" s="122">
        <v>0</v>
      </c>
      <c r="S98" s="122">
        <v>0</v>
      </c>
      <c r="T98" s="122">
        <v>0</v>
      </c>
      <c r="U98" s="122">
        <v>0</v>
      </c>
      <c r="V98" s="122">
        <v>0</v>
      </c>
      <c r="W98" s="122">
        <v>0</v>
      </c>
      <c r="X98" s="122">
        <v>0</v>
      </c>
      <c r="Y98" s="123"/>
      <c r="Z98" s="123"/>
      <c r="AA98" s="125"/>
      <c r="AB98" s="125"/>
      <c r="AC98" s="127"/>
      <c r="AD98" s="127"/>
      <c r="AE98" s="125"/>
      <c r="AF98" s="125"/>
      <c r="AG98" s="125"/>
      <c r="AH98" s="21"/>
      <c r="AI98" s="128"/>
      <c r="AJ98" s="21"/>
    </row>
    <row r="99" s="3" customFormat="1" ht="18" customHeight="1" spans="1:36">
      <c r="A99" s="89"/>
      <c r="B99" s="118" t="s">
        <v>498</v>
      </c>
      <c r="C99" s="118"/>
      <c r="D99" s="119"/>
      <c r="E99" s="118"/>
      <c r="F99" s="118"/>
      <c r="G99" s="119"/>
      <c r="H99" s="118"/>
      <c r="I99" s="122">
        <v>0</v>
      </c>
      <c r="J99" s="122">
        <v>0</v>
      </c>
      <c r="K99" s="122">
        <v>0</v>
      </c>
      <c r="L99" s="122">
        <v>0</v>
      </c>
      <c r="M99" s="122">
        <v>0</v>
      </c>
      <c r="N99" s="122">
        <v>0</v>
      </c>
      <c r="O99" s="122">
        <v>0</v>
      </c>
      <c r="P99" s="122">
        <v>0</v>
      </c>
      <c r="Q99" s="122">
        <v>0</v>
      </c>
      <c r="R99" s="122">
        <v>0</v>
      </c>
      <c r="S99" s="122">
        <v>0</v>
      </c>
      <c r="T99" s="122">
        <v>0</v>
      </c>
      <c r="U99" s="122">
        <v>0</v>
      </c>
      <c r="V99" s="122">
        <v>0</v>
      </c>
      <c r="W99" s="122">
        <v>0</v>
      </c>
      <c r="X99" s="122">
        <v>0</v>
      </c>
      <c r="Y99" s="123"/>
      <c r="Z99" s="123"/>
      <c r="AA99" s="125"/>
      <c r="AB99" s="125"/>
      <c r="AC99" s="127"/>
      <c r="AD99" s="127"/>
      <c r="AE99" s="125"/>
      <c r="AF99" s="125"/>
      <c r="AG99" s="125"/>
      <c r="AH99" s="21"/>
      <c r="AI99" s="128"/>
      <c r="AJ99" s="21"/>
    </row>
    <row r="100" s="3" customFormat="1" ht="18" customHeight="1" spans="1:36">
      <c r="A100" s="89"/>
      <c r="B100" s="138" t="s">
        <v>499</v>
      </c>
      <c r="C100" s="139"/>
      <c r="D100" s="139"/>
      <c r="E100" s="138"/>
      <c r="F100" s="139"/>
      <c r="G100" s="139"/>
      <c r="H100" s="138"/>
      <c r="I100" s="122">
        <f>I101+I104+I109+I112+I116</f>
        <v>1300</v>
      </c>
      <c r="J100" s="122">
        <f t="shared" ref="J100:X100" si="16">J101+J104+J109+J112+J116</f>
        <v>0</v>
      </c>
      <c r="K100" s="122">
        <f t="shared" si="16"/>
        <v>0</v>
      </c>
      <c r="L100" s="122">
        <f t="shared" si="16"/>
        <v>0</v>
      </c>
      <c r="M100" s="122">
        <f t="shared" si="16"/>
        <v>0</v>
      </c>
      <c r="N100" s="122">
        <f t="shared" si="16"/>
        <v>0</v>
      </c>
      <c r="O100" s="122">
        <f t="shared" si="16"/>
        <v>0</v>
      </c>
      <c r="P100" s="122">
        <f t="shared" si="16"/>
        <v>0</v>
      </c>
      <c r="Q100" s="122">
        <f t="shared" si="16"/>
        <v>0</v>
      </c>
      <c r="R100" s="122">
        <f t="shared" si="16"/>
        <v>0</v>
      </c>
      <c r="S100" s="122">
        <f t="shared" si="16"/>
        <v>0</v>
      </c>
      <c r="T100" s="122">
        <f t="shared" si="16"/>
        <v>650</v>
      </c>
      <c r="U100" s="122">
        <f t="shared" si="16"/>
        <v>0</v>
      </c>
      <c r="V100" s="122">
        <f t="shared" si="16"/>
        <v>0</v>
      </c>
      <c r="W100" s="122">
        <f t="shared" si="16"/>
        <v>4000</v>
      </c>
      <c r="X100" s="122">
        <f t="shared" si="16"/>
        <v>3300</v>
      </c>
      <c r="Y100" s="142"/>
      <c r="Z100" s="142"/>
      <c r="AA100" s="122"/>
      <c r="AB100" s="122"/>
      <c r="AC100" s="122"/>
      <c r="AD100" s="147"/>
      <c r="AE100" s="147"/>
      <c r="AF100" s="147"/>
      <c r="AG100" s="125"/>
      <c r="AH100" s="21"/>
      <c r="AI100" s="128"/>
      <c r="AJ100" s="21"/>
    </row>
    <row r="101" s="3" customFormat="1" ht="18" customHeight="1" spans="1:36">
      <c r="A101" s="89"/>
      <c r="B101" s="138" t="s">
        <v>500</v>
      </c>
      <c r="C101" s="139"/>
      <c r="D101" s="139"/>
      <c r="E101" s="138"/>
      <c r="F101" s="139"/>
      <c r="G101" s="139"/>
      <c r="H101" s="138"/>
      <c r="I101" s="122">
        <f>I102+I103</f>
        <v>0</v>
      </c>
      <c r="J101" s="122">
        <f t="shared" ref="J101:X101" si="17">J102+J103</f>
        <v>0</v>
      </c>
      <c r="K101" s="122">
        <f t="shared" si="17"/>
        <v>0</v>
      </c>
      <c r="L101" s="122">
        <f t="shared" si="17"/>
        <v>0</v>
      </c>
      <c r="M101" s="122">
        <f t="shared" si="17"/>
        <v>0</v>
      </c>
      <c r="N101" s="122">
        <f t="shared" si="17"/>
        <v>0</v>
      </c>
      <c r="O101" s="122">
        <f t="shared" si="17"/>
        <v>0</v>
      </c>
      <c r="P101" s="122">
        <f t="shared" si="17"/>
        <v>0</v>
      </c>
      <c r="Q101" s="122">
        <f t="shared" si="17"/>
        <v>0</v>
      </c>
      <c r="R101" s="122">
        <f t="shared" si="17"/>
        <v>0</v>
      </c>
      <c r="S101" s="122">
        <f t="shared" si="17"/>
        <v>0</v>
      </c>
      <c r="T101" s="122">
        <f t="shared" si="17"/>
        <v>0</v>
      </c>
      <c r="U101" s="122">
        <f t="shared" si="17"/>
        <v>0</v>
      </c>
      <c r="V101" s="122">
        <f t="shared" si="17"/>
        <v>0</v>
      </c>
      <c r="W101" s="122">
        <f t="shared" si="17"/>
        <v>0</v>
      </c>
      <c r="X101" s="122">
        <f t="shared" si="17"/>
        <v>0</v>
      </c>
      <c r="Y101" s="142"/>
      <c r="Z101" s="142"/>
      <c r="AA101" s="122"/>
      <c r="AB101" s="122"/>
      <c r="AC101" s="122"/>
      <c r="AD101" s="147"/>
      <c r="AE101" s="147"/>
      <c r="AF101" s="147"/>
      <c r="AG101" s="125"/>
      <c r="AH101" s="21"/>
      <c r="AI101" s="128"/>
      <c r="AJ101" s="21"/>
    </row>
    <row r="102" s="3" customFormat="1" ht="18" customHeight="1" spans="1:36">
      <c r="A102" s="89"/>
      <c r="B102" s="138" t="s">
        <v>501</v>
      </c>
      <c r="C102" s="139"/>
      <c r="D102" s="139"/>
      <c r="E102" s="138"/>
      <c r="F102" s="139"/>
      <c r="G102" s="139"/>
      <c r="H102" s="138"/>
      <c r="I102" s="122">
        <v>0</v>
      </c>
      <c r="J102" s="122">
        <v>0</v>
      </c>
      <c r="K102" s="122">
        <v>0</v>
      </c>
      <c r="L102" s="122">
        <v>0</v>
      </c>
      <c r="M102" s="122">
        <v>0</v>
      </c>
      <c r="N102" s="122">
        <v>0</v>
      </c>
      <c r="O102" s="122">
        <v>0</v>
      </c>
      <c r="P102" s="122">
        <v>0</v>
      </c>
      <c r="Q102" s="122">
        <v>0</v>
      </c>
      <c r="R102" s="122">
        <v>0</v>
      </c>
      <c r="S102" s="122">
        <v>0</v>
      </c>
      <c r="T102" s="122">
        <v>0</v>
      </c>
      <c r="U102" s="122">
        <v>0</v>
      </c>
      <c r="V102" s="122">
        <v>0</v>
      </c>
      <c r="W102" s="122">
        <v>0</v>
      </c>
      <c r="X102" s="122">
        <v>0</v>
      </c>
      <c r="Y102" s="142"/>
      <c r="Z102" s="142"/>
      <c r="AA102" s="122"/>
      <c r="AB102" s="122"/>
      <c r="AC102" s="122"/>
      <c r="AD102" s="147"/>
      <c r="AE102" s="147"/>
      <c r="AF102" s="147"/>
      <c r="AG102" s="125"/>
      <c r="AH102" s="21"/>
      <c r="AI102" s="128"/>
      <c r="AJ102" s="21"/>
    </row>
    <row r="103" s="3" customFormat="1" ht="18" customHeight="1" spans="1:36">
      <c r="A103" s="89"/>
      <c r="B103" s="138" t="s">
        <v>502</v>
      </c>
      <c r="C103" s="139"/>
      <c r="D103" s="139"/>
      <c r="E103" s="138"/>
      <c r="F103" s="139"/>
      <c r="G103" s="139"/>
      <c r="H103" s="138"/>
      <c r="I103" s="122">
        <v>0</v>
      </c>
      <c r="J103" s="122">
        <v>0</v>
      </c>
      <c r="K103" s="122">
        <v>0</v>
      </c>
      <c r="L103" s="122">
        <v>0</v>
      </c>
      <c r="M103" s="122">
        <v>0</v>
      </c>
      <c r="N103" s="122">
        <v>0</v>
      </c>
      <c r="O103" s="122">
        <v>0</v>
      </c>
      <c r="P103" s="122">
        <v>0</v>
      </c>
      <c r="Q103" s="122">
        <v>0</v>
      </c>
      <c r="R103" s="122">
        <v>0</v>
      </c>
      <c r="S103" s="122">
        <v>0</v>
      </c>
      <c r="T103" s="122">
        <v>0</v>
      </c>
      <c r="U103" s="122">
        <v>0</v>
      </c>
      <c r="V103" s="122">
        <v>0</v>
      </c>
      <c r="W103" s="122">
        <v>0</v>
      </c>
      <c r="X103" s="122">
        <v>0</v>
      </c>
      <c r="Y103" s="142"/>
      <c r="Z103" s="142"/>
      <c r="AA103" s="122"/>
      <c r="AB103" s="122"/>
      <c r="AC103" s="122"/>
      <c r="AD103" s="147"/>
      <c r="AE103" s="147"/>
      <c r="AF103" s="147"/>
      <c r="AG103" s="125"/>
      <c r="AH103" s="21"/>
      <c r="AI103" s="128"/>
      <c r="AJ103" s="21"/>
    </row>
    <row r="104" s="3" customFormat="1" ht="18" customHeight="1" spans="1:36">
      <c r="A104" s="89"/>
      <c r="B104" s="138" t="s">
        <v>503</v>
      </c>
      <c r="C104" s="139"/>
      <c r="D104" s="139"/>
      <c r="E104" s="138"/>
      <c r="F104" s="139"/>
      <c r="G104" s="139"/>
      <c r="H104" s="138"/>
      <c r="I104" s="122">
        <f>I105+I106+I108</f>
        <v>650</v>
      </c>
      <c r="J104" s="122">
        <f t="shared" ref="J104:X104" si="18">J105+J106+J108</f>
        <v>0</v>
      </c>
      <c r="K104" s="122">
        <f t="shared" si="18"/>
        <v>0</v>
      </c>
      <c r="L104" s="122">
        <f t="shared" si="18"/>
        <v>0</v>
      </c>
      <c r="M104" s="122">
        <f t="shared" si="18"/>
        <v>0</v>
      </c>
      <c r="N104" s="122">
        <f t="shared" si="18"/>
        <v>0</v>
      </c>
      <c r="O104" s="122">
        <f t="shared" si="18"/>
        <v>0</v>
      </c>
      <c r="P104" s="122">
        <f t="shared" si="18"/>
        <v>0</v>
      </c>
      <c r="Q104" s="122">
        <f t="shared" si="18"/>
        <v>0</v>
      </c>
      <c r="R104" s="122">
        <f t="shared" si="18"/>
        <v>0</v>
      </c>
      <c r="S104" s="122">
        <f t="shared" si="18"/>
        <v>0</v>
      </c>
      <c r="T104" s="122">
        <f t="shared" si="18"/>
        <v>650</v>
      </c>
      <c r="U104" s="122">
        <f t="shared" si="18"/>
        <v>0</v>
      </c>
      <c r="V104" s="122">
        <f t="shared" si="18"/>
        <v>0</v>
      </c>
      <c r="W104" s="122">
        <f t="shared" si="18"/>
        <v>3500</v>
      </c>
      <c r="X104" s="122">
        <f t="shared" si="18"/>
        <v>2800</v>
      </c>
      <c r="Y104" s="142"/>
      <c r="Z104" s="142"/>
      <c r="AA104" s="122"/>
      <c r="AB104" s="122"/>
      <c r="AC104" s="122"/>
      <c r="AD104" s="147"/>
      <c r="AE104" s="147"/>
      <c r="AF104" s="147"/>
      <c r="AG104" s="125"/>
      <c r="AH104" s="21"/>
      <c r="AI104" s="128"/>
      <c r="AJ104" s="21"/>
    </row>
    <row r="105" s="3" customFormat="1" ht="18" customHeight="1" spans="1:36">
      <c r="A105" s="89"/>
      <c r="B105" s="138" t="s">
        <v>504</v>
      </c>
      <c r="C105" s="139"/>
      <c r="D105" s="139"/>
      <c r="E105" s="138"/>
      <c r="F105" s="139"/>
      <c r="G105" s="139"/>
      <c r="H105" s="138"/>
      <c r="I105" s="122">
        <v>0</v>
      </c>
      <c r="J105" s="122">
        <v>0</v>
      </c>
      <c r="K105" s="122">
        <v>0</v>
      </c>
      <c r="L105" s="122">
        <v>0</v>
      </c>
      <c r="M105" s="122">
        <v>0</v>
      </c>
      <c r="N105" s="122">
        <v>0</v>
      </c>
      <c r="O105" s="122">
        <v>0</v>
      </c>
      <c r="P105" s="122">
        <v>0</v>
      </c>
      <c r="Q105" s="122">
        <v>0</v>
      </c>
      <c r="R105" s="122">
        <v>0</v>
      </c>
      <c r="S105" s="122">
        <v>0</v>
      </c>
      <c r="T105" s="122">
        <v>0</v>
      </c>
      <c r="U105" s="122">
        <v>0</v>
      </c>
      <c r="V105" s="122">
        <v>0</v>
      </c>
      <c r="W105" s="122">
        <v>0</v>
      </c>
      <c r="X105" s="122">
        <v>0</v>
      </c>
      <c r="Y105" s="142"/>
      <c r="Z105" s="142"/>
      <c r="AA105" s="122"/>
      <c r="AB105" s="122"/>
      <c r="AC105" s="122"/>
      <c r="AD105" s="147"/>
      <c r="AE105" s="147"/>
      <c r="AF105" s="147"/>
      <c r="AG105" s="125"/>
      <c r="AH105" s="21"/>
      <c r="AI105" s="128"/>
      <c r="AJ105" s="21"/>
    </row>
    <row r="106" s="3" customFormat="1" ht="18" customHeight="1" spans="1:36">
      <c r="A106" s="89"/>
      <c r="B106" s="138" t="s">
        <v>505</v>
      </c>
      <c r="C106" s="139"/>
      <c r="D106" s="139"/>
      <c r="E106" s="138"/>
      <c r="F106" s="139"/>
      <c r="G106" s="139"/>
      <c r="H106" s="138"/>
      <c r="I106" s="122">
        <f>SUM(I107)</f>
        <v>650</v>
      </c>
      <c r="J106" s="122">
        <f t="shared" ref="J106:X106" si="19">SUM(J107)</f>
        <v>0</v>
      </c>
      <c r="K106" s="122">
        <f t="shared" si="19"/>
        <v>0</v>
      </c>
      <c r="L106" s="122">
        <f t="shared" si="19"/>
        <v>0</v>
      </c>
      <c r="M106" s="122">
        <f t="shared" si="19"/>
        <v>0</v>
      </c>
      <c r="N106" s="122">
        <f t="shared" si="19"/>
        <v>0</v>
      </c>
      <c r="O106" s="122">
        <f t="shared" si="19"/>
        <v>0</v>
      </c>
      <c r="P106" s="122">
        <f t="shared" si="19"/>
        <v>0</v>
      </c>
      <c r="Q106" s="122">
        <f t="shared" si="19"/>
        <v>0</v>
      </c>
      <c r="R106" s="122">
        <f t="shared" si="19"/>
        <v>0</v>
      </c>
      <c r="S106" s="122">
        <f t="shared" si="19"/>
        <v>0</v>
      </c>
      <c r="T106" s="122">
        <f t="shared" si="19"/>
        <v>650</v>
      </c>
      <c r="U106" s="122">
        <f t="shared" si="19"/>
        <v>0</v>
      </c>
      <c r="V106" s="122">
        <f t="shared" si="19"/>
        <v>0</v>
      </c>
      <c r="W106" s="122">
        <f t="shared" si="19"/>
        <v>3500</v>
      </c>
      <c r="X106" s="122">
        <f t="shared" si="19"/>
        <v>2800</v>
      </c>
      <c r="Y106" s="142"/>
      <c r="Z106" s="142"/>
      <c r="AA106" s="122"/>
      <c r="AB106" s="122"/>
      <c r="AC106" s="122"/>
      <c r="AD106" s="147"/>
      <c r="AE106" s="147"/>
      <c r="AF106" s="147"/>
      <c r="AG106" s="125"/>
      <c r="AH106" s="21"/>
      <c r="AI106" s="128"/>
      <c r="AJ106" s="21"/>
    </row>
    <row r="107" s="1" customFormat="1" ht="67.5" spans="1:36">
      <c r="A107" s="451">
        <v>66</v>
      </c>
      <c r="B107" s="20" t="s">
        <v>506</v>
      </c>
      <c r="C107" s="21" t="s">
        <v>507</v>
      </c>
      <c r="D107" s="21" t="s">
        <v>508</v>
      </c>
      <c r="E107" s="21" t="s">
        <v>45</v>
      </c>
      <c r="F107" s="21">
        <v>2022</v>
      </c>
      <c r="G107" s="21" t="s">
        <v>509</v>
      </c>
      <c r="H107" s="33" t="s">
        <v>510</v>
      </c>
      <c r="I107" s="50">
        <v>650</v>
      </c>
      <c r="J107" s="50">
        <v>0</v>
      </c>
      <c r="K107" s="50">
        <v>0</v>
      </c>
      <c r="L107" s="50">
        <v>0</v>
      </c>
      <c r="M107" s="50">
        <v>0</v>
      </c>
      <c r="N107" s="50">
        <v>0</v>
      </c>
      <c r="O107" s="50">
        <v>0</v>
      </c>
      <c r="P107" s="50">
        <v>0</v>
      </c>
      <c r="Q107" s="50">
        <v>0</v>
      </c>
      <c r="R107" s="50">
        <v>0</v>
      </c>
      <c r="S107" s="50">
        <v>0</v>
      </c>
      <c r="T107" s="50">
        <v>650</v>
      </c>
      <c r="U107" s="50">
        <v>0</v>
      </c>
      <c r="V107" s="50">
        <v>0</v>
      </c>
      <c r="W107" s="50">
        <v>3500</v>
      </c>
      <c r="X107" s="50">
        <v>2800</v>
      </c>
      <c r="Y107" s="33" t="s">
        <v>511</v>
      </c>
      <c r="Z107" s="33" t="s">
        <v>512</v>
      </c>
      <c r="AA107" s="21" t="s">
        <v>489</v>
      </c>
      <c r="AB107" s="21" t="s">
        <v>490</v>
      </c>
      <c r="AC107" s="21" t="s">
        <v>83</v>
      </c>
      <c r="AD107" s="21" t="s">
        <v>513</v>
      </c>
      <c r="AE107" s="21" t="s">
        <v>54</v>
      </c>
      <c r="AF107" s="21" t="s">
        <v>514</v>
      </c>
      <c r="AG107" s="21"/>
      <c r="AH107" s="21" t="s">
        <v>56</v>
      </c>
      <c r="AI107" s="128"/>
      <c r="AJ107" s="21"/>
    </row>
    <row r="108" s="3" customFormat="1" ht="18" customHeight="1" spans="1:36">
      <c r="A108" s="89"/>
      <c r="B108" s="138" t="s">
        <v>515</v>
      </c>
      <c r="C108" s="139"/>
      <c r="D108" s="139"/>
      <c r="E108" s="138"/>
      <c r="F108" s="139"/>
      <c r="G108" s="139"/>
      <c r="H108" s="138"/>
      <c r="I108" s="122">
        <v>0</v>
      </c>
      <c r="J108" s="122">
        <v>0</v>
      </c>
      <c r="K108" s="122">
        <v>0</v>
      </c>
      <c r="L108" s="122">
        <v>0</v>
      </c>
      <c r="M108" s="122">
        <v>0</v>
      </c>
      <c r="N108" s="122">
        <v>0</v>
      </c>
      <c r="O108" s="122">
        <v>0</v>
      </c>
      <c r="P108" s="122">
        <v>0</v>
      </c>
      <c r="Q108" s="122">
        <v>0</v>
      </c>
      <c r="R108" s="122">
        <v>0</v>
      </c>
      <c r="S108" s="122">
        <v>0</v>
      </c>
      <c r="T108" s="122">
        <v>0</v>
      </c>
      <c r="U108" s="122">
        <v>0</v>
      </c>
      <c r="V108" s="122">
        <v>0</v>
      </c>
      <c r="W108" s="122">
        <v>0</v>
      </c>
      <c r="X108" s="122">
        <v>0</v>
      </c>
      <c r="Y108" s="142"/>
      <c r="Z108" s="142"/>
      <c r="AA108" s="122"/>
      <c r="AB108" s="122"/>
      <c r="AC108" s="122"/>
      <c r="AD108" s="147"/>
      <c r="AE108" s="147"/>
      <c r="AF108" s="147"/>
      <c r="AG108" s="125"/>
      <c r="AH108" s="21"/>
      <c r="AI108" s="128"/>
      <c r="AJ108" s="21"/>
    </row>
    <row r="109" s="3" customFormat="1" ht="18" customHeight="1" spans="1:36">
      <c r="A109" s="89"/>
      <c r="B109" s="138" t="s">
        <v>516</v>
      </c>
      <c r="C109" s="139"/>
      <c r="D109" s="139"/>
      <c r="E109" s="138"/>
      <c r="F109" s="139"/>
      <c r="G109" s="139"/>
      <c r="H109" s="138"/>
      <c r="I109" s="122">
        <f>I110+I111</f>
        <v>0</v>
      </c>
      <c r="J109" s="122">
        <f t="shared" ref="J109:X109" si="20">J110+J111</f>
        <v>0</v>
      </c>
      <c r="K109" s="122">
        <f t="shared" si="20"/>
        <v>0</v>
      </c>
      <c r="L109" s="122">
        <f t="shared" si="20"/>
        <v>0</v>
      </c>
      <c r="M109" s="122">
        <f t="shared" si="20"/>
        <v>0</v>
      </c>
      <c r="N109" s="122">
        <f t="shared" si="20"/>
        <v>0</v>
      </c>
      <c r="O109" s="122">
        <f t="shared" si="20"/>
        <v>0</v>
      </c>
      <c r="P109" s="122">
        <f t="shared" si="20"/>
        <v>0</v>
      </c>
      <c r="Q109" s="122">
        <f t="shared" si="20"/>
        <v>0</v>
      </c>
      <c r="R109" s="122">
        <f t="shared" si="20"/>
        <v>0</v>
      </c>
      <c r="S109" s="122">
        <f t="shared" si="20"/>
        <v>0</v>
      </c>
      <c r="T109" s="122">
        <f t="shared" si="20"/>
        <v>0</v>
      </c>
      <c r="U109" s="122">
        <f t="shared" si="20"/>
        <v>0</v>
      </c>
      <c r="V109" s="122">
        <f t="shared" si="20"/>
        <v>0</v>
      </c>
      <c r="W109" s="122">
        <f t="shared" si="20"/>
        <v>0</v>
      </c>
      <c r="X109" s="122">
        <f t="shared" si="20"/>
        <v>0</v>
      </c>
      <c r="Y109" s="142"/>
      <c r="Z109" s="142"/>
      <c r="AA109" s="122"/>
      <c r="AB109" s="122"/>
      <c r="AC109" s="122"/>
      <c r="AD109" s="147"/>
      <c r="AE109" s="147"/>
      <c r="AF109" s="147"/>
      <c r="AG109" s="125"/>
      <c r="AH109" s="21"/>
      <c r="AI109" s="128"/>
      <c r="AJ109" s="21"/>
    </row>
    <row r="110" s="3" customFormat="1" ht="18" customHeight="1" spans="1:36">
      <c r="A110" s="89"/>
      <c r="B110" s="138" t="s">
        <v>517</v>
      </c>
      <c r="C110" s="139"/>
      <c r="D110" s="139"/>
      <c r="E110" s="138"/>
      <c r="F110" s="139"/>
      <c r="G110" s="139"/>
      <c r="H110" s="138"/>
      <c r="I110" s="122">
        <v>0</v>
      </c>
      <c r="J110" s="122">
        <v>0</v>
      </c>
      <c r="K110" s="122">
        <v>0</v>
      </c>
      <c r="L110" s="122">
        <v>0</v>
      </c>
      <c r="M110" s="122">
        <v>0</v>
      </c>
      <c r="N110" s="122">
        <v>0</v>
      </c>
      <c r="O110" s="122">
        <v>0</v>
      </c>
      <c r="P110" s="122">
        <v>0</v>
      </c>
      <c r="Q110" s="122">
        <v>0</v>
      </c>
      <c r="R110" s="122">
        <v>0</v>
      </c>
      <c r="S110" s="122">
        <v>0</v>
      </c>
      <c r="T110" s="122">
        <v>0</v>
      </c>
      <c r="U110" s="122">
        <v>0</v>
      </c>
      <c r="V110" s="122">
        <v>0</v>
      </c>
      <c r="W110" s="122">
        <v>0</v>
      </c>
      <c r="X110" s="122">
        <v>0</v>
      </c>
      <c r="Y110" s="142"/>
      <c r="Z110" s="142"/>
      <c r="AA110" s="122"/>
      <c r="AB110" s="122"/>
      <c r="AC110" s="122"/>
      <c r="AD110" s="147"/>
      <c r="AE110" s="147"/>
      <c r="AF110" s="147"/>
      <c r="AG110" s="125"/>
      <c r="AH110" s="21"/>
      <c r="AI110" s="128"/>
      <c r="AJ110" s="21"/>
    </row>
    <row r="111" s="3" customFormat="1" ht="18" customHeight="1" spans="1:36">
      <c r="A111" s="89"/>
      <c r="B111" s="138" t="s">
        <v>518</v>
      </c>
      <c r="C111" s="139"/>
      <c r="D111" s="139"/>
      <c r="E111" s="138"/>
      <c r="F111" s="139"/>
      <c r="G111" s="139"/>
      <c r="H111" s="138"/>
      <c r="I111" s="122">
        <v>0</v>
      </c>
      <c r="J111" s="122">
        <v>0</v>
      </c>
      <c r="K111" s="122">
        <v>0</v>
      </c>
      <c r="L111" s="122">
        <v>0</v>
      </c>
      <c r="M111" s="122">
        <v>0</v>
      </c>
      <c r="N111" s="122">
        <v>0</v>
      </c>
      <c r="O111" s="122">
        <v>0</v>
      </c>
      <c r="P111" s="122">
        <v>0</v>
      </c>
      <c r="Q111" s="122">
        <v>0</v>
      </c>
      <c r="R111" s="122">
        <v>0</v>
      </c>
      <c r="S111" s="122">
        <v>0</v>
      </c>
      <c r="T111" s="122">
        <v>0</v>
      </c>
      <c r="U111" s="122">
        <v>0</v>
      </c>
      <c r="V111" s="122">
        <v>0</v>
      </c>
      <c r="W111" s="122">
        <v>0</v>
      </c>
      <c r="X111" s="122">
        <v>0</v>
      </c>
      <c r="Y111" s="142"/>
      <c r="Z111" s="142"/>
      <c r="AA111" s="122"/>
      <c r="AB111" s="122"/>
      <c r="AC111" s="122"/>
      <c r="AD111" s="147"/>
      <c r="AE111" s="147"/>
      <c r="AF111" s="147"/>
      <c r="AG111" s="125"/>
      <c r="AH111" s="21"/>
      <c r="AI111" s="128"/>
      <c r="AJ111" s="21"/>
    </row>
    <row r="112" s="3" customFormat="1" ht="18" customHeight="1" spans="1:36">
      <c r="A112" s="89"/>
      <c r="B112" s="138" t="s">
        <v>519</v>
      </c>
      <c r="C112" s="139"/>
      <c r="D112" s="139"/>
      <c r="E112" s="138"/>
      <c r="F112" s="139"/>
      <c r="G112" s="139"/>
      <c r="H112" s="138"/>
      <c r="I112" s="122">
        <f>I113+I114+I115</f>
        <v>0</v>
      </c>
      <c r="J112" s="122">
        <f t="shared" ref="J112:X112" si="21">J113+J114+J115</f>
        <v>0</v>
      </c>
      <c r="K112" s="122">
        <f t="shared" si="21"/>
        <v>0</v>
      </c>
      <c r="L112" s="122">
        <f t="shared" si="21"/>
        <v>0</v>
      </c>
      <c r="M112" s="122">
        <f t="shared" si="21"/>
        <v>0</v>
      </c>
      <c r="N112" s="122">
        <f t="shared" si="21"/>
        <v>0</v>
      </c>
      <c r="O112" s="122">
        <f t="shared" si="21"/>
        <v>0</v>
      </c>
      <c r="P112" s="122">
        <f t="shared" si="21"/>
        <v>0</v>
      </c>
      <c r="Q112" s="122">
        <f t="shared" si="21"/>
        <v>0</v>
      </c>
      <c r="R112" s="122">
        <f t="shared" si="21"/>
        <v>0</v>
      </c>
      <c r="S112" s="122">
        <f t="shared" si="21"/>
        <v>0</v>
      </c>
      <c r="T112" s="122">
        <f t="shared" si="21"/>
        <v>0</v>
      </c>
      <c r="U112" s="122">
        <f t="shared" si="21"/>
        <v>0</v>
      </c>
      <c r="V112" s="122">
        <f t="shared" si="21"/>
        <v>0</v>
      </c>
      <c r="W112" s="122">
        <f t="shared" si="21"/>
        <v>0</v>
      </c>
      <c r="X112" s="122">
        <f t="shared" si="21"/>
        <v>0</v>
      </c>
      <c r="Y112" s="149"/>
      <c r="Z112" s="149"/>
      <c r="AA112" s="147"/>
      <c r="AB112" s="147"/>
      <c r="AC112" s="147"/>
      <c r="AD112" s="147"/>
      <c r="AE112" s="147"/>
      <c r="AF112" s="147"/>
      <c r="AG112" s="125"/>
      <c r="AH112" s="21"/>
      <c r="AI112" s="128"/>
      <c r="AJ112" s="21"/>
    </row>
    <row r="113" s="3" customFormat="1" ht="18" customHeight="1" spans="1:36">
      <c r="A113" s="89"/>
      <c r="B113" s="138" t="s">
        <v>520</v>
      </c>
      <c r="C113" s="139"/>
      <c r="D113" s="139"/>
      <c r="E113" s="138"/>
      <c r="F113" s="139"/>
      <c r="G113" s="139"/>
      <c r="H113" s="138"/>
      <c r="I113" s="122">
        <v>0</v>
      </c>
      <c r="J113" s="122">
        <v>0</v>
      </c>
      <c r="K113" s="122">
        <v>0</v>
      </c>
      <c r="L113" s="122">
        <v>0</v>
      </c>
      <c r="M113" s="122">
        <v>0</v>
      </c>
      <c r="N113" s="122">
        <v>0</v>
      </c>
      <c r="O113" s="122">
        <v>0</v>
      </c>
      <c r="P113" s="122">
        <v>0</v>
      </c>
      <c r="Q113" s="122">
        <v>0</v>
      </c>
      <c r="R113" s="122">
        <v>0</v>
      </c>
      <c r="S113" s="122">
        <v>0</v>
      </c>
      <c r="T113" s="122">
        <v>0</v>
      </c>
      <c r="U113" s="122">
        <v>0</v>
      </c>
      <c r="V113" s="122">
        <v>0</v>
      </c>
      <c r="W113" s="122">
        <v>0</v>
      </c>
      <c r="X113" s="122">
        <v>0</v>
      </c>
      <c r="Y113" s="149"/>
      <c r="Z113" s="149"/>
      <c r="AA113" s="147"/>
      <c r="AB113" s="147"/>
      <c r="AC113" s="147"/>
      <c r="AD113" s="147"/>
      <c r="AE113" s="147"/>
      <c r="AF113" s="147"/>
      <c r="AG113" s="125"/>
      <c r="AH113" s="21"/>
      <c r="AI113" s="128"/>
      <c r="AJ113" s="21"/>
    </row>
    <row r="114" s="3" customFormat="1" ht="18" customHeight="1" spans="1:36">
      <c r="A114" s="89"/>
      <c r="B114" s="138" t="s">
        <v>521</v>
      </c>
      <c r="C114" s="139"/>
      <c r="D114" s="139"/>
      <c r="E114" s="138"/>
      <c r="F114" s="139"/>
      <c r="G114" s="139"/>
      <c r="H114" s="138"/>
      <c r="I114" s="122">
        <v>0</v>
      </c>
      <c r="J114" s="122">
        <v>0</v>
      </c>
      <c r="K114" s="122">
        <v>0</v>
      </c>
      <c r="L114" s="122">
        <v>0</v>
      </c>
      <c r="M114" s="122">
        <v>0</v>
      </c>
      <c r="N114" s="122">
        <v>0</v>
      </c>
      <c r="O114" s="122">
        <v>0</v>
      </c>
      <c r="P114" s="122">
        <v>0</v>
      </c>
      <c r="Q114" s="122">
        <v>0</v>
      </c>
      <c r="R114" s="122">
        <v>0</v>
      </c>
      <c r="S114" s="122">
        <v>0</v>
      </c>
      <c r="T114" s="122">
        <v>0</v>
      </c>
      <c r="U114" s="122">
        <v>0</v>
      </c>
      <c r="V114" s="122">
        <v>0</v>
      </c>
      <c r="W114" s="122">
        <v>0</v>
      </c>
      <c r="X114" s="122">
        <v>0</v>
      </c>
      <c r="Y114" s="149"/>
      <c r="Z114" s="149"/>
      <c r="AA114" s="147"/>
      <c r="AB114" s="147"/>
      <c r="AC114" s="147"/>
      <c r="AD114" s="147"/>
      <c r="AE114" s="147"/>
      <c r="AF114" s="147"/>
      <c r="AG114" s="125"/>
      <c r="AH114" s="21"/>
      <c r="AI114" s="128"/>
      <c r="AJ114" s="21"/>
    </row>
    <row r="115" s="3" customFormat="1" ht="18" customHeight="1" spans="1:36">
      <c r="A115" s="89"/>
      <c r="B115" s="138" t="s">
        <v>522</v>
      </c>
      <c r="C115" s="139"/>
      <c r="D115" s="139"/>
      <c r="E115" s="138"/>
      <c r="F115" s="139"/>
      <c r="G115" s="139"/>
      <c r="H115" s="138"/>
      <c r="I115" s="122">
        <v>0</v>
      </c>
      <c r="J115" s="122">
        <v>0</v>
      </c>
      <c r="K115" s="122">
        <v>0</v>
      </c>
      <c r="L115" s="122">
        <v>0</v>
      </c>
      <c r="M115" s="122">
        <v>0</v>
      </c>
      <c r="N115" s="122">
        <v>0</v>
      </c>
      <c r="O115" s="122">
        <v>0</v>
      </c>
      <c r="P115" s="122">
        <v>0</v>
      </c>
      <c r="Q115" s="122">
        <v>0</v>
      </c>
      <c r="R115" s="122">
        <v>0</v>
      </c>
      <c r="S115" s="122">
        <v>0</v>
      </c>
      <c r="T115" s="122">
        <v>0</v>
      </c>
      <c r="U115" s="122">
        <v>0</v>
      </c>
      <c r="V115" s="122">
        <v>0</v>
      </c>
      <c r="W115" s="122">
        <v>0</v>
      </c>
      <c r="X115" s="122">
        <v>0</v>
      </c>
      <c r="Y115" s="149"/>
      <c r="Z115" s="149"/>
      <c r="AA115" s="147"/>
      <c r="AB115" s="147"/>
      <c r="AC115" s="147"/>
      <c r="AD115" s="147"/>
      <c r="AE115" s="147"/>
      <c r="AF115" s="147"/>
      <c r="AG115" s="125"/>
      <c r="AH115" s="21"/>
      <c r="AI115" s="128"/>
      <c r="AJ115" s="21"/>
    </row>
    <row r="116" s="3" customFormat="1" ht="18" customHeight="1" spans="1:36">
      <c r="A116" s="89"/>
      <c r="B116" s="138" t="s">
        <v>523</v>
      </c>
      <c r="C116" s="139"/>
      <c r="D116" s="139"/>
      <c r="E116" s="138"/>
      <c r="F116" s="139"/>
      <c r="G116" s="139"/>
      <c r="H116" s="138"/>
      <c r="I116" s="122">
        <f>SUM(I117)</f>
        <v>650</v>
      </c>
      <c r="J116" s="122">
        <f t="shared" ref="J116:X116" si="22">SUM(J117)</f>
        <v>0</v>
      </c>
      <c r="K116" s="122">
        <f t="shared" si="22"/>
        <v>0</v>
      </c>
      <c r="L116" s="122">
        <f t="shared" si="22"/>
        <v>0</v>
      </c>
      <c r="M116" s="122">
        <f t="shared" si="22"/>
        <v>0</v>
      </c>
      <c r="N116" s="122">
        <f t="shared" si="22"/>
        <v>0</v>
      </c>
      <c r="O116" s="122">
        <f t="shared" si="22"/>
        <v>0</v>
      </c>
      <c r="P116" s="122">
        <f t="shared" si="22"/>
        <v>0</v>
      </c>
      <c r="Q116" s="122">
        <f t="shared" si="22"/>
        <v>0</v>
      </c>
      <c r="R116" s="122">
        <f t="shared" si="22"/>
        <v>0</v>
      </c>
      <c r="S116" s="122">
        <f t="shared" si="22"/>
        <v>0</v>
      </c>
      <c r="T116" s="122">
        <f t="shared" si="22"/>
        <v>0</v>
      </c>
      <c r="U116" s="122">
        <f t="shared" si="22"/>
        <v>0</v>
      </c>
      <c r="V116" s="122">
        <f t="shared" si="22"/>
        <v>0</v>
      </c>
      <c r="W116" s="122">
        <f t="shared" si="22"/>
        <v>500</v>
      </c>
      <c r="X116" s="122">
        <f t="shared" si="22"/>
        <v>500</v>
      </c>
      <c r="Y116" s="149"/>
      <c r="Z116" s="149"/>
      <c r="AA116" s="147"/>
      <c r="AB116" s="147"/>
      <c r="AC116" s="147"/>
      <c r="AD116" s="147"/>
      <c r="AE116" s="147"/>
      <c r="AF116" s="147"/>
      <c r="AG116" s="125"/>
      <c r="AH116" s="21"/>
      <c r="AI116" s="128"/>
      <c r="AJ116" s="21"/>
    </row>
    <row r="117" s="1" customFormat="1" ht="32" customHeight="1" spans="1:36">
      <c r="A117" s="21">
        <v>67</v>
      </c>
      <c r="B117" s="20" t="s">
        <v>524</v>
      </c>
      <c r="C117" s="21" t="s">
        <v>507</v>
      </c>
      <c r="D117" s="21" t="s">
        <v>525</v>
      </c>
      <c r="E117" s="21" t="s">
        <v>45</v>
      </c>
      <c r="F117" s="21">
        <v>2022</v>
      </c>
      <c r="G117" s="21" t="s">
        <v>526</v>
      </c>
      <c r="H117" s="33" t="s">
        <v>527</v>
      </c>
      <c r="I117" s="50">
        <v>650</v>
      </c>
      <c r="J117" s="50">
        <v>0</v>
      </c>
      <c r="K117" s="50">
        <v>0</v>
      </c>
      <c r="L117" s="50">
        <v>0</v>
      </c>
      <c r="M117" s="50">
        <v>0</v>
      </c>
      <c r="N117" s="50">
        <v>0</v>
      </c>
      <c r="O117" s="50">
        <v>0</v>
      </c>
      <c r="P117" s="50">
        <v>0</v>
      </c>
      <c r="Q117" s="50">
        <v>0</v>
      </c>
      <c r="R117" s="50">
        <v>0</v>
      </c>
      <c r="S117" s="50">
        <v>0</v>
      </c>
      <c r="T117" s="50">
        <v>0</v>
      </c>
      <c r="U117" s="50">
        <v>0</v>
      </c>
      <c r="V117" s="50">
        <v>0</v>
      </c>
      <c r="W117" s="50">
        <v>500</v>
      </c>
      <c r="X117" s="50">
        <v>500</v>
      </c>
      <c r="Y117" s="33" t="s">
        <v>528</v>
      </c>
      <c r="Z117" s="33" t="s">
        <v>529</v>
      </c>
      <c r="AA117" s="21" t="s">
        <v>489</v>
      </c>
      <c r="AB117" s="21" t="s">
        <v>490</v>
      </c>
      <c r="AC117" s="21" t="s">
        <v>83</v>
      </c>
      <c r="AD117" s="21" t="s">
        <v>513</v>
      </c>
      <c r="AE117" s="21" t="s">
        <v>54</v>
      </c>
      <c r="AF117" s="21" t="s">
        <v>514</v>
      </c>
      <c r="AG117" s="21"/>
      <c r="AH117" s="21" t="s">
        <v>56</v>
      </c>
      <c r="AI117" s="128"/>
      <c r="AJ117" s="21"/>
    </row>
    <row r="118" s="3" customFormat="1" ht="18" customHeight="1" spans="1:36">
      <c r="A118" s="89"/>
      <c r="B118" s="138" t="s">
        <v>530</v>
      </c>
      <c r="C118" s="139"/>
      <c r="D118" s="139"/>
      <c r="E118" s="138"/>
      <c r="F118" s="139"/>
      <c r="G118" s="139"/>
      <c r="H118" s="138"/>
      <c r="I118" s="122">
        <f>I119+I161+I186</f>
        <v>41776.5</v>
      </c>
      <c r="J118" s="122">
        <f t="shared" ref="J118:X118" si="23">J119+J161+J186</f>
        <v>0</v>
      </c>
      <c r="K118" s="122">
        <f t="shared" si="23"/>
        <v>0</v>
      </c>
      <c r="L118" s="122">
        <f t="shared" si="23"/>
        <v>0</v>
      </c>
      <c r="M118" s="122">
        <f t="shared" si="23"/>
        <v>0</v>
      </c>
      <c r="N118" s="122">
        <f t="shared" si="23"/>
        <v>0</v>
      </c>
      <c r="O118" s="122">
        <f t="shared" si="23"/>
        <v>0</v>
      </c>
      <c r="P118" s="122">
        <f t="shared" si="23"/>
        <v>0</v>
      </c>
      <c r="Q118" s="122">
        <f t="shared" si="23"/>
        <v>0</v>
      </c>
      <c r="R118" s="122">
        <f t="shared" si="23"/>
        <v>0</v>
      </c>
      <c r="S118" s="122">
        <f t="shared" si="23"/>
        <v>0</v>
      </c>
      <c r="T118" s="122">
        <f t="shared" si="23"/>
        <v>0</v>
      </c>
      <c r="U118" s="122">
        <f t="shared" si="23"/>
        <v>0</v>
      </c>
      <c r="V118" s="122">
        <f t="shared" si="23"/>
        <v>0</v>
      </c>
      <c r="W118" s="122">
        <f t="shared" si="23"/>
        <v>31080</v>
      </c>
      <c r="X118" s="122">
        <f t="shared" si="23"/>
        <v>13896</v>
      </c>
      <c r="Y118" s="149"/>
      <c r="Z118" s="149"/>
      <c r="AA118" s="147"/>
      <c r="AB118" s="147"/>
      <c r="AC118" s="147"/>
      <c r="AD118" s="147"/>
      <c r="AE118" s="147"/>
      <c r="AF118" s="147"/>
      <c r="AG118" s="125"/>
      <c r="AH118" s="21"/>
      <c r="AI118" s="128"/>
      <c r="AJ118" s="21"/>
    </row>
    <row r="119" s="3" customFormat="1" ht="18" customHeight="1" spans="1:36">
      <c r="A119" s="89"/>
      <c r="B119" s="138" t="s">
        <v>531</v>
      </c>
      <c r="C119" s="139"/>
      <c r="D119" s="139"/>
      <c r="E119" s="138"/>
      <c r="F119" s="139"/>
      <c r="G119" s="139"/>
      <c r="H119" s="138"/>
      <c r="I119" s="122">
        <f>I120+I121+I133+I134+I146+I147+I148+I153+I154+I160</f>
        <v>34677</v>
      </c>
      <c r="J119" s="122">
        <f t="shared" ref="J119:X119" si="24">J120+J121+J133+J134+J146+J147+J148+J153+J154+J160</f>
        <v>0</v>
      </c>
      <c r="K119" s="122">
        <f t="shared" si="24"/>
        <v>0</v>
      </c>
      <c r="L119" s="122">
        <f t="shared" si="24"/>
        <v>0</v>
      </c>
      <c r="M119" s="122">
        <f t="shared" si="24"/>
        <v>0</v>
      </c>
      <c r="N119" s="122">
        <f t="shared" si="24"/>
        <v>0</v>
      </c>
      <c r="O119" s="122">
        <f t="shared" si="24"/>
        <v>0</v>
      </c>
      <c r="P119" s="122">
        <f t="shared" si="24"/>
        <v>0</v>
      </c>
      <c r="Q119" s="122">
        <f t="shared" si="24"/>
        <v>0</v>
      </c>
      <c r="R119" s="122">
        <f t="shared" si="24"/>
        <v>0</v>
      </c>
      <c r="S119" s="122">
        <f t="shared" si="24"/>
        <v>0</v>
      </c>
      <c r="T119" s="122">
        <f t="shared" si="24"/>
        <v>0</v>
      </c>
      <c r="U119" s="122">
        <f t="shared" si="24"/>
        <v>0</v>
      </c>
      <c r="V119" s="122">
        <f t="shared" si="24"/>
        <v>0</v>
      </c>
      <c r="W119" s="122">
        <f t="shared" si="24"/>
        <v>14781</v>
      </c>
      <c r="X119" s="122">
        <f t="shared" si="24"/>
        <v>6432</v>
      </c>
      <c r="Y119" s="149"/>
      <c r="Z119" s="149"/>
      <c r="AA119" s="147"/>
      <c r="AB119" s="147"/>
      <c r="AC119" s="147"/>
      <c r="AD119" s="147"/>
      <c r="AE119" s="147"/>
      <c r="AF119" s="147"/>
      <c r="AG119" s="125"/>
      <c r="AH119" s="21"/>
      <c r="AI119" s="128"/>
      <c r="AJ119" s="21"/>
    </row>
    <row r="120" s="3" customFormat="1" ht="18" customHeight="1" spans="1:36">
      <c r="A120" s="89"/>
      <c r="B120" s="138" t="s">
        <v>532</v>
      </c>
      <c r="C120" s="139"/>
      <c r="D120" s="139"/>
      <c r="E120" s="138"/>
      <c r="F120" s="139"/>
      <c r="G120" s="139"/>
      <c r="H120" s="138"/>
      <c r="I120" s="122">
        <v>0</v>
      </c>
      <c r="J120" s="122">
        <v>0</v>
      </c>
      <c r="K120" s="122">
        <v>0</v>
      </c>
      <c r="L120" s="122">
        <v>0</v>
      </c>
      <c r="M120" s="122">
        <v>0</v>
      </c>
      <c r="N120" s="122">
        <v>0</v>
      </c>
      <c r="O120" s="122">
        <v>0</v>
      </c>
      <c r="P120" s="122">
        <v>0</v>
      </c>
      <c r="Q120" s="122">
        <v>0</v>
      </c>
      <c r="R120" s="122">
        <v>0</v>
      </c>
      <c r="S120" s="122">
        <v>0</v>
      </c>
      <c r="T120" s="122">
        <v>0</v>
      </c>
      <c r="U120" s="122">
        <v>0</v>
      </c>
      <c r="V120" s="122">
        <v>0</v>
      </c>
      <c r="W120" s="122">
        <v>0</v>
      </c>
      <c r="X120" s="122">
        <v>0</v>
      </c>
      <c r="Y120" s="149"/>
      <c r="Z120" s="149"/>
      <c r="AA120" s="147"/>
      <c r="AB120" s="147"/>
      <c r="AC120" s="147"/>
      <c r="AD120" s="147"/>
      <c r="AE120" s="147"/>
      <c r="AF120" s="147"/>
      <c r="AG120" s="125"/>
      <c r="AH120" s="21"/>
      <c r="AI120" s="128"/>
      <c r="AJ120" s="21"/>
    </row>
    <row r="121" s="3" customFormat="1" ht="18" customHeight="1" spans="1:36">
      <c r="A121" s="89"/>
      <c r="B121" s="138" t="s">
        <v>533</v>
      </c>
      <c r="C121" s="139"/>
      <c r="D121" s="139"/>
      <c r="E121" s="138"/>
      <c r="F121" s="139"/>
      <c r="G121" s="139"/>
      <c r="H121" s="138"/>
      <c r="I121" s="122">
        <f>SUM(I122:I132)</f>
        <v>4097</v>
      </c>
      <c r="J121" s="122">
        <f t="shared" ref="J121:X121" si="25">SUM(J122:J132)</f>
        <v>0</v>
      </c>
      <c r="K121" s="122">
        <f t="shared" si="25"/>
        <v>0</v>
      </c>
      <c r="L121" s="122">
        <f t="shared" si="25"/>
        <v>0</v>
      </c>
      <c r="M121" s="122">
        <f t="shared" si="25"/>
        <v>0</v>
      </c>
      <c r="N121" s="122">
        <f t="shared" si="25"/>
        <v>0</v>
      </c>
      <c r="O121" s="122">
        <f t="shared" si="25"/>
        <v>0</v>
      </c>
      <c r="P121" s="122">
        <f t="shared" si="25"/>
        <v>0</v>
      </c>
      <c r="Q121" s="122">
        <f t="shared" si="25"/>
        <v>0</v>
      </c>
      <c r="R121" s="122">
        <f t="shared" si="25"/>
        <v>0</v>
      </c>
      <c r="S121" s="122">
        <f t="shared" si="25"/>
        <v>0</v>
      </c>
      <c r="T121" s="122">
        <f t="shared" si="25"/>
        <v>0</v>
      </c>
      <c r="U121" s="122">
        <f t="shared" si="25"/>
        <v>0</v>
      </c>
      <c r="V121" s="122">
        <f t="shared" si="25"/>
        <v>0</v>
      </c>
      <c r="W121" s="122">
        <f t="shared" si="25"/>
        <v>5065</v>
      </c>
      <c r="X121" s="122">
        <f t="shared" si="25"/>
        <v>2263</v>
      </c>
      <c r="Y121" s="149"/>
      <c r="Z121" s="149"/>
      <c r="AA121" s="147"/>
      <c r="AB121" s="147"/>
      <c r="AC121" s="147"/>
      <c r="AD121" s="147"/>
      <c r="AE121" s="147"/>
      <c r="AF121" s="147"/>
      <c r="AG121" s="125"/>
      <c r="AH121" s="21"/>
      <c r="AI121" s="128"/>
      <c r="AJ121" s="21"/>
    </row>
    <row r="122" s="1" customFormat="1" ht="67.5" spans="1:36">
      <c r="A122" s="20">
        <v>68</v>
      </c>
      <c r="B122" s="20" t="s">
        <v>534</v>
      </c>
      <c r="C122" s="22" t="s">
        <v>535</v>
      </c>
      <c r="D122" s="23" t="s">
        <v>536</v>
      </c>
      <c r="E122" s="22" t="s">
        <v>45</v>
      </c>
      <c r="F122" s="22">
        <v>2022</v>
      </c>
      <c r="G122" s="22" t="s">
        <v>537</v>
      </c>
      <c r="H122" s="34" t="s">
        <v>538</v>
      </c>
      <c r="I122" s="50">
        <v>700</v>
      </c>
      <c r="J122" s="50">
        <v>0</v>
      </c>
      <c r="K122" s="50">
        <v>0</v>
      </c>
      <c r="L122" s="50">
        <v>0</v>
      </c>
      <c r="M122" s="50">
        <v>0</v>
      </c>
      <c r="N122" s="50">
        <v>0</v>
      </c>
      <c r="O122" s="50">
        <v>0</v>
      </c>
      <c r="P122" s="50">
        <v>0</v>
      </c>
      <c r="Q122" s="50">
        <v>0</v>
      </c>
      <c r="R122" s="50">
        <v>0</v>
      </c>
      <c r="S122" s="50">
        <v>0</v>
      </c>
      <c r="T122" s="50">
        <v>0</v>
      </c>
      <c r="U122" s="50">
        <v>0</v>
      </c>
      <c r="V122" s="50">
        <v>0</v>
      </c>
      <c r="W122" s="50">
        <v>440</v>
      </c>
      <c r="X122" s="50">
        <v>382</v>
      </c>
      <c r="Y122" s="34" t="s">
        <v>539</v>
      </c>
      <c r="Z122" s="34" t="s">
        <v>540</v>
      </c>
      <c r="AA122" s="21" t="s">
        <v>541</v>
      </c>
      <c r="AB122" s="21" t="s">
        <v>542</v>
      </c>
      <c r="AC122" s="21" t="s">
        <v>541</v>
      </c>
      <c r="AD122" s="21" t="s">
        <v>542</v>
      </c>
      <c r="AE122" s="21" t="s">
        <v>369</v>
      </c>
      <c r="AF122" s="21" t="s">
        <v>543</v>
      </c>
      <c r="AG122" s="21" t="s">
        <v>266</v>
      </c>
      <c r="AH122" s="21" t="s">
        <v>56</v>
      </c>
      <c r="AI122" s="128"/>
      <c r="AJ122" s="21"/>
    </row>
    <row r="123" s="1" customFormat="1" ht="67.5" spans="1:36">
      <c r="A123" s="20">
        <v>69</v>
      </c>
      <c r="B123" s="20" t="s">
        <v>544</v>
      </c>
      <c r="C123" s="22" t="s">
        <v>535</v>
      </c>
      <c r="D123" s="23" t="s">
        <v>545</v>
      </c>
      <c r="E123" s="22" t="s">
        <v>45</v>
      </c>
      <c r="F123" s="22">
        <v>2022</v>
      </c>
      <c r="G123" s="22" t="s">
        <v>546</v>
      </c>
      <c r="H123" s="34" t="s">
        <v>547</v>
      </c>
      <c r="I123" s="50">
        <v>200</v>
      </c>
      <c r="J123" s="50">
        <v>0</v>
      </c>
      <c r="K123" s="50">
        <v>0</v>
      </c>
      <c r="L123" s="50">
        <v>0</v>
      </c>
      <c r="M123" s="50">
        <v>0</v>
      </c>
      <c r="N123" s="50">
        <v>0</v>
      </c>
      <c r="O123" s="50">
        <v>0</v>
      </c>
      <c r="P123" s="50">
        <v>0</v>
      </c>
      <c r="Q123" s="50">
        <v>0</v>
      </c>
      <c r="R123" s="50">
        <v>0</v>
      </c>
      <c r="S123" s="50">
        <v>0</v>
      </c>
      <c r="T123" s="50">
        <v>0</v>
      </c>
      <c r="U123" s="50">
        <v>0</v>
      </c>
      <c r="V123" s="50">
        <v>0</v>
      </c>
      <c r="W123" s="50">
        <v>707</v>
      </c>
      <c r="X123" s="50">
        <v>447</v>
      </c>
      <c r="Y123" s="34" t="s">
        <v>548</v>
      </c>
      <c r="Z123" s="34" t="s">
        <v>549</v>
      </c>
      <c r="AA123" s="21" t="s">
        <v>541</v>
      </c>
      <c r="AB123" s="21" t="s">
        <v>542</v>
      </c>
      <c r="AC123" s="21" t="s">
        <v>541</v>
      </c>
      <c r="AD123" s="21" t="s">
        <v>542</v>
      </c>
      <c r="AE123" s="21" t="s">
        <v>369</v>
      </c>
      <c r="AF123" s="21" t="s">
        <v>543</v>
      </c>
      <c r="AG123" s="21" t="s">
        <v>266</v>
      </c>
      <c r="AH123" s="21" t="s">
        <v>56</v>
      </c>
      <c r="AI123" s="128"/>
      <c r="AJ123" s="21"/>
    </row>
    <row r="124" s="1" customFormat="1" ht="67.5" spans="1:36">
      <c r="A124" s="20">
        <v>70</v>
      </c>
      <c r="B124" s="20" t="s">
        <v>550</v>
      </c>
      <c r="C124" s="22" t="s">
        <v>535</v>
      </c>
      <c r="D124" s="23" t="s">
        <v>551</v>
      </c>
      <c r="E124" s="22" t="s">
        <v>45</v>
      </c>
      <c r="F124" s="22">
        <v>2022</v>
      </c>
      <c r="G124" s="22" t="s">
        <v>466</v>
      </c>
      <c r="H124" s="34" t="s">
        <v>552</v>
      </c>
      <c r="I124" s="50">
        <v>192</v>
      </c>
      <c r="J124" s="50">
        <v>0</v>
      </c>
      <c r="K124" s="50">
        <v>0</v>
      </c>
      <c r="L124" s="50">
        <v>0</v>
      </c>
      <c r="M124" s="50">
        <v>0</v>
      </c>
      <c r="N124" s="50">
        <v>0</v>
      </c>
      <c r="O124" s="50">
        <v>0</v>
      </c>
      <c r="P124" s="50">
        <v>0</v>
      </c>
      <c r="Q124" s="50">
        <v>0</v>
      </c>
      <c r="R124" s="50">
        <v>0</v>
      </c>
      <c r="S124" s="50">
        <v>0</v>
      </c>
      <c r="T124" s="50">
        <v>0</v>
      </c>
      <c r="U124" s="50">
        <v>0</v>
      </c>
      <c r="V124" s="50">
        <v>0</v>
      </c>
      <c r="W124" s="50">
        <v>78</v>
      </c>
      <c r="X124" s="50">
        <v>37</v>
      </c>
      <c r="Y124" s="34" t="s">
        <v>553</v>
      </c>
      <c r="Z124" s="34" t="s">
        <v>554</v>
      </c>
      <c r="AA124" s="21" t="s">
        <v>541</v>
      </c>
      <c r="AB124" s="21" t="s">
        <v>542</v>
      </c>
      <c r="AC124" s="21" t="s">
        <v>541</v>
      </c>
      <c r="AD124" s="21" t="s">
        <v>542</v>
      </c>
      <c r="AE124" s="21" t="s">
        <v>369</v>
      </c>
      <c r="AF124" s="21" t="s">
        <v>543</v>
      </c>
      <c r="AG124" s="21" t="s">
        <v>266</v>
      </c>
      <c r="AH124" s="21" t="s">
        <v>56</v>
      </c>
      <c r="AI124" s="128"/>
      <c r="AJ124" s="21"/>
    </row>
    <row r="125" s="1" customFormat="1" ht="33.75" spans="1:36">
      <c r="A125" s="20">
        <v>71</v>
      </c>
      <c r="B125" s="20" t="s">
        <v>555</v>
      </c>
      <c r="C125" s="21" t="s">
        <v>535</v>
      </c>
      <c r="D125" s="21" t="s">
        <v>556</v>
      </c>
      <c r="E125" s="21" t="s">
        <v>45</v>
      </c>
      <c r="F125" s="21">
        <v>2022</v>
      </c>
      <c r="G125" s="21" t="s">
        <v>557</v>
      </c>
      <c r="H125" s="33" t="s">
        <v>558</v>
      </c>
      <c r="I125" s="50">
        <v>120</v>
      </c>
      <c r="J125" s="50">
        <v>0</v>
      </c>
      <c r="K125" s="50">
        <v>0</v>
      </c>
      <c r="L125" s="50">
        <v>0</v>
      </c>
      <c r="M125" s="50">
        <v>0</v>
      </c>
      <c r="N125" s="50">
        <v>0</v>
      </c>
      <c r="O125" s="50">
        <v>0</v>
      </c>
      <c r="P125" s="50">
        <v>0</v>
      </c>
      <c r="Q125" s="50">
        <v>0</v>
      </c>
      <c r="R125" s="50">
        <v>0</v>
      </c>
      <c r="S125" s="50">
        <v>0</v>
      </c>
      <c r="T125" s="50">
        <v>0</v>
      </c>
      <c r="U125" s="50">
        <v>0</v>
      </c>
      <c r="V125" s="50">
        <v>0</v>
      </c>
      <c r="W125" s="50">
        <v>539</v>
      </c>
      <c r="X125" s="50">
        <v>229</v>
      </c>
      <c r="Y125" s="33" t="s">
        <v>559</v>
      </c>
      <c r="Z125" s="33" t="s">
        <v>549</v>
      </c>
      <c r="AA125" s="21" t="s">
        <v>177</v>
      </c>
      <c r="AB125" s="21" t="s">
        <v>178</v>
      </c>
      <c r="AC125" s="21" t="s">
        <v>541</v>
      </c>
      <c r="AD125" s="21" t="s">
        <v>542</v>
      </c>
      <c r="AE125" s="21" t="s">
        <v>369</v>
      </c>
      <c r="AF125" s="21" t="s">
        <v>543</v>
      </c>
      <c r="AG125" s="21" t="s">
        <v>541</v>
      </c>
      <c r="AH125" s="21" t="s">
        <v>56</v>
      </c>
      <c r="AI125" s="128"/>
      <c r="AJ125" s="21"/>
    </row>
    <row r="126" s="1" customFormat="1" ht="78.75" spans="1:36">
      <c r="A126" s="20">
        <v>72</v>
      </c>
      <c r="B126" s="20" t="s">
        <v>560</v>
      </c>
      <c r="C126" s="21" t="s">
        <v>535</v>
      </c>
      <c r="D126" s="21" t="s">
        <v>561</v>
      </c>
      <c r="E126" s="21" t="s">
        <v>401</v>
      </c>
      <c r="F126" s="21">
        <v>2022</v>
      </c>
      <c r="G126" s="21" t="s">
        <v>425</v>
      </c>
      <c r="H126" s="33" t="s">
        <v>562</v>
      </c>
      <c r="I126" s="50">
        <v>200</v>
      </c>
      <c r="J126" s="50">
        <v>0</v>
      </c>
      <c r="K126" s="50">
        <v>0</v>
      </c>
      <c r="L126" s="50">
        <v>0</v>
      </c>
      <c r="M126" s="50">
        <v>0</v>
      </c>
      <c r="N126" s="50">
        <v>0</v>
      </c>
      <c r="O126" s="50">
        <v>0</v>
      </c>
      <c r="P126" s="50">
        <v>0</v>
      </c>
      <c r="Q126" s="50">
        <v>0</v>
      </c>
      <c r="R126" s="50">
        <v>0</v>
      </c>
      <c r="S126" s="50">
        <v>0</v>
      </c>
      <c r="T126" s="50">
        <v>0</v>
      </c>
      <c r="U126" s="50">
        <v>0</v>
      </c>
      <c r="V126" s="50">
        <v>0</v>
      </c>
      <c r="W126" s="50">
        <v>385</v>
      </c>
      <c r="X126" s="50">
        <v>134</v>
      </c>
      <c r="Y126" s="33" t="s">
        <v>563</v>
      </c>
      <c r="Z126" s="33" t="s">
        <v>564</v>
      </c>
      <c r="AA126" s="21" t="s">
        <v>200</v>
      </c>
      <c r="AB126" s="21" t="s">
        <v>201</v>
      </c>
      <c r="AC126" s="21" t="s">
        <v>541</v>
      </c>
      <c r="AD126" s="21" t="s">
        <v>542</v>
      </c>
      <c r="AE126" s="21" t="s">
        <v>369</v>
      </c>
      <c r="AF126" s="21" t="s">
        <v>543</v>
      </c>
      <c r="AG126" s="21" t="s">
        <v>541</v>
      </c>
      <c r="AH126" s="21" t="s">
        <v>56</v>
      </c>
      <c r="AI126" s="128"/>
      <c r="AJ126" s="21"/>
    </row>
    <row r="127" s="1" customFormat="1" ht="67.5" spans="1:36">
      <c r="A127" s="20">
        <v>73</v>
      </c>
      <c r="B127" s="20" t="s">
        <v>565</v>
      </c>
      <c r="C127" s="23" t="s">
        <v>535</v>
      </c>
      <c r="D127" s="23" t="s">
        <v>566</v>
      </c>
      <c r="E127" s="23" t="s">
        <v>45</v>
      </c>
      <c r="F127" s="23">
        <v>2022</v>
      </c>
      <c r="G127" s="23" t="s">
        <v>567</v>
      </c>
      <c r="H127" s="35" t="s">
        <v>568</v>
      </c>
      <c r="I127" s="50">
        <v>225</v>
      </c>
      <c r="J127" s="50">
        <v>0</v>
      </c>
      <c r="K127" s="50">
        <v>0</v>
      </c>
      <c r="L127" s="50">
        <v>0</v>
      </c>
      <c r="M127" s="50">
        <v>0</v>
      </c>
      <c r="N127" s="50">
        <v>0</v>
      </c>
      <c r="O127" s="50">
        <v>0</v>
      </c>
      <c r="P127" s="50">
        <v>0</v>
      </c>
      <c r="Q127" s="50">
        <v>0</v>
      </c>
      <c r="R127" s="50">
        <v>0</v>
      </c>
      <c r="S127" s="50">
        <v>0</v>
      </c>
      <c r="T127" s="50">
        <v>0</v>
      </c>
      <c r="U127" s="50">
        <v>0</v>
      </c>
      <c r="V127" s="50">
        <v>0</v>
      </c>
      <c r="W127" s="50">
        <v>36</v>
      </c>
      <c r="X127" s="50">
        <v>24</v>
      </c>
      <c r="Y127" s="35" t="s">
        <v>569</v>
      </c>
      <c r="Z127" s="35" t="s">
        <v>570</v>
      </c>
      <c r="AA127" s="21" t="s">
        <v>541</v>
      </c>
      <c r="AB127" s="21" t="s">
        <v>542</v>
      </c>
      <c r="AC127" s="21" t="s">
        <v>541</v>
      </c>
      <c r="AD127" s="21" t="s">
        <v>542</v>
      </c>
      <c r="AE127" s="21" t="s">
        <v>369</v>
      </c>
      <c r="AF127" s="21" t="s">
        <v>543</v>
      </c>
      <c r="AG127" s="21" t="s">
        <v>266</v>
      </c>
      <c r="AH127" s="21" t="s">
        <v>203</v>
      </c>
      <c r="AI127" s="128"/>
      <c r="AJ127" s="21"/>
    </row>
    <row r="128" s="1" customFormat="1" ht="45" spans="1:36">
      <c r="A128" s="20">
        <v>74</v>
      </c>
      <c r="B128" s="20" t="s">
        <v>571</v>
      </c>
      <c r="C128" s="21" t="s">
        <v>535</v>
      </c>
      <c r="D128" s="21" t="s">
        <v>572</v>
      </c>
      <c r="E128" s="21" t="s">
        <v>45</v>
      </c>
      <c r="F128" s="21">
        <v>2022</v>
      </c>
      <c r="G128" s="21" t="s">
        <v>433</v>
      </c>
      <c r="H128" s="33" t="s">
        <v>573</v>
      </c>
      <c r="I128" s="50">
        <v>520</v>
      </c>
      <c r="J128" s="50">
        <v>0</v>
      </c>
      <c r="K128" s="50">
        <v>0</v>
      </c>
      <c r="L128" s="50">
        <v>0</v>
      </c>
      <c r="M128" s="50">
        <v>0</v>
      </c>
      <c r="N128" s="50">
        <v>0</v>
      </c>
      <c r="O128" s="50">
        <v>0</v>
      </c>
      <c r="P128" s="50">
        <v>0</v>
      </c>
      <c r="Q128" s="50">
        <v>0</v>
      </c>
      <c r="R128" s="50">
        <v>0</v>
      </c>
      <c r="S128" s="50">
        <v>0</v>
      </c>
      <c r="T128" s="50">
        <v>0</v>
      </c>
      <c r="U128" s="50">
        <v>0</v>
      </c>
      <c r="V128" s="50">
        <v>0</v>
      </c>
      <c r="W128" s="50">
        <v>1024</v>
      </c>
      <c r="X128" s="50">
        <v>369</v>
      </c>
      <c r="Y128" s="33" t="s">
        <v>574</v>
      </c>
      <c r="Z128" s="33" t="s">
        <v>575</v>
      </c>
      <c r="AA128" s="21" t="s">
        <v>78</v>
      </c>
      <c r="AB128" s="21" t="s">
        <v>576</v>
      </c>
      <c r="AC128" s="21" t="s">
        <v>541</v>
      </c>
      <c r="AD128" s="21" t="s">
        <v>542</v>
      </c>
      <c r="AE128" s="21" t="s">
        <v>369</v>
      </c>
      <c r="AF128" s="21" t="s">
        <v>543</v>
      </c>
      <c r="AG128" s="21" t="s">
        <v>577</v>
      </c>
      <c r="AH128" s="21" t="s">
        <v>203</v>
      </c>
      <c r="AI128" s="128"/>
      <c r="AJ128" s="21"/>
    </row>
    <row r="129" s="1" customFormat="1" ht="33.75" spans="1:36">
      <c r="A129" s="20">
        <v>75</v>
      </c>
      <c r="B129" s="20" t="s">
        <v>578</v>
      </c>
      <c r="C129" s="21" t="s">
        <v>535</v>
      </c>
      <c r="D129" s="21" t="s">
        <v>579</v>
      </c>
      <c r="E129" s="21" t="s">
        <v>45</v>
      </c>
      <c r="F129" s="21">
        <v>2022</v>
      </c>
      <c r="G129" s="21" t="s">
        <v>580</v>
      </c>
      <c r="H129" s="33" t="s">
        <v>581</v>
      </c>
      <c r="I129" s="50">
        <v>100</v>
      </c>
      <c r="J129" s="50">
        <v>0</v>
      </c>
      <c r="K129" s="50">
        <v>0</v>
      </c>
      <c r="L129" s="50">
        <v>0</v>
      </c>
      <c r="M129" s="50">
        <v>0</v>
      </c>
      <c r="N129" s="50">
        <v>0</v>
      </c>
      <c r="O129" s="50">
        <v>0</v>
      </c>
      <c r="P129" s="50">
        <v>0</v>
      </c>
      <c r="Q129" s="50">
        <v>0</v>
      </c>
      <c r="R129" s="50">
        <v>0</v>
      </c>
      <c r="S129" s="50">
        <v>0</v>
      </c>
      <c r="T129" s="50">
        <v>0</v>
      </c>
      <c r="U129" s="50">
        <v>0</v>
      </c>
      <c r="V129" s="50">
        <v>0</v>
      </c>
      <c r="W129" s="50">
        <v>148</v>
      </c>
      <c r="X129" s="50">
        <v>50</v>
      </c>
      <c r="Y129" s="33" t="s">
        <v>582</v>
      </c>
      <c r="Z129" s="33" t="s">
        <v>583</v>
      </c>
      <c r="AA129" s="21" t="s">
        <v>168</v>
      </c>
      <c r="AB129" s="21" t="s">
        <v>169</v>
      </c>
      <c r="AC129" s="21" t="s">
        <v>541</v>
      </c>
      <c r="AD129" s="21" t="s">
        <v>542</v>
      </c>
      <c r="AE129" s="21" t="s">
        <v>369</v>
      </c>
      <c r="AF129" s="21" t="s">
        <v>543</v>
      </c>
      <c r="AG129" s="21" t="s">
        <v>458</v>
      </c>
      <c r="AH129" s="21" t="s">
        <v>203</v>
      </c>
      <c r="AI129" s="128"/>
      <c r="AJ129" s="21"/>
    </row>
    <row r="130" s="1" customFormat="1" ht="45" spans="1:36">
      <c r="A130" s="20">
        <v>76</v>
      </c>
      <c r="B130" s="20" t="s">
        <v>584</v>
      </c>
      <c r="C130" s="21" t="s">
        <v>535</v>
      </c>
      <c r="D130" s="21" t="s">
        <v>585</v>
      </c>
      <c r="E130" s="21" t="s">
        <v>45</v>
      </c>
      <c r="F130" s="21">
        <v>2022</v>
      </c>
      <c r="G130" s="21" t="s">
        <v>586</v>
      </c>
      <c r="H130" s="33" t="s">
        <v>587</v>
      </c>
      <c r="I130" s="50">
        <v>240</v>
      </c>
      <c r="J130" s="50">
        <v>0</v>
      </c>
      <c r="K130" s="50">
        <v>0</v>
      </c>
      <c r="L130" s="50">
        <v>0</v>
      </c>
      <c r="M130" s="50">
        <v>0</v>
      </c>
      <c r="N130" s="50">
        <v>0</v>
      </c>
      <c r="O130" s="50">
        <v>0</v>
      </c>
      <c r="P130" s="50">
        <v>0</v>
      </c>
      <c r="Q130" s="50">
        <v>0</v>
      </c>
      <c r="R130" s="50">
        <v>0</v>
      </c>
      <c r="S130" s="50">
        <v>0</v>
      </c>
      <c r="T130" s="50">
        <v>0</v>
      </c>
      <c r="U130" s="50">
        <v>0</v>
      </c>
      <c r="V130" s="50">
        <v>0</v>
      </c>
      <c r="W130" s="50">
        <v>342</v>
      </c>
      <c r="X130" s="50">
        <v>113</v>
      </c>
      <c r="Y130" s="33" t="s">
        <v>588</v>
      </c>
      <c r="Z130" s="33" t="s">
        <v>589</v>
      </c>
      <c r="AA130" s="21" t="s">
        <v>168</v>
      </c>
      <c r="AB130" s="21" t="s">
        <v>169</v>
      </c>
      <c r="AC130" s="21" t="s">
        <v>541</v>
      </c>
      <c r="AD130" s="21" t="s">
        <v>542</v>
      </c>
      <c r="AE130" s="21" t="s">
        <v>369</v>
      </c>
      <c r="AF130" s="21" t="s">
        <v>543</v>
      </c>
      <c r="AG130" s="21" t="s">
        <v>215</v>
      </c>
      <c r="AH130" s="21" t="s">
        <v>203</v>
      </c>
      <c r="AI130" s="128"/>
      <c r="AJ130" s="21"/>
    </row>
    <row r="131" s="1" customFormat="1" ht="33.75" spans="1:36">
      <c r="A131" s="20">
        <v>77</v>
      </c>
      <c r="B131" s="20" t="s">
        <v>590</v>
      </c>
      <c r="C131" s="21" t="s">
        <v>535</v>
      </c>
      <c r="D131" s="21" t="s">
        <v>591</v>
      </c>
      <c r="E131" s="21" t="s">
        <v>45</v>
      </c>
      <c r="F131" s="21">
        <v>2022</v>
      </c>
      <c r="G131" s="21" t="s">
        <v>455</v>
      </c>
      <c r="H131" s="33" t="s">
        <v>592</v>
      </c>
      <c r="I131" s="50">
        <v>600</v>
      </c>
      <c r="J131" s="50">
        <v>0</v>
      </c>
      <c r="K131" s="50">
        <v>0</v>
      </c>
      <c r="L131" s="50">
        <v>0</v>
      </c>
      <c r="M131" s="50">
        <v>0</v>
      </c>
      <c r="N131" s="50">
        <v>0</v>
      </c>
      <c r="O131" s="50">
        <v>0</v>
      </c>
      <c r="P131" s="50">
        <v>0</v>
      </c>
      <c r="Q131" s="50">
        <v>0</v>
      </c>
      <c r="R131" s="50">
        <v>0</v>
      </c>
      <c r="S131" s="50">
        <v>0</v>
      </c>
      <c r="T131" s="50">
        <v>0</v>
      </c>
      <c r="U131" s="50">
        <v>0</v>
      </c>
      <c r="V131" s="50">
        <v>0</v>
      </c>
      <c r="W131" s="50">
        <v>342</v>
      </c>
      <c r="X131" s="50">
        <v>113</v>
      </c>
      <c r="Y131" s="33" t="s">
        <v>593</v>
      </c>
      <c r="Z131" s="33" t="s">
        <v>594</v>
      </c>
      <c r="AA131" s="21" t="s">
        <v>168</v>
      </c>
      <c r="AB131" s="21" t="s">
        <v>169</v>
      </c>
      <c r="AC131" s="21" t="s">
        <v>541</v>
      </c>
      <c r="AD131" s="21" t="s">
        <v>542</v>
      </c>
      <c r="AE131" s="21" t="s">
        <v>369</v>
      </c>
      <c r="AF131" s="21" t="s">
        <v>543</v>
      </c>
      <c r="AG131" s="21" t="s">
        <v>458</v>
      </c>
      <c r="AH131" s="21" t="s">
        <v>203</v>
      </c>
      <c r="AI131" s="128"/>
      <c r="AJ131" s="21"/>
    </row>
    <row r="132" s="77" customFormat="1" ht="91" customHeight="1" spans="1:34">
      <c r="A132" s="20">
        <v>78</v>
      </c>
      <c r="B132" s="20" t="s">
        <v>595</v>
      </c>
      <c r="C132" s="21" t="s">
        <v>535</v>
      </c>
      <c r="D132" s="21" t="s">
        <v>596</v>
      </c>
      <c r="E132" s="21" t="s">
        <v>45</v>
      </c>
      <c r="F132" s="21">
        <v>2022</v>
      </c>
      <c r="G132" s="21" t="s">
        <v>597</v>
      </c>
      <c r="H132" s="33" t="s">
        <v>598</v>
      </c>
      <c r="I132" s="50">
        <v>1000</v>
      </c>
      <c r="J132" s="50">
        <v>0</v>
      </c>
      <c r="K132" s="50">
        <v>0</v>
      </c>
      <c r="L132" s="50">
        <v>0</v>
      </c>
      <c r="M132" s="50">
        <v>0</v>
      </c>
      <c r="N132" s="50">
        <v>0</v>
      </c>
      <c r="O132" s="50">
        <v>0</v>
      </c>
      <c r="P132" s="50">
        <v>0</v>
      </c>
      <c r="Q132" s="50">
        <v>0</v>
      </c>
      <c r="R132" s="50">
        <v>0</v>
      </c>
      <c r="S132" s="50">
        <v>0</v>
      </c>
      <c r="T132" s="50">
        <v>0</v>
      </c>
      <c r="U132" s="50">
        <v>0</v>
      </c>
      <c r="V132" s="50">
        <v>0</v>
      </c>
      <c r="W132" s="50">
        <v>1024</v>
      </c>
      <c r="X132" s="50">
        <v>365</v>
      </c>
      <c r="Y132" s="33" t="s">
        <v>599</v>
      </c>
      <c r="Z132" s="33" t="s">
        <v>564</v>
      </c>
      <c r="AA132" s="21" t="s">
        <v>541</v>
      </c>
      <c r="AB132" s="21" t="s">
        <v>542</v>
      </c>
      <c r="AC132" s="21" t="s">
        <v>541</v>
      </c>
      <c r="AD132" s="21" t="s">
        <v>542</v>
      </c>
      <c r="AE132" s="21" t="s">
        <v>369</v>
      </c>
      <c r="AF132" s="21" t="s">
        <v>543</v>
      </c>
      <c r="AG132" s="21" t="s">
        <v>458</v>
      </c>
      <c r="AH132" s="21" t="s">
        <v>56</v>
      </c>
    </row>
    <row r="133" s="3" customFormat="1" ht="18" customHeight="1" spans="1:36">
      <c r="A133" s="89"/>
      <c r="B133" s="138" t="s">
        <v>600</v>
      </c>
      <c r="C133" s="139"/>
      <c r="D133" s="139"/>
      <c r="E133" s="138"/>
      <c r="F133" s="139"/>
      <c r="G133" s="139"/>
      <c r="H133" s="138"/>
      <c r="I133" s="122">
        <v>0</v>
      </c>
      <c r="J133" s="122">
        <v>0</v>
      </c>
      <c r="K133" s="122">
        <v>0</v>
      </c>
      <c r="L133" s="122">
        <v>0</v>
      </c>
      <c r="M133" s="122">
        <v>0</v>
      </c>
      <c r="N133" s="122">
        <v>0</v>
      </c>
      <c r="O133" s="122">
        <v>0</v>
      </c>
      <c r="P133" s="122">
        <v>0</v>
      </c>
      <c r="Q133" s="122">
        <v>0</v>
      </c>
      <c r="R133" s="122">
        <v>0</v>
      </c>
      <c r="S133" s="122">
        <v>0</v>
      </c>
      <c r="T133" s="122">
        <v>0</v>
      </c>
      <c r="U133" s="122">
        <v>0</v>
      </c>
      <c r="V133" s="122">
        <v>0</v>
      </c>
      <c r="W133" s="122">
        <v>0</v>
      </c>
      <c r="X133" s="122">
        <v>0</v>
      </c>
      <c r="Y133" s="149"/>
      <c r="Z133" s="149"/>
      <c r="AA133" s="147"/>
      <c r="AB133" s="147"/>
      <c r="AC133" s="147"/>
      <c r="AD133" s="147"/>
      <c r="AE133" s="147"/>
      <c r="AF133" s="147"/>
      <c r="AG133" s="125"/>
      <c r="AH133" s="21"/>
      <c r="AI133" s="128"/>
      <c r="AJ133" s="21"/>
    </row>
    <row r="134" s="3" customFormat="1" ht="18" customHeight="1" spans="1:36">
      <c r="A134" s="89"/>
      <c r="B134" s="138" t="s">
        <v>601</v>
      </c>
      <c r="C134" s="139"/>
      <c r="D134" s="139"/>
      <c r="E134" s="138"/>
      <c r="F134" s="139"/>
      <c r="G134" s="139"/>
      <c r="H134" s="138"/>
      <c r="I134" s="122">
        <f>SUM(I135:I145)</f>
        <v>15670</v>
      </c>
      <c r="J134" s="122">
        <f t="shared" ref="J134:X134" si="26">SUM(J135:J145)</f>
        <v>0</v>
      </c>
      <c r="K134" s="122">
        <f t="shared" si="26"/>
        <v>0</v>
      </c>
      <c r="L134" s="122">
        <f t="shared" si="26"/>
        <v>0</v>
      </c>
      <c r="M134" s="122">
        <f t="shared" si="26"/>
        <v>0</v>
      </c>
      <c r="N134" s="122">
        <f t="shared" si="26"/>
        <v>0</v>
      </c>
      <c r="O134" s="122">
        <f t="shared" si="26"/>
        <v>0</v>
      </c>
      <c r="P134" s="122">
        <f t="shared" si="26"/>
        <v>0</v>
      </c>
      <c r="Q134" s="122">
        <f t="shared" si="26"/>
        <v>0</v>
      </c>
      <c r="R134" s="122">
        <f t="shared" si="26"/>
        <v>0</v>
      </c>
      <c r="S134" s="122">
        <f t="shared" si="26"/>
        <v>0</v>
      </c>
      <c r="T134" s="122">
        <f t="shared" si="26"/>
        <v>0</v>
      </c>
      <c r="U134" s="122">
        <f t="shared" si="26"/>
        <v>0</v>
      </c>
      <c r="V134" s="122">
        <f t="shared" si="26"/>
        <v>0</v>
      </c>
      <c r="W134" s="122">
        <f t="shared" si="26"/>
        <v>6037</v>
      </c>
      <c r="X134" s="122">
        <f t="shared" si="26"/>
        <v>2829</v>
      </c>
      <c r="Y134" s="149"/>
      <c r="Z134" s="149"/>
      <c r="AA134" s="147"/>
      <c r="AB134" s="147"/>
      <c r="AC134" s="147"/>
      <c r="AD134" s="147"/>
      <c r="AE134" s="147"/>
      <c r="AF134" s="147"/>
      <c r="AG134" s="125"/>
      <c r="AH134" s="21"/>
      <c r="AI134" s="128"/>
      <c r="AJ134" s="21"/>
    </row>
    <row r="135" s="1" customFormat="1" ht="90" spans="1:36">
      <c r="A135" s="20">
        <v>79</v>
      </c>
      <c r="B135" s="20" t="s">
        <v>602</v>
      </c>
      <c r="C135" s="22" t="s">
        <v>430</v>
      </c>
      <c r="D135" s="23" t="s">
        <v>603</v>
      </c>
      <c r="E135" s="22" t="s">
        <v>45</v>
      </c>
      <c r="F135" s="21">
        <v>2022</v>
      </c>
      <c r="G135" s="22" t="s">
        <v>546</v>
      </c>
      <c r="H135" s="34" t="s">
        <v>604</v>
      </c>
      <c r="I135" s="50">
        <v>1500</v>
      </c>
      <c r="J135" s="50">
        <v>0</v>
      </c>
      <c r="K135" s="50">
        <v>0</v>
      </c>
      <c r="L135" s="50">
        <v>0</v>
      </c>
      <c r="M135" s="50">
        <v>0</v>
      </c>
      <c r="N135" s="50">
        <v>0</v>
      </c>
      <c r="O135" s="50">
        <v>0</v>
      </c>
      <c r="P135" s="50">
        <v>0</v>
      </c>
      <c r="Q135" s="50">
        <v>0</v>
      </c>
      <c r="R135" s="50">
        <v>0</v>
      </c>
      <c r="S135" s="50">
        <v>0</v>
      </c>
      <c r="T135" s="50">
        <v>0</v>
      </c>
      <c r="U135" s="50">
        <v>0</v>
      </c>
      <c r="V135" s="50">
        <v>0</v>
      </c>
      <c r="W135" s="50">
        <v>2178</v>
      </c>
      <c r="X135" s="50">
        <v>1175</v>
      </c>
      <c r="Y135" s="34" t="s">
        <v>605</v>
      </c>
      <c r="Z135" s="34" t="s">
        <v>605</v>
      </c>
      <c r="AA135" s="22" t="s">
        <v>272</v>
      </c>
      <c r="AB135" s="21" t="s">
        <v>606</v>
      </c>
      <c r="AC135" s="21" t="s">
        <v>438</v>
      </c>
      <c r="AD135" s="21" t="s">
        <v>607</v>
      </c>
      <c r="AE135" s="21" t="s">
        <v>82</v>
      </c>
      <c r="AF135" s="21" t="s">
        <v>543</v>
      </c>
      <c r="AG135" s="21" t="s">
        <v>608</v>
      </c>
      <c r="AH135" s="21" t="s">
        <v>56</v>
      </c>
      <c r="AI135" s="128"/>
      <c r="AJ135" s="21" t="s">
        <v>452</v>
      </c>
    </row>
    <row r="136" s="1" customFormat="1" ht="45" spans="1:36">
      <c r="A136" s="20">
        <v>80</v>
      </c>
      <c r="B136" s="20" t="s">
        <v>609</v>
      </c>
      <c r="C136" s="21" t="s">
        <v>430</v>
      </c>
      <c r="D136" s="21" t="s">
        <v>610</v>
      </c>
      <c r="E136" s="21" t="s">
        <v>45</v>
      </c>
      <c r="F136" s="21">
        <v>2022</v>
      </c>
      <c r="G136" s="21" t="s">
        <v>611</v>
      </c>
      <c r="H136" s="33" t="s">
        <v>612</v>
      </c>
      <c r="I136" s="50">
        <v>50</v>
      </c>
      <c r="J136" s="50">
        <v>0</v>
      </c>
      <c r="K136" s="50">
        <v>0</v>
      </c>
      <c r="L136" s="50">
        <v>0</v>
      </c>
      <c r="M136" s="50">
        <v>0</v>
      </c>
      <c r="N136" s="50">
        <v>0</v>
      </c>
      <c r="O136" s="50">
        <v>0</v>
      </c>
      <c r="P136" s="50">
        <v>0</v>
      </c>
      <c r="Q136" s="50">
        <v>0</v>
      </c>
      <c r="R136" s="50">
        <v>0</v>
      </c>
      <c r="S136" s="50">
        <v>0</v>
      </c>
      <c r="T136" s="50">
        <v>0</v>
      </c>
      <c r="U136" s="50">
        <v>0</v>
      </c>
      <c r="V136" s="50">
        <v>0</v>
      </c>
      <c r="W136" s="50">
        <v>184</v>
      </c>
      <c r="X136" s="50">
        <v>46</v>
      </c>
      <c r="Y136" s="33" t="s">
        <v>613</v>
      </c>
      <c r="Z136" s="33" t="s">
        <v>613</v>
      </c>
      <c r="AA136" s="21" t="s">
        <v>78</v>
      </c>
      <c r="AB136" s="21" t="s">
        <v>437</v>
      </c>
      <c r="AC136" s="21" t="s">
        <v>438</v>
      </c>
      <c r="AD136" s="21" t="s">
        <v>439</v>
      </c>
      <c r="AE136" s="21" t="s">
        <v>82</v>
      </c>
      <c r="AF136" s="21" t="s">
        <v>543</v>
      </c>
      <c r="AG136" s="21" t="s">
        <v>440</v>
      </c>
      <c r="AH136" s="21" t="s">
        <v>56</v>
      </c>
      <c r="AI136" s="128"/>
      <c r="AJ136" s="21"/>
    </row>
    <row r="137" s="1" customFormat="1" ht="33.75" spans="1:36">
      <c r="A137" s="20">
        <v>81</v>
      </c>
      <c r="B137" s="20" t="s">
        <v>614</v>
      </c>
      <c r="C137" s="21" t="s">
        <v>430</v>
      </c>
      <c r="D137" s="21" t="s">
        <v>615</v>
      </c>
      <c r="E137" s="21" t="s">
        <v>45</v>
      </c>
      <c r="F137" s="21">
        <v>2022</v>
      </c>
      <c r="G137" s="21" t="s">
        <v>455</v>
      </c>
      <c r="H137" s="33" t="s">
        <v>616</v>
      </c>
      <c r="I137" s="50">
        <v>1500</v>
      </c>
      <c r="J137" s="50">
        <v>0</v>
      </c>
      <c r="K137" s="50">
        <v>0</v>
      </c>
      <c r="L137" s="50">
        <v>0</v>
      </c>
      <c r="M137" s="50">
        <v>0</v>
      </c>
      <c r="N137" s="50">
        <v>0</v>
      </c>
      <c r="O137" s="50">
        <v>0</v>
      </c>
      <c r="P137" s="50">
        <v>0</v>
      </c>
      <c r="Q137" s="50">
        <v>0</v>
      </c>
      <c r="R137" s="50">
        <v>0</v>
      </c>
      <c r="S137" s="50">
        <v>0</v>
      </c>
      <c r="T137" s="50">
        <v>0</v>
      </c>
      <c r="U137" s="50">
        <v>0</v>
      </c>
      <c r="V137" s="50">
        <v>0</v>
      </c>
      <c r="W137" s="50">
        <v>342</v>
      </c>
      <c r="X137" s="50">
        <v>113</v>
      </c>
      <c r="Y137" s="33" t="s">
        <v>617</v>
      </c>
      <c r="Z137" s="33" t="s">
        <v>618</v>
      </c>
      <c r="AA137" s="21" t="s">
        <v>168</v>
      </c>
      <c r="AB137" s="21" t="s">
        <v>169</v>
      </c>
      <c r="AC137" s="21" t="s">
        <v>438</v>
      </c>
      <c r="AD137" s="21" t="s">
        <v>439</v>
      </c>
      <c r="AE137" s="21" t="s">
        <v>82</v>
      </c>
      <c r="AF137" s="21" t="s">
        <v>543</v>
      </c>
      <c r="AG137" s="21" t="s">
        <v>63</v>
      </c>
      <c r="AH137" s="21" t="s">
        <v>56</v>
      </c>
      <c r="AI137" s="128"/>
      <c r="AJ137" s="21"/>
    </row>
    <row r="138" s="1" customFormat="1" ht="45" spans="1:36">
      <c r="A138" s="20">
        <v>82</v>
      </c>
      <c r="B138" s="20" t="s">
        <v>619</v>
      </c>
      <c r="C138" s="21" t="s">
        <v>430</v>
      </c>
      <c r="D138" s="21" t="s">
        <v>620</v>
      </c>
      <c r="E138" s="21" t="s">
        <v>45</v>
      </c>
      <c r="F138" s="21">
        <v>2022</v>
      </c>
      <c r="G138" s="21" t="s">
        <v>621</v>
      </c>
      <c r="H138" s="33" t="s">
        <v>622</v>
      </c>
      <c r="I138" s="50">
        <v>120</v>
      </c>
      <c r="J138" s="50">
        <v>0</v>
      </c>
      <c r="K138" s="50">
        <v>0</v>
      </c>
      <c r="L138" s="50">
        <v>0</v>
      </c>
      <c r="M138" s="50">
        <v>0</v>
      </c>
      <c r="N138" s="50">
        <v>0</v>
      </c>
      <c r="O138" s="50">
        <v>0</v>
      </c>
      <c r="P138" s="50">
        <v>0</v>
      </c>
      <c r="Q138" s="50">
        <v>0</v>
      </c>
      <c r="R138" s="50">
        <v>0</v>
      </c>
      <c r="S138" s="50">
        <v>0</v>
      </c>
      <c r="T138" s="50">
        <v>0</v>
      </c>
      <c r="U138" s="50">
        <v>0</v>
      </c>
      <c r="V138" s="50">
        <v>0</v>
      </c>
      <c r="W138" s="50">
        <v>30</v>
      </c>
      <c r="X138" s="50">
        <v>11</v>
      </c>
      <c r="Y138" s="33" t="s">
        <v>623</v>
      </c>
      <c r="Z138" s="33" t="s">
        <v>624</v>
      </c>
      <c r="AA138" s="21" t="s">
        <v>200</v>
      </c>
      <c r="AB138" s="21" t="s">
        <v>201</v>
      </c>
      <c r="AC138" s="21" t="s">
        <v>438</v>
      </c>
      <c r="AD138" s="21" t="s">
        <v>439</v>
      </c>
      <c r="AE138" s="21" t="s">
        <v>82</v>
      </c>
      <c r="AF138" s="21" t="s">
        <v>543</v>
      </c>
      <c r="AG138" s="21" t="s">
        <v>438</v>
      </c>
      <c r="AH138" s="21" t="s">
        <v>56</v>
      </c>
      <c r="AI138" s="128"/>
      <c r="AJ138" s="21"/>
    </row>
    <row r="139" s="1" customFormat="1" ht="56.25" spans="1:36">
      <c r="A139" s="20">
        <v>83</v>
      </c>
      <c r="B139" s="20" t="s">
        <v>625</v>
      </c>
      <c r="C139" s="21" t="s">
        <v>430</v>
      </c>
      <c r="D139" s="21" t="s">
        <v>626</v>
      </c>
      <c r="E139" s="21" t="s">
        <v>45</v>
      </c>
      <c r="F139" s="21">
        <v>2022</v>
      </c>
      <c r="G139" s="21" t="s">
        <v>627</v>
      </c>
      <c r="H139" s="33" t="s">
        <v>628</v>
      </c>
      <c r="I139" s="50">
        <v>350</v>
      </c>
      <c r="J139" s="50">
        <v>0</v>
      </c>
      <c r="K139" s="50">
        <v>0</v>
      </c>
      <c r="L139" s="50">
        <v>0</v>
      </c>
      <c r="M139" s="50">
        <v>0</v>
      </c>
      <c r="N139" s="50">
        <v>0</v>
      </c>
      <c r="O139" s="50">
        <v>0</v>
      </c>
      <c r="P139" s="50">
        <v>0</v>
      </c>
      <c r="Q139" s="50">
        <v>0</v>
      </c>
      <c r="R139" s="50">
        <v>0</v>
      </c>
      <c r="S139" s="50">
        <v>0</v>
      </c>
      <c r="T139" s="50">
        <v>0</v>
      </c>
      <c r="U139" s="50">
        <v>0</v>
      </c>
      <c r="V139" s="50">
        <v>0</v>
      </c>
      <c r="W139" s="50">
        <v>112</v>
      </c>
      <c r="X139" s="50">
        <v>43</v>
      </c>
      <c r="Y139" s="33" t="s">
        <v>629</v>
      </c>
      <c r="Z139" s="33" t="s">
        <v>630</v>
      </c>
      <c r="AA139" s="21" t="s">
        <v>115</v>
      </c>
      <c r="AB139" s="21" t="s">
        <v>116</v>
      </c>
      <c r="AC139" s="21" t="s">
        <v>438</v>
      </c>
      <c r="AD139" s="21" t="s">
        <v>439</v>
      </c>
      <c r="AE139" s="21" t="s">
        <v>82</v>
      </c>
      <c r="AF139" s="21" t="s">
        <v>543</v>
      </c>
      <c r="AG139" s="21" t="s">
        <v>63</v>
      </c>
      <c r="AH139" s="21" t="s">
        <v>56</v>
      </c>
      <c r="AI139" s="128"/>
      <c r="AJ139" s="21"/>
    </row>
    <row r="140" s="1" customFormat="1" ht="33.75" spans="1:36">
      <c r="A140" s="20">
        <v>84</v>
      </c>
      <c r="B140" s="20" t="s">
        <v>631</v>
      </c>
      <c r="C140" s="21" t="s">
        <v>430</v>
      </c>
      <c r="D140" s="21" t="s">
        <v>632</v>
      </c>
      <c r="E140" s="21" t="s">
        <v>45</v>
      </c>
      <c r="F140" s="21">
        <v>2022</v>
      </c>
      <c r="G140" s="21" t="s">
        <v>455</v>
      </c>
      <c r="H140" s="33" t="s">
        <v>633</v>
      </c>
      <c r="I140" s="50">
        <v>1500</v>
      </c>
      <c r="J140" s="50">
        <v>0</v>
      </c>
      <c r="K140" s="50">
        <v>0</v>
      </c>
      <c r="L140" s="50">
        <v>0</v>
      </c>
      <c r="M140" s="50">
        <v>0</v>
      </c>
      <c r="N140" s="50">
        <v>0</v>
      </c>
      <c r="O140" s="50">
        <v>0</v>
      </c>
      <c r="P140" s="50">
        <v>0</v>
      </c>
      <c r="Q140" s="50">
        <v>0</v>
      </c>
      <c r="R140" s="50">
        <v>0</v>
      </c>
      <c r="S140" s="50">
        <v>0</v>
      </c>
      <c r="T140" s="50">
        <v>0</v>
      </c>
      <c r="U140" s="50">
        <v>0</v>
      </c>
      <c r="V140" s="50">
        <v>0</v>
      </c>
      <c r="W140" s="50">
        <v>963</v>
      </c>
      <c r="X140" s="50">
        <v>290</v>
      </c>
      <c r="Y140" s="33" t="s">
        <v>634</v>
      </c>
      <c r="Z140" s="33" t="s">
        <v>634</v>
      </c>
      <c r="AA140" s="21" t="s">
        <v>168</v>
      </c>
      <c r="AB140" s="21" t="s">
        <v>169</v>
      </c>
      <c r="AC140" s="21" t="s">
        <v>438</v>
      </c>
      <c r="AD140" s="21" t="s">
        <v>439</v>
      </c>
      <c r="AE140" s="21" t="s">
        <v>82</v>
      </c>
      <c r="AF140" s="21" t="s">
        <v>543</v>
      </c>
      <c r="AG140" s="21" t="s">
        <v>458</v>
      </c>
      <c r="AH140" s="21" t="s">
        <v>56</v>
      </c>
      <c r="AI140" s="128"/>
      <c r="AJ140" s="21"/>
    </row>
    <row r="141" s="1" customFormat="1" ht="45" spans="1:36">
      <c r="A141" s="20">
        <v>85</v>
      </c>
      <c r="B141" s="20" t="s">
        <v>635</v>
      </c>
      <c r="C141" s="21" t="s">
        <v>430</v>
      </c>
      <c r="D141" s="21" t="s">
        <v>636</v>
      </c>
      <c r="E141" s="21" t="s">
        <v>45</v>
      </c>
      <c r="F141" s="21">
        <v>2022</v>
      </c>
      <c r="G141" s="21" t="s">
        <v>637</v>
      </c>
      <c r="H141" s="21" t="s">
        <v>638</v>
      </c>
      <c r="I141" s="50">
        <v>10000</v>
      </c>
      <c r="J141" s="50">
        <v>0</v>
      </c>
      <c r="K141" s="50">
        <v>0</v>
      </c>
      <c r="L141" s="50">
        <v>0</v>
      </c>
      <c r="M141" s="50">
        <v>0</v>
      </c>
      <c r="N141" s="50">
        <v>0</v>
      </c>
      <c r="O141" s="50">
        <v>0</v>
      </c>
      <c r="P141" s="50">
        <v>0</v>
      </c>
      <c r="Q141" s="50">
        <v>0</v>
      </c>
      <c r="R141" s="50">
        <v>0</v>
      </c>
      <c r="S141" s="50">
        <v>0</v>
      </c>
      <c r="T141" s="50">
        <v>0</v>
      </c>
      <c r="U141" s="50">
        <v>0</v>
      </c>
      <c r="V141" s="50">
        <v>0</v>
      </c>
      <c r="W141" s="50">
        <v>817</v>
      </c>
      <c r="X141" s="50">
        <v>478</v>
      </c>
      <c r="Y141" s="33" t="s">
        <v>639</v>
      </c>
      <c r="Z141" s="33" t="s">
        <v>640</v>
      </c>
      <c r="AA141" s="21" t="s">
        <v>438</v>
      </c>
      <c r="AB141" s="21" t="s">
        <v>439</v>
      </c>
      <c r="AC141" s="21" t="s">
        <v>438</v>
      </c>
      <c r="AD141" s="21" t="s">
        <v>439</v>
      </c>
      <c r="AE141" s="21" t="s">
        <v>82</v>
      </c>
      <c r="AF141" s="21" t="s">
        <v>543</v>
      </c>
      <c r="AG141" s="21" t="s">
        <v>215</v>
      </c>
      <c r="AH141" s="21" t="s">
        <v>56</v>
      </c>
      <c r="AI141" s="21" t="s">
        <v>96</v>
      </c>
      <c r="AJ141" s="21"/>
    </row>
    <row r="142" s="1" customFormat="1" ht="33.75" spans="1:36">
      <c r="A142" s="20">
        <v>86</v>
      </c>
      <c r="B142" s="20" t="s">
        <v>641</v>
      </c>
      <c r="C142" s="21" t="s">
        <v>430</v>
      </c>
      <c r="D142" s="21" t="s">
        <v>642</v>
      </c>
      <c r="E142" s="21" t="s">
        <v>45</v>
      </c>
      <c r="F142" s="21">
        <v>2022</v>
      </c>
      <c r="G142" s="21" t="s">
        <v>509</v>
      </c>
      <c r="H142" s="33" t="s">
        <v>643</v>
      </c>
      <c r="I142" s="50">
        <v>50</v>
      </c>
      <c r="J142" s="50">
        <v>0</v>
      </c>
      <c r="K142" s="50">
        <v>0</v>
      </c>
      <c r="L142" s="50">
        <v>0</v>
      </c>
      <c r="M142" s="50">
        <v>0</v>
      </c>
      <c r="N142" s="50">
        <v>0</v>
      </c>
      <c r="O142" s="50">
        <v>0</v>
      </c>
      <c r="P142" s="50">
        <v>0</v>
      </c>
      <c r="Q142" s="50">
        <v>0</v>
      </c>
      <c r="R142" s="50">
        <v>0</v>
      </c>
      <c r="S142" s="50">
        <v>0</v>
      </c>
      <c r="T142" s="50">
        <v>0</v>
      </c>
      <c r="U142" s="50">
        <v>0</v>
      </c>
      <c r="V142" s="50">
        <v>0</v>
      </c>
      <c r="W142" s="50">
        <v>20</v>
      </c>
      <c r="X142" s="50">
        <v>0</v>
      </c>
      <c r="Y142" s="33" t="s">
        <v>644</v>
      </c>
      <c r="Z142" s="33" t="s">
        <v>618</v>
      </c>
      <c r="AA142" s="21" t="s">
        <v>168</v>
      </c>
      <c r="AB142" s="21" t="s">
        <v>169</v>
      </c>
      <c r="AC142" s="21" t="s">
        <v>438</v>
      </c>
      <c r="AD142" s="21" t="s">
        <v>439</v>
      </c>
      <c r="AE142" s="21" t="s">
        <v>82</v>
      </c>
      <c r="AF142" s="21" t="s">
        <v>543</v>
      </c>
      <c r="AG142" s="21" t="s">
        <v>458</v>
      </c>
      <c r="AH142" s="21" t="s">
        <v>203</v>
      </c>
      <c r="AI142" s="128"/>
      <c r="AJ142" s="21"/>
    </row>
    <row r="143" s="1" customFormat="1" ht="45" spans="1:36">
      <c r="A143" s="20">
        <v>87</v>
      </c>
      <c r="B143" s="20" t="s">
        <v>645</v>
      </c>
      <c r="C143" s="21" t="s">
        <v>430</v>
      </c>
      <c r="D143" s="21" t="s">
        <v>646</v>
      </c>
      <c r="E143" s="21" t="s">
        <v>45</v>
      </c>
      <c r="F143" s="21">
        <v>2022</v>
      </c>
      <c r="G143" s="21" t="s">
        <v>455</v>
      </c>
      <c r="H143" s="33" t="s">
        <v>647</v>
      </c>
      <c r="I143" s="50">
        <v>120</v>
      </c>
      <c r="J143" s="50">
        <v>0</v>
      </c>
      <c r="K143" s="50">
        <v>0</v>
      </c>
      <c r="L143" s="50">
        <v>0</v>
      </c>
      <c r="M143" s="50">
        <v>0</v>
      </c>
      <c r="N143" s="50">
        <v>0</v>
      </c>
      <c r="O143" s="50">
        <v>0</v>
      </c>
      <c r="P143" s="50">
        <v>0</v>
      </c>
      <c r="Q143" s="50">
        <v>0</v>
      </c>
      <c r="R143" s="50">
        <v>0</v>
      </c>
      <c r="S143" s="50">
        <v>0</v>
      </c>
      <c r="T143" s="50">
        <v>0</v>
      </c>
      <c r="U143" s="50">
        <v>0</v>
      </c>
      <c r="V143" s="50">
        <v>0</v>
      </c>
      <c r="W143" s="50">
        <v>342</v>
      </c>
      <c r="X143" s="50">
        <v>113</v>
      </c>
      <c r="Y143" s="33" t="s">
        <v>648</v>
      </c>
      <c r="Z143" s="33" t="s">
        <v>618</v>
      </c>
      <c r="AA143" s="21" t="s">
        <v>168</v>
      </c>
      <c r="AB143" s="21" t="s">
        <v>169</v>
      </c>
      <c r="AC143" s="21" t="s">
        <v>438</v>
      </c>
      <c r="AD143" s="21" t="s">
        <v>439</v>
      </c>
      <c r="AE143" s="21" t="s">
        <v>82</v>
      </c>
      <c r="AF143" s="21" t="s">
        <v>543</v>
      </c>
      <c r="AG143" s="21" t="s">
        <v>458</v>
      </c>
      <c r="AH143" s="21" t="s">
        <v>203</v>
      </c>
      <c r="AI143" s="128"/>
      <c r="AJ143" s="21"/>
    </row>
    <row r="144" s="1" customFormat="1" ht="45" spans="1:36">
      <c r="A144" s="20">
        <v>88</v>
      </c>
      <c r="B144" s="20" t="s">
        <v>649</v>
      </c>
      <c r="C144" s="21" t="s">
        <v>430</v>
      </c>
      <c r="D144" s="21" t="s">
        <v>650</v>
      </c>
      <c r="E144" s="21" t="s">
        <v>45</v>
      </c>
      <c r="F144" s="21">
        <v>2022</v>
      </c>
      <c r="G144" s="21" t="s">
        <v>455</v>
      </c>
      <c r="H144" s="33" t="s">
        <v>651</v>
      </c>
      <c r="I144" s="50">
        <v>80</v>
      </c>
      <c r="J144" s="50">
        <v>0</v>
      </c>
      <c r="K144" s="50">
        <v>0</v>
      </c>
      <c r="L144" s="50">
        <v>0</v>
      </c>
      <c r="M144" s="50">
        <v>0</v>
      </c>
      <c r="N144" s="50">
        <v>0</v>
      </c>
      <c r="O144" s="50">
        <v>0</v>
      </c>
      <c r="P144" s="50">
        <v>0</v>
      </c>
      <c r="Q144" s="50">
        <v>0</v>
      </c>
      <c r="R144" s="50">
        <v>0</v>
      </c>
      <c r="S144" s="50">
        <v>0</v>
      </c>
      <c r="T144" s="50">
        <v>0</v>
      </c>
      <c r="U144" s="50">
        <v>0</v>
      </c>
      <c r="V144" s="50">
        <v>0</v>
      </c>
      <c r="W144" s="50">
        <v>342</v>
      </c>
      <c r="X144" s="50">
        <v>113</v>
      </c>
      <c r="Y144" s="33" t="s">
        <v>652</v>
      </c>
      <c r="Z144" s="33" t="s">
        <v>618</v>
      </c>
      <c r="AA144" s="21" t="s">
        <v>168</v>
      </c>
      <c r="AB144" s="21" t="s">
        <v>169</v>
      </c>
      <c r="AC144" s="21" t="s">
        <v>438</v>
      </c>
      <c r="AD144" s="21" t="s">
        <v>439</v>
      </c>
      <c r="AE144" s="21" t="s">
        <v>82</v>
      </c>
      <c r="AF144" s="21" t="s">
        <v>543</v>
      </c>
      <c r="AG144" s="21" t="s">
        <v>215</v>
      </c>
      <c r="AH144" s="21" t="s">
        <v>203</v>
      </c>
      <c r="AI144" s="128"/>
      <c r="AJ144" s="21"/>
    </row>
    <row r="145" s="1" customFormat="1" ht="67.5" spans="1:36">
      <c r="A145" s="20">
        <v>89</v>
      </c>
      <c r="B145" s="20" t="s">
        <v>653</v>
      </c>
      <c r="C145" s="22" t="s">
        <v>654</v>
      </c>
      <c r="D145" s="22" t="s">
        <v>655</v>
      </c>
      <c r="E145" s="22" t="s">
        <v>45</v>
      </c>
      <c r="F145" s="218">
        <v>2022</v>
      </c>
      <c r="G145" s="22" t="s">
        <v>546</v>
      </c>
      <c r="H145" s="34" t="s">
        <v>656</v>
      </c>
      <c r="I145" s="50">
        <v>400</v>
      </c>
      <c r="J145" s="50">
        <v>0</v>
      </c>
      <c r="K145" s="50">
        <v>0</v>
      </c>
      <c r="L145" s="50">
        <v>0</v>
      </c>
      <c r="M145" s="50">
        <v>0</v>
      </c>
      <c r="N145" s="50">
        <v>0</v>
      </c>
      <c r="O145" s="50">
        <v>0</v>
      </c>
      <c r="P145" s="50">
        <v>0</v>
      </c>
      <c r="Q145" s="50">
        <v>0</v>
      </c>
      <c r="R145" s="50">
        <v>0</v>
      </c>
      <c r="S145" s="50">
        <v>0</v>
      </c>
      <c r="T145" s="50">
        <v>0</v>
      </c>
      <c r="U145" s="50">
        <v>0</v>
      </c>
      <c r="V145" s="50">
        <v>0</v>
      </c>
      <c r="W145" s="50">
        <v>707</v>
      </c>
      <c r="X145" s="50">
        <v>447</v>
      </c>
      <c r="Y145" s="34" t="s">
        <v>657</v>
      </c>
      <c r="Z145" s="34" t="s">
        <v>657</v>
      </c>
      <c r="AA145" s="22" t="s">
        <v>658</v>
      </c>
      <c r="AB145" s="21" t="s">
        <v>659</v>
      </c>
      <c r="AC145" s="22" t="s">
        <v>658</v>
      </c>
      <c r="AD145" s="21" t="s">
        <v>659</v>
      </c>
      <c r="AE145" s="21" t="s">
        <v>54</v>
      </c>
      <c r="AF145" s="21" t="s">
        <v>543</v>
      </c>
      <c r="AG145" s="21" t="s">
        <v>266</v>
      </c>
      <c r="AH145" s="21" t="s">
        <v>203</v>
      </c>
      <c r="AI145" s="128"/>
      <c r="AJ145" s="21"/>
    </row>
    <row r="146" s="3" customFormat="1" ht="18" customHeight="1" spans="1:36">
      <c r="A146" s="89"/>
      <c r="B146" s="138" t="s">
        <v>660</v>
      </c>
      <c r="C146" s="139"/>
      <c r="D146" s="139"/>
      <c r="E146" s="138"/>
      <c r="F146" s="139"/>
      <c r="G146" s="139"/>
      <c r="H146" s="138"/>
      <c r="I146" s="122">
        <v>0</v>
      </c>
      <c r="J146" s="122">
        <v>0</v>
      </c>
      <c r="K146" s="122">
        <v>0</v>
      </c>
      <c r="L146" s="122">
        <v>0</v>
      </c>
      <c r="M146" s="122">
        <v>0</v>
      </c>
      <c r="N146" s="122">
        <v>0</v>
      </c>
      <c r="O146" s="122">
        <v>0</v>
      </c>
      <c r="P146" s="122">
        <v>0</v>
      </c>
      <c r="Q146" s="122">
        <v>0</v>
      </c>
      <c r="R146" s="122">
        <v>0</v>
      </c>
      <c r="S146" s="122">
        <v>0</v>
      </c>
      <c r="T146" s="122">
        <v>0</v>
      </c>
      <c r="U146" s="122">
        <v>0</v>
      </c>
      <c r="V146" s="122">
        <v>0</v>
      </c>
      <c r="W146" s="122">
        <v>0</v>
      </c>
      <c r="X146" s="122">
        <v>0</v>
      </c>
      <c r="Y146" s="149"/>
      <c r="Z146" s="149"/>
      <c r="AA146" s="147"/>
      <c r="AB146" s="147"/>
      <c r="AC146" s="147"/>
      <c r="AD146" s="147"/>
      <c r="AE146" s="147"/>
      <c r="AF146" s="147"/>
      <c r="AG146" s="125"/>
      <c r="AH146" s="21"/>
      <c r="AI146" s="128"/>
      <c r="AJ146" s="21"/>
    </row>
    <row r="147" s="3" customFormat="1" ht="18" customHeight="1" spans="1:36">
      <c r="A147" s="89"/>
      <c r="B147" s="138" t="s">
        <v>661</v>
      </c>
      <c r="C147" s="139"/>
      <c r="D147" s="139"/>
      <c r="E147" s="138"/>
      <c r="F147" s="139"/>
      <c r="G147" s="139"/>
      <c r="H147" s="138"/>
      <c r="I147" s="122">
        <v>0</v>
      </c>
      <c r="J147" s="122">
        <v>0</v>
      </c>
      <c r="K147" s="122">
        <v>0</v>
      </c>
      <c r="L147" s="122">
        <v>0</v>
      </c>
      <c r="M147" s="122">
        <v>0</v>
      </c>
      <c r="N147" s="122">
        <v>0</v>
      </c>
      <c r="O147" s="122">
        <v>0</v>
      </c>
      <c r="P147" s="122">
        <v>0</v>
      </c>
      <c r="Q147" s="122">
        <v>0</v>
      </c>
      <c r="R147" s="122">
        <v>0</v>
      </c>
      <c r="S147" s="122">
        <v>0</v>
      </c>
      <c r="T147" s="122">
        <v>0</v>
      </c>
      <c r="U147" s="122">
        <v>0</v>
      </c>
      <c r="V147" s="122">
        <v>0</v>
      </c>
      <c r="W147" s="122">
        <v>0</v>
      </c>
      <c r="X147" s="122">
        <v>0</v>
      </c>
      <c r="Y147" s="149"/>
      <c r="Z147" s="149"/>
      <c r="AA147" s="147"/>
      <c r="AB147" s="147"/>
      <c r="AC147" s="147"/>
      <c r="AD147" s="147"/>
      <c r="AE147" s="147"/>
      <c r="AF147" s="147"/>
      <c r="AG147" s="125"/>
      <c r="AH147" s="21"/>
      <c r="AI147" s="128"/>
      <c r="AJ147" s="21"/>
    </row>
    <row r="148" s="3" customFormat="1" ht="18" customHeight="1" spans="1:36">
      <c r="A148" s="89"/>
      <c r="B148" s="138" t="s">
        <v>662</v>
      </c>
      <c r="C148" s="139"/>
      <c r="D148" s="139"/>
      <c r="E148" s="138"/>
      <c r="F148" s="139"/>
      <c r="G148" s="139"/>
      <c r="H148" s="138"/>
      <c r="I148" s="122">
        <f>SUM(I149:I152)</f>
        <v>8000</v>
      </c>
      <c r="J148" s="122">
        <f t="shared" ref="J148:X148" si="27">SUM(J149:J152)</f>
        <v>0</v>
      </c>
      <c r="K148" s="122">
        <f t="shared" si="27"/>
        <v>0</v>
      </c>
      <c r="L148" s="122">
        <f t="shared" si="27"/>
        <v>0</v>
      </c>
      <c r="M148" s="122">
        <f t="shared" si="27"/>
        <v>0</v>
      </c>
      <c r="N148" s="122">
        <f t="shared" si="27"/>
        <v>0</v>
      </c>
      <c r="O148" s="122">
        <f t="shared" si="27"/>
        <v>0</v>
      </c>
      <c r="P148" s="122">
        <f t="shared" si="27"/>
        <v>0</v>
      </c>
      <c r="Q148" s="122">
        <f t="shared" si="27"/>
        <v>0</v>
      </c>
      <c r="R148" s="122">
        <f t="shared" si="27"/>
        <v>0</v>
      </c>
      <c r="S148" s="122">
        <f t="shared" si="27"/>
        <v>0</v>
      </c>
      <c r="T148" s="122">
        <f t="shared" si="27"/>
        <v>0</v>
      </c>
      <c r="U148" s="122">
        <f t="shared" si="27"/>
        <v>0</v>
      </c>
      <c r="V148" s="122">
        <f t="shared" si="27"/>
        <v>0</v>
      </c>
      <c r="W148" s="122">
        <f t="shared" si="27"/>
        <v>1880</v>
      </c>
      <c r="X148" s="122">
        <f t="shared" si="27"/>
        <v>683</v>
      </c>
      <c r="Y148" s="149"/>
      <c r="Z148" s="149"/>
      <c r="AA148" s="147"/>
      <c r="AB148" s="147"/>
      <c r="AC148" s="147"/>
      <c r="AD148" s="147"/>
      <c r="AE148" s="147"/>
      <c r="AF148" s="147"/>
      <c r="AG148" s="125"/>
      <c r="AH148" s="21"/>
      <c r="AI148" s="128"/>
      <c r="AJ148" s="21"/>
    </row>
    <row r="149" s="1" customFormat="1" ht="67.5" spans="1:36">
      <c r="A149" s="20">
        <v>90</v>
      </c>
      <c r="B149" s="20" t="s">
        <v>663</v>
      </c>
      <c r="C149" s="22" t="s">
        <v>664</v>
      </c>
      <c r="D149" s="23" t="s">
        <v>665</v>
      </c>
      <c r="E149" s="22" t="s">
        <v>45</v>
      </c>
      <c r="F149" s="21">
        <v>2022</v>
      </c>
      <c r="G149" s="22" t="s">
        <v>335</v>
      </c>
      <c r="H149" s="34" t="s">
        <v>666</v>
      </c>
      <c r="I149" s="50">
        <v>3000</v>
      </c>
      <c r="J149" s="50">
        <v>0</v>
      </c>
      <c r="K149" s="50">
        <v>0</v>
      </c>
      <c r="L149" s="50">
        <v>0</v>
      </c>
      <c r="M149" s="50">
        <v>0</v>
      </c>
      <c r="N149" s="50">
        <v>0</v>
      </c>
      <c r="O149" s="50">
        <v>0</v>
      </c>
      <c r="P149" s="50">
        <v>0</v>
      </c>
      <c r="Q149" s="50">
        <v>0</v>
      </c>
      <c r="R149" s="50">
        <v>0</v>
      </c>
      <c r="S149" s="50">
        <v>0</v>
      </c>
      <c r="T149" s="50">
        <v>0</v>
      </c>
      <c r="U149" s="50">
        <v>0</v>
      </c>
      <c r="V149" s="50">
        <v>0</v>
      </c>
      <c r="W149" s="50">
        <v>466</v>
      </c>
      <c r="X149" s="50">
        <v>135</v>
      </c>
      <c r="Y149" s="34" t="s">
        <v>667</v>
      </c>
      <c r="Z149" s="34" t="s">
        <v>668</v>
      </c>
      <c r="AA149" s="22" t="s">
        <v>50</v>
      </c>
      <c r="AB149" s="21" t="s">
        <v>51</v>
      </c>
      <c r="AC149" s="21" t="s">
        <v>669</v>
      </c>
      <c r="AD149" s="21" t="s">
        <v>670</v>
      </c>
      <c r="AE149" s="21" t="s">
        <v>671</v>
      </c>
      <c r="AF149" s="21" t="s">
        <v>543</v>
      </c>
      <c r="AG149" s="21" t="s">
        <v>266</v>
      </c>
      <c r="AH149" s="21" t="s">
        <v>56</v>
      </c>
      <c r="AI149" s="128"/>
      <c r="AJ149" s="21"/>
    </row>
    <row r="150" s="1" customFormat="1" ht="67.5" spans="1:36">
      <c r="A150" s="20">
        <v>91</v>
      </c>
      <c r="B150" s="20" t="s">
        <v>672</v>
      </c>
      <c r="C150" s="21" t="s">
        <v>664</v>
      </c>
      <c r="D150" s="21" t="s">
        <v>673</v>
      </c>
      <c r="E150" s="21" t="s">
        <v>45</v>
      </c>
      <c r="F150" s="21">
        <v>2022</v>
      </c>
      <c r="G150" s="21" t="s">
        <v>674</v>
      </c>
      <c r="H150" s="33" t="s">
        <v>675</v>
      </c>
      <c r="I150" s="50">
        <v>1500</v>
      </c>
      <c r="J150" s="50">
        <v>0</v>
      </c>
      <c r="K150" s="50">
        <v>0</v>
      </c>
      <c r="L150" s="50">
        <v>0</v>
      </c>
      <c r="M150" s="50">
        <v>0</v>
      </c>
      <c r="N150" s="50">
        <v>0</v>
      </c>
      <c r="O150" s="50">
        <v>0</v>
      </c>
      <c r="P150" s="50">
        <v>0</v>
      </c>
      <c r="Q150" s="50">
        <v>0</v>
      </c>
      <c r="R150" s="50">
        <v>0</v>
      </c>
      <c r="S150" s="50">
        <v>0</v>
      </c>
      <c r="T150" s="50">
        <v>0</v>
      </c>
      <c r="U150" s="50">
        <v>0</v>
      </c>
      <c r="V150" s="50">
        <v>0</v>
      </c>
      <c r="W150" s="50">
        <v>1024</v>
      </c>
      <c r="X150" s="50">
        <v>369</v>
      </c>
      <c r="Y150" s="33" t="s">
        <v>676</v>
      </c>
      <c r="Z150" s="33" t="s">
        <v>677</v>
      </c>
      <c r="AA150" s="21" t="s">
        <v>78</v>
      </c>
      <c r="AB150" s="21" t="s">
        <v>437</v>
      </c>
      <c r="AC150" s="21" t="s">
        <v>678</v>
      </c>
      <c r="AD150" s="21" t="s">
        <v>679</v>
      </c>
      <c r="AE150" s="21" t="s">
        <v>671</v>
      </c>
      <c r="AF150" s="21" t="s">
        <v>543</v>
      </c>
      <c r="AG150" s="21" t="s">
        <v>266</v>
      </c>
      <c r="AH150" s="21" t="s">
        <v>203</v>
      </c>
      <c r="AI150" s="128"/>
      <c r="AJ150" s="21"/>
    </row>
    <row r="151" s="1" customFormat="1" ht="67.5" spans="1:36">
      <c r="A151" s="20">
        <v>92</v>
      </c>
      <c r="B151" s="20" t="s">
        <v>680</v>
      </c>
      <c r="C151" s="21" t="s">
        <v>664</v>
      </c>
      <c r="D151" s="21" t="s">
        <v>681</v>
      </c>
      <c r="E151" s="26" t="s">
        <v>45</v>
      </c>
      <c r="F151" s="21">
        <v>2022</v>
      </c>
      <c r="G151" s="25" t="s">
        <v>682</v>
      </c>
      <c r="H151" s="36" t="s">
        <v>683</v>
      </c>
      <c r="I151" s="50">
        <v>2000</v>
      </c>
      <c r="J151" s="50">
        <v>0</v>
      </c>
      <c r="K151" s="50">
        <v>0</v>
      </c>
      <c r="L151" s="50">
        <v>0</v>
      </c>
      <c r="M151" s="50">
        <v>0</v>
      </c>
      <c r="N151" s="50">
        <v>0</v>
      </c>
      <c r="O151" s="50">
        <v>0</v>
      </c>
      <c r="P151" s="50">
        <v>0</v>
      </c>
      <c r="Q151" s="50">
        <v>0</v>
      </c>
      <c r="R151" s="50">
        <v>0</v>
      </c>
      <c r="S151" s="50">
        <v>0</v>
      </c>
      <c r="T151" s="50">
        <v>0</v>
      </c>
      <c r="U151" s="50">
        <v>0</v>
      </c>
      <c r="V151" s="50">
        <v>0</v>
      </c>
      <c r="W151" s="50">
        <v>80</v>
      </c>
      <c r="X151" s="50">
        <v>80</v>
      </c>
      <c r="Y151" s="33" t="s">
        <v>684</v>
      </c>
      <c r="Z151" s="33" t="s">
        <v>685</v>
      </c>
      <c r="AA151" s="21" t="s">
        <v>200</v>
      </c>
      <c r="AB151" s="21" t="s">
        <v>201</v>
      </c>
      <c r="AC151" s="21" t="s">
        <v>678</v>
      </c>
      <c r="AD151" s="21" t="s">
        <v>679</v>
      </c>
      <c r="AE151" s="21" t="s">
        <v>671</v>
      </c>
      <c r="AF151" s="21" t="s">
        <v>543</v>
      </c>
      <c r="AG151" s="21" t="s">
        <v>266</v>
      </c>
      <c r="AH151" s="21" t="s">
        <v>203</v>
      </c>
      <c r="AI151" s="128"/>
      <c r="AJ151" s="21"/>
    </row>
    <row r="152" s="1" customFormat="1" ht="67.5" spans="1:36">
      <c r="A152" s="20">
        <v>93</v>
      </c>
      <c r="B152" s="20" t="s">
        <v>686</v>
      </c>
      <c r="C152" s="21" t="s">
        <v>664</v>
      </c>
      <c r="D152" s="21" t="s">
        <v>687</v>
      </c>
      <c r="E152" s="26" t="s">
        <v>45</v>
      </c>
      <c r="F152" s="21">
        <v>2022</v>
      </c>
      <c r="G152" s="25" t="s">
        <v>461</v>
      </c>
      <c r="H152" s="36" t="s">
        <v>688</v>
      </c>
      <c r="I152" s="50">
        <v>1500</v>
      </c>
      <c r="J152" s="50"/>
      <c r="K152" s="50"/>
      <c r="L152" s="50"/>
      <c r="M152" s="50"/>
      <c r="N152" s="50"/>
      <c r="O152" s="50"/>
      <c r="P152" s="50"/>
      <c r="Q152" s="50"/>
      <c r="R152" s="50"/>
      <c r="S152" s="50"/>
      <c r="T152" s="50"/>
      <c r="U152" s="50"/>
      <c r="V152" s="50"/>
      <c r="W152" s="50">
        <v>310</v>
      </c>
      <c r="X152" s="50">
        <v>99</v>
      </c>
      <c r="Y152" s="33" t="s">
        <v>684</v>
      </c>
      <c r="Z152" s="33" t="s">
        <v>689</v>
      </c>
      <c r="AA152" s="21" t="s">
        <v>70</v>
      </c>
      <c r="AB152" s="21" t="s">
        <v>71</v>
      </c>
      <c r="AC152" s="21" t="s">
        <v>678</v>
      </c>
      <c r="AD152" s="21" t="s">
        <v>679</v>
      </c>
      <c r="AE152" s="21" t="s">
        <v>671</v>
      </c>
      <c r="AF152" s="21" t="s">
        <v>543</v>
      </c>
      <c r="AG152" s="21" t="s">
        <v>266</v>
      </c>
      <c r="AH152" s="21" t="s">
        <v>203</v>
      </c>
      <c r="AI152" s="21" t="s">
        <v>96</v>
      </c>
      <c r="AJ152" s="21"/>
    </row>
    <row r="153" s="3" customFormat="1" ht="18" customHeight="1" spans="1:36">
      <c r="A153" s="89"/>
      <c r="B153" s="138" t="s">
        <v>690</v>
      </c>
      <c r="C153" s="139"/>
      <c r="D153" s="139"/>
      <c r="E153" s="138"/>
      <c r="F153" s="139"/>
      <c r="G153" s="139"/>
      <c r="H153" s="138"/>
      <c r="I153" s="122">
        <v>0</v>
      </c>
      <c r="J153" s="122">
        <v>0</v>
      </c>
      <c r="K153" s="122">
        <v>0</v>
      </c>
      <c r="L153" s="122">
        <v>0</v>
      </c>
      <c r="M153" s="122">
        <v>0</v>
      </c>
      <c r="N153" s="122">
        <v>0</v>
      </c>
      <c r="O153" s="122">
        <v>0</v>
      </c>
      <c r="P153" s="122">
        <v>0</v>
      </c>
      <c r="Q153" s="122">
        <v>0</v>
      </c>
      <c r="R153" s="122">
        <v>0</v>
      </c>
      <c r="S153" s="122">
        <v>0</v>
      </c>
      <c r="T153" s="122">
        <v>0</v>
      </c>
      <c r="U153" s="122">
        <v>0</v>
      </c>
      <c r="V153" s="122">
        <v>0</v>
      </c>
      <c r="W153" s="122">
        <v>0</v>
      </c>
      <c r="X153" s="122">
        <v>0</v>
      </c>
      <c r="Y153" s="149"/>
      <c r="Z153" s="149"/>
      <c r="AA153" s="147"/>
      <c r="AB153" s="147"/>
      <c r="AC153" s="147"/>
      <c r="AD153" s="147"/>
      <c r="AE153" s="147"/>
      <c r="AF153" s="147"/>
      <c r="AG153" s="125"/>
      <c r="AH153" s="21"/>
      <c r="AI153" s="128"/>
      <c r="AJ153" s="21"/>
    </row>
    <row r="154" s="3" customFormat="1" ht="18" customHeight="1" spans="1:36">
      <c r="A154" s="89"/>
      <c r="B154" s="138" t="s">
        <v>691</v>
      </c>
      <c r="C154" s="138"/>
      <c r="D154" s="139"/>
      <c r="E154" s="138"/>
      <c r="F154" s="138"/>
      <c r="G154" s="139"/>
      <c r="H154" s="138"/>
      <c r="I154" s="122">
        <f>SUM(I155:I159)</f>
        <v>6910</v>
      </c>
      <c r="J154" s="122">
        <f t="shared" ref="J154:X154" si="28">SUM(J155:J159)</f>
        <v>0</v>
      </c>
      <c r="K154" s="122">
        <f t="shared" si="28"/>
        <v>0</v>
      </c>
      <c r="L154" s="122">
        <f t="shared" si="28"/>
        <v>0</v>
      </c>
      <c r="M154" s="122">
        <f t="shared" si="28"/>
        <v>0</v>
      </c>
      <c r="N154" s="122">
        <f t="shared" si="28"/>
        <v>0</v>
      </c>
      <c r="O154" s="122">
        <f t="shared" si="28"/>
        <v>0</v>
      </c>
      <c r="P154" s="122">
        <f t="shared" si="28"/>
        <v>0</v>
      </c>
      <c r="Q154" s="122">
        <f t="shared" si="28"/>
        <v>0</v>
      </c>
      <c r="R154" s="122">
        <f t="shared" si="28"/>
        <v>0</v>
      </c>
      <c r="S154" s="122">
        <f t="shared" si="28"/>
        <v>0</v>
      </c>
      <c r="T154" s="122">
        <f t="shared" si="28"/>
        <v>0</v>
      </c>
      <c r="U154" s="122">
        <f t="shared" si="28"/>
        <v>0</v>
      </c>
      <c r="V154" s="122">
        <f t="shared" si="28"/>
        <v>0</v>
      </c>
      <c r="W154" s="122">
        <f t="shared" si="28"/>
        <v>1799</v>
      </c>
      <c r="X154" s="122">
        <f t="shared" si="28"/>
        <v>657</v>
      </c>
      <c r="Y154" s="149"/>
      <c r="Z154" s="149"/>
      <c r="AA154" s="147"/>
      <c r="AB154" s="147"/>
      <c r="AC154" s="147"/>
      <c r="AD154" s="147"/>
      <c r="AE154" s="147"/>
      <c r="AF154" s="147"/>
      <c r="AG154" s="125"/>
      <c r="AH154" s="21"/>
      <c r="AI154" s="128"/>
      <c r="AJ154" s="21"/>
    </row>
    <row r="155" s="1" customFormat="1" ht="56.25" spans="1:36">
      <c r="A155" s="20">
        <v>94</v>
      </c>
      <c r="B155" s="20" t="s">
        <v>692</v>
      </c>
      <c r="C155" s="21" t="s">
        <v>43</v>
      </c>
      <c r="D155" s="21" t="s">
        <v>693</v>
      </c>
      <c r="E155" s="21" t="s">
        <v>45</v>
      </c>
      <c r="F155" s="21">
        <v>2022</v>
      </c>
      <c r="G155" s="21" t="s">
        <v>621</v>
      </c>
      <c r="H155" s="33" t="s">
        <v>694</v>
      </c>
      <c r="I155" s="50">
        <v>160</v>
      </c>
      <c r="J155" s="50">
        <v>0</v>
      </c>
      <c r="K155" s="50">
        <v>0</v>
      </c>
      <c r="L155" s="50">
        <v>0</v>
      </c>
      <c r="M155" s="50">
        <v>0</v>
      </c>
      <c r="N155" s="50">
        <v>0</v>
      </c>
      <c r="O155" s="50">
        <v>0</v>
      </c>
      <c r="P155" s="50">
        <v>0</v>
      </c>
      <c r="Q155" s="50">
        <v>0</v>
      </c>
      <c r="R155" s="50">
        <v>0</v>
      </c>
      <c r="S155" s="50">
        <v>0</v>
      </c>
      <c r="T155" s="50">
        <v>0</v>
      </c>
      <c r="U155" s="50">
        <v>0</v>
      </c>
      <c r="V155" s="50">
        <v>0</v>
      </c>
      <c r="W155" s="50">
        <v>550</v>
      </c>
      <c r="X155" s="50">
        <v>241</v>
      </c>
      <c r="Y155" s="33" t="s">
        <v>695</v>
      </c>
      <c r="Z155" s="33" t="s">
        <v>696</v>
      </c>
      <c r="AA155" s="21" t="s">
        <v>200</v>
      </c>
      <c r="AB155" s="21" t="s">
        <v>201</v>
      </c>
      <c r="AC155" s="21" t="s">
        <v>52</v>
      </c>
      <c r="AD155" s="21" t="s">
        <v>53</v>
      </c>
      <c r="AE155" s="21" t="s">
        <v>54</v>
      </c>
      <c r="AF155" s="21" t="s">
        <v>543</v>
      </c>
      <c r="AG155" s="21" t="s">
        <v>438</v>
      </c>
      <c r="AH155" s="21" t="s">
        <v>56</v>
      </c>
      <c r="AI155" s="128"/>
      <c r="AJ155" s="21"/>
    </row>
    <row r="156" s="1" customFormat="1" ht="45" spans="1:36">
      <c r="A156" s="20">
        <v>95</v>
      </c>
      <c r="B156" s="20" t="s">
        <v>697</v>
      </c>
      <c r="C156" s="21" t="s">
        <v>430</v>
      </c>
      <c r="D156" s="21" t="s">
        <v>698</v>
      </c>
      <c r="E156" s="21" t="s">
        <v>45</v>
      </c>
      <c r="F156" s="21">
        <v>2022</v>
      </c>
      <c r="G156" s="21" t="s">
        <v>224</v>
      </c>
      <c r="H156" s="33" t="s">
        <v>699</v>
      </c>
      <c r="I156" s="50">
        <v>2000</v>
      </c>
      <c r="J156" s="50">
        <v>0</v>
      </c>
      <c r="K156" s="50">
        <v>0</v>
      </c>
      <c r="L156" s="50">
        <v>0</v>
      </c>
      <c r="M156" s="50">
        <v>0</v>
      </c>
      <c r="N156" s="50">
        <v>0</v>
      </c>
      <c r="O156" s="50">
        <v>0</v>
      </c>
      <c r="P156" s="50">
        <v>0</v>
      </c>
      <c r="Q156" s="50">
        <v>0</v>
      </c>
      <c r="R156" s="50">
        <v>0</v>
      </c>
      <c r="S156" s="50">
        <v>0</v>
      </c>
      <c r="T156" s="50">
        <v>0</v>
      </c>
      <c r="U156" s="50">
        <v>0</v>
      </c>
      <c r="V156" s="50">
        <v>0</v>
      </c>
      <c r="W156" s="50">
        <v>342</v>
      </c>
      <c r="X156" s="50">
        <v>113</v>
      </c>
      <c r="Y156" s="33" t="s">
        <v>700</v>
      </c>
      <c r="Z156" s="33" t="s">
        <v>701</v>
      </c>
      <c r="AA156" s="21" t="s">
        <v>438</v>
      </c>
      <c r="AB156" s="21" t="s">
        <v>439</v>
      </c>
      <c r="AC156" s="21" t="s">
        <v>224</v>
      </c>
      <c r="AD156" s="21" t="s">
        <v>169</v>
      </c>
      <c r="AE156" s="21" t="s">
        <v>82</v>
      </c>
      <c r="AF156" s="21" t="s">
        <v>543</v>
      </c>
      <c r="AG156" s="21" t="s">
        <v>215</v>
      </c>
      <c r="AH156" s="21" t="s">
        <v>56</v>
      </c>
      <c r="AI156" s="21" t="s">
        <v>96</v>
      </c>
      <c r="AJ156" s="21"/>
    </row>
    <row r="157" s="1" customFormat="1" ht="45" spans="1:36">
      <c r="A157" s="20">
        <v>96</v>
      </c>
      <c r="B157" s="20" t="s">
        <v>702</v>
      </c>
      <c r="C157" s="21" t="s">
        <v>430</v>
      </c>
      <c r="D157" s="21" t="s">
        <v>703</v>
      </c>
      <c r="E157" s="21" t="s">
        <v>45</v>
      </c>
      <c r="F157" s="21">
        <v>2022</v>
      </c>
      <c r="G157" s="21" t="s">
        <v>455</v>
      </c>
      <c r="H157" s="33" t="s">
        <v>704</v>
      </c>
      <c r="I157" s="50">
        <v>1000</v>
      </c>
      <c r="J157" s="50">
        <v>0</v>
      </c>
      <c r="K157" s="50">
        <v>0</v>
      </c>
      <c r="L157" s="50">
        <v>0</v>
      </c>
      <c r="M157" s="50">
        <v>0</v>
      </c>
      <c r="N157" s="50">
        <v>0</v>
      </c>
      <c r="O157" s="50">
        <v>0</v>
      </c>
      <c r="P157" s="50">
        <v>0</v>
      </c>
      <c r="Q157" s="50">
        <v>0</v>
      </c>
      <c r="R157" s="50">
        <v>0</v>
      </c>
      <c r="S157" s="50">
        <v>0</v>
      </c>
      <c r="T157" s="50">
        <v>0</v>
      </c>
      <c r="U157" s="50">
        <v>0</v>
      </c>
      <c r="V157" s="50">
        <v>0</v>
      </c>
      <c r="W157" s="50">
        <v>342</v>
      </c>
      <c r="X157" s="50">
        <v>113</v>
      </c>
      <c r="Y157" s="33" t="s">
        <v>705</v>
      </c>
      <c r="Z157" s="33" t="s">
        <v>701</v>
      </c>
      <c r="AA157" s="21" t="s">
        <v>438</v>
      </c>
      <c r="AB157" s="21" t="s">
        <v>439</v>
      </c>
      <c r="AC157" s="21" t="s">
        <v>438</v>
      </c>
      <c r="AD157" s="21" t="s">
        <v>439</v>
      </c>
      <c r="AE157" s="21" t="s">
        <v>82</v>
      </c>
      <c r="AF157" s="21" t="s">
        <v>543</v>
      </c>
      <c r="AG157" s="21" t="s">
        <v>215</v>
      </c>
      <c r="AH157" s="21" t="s">
        <v>203</v>
      </c>
      <c r="AI157" s="128"/>
      <c r="AJ157" s="21"/>
    </row>
    <row r="158" s="1" customFormat="1" ht="78.75" spans="1:36">
      <c r="A158" s="20">
        <v>97</v>
      </c>
      <c r="B158" s="20" t="s">
        <v>706</v>
      </c>
      <c r="C158" s="21" t="s">
        <v>430</v>
      </c>
      <c r="D158" s="21" t="s">
        <v>707</v>
      </c>
      <c r="E158" s="21" t="s">
        <v>45</v>
      </c>
      <c r="F158" s="21">
        <v>2022</v>
      </c>
      <c r="G158" s="21" t="s">
        <v>425</v>
      </c>
      <c r="H158" s="33" t="s">
        <v>708</v>
      </c>
      <c r="I158" s="50">
        <v>750</v>
      </c>
      <c r="J158" s="50">
        <v>0</v>
      </c>
      <c r="K158" s="50">
        <v>0</v>
      </c>
      <c r="L158" s="50">
        <v>0</v>
      </c>
      <c r="M158" s="50">
        <v>0</v>
      </c>
      <c r="N158" s="50">
        <v>0</v>
      </c>
      <c r="O158" s="50">
        <v>0</v>
      </c>
      <c r="P158" s="50">
        <v>0</v>
      </c>
      <c r="Q158" s="50">
        <v>0</v>
      </c>
      <c r="R158" s="50">
        <v>0</v>
      </c>
      <c r="S158" s="50">
        <v>0</v>
      </c>
      <c r="T158" s="50">
        <v>0</v>
      </c>
      <c r="U158" s="50">
        <v>0</v>
      </c>
      <c r="V158" s="50">
        <v>0</v>
      </c>
      <c r="W158" s="50">
        <v>385</v>
      </c>
      <c r="X158" s="50">
        <v>134</v>
      </c>
      <c r="Y158" s="33" t="s">
        <v>709</v>
      </c>
      <c r="Z158" s="33" t="s">
        <v>710</v>
      </c>
      <c r="AA158" s="21" t="s">
        <v>200</v>
      </c>
      <c r="AB158" s="21" t="s">
        <v>201</v>
      </c>
      <c r="AC158" s="21" t="s">
        <v>438</v>
      </c>
      <c r="AD158" s="21" t="s">
        <v>439</v>
      </c>
      <c r="AE158" s="21" t="s">
        <v>82</v>
      </c>
      <c r="AF158" s="21" t="s">
        <v>543</v>
      </c>
      <c r="AG158" s="21" t="s">
        <v>438</v>
      </c>
      <c r="AH158" s="21" t="s">
        <v>203</v>
      </c>
      <c r="AI158" s="128"/>
      <c r="AJ158" s="21"/>
    </row>
    <row r="159" s="1" customFormat="1" ht="45" spans="1:36">
      <c r="A159" s="20">
        <v>98</v>
      </c>
      <c r="B159" s="20" t="s">
        <v>711</v>
      </c>
      <c r="C159" s="21" t="s">
        <v>430</v>
      </c>
      <c r="D159" s="21" t="s">
        <v>712</v>
      </c>
      <c r="E159" s="21" t="s">
        <v>45</v>
      </c>
      <c r="F159" s="21">
        <v>2022</v>
      </c>
      <c r="G159" s="21" t="s">
        <v>433</v>
      </c>
      <c r="H159" s="33" t="s">
        <v>713</v>
      </c>
      <c r="I159" s="50">
        <v>3000</v>
      </c>
      <c r="J159" s="50">
        <v>0</v>
      </c>
      <c r="K159" s="50">
        <v>0</v>
      </c>
      <c r="L159" s="50">
        <v>0</v>
      </c>
      <c r="M159" s="50">
        <v>0</v>
      </c>
      <c r="N159" s="50">
        <v>0</v>
      </c>
      <c r="O159" s="50">
        <v>0</v>
      </c>
      <c r="P159" s="50">
        <v>0</v>
      </c>
      <c r="Q159" s="50">
        <v>0</v>
      </c>
      <c r="R159" s="50">
        <v>0</v>
      </c>
      <c r="S159" s="50">
        <v>0</v>
      </c>
      <c r="T159" s="50">
        <v>0</v>
      </c>
      <c r="U159" s="50">
        <v>0</v>
      </c>
      <c r="V159" s="50">
        <v>0</v>
      </c>
      <c r="W159" s="50">
        <v>180</v>
      </c>
      <c r="X159" s="50">
        <v>56</v>
      </c>
      <c r="Y159" s="33" t="s">
        <v>714</v>
      </c>
      <c r="Z159" s="33" t="s">
        <v>715</v>
      </c>
      <c r="AA159" s="21" t="s">
        <v>78</v>
      </c>
      <c r="AB159" s="21" t="s">
        <v>437</v>
      </c>
      <c r="AC159" s="21" t="s">
        <v>438</v>
      </c>
      <c r="AD159" s="21" t="s">
        <v>439</v>
      </c>
      <c r="AE159" s="21" t="s">
        <v>82</v>
      </c>
      <c r="AF159" s="21" t="s">
        <v>543</v>
      </c>
      <c r="AG159" s="21" t="s">
        <v>440</v>
      </c>
      <c r="AH159" s="21" t="s">
        <v>280</v>
      </c>
      <c r="AI159" s="128"/>
      <c r="AJ159" s="21"/>
    </row>
    <row r="160" s="3" customFormat="1" ht="18" customHeight="1" spans="1:36">
      <c r="A160" s="89"/>
      <c r="B160" s="138" t="s">
        <v>716</v>
      </c>
      <c r="C160" s="139"/>
      <c r="D160" s="139"/>
      <c r="E160" s="138"/>
      <c r="F160" s="139"/>
      <c r="G160" s="139"/>
      <c r="H160" s="138"/>
      <c r="I160" s="122">
        <v>0</v>
      </c>
      <c r="J160" s="122">
        <v>0</v>
      </c>
      <c r="K160" s="122">
        <v>0</v>
      </c>
      <c r="L160" s="122">
        <v>0</v>
      </c>
      <c r="M160" s="122">
        <v>0</v>
      </c>
      <c r="N160" s="122">
        <v>0</v>
      </c>
      <c r="O160" s="122">
        <v>0</v>
      </c>
      <c r="P160" s="122">
        <v>0</v>
      </c>
      <c r="Q160" s="122">
        <v>0</v>
      </c>
      <c r="R160" s="122">
        <v>0</v>
      </c>
      <c r="S160" s="122">
        <v>0</v>
      </c>
      <c r="T160" s="122">
        <v>0</v>
      </c>
      <c r="U160" s="122">
        <v>0</v>
      </c>
      <c r="V160" s="122">
        <v>0</v>
      </c>
      <c r="W160" s="122">
        <v>0</v>
      </c>
      <c r="X160" s="122">
        <v>0</v>
      </c>
      <c r="Y160" s="149"/>
      <c r="Z160" s="149"/>
      <c r="AA160" s="147"/>
      <c r="AB160" s="147"/>
      <c r="AC160" s="147"/>
      <c r="AD160" s="147"/>
      <c r="AE160" s="147"/>
      <c r="AF160" s="147"/>
      <c r="AG160" s="125"/>
      <c r="AH160" s="21"/>
      <c r="AI160" s="128"/>
      <c r="AJ160" s="21"/>
    </row>
    <row r="161" s="3" customFormat="1" ht="18" customHeight="1" spans="1:36">
      <c r="A161" s="89"/>
      <c r="B161" s="138" t="s">
        <v>717</v>
      </c>
      <c r="C161" s="139"/>
      <c r="D161" s="139"/>
      <c r="E161" s="138"/>
      <c r="F161" s="139"/>
      <c r="G161" s="139"/>
      <c r="H161" s="138"/>
      <c r="I161" s="122">
        <f>I162+I164+I167+I171</f>
        <v>6999.5</v>
      </c>
      <c r="J161" s="122">
        <f t="shared" ref="J161:X161" si="29">J162+J164+J167+J171</f>
        <v>0</v>
      </c>
      <c r="K161" s="122">
        <f t="shared" si="29"/>
        <v>0</v>
      </c>
      <c r="L161" s="122">
        <f t="shared" si="29"/>
        <v>0</v>
      </c>
      <c r="M161" s="122">
        <f t="shared" si="29"/>
        <v>0</v>
      </c>
      <c r="N161" s="122">
        <f t="shared" si="29"/>
        <v>0</v>
      </c>
      <c r="O161" s="122">
        <f t="shared" si="29"/>
        <v>0</v>
      </c>
      <c r="P161" s="122">
        <f t="shared" si="29"/>
        <v>0</v>
      </c>
      <c r="Q161" s="122">
        <f t="shared" si="29"/>
        <v>0</v>
      </c>
      <c r="R161" s="122">
        <f t="shared" si="29"/>
        <v>0</v>
      </c>
      <c r="S161" s="122">
        <f t="shared" si="29"/>
        <v>0</v>
      </c>
      <c r="T161" s="122">
        <f t="shared" si="29"/>
        <v>0</v>
      </c>
      <c r="U161" s="122">
        <f t="shared" si="29"/>
        <v>0</v>
      </c>
      <c r="V161" s="122">
        <f t="shared" si="29"/>
        <v>0</v>
      </c>
      <c r="W161" s="122">
        <f t="shared" si="29"/>
        <v>15760</v>
      </c>
      <c r="X161" s="122">
        <f t="shared" si="29"/>
        <v>7235</v>
      </c>
      <c r="Y161" s="149"/>
      <c r="Z161" s="149"/>
      <c r="AA161" s="147"/>
      <c r="AB161" s="147"/>
      <c r="AC161" s="147"/>
      <c r="AD161" s="147"/>
      <c r="AE161" s="147"/>
      <c r="AF161" s="147"/>
      <c r="AG161" s="125"/>
      <c r="AH161" s="21"/>
      <c r="AI161" s="128"/>
      <c r="AJ161" s="21"/>
    </row>
    <row r="162" s="3" customFormat="1" ht="18" customHeight="1" spans="1:36">
      <c r="A162" s="89"/>
      <c r="B162" s="138" t="s">
        <v>718</v>
      </c>
      <c r="C162" s="139"/>
      <c r="D162" s="139"/>
      <c r="E162" s="138"/>
      <c r="F162" s="139"/>
      <c r="G162" s="139"/>
      <c r="H162" s="138"/>
      <c r="I162" s="122">
        <f>SUM(I163:I163)</f>
        <v>50</v>
      </c>
      <c r="J162" s="122">
        <f t="shared" ref="J162:X162" si="30">SUM(J163:J163)</f>
        <v>0</v>
      </c>
      <c r="K162" s="122">
        <f t="shared" si="30"/>
        <v>0</v>
      </c>
      <c r="L162" s="122">
        <f t="shared" si="30"/>
        <v>0</v>
      </c>
      <c r="M162" s="122">
        <f t="shared" si="30"/>
        <v>0</v>
      </c>
      <c r="N162" s="122">
        <f t="shared" si="30"/>
        <v>0</v>
      </c>
      <c r="O162" s="122">
        <f t="shared" si="30"/>
        <v>0</v>
      </c>
      <c r="P162" s="122">
        <f t="shared" si="30"/>
        <v>0</v>
      </c>
      <c r="Q162" s="122">
        <f t="shared" si="30"/>
        <v>0</v>
      </c>
      <c r="R162" s="122">
        <f t="shared" si="30"/>
        <v>0</v>
      </c>
      <c r="S162" s="122">
        <f t="shared" si="30"/>
        <v>0</v>
      </c>
      <c r="T162" s="122">
        <f t="shared" si="30"/>
        <v>0</v>
      </c>
      <c r="U162" s="122">
        <f t="shared" si="30"/>
        <v>0</v>
      </c>
      <c r="V162" s="122">
        <f t="shared" si="30"/>
        <v>0</v>
      </c>
      <c r="W162" s="122">
        <f t="shared" si="30"/>
        <v>1055</v>
      </c>
      <c r="X162" s="122">
        <f t="shared" si="30"/>
        <v>743</v>
      </c>
      <c r="Y162" s="149"/>
      <c r="Z162" s="149"/>
      <c r="AA162" s="147"/>
      <c r="AB162" s="147"/>
      <c r="AC162" s="147"/>
      <c r="AD162" s="147"/>
      <c r="AE162" s="147"/>
      <c r="AF162" s="147"/>
      <c r="AG162" s="125"/>
      <c r="AH162" s="21"/>
      <c r="AI162" s="128"/>
      <c r="AJ162" s="21"/>
    </row>
    <row r="163" s="74" customFormat="1" ht="56.25" spans="1:36">
      <c r="A163" s="20">
        <v>99</v>
      </c>
      <c r="B163" s="20" t="s">
        <v>719</v>
      </c>
      <c r="C163" s="23" t="s">
        <v>720</v>
      </c>
      <c r="D163" s="23" t="s">
        <v>721</v>
      </c>
      <c r="E163" s="23" t="s">
        <v>45</v>
      </c>
      <c r="F163" s="21">
        <v>2022</v>
      </c>
      <c r="G163" s="23" t="s">
        <v>285</v>
      </c>
      <c r="H163" s="35" t="s">
        <v>722</v>
      </c>
      <c r="I163" s="50">
        <v>50</v>
      </c>
      <c r="J163" s="50">
        <v>0</v>
      </c>
      <c r="K163" s="50">
        <v>0</v>
      </c>
      <c r="L163" s="50">
        <v>0</v>
      </c>
      <c r="M163" s="50">
        <v>0</v>
      </c>
      <c r="N163" s="50">
        <v>0</v>
      </c>
      <c r="O163" s="50">
        <v>0</v>
      </c>
      <c r="P163" s="50">
        <v>0</v>
      </c>
      <c r="Q163" s="50">
        <v>0</v>
      </c>
      <c r="R163" s="50">
        <v>0</v>
      </c>
      <c r="S163" s="50">
        <v>0</v>
      </c>
      <c r="T163" s="50">
        <v>0</v>
      </c>
      <c r="U163" s="50">
        <v>0</v>
      </c>
      <c r="V163" s="50">
        <v>0</v>
      </c>
      <c r="W163" s="50">
        <v>1055</v>
      </c>
      <c r="X163" s="50">
        <v>743</v>
      </c>
      <c r="Y163" s="35" t="s">
        <v>723</v>
      </c>
      <c r="Z163" s="35" t="s">
        <v>724</v>
      </c>
      <c r="AA163" s="22" t="s">
        <v>50</v>
      </c>
      <c r="AB163" s="21" t="s">
        <v>51</v>
      </c>
      <c r="AC163" s="21" t="s">
        <v>80</v>
      </c>
      <c r="AD163" s="21" t="s">
        <v>81</v>
      </c>
      <c r="AE163" s="21" t="s">
        <v>82</v>
      </c>
      <c r="AF163" s="21" t="s">
        <v>725</v>
      </c>
      <c r="AG163" s="21" t="s">
        <v>131</v>
      </c>
      <c r="AH163" s="21" t="s">
        <v>280</v>
      </c>
      <c r="AI163" s="128"/>
      <c r="AJ163" s="21"/>
    </row>
    <row r="164" s="3" customFormat="1" ht="18" customHeight="1" spans="1:36">
      <c r="A164" s="89"/>
      <c r="B164" s="138" t="s">
        <v>726</v>
      </c>
      <c r="C164" s="139"/>
      <c r="D164" s="139"/>
      <c r="E164" s="138"/>
      <c r="F164" s="139"/>
      <c r="G164" s="139"/>
      <c r="H164" s="138"/>
      <c r="I164" s="122">
        <f>SUM(I165:I166)</f>
        <v>530</v>
      </c>
      <c r="J164" s="122">
        <f t="shared" ref="J164:X164" si="31">SUM(J165:J166)</f>
        <v>0</v>
      </c>
      <c r="K164" s="122">
        <f t="shared" si="31"/>
        <v>0</v>
      </c>
      <c r="L164" s="122">
        <f t="shared" si="31"/>
        <v>0</v>
      </c>
      <c r="M164" s="122">
        <f t="shared" si="31"/>
        <v>0</v>
      </c>
      <c r="N164" s="122">
        <f t="shared" si="31"/>
        <v>0</v>
      </c>
      <c r="O164" s="122">
        <f t="shared" si="31"/>
        <v>0</v>
      </c>
      <c r="P164" s="122">
        <f t="shared" si="31"/>
        <v>0</v>
      </c>
      <c r="Q164" s="122">
        <f t="shared" si="31"/>
        <v>0</v>
      </c>
      <c r="R164" s="122">
        <f t="shared" si="31"/>
        <v>0</v>
      </c>
      <c r="S164" s="122">
        <f t="shared" si="31"/>
        <v>0</v>
      </c>
      <c r="T164" s="122">
        <f t="shared" si="31"/>
        <v>0</v>
      </c>
      <c r="U164" s="122">
        <f t="shared" si="31"/>
        <v>0</v>
      </c>
      <c r="V164" s="122">
        <f t="shared" si="31"/>
        <v>0</v>
      </c>
      <c r="W164" s="122">
        <f t="shared" si="31"/>
        <v>562</v>
      </c>
      <c r="X164" s="122">
        <f t="shared" si="31"/>
        <v>172</v>
      </c>
      <c r="Y164" s="149"/>
      <c r="Z164" s="149"/>
      <c r="AA164" s="147"/>
      <c r="AB164" s="147"/>
      <c r="AC164" s="147"/>
      <c r="AD164" s="147"/>
      <c r="AE164" s="147"/>
      <c r="AF164" s="147"/>
      <c r="AG164" s="125"/>
      <c r="AH164" s="21"/>
      <c r="AI164" s="128"/>
      <c r="AJ164" s="21"/>
    </row>
    <row r="165" s="1" customFormat="1" ht="101.25" spans="1:36">
      <c r="A165" s="20">
        <v>100</v>
      </c>
      <c r="B165" s="20" t="s">
        <v>727</v>
      </c>
      <c r="C165" s="21" t="s">
        <v>664</v>
      </c>
      <c r="D165" s="21" t="s">
        <v>728</v>
      </c>
      <c r="E165" s="21" t="s">
        <v>45</v>
      </c>
      <c r="F165" s="21">
        <v>2022</v>
      </c>
      <c r="G165" s="21" t="s">
        <v>455</v>
      </c>
      <c r="H165" s="37" t="s">
        <v>729</v>
      </c>
      <c r="I165" s="50">
        <v>150</v>
      </c>
      <c r="J165" s="50">
        <v>0</v>
      </c>
      <c r="K165" s="50">
        <v>0</v>
      </c>
      <c r="L165" s="50">
        <v>0</v>
      </c>
      <c r="M165" s="50">
        <v>0</v>
      </c>
      <c r="N165" s="50">
        <v>0</v>
      </c>
      <c r="O165" s="50">
        <v>0</v>
      </c>
      <c r="P165" s="50">
        <v>0</v>
      </c>
      <c r="Q165" s="50">
        <v>0</v>
      </c>
      <c r="R165" s="50">
        <v>0</v>
      </c>
      <c r="S165" s="50">
        <v>0</v>
      </c>
      <c r="T165" s="50">
        <v>0</v>
      </c>
      <c r="U165" s="50">
        <v>0</v>
      </c>
      <c r="V165" s="50">
        <v>0</v>
      </c>
      <c r="W165" s="50">
        <v>127</v>
      </c>
      <c r="X165" s="50">
        <v>40</v>
      </c>
      <c r="Y165" s="33" t="s">
        <v>730</v>
      </c>
      <c r="Z165" s="33" t="s">
        <v>731</v>
      </c>
      <c r="AA165" s="21" t="s">
        <v>168</v>
      </c>
      <c r="AB165" s="21" t="s">
        <v>169</v>
      </c>
      <c r="AC165" s="21" t="s">
        <v>732</v>
      </c>
      <c r="AD165" s="21" t="s">
        <v>733</v>
      </c>
      <c r="AE165" s="21" t="s">
        <v>389</v>
      </c>
      <c r="AF165" s="21" t="s">
        <v>725</v>
      </c>
      <c r="AG165" s="21" t="s">
        <v>734</v>
      </c>
      <c r="AH165" s="21" t="s">
        <v>56</v>
      </c>
      <c r="AI165" s="128"/>
      <c r="AJ165" s="21"/>
    </row>
    <row r="166" s="1" customFormat="1" ht="78.75" spans="1:36">
      <c r="A166" s="20">
        <v>101</v>
      </c>
      <c r="B166" s="20" t="s">
        <v>735</v>
      </c>
      <c r="C166" s="21" t="s">
        <v>664</v>
      </c>
      <c r="D166" s="21" t="s">
        <v>736</v>
      </c>
      <c r="E166" s="21" t="s">
        <v>45</v>
      </c>
      <c r="F166" s="21">
        <v>2022</v>
      </c>
      <c r="G166" s="21" t="s">
        <v>737</v>
      </c>
      <c r="H166" s="33" t="s">
        <v>738</v>
      </c>
      <c r="I166" s="50">
        <v>380</v>
      </c>
      <c r="J166" s="50">
        <v>0</v>
      </c>
      <c r="K166" s="50">
        <v>0</v>
      </c>
      <c r="L166" s="50">
        <v>0</v>
      </c>
      <c r="M166" s="50">
        <v>0</v>
      </c>
      <c r="N166" s="50">
        <v>0</v>
      </c>
      <c r="O166" s="50">
        <v>0</v>
      </c>
      <c r="P166" s="50">
        <v>0</v>
      </c>
      <c r="Q166" s="50">
        <v>0</v>
      </c>
      <c r="R166" s="50">
        <v>0</v>
      </c>
      <c r="S166" s="50">
        <v>0</v>
      </c>
      <c r="T166" s="50">
        <v>0</v>
      </c>
      <c r="U166" s="50">
        <v>0</v>
      </c>
      <c r="V166" s="50">
        <v>0</v>
      </c>
      <c r="W166" s="50">
        <v>435</v>
      </c>
      <c r="X166" s="50">
        <v>132</v>
      </c>
      <c r="Y166" s="33" t="s">
        <v>739</v>
      </c>
      <c r="Z166" s="33" t="s">
        <v>740</v>
      </c>
      <c r="AA166" s="21" t="s">
        <v>78</v>
      </c>
      <c r="AB166" s="21" t="s">
        <v>437</v>
      </c>
      <c r="AC166" s="21" t="s">
        <v>732</v>
      </c>
      <c r="AD166" s="21" t="s">
        <v>733</v>
      </c>
      <c r="AE166" s="21" t="s">
        <v>389</v>
      </c>
      <c r="AF166" s="21" t="s">
        <v>725</v>
      </c>
      <c r="AG166" s="21" t="s">
        <v>741</v>
      </c>
      <c r="AH166" s="21" t="s">
        <v>203</v>
      </c>
      <c r="AI166" s="128"/>
      <c r="AJ166" s="21"/>
    </row>
    <row r="167" s="3" customFormat="1" ht="18" customHeight="1" spans="1:36">
      <c r="A167" s="89"/>
      <c r="B167" s="138" t="s">
        <v>742</v>
      </c>
      <c r="C167" s="139"/>
      <c r="D167" s="139"/>
      <c r="E167" s="138"/>
      <c r="F167" s="139"/>
      <c r="G167" s="139"/>
      <c r="H167" s="138"/>
      <c r="I167" s="122">
        <f>SUM(I168:I170)</f>
        <v>540</v>
      </c>
      <c r="J167" s="122">
        <f t="shared" ref="J167:X167" si="32">SUM(J168:J170)</f>
        <v>0</v>
      </c>
      <c r="K167" s="122">
        <f t="shared" si="32"/>
        <v>0</v>
      </c>
      <c r="L167" s="122">
        <f t="shared" si="32"/>
        <v>0</v>
      </c>
      <c r="M167" s="122">
        <f t="shared" si="32"/>
        <v>0</v>
      </c>
      <c r="N167" s="122">
        <f t="shared" si="32"/>
        <v>0</v>
      </c>
      <c r="O167" s="122">
        <f t="shared" si="32"/>
        <v>0</v>
      </c>
      <c r="P167" s="122">
        <f t="shared" si="32"/>
        <v>0</v>
      </c>
      <c r="Q167" s="122">
        <f t="shared" si="32"/>
        <v>0</v>
      </c>
      <c r="R167" s="122">
        <f t="shared" si="32"/>
        <v>0</v>
      </c>
      <c r="S167" s="122">
        <f t="shared" si="32"/>
        <v>0</v>
      </c>
      <c r="T167" s="122">
        <f t="shared" si="32"/>
        <v>0</v>
      </c>
      <c r="U167" s="122">
        <f t="shared" si="32"/>
        <v>0</v>
      </c>
      <c r="V167" s="122">
        <f t="shared" si="32"/>
        <v>0</v>
      </c>
      <c r="W167" s="122">
        <f t="shared" si="32"/>
        <v>4847</v>
      </c>
      <c r="X167" s="122">
        <f t="shared" si="32"/>
        <v>2298</v>
      </c>
      <c r="Y167" s="149"/>
      <c r="Z167" s="149"/>
      <c r="AA167" s="147"/>
      <c r="AB167" s="147"/>
      <c r="AC167" s="147"/>
      <c r="AD167" s="147"/>
      <c r="AE167" s="147"/>
      <c r="AF167" s="147"/>
      <c r="AG167" s="125"/>
      <c r="AH167" s="21"/>
      <c r="AI167" s="128"/>
      <c r="AJ167" s="21"/>
    </row>
    <row r="168" s="1" customFormat="1" ht="78.75" spans="1:36">
      <c r="A168" s="20">
        <v>102</v>
      </c>
      <c r="B168" s="20" t="s">
        <v>743</v>
      </c>
      <c r="C168" s="22" t="s">
        <v>664</v>
      </c>
      <c r="D168" s="22" t="s">
        <v>744</v>
      </c>
      <c r="E168" s="22" t="s">
        <v>45</v>
      </c>
      <c r="F168" s="21">
        <v>2022</v>
      </c>
      <c r="G168" s="22" t="s">
        <v>285</v>
      </c>
      <c r="H168" s="34" t="s">
        <v>745</v>
      </c>
      <c r="I168" s="50">
        <v>400</v>
      </c>
      <c r="J168" s="50">
        <v>0</v>
      </c>
      <c r="K168" s="50">
        <v>0</v>
      </c>
      <c r="L168" s="50">
        <v>0</v>
      </c>
      <c r="M168" s="50">
        <v>0</v>
      </c>
      <c r="N168" s="50">
        <v>0</v>
      </c>
      <c r="O168" s="50">
        <v>0</v>
      </c>
      <c r="P168" s="50">
        <v>0</v>
      </c>
      <c r="Q168" s="50">
        <v>0</v>
      </c>
      <c r="R168" s="50">
        <v>0</v>
      </c>
      <c r="S168" s="50">
        <v>0</v>
      </c>
      <c r="T168" s="50">
        <v>0</v>
      </c>
      <c r="U168" s="50">
        <v>0</v>
      </c>
      <c r="V168" s="50">
        <v>0</v>
      </c>
      <c r="W168" s="50">
        <v>2178</v>
      </c>
      <c r="X168" s="50">
        <v>1175</v>
      </c>
      <c r="Y168" s="34" t="s">
        <v>746</v>
      </c>
      <c r="Z168" s="34" t="s">
        <v>747</v>
      </c>
      <c r="AA168" s="22" t="s">
        <v>50</v>
      </c>
      <c r="AB168" s="21" t="s">
        <v>51</v>
      </c>
      <c r="AC168" s="21" t="s">
        <v>732</v>
      </c>
      <c r="AD168" s="21" t="s">
        <v>733</v>
      </c>
      <c r="AE168" s="21" t="s">
        <v>389</v>
      </c>
      <c r="AF168" s="21" t="s">
        <v>725</v>
      </c>
      <c r="AG168" s="21" t="s">
        <v>266</v>
      </c>
      <c r="AH168" s="21" t="s">
        <v>56</v>
      </c>
      <c r="AI168" s="128"/>
      <c r="AJ168" s="21"/>
    </row>
    <row r="169" s="1" customFormat="1" ht="45" spans="1:36">
      <c r="A169" s="20">
        <v>103</v>
      </c>
      <c r="B169" s="20" t="s">
        <v>748</v>
      </c>
      <c r="C169" s="21" t="s">
        <v>664</v>
      </c>
      <c r="D169" s="21" t="s">
        <v>749</v>
      </c>
      <c r="E169" s="21" t="s">
        <v>45</v>
      </c>
      <c r="F169" s="21">
        <v>2022</v>
      </c>
      <c r="G169" s="21" t="s">
        <v>557</v>
      </c>
      <c r="H169" s="33" t="s">
        <v>750</v>
      </c>
      <c r="I169" s="50">
        <v>75</v>
      </c>
      <c r="J169" s="50">
        <v>0</v>
      </c>
      <c r="K169" s="50">
        <v>0</v>
      </c>
      <c r="L169" s="50">
        <v>0</v>
      </c>
      <c r="M169" s="50">
        <v>0</v>
      </c>
      <c r="N169" s="50">
        <v>0</v>
      </c>
      <c r="O169" s="50">
        <v>0</v>
      </c>
      <c r="P169" s="50">
        <v>0</v>
      </c>
      <c r="Q169" s="50">
        <v>0</v>
      </c>
      <c r="R169" s="50">
        <v>0</v>
      </c>
      <c r="S169" s="50">
        <v>0</v>
      </c>
      <c r="T169" s="50">
        <v>0</v>
      </c>
      <c r="U169" s="50">
        <v>0</v>
      </c>
      <c r="V169" s="50">
        <v>0</v>
      </c>
      <c r="W169" s="50">
        <v>1645</v>
      </c>
      <c r="X169" s="50">
        <v>754</v>
      </c>
      <c r="Y169" s="33" t="s">
        <v>751</v>
      </c>
      <c r="Z169" s="33" t="s">
        <v>752</v>
      </c>
      <c r="AA169" s="21" t="s">
        <v>732</v>
      </c>
      <c r="AB169" s="21" t="s">
        <v>733</v>
      </c>
      <c r="AC169" s="21" t="s">
        <v>732</v>
      </c>
      <c r="AD169" s="21" t="s">
        <v>733</v>
      </c>
      <c r="AE169" s="21" t="s">
        <v>389</v>
      </c>
      <c r="AF169" s="21" t="s">
        <v>725</v>
      </c>
      <c r="AG169" s="21" t="s">
        <v>753</v>
      </c>
      <c r="AH169" s="21" t="s">
        <v>56</v>
      </c>
      <c r="AI169" s="128"/>
      <c r="AJ169" s="21"/>
    </row>
    <row r="170" s="1" customFormat="1" ht="33.75" spans="1:36">
      <c r="A170" s="20">
        <v>104</v>
      </c>
      <c r="B170" s="20" t="s">
        <v>754</v>
      </c>
      <c r="C170" s="21" t="s">
        <v>664</v>
      </c>
      <c r="D170" s="21" t="s">
        <v>755</v>
      </c>
      <c r="E170" s="21" t="s">
        <v>45</v>
      </c>
      <c r="F170" s="21">
        <v>2022</v>
      </c>
      <c r="G170" s="21" t="s">
        <v>433</v>
      </c>
      <c r="H170" s="33" t="s">
        <v>756</v>
      </c>
      <c r="I170" s="50">
        <v>65</v>
      </c>
      <c r="J170" s="50">
        <v>0</v>
      </c>
      <c r="K170" s="50">
        <v>0</v>
      </c>
      <c r="L170" s="50">
        <v>0</v>
      </c>
      <c r="M170" s="50">
        <v>0</v>
      </c>
      <c r="N170" s="50">
        <v>0</v>
      </c>
      <c r="O170" s="50">
        <v>0</v>
      </c>
      <c r="P170" s="50">
        <v>0</v>
      </c>
      <c r="Q170" s="50">
        <v>0</v>
      </c>
      <c r="R170" s="50">
        <v>0</v>
      </c>
      <c r="S170" s="50">
        <v>0</v>
      </c>
      <c r="T170" s="50">
        <v>0</v>
      </c>
      <c r="U170" s="50">
        <v>0</v>
      </c>
      <c r="V170" s="50">
        <v>0</v>
      </c>
      <c r="W170" s="50">
        <v>1024</v>
      </c>
      <c r="X170" s="50">
        <v>369</v>
      </c>
      <c r="Y170" s="33" t="s">
        <v>757</v>
      </c>
      <c r="Z170" s="33" t="s">
        <v>758</v>
      </c>
      <c r="AA170" s="21" t="s">
        <v>78</v>
      </c>
      <c r="AB170" s="21" t="s">
        <v>437</v>
      </c>
      <c r="AC170" s="21" t="s">
        <v>732</v>
      </c>
      <c r="AD170" s="21" t="s">
        <v>733</v>
      </c>
      <c r="AE170" s="21" t="s">
        <v>389</v>
      </c>
      <c r="AF170" s="21" t="s">
        <v>725</v>
      </c>
      <c r="AG170" s="21" t="s">
        <v>759</v>
      </c>
      <c r="AH170" s="21" t="s">
        <v>280</v>
      </c>
      <c r="AI170" s="128"/>
      <c r="AJ170" s="21"/>
    </row>
    <row r="171" s="3" customFormat="1" ht="18" customHeight="1" spans="1:36">
      <c r="A171" s="89"/>
      <c r="B171" s="138" t="s">
        <v>760</v>
      </c>
      <c r="C171" s="139"/>
      <c r="D171" s="139"/>
      <c r="E171" s="138"/>
      <c r="F171" s="139"/>
      <c r="G171" s="139"/>
      <c r="H171" s="138"/>
      <c r="I171" s="122">
        <f>SUM(I172:I185)</f>
        <v>5879.5</v>
      </c>
      <c r="J171" s="122">
        <f t="shared" ref="J171:X171" si="33">SUM(J172:J185)</f>
        <v>0</v>
      </c>
      <c r="K171" s="122">
        <f t="shared" si="33"/>
        <v>0</v>
      </c>
      <c r="L171" s="122">
        <f t="shared" si="33"/>
        <v>0</v>
      </c>
      <c r="M171" s="122">
        <f t="shared" si="33"/>
        <v>0</v>
      </c>
      <c r="N171" s="122">
        <f t="shared" si="33"/>
        <v>0</v>
      </c>
      <c r="O171" s="122">
        <f t="shared" si="33"/>
        <v>0</v>
      </c>
      <c r="P171" s="122">
        <f t="shared" si="33"/>
        <v>0</v>
      </c>
      <c r="Q171" s="122">
        <f t="shared" si="33"/>
        <v>0</v>
      </c>
      <c r="R171" s="122">
        <f t="shared" si="33"/>
        <v>0</v>
      </c>
      <c r="S171" s="122">
        <f t="shared" si="33"/>
        <v>0</v>
      </c>
      <c r="T171" s="122">
        <f t="shared" si="33"/>
        <v>0</v>
      </c>
      <c r="U171" s="122">
        <f t="shared" si="33"/>
        <v>0</v>
      </c>
      <c r="V171" s="122">
        <f t="shared" si="33"/>
        <v>0</v>
      </c>
      <c r="W171" s="122">
        <f t="shared" si="33"/>
        <v>9296</v>
      </c>
      <c r="X171" s="122">
        <f t="shared" si="33"/>
        <v>4022</v>
      </c>
      <c r="Y171" s="149"/>
      <c r="Z171" s="149"/>
      <c r="AA171" s="147"/>
      <c r="AB171" s="147"/>
      <c r="AC171" s="147"/>
      <c r="AD171" s="147"/>
      <c r="AE171" s="147"/>
      <c r="AF171" s="147"/>
      <c r="AG171" s="125"/>
      <c r="AH171" s="21"/>
      <c r="AI171" s="128"/>
      <c r="AJ171" s="21"/>
    </row>
    <row r="172" s="1" customFormat="1" ht="202.5" spans="1:36">
      <c r="A172" s="20">
        <v>105</v>
      </c>
      <c r="B172" s="20" t="s">
        <v>761</v>
      </c>
      <c r="C172" s="27" t="s">
        <v>720</v>
      </c>
      <c r="D172" s="23" t="s">
        <v>762</v>
      </c>
      <c r="E172" s="22" t="s">
        <v>45</v>
      </c>
      <c r="F172" s="21">
        <v>2022</v>
      </c>
      <c r="G172" s="22" t="s">
        <v>763</v>
      </c>
      <c r="H172" s="34" t="s">
        <v>764</v>
      </c>
      <c r="I172" s="50">
        <v>400</v>
      </c>
      <c r="J172" s="50">
        <v>0</v>
      </c>
      <c r="K172" s="50">
        <v>0</v>
      </c>
      <c r="L172" s="50">
        <v>0</v>
      </c>
      <c r="M172" s="50">
        <v>0</v>
      </c>
      <c r="N172" s="50">
        <v>0</v>
      </c>
      <c r="O172" s="50">
        <v>0</v>
      </c>
      <c r="P172" s="50">
        <v>0</v>
      </c>
      <c r="Q172" s="50">
        <v>0</v>
      </c>
      <c r="R172" s="50">
        <v>0</v>
      </c>
      <c r="S172" s="50">
        <v>0</v>
      </c>
      <c r="T172" s="50">
        <v>0</v>
      </c>
      <c r="U172" s="50">
        <v>0</v>
      </c>
      <c r="V172" s="50">
        <v>0</v>
      </c>
      <c r="W172" s="50">
        <v>2178</v>
      </c>
      <c r="X172" s="50">
        <v>1175</v>
      </c>
      <c r="Y172" s="34" t="s">
        <v>765</v>
      </c>
      <c r="Z172" s="34" t="s">
        <v>766</v>
      </c>
      <c r="AA172" s="23" t="s">
        <v>50</v>
      </c>
      <c r="AB172" s="21" t="s">
        <v>51</v>
      </c>
      <c r="AC172" s="21" t="s">
        <v>80</v>
      </c>
      <c r="AD172" s="21" t="s">
        <v>81</v>
      </c>
      <c r="AE172" s="21" t="s">
        <v>82</v>
      </c>
      <c r="AF172" s="21" t="s">
        <v>725</v>
      </c>
      <c r="AG172" s="21" t="s">
        <v>131</v>
      </c>
      <c r="AH172" s="21" t="s">
        <v>56</v>
      </c>
      <c r="AI172" s="128"/>
      <c r="AJ172" s="21"/>
    </row>
    <row r="173" s="1" customFormat="1" ht="67.5" spans="1:36">
      <c r="A173" s="20">
        <v>106</v>
      </c>
      <c r="B173" s="20" t="s">
        <v>767</v>
      </c>
      <c r="C173" s="27" t="s">
        <v>720</v>
      </c>
      <c r="D173" s="23" t="s">
        <v>768</v>
      </c>
      <c r="E173" s="22" t="s">
        <v>45</v>
      </c>
      <c r="F173" s="21">
        <v>2022</v>
      </c>
      <c r="G173" s="22" t="s">
        <v>769</v>
      </c>
      <c r="H173" s="34" t="s">
        <v>770</v>
      </c>
      <c r="I173" s="50">
        <v>500</v>
      </c>
      <c r="J173" s="50">
        <v>0</v>
      </c>
      <c r="K173" s="50">
        <v>0</v>
      </c>
      <c r="L173" s="50">
        <v>0</v>
      </c>
      <c r="M173" s="50">
        <v>0</v>
      </c>
      <c r="N173" s="50">
        <v>0</v>
      </c>
      <c r="O173" s="50">
        <v>0</v>
      </c>
      <c r="P173" s="50">
        <v>0</v>
      </c>
      <c r="Q173" s="50">
        <v>0</v>
      </c>
      <c r="R173" s="50">
        <v>0</v>
      </c>
      <c r="S173" s="50">
        <v>0</v>
      </c>
      <c r="T173" s="50">
        <v>0</v>
      </c>
      <c r="U173" s="50">
        <v>0</v>
      </c>
      <c r="V173" s="50">
        <v>0</v>
      </c>
      <c r="W173" s="50">
        <v>663</v>
      </c>
      <c r="X173" s="50">
        <v>401</v>
      </c>
      <c r="Y173" s="34" t="s">
        <v>771</v>
      </c>
      <c r="Z173" s="34" t="s">
        <v>772</v>
      </c>
      <c r="AA173" s="23" t="s">
        <v>50</v>
      </c>
      <c r="AB173" s="21" t="s">
        <v>51</v>
      </c>
      <c r="AC173" s="21" t="s">
        <v>80</v>
      </c>
      <c r="AD173" s="21" t="s">
        <v>81</v>
      </c>
      <c r="AE173" s="21" t="s">
        <v>82</v>
      </c>
      <c r="AF173" s="21" t="s">
        <v>725</v>
      </c>
      <c r="AG173" s="21" t="s">
        <v>131</v>
      </c>
      <c r="AH173" s="21" t="s">
        <v>56</v>
      </c>
      <c r="AI173" s="128"/>
      <c r="AJ173" s="21"/>
    </row>
    <row r="174" s="1" customFormat="1" ht="78.75" spans="1:36">
      <c r="A174" s="20">
        <v>107</v>
      </c>
      <c r="B174" s="20" t="s">
        <v>773</v>
      </c>
      <c r="C174" s="27" t="s">
        <v>720</v>
      </c>
      <c r="D174" s="23" t="s">
        <v>774</v>
      </c>
      <c r="E174" s="22" t="s">
        <v>45</v>
      </c>
      <c r="F174" s="21">
        <v>2022</v>
      </c>
      <c r="G174" s="22" t="s">
        <v>546</v>
      </c>
      <c r="H174" s="34" t="s">
        <v>775</v>
      </c>
      <c r="I174" s="50">
        <v>400</v>
      </c>
      <c r="J174" s="50">
        <v>0</v>
      </c>
      <c r="K174" s="50">
        <v>0</v>
      </c>
      <c r="L174" s="50">
        <v>0</v>
      </c>
      <c r="M174" s="50">
        <v>0</v>
      </c>
      <c r="N174" s="50">
        <v>0</v>
      </c>
      <c r="O174" s="50">
        <v>0</v>
      </c>
      <c r="P174" s="50">
        <v>0</v>
      </c>
      <c r="Q174" s="50">
        <v>0</v>
      </c>
      <c r="R174" s="50">
        <v>0</v>
      </c>
      <c r="S174" s="50">
        <v>0</v>
      </c>
      <c r="T174" s="50">
        <v>0</v>
      </c>
      <c r="U174" s="50">
        <v>0</v>
      </c>
      <c r="V174" s="50">
        <v>0</v>
      </c>
      <c r="W174" s="50">
        <v>707</v>
      </c>
      <c r="X174" s="50">
        <v>447</v>
      </c>
      <c r="Y174" s="34" t="s">
        <v>776</v>
      </c>
      <c r="Z174" s="34" t="s">
        <v>777</v>
      </c>
      <c r="AA174" s="23" t="s">
        <v>50</v>
      </c>
      <c r="AB174" s="21" t="s">
        <v>51</v>
      </c>
      <c r="AC174" s="21" t="s">
        <v>80</v>
      </c>
      <c r="AD174" s="21" t="s">
        <v>81</v>
      </c>
      <c r="AE174" s="21" t="s">
        <v>82</v>
      </c>
      <c r="AF174" s="21" t="s">
        <v>725</v>
      </c>
      <c r="AG174" s="21" t="s">
        <v>131</v>
      </c>
      <c r="AH174" s="21" t="s">
        <v>56</v>
      </c>
      <c r="AI174" s="128"/>
      <c r="AJ174" s="21"/>
    </row>
    <row r="175" s="1" customFormat="1" ht="123.75" spans="1:36">
      <c r="A175" s="20">
        <v>108</v>
      </c>
      <c r="B175" s="20" t="s">
        <v>778</v>
      </c>
      <c r="C175" s="20" t="s">
        <v>720</v>
      </c>
      <c r="D175" s="21" t="s">
        <v>779</v>
      </c>
      <c r="E175" s="26" t="s">
        <v>45</v>
      </c>
      <c r="F175" s="21">
        <v>2022</v>
      </c>
      <c r="G175" s="25" t="s">
        <v>780</v>
      </c>
      <c r="H175" s="36" t="s">
        <v>781</v>
      </c>
      <c r="I175" s="50">
        <v>565</v>
      </c>
      <c r="J175" s="50">
        <v>0</v>
      </c>
      <c r="K175" s="50">
        <v>0</v>
      </c>
      <c r="L175" s="50">
        <v>0</v>
      </c>
      <c r="M175" s="50">
        <v>0</v>
      </c>
      <c r="N175" s="50">
        <v>0</v>
      </c>
      <c r="O175" s="50">
        <v>0</v>
      </c>
      <c r="P175" s="50">
        <v>0</v>
      </c>
      <c r="Q175" s="50">
        <v>0</v>
      </c>
      <c r="R175" s="50">
        <v>0</v>
      </c>
      <c r="S175" s="50">
        <v>0</v>
      </c>
      <c r="T175" s="50">
        <v>0</v>
      </c>
      <c r="U175" s="50">
        <v>0</v>
      </c>
      <c r="V175" s="50">
        <v>0</v>
      </c>
      <c r="W175" s="50">
        <v>1069</v>
      </c>
      <c r="X175" s="50">
        <v>353</v>
      </c>
      <c r="Y175" s="33" t="s">
        <v>782</v>
      </c>
      <c r="Z175" s="33" t="s">
        <v>783</v>
      </c>
      <c r="AA175" s="21" t="s">
        <v>70</v>
      </c>
      <c r="AB175" s="21" t="s">
        <v>71</v>
      </c>
      <c r="AC175" s="21" t="s">
        <v>80</v>
      </c>
      <c r="AD175" s="21" t="s">
        <v>81</v>
      </c>
      <c r="AE175" s="21" t="s">
        <v>82</v>
      </c>
      <c r="AF175" s="21" t="s">
        <v>725</v>
      </c>
      <c r="AG175" s="21" t="s">
        <v>144</v>
      </c>
      <c r="AH175" s="21" t="s">
        <v>56</v>
      </c>
      <c r="AI175" s="128"/>
      <c r="AJ175" s="21"/>
    </row>
    <row r="176" s="1" customFormat="1" ht="157.5" spans="1:36">
      <c r="A176" s="20">
        <v>109</v>
      </c>
      <c r="B176" s="20" t="s">
        <v>784</v>
      </c>
      <c r="C176" s="21" t="s">
        <v>720</v>
      </c>
      <c r="D176" s="21" t="s">
        <v>785</v>
      </c>
      <c r="E176" s="21" t="s">
        <v>45</v>
      </c>
      <c r="F176" s="21">
        <v>2022</v>
      </c>
      <c r="G176" s="21" t="s">
        <v>786</v>
      </c>
      <c r="H176" s="33" t="s">
        <v>787</v>
      </c>
      <c r="I176" s="50">
        <v>1000</v>
      </c>
      <c r="J176" s="50">
        <v>0</v>
      </c>
      <c r="K176" s="50">
        <v>0</v>
      </c>
      <c r="L176" s="50">
        <v>0</v>
      </c>
      <c r="M176" s="50">
        <v>0</v>
      </c>
      <c r="N176" s="50">
        <v>0</v>
      </c>
      <c r="O176" s="50">
        <v>0</v>
      </c>
      <c r="P176" s="50">
        <v>0</v>
      </c>
      <c r="Q176" s="50">
        <v>0</v>
      </c>
      <c r="R176" s="50">
        <v>0</v>
      </c>
      <c r="S176" s="50">
        <v>0</v>
      </c>
      <c r="T176" s="50">
        <v>0</v>
      </c>
      <c r="U176" s="50">
        <v>0</v>
      </c>
      <c r="V176" s="50">
        <v>0</v>
      </c>
      <c r="W176" s="50">
        <v>1024</v>
      </c>
      <c r="X176" s="50">
        <v>369</v>
      </c>
      <c r="Y176" s="33" t="s">
        <v>788</v>
      </c>
      <c r="Z176" s="33" t="s">
        <v>789</v>
      </c>
      <c r="AA176" s="21" t="s">
        <v>78</v>
      </c>
      <c r="AB176" s="21" t="s">
        <v>437</v>
      </c>
      <c r="AC176" s="21" t="s">
        <v>80</v>
      </c>
      <c r="AD176" s="21" t="s">
        <v>81</v>
      </c>
      <c r="AE176" s="21" t="s">
        <v>82</v>
      </c>
      <c r="AF176" s="21" t="s">
        <v>725</v>
      </c>
      <c r="AG176" s="21" t="s">
        <v>790</v>
      </c>
      <c r="AH176" s="21" t="s">
        <v>56</v>
      </c>
      <c r="AI176" s="128"/>
      <c r="AJ176" s="21"/>
    </row>
    <row r="177" s="1" customFormat="1" ht="33.75" spans="1:36">
      <c r="A177" s="20">
        <v>110</v>
      </c>
      <c r="B177" s="20" t="s">
        <v>791</v>
      </c>
      <c r="C177" s="21" t="s">
        <v>720</v>
      </c>
      <c r="D177" s="21" t="s">
        <v>792</v>
      </c>
      <c r="E177" s="21" t="s">
        <v>45</v>
      </c>
      <c r="F177" s="21">
        <v>2022</v>
      </c>
      <c r="G177" s="21" t="s">
        <v>793</v>
      </c>
      <c r="H177" s="33" t="s">
        <v>794</v>
      </c>
      <c r="I177" s="50">
        <v>220</v>
      </c>
      <c r="J177" s="50">
        <v>0</v>
      </c>
      <c r="K177" s="50">
        <v>0</v>
      </c>
      <c r="L177" s="50">
        <v>0</v>
      </c>
      <c r="M177" s="50">
        <v>0</v>
      </c>
      <c r="N177" s="50">
        <v>0</v>
      </c>
      <c r="O177" s="50">
        <v>0</v>
      </c>
      <c r="P177" s="50">
        <v>0</v>
      </c>
      <c r="Q177" s="50">
        <v>0</v>
      </c>
      <c r="R177" s="50">
        <v>0</v>
      </c>
      <c r="S177" s="50">
        <v>0</v>
      </c>
      <c r="T177" s="50">
        <v>0</v>
      </c>
      <c r="U177" s="50">
        <v>0</v>
      </c>
      <c r="V177" s="50">
        <v>0</v>
      </c>
      <c r="W177" s="50">
        <v>490</v>
      </c>
      <c r="X177" s="50">
        <v>163</v>
      </c>
      <c r="Y177" s="33" t="s">
        <v>795</v>
      </c>
      <c r="Z177" s="33" t="s">
        <v>795</v>
      </c>
      <c r="AA177" s="21" t="s">
        <v>168</v>
      </c>
      <c r="AB177" s="21" t="s">
        <v>169</v>
      </c>
      <c r="AC177" s="21" t="s">
        <v>80</v>
      </c>
      <c r="AD177" s="21" t="s">
        <v>81</v>
      </c>
      <c r="AE177" s="21" t="s">
        <v>82</v>
      </c>
      <c r="AF177" s="21" t="s">
        <v>725</v>
      </c>
      <c r="AG177" s="21" t="s">
        <v>796</v>
      </c>
      <c r="AH177" s="21" t="s">
        <v>56</v>
      </c>
      <c r="AI177" s="128"/>
      <c r="AJ177" s="21"/>
    </row>
    <row r="178" s="1" customFormat="1" ht="101.25" spans="1:36">
      <c r="A178" s="20">
        <v>111</v>
      </c>
      <c r="B178" s="20" t="s">
        <v>797</v>
      </c>
      <c r="C178" s="21" t="s">
        <v>720</v>
      </c>
      <c r="D178" s="21" t="s">
        <v>798</v>
      </c>
      <c r="E178" s="21" t="s">
        <v>45</v>
      </c>
      <c r="F178" s="21">
        <v>2022</v>
      </c>
      <c r="G178" s="21" t="s">
        <v>799</v>
      </c>
      <c r="H178" s="37" t="s">
        <v>800</v>
      </c>
      <c r="I178" s="50">
        <v>546</v>
      </c>
      <c r="J178" s="50">
        <v>0</v>
      </c>
      <c r="K178" s="50">
        <v>0</v>
      </c>
      <c r="L178" s="50">
        <v>0</v>
      </c>
      <c r="M178" s="50">
        <v>0</v>
      </c>
      <c r="N178" s="50">
        <v>0</v>
      </c>
      <c r="O178" s="50">
        <v>0</v>
      </c>
      <c r="P178" s="50">
        <v>0</v>
      </c>
      <c r="Q178" s="50">
        <v>0</v>
      </c>
      <c r="R178" s="50">
        <v>0</v>
      </c>
      <c r="S178" s="50">
        <v>0</v>
      </c>
      <c r="T178" s="50">
        <v>0</v>
      </c>
      <c r="U178" s="50">
        <v>0</v>
      </c>
      <c r="V178" s="50">
        <v>0</v>
      </c>
      <c r="W178" s="50">
        <v>472</v>
      </c>
      <c r="X178" s="50">
        <v>127</v>
      </c>
      <c r="Y178" s="33" t="s">
        <v>801</v>
      </c>
      <c r="Z178" s="33" t="s">
        <v>801</v>
      </c>
      <c r="AA178" s="21" t="s">
        <v>168</v>
      </c>
      <c r="AB178" s="21" t="s">
        <v>169</v>
      </c>
      <c r="AC178" s="21" t="s">
        <v>80</v>
      </c>
      <c r="AD178" s="21" t="s">
        <v>81</v>
      </c>
      <c r="AE178" s="21" t="s">
        <v>82</v>
      </c>
      <c r="AF178" s="21" t="s">
        <v>725</v>
      </c>
      <c r="AG178" s="21" t="s">
        <v>802</v>
      </c>
      <c r="AH178" s="21" t="s">
        <v>56</v>
      </c>
      <c r="AI178" s="128"/>
      <c r="AJ178" s="21"/>
    </row>
    <row r="179" s="1" customFormat="1" ht="202.5" spans="1:36">
      <c r="A179" s="20">
        <v>112</v>
      </c>
      <c r="B179" s="20" t="s">
        <v>803</v>
      </c>
      <c r="C179" s="21" t="s">
        <v>720</v>
      </c>
      <c r="D179" s="21" t="s">
        <v>804</v>
      </c>
      <c r="E179" s="21" t="s">
        <v>45</v>
      </c>
      <c r="F179" s="21">
        <v>2022</v>
      </c>
      <c r="G179" s="21" t="s">
        <v>805</v>
      </c>
      <c r="H179" s="33" t="s">
        <v>806</v>
      </c>
      <c r="I179" s="50">
        <v>425.5</v>
      </c>
      <c r="J179" s="50">
        <v>0</v>
      </c>
      <c r="K179" s="50">
        <v>0</v>
      </c>
      <c r="L179" s="50">
        <v>0</v>
      </c>
      <c r="M179" s="50">
        <v>0</v>
      </c>
      <c r="N179" s="50">
        <v>0</v>
      </c>
      <c r="O179" s="50">
        <v>0</v>
      </c>
      <c r="P179" s="50">
        <v>0</v>
      </c>
      <c r="Q179" s="50">
        <v>0</v>
      </c>
      <c r="R179" s="50">
        <v>0</v>
      </c>
      <c r="S179" s="50">
        <v>0</v>
      </c>
      <c r="T179" s="50">
        <v>0</v>
      </c>
      <c r="U179" s="50">
        <v>0</v>
      </c>
      <c r="V179" s="50">
        <v>0</v>
      </c>
      <c r="W179" s="50">
        <v>1171</v>
      </c>
      <c r="X179" s="50">
        <v>581</v>
      </c>
      <c r="Y179" s="33" t="s">
        <v>807</v>
      </c>
      <c r="Z179" s="33" t="s">
        <v>808</v>
      </c>
      <c r="AA179" s="21" t="s">
        <v>200</v>
      </c>
      <c r="AB179" s="21" t="s">
        <v>201</v>
      </c>
      <c r="AC179" s="21" t="s">
        <v>80</v>
      </c>
      <c r="AD179" s="21" t="s">
        <v>81</v>
      </c>
      <c r="AE179" s="21" t="s">
        <v>82</v>
      </c>
      <c r="AF179" s="21" t="s">
        <v>725</v>
      </c>
      <c r="AG179" s="21" t="s">
        <v>809</v>
      </c>
      <c r="AH179" s="21" t="s">
        <v>56</v>
      </c>
      <c r="AI179" s="128"/>
      <c r="AJ179" s="21"/>
    </row>
    <row r="180" s="1" customFormat="1" ht="67.5" spans="1:36">
      <c r="A180" s="20">
        <v>113</v>
      </c>
      <c r="B180" s="20" t="s">
        <v>810</v>
      </c>
      <c r="C180" s="21" t="s">
        <v>720</v>
      </c>
      <c r="D180" s="21" t="s">
        <v>811</v>
      </c>
      <c r="E180" s="21" t="s">
        <v>45</v>
      </c>
      <c r="F180" s="21">
        <v>2022</v>
      </c>
      <c r="G180" s="21" t="s">
        <v>812</v>
      </c>
      <c r="H180" s="33" t="s">
        <v>813</v>
      </c>
      <c r="I180" s="50">
        <v>300</v>
      </c>
      <c r="J180" s="50">
        <v>0</v>
      </c>
      <c r="K180" s="50">
        <v>0</v>
      </c>
      <c r="L180" s="50">
        <v>0</v>
      </c>
      <c r="M180" s="50">
        <v>0</v>
      </c>
      <c r="N180" s="50">
        <v>0</v>
      </c>
      <c r="O180" s="50">
        <v>0</v>
      </c>
      <c r="P180" s="50">
        <v>0</v>
      </c>
      <c r="Q180" s="50">
        <v>0</v>
      </c>
      <c r="R180" s="50">
        <v>0</v>
      </c>
      <c r="S180" s="50">
        <v>0</v>
      </c>
      <c r="T180" s="50">
        <v>0</v>
      </c>
      <c r="U180" s="50">
        <v>0</v>
      </c>
      <c r="V180" s="50">
        <v>0</v>
      </c>
      <c r="W180" s="50">
        <v>225</v>
      </c>
      <c r="X180" s="50">
        <v>19</v>
      </c>
      <c r="Y180" s="33" t="s">
        <v>814</v>
      </c>
      <c r="Z180" s="33" t="s">
        <v>815</v>
      </c>
      <c r="AA180" s="21" t="s">
        <v>86</v>
      </c>
      <c r="AB180" s="21" t="s">
        <v>90</v>
      </c>
      <c r="AC180" s="21" t="s">
        <v>80</v>
      </c>
      <c r="AD180" s="21" t="s">
        <v>81</v>
      </c>
      <c r="AE180" s="21" t="s">
        <v>82</v>
      </c>
      <c r="AF180" s="21" t="s">
        <v>725</v>
      </c>
      <c r="AG180" s="21" t="s">
        <v>816</v>
      </c>
      <c r="AH180" s="21" t="s">
        <v>56</v>
      </c>
      <c r="AI180" s="128"/>
      <c r="AJ180" s="21"/>
    </row>
    <row r="181" s="1" customFormat="1" ht="45" spans="1:36">
      <c r="A181" s="20">
        <v>114</v>
      </c>
      <c r="B181" s="20" t="s">
        <v>817</v>
      </c>
      <c r="C181" s="21" t="s">
        <v>720</v>
      </c>
      <c r="D181" s="21" t="s">
        <v>818</v>
      </c>
      <c r="E181" s="21" t="s">
        <v>45</v>
      </c>
      <c r="F181" s="21">
        <v>2022</v>
      </c>
      <c r="G181" s="21" t="s">
        <v>158</v>
      </c>
      <c r="H181" s="33" t="s">
        <v>819</v>
      </c>
      <c r="I181" s="50">
        <v>170</v>
      </c>
      <c r="J181" s="50">
        <v>0</v>
      </c>
      <c r="K181" s="50">
        <v>0</v>
      </c>
      <c r="L181" s="50">
        <v>0</v>
      </c>
      <c r="M181" s="50">
        <v>0</v>
      </c>
      <c r="N181" s="50">
        <v>0</v>
      </c>
      <c r="O181" s="50">
        <v>0</v>
      </c>
      <c r="P181" s="50">
        <v>0</v>
      </c>
      <c r="Q181" s="50">
        <v>0</v>
      </c>
      <c r="R181" s="50">
        <v>0</v>
      </c>
      <c r="S181" s="50">
        <v>0</v>
      </c>
      <c r="T181" s="50">
        <v>0</v>
      </c>
      <c r="U181" s="50">
        <v>0</v>
      </c>
      <c r="V181" s="50">
        <v>0</v>
      </c>
      <c r="W181" s="50">
        <v>285</v>
      </c>
      <c r="X181" s="50">
        <v>66</v>
      </c>
      <c r="Y181" s="33" t="s">
        <v>820</v>
      </c>
      <c r="Z181" s="33" t="s">
        <v>821</v>
      </c>
      <c r="AA181" s="21" t="s">
        <v>115</v>
      </c>
      <c r="AB181" s="21" t="s">
        <v>116</v>
      </c>
      <c r="AC181" s="21" t="s">
        <v>80</v>
      </c>
      <c r="AD181" s="21" t="s">
        <v>81</v>
      </c>
      <c r="AE181" s="21" t="s">
        <v>82</v>
      </c>
      <c r="AF181" s="21" t="s">
        <v>725</v>
      </c>
      <c r="AG181" s="21" t="s">
        <v>63</v>
      </c>
      <c r="AH181" s="21" t="s">
        <v>56</v>
      </c>
      <c r="AI181" s="128"/>
      <c r="AJ181" s="21"/>
    </row>
    <row r="182" s="1" customFormat="1" ht="33.75" spans="1:36">
      <c r="A182" s="20">
        <v>115</v>
      </c>
      <c r="B182" s="20" t="s">
        <v>822</v>
      </c>
      <c r="C182" s="21" t="s">
        <v>720</v>
      </c>
      <c r="D182" s="21" t="s">
        <v>823</v>
      </c>
      <c r="E182" s="21" t="s">
        <v>45</v>
      </c>
      <c r="F182" s="21">
        <v>2022</v>
      </c>
      <c r="G182" s="21" t="s">
        <v>824</v>
      </c>
      <c r="H182" s="33" t="s">
        <v>825</v>
      </c>
      <c r="I182" s="50">
        <v>150</v>
      </c>
      <c r="J182" s="50">
        <v>0</v>
      </c>
      <c r="K182" s="50">
        <v>0</v>
      </c>
      <c r="L182" s="50">
        <v>0</v>
      </c>
      <c r="M182" s="50">
        <v>0</v>
      </c>
      <c r="N182" s="50">
        <v>0</v>
      </c>
      <c r="O182" s="50">
        <v>0</v>
      </c>
      <c r="P182" s="50">
        <v>0</v>
      </c>
      <c r="Q182" s="50">
        <v>0</v>
      </c>
      <c r="R182" s="50">
        <v>0</v>
      </c>
      <c r="S182" s="50">
        <v>0</v>
      </c>
      <c r="T182" s="50">
        <v>0</v>
      </c>
      <c r="U182" s="50">
        <v>0</v>
      </c>
      <c r="V182" s="50">
        <v>0</v>
      </c>
      <c r="W182" s="50">
        <v>174</v>
      </c>
      <c r="X182" s="50">
        <v>52</v>
      </c>
      <c r="Y182" s="33" t="s">
        <v>826</v>
      </c>
      <c r="Z182" s="33" t="s">
        <v>827</v>
      </c>
      <c r="AA182" s="21" t="s">
        <v>115</v>
      </c>
      <c r="AB182" s="21" t="s">
        <v>116</v>
      </c>
      <c r="AC182" s="21" t="s">
        <v>80</v>
      </c>
      <c r="AD182" s="21" t="s">
        <v>81</v>
      </c>
      <c r="AE182" s="21" t="s">
        <v>82</v>
      </c>
      <c r="AF182" s="21" t="s">
        <v>725</v>
      </c>
      <c r="AG182" s="21" t="s">
        <v>63</v>
      </c>
      <c r="AH182" s="21" t="s">
        <v>56</v>
      </c>
      <c r="AI182" s="128"/>
      <c r="AJ182" s="21"/>
    </row>
    <row r="183" s="74" customFormat="1" ht="45" spans="1:36">
      <c r="A183" s="20">
        <v>116</v>
      </c>
      <c r="B183" s="20" t="s">
        <v>828</v>
      </c>
      <c r="C183" s="22" t="s">
        <v>720</v>
      </c>
      <c r="D183" s="21" t="s">
        <v>829</v>
      </c>
      <c r="E183" s="21" t="s">
        <v>45</v>
      </c>
      <c r="F183" s="21">
        <v>2022</v>
      </c>
      <c r="G183" s="21" t="s">
        <v>830</v>
      </c>
      <c r="H183" s="33" t="s">
        <v>831</v>
      </c>
      <c r="I183" s="50">
        <v>500</v>
      </c>
      <c r="J183" s="50"/>
      <c r="K183" s="50"/>
      <c r="L183" s="50"/>
      <c r="M183" s="50"/>
      <c r="N183" s="50"/>
      <c r="O183" s="50"/>
      <c r="P183" s="50"/>
      <c r="Q183" s="50"/>
      <c r="R183" s="50"/>
      <c r="S183" s="50"/>
      <c r="T183" s="50"/>
      <c r="U183" s="50"/>
      <c r="V183" s="50"/>
      <c r="W183" s="50">
        <v>369</v>
      </c>
      <c r="X183" s="50">
        <v>116</v>
      </c>
      <c r="Y183" s="33" t="s">
        <v>832</v>
      </c>
      <c r="Z183" s="33" t="s">
        <v>833</v>
      </c>
      <c r="AA183" s="21" t="s">
        <v>70</v>
      </c>
      <c r="AB183" s="21" t="s">
        <v>71</v>
      </c>
      <c r="AC183" s="21" t="s">
        <v>80</v>
      </c>
      <c r="AD183" s="21" t="s">
        <v>81</v>
      </c>
      <c r="AE183" s="21" t="s">
        <v>82</v>
      </c>
      <c r="AF183" s="21" t="s">
        <v>725</v>
      </c>
      <c r="AG183" s="21" t="s">
        <v>63</v>
      </c>
      <c r="AH183" s="21" t="s">
        <v>203</v>
      </c>
      <c r="AI183" s="21" t="s">
        <v>96</v>
      </c>
      <c r="AJ183" s="21"/>
    </row>
    <row r="184" s="74" customFormat="1" ht="33.75" spans="1:36">
      <c r="A184" s="20">
        <v>117</v>
      </c>
      <c r="B184" s="20" t="s">
        <v>834</v>
      </c>
      <c r="C184" s="22" t="s">
        <v>43</v>
      </c>
      <c r="D184" s="21" t="s">
        <v>835</v>
      </c>
      <c r="E184" s="21" t="s">
        <v>45</v>
      </c>
      <c r="F184" s="21">
        <v>2022</v>
      </c>
      <c r="G184" s="21" t="s">
        <v>455</v>
      </c>
      <c r="H184" s="33" t="s">
        <v>836</v>
      </c>
      <c r="I184" s="50">
        <v>453</v>
      </c>
      <c r="J184" s="50">
        <v>0</v>
      </c>
      <c r="K184" s="50">
        <v>0</v>
      </c>
      <c r="L184" s="50">
        <v>0</v>
      </c>
      <c r="M184" s="50">
        <v>0</v>
      </c>
      <c r="N184" s="50">
        <v>0</v>
      </c>
      <c r="O184" s="50">
        <v>0</v>
      </c>
      <c r="P184" s="50">
        <v>0</v>
      </c>
      <c r="Q184" s="50">
        <v>0</v>
      </c>
      <c r="R184" s="50">
        <v>0</v>
      </c>
      <c r="S184" s="50">
        <v>0</v>
      </c>
      <c r="T184" s="50">
        <v>0</v>
      </c>
      <c r="U184" s="50">
        <v>0</v>
      </c>
      <c r="V184" s="50">
        <v>0</v>
      </c>
      <c r="W184" s="50">
        <v>342</v>
      </c>
      <c r="X184" s="50">
        <v>113</v>
      </c>
      <c r="Y184" s="33" t="s">
        <v>837</v>
      </c>
      <c r="Z184" s="33" t="s">
        <v>837</v>
      </c>
      <c r="AA184" s="21" t="s">
        <v>52</v>
      </c>
      <c r="AB184" s="21" t="s">
        <v>53</v>
      </c>
      <c r="AC184" s="21" t="s">
        <v>52</v>
      </c>
      <c r="AD184" s="21" t="s">
        <v>53</v>
      </c>
      <c r="AE184" s="21" t="s">
        <v>54</v>
      </c>
      <c r="AF184" s="21" t="s">
        <v>725</v>
      </c>
      <c r="AG184" s="21" t="s">
        <v>458</v>
      </c>
      <c r="AH184" s="21" t="s">
        <v>56</v>
      </c>
      <c r="AI184" s="128"/>
      <c r="AJ184" s="21"/>
    </row>
    <row r="185" s="1" customFormat="1" ht="75" customHeight="1" spans="1:36">
      <c r="A185" s="20">
        <v>118</v>
      </c>
      <c r="B185" s="20" t="s">
        <v>838</v>
      </c>
      <c r="C185" s="21" t="s">
        <v>720</v>
      </c>
      <c r="D185" s="21" t="s">
        <v>839</v>
      </c>
      <c r="E185" s="21" t="s">
        <v>45</v>
      </c>
      <c r="F185" s="21">
        <v>2022</v>
      </c>
      <c r="G185" s="21" t="s">
        <v>455</v>
      </c>
      <c r="H185" s="33" t="s">
        <v>840</v>
      </c>
      <c r="I185" s="50">
        <v>250</v>
      </c>
      <c r="J185" s="50">
        <v>0</v>
      </c>
      <c r="K185" s="50">
        <v>0</v>
      </c>
      <c r="L185" s="50">
        <v>0</v>
      </c>
      <c r="M185" s="50">
        <v>0</v>
      </c>
      <c r="N185" s="50">
        <v>0</v>
      </c>
      <c r="O185" s="50">
        <v>0</v>
      </c>
      <c r="P185" s="50">
        <v>0</v>
      </c>
      <c r="Q185" s="50">
        <v>0</v>
      </c>
      <c r="R185" s="50">
        <v>0</v>
      </c>
      <c r="S185" s="50">
        <v>0</v>
      </c>
      <c r="T185" s="50">
        <v>0</v>
      </c>
      <c r="U185" s="50">
        <v>0</v>
      </c>
      <c r="V185" s="50">
        <v>0</v>
      </c>
      <c r="W185" s="50">
        <v>127</v>
      </c>
      <c r="X185" s="50">
        <v>40</v>
      </c>
      <c r="Y185" s="33" t="s">
        <v>841</v>
      </c>
      <c r="Z185" s="33" t="s">
        <v>842</v>
      </c>
      <c r="AA185" s="21" t="s">
        <v>168</v>
      </c>
      <c r="AB185" s="20" t="s">
        <v>169</v>
      </c>
      <c r="AC185" s="20" t="s">
        <v>438</v>
      </c>
      <c r="AD185" s="20" t="s">
        <v>439</v>
      </c>
      <c r="AE185" s="21" t="s">
        <v>82</v>
      </c>
      <c r="AF185" s="21" t="s">
        <v>725</v>
      </c>
      <c r="AG185" s="21" t="s">
        <v>458</v>
      </c>
      <c r="AH185" s="21" t="s">
        <v>203</v>
      </c>
      <c r="AI185" s="128"/>
      <c r="AJ185" s="21"/>
    </row>
    <row r="186" s="3" customFormat="1" ht="18" customHeight="1" spans="1:36">
      <c r="A186" s="89"/>
      <c r="B186" s="138" t="s">
        <v>843</v>
      </c>
      <c r="C186" s="139"/>
      <c r="D186" s="139"/>
      <c r="E186" s="138"/>
      <c r="F186" s="139"/>
      <c r="G186" s="139"/>
      <c r="H186" s="138"/>
      <c r="I186" s="122">
        <f>I187+I188+I189+I191+I190+I192</f>
        <v>100</v>
      </c>
      <c r="J186" s="122">
        <f t="shared" ref="J186:X186" si="34">J187+J188+J189+J191+J190+J192</f>
        <v>0</v>
      </c>
      <c r="K186" s="122">
        <f t="shared" si="34"/>
        <v>0</v>
      </c>
      <c r="L186" s="122">
        <f t="shared" si="34"/>
        <v>0</v>
      </c>
      <c r="M186" s="122">
        <f t="shared" si="34"/>
        <v>0</v>
      </c>
      <c r="N186" s="122">
        <f t="shared" si="34"/>
        <v>0</v>
      </c>
      <c r="O186" s="122">
        <f t="shared" si="34"/>
        <v>0</v>
      </c>
      <c r="P186" s="122">
        <f t="shared" si="34"/>
        <v>0</v>
      </c>
      <c r="Q186" s="122">
        <f t="shared" si="34"/>
        <v>0</v>
      </c>
      <c r="R186" s="122">
        <f t="shared" si="34"/>
        <v>0</v>
      </c>
      <c r="S186" s="122">
        <f t="shared" si="34"/>
        <v>0</v>
      </c>
      <c r="T186" s="122">
        <f t="shared" si="34"/>
        <v>0</v>
      </c>
      <c r="U186" s="122">
        <f t="shared" si="34"/>
        <v>0</v>
      </c>
      <c r="V186" s="122">
        <f t="shared" si="34"/>
        <v>0</v>
      </c>
      <c r="W186" s="122">
        <f t="shared" si="34"/>
        <v>539</v>
      </c>
      <c r="X186" s="122">
        <f t="shared" si="34"/>
        <v>229</v>
      </c>
      <c r="Y186" s="149"/>
      <c r="Z186" s="149"/>
      <c r="AA186" s="147"/>
      <c r="AB186" s="147"/>
      <c r="AC186" s="147"/>
      <c r="AD186" s="147"/>
      <c r="AE186" s="147"/>
      <c r="AF186" s="147"/>
      <c r="AG186" s="125"/>
      <c r="AH186" s="21"/>
      <c r="AI186" s="128"/>
      <c r="AJ186" s="21"/>
    </row>
    <row r="187" s="3" customFormat="1" ht="18" customHeight="1" spans="1:36">
      <c r="A187" s="89"/>
      <c r="B187" s="138" t="s">
        <v>844</v>
      </c>
      <c r="C187" s="139"/>
      <c r="D187" s="139"/>
      <c r="E187" s="138"/>
      <c r="F187" s="139"/>
      <c r="G187" s="139"/>
      <c r="H187" s="138"/>
      <c r="I187" s="122">
        <v>0</v>
      </c>
      <c r="J187" s="122">
        <v>0</v>
      </c>
      <c r="K187" s="122">
        <v>0</v>
      </c>
      <c r="L187" s="122">
        <v>0</v>
      </c>
      <c r="M187" s="122">
        <v>0</v>
      </c>
      <c r="N187" s="122">
        <v>0</v>
      </c>
      <c r="O187" s="122">
        <v>0</v>
      </c>
      <c r="P187" s="122">
        <v>0</v>
      </c>
      <c r="Q187" s="122">
        <v>0</v>
      </c>
      <c r="R187" s="122">
        <v>0</v>
      </c>
      <c r="S187" s="122">
        <v>0</v>
      </c>
      <c r="T187" s="122">
        <v>0</v>
      </c>
      <c r="U187" s="122">
        <v>0</v>
      </c>
      <c r="V187" s="122">
        <v>0</v>
      </c>
      <c r="W187" s="122">
        <v>0</v>
      </c>
      <c r="X187" s="122">
        <v>0</v>
      </c>
      <c r="Y187" s="149"/>
      <c r="Z187" s="149"/>
      <c r="AA187" s="147"/>
      <c r="AB187" s="147"/>
      <c r="AC187" s="147"/>
      <c r="AD187" s="147"/>
      <c r="AE187" s="147"/>
      <c r="AF187" s="147"/>
      <c r="AG187" s="125"/>
      <c r="AH187" s="21"/>
      <c r="AI187" s="128"/>
      <c r="AJ187" s="21"/>
    </row>
    <row r="188" s="3" customFormat="1" ht="18" customHeight="1" spans="1:36">
      <c r="A188" s="89"/>
      <c r="B188" s="138" t="s">
        <v>845</v>
      </c>
      <c r="C188" s="139"/>
      <c r="D188" s="139"/>
      <c r="E188" s="138"/>
      <c r="F188" s="139"/>
      <c r="G188" s="139"/>
      <c r="H188" s="138"/>
      <c r="I188" s="122">
        <v>0</v>
      </c>
      <c r="J188" s="122">
        <v>0</v>
      </c>
      <c r="K188" s="122">
        <v>0</v>
      </c>
      <c r="L188" s="122">
        <v>0</v>
      </c>
      <c r="M188" s="122">
        <v>0</v>
      </c>
      <c r="N188" s="122">
        <v>0</v>
      </c>
      <c r="O188" s="122">
        <v>0</v>
      </c>
      <c r="P188" s="122">
        <v>0</v>
      </c>
      <c r="Q188" s="122">
        <v>0</v>
      </c>
      <c r="R188" s="122">
        <v>0</v>
      </c>
      <c r="S188" s="122">
        <v>0</v>
      </c>
      <c r="T188" s="122">
        <v>0</v>
      </c>
      <c r="U188" s="122">
        <v>0</v>
      </c>
      <c r="V188" s="122">
        <v>0</v>
      </c>
      <c r="W188" s="122">
        <v>0</v>
      </c>
      <c r="X188" s="122">
        <v>0</v>
      </c>
      <c r="Y188" s="149"/>
      <c r="Z188" s="149"/>
      <c r="AA188" s="147"/>
      <c r="AB188" s="147"/>
      <c r="AC188" s="147"/>
      <c r="AD188" s="147"/>
      <c r="AE188" s="147"/>
      <c r="AF188" s="147"/>
      <c r="AG188" s="125"/>
      <c r="AH188" s="21"/>
      <c r="AI188" s="128"/>
      <c r="AJ188" s="21"/>
    </row>
    <row r="189" s="3" customFormat="1" ht="18" customHeight="1" spans="1:36">
      <c r="A189" s="89"/>
      <c r="B189" s="138" t="s">
        <v>846</v>
      </c>
      <c r="C189" s="139"/>
      <c r="D189" s="139"/>
      <c r="E189" s="138"/>
      <c r="F189" s="139"/>
      <c r="G189" s="139"/>
      <c r="H189" s="138"/>
      <c r="I189" s="122">
        <v>0</v>
      </c>
      <c r="J189" s="122">
        <v>0</v>
      </c>
      <c r="K189" s="122">
        <v>0</v>
      </c>
      <c r="L189" s="122">
        <v>0</v>
      </c>
      <c r="M189" s="122">
        <v>0</v>
      </c>
      <c r="N189" s="122">
        <v>0</v>
      </c>
      <c r="O189" s="122">
        <v>0</v>
      </c>
      <c r="P189" s="122">
        <v>0</v>
      </c>
      <c r="Q189" s="122">
        <v>0</v>
      </c>
      <c r="R189" s="122">
        <v>0</v>
      </c>
      <c r="S189" s="122">
        <v>0</v>
      </c>
      <c r="T189" s="122">
        <v>0</v>
      </c>
      <c r="U189" s="122">
        <v>0</v>
      </c>
      <c r="V189" s="122">
        <v>0</v>
      </c>
      <c r="W189" s="122">
        <v>0</v>
      </c>
      <c r="X189" s="122">
        <v>0</v>
      </c>
      <c r="Y189" s="149"/>
      <c r="Z189" s="149"/>
      <c r="AA189" s="147"/>
      <c r="AB189" s="147"/>
      <c r="AC189" s="147"/>
      <c r="AD189" s="147"/>
      <c r="AE189" s="147"/>
      <c r="AF189" s="147"/>
      <c r="AG189" s="125"/>
      <c r="AH189" s="21"/>
      <c r="AI189" s="128"/>
      <c r="AJ189" s="21"/>
    </row>
    <row r="190" s="3" customFormat="1" ht="18" customHeight="1" spans="1:36">
      <c r="A190" s="89"/>
      <c r="B190" s="138" t="s">
        <v>847</v>
      </c>
      <c r="C190" s="139"/>
      <c r="D190" s="139"/>
      <c r="E190" s="138"/>
      <c r="F190" s="139"/>
      <c r="G190" s="139"/>
      <c r="H190" s="138"/>
      <c r="I190" s="122">
        <v>0</v>
      </c>
      <c r="J190" s="122">
        <v>0</v>
      </c>
      <c r="K190" s="122">
        <v>0</v>
      </c>
      <c r="L190" s="122">
        <v>0</v>
      </c>
      <c r="M190" s="122">
        <v>0</v>
      </c>
      <c r="N190" s="122">
        <v>0</v>
      </c>
      <c r="O190" s="122">
        <v>0</v>
      </c>
      <c r="P190" s="122">
        <v>0</v>
      </c>
      <c r="Q190" s="122">
        <v>0</v>
      </c>
      <c r="R190" s="122">
        <v>0</v>
      </c>
      <c r="S190" s="122">
        <v>0</v>
      </c>
      <c r="T190" s="122">
        <v>0</v>
      </c>
      <c r="U190" s="122">
        <v>0</v>
      </c>
      <c r="V190" s="122">
        <v>0</v>
      </c>
      <c r="W190" s="122">
        <v>0</v>
      </c>
      <c r="X190" s="122">
        <v>0</v>
      </c>
      <c r="Y190" s="149"/>
      <c r="Z190" s="149"/>
      <c r="AA190" s="147"/>
      <c r="AB190" s="147"/>
      <c r="AC190" s="147"/>
      <c r="AD190" s="147"/>
      <c r="AE190" s="147"/>
      <c r="AF190" s="147"/>
      <c r="AG190" s="125"/>
      <c r="AH190" s="21"/>
      <c r="AI190" s="128"/>
      <c r="AJ190" s="21"/>
    </row>
    <row r="191" s="3" customFormat="1" ht="18" customHeight="1" spans="1:36">
      <c r="A191" s="89"/>
      <c r="B191" s="138" t="s">
        <v>848</v>
      </c>
      <c r="C191" s="139"/>
      <c r="D191" s="139"/>
      <c r="E191" s="138"/>
      <c r="F191" s="139"/>
      <c r="G191" s="139"/>
      <c r="H191" s="138"/>
      <c r="I191" s="122">
        <v>0</v>
      </c>
      <c r="J191" s="122">
        <v>0</v>
      </c>
      <c r="K191" s="122">
        <v>0</v>
      </c>
      <c r="L191" s="122">
        <v>0</v>
      </c>
      <c r="M191" s="122">
        <v>0</v>
      </c>
      <c r="N191" s="122">
        <v>0</v>
      </c>
      <c r="O191" s="122">
        <v>0</v>
      </c>
      <c r="P191" s="122">
        <v>0</v>
      </c>
      <c r="Q191" s="122">
        <v>0</v>
      </c>
      <c r="R191" s="122">
        <v>0</v>
      </c>
      <c r="S191" s="122">
        <v>0</v>
      </c>
      <c r="T191" s="122">
        <v>0</v>
      </c>
      <c r="U191" s="122">
        <v>0</v>
      </c>
      <c r="V191" s="122">
        <v>0</v>
      </c>
      <c r="W191" s="122">
        <v>0</v>
      </c>
      <c r="X191" s="122">
        <v>0</v>
      </c>
      <c r="Y191" s="149"/>
      <c r="Z191" s="149"/>
      <c r="AA191" s="147"/>
      <c r="AB191" s="147"/>
      <c r="AC191" s="147"/>
      <c r="AD191" s="147"/>
      <c r="AE191" s="147"/>
      <c r="AF191" s="147"/>
      <c r="AG191" s="125"/>
      <c r="AH191" s="21"/>
      <c r="AI191" s="128"/>
      <c r="AJ191" s="21"/>
    </row>
    <row r="192" s="3" customFormat="1" ht="18" customHeight="1" spans="1:36">
      <c r="A192" s="89"/>
      <c r="B192" s="138" t="s">
        <v>849</v>
      </c>
      <c r="C192" s="139"/>
      <c r="D192" s="139"/>
      <c r="E192" s="138"/>
      <c r="F192" s="139"/>
      <c r="G192" s="139"/>
      <c r="H192" s="138"/>
      <c r="I192" s="122">
        <f>SUM(I193:I193)</f>
        <v>100</v>
      </c>
      <c r="J192" s="122">
        <f t="shared" ref="J192:X192" si="35">SUM(J193:J193)</f>
        <v>0</v>
      </c>
      <c r="K192" s="122">
        <f t="shared" si="35"/>
        <v>0</v>
      </c>
      <c r="L192" s="122">
        <f t="shared" si="35"/>
        <v>0</v>
      </c>
      <c r="M192" s="122">
        <f t="shared" si="35"/>
        <v>0</v>
      </c>
      <c r="N192" s="122">
        <f t="shared" si="35"/>
        <v>0</v>
      </c>
      <c r="O192" s="122">
        <f t="shared" si="35"/>
        <v>0</v>
      </c>
      <c r="P192" s="122">
        <f t="shared" si="35"/>
        <v>0</v>
      </c>
      <c r="Q192" s="122">
        <f t="shared" si="35"/>
        <v>0</v>
      </c>
      <c r="R192" s="122">
        <f t="shared" si="35"/>
        <v>0</v>
      </c>
      <c r="S192" s="122">
        <f t="shared" si="35"/>
        <v>0</v>
      </c>
      <c r="T192" s="122">
        <f t="shared" si="35"/>
        <v>0</v>
      </c>
      <c r="U192" s="122">
        <f t="shared" si="35"/>
        <v>0</v>
      </c>
      <c r="V192" s="122">
        <f t="shared" si="35"/>
        <v>0</v>
      </c>
      <c r="W192" s="122">
        <f t="shared" si="35"/>
        <v>539</v>
      </c>
      <c r="X192" s="122">
        <f t="shared" si="35"/>
        <v>229</v>
      </c>
      <c r="Y192" s="149"/>
      <c r="Z192" s="149"/>
      <c r="AA192" s="147"/>
      <c r="AB192" s="147"/>
      <c r="AC192" s="147"/>
      <c r="AD192" s="147"/>
      <c r="AE192" s="147"/>
      <c r="AF192" s="147"/>
      <c r="AG192" s="125"/>
      <c r="AH192" s="21"/>
      <c r="AI192" s="128"/>
      <c r="AJ192" s="21"/>
    </row>
    <row r="193" s="1" customFormat="1" ht="149" customHeight="1" spans="1:36">
      <c r="A193" s="20">
        <v>119</v>
      </c>
      <c r="B193" s="20" t="s">
        <v>850</v>
      </c>
      <c r="C193" s="21" t="s">
        <v>851</v>
      </c>
      <c r="D193" s="21" t="s">
        <v>852</v>
      </c>
      <c r="E193" s="21" t="s">
        <v>401</v>
      </c>
      <c r="F193" s="218">
        <v>2022</v>
      </c>
      <c r="G193" s="21" t="s">
        <v>557</v>
      </c>
      <c r="H193" s="33" t="s">
        <v>853</v>
      </c>
      <c r="I193" s="50">
        <v>100</v>
      </c>
      <c r="J193" s="50">
        <v>0</v>
      </c>
      <c r="K193" s="50">
        <v>0</v>
      </c>
      <c r="L193" s="50">
        <v>0</v>
      </c>
      <c r="M193" s="50">
        <v>0</v>
      </c>
      <c r="N193" s="50">
        <v>0</v>
      </c>
      <c r="O193" s="50">
        <v>0</v>
      </c>
      <c r="P193" s="50">
        <v>0</v>
      </c>
      <c r="Q193" s="50">
        <v>0</v>
      </c>
      <c r="R193" s="50">
        <v>0</v>
      </c>
      <c r="S193" s="50">
        <v>0</v>
      </c>
      <c r="T193" s="50">
        <v>0</v>
      </c>
      <c r="U193" s="50">
        <v>0</v>
      </c>
      <c r="V193" s="50">
        <v>0</v>
      </c>
      <c r="W193" s="50">
        <v>539</v>
      </c>
      <c r="X193" s="50">
        <v>229</v>
      </c>
      <c r="Y193" s="33" t="s">
        <v>854</v>
      </c>
      <c r="Z193" s="33" t="s">
        <v>855</v>
      </c>
      <c r="AA193" s="21" t="s">
        <v>177</v>
      </c>
      <c r="AB193" s="21" t="s">
        <v>178</v>
      </c>
      <c r="AC193" s="20" t="s">
        <v>856</v>
      </c>
      <c r="AD193" s="20" t="s">
        <v>857</v>
      </c>
      <c r="AE193" s="21" t="s">
        <v>858</v>
      </c>
      <c r="AF193" s="21" t="s">
        <v>859</v>
      </c>
      <c r="AG193" s="21" t="s">
        <v>856</v>
      </c>
      <c r="AH193" s="21" t="s">
        <v>56</v>
      </c>
      <c r="AI193" s="128"/>
      <c r="AJ193" s="21"/>
    </row>
    <row r="194" s="3" customFormat="1" ht="18" customHeight="1" spans="1:36">
      <c r="A194" s="89"/>
      <c r="B194" s="138" t="s">
        <v>860</v>
      </c>
      <c r="C194" s="139"/>
      <c r="D194" s="139"/>
      <c r="E194" s="138"/>
      <c r="F194" s="139"/>
      <c r="G194" s="139"/>
      <c r="H194" s="138"/>
      <c r="I194" s="122">
        <f>I195+I196+I197</f>
        <v>0</v>
      </c>
      <c r="J194" s="122">
        <f t="shared" ref="J194:X194" si="36">J195+J196+J197</f>
        <v>0</v>
      </c>
      <c r="K194" s="122">
        <f t="shared" si="36"/>
        <v>0</v>
      </c>
      <c r="L194" s="122">
        <f t="shared" si="36"/>
        <v>0</v>
      </c>
      <c r="M194" s="122">
        <f t="shared" si="36"/>
        <v>0</v>
      </c>
      <c r="N194" s="122">
        <f t="shared" si="36"/>
        <v>0</v>
      </c>
      <c r="O194" s="122">
        <f t="shared" si="36"/>
        <v>0</v>
      </c>
      <c r="P194" s="122">
        <f t="shared" si="36"/>
        <v>0</v>
      </c>
      <c r="Q194" s="122">
        <f t="shared" si="36"/>
        <v>0</v>
      </c>
      <c r="R194" s="122">
        <f t="shared" si="36"/>
        <v>0</v>
      </c>
      <c r="S194" s="122">
        <f t="shared" si="36"/>
        <v>0</v>
      </c>
      <c r="T194" s="122">
        <f t="shared" si="36"/>
        <v>0</v>
      </c>
      <c r="U194" s="122">
        <f t="shared" si="36"/>
        <v>0</v>
      </c>
      <c r="V194" s="122">
        <f t="shared" si="36"/>
        <v>0</v>
      </c>
      <c r="W194" s="122">
        <f t="shared" si="36"/>
        <v>0</v>
      </c>
      <c r="X194" s="122">
        <f t="shared" si="36"/>
        <v>0</v>
      </c>
      <c r="Y194" s="149"/>
      <c r="Z194" s="149"/>
      <c r="AA194" s="147"/>
      <c r="AB194" s="147"/>
      <c r="AC194" s="147"/>
      <c r="AD194" s="147"/>
      <c r="AE194" s="147"/>
      <c r="AF194" s="147"/>
      <c r="AG194" s="125"/>
      <c r="AH194" s="21"/>
      <c r="AI194" s="128"/>
      <c r="AJ194" s="21"/>
    </row>
    <row r="195" s="3" customFormat="1" ht="18" customHeight="1" spans="1:36">
      <c r="A195" s="89"/>
      <c r="B195" s="138" t="s">
        <v>861</v>
      </c>
      <c r="C195" s="139"/>
      <c r="D195" s="139"/>
      <c r="E195" s="138"/>
      <c r="F195" s="139"/>
      <c r="G195" s="139"/>
      <c r="H195" s="138"/>
      <c r="I195" s="122">
        <v>0</v>
      </c>
      <c r="J195" s="122">
        <v>0</v>
      </c>
      <c r="K195" s="122">
        <v>0</v>
      </c>
      <c r="L195" s="122">
        <v>0</v>
      </c>
      <c r="M195" s="122">
        <v>0</v>
      </c>
      <c r="N195" s="122">
        <v>0</v>
      </c>
      <c r="O195" s="122">
        <v>0</v>
      </c>
      <c r="P195" s="122">
        <v>0</v>
      </c>
      <c r="Q195" s="122">
        <v>0</v>
      </c>
      <c r="R195" s="122">
        <v>0</v>
      </c>
      <c r="S195" s="122">
        <v>0</v>
      </c>
      <c r="T195" s="122">
        <v>0</v>
      </c>
      <c r="U195" s="122">
        <v>0</v>
      </c>
      <c r="V195" s="122">
        <v>0</v>
      </c>
      <c r="W195" s="122">
        <v>0</v>
      </c>
      <c r="X195" s="122">
        <v>0</v>
      </c>
      <c r="Y195" s="149"/>
      <c r="Z195" s="149"/>
      <c r="AA195" s="147"/>
      <c r="AB195" s="147"/>
      <c r="AC195" s="147"/>
      <c r="AD195" s="147"/>
      <c r="AE195" s="147"/>
      <c r="AF195" s="147"/>
      <c r="AG195" s="125"/>
      <c r="AH195" s="21"/>
      <c r="AI195" s="128"/>
      <c r="AJ195" s="21"/>
    </row>
    <row r="196" s="3" customFormat="1" ht="18" customHeight="1" spans="1:36">
      <c r="A196" s="89"/>
      <c r="B196" s="138" t="s">
        <v>862</v>
      </c>
      <c r="C196" s="139"/>
      <c r="D196" s="139"/>
      <c r="E196" s="138"/>
      <c r="F196" s="139"/>
      <c r="G196" s="139"/>
      <c r="H196" s="138"/>
      <c r="I196" s="122">
        <v>0</v>
      </c>
      <c r="J196" s="122">
        <v>0</v>
      </c>
      <c r="K196" s="122">
        <v>0</v>
      </c>
      <c r="L196" s="122">
        <v>0</v>
      </c>
      <c r="M196" s="122">
        <v>0</v>
      </c>
      <c r="N196" s="122">
        <v>0</v>
      </c>
      <c r="O196" s="122">
        <v>0</v>
      </c>
      <c r="P196" s="122">
        <v>0</v>
      </c>
      <c r="Q196" s="122">
        <v>0</v>
      </c>
      <c r="R196" s="122">
        <v>0</v>
      </c>
      <c r="S196" s="122">
        <v>0</v>
      </c>
      <c r="T196" s="122">
        <v>0</v>
      </c>
      <c r="U196" s="122">
        <v>0</v>
      </c>
      <c r="V196" s="122">
        <v>0</v>
      </c>
      <c r="W196" s="122">
        <v>0</v>
      </c>
      <c r="X196" s="122">
        <v>0</v>
      </c>
      <c r="Y196" s="149"/>
      <c r="Z196" s="149"/>
      <c r="AA196" s="147"/>
      <c r="AB196" s="147"/>
      <c r="AC196" s="147"/>
      <c r="AD196" s="147"/>
      <c r="AE196" s="147"/>
      <c r="AF196" s="147"/>
      <c r="AG196" s="125"/>
      <c r="AH196" s="21"/>
      <c r="AI196" s="128"/>
      <c r="AJ196" s="21"/>
    </row>
    <row r="197" s="3" customFormat="1" ht="18" customHeight="1" spans="1:36">
      <c r="A197" s="89"/>
      <c r="B197" s="138" t="s">
        <v>863</v>
      </c>
      <c r="C197" s="139"/>
      <c r="D197" s="139"/>
      <c r="E197" s="138"/>
      <c r="F197" s="139"/>
      <c r="G197" s="139"/>
      <c r="H197" s="138"/>
      <c r="I197" s="122">
        <v>0</v>
      </c>
      <c r="J197" s="122">
        <v>0</v>
      </c>
      <c r="K197" s="122">
        <v>0</v>
      </c>
      <c r="L197" s="122">
        <v>0</v>
      </c>
      <c r="M197" s="122">
        <v>0</v>
      </c>
      <c r="N197" s="122">
        <v>0</v>
      </c>
      <c r="O197" s="122">
        <v>0</v>
      </c>
      <c r="P197" s="122">
        <v>0</v>
      </c>
      <c r="Q197" s="122">
        <v>0</v>
      </c>
      <c r="R197" s="122">
        <v>0</v>
      </c>
      <c r="S197" s="122">
        <v>0</v>
      </c>
      <c r="T197" s="122">
        <v>0</v>
      </c>
      <c r="U197" s="122">
        <v>0</v>
      </c>
      <c r="V197" s="122">
        <v>0</v>
      </c>
      <c r="W197" s="122">
        <v>0</v>
      </c>
      <c r="X197" s="122">
        <v>0</v>
      </c>
      <c r="Y197" s="149"/>
      <c r="Z197" s="149"/>
      <c r="AA197" s="147"/>
      <c r="AB197" s="147"/>
      <c r="AC197" s="147"/>
      <c r="AD197" s="147"/>
      <c r="AE197" s="147"/>
      <c r="AF197" s="147"/>
      <c r="AG197" s="125"/>
      <c r="AH197" s="21"/>
      <c r="AI197" s="128"/>
      <c r="AJ197" s="21"/>
    </row>
    <row r="198" s="3" customFormat="1" ht="18" customHeight="1" spans="1:36">
      <c r="A198" s="89"/>
      <c r="B198" s="138" t="s">
        <v>864</v>
      </c>
      <c r="C198" s="139"/>
      <c r="D198" s="139"/>
      <c r="E198" s="138"/>
      <c r="F198" s="139"/>
      <c r="G198" s="139"/>
      <c r="H198" s="138"/>
      <c r="I198" s="122">
        <f>I199+I201+I206+I213</f>
        <v>100</v>
      </c>
      <c r="J198" s="122">
        <f t="shared" ref="J198:X198" si="37">J199+J201+J206+J213</f>
        <v>0</v>
      </c>
      <c r="K198" s="122">
        <f t="shared" si="37"/>
        <v>0</v>
      </c>
      <c r="L198" s="122">
        <f t="shared" si="37"/>
        <v>0</v>
      </c>
      <c r="M198" s="122">
        <f t="shared" si="37"/>
        <v>0</v>
      </c>
      <c r="N198" s="122">
        <f t="shared" si="37"/>
        <v>0</v>
      </c>
      <c r="O198" s="122">
        <f t="shared" si="37"/>
        <v>0</v>
      </c>
      <c r="P198" s="122">
        <f t="shared" si="37"/>
        <v>0</v>
      </c>
      <c r="Q198" s="122">
        <f t="shared" si="37"/>
        <v>0</v>
      </c>
      <c r="R198" s="122">
        <f t="shared" si="37"/>
        <v>0</v>
      </c>
      <c r="S198" s="122">
        <f t="shared" si="37"/>
        <v>0</v>
      </c>
      <c r="T198" s="122">
        <f t="shared" si="37"/>
        <v>0</v>
      </c>
      <c r="U198" s="122">
        <f t="shared" si="37"/>
        <v>0</v>
      </c>
      <c r="V198" s="122">
        <f t="shared" si="37"/>
        <v>0</v>
      </c>
      <c r="W198" s="122">
        <f t="shared" si="37"/>
        <v>3656</v>
      </c>
      <c r="X198" s="122">
        <f t="shared" si="37"/>
        <v>3656</v>
      </c>
      <c r="Y198" s="149"/>
      <c r="Z198" s="149"/>
      <c r="AA198" s="147"/>
      <c r="AB198" s="147"/>
      <c r="AC198" s="147"/>
      <c r="AD198" s="147"/>
      <c r="AE198" s="147"/>
      <c r="AF198" s="147"/>
      <c r="AG198" s="125"/>
      <c r="AH198" s="21"/>
      <c r="AI198" s="128"/>
      <c r="AJ198" s="21"/>
    </row>
    <row r="199" s="3" customFormat="1" ht="18" customHeight="1" spans="1:36">
      <c r="A199" s="89"/>
      <c r="B199" s="138" t="s">
        <v>865</v>
      </c>
      <c r="C199" s="139"/>
      <c r="D199" s="139"/>
      <c r="E199" s="138"/>
      <c r="F199" s="139"/>
      <c r="G199" s="139"/>
      <c r="H199" s="138"/>
      <c r="I199" s="122">
        <f>SUM(I200)</f>
        <v>0</v>
      </c>
      <c r="J199" s="122">
        <f t="shared" ref="J199:X199" si="38">SUM(J200)</f>
        <v>0</v>
      </c>
      <c r="K199" s="122">
        <f t="shared" si="38"/>
        <v>0</v>
      </c>
      <c r="L199" s="122">
        <f t="shared" si="38"/>
        <v>0</v>
      </c>
      <c r="M199" s="122">
        <f t="shared" si="38"/>
        <v>0</v>
      </c>
      <c r="N199" s="122">
        <f t="shared" si="38"/>
        <v>0</v>
      </c>
      <c r="O199" s="122">
        <f t="shared" si="38"/>
        <v>0</v>
      </c>
      <c r="P199" s="122">
        <f t="shared" si="38"/>
        <v>0</v>
      </c>
      <c r="Q199" s="122">
        <f t="shared" si="38"/>
        <v>0</v>
      </c>
      <c r="R199" s="122">
        <f t="shared" si="38"/>
        <v>0</v>
      </c>
      <c r="S199" s="122">
        <f t="shared" si="38"/>
        <v>0</v>
      </c>
      <c r="T199" s="122">
        <f t="shared" si="38"/>
        <v>0</v>
      </c>
      <c r="U199" s="122">
        <f t="shared" si="38"/>
        <v>0</v>
      </c>
      <c r="V199" s="122">
        <f t="shared" si="38"/>
        <v>0</v>
      </c>
      <c r="W199" s="122">
        <f t="shared" si="38"/>
        <v>0</v>
      </c>
      <c r="X199" s="122">
        <f t="shared" si="38"/>
        <v>0</v>
      </c>
      <c r="Y199" s="149"/>
      <c r="Z199" s="149"/>
      <c r="AA199" s="147"/>
      <c r="AB199" s="147"/>
      <c r="AC199" s="147"/>
      <c r="AD199" s="147"/>
      <c r="AE199" s="147"/>
      <c r="AF199" s="147"/>
      <c r="AG199" s="125"/>
      <c r="AH199" s="21"/>
      <c r="AI199" s="128"/>
      <c r="AJ199" s="21"/>
    </row>
    <row r="200" s="3" customFormat="1" ht="18" customHeight="1" spans="1:36">
      <c r="A200" s="89"/>
      <c r="B200" s="138" t="s">
        <v>866</v>
      </c>
      <c r="C200" s="139"/>
      <c r="D200" s="139"/>
      <c r="E200" s="138"/>
      <c r="F200" s="139"/>
      <c r="G200" s="139"/>
      <c r="H200" s="138"/>
      <c r="I200" s="122">
        <v>0</v>
      </c>
      <c r="J200" s="122">
        <v>0</v>
      </c>
      <c r="K200" s="122">
        <v>0</v>
      </c>
      <c r="L200" s="122">
        <v>0</v>
      </c>
      <c r="M200" s="122">
        <v>0</v>
      </c>
      <c r="N200" s="122">
        <v>0</v>
      </c>
      <c r="O200" s="122">
        <v>0</v>
      </c>
      <c r="P200" s="122">
        <v>0</v>
      </c>
      <c r="Q200" s="122">
        <v>0</v>
      </c>
      <c r="R200" s="122">
        <v>0</v>
      </c>
      <c r="S200" s="122">
        <v>0</v>
      </c>
      <c r="T200" s="122">
        <v>0</v>
      </c>
      <c r="U200" s="122">
        <v>0</v>
      </c>
      <c r="V200" s="122">
        <v>0</v>
      </c>
      <c r="W200" s="122">
        <v>0</v>
      </c>
      <c r="X200" s="122">
        <v>0</v>
      </c>
      <c r="Y200" s="149"/>
      <c r="Z200" s="149"/>
      <c r="AA200" s="147"/>
      <c r="AB200" s="147"/>
      <c r="AC200" s="147"/>
      <c r="AD200" s="147"/>
      <c r="AE200" s="147"/>
      <c r="AF200" s="147"/>
      <c r="AG200" s="125"/>
      <c r="AH200" s="21"/>
      <c r="AI200" s="128"/>
      <c r="AJ200" s="21"/>
    </row>
    <row r="201" s="3" customFormat="1" ht="18" customHeight="1" spans="1:36">
      <c r="A201" s="89"/>
      <c r="B201" s="138" t="s">
        <v>867</v>
      </c>
      <c r="C201" s="139"/>
      <c r="D201" s="139"/>
      <c r="E201" s="138"/>
      <c r="F201" s="139"/>
      <c r="G201" s="139"/>
      <c r="H201" s="138"/>
      <c r="I201" s="122">
        <f>I202+I204+I205</f>
        <v>100</v>
      </c>
      <c r="J201" s="122">
        <f t="shared" ref="J201:X201" si="39">J202+J204+J205</f>
        <v>0</v>
      </c>
      <c r="K201" s="122">
        <f t="shared" si="39"/>
        <v>0</v>
      </c>
      <c r="L201" s="122">
        <f t="shared" si="39"/>
        <v>0</v>
      </c>
      <c r="M201" s="122">
        <f t="shared" si="39"/>
        <v>0</v>
      </c>
      <c r="N201" s="122">
        <f t="shared" si="39"/>
        <v>0</v>
      </c>
      <c r="O201" s="122">
        <f t="shared" si="39"/>
        <v>0</v>
      </c>
      <c r="P201" s="122">
        <f t="shared" si="39"/>
        <v>0</v>
      </c>
      <c r="Q201" s="122">
        <f t="shared" si="39"/>
        <v>0</v>
      </c>
      <c r="R201" s="122">
        <f t="shared" si="39"/>
        <v>0</v>
      </c>
      <c r="S201" s="122">
        <f t="shared" si="39"/>
        <v>0</v>
      </c>
      <c r="T201" s="122">
        <f t="shared" si="39"/>
        <v>0</v>
      </c>
      <c r="U201" s="122">
        <f t="shared" si="39"/>
        <v>0</v>
      </c>
      <c r="V201" s="122">
        <f t="shared" si="39"/>
        <v>0</v>
      </c>
      <c r="W201" s="122">
        <f t="shared" si="39"/>
        <v>3656</v>
      </c>
      <c r="X201" s="122">
        <f t="shared" si="39"/>
        <v>3656</v>
      </c>
      <c r="Y201" s="149"/>
      <c r="Z201" s="149"/>
      <c r="AA201" s="147"/>
      <c r="AB201" s="147"/>
      <c r="AC201" s="147"/>
      <c r="AD201" s="147"/>
      <c r="AE201" s="147"/>
      <c r="AF201" s="147"/>
      <c r="AG201" s="125"/>
      <c r="AH201" s="21"/>
      <c r="AI201" s="128"/>
      <c r="AJ201" s="21"/>
    </row>
    <row r="202" s="3" customFormat="1" ht="18" customHeight="1" spans="1:36">
      <c r="A202" s="89"/>
      <c r="B202" s="138" t="s">
        <v>868</v>
      </c>
      <c r="C202" s="139"/>
      <c r="D202" s="139"/>
      <c r="E202" s="138"/>
      <c r="F202" s="139"/>
      <c r="G202" s="139"/>
      <c r="H202" s="138"/>
      <c r="I202" s="122">
        <f>SUM(I203)</f>
        <v>100</v>
      </c>
      <c r="J202" s="122">
        <f t="shared" ref="J202:X202" si="40">SUM(J203)</f>
        <v>0</v>
      </c>
      <c r="K202" s="122">
        <f t="shared" si="40"/>
        <v>0</v>
      </c>
      <c r="L202" s="122">
        <f t="shared" si="40"/>
        <v>0</v>
      </c>
      <c r="M202" s="122">
        <f t="shared" si="40"/>
        <v>0</v>
      </c>
      <c r="N202" s="122">
        <f t="shared" si="40"/>
        <v>0</v>
      </c>
      <c r="O202" s="122">
        <f t="shared" si="40"/>
        <v>0</v>
      </c>
      <c r="P202" s="122">
        <f t="shared" si="40"/>
        <v>0</v>
      </c>
      <c r="Q202" s="122">
        <f t="shared" si="40"/>
        <v>0</v>
      </c>
      <c r="R202" s="122">
        <f t="shared" si="40"/>
        <v>0</v>
      </c>
      <c r="S202" s="122">
        <f t="shared" si="40"/>
        <v>0</v>
      </c>
      <c r="T202" s="122">
        <f t="shared" si="40"/>
        <v>0</v>
      </c>
      <c r="U202" s="122">
        <f t="shared" si="40"/>
        <v>0</v>
      </c>
      <c r="V202" s="122">
        <f t="shared" si="40"/>
        <v>0</v>
      </c>
      <c r="W202" s="122">
        <f t="shared" si="40"/>
        <v>3656</v>
      </c>
      <c r="X202" s="122">
        <f t="shared" si="40"/>
        <v>3656</v>
      </c>
      <c r="Y202" s="149"/>
      <c r="Z202" s="149"/>
      <c r="AA202" s="147"/>
      <c r="AB202" s="147"/>
      <c r="AC202" s="147"/>
      <c r="AD202" s="147"/>
      <c r="AE202" s="147"/>
      <c r="AF202" s="147"/>
      <c r="AG202" s="125"/>
      <c r="AH202" s="21"/>
      <c r="AI202" s="128"/>
      <c r="AJ202" s="21"/>
    </row>
    <row r="203" s="1" customFormat="1" ht="33.75" spans="1:36">
      <c r="A203" s="21">
        <v>120</v>
      </c>
      <c r="B203" s="20" t="s">
        <v>869</v>
      </c>
      <c r="C203" s="21" t="s">
        <v>870</v>
      </c>
      <c r="D203" s="21" t="s">
        <v>871</v>
      </c>
      <c r="E203" s="21" t="s">
        <v>45</v>
      </c>
      <c r="F203" s="218">
        <v>2022</v>
      </c>
      <c r="G203" s="21" t="s">
        <v>526</v>
      </c>
      <c r="H203" s="33" t="s">
        <v>872</v>
      </c>
      <c r="I203" s="50">
        <v>100</v>
      </c>
      <c r="J203" s="50">
        <v>0</v>
      </c>
      <c r="K203" s="50">
        <v>0</v>
      </c>
      <c r="L203" s="50">
        <v>0</v>
      </c>
      <c r="M203" s="50">
        <v>0</v>
      </c>
      <c r="N203" s="50">
        <v>0</v>
      </c>
      <c r="O203" s="50">
        <v>0</v>
      </c>
      <c r="P203" s="50">
        <v>0</v>
      </c>
      <c r="Q203" s="50">
        <v>0</v>
      </c>
      <c r="R203" s="50">
        <v>0</v>
      </c>
      <c r="S203" s="50">
        <v>0</v>
      </c>
      <c r="T203" s="50">
        <v>0</v>
      </c>
      <c r="U203" s="50">
        <v>0</v>
      </c>
      <c r="V203" s="50">
        <v>0</v>
      </c>
      <c r="W203" s="50">
        <v>3656</v>
      </c>
      <c r="X203" s="50">
        <v>3656</v>
      </c>
      <c r="Y203" s="33" t="s">
        <v>873</v>
      </c>
      <c r="Z203" s="33" t="s">
        <v>874</v>
      </c>
      <c r="AA203" s="21" t="s">
        <v>489</v>
      </c>
      <c r="AB203" s="21" t="s">
        <v>490</v>
      </c>
      <c r="AC203" s="21" t="s">
        <v>875</v>
      </c>
      <c r="AD203" s="21" t="s">
        <v>876</v>
      </c>
      <c r="AE203" s="21" t="s">
        <v>389</v>
      </c>
      <c r="AF203" s="21" t="s">
        <v>514</v>
      </c>
      <c r="AG203" s="21"/>
      <c r="AH203" s="21" t="s">
        <v>56</v>
      </c>
      <c r="AI203" s="128"/>
      <c r="AJ203" s="21"/>
    </row>
    <row r="204" s="3" customFormat="1" ht="18" customHeight="1" spans="1:36">
      <c r="A204" s="89"/>
      <c r="B204" s="138" t="s">
        <v>877</v>
      </c>
      <c r="C204" s="139"/>
      <c r="D204" s="139"/>
      <c r="E204" s="138"/>
      <c r="F204" s="139"/>
      <c r="G204" s="139"/>
      <c r="H204" s="138"/>
      <c r="I204" s="122">
        <v>0</v>
      </c>
      <c r="J204" s="122">
        <v>0</v>
      </c>
      <c r="K204" s="122">
        <v>0</v>
      </c>
      <c r="L204" s="122">
        <v>0</v>
      </c>
      <c r="M204" s="122">
        <v>0</v>
      </c>
      <c r="N204" s="122">
        <v>0</v>
      </c>
      <c r="O204" s="122">
        <v>0</v>
      </c>
      <c r="P204" s="122">
        <v>0</v>
      </c>
      <c r="Q204" s="122">
        <v>0</v>
      </c>
      <c r="R204" s="122">
        <v>0</v>
      </c>
      <c r="S204" s="122">
        <v>0</v>
      </c>
      <c r="T204" s="122">
        <v>0</v>
      </c>
      <c r="U204" s="122">
        <v>0</v>
      </c>
      <c r="V204" s="122">
        <v>0</v>
      </c>
      <c r="W204" s="122">
        <v>0</v>
      </c>
      <c r="X204" s="122">
        <v>0</v>
      </c>
      <c r="Y204" s="149"/>
      <c r="Z204" s="149"/>
      <c r="AA204" s="147"/>
      <c r="AB204" s="147"/>
      <c r="AC204" s="147"/>
      <c r="AD204" s="147"/>
      <c r="AE204" s="147"/>
      <c r="AF204" s="147"/>
      <c r="AG204" s="125"/>
      <c r="AH204" s="128"/>
      <c r="AI204" s="128"/>
      <c r="AJ204" s="128"/>
    </row>
    <row r="205" s="3" customFormat="1" ht="18" customHeight="1" spans="1:36">
      <c r="A205" s="89"/>
      <c r="B205" s="138" t="s">
        <v>878</v>
      </c>
      <c r="C205" s="139"/>
      <c r="D205" s="139"/>
      <c r="E205" s="138"/>
      <c r="F205" s="139"/>
      <c r="G205" s="139"/>
      <c r="H205" s="138"/>
      <c r="I205" s="122">
        <v>0</v>
      </c>
      <c r="J205" s="122">
        <v>0</v>
      </c>
      <c r="K205" s="122">
        <v>0</v>
      </c>
      <c r="L205" s="122">
        <v>0</v>
      </c>
      <c r="M205" s="122">
        <v>0</v>
      </c>
      <c r="N205" s="122">
        <v>0</v>
      </c>
      <c r="O205" s="122">
        <v>0</v>
      </c>
      <c r="P205" s="122">
        <v>0</v>
      </c>
      <c r="Q205" s="122">
        <v>0</v>
      </c>
      <c r="R205" s="122">
        <v>0</v>
      </c>
      <c r="S205" s="122">
        <v>0</v>
      </c>
      <c r="T205" s="122">
        <v>0</v>
      </c>
      <c r="U205" s="122">
        <v>0</v>
      </c>
      <c r="V205" s="122">
        <v>0</v>
      </c>
      <c r="W205" s="122">
        <v>0</v>
      </c>
      <c r="X205" s="122">
        <v>0</v>
      </c>
      <c r="Y205" s="149"/>
      <c r="Z205" s="149"/>
      <c r="AA205" s="147"/>
      <c r="AB205" s="147"/>
      <c r="AC205" s="147"/>
      <c r="AD205" s="147"/>
      <c r="AE205" s="147"/>
      <c r="AF205" s="147"/>
      <c r="AG205" s="125"/>
      <c r="AH205" s="128"/>
      <c r="AI205" s="128"/>
      <c r="AJ205" s="128"/>
    </row>
    <row r="206" s="3" customFormat="1" ht="18" customHeight="1" spans="1:36">
      <c r="A206" s="89"/>
      <c r="B206" s="138" t="s">
        <v>879</v>
      </c>
      <c r="C206" s="139"/>
      <c r="D206" s="139"/>
      <c r="E206" s="138"/>
      <c r="F206" s="139"/>
      <c r="G206" s="139"/>
      <c r="H206" s="138"/>
      <c r="I206" s="122">
        <f>I207+I208+I209+I210+I211+I212</f>
        <v>0</v>
      </c>
      <c r="J206" s="122">
        <f t="shared" ref="J206:X206" si="41">J207+J208+J209+J210+J211+J212</f>
        <v>0</v>
      </c>
      <c r="K206" s="122">
        <f t="shared" si="41"/>
        <v>0</v>
      </c>
      <c r="L206" s="122">
        <f t="shared" si="41"/>
        <v>0</v>
      </c>
      <c r="M206" s="122">
        <f t="shared" si="41"/>
        <v>0</v>
      </c>
      <c r="N206" s="122">
        <f t="shared" si="41"/>
        <v>0</v>
      </c>
      <c r="O206" s="122">
        <f t="shared" si="41"/>
        <v>0</v>
      </c>
      <c r="P206" s="122">
        <f t="shared" si="41"/>
        <v>0</v>
      </c>
      <c r="Q206" s="122">
        <f t="shared" si="41"/>
        <v>0</v>
      </c>
      <c r="R206" s="122">
        <f t="shared" si="41"/>
        <v>0</v>
      </c>
      <c r="S206" s="122">
        <f t="shared" si="41"/>
        <v>0</v>
      </c>
      <c r="T206" s="122">
        <f t="shared" si="41"/>
        <v>0</v>
      </c>
      <c r="U206" s="122">
        <f t="shared" si="41"/>
        <v>0</v>
      </c>
      <c r="V206" s="122">
        <f t="shared" si="41"/>
        <v>0</v>
      </c>
      <c r="W206" s="122">
        <f t="shared" si="41"/>
        <v>0</v>
      </c>
      <c r="X206" s="122">
        <f t="shared" si="41"/>
        <v>0</v>
      </c>
      <c r="Y206" s="149"/>
      <c r="Z206" s="149"/>
      <c r="AA206" s="147"/>
      <c r="AB206" s="147"/>
      <c r="AC206" s="147"/>
      <c r="AD206" s="147"/>
      <c r="AE206" s="147"/>
      <c r="AF206" s="147"/>
      <c r="AG206" s="125"/>
      <c r="AH206" s="128"/>
      <c r="AI206" s="128"/>
      <c r="AJ206" s="128"/>
    </row>
    <row r="207" s="3" customFormat="1" ht="18" customHeight="1" spans="1:36">
      <c r="A207" s="89"/>
      <c r="B207" s="138" t="s">
        <v>880</v>
      </c>
      <c r="C207" s="139"/>
      <c r="D207" s="139"/>
      <c r="E207" s="138"/>
      <c r="F207" s="139"/>
      <c r="G207" s="139"/>
      <c r="H207" s="138"/>
      <c r="I207" s="122">
        <v>0</v>
      </c>
      <c r="J207" s="122">
        <v>0</v>
      </c>
      <c r="K207" s="122">
        <v>0</v>
      </c>
      <c r="L207" s="122">
        <v>0</v>
      </c>
      <c r="M207" s="122">
        <v>0</v>
      </c>
      <c r="N207" s="122">
        <v>0</v>
      </c>
      <c r="O207" s="122">
        <v>0</v>
      </c>
      <c r="P207" s="122">
        <v>0</v>
      </c>
      <c r="Q207" s="122">
        <v>0</v>
      </c>
      <c r="R207" s="122">
        <v>0</v>
      </c>
      <c r="S207" s="122">
        <v>0</v>
      </c>
      <c r="T207" s="122">
        <v>0</v>
      </c>
      <c r="U207" s="122">
        <v>0</v>
      </c>
      <c r="V207" s="122">
        <v>0</v>
      </c>
      <c r="W207" s="122">
        <v>0</v>
      </c>
      <c r="X207" s="122">
        <v>0</v>
      </c>
      <c r="Y207" s="149"/>
      <c r="Z207" s="149"/>
      <c r="AA207" s="147"/>
      <c r="AB207" s="147"/>
      <c r="AC207" s="147"/>
      <c r="AD207" s="147"/>
      <c r="AE207" s="147"/>
      <c r="AF207" s="147"/>
      <c r="AG207" s="125"/>
      <c r="AH207" s="128"/>
      <c r="AI207" s="128"/>
      <c r="AJ207" s="128"/>
    </row>
    <row r="208" s="3" customFormat="1" ht="18" customHeight="1" spans="1:36">
      <c r="A208" s="89"/>
      <c r="B208" s="138" t="s">
        <v>881</v>
      </c>
      <c r="C208" s="139"/>
      <c r="D208" s="139"/>
      <c r="E208" s="138"/>
      <c r="F208" s="139"/>
      <c r="G208" s="139"/>
      <c r="H208" s="138"/>
      <c r="I208" s="122">
        <v>0</v>
      </c>
      <c r="J208" s="122">
        <v>0</v>
      </c>
      <c r="K208" s="122">
        <v>0</v>
      </c>
      <c r="L208" s="122">
        <v>0</v>
      </c>
      <c r="M208" s="122">
        <v>0</v>
      </c>
      <c r="N208" s="122">
        <v>0</v>
      </c>
      <c r="O208" s="122">
        <v>0</v>
      </c>
      <c r="P208" s="122">
        <v>0</v>
      </c>
      <c r="Q208" s="122">
        <v>0</v>
      </c>
      <c r="R208" s="122">
        <v>0</v>
      </c>
      <c r="S208" s="122">
        <v>0</v>
      </c>
      <c r="T208" s="122">
        <v>0</v>
      </c>
      <c r="U208" s="122">
        <v>0</v>
      </c>
      <c r="V208" s="122">
        <v>0</v>
      </c>
      <c r="W208" s="122">
        <v>0</v>
      </c>
      <c r="X208" s="122">
        <v>0</v>
      </c>
      <c r="Y208" s="149"/>
      <c r="Z208" s="149"/>
      <c r="AA208" s="147"/>
      <c r="AB208" s="147"/>
      <c r="AC208" s="147"/>
      <c r="AD208" s="147"/>
      <c r="AE208" s="147"/>
      <c r="AF208" s="147"/>
      <c r="AG208" s="125"/>
      <c r="AH208" s="128"/>
      <c r="AI208" s="128"/>
      <c r="AJ208" s="128"/>
    </row>
    <row r="209" s="3" customFormat="1" ht="18" customHeight="1" spans="1:36">
      <c r="A209" s="89"/>
      <c r="B209" s="138" t="s">
        <v>882</v>
      </c>
      <c r="C209" s="139"/>
      <c r="D209" s="139"/>
      <c r="E209" s="138"/>
      <c r="F209" s="139"/>
      <c r="G209" s="139"/>
      <c r="H209" s="138"/>
      <c r="I209" s="122">
        <v>0</v>
      </c>
      <c r="J209" s="122">
        <v>0</v>
      </c>
      <c r="K209" s="122">
        <v>0</v>
      </c>
      <c r="L209" s="122">
        <v>0</v>
      </c>
      <c r="M209" s="122">
        <v>0</v>
      </c>
      <c r="N209" s="122">
        <v>0</v>
      </c>
      <c r="O209" s="122">
        <v>0</v>
      </c>
      <c r="P209" s="122">
        <v>0</v>
      </c>
      <c r="Q209" s="122">
        <v>0</v>
      </c>
      <c r="R209" s="122">
        <v>0</v>
      </c>
      <c r="S209" s="122">
        <v>0</v>
      </c>
      <c r="T209" s="122">
        <v>0</v>
      </c>
      <c r="U209" s="122">
        <v>0</v>
      </c>
      <c r="V209" s="122">
        <v>0</v>
      </c>
      <c r="W209" s="122">
        <v>0</v>
      </c>
      <c r="X209" s="122">
        <v>0</v>
      </c>
      <c r="Y209" s="149"/>
      <c r="Z209" s="149"/>
      <c r="AA209" s="147"/>
      <c r="AB209" s="147"/>
      <c r="AC209" s="147"/>
      <c r="AD209" s="147"/>
      <c r="AE209" s="147"/>
      <c r="AF209" s="147"/>
      <c r="AG209" s="125"/>
      <c r="AH209" s="128"/>
      <c r="AI209" s="128"/>
      <c r="AJ209" s="128"/>
    </row>
    <row r="210" s="3" customFormat="1" ht="18" customHeight="1" spans="1:36">
      <c r="A210" s="89"/>
      <c r="B210" s="138" t="s">
        <v>883</v>
      </c>
      <c r="C210" s="139"/>
      <c r="D210" s="139"/>
      <c r="E210" s="138"/>
      <c r="F210" s="139"/>
      <c r="G210" s="139"/>
      <c r="H210" s="138"/>
      <c r="I210" s="122">
        <v>0</v>
      </c>
      <c r="J210" s="122">
        <v>0</v>
      </c>
      <c r="K210" s="122">
        <v>0</v>
      </c>
      <c r="L210" s="122">
        <v>0</v>
      </c>
      <c r="M210" s="122">
        <v>0</v>
      </c>
      <c r="N210" s="122">
        <v>0</v>
      </c>
      <c r="O210" s="122">
        <v>0</v>
      </c>
      <c r="P210" s="122">
        <v>0</v>
      </c>
      <c r="Q210" s="122">
        <v>0</v>
      </c>
      <c r="R210" s="122">
        <v>0</v>
      </c>
      <c r="S210" s="122">
        <v>0</v>
      </c>
      <c r="T210" s="122">
        <v>0</v>
      </c>
      <c r="U210" s="122">
        <v>0</v>
      </c>
      <c r="V210" s="122">
        <v>0</v>
      </c>
      <c r="W210" s="122">
        <v>0</v>
      </c>
      <c r="X210" s="122">
        <v>0</v>
      </c>
      <c r="Y210" s="149"/>
      <c r="Z210" s="149"/>
      <c r="AA210" s="147"/>
      <c r="AB210" s="147"/>
      <c r="AC210" s="147"/>
      <c r="AD210" s="147"/>
      <c r="AE210" s="147"/>
      <c r="AF210" s="147"/>
      <c r="AG210" s="125"/>
      <c r="AH210" s="128"/>
      <c r="AI210" s="128"/>
      <c r="AJ210" s="128"/>
    </row>
    <row r="211" s="3" customFormat="1" ht="18" customHeight="1" spans="1:36">
      <c r="A211" s="89"/>
      <c r="B211" s="138" t="s">
        <v>884</v>
      </c>
      <c r="C211" s="139"/>
      <c r="D211" s="139"/>
      <c r="E211" s="138"/>
      <c r="F211" s="139"/>
      <c r="G211" s="139"/>
      <c r="H211" s="138"/>
      <c r="I211" s="122">
        <v>0</v>
      </c>
      <c r="J211" s="122">
        <v>0</v>
      </c>
      <c r="K211" s="122">
        <v>0</v>
      </c>
      <c r="L211" s="122">
        <v>0</v>
      </c>
      <c r="M211" s="122">
        <v>0</v>
      </c>
      <c r="N211" s="122">
        <v>0</v>
      </c>
      <c r="O211" s="122">
        <v>0</v>
      </c>
      <c r="P211" s="122">
        <v>0</v>
      </c>
      <c r="Q211" s="122">
        <v>0</v>
      </c>
      <c r="R211" s="122">
        <v>0</v>
      </c>
      <c r="S211" s="122">
        <v>0</v>
      </c>
      <c r="T211" s="122">
        <v>0</v>
      </c>
      <c r="U211" s="122">
        <v>0</v>
      </c>
      <c r="V211" s="122">
        <v>0</v>
      </c>
      <c r="W211" s="122">
        <v>0</v>
      </c>
      <c r="X211" s="122">
        <v>0</v>
      </c>
      <c r="Y211" s="149"/>
      <c r="Z211" s="149"/>
      <c r="AA211" s="147"/>
      <c r="AB211" s="147"/>
      <c r="AC211" s="147"/>
      <c r="AD211" s="147"/>
      <c r="AE211" s="147"/>
      <c r="AF211" s="147"/>
      <c r="AG211" s="125"/>
      <c r="AH211" s="128"/>
      <c r="AI211" s="128"/>
      <c r="AJ211" s="128"/>
    </row>
    <row r="212" s="3" customFormat="1" ht="18" customHeight="1" spans="1:36">
      <c r="A212" s="89"/>
      <c r="B212" s="138" t="s">
        <v>885</v>
      </c>
      <c r="C212" s="139"/>
      <c r="D212" s="139"/>
      <c r="E212" s="138"/>
      <c r="F212" s="139"/>
      <c r="G212" s="139"/>
      <c r="H212" s="138"/>
      <c r="I212" s="122">
        <v>0</v>
      </c>
      <c r="J212" s="122">
        <v>0</v>
      </c>
      <c r="K212" s="122">
        <v>0</v>
      </c>
      <c r="L212" s="122">
        <v>0</v>
      </c>
      <c r="M212" s="122">
        <v>0</v>
      </c>
      <c r="N212" s="122">
        <v>0</v>
      </c>
      <c r="O212" s="122">
        <v>0</v>
      </c>
      <c r="P212" s="122">
        <v>0</v>
      </c>
      <c r="Q212" s="122">
        <v>0</v>
      </c>
      <c r="R212" s="122">
        <v>0</v>
      </c>
      <c r="S212" s="122">
        <v>0</v>
      </c>
      <c r="T212" s="122">
        <v>0</v>
      </c>
      <c r="U212" s="122">
        <v>0</v>
      </c>
      <c r="V212" s="122">
        <v>0</v>
      </c>
      <c r="W212" s="122">
        <v>0</v>
      </c>
      <c r="X212" s="122">
        <v>0</v>
      </c>
      <c r="Y212" s="149"/>
      <c r="Z212" s="149"/>
      <c r="AA212" s="147"/>
      <c r="AB212" s="147"/>
      <c r="AC212" s="147"/>
      <c r="AD212" s="147"/>
      <c r="AE212" s="147"/>
      <c r="AF212" s="147"/>
      <c r="AG212" s="125"/>
      <c r="AH212" s="128"/>
      <c r="AI212" s="128"/>
      <c r="AJ212" s="128"/>
    </row>
    <row r="213" s="3" customFormat="1" ht="18" customHeight="1" spans="1:36">
      <c r="A213" s="89"/>
      <c r="B213" s="138" t="s">
        <v>886</v>
      </c>
      <c r="C213" s="139"/>
      <c r="D213" s="139"/>
      <c r="E213" s="138"/>
      <c r="F213" s="139"/>
      <c r="G213" s="139"/>
      <c r="H213" s="138"/>
      <c r="I213" s="122">
        <f>I214+I215+I216+I217+I218</f>
        <v>0</v>
      </c>
      <c r="J213" s="122">
        <f t="shared" ref="J213:X213" si="42">J214+J215+J216+J217+J218</f>
        <v>0</v>
      </c>
      <c r="K213" s="122">
        <f t="shared" si="42"/>
        <v>0</v>
      </c>
      <c r="L213" s="122">
        <f t="shared" si="42"/>
        <v>0</v>
      </c>
      <c r="M213" s="122">
        <f t="shared" si="42"/>
        <v>0</v>
      </c>
      <c r="N213" s="122">
        <f t="shared" si="42"/>
        <v>0</v>
      </c>
      <c r="O213" s="122">
        <f t="shared" si="42"/>
        <v>0</v>
      </c>
      <c r="P213" s="122">
        <f t="shared" si="42"/>
        <v>0</v>
      </c>
      <c r="Q213" s="122">
        <f t="shared" si="42"/>
        <v>0</v>
      </c>
      <c r="R213" s="122">
        <f t="shared" si="42"/>
        <v>0</v>
      </c>
      <c r="S213" s="122">
        <f t="shared" si="42"/>
        <v>0</v>
      </c>
      <c r="T213" s="122">
        <f t="shared" si="42"/>
        <v>0</v>
      </c>
      <c r="U213" s="122">
        <f t="shared" si="42"/>
        <v>0</v>
      </c>
      <c r="V213" s="122">
        <f t="shared" si="42"/>
        <v>0</v>
      </c>
      <c r="W213" s="122">
        <f t="shared" si="42"/>
        <v>0</v>
      </c>
      <c r="X213" s="122">
        <f t="shared" si="42"/>
        <v>0</v>
      </c>
      <c r="Y213" s="149"/>
      <c r="Z213" s="149"/>
      <c r="AA213" s="147"/>
      <c r="AB213" s="147"/>
      <c r="AC213" s="147"/>
      <c r="AD213" s="147"/>
      <c r="AE213" s="147"/>
      <c r="AF213" s="147"/>
      <c r="AG213" s="125"/>
      <c r="AH213" s="128"/>
      <c r="AI213" s="128"/>
      <c r="AJ213" s="128"/>
    </row>
    <row r="214" s="3" customFormat="1" ht="18" customHeight="1" spans="1:36">
      <c r="A214" s="89"/>
      <c r="B214" s="138" t="s">
        <v>887</v>
      </c>
      <c r="C214" s="139"/>
      <c r="D214" s="139"/>
      <c r="E214" s="138"/>
      <c r="F214" s="139"/>
      <c r="G214" s="139"/>
      <c r="H214" s="138"/>
      <c r="I214" s="122">
        <v>0</v>
      </c>
      <c r="J214" s="122">
        <v>0</v>
      </c>
      <c r="K214" s="122">
        <v>0</v>
      </c>
      <c r="L214" s="122">
        <v>0</v>
      </c>
      <c r="M214" s="122">
        <v>0</v>
      </c>
      <c r="N214" s="122">
        <v>0</v>
      </c>
      <c r="O214" s="122">
        <v>0</v>
      </c>
      <c r="P214" s="122">
        <v>0</v>
      </c>
      <c r="Q214" s="122">
        <v>0</v>
      </c>
      <c r="R214" s="122">
        <v>0</v>
      </c>
      <c r="S214" s="122">
        <v>0</v>
      </c>
      <c r="T214" s="122">
        <v>0</v>
      </c>
      <c r="U214" s="122">
        <v>0</v>
      </c>
      <c r="V214" s="122">
        <v>0</v>
      </c>
      <c r="W214" s="122">
        <v>0</v>
      </c>
      <c r="X214" s="122">
        <v>0</v>
      </c>
      <c r="Y214" s="149"/>
      <c r="Z214" s="149"/>
      <c r="AA214" s="147"/>
      <c r="AB214" s="147"/>
      <c r="AC214" s="147"/>
      <c r="AD214" s="147"/>
      <c r="AE214" s="147"/>
      <c r="AF214" s="147"/>
      <c r="AG214" s="125"/>
      <c r="AH214" s="128"/>
      <c r="AI214" s="128"/>
      <c r="AJ214" s="128"/>
    </row>
    <row r="215" s="3" customFormat="1" ht="18" customHeight="1" spans="1:36">
      <c r="A215" s="89"/>
      <c r="B215" s="138" t="s">
        <v>888</v>
      </c>
      <c r="C215" s="139"/>
      <c r="D215" s="139"/>
      <c r="E215" s="138"/>
      <c r="F215" s="139"/>
      <c r="G215" s="139"/>
      <c r="H215" s="138"/>
      <c r="I215" s="122">
        <v>0</v>
      </c>
      <c r="J215" s="122">
        <v>0</v>
      </c>
      <c r="K215" s="122">
        <v>0</v>
      </c>
      <c r="L215" s="122">
        <v>0</v>
      </c>
      <c r="M215" s="122">
        <v>0</v>
      </c>
      <c r="N215" s="122">
        <v>0</v>
      </c>
      <c r="O215" s="122">
        <v>0</v>
      </c>
      <c r="P215" s="122">
        <v>0</v>
      </c>
      <c r="Q215" s="122">
        <v>0</v>
      </c>
      <c r="R215" s="122">
        <v>0</v>
      </c>
      <c r="S215" s="122">
        <v>0</v>
      </c>
      <c r="T215" s="122">
        <v>0</v>
      </c>
      <c r="U215" s="122">
        <v>0</v>
      </c>
      <c r="V215" s="122">
        <v>0</v>
      </c>
      <c r="W215" s="122">
        <v>0</v>
      </c>
      <c r="X215" s="122">
        <v>0</v>
      </c>
      <c r="Y215" s="149"/>
      <c r="Z215" s="149"/>
      <c r="AA215" s="147"/>
      <c r="AB215" s="147"/>
      <c r="AC215" s="147"/>
      <c r="AD215" s="147"/>
      <c r="AE215" s="147"/>
      <c r="AF215" s="147"/>
      <c r="AG215" s="125"/>
      <c r="AH215" s="128"/>
      <c r="AI215" s="128"/>
      <c r="AJ215" s="128"/>
    </row>
    <row r="216" s="3" customFormat="1" ht="18" customHeight="1" spans="1:36">
      <c r="A216" s="89"/>
      <c r="B216" s="138" t="s">
        <v>889</v>
      </c>
      <c r="C216" s="139"/>
      <c r="D216" s="139"/>
      <c r="E216" s="138"/>
      <c r="F216" s="139"/>
      <c r="G216" s="139"/>
      <c r="H216" s="138"/>
      <c r="I216" s="122">
        <v>0</v>
      </c>
      <c r="J216" s="122">
        <v>0</v>
      </c>
      <c r="K216" s="122">
        <v>0</v>
      </c>
      <c r="L216" s="122">
        <v>0</v>
      </c>
      <c r="M216" s="122">
        <v>0</v>
      </c>
      <c r="N216" s="122">
        <v>0</v>
      </c>
      <c r="O216" s="122">
        <v>0</v>
      </c>
      <c r="P216" s="122">
        <v>0</v>
      </c>
      <c r="Q216" s="122">
        <v>0</v>
      </c>
      <c r="R216" s="122">
        <v>0</v>
      </c>
      <c r="S216" s="122">
        <v>0</v>
      </c>
      <c r="T216" s="122">
        <v>0</v>
      </c>
      <c r="U216" s="122">
        <v>0</v>
      </c>
      <c r="V216" s="122">
        <v>0</v>
      </c>
      <c r="W216" s="122">
        <v>0</v>
      </c>
      <c r="X216" s="122">
        <v>0</v>
      </c>
      <c r="Y216" s="149"/>
      <c r="Z216" s="149"/>
      <c r="AA216" s="147"/>
      <c r="AB216" s="147"/>
      <c r="AC216" s="147"/>
      <c r="AD216" s="147"/>
      <c r="AE216" s="147"/>
      <c r="AF216" s="147"/>
      <c r="AG216" s="125"/>
      <c r="AH216" s="128"/>
      <c r="AI216" s="128"/>
      <c r="AJ216" s="128"/>
    </row>
    <row r="217" s="3" customFormat="1" ht="18" customHeight="1" spans="1:36">
      <c r="A217" s="89"/>
      <c r="B217" s="138" t="s">
        <v>890</v>
      </c>
      <c r="C217" s="139"/>
      <c r="D217" s="139"/>
      <c r="E217" s="138"/>
      <c r="F217" s="139"/>
      <c r="G217" s="139"/>
      <c r="H217" s="138"/>
      <c r="I217" s="122">
        <v>0</v>
      </c>
      <c r="J217" s="122">
        <v>0</v>
      </c>
      <c r="K217" s="122">
        <v>0</v>
      </c>
      <c r="L217" s="122">
        <v>0</v>
      </c>
      <c r="M217" s="122">
        <v>0</v>
      </c>
      <c r="N217" s="122">
        <v>0</v>
      </c>
      <c r="O217" s="122">
        <v>0</v>
      </c>
      <c r="P217" s="122">
        <v>0</v>
      </c>
      <c r="Q217" s="122">
        <v>0</v>
      </c>
      <c r="R217" s="122">
        <v>0</v>
      </c>
      <c r="S217" s="122">
        <v>0</v>
      </c>
      <c r="T217" s="122">
        <v>0</v>
      </c>
      <c r="U217" s="122">
        <v>0</v>
      </c>
      <c r="V217" s="122">
        <v>0</v>
      </c>
      <c r="W217" s="122">
        <v>0</v>
      </c>
      <c r="X217" s="122">
        <v>0</v>
      </c>
      <c r="Y217" s="149"/>
      <c r="Z217" s="149"/>
      <c r="AA217" s="147"/>
      <c r="AB217" s="147"/>
      <c r="AC217" s="147"/>
      <c r="AD217" s="147"/>
      <c r="AE217" s="147"/>
      <c r="AF217" s="147"/>
      <c r="AG217" s="125"/>
      <c r="AH217" s="128"/>
      <c r="AI217" s="128"/>
      <c r="AJ217" s="128"/>
    </row>
    <row r="218" s="3" customFormat="1" ht="18" customHeight="1" spans="1:36">
      <c r="A218" s="89"/>
      <c r="B218" s="138" t="s">
        <v>891</v>
      </c>
      <c r="C218" s="138"/>
      <c r="D218" s="138"/>
      <c r="E218" s="138"/>
      <c r="F218" s="138"/>
      <c r="G218" s="138"/>
      <c r="H218" s="138"/>
      <c r="I218" s="122">
        <v>0</v>
      </c>
      <c r="J218" s="122">
        <v>0</v>
      </c>
      <c r="K218" s="122">
        <v>0</v>
      </c>
      <c r="L218" s="122">
        <v>0</v>
      </c>
      <c r="M218" s="122">
        <v>0</v>
      </c>
      <c r="N218" s="122">
        <v>0</v>
      </c>
      <c r="O218" s="122">
        <v>0</v>
      </c>
      <c r="P218" s="122">
        <v>0</v>
      </c>
      <c r="Q218" s="122">
        <v>0</v>
      </c>
      <c r="R218" s="122">
        <v>0</v>
      </c>
      <c r="S218" s="122">
        <v>0</v>
      </c>
      <c r="T218" s="122">
        <v>0</v>
      </c>
      <c r="U218" s="122">
        <v>0</v>
      </c>
      <c r="V218" s="122">
        <v>0</v>
      </c>
      <c r="W218" s="122">
        <v>0</v>
      </c>
      <c r="X218" s="122">
        <v>0</v>
      </c>
      <c r="Y218" s="149"/>
      <c r="Z218" s="149"/>
      <c r="AA218" s="147"/>
      <c r="AB218" s="147"/>
      <c r="AC218" s="147"/>
      <c r="AD218" s="147"/>
      <c r="AE218" s="147"/>
      <c r="AF218" s="147"/>
      <c r="AG218" s="125"/>
      <c r="AH218" s="128"/>
      <c r="AI218" s="128"/>
      <c r="AJ218" s="128"/>
    </row>
    <row r="219" s="3" customFormat="1" ht="18" customHeight="1" spans="1:36">
      <c r="A219" s="89"/>
      <c r="B219" s="138" t="s">
        <v>892</v>
      </c>
      <c r="C219" s="139"/>
      <c r="D219" s="139"/>
      <c r="E219" s="138"/>
      <c r="F219" s="139"/>
      <c r="G219" s="139"/>
      <c r="H219" s="138"/>
      <c r="I219" s="122">
        <f>I220+I223</f>
        <v>0</v>
      </c>
      <c r="J219" s="122">
        <f t="shared" ref="J219:X219" si="43">J220+J223</f>
        <v>0</v>
      </c>
      <c r="K219" s="122">
        <f t="shared" si="43"/>
        <v>0</v>
      </c>
      <c r="L219" s="122">
        <f t="shared" si="43"/>
        <v>0</v>
      </c>
      <c r="M219" s="122">
        <f t="shared" si="43"/>
        <v>0</v>
      </c>
      <c r="N219" s="122">
        <f t="shared" si="43"/>
        <v>0</v>
      </c>
      <c r="O219" s="122">
        <f t="shared" si="43"/>
        <v>0</v>
      </c>
      <c r="P219" s="122">
        <f t="shared" si="43"/>
        <v>0</v>
      </c>
      <c r="Q219" s="122">
        <f t="shared" si="43"/>
        <v>0</v>
      </c>
      <c r="R219" s="122">
        <f t="shared" si="43"/>
        <v>0</v>
      </c>
      <c r="S219" s="122">
        <f t="shared" si="43"/>
        <v>0</v>
      </c>
      <c r="T219" s="122">
        <f t="shared" si="43"/>
        <v>0</v>
      </c>
      <c r="U219" s="122">
        <f t="shared" si="43"/>
        <v>0</v>
      </c>
      <c r="V219" s="122">
        <f t="shared" si="43"/>
        <v>0</v>
      </c>
      <c r="W219" s="122">
        <f t="shared" si="43"/>
        <v>0</v>
      </c>
      <c r="X219" s="122">
        <f t="shared" si="43"/>
        <v>0</v>
      </c>
      <c r="Y219" s="149"/>
      <c r="Z219" s="149"/>
      <c r="AA219" s="147"/>
      <c r="AB219" s="147"/>
      <c r="AC219" s="147"/>
      <c r="AD219" s="147"/>
      <c r="AE219" s="147"/>
      <c r="AF219" s="147"/>
      <c r="AG219" s="125"/>
      <c r="AH219" s="128"/>
      <c r="AI219" s="128"/>
      <c r="AJ219" s="128"/>
    </row>
    <row r="220" s="3" customFormat="1" ht="18" customHeight="1" spans="1:36">
      <c r="A220" s="89"/>
      <c r="B220" s="138" t="s">
        <v>893</v>
      </c>
      <c r="C220" s="139"/>
      <c r="D220" s="139"/>
      <c r="E220" s="138"/>
      <c r="F220" s="139"/>
      <c r="G220" s="139"/>
      <c r="H220" s="138"/>
      <c r="I220" s="122">
        <f>I221+I222</f>
        <v>0</v>
      </c>
      <c r="J220" s="122">
        <f t="shared" ref="J220:X220" si="44">J221+J222</f>
        <v>0</v>
      </c>
      <c r="K220" s="122">
        <f t="shared" si="44"/>
        <v>0</v>
      </c>
      <c r="L220" s="122">
        <f t="shared" si="44"/>
        <v>0</v>
      </c>
      <c r="M220" s="122">
        <f t="shared" si="44"/>
        <v>0</v>
      </c>
      <c r="N220" s="122">
        <f t="shared" si="44"/>
        <v>0</v>
      </c>
      <c r="O220" s="122">
        <f t="shared" si="44"/>
        <v>0</v>
      </c>
      <c r="P220" s="122">
        <f t="shared" si="44"/>
        <v>0</v>
      </c>
      <c r="Q220" s="122">
        <f t="shared" si="44"/>
        <v>0</v>
      </c>
      <c r="R220" s="122">
        <f t="shared" si="44"/>
        <v>0</v>
      </c>
      <c r="S220" s="122">
        <f t="shared" si="44"/>
        <v>0</v>
      </c>
      <c r="T220" s="122">
        <f t="shared" si="44"/>
        <v>0</v>
      </c>
      <c r="U220" s="122">
        <f t="shared" si="44"/>
        <v>0</v>
      </c>
      <c r="V220" s="122">
        <f t="shared" si="44"/>
        <v>0</v>
      </c>
      <c r="W220" s="122">
        <f t="shared" si="44"/>
        <v>0</v>
      </c>
      <c r="X220" s="122">
        <f t="shared" si="44"/>
        <v>0</v>
      </c>
      <c r="Y220" s="149"/>
      <c r="Z220" s="149"/>
      <c r="AA220" s="147"/>
      <c r="AB220" s="147"/>
      <c r="AC220" s="147"/>
      <c r="AD220" s="147"/>
      <c r="AE220" s="147"/>
      <c r="AF220" s="147"/>
      <c r="AG220" s="125"/>
      <c r="AH220" s="128"/>
      <c r="AI220" s="128"/>
      <c r="AJ220" s="128"/>
    </row>
    <row r="221" s="3" customFormat="1" ht="18" customHeight="1" spans="1:36">
      <c r="A221" s="89"/>
      <c r="B221" s="138" t="s">
        <v>894</v>
      </c>
      <c r="C221" s="139"/>
      <c r="D221" s="139"/>
      <c r="E221" s="138"/>
      <c r="F221" s="139"/>
      <c r="G221" s="139"/>
      <c r="H221" s="138"/>
      <c r="I221" s="122">
        <v>0</v>
      </c>
      <c r="J221" s="122">
        <v>0</v>
      </c>
      <c r="K221" s="122">
        <v>0</v>
      </c>
      <c r="L221" s="122">
        <v>0</v>
      </c>
      <c r="M221" s="122">
        <v>0</v>
      </c>
      <c r="N221" s="122">
        <v>0</v>
      </c>
      <c r="O221" s="122">
        <v>0</v>
      </c>
      <c r="P221" s="122">
        <v>0</v>
      </c>
      <c r="Q221" s="122">
        <v>0</v>
      </c>
      <c r="R221" s="122">
        <v>0</v>
      </c>
      <c r="S221" s="122">
        <v>0</v>
      </c>
      <c r="T221" s="122">
        <v>0</v>
      </c>
      <c r="U221" s="122">
        <v>0</v>
      </c>
      <c r="V221" s="122">
        <v>0</v>
      </c>
      <c r="W221" s="122">
        <v>0</v>
      </c>
      <c r="X221" s="122">
        <v>0</v>
      </c>
      <c r="Y221" s="149"/>
      <c r="Z221" s="149"/>
      <c r="AA221" s="147"/>
      <c r="AB221" s="147"/>
      <c r="AC221" s="147"/>
      <c r="AD221" s="147"/>
      <c r="AE221" s="147"/>
      <c r="AF221" s="147"/>
      <c r="AG221" s="125"/>
      <c r="AH221" s="128"/>
      <c r="AI221" s="128"/>
      <c r="AJ221" s="128"/>
    </row>
    <row r="222" s="3" customFormat="1" ht="18" customHeight="1" spans="1:36">
      <c r="A222" s="89"/>
      <c r="B222" s="138" t="s">
        <v>895</v>
      </c>
      <c r="C222" s="139"/>
      <c r="D222" s="139"/>
      <c r="E222" s="138"/>
      <c r="F222" s="139"/>
      <c r="G222" s="139"/>
      <c r="H222" s="138"/>
      <c r="I222" s="122">
        <v>0</v>
      </c>
      <c r="J222" s="122">
        <v>0</v>
      </c>
      <c r="K222" s="122">
        <v>0</v>
      </c>
      <c r="L222" s="122">
        <v>0</v>
      </c>
      <c r="M222" s="122">
        <v>0</v>
      </c>
      <c r="N222" s="122">
        <v>0</v>
      </c>
      <c r="O222" s="122">
        <v>0</v>
      </c>
      <c r="P222" s="122">
        <v>0</v>
      </c>
      <c r="Q222" s="122">
        <v>0</v>
      </c>
      <c r="R222" s="122">
        <v>0</v>
      </c>
      <c r="S222" s="122">
        <v>0</v>
      </c>
      <c r="T222" s="122">
        <v>0</v>
      </c>
      <c r="U222" s="122">
        <v>0</v>
      </c>
      <c r="V222" s="122">
        <v>0</v>
      </c>
      <c r="W222" s="122">
        <v>0</v>
      </c>
      <c r="X222" s="122">
        <v>0</v>
      </c>
      <c r="Y222" s="149"/>
      <c r="Z222" s="149"/>
      <c r="AA222" s="147"/>
      <c r="AB222" s="147"/>
      <c r="AC222" s="147"/>
      <c r="AD222" s="147"/>
      <c r="AE222" s="147"/>
      <c r="AF222" s="147"/>
      <c r="AG222" s="125"/>
      <c r="AH222" s="128"/>
      <c r="AI222" s="128"/>
      <c r="AJ222" s="128"/>
    </row>
    <row r="223" s="3" customFormat="1" ht="18" customHeight="1" spans="1:36">
      <c r="A223" s="89"/>
      <c r="B223" s="138" t="s">
        <v>896</v>
      </c>
      <c r="C223" s="139"/>
      <c r="D223" s="139"/>
      <c r="E223" s="138"/>
      <c r="F223" s="139"/>
      <c r="G223" s="139"/>
      <c r="H223" s="138"/>
      <c r="I223" s="122">
        <f>I224+I225+I226+I227</f>
        <v>0</v>
      </c>
      <c r="J223" s="122">
        <f t="shared" ref="J223:X223" si="45">J224+J225+J226+J227</f>
        <v>0</v>
      </c>
      <c r="K223" s="122">
        <f t="shared" si="45"/>
        <v>0</v>
      </c>
      <c r="L223" s="122">
        <f t="shared" si="45"/>
        <v>0</v>
      </c>
      <c r="M223" s="122">
        <f t="shared" si="45"/>
        <v>0</v>
      </c>
      <c r="N223" s="122">
        <f t="shared" si="45"/>
        <v>0</v>
      </c>
      <c r="O223" s="122">
        <f t="shared" si="45"/>
        <v>0</v>
      </c>
      <c r="P223" s="122">
        <f t="shared" si="45"/>
        <v>0</v>
      </c>
      <c r="Q223" s="122">
        <f t="shared" si="45"/>
        <v>0</v>
      </c>
      <c r="R223" s="122">
        <f t="shared" si="45"/>
        <v>0</v>
      </c>
      <c r="S223" s="122">
        <f t="shared" si="45"/>
        <v>0</v>
      </c>
      <c r="T223" s="122">
        <f t="shared" si="45"/>
        <v>0</v>
      </c>
      <c r="U223" s="122">
        <f t="shared" si="45"/>
        <v>0</v>
      </c>
      <c r="V223" s="122">
        <f t="shared" si="45"/>
        <v>0</v>
      </c>
      <c r="W223" s="122">
        <f t="shared" si="45"/>
        <v>0</v>
      </c>
      <c r="X223" s="122">
        <f t="shared" si="45"/>
        <v>0</v>
      </c>
      <c r="Y223" s="149"/>
      <c r="Z223" s="149"/>
      <c r="AA223" s="147"/>
      <c r="AB223" s="147"/>
      <c r="AC223" s="147"/>
      <c r="AD223" s="147"/>
      <c r="AE223" s="147"/>
      <c r="AF223" s="147"/>
      <c r="AG223" s="125"/>
      <c r="AH223" s="128"/>
      <c r="AI223" s="128"/>
      <c r="AJ223" s="128"/>
    </row>
    <row r="224" s="3" customFormat="1" ht="18" customHeight="1" spans="1:36">
      <c r="A224" s="89"/>
      <c r="B224" s="138" t="s">
        <v>897</v>
      </c>
      <c r="C224" s="139"/>
      <c r="D224" s="139"/>
      <c r="E224" s="138"/>
      <c r="F224" s="139"/>
      <c r="G224" s="139"/>
      <c r="H224" s="138"/>
      <c r="I224" s="122">
        <v>0</v>
      </c>
      <c r="J224" s="122">
        <v>0</v>
      </c>
      <c r="K224" s="122">
        <v>0</v>
      </c>
      <c r="L224" s="122">
        <v>0</v>
      </c>
      <c r="M224" s="122">
        <v>0</v>
      </c>
      <c r="N224" s="122">
        <v>0</v>
      </c>
      <c r="O224" s="122">
        <v>0</v>
      </c>
      <c r="P224" s="122">
        <v>0</v>
      </c>
      <c r="Q224" s="122">
        <v>0</v>
      </c>
      <c r="R224" s="122">
        <v>0</v>
      </c>
      <c r="S224" s="122">
        <v>0</v>
      </c>
      <c r="T224" s="122">
        <v>0</v>
      </c>
      <c r="U224" s="122">
        <v>0</v>
      </c>
      <c r="V224" s="122">
        <v>0</v>
      </c>
      <c r="W224" s="122">
        <v>0</v>
      </c>
      <c r="X224" s="122">
        <v>0</v>
      </c>
      <c r="Y224" s="149"/>
      <c r="Z224" s="149"/>
      <c r="AA224" s="147"/>
      <c r="AB224" s="147"/>
      <c r="AC224" s="147"/>
      <c r="AD224" s="147"/>
      <c r="AE224" s="147"/>
      <c r="AF224" s="147"/>
      <c r="AG224" s="125"/>
      <c r="AH224" s="128"/>
      <c r="AI224" s="128"/>
      <c r="AJ224" s="128"/>
    </row>
    <row r="225" s="3" customFormat="1" ht="18" customHeight="1" spans="1:36">
      <c r="A225" s="89"/>
      <c r="B225" s="138" t="s">
        <v>898</v>
      </c>
      <c r="C225" s="139"/>
      <c r="D225" s="139"/>
      <c r="E225" s="138"/>
      <c r="F225" s="139"/>
      <c r="G225" s="139"/>
      <c r="H225" s="138"/>
      <c r="I225" s="122">
        <v>0</v>
      </c>
      <c r="J225" s="122">
        <v>0</v>
      </c>
      <c r="K225" s="122">
        <v>0</v>
      </c>
      <c r="L225" s="122">
        <v>0</v>
      </c>
      <c r="M225" s="122">
        <v>0</v>
      </c>
      <c r="N225" s="122">
        <v>0</v>
      </c>
      <c r="O225" s="122">
        <v>0</v>
      </c>
      <c r="P225" s="122">
        <v>0</v>
      </c>
      <c r="Q225" s="122">
        <v>0</v>
      </c>
      <c r="R225" s="122">
        <v>0</v>
      </c>
      <c r="S225" s="122">
        <v>0</v>
      </c>
      <c r="T225" s="122">
        <v>0</v>
      </c>
      <c r="U225" s="122">
        <v>0</v>
      </c>
      <c r="V225" s="122">
        <v>0</v>
      </c>
      <c r="W225" s="122">
        <v>0</v>
      </c>
      <c r="X225" s="122">
        <v>0</v>
      </c>
      <c r="Y225" s="149"/>
      <c r="Z225" s="149"/>
      <c r="AA225" s="147"/>
      <c r="AB225" s="147"/>
      <c r="AC225" s="147"/>
      <c r="AD225" s="147"/>
      <c r="AE225" s="147"/>
      <c r="AF225" s="147"/>
      <c r="AG225" s="125"/>
      <c r="AH225" s="128"/>
      <c r="AI225" s="128"/>
      <c r="AJ225" s="128"/>
    </row>
    <row r="226" s="3" customFormat="1" ht="18" customHeight="1" spans="1:36">
      <c r="A226" s="89"/>
      <c r="B226" s="138" t="s">
        <v>899</v>
      </c>
      <c r="C226" s="139"/>
      <c r="D226" s="139"/>
      <c r="E226" s="138"/>
      <c r="F226" s="139"/>
      <c r="G226" s="139"/>
      <c r="H226" s="138"/>
      <c r="I226" s="122">
        <v>0</v>
      </c>
      <c r="J226" s="122">
        <v>0</v>
      </c>
      <c r="K226" s="122">
        <v>0</v>
      </c>
      <c r="L226" s="122">
        <v>0</v>
      </c>
      <c r="M226" s="122">
        <v>0</v>
      </c>
      <c r="N226" s="122">
        <v>0</v>
      </c>
      <c r="O226" s="122">
        <v>0</v>
      </c>
      <c r="P226" s="122">
        <v>0</v>
      </c>
      <c r="Q226" s="122">
        <v>0</v>
      </c>
      <c r="R226" s="122">
        <v>0</v>
      </c>
      <c r="S226" s="122">
        <v>0</v>
      </c>
      <c r="T226" s="122">
        <v>0</v>
      </c>
      <c r="U226" s="122">
        <v>0</v>
      </c>
      <c r="V226" s="122">
        <v>0</v>
      </c>
      <c r="W226" s="122">
        <v>0</v>
      </c>
      <c r="X226" s="122">
        <v>0</v>
      </c>
      <c r="Y226" s="149"/>
      <c r="Z226" s="149"/>
      <c r="AA226" s="147"/>
      <c r="AB226" s="147"/>
      <c r="AC226" s="147"/>
      <c r="AD226" s="147"/>
      <c r="AE226" s="147"/>
      <c r="AF226" s="147"/>
      <c r="AG226" s="125"/>
      <c r="AH226" s="128"/>
      <c r="AI226" s="128"/>
      <c r="AJ226" s="128"/>
    </row>
    <row r="227" s="3" customFormat="1" ht="18" customHeight="1" spans="1:36">
      <c r="A227" s="89"/>
      <c r="B227" s="138" t="s">
        <v>900</v>
      </c>
      <c r="C227" s="139"/>
      <c r="D227" s="139"/>
      <c r="E227" s="138"/>
      <c r="F227" s="139"/>
      <c r="G227" s="139"/>
      <c r="H227" s="138"/>
      <c r="I227" s="122">
        <f>I228</f>
        <v>0</v>
      </c>
      <c r="J227" s="122">
        <f t="shared" ref="J227:X227" si="46">J228</f>
        <v>0</v>
      </c>
      <c r="K227" s="122">
        <f t="shared" si="46"/>
        <v>0</v>
      </c>
      <c r="L227" s="122">
        <f t="shared" si="46"/>
        <v>0</v>
      </c>
      <c r="M227" s="122">
        <f t="shared" si="46"/>
        <v>0</v>
      </c>
      <c r="N227" s="122">
        <f t="shared" si="46"/>
        <v>0</v>
      </c>
      <c r="O227" s="122">
        <f t="shared" si="46"/>
        <v>0</v>
      </c>
      <c r="P227" s="122">
        <f t="shared" si="46"/>
        <v>0</v>
      </c>
      <c r="Q227" s="122">
        <f t="shared" si="46"/>
        <v>0</v>
      </c>
      <c r="R227" s="122">
        <f t="shared" si="46"/>
        <v>0</v>
      </c>
      <c r="S227" s="122">
        <f t="shared" si="46"/>
        <v>0</v>
      </c>
      <c r="T227" s="122">
        <f t="shared" si="46"/>
        <v>0</v>
      </c>
      <c r="U227" s="122">
        <f t="shared" si="46"/>
        <v>0</v>
      </c>
      <c r="V227" s="122">
        <f t="shared" si="46"/>
        <v>0</v>
      </c>
      <c r="W227" s="122">
        <f t="shared" si="46"/>
        <v>0</v>
      </c>
      <c r="X227" s="122">
        <f t="shared" si="46"/>
        <v>0</v>
      </c>
      <c r="Y227" s="149"/>
      <c r="Z227" s="149"/>
      <c r="AA227" s="147"/>
      <c r="AB227" s="147"/>
      <c r="AC227" s="147"/>
      <c r="AD227" s="147"/>
      <c r="AE227" s="147"/>
      <c r="AF227" s="147"/>
      <c r="AG227" s="125"/>
      <c r="AH227" s="128"/>
      <c r="AI227" s="128"/>
      <c r="AJ227" s="128"/>
    </row>
    <row r="228" s="3" customFormat="1" ht="18" customHeight="1" spans="1:36">
      <c r="A228" s="89"/>
      <c r="B228" s="138" t="s">
        <v>901</v>
      </c>
      <c r="C228" s="139"/>
      <c r="D228" s="139"/>
      <c r="E228" s="138"/>
      <c r="F228" s="139"/>
      <c r="G228" s="139"/>
      <c r="H228" s="138"/>
      <c r="I228" s="122">
        <f>I229</f>
        <v>0</v>
      </c>
      <c r="J228" s="122">
        <f t="shared" ref="J228:X228" si="47">J229</f>
        <v>0</v>
      </c>
      <c r="K228" s="122">
        <f t="shared" si="47"/>
        <v>0</v>
      </c>
      <c r="L228" s="122">
        <f t="shared" si="47"/>
        <v>0</v>
      </c>
      <c r="M228" s="122">
        <f t="shared" si="47"/>
        <v>0</v>
      </c>
      <c r="N228" s="122">
        <f t="shared" si="47"/>
        <v>0</v>
      </c>
      <c r="O228" s="122">
        <f t="shared" si="47"/>
        <v>0</v>
      </c>
      <c r="P228" s="122">
        <f t="shared" si="47"/>
        <v>0</v>
      </c>
      <c r="Q228" s="122">
        <f t="shared" si="47"/>
        <v>0</v>
      </c>
      <c r="R228" s="122">
        <f t="shared" si="47"/>
        <v>0</v>
      </c>
      <c r="S228" s="122">
        <f t="shared" si="47"/>
        <v>0</v>
      </c>
      <c r="T228" s="122">
        <f t="shared" si="47"/>
        <v>0</v>
      </c>
      <c r="U228" s="122">
        <f t="shared" si="47"/>
        <v>0</v>
      </c>
      <c r="V228" s="122">
        <f t="shared" si="47"/>
        <v>0</v>
      </c>
      <c r="W228" s="122">
        <f t="shared" si="47"/>
        <v>0</v>
      </c>
      <c r="X228" s="122">
        <f t="shared" si="47"/>
        <v>0</v>
      </c>
      <c r="Y228" s="149"/>
      <c r="Z228" s="149"/>
      <c r="AA228" s="147"/>
      <c r="AB228" s="147"/>
      <c r="AC228" s="147"/>
      <c r="AD228" s="147"/>
      <c r="AE228" s="147"/>
      <c r="AF228" s="147"/>
      <c r="AG228" s="125"/>
      <c r="AH228" s="128"/>
      <c r="AI228" s="128"/>
      <c r="AJ228" s="128"/>
    </row>
    <row r="229" s="3" customFormat="1" ht="18" customHeight="1" spans="1:36">
      <c r="A229" s="89"/>
      <c r="B229" s="138" t="s">
        <v>902</v>
      </c>
      <c r="C229" s="139"/>
      <c r="D229" s="139"/>
      <c r="E229" s="138"/>
      <c r="F229" s="139"/>
      <c r="G229" s="139"/>
      <c r="H229" s="138"/>
      <c r="I229" s="122">
        <v>0</v>
      </c>
      <c r="J229" s="122">
        <v>0</v>
      </c>
      <c r="K229" s="122">
        <v>0</v>
      </c>
      <c r="L229" s="122">
        <v>0</v>
      </c>
      <c r="M229" s="122">
        <v>0</v>
      </c>
      <c r="N229" s="122">
        <v>0</v>
      </c>
      <c r="O229" s="122">
        <v>0</v>
      </c>
      <c r="P229" s="122">
        <v>0</v>
      </c>
      <c r="Q229" s="122">
        <v>0</v>
      </c>
      <c r="R229" s="122">
        <v>0</v>
      </c>
      <c r="S229" s="122">
        <v>0</v>
      </c>
      <c r="T229" s="122">
        <v>0</v>
      </c>
      <c r="U229" s="122">
        <v>0</v>
      </c>
      <c r="V229" s="122">
        <v>0</v>
      </c>
      <c r="W229" s="122">
        <v>0</v>
      </c>
      <c r="X229" s="122">
        <v>0</v>
      </c>
      <c r="Y229" s="149"/>
      <c r="Z229" s="149"/>
      <c r="AA229" s="147"/>
      <c r="AB229" s="147"/>
      <c r="AC229" s="147"/>
      <c r="AD229" s="147"/>
      <c r="AE229" s="147"/>
      <c r="AF229" s="147"/>
      <c r="AG229" s="125"/>
      <c r="AH229" s="128"/>
      <c r="AI229" s="128"/>
      <c r="AJ229" s="128"/>
    </row>
    <row r="230" s="3" customFormat="1" ht="18" customHeight="1" spans="1:36">
      <c r="A230" s="89"/>
      <c r="B230" s="138" t="s">
        <v>903</v>
      </c>
      <c r="C230" s="139"/>
      <c r="D230" s="139"/>
      <c r="E230" s="138"/>
      <c r="F230" s="139"/>
      <c r="G230" s="139"/>
      <c r="H230" s="138"/>
      <c r="I230" s="122">
        <f>I231+I232</f>
        <v>0</v>
      </c>
      <c r="J230" s="122">
        <f t="shared" ref="J230:X230" si="48">J231+J232</f>
        <v>0</v>
      </c>
      <c r="K230" s="122">
        <f t="shared" si="48"/>
        <v>0</v>
      </c>
      <c r="L230" s="122">
        <f t="shared" si="48"/>
        <v>0</v>
      </c>
      <c r="M230" s="122">
        <f t="shared" si="48"/>
        <v>0</v>
      </c>
      <c r="N230" s="122">
        <f t="shared" si="48"/>
        <v>0</v>
      </c>
      <c r="O230" s="122">
        <f t="shared" si="48"/>
        <v>0</v>
      </c>
      <c r="P230" s="122">
        <f t="shared" si="48"/>
        <v>0</v>
      </c>
      <c r="Q230" s="122">
        <f t="shared" si="48"/>
        <v>0</v>
      </c>
      <c r="R230" s="122">
        <f t="shared" si="48"/>
        <v>0</v>
      </c>
      <c r="S230" s="122">
        <f t="shared" si="48"/>
        <v>0</v>
      </c>
      <c r="T230" s="122">
        <f t="shared" si="48"/>
        <v>0</v>
      </c>
      <c r="U230" s="122">
        <f t="shared" si="48"/>
        <v>0</v>
      </c>
      <c r="V230" s="122">
        <f t="shared" si="48"/>
        <v>0</v>
      </c>
      <c r="W230" s="122">
        <f t="shared" si="48"/>
        <v>0</v>
      </c>
      <c r="X230" s="122">
        <f t="shared" si="48"/>
        <v>0</v>
      </c>
      <c r="Y230" s="149"/>
      <c r="Z230" s="149"/>
      <c r="AA230" s="147"/>
      <c r="AB230" s="147"/>
      <c r="AC230" s="147"/>
      <c r="AD230" s="147"/>
      <c r="AE230" s="147"/>
      <c r="AF230" s="147"/>
      <c r="AG230" s="125"/>
      <c r="AH230" s="128"/>
      <c r="AI230" s="128"/>
      <c r="AJ230" s="128"/>
    </row>
    <row r="231" s="3" customFormat="1" ht="18" customHeight="1" spans="1:36">
      <c r="A231" s="89"/>
      <c r="B231" s="138" t="s">
        <v>904</v>
      </c>
      <c r="C231" s="139"/>
      <c r="D231" s="139"/>
      <c r="E231" s="138"/>
      <c r="F231" s="139"/>
      <c r="G231" s="139"/>
      <c r="H231" s="138"/>
      <c r="I231" s="122">
        <v>0</v>
      </c>
      <c r="J231" s="122">
        <v>0</v>
      </c>
      <c r="K231" s="122">
        <v>0</v>
      </c>
      <c r="L231" s="122">
        <v>0</v>
      </c>
      <c r="M231" s="122">
        <v>0</v>
      </c>
      <c r="N231" s="122">
        <v>0</v>
      </c>
      <c r="O231" s="122">
        <v>0</v>
      </c>
      <c r="P231" s="122">
        <v>0</v>
      </c>
      <c r="Q231" s="122">
        <v>0</v>
      </c>
      <c r="R231" s="122">
        <v>0</v>
      </c>
      <c r="S231" s="122">
        <v>0</v>
      </c>
      <c r="T231" s="122">
        <v>0</v>
      </c>
      <c r="U231" s="122">
        <v>0</v>
      </c>
      <c r="V231" s="122">
        <v>0</v>
      </c>
      <c r="W231" s="122">
        <v>0</v>
      </c>
      <c r="X231" s="122">
        <v>0</v>
      </c>
      <c r="Y231" s="149"/>
      <c r="Z231" s="149"/>
      <c r="AA231" s="147"/>
      <c r="AB231" s="147"/>
      <c r="AC231" s="147"/>
      <c r="AD231" s="147"/>
      <c r="AE231" s="147"/>
      <c r="AF231" s="147"/>
      <c r="AG231" s="125"/>
      <c r="AH231" s="128"/>
      <c r="AI231" s="128"/>
      <c r="AJ231" s="128"/>
    </row>
    <row r="232" s="3" customFormat="1" ht="18" customHeight="1" spans="1:36">
      <c r="A232" s="89"/>
      <c r="B232" s="138" t="s">
        <v>905</v>
      </c>
      <c r="C232" s="139"/>
      <c r="D232" s="139"/>
      <c r="E232" s="138"/>
      <c r="F232" s="138"/>
      <c r="G232" s="139"/>
      <c r="H232" s="138"/>
      <c r="I232" s="122">
        <v>0</v>
      </c>
      <c r="J232" s="122">
        <v>0</v>
      </c>
      <c r="K232" s="122">
        <v>0</v>
      </c>
      <c r="L232" s="122">
        <v>0</v>
      </c>
      <c r="M232" s="122">
        <v>0</v>
      </c>
      <c r="N232" s="122">
        <v>0</v>
      </c>
      <c r="O232" s="122">
        <v>0</v>
      </c>
      <c r="P232" s="122">
        <v>0</v>
      </c>
      <c r="Q232" s="122">
        <v>0</v>
      </c>
      <c r="R232" s="122">
        <v>0</v>
      </c>
      <c r="S232" s="122">
        <v>0</v>
      </c>
      <c r="T232" s="122">
        <v>0</v>
      </c>
      <c r="U232" s="122">
        <v>0</v>
      </c>
      <c r="V232" s="122">
        <v>0</v>
      </c>
      <c r="W232" s="122">
        <v>0</v>
      </c>
      <c r="X232" s="122">
        <v>0</v>
      </c>
      <c r="Y232" s="149"/>
      <c r="Z232" s="149"/>
      <c r="AA232" s="147"/>
      <c r="AB232" s="147"/>
      <c r="AC232" s="147"/>
      <c r="AD232" s="147"/>
      <c r="AE232" s="147"/>
      <c r="AF232" s="147"/>
      <c r="AG232" s="125"/>
      <c r="AH232" s="128"/>
      <c r="AI232" s="128"/>
      <c r="AJ232" s="128"/>
    </row>
    <row r="233" s="1" customFormat="1" spans="3:33">
      <c r="C233" s="5"/>
      <c r="D233" s="5"/>
      <c r="F233" s="6"/>
      <c r="G233" s="5"/>
      <c r="H233" s="7"/>
      <c r="I233" s="5"/>
      <c r="J233" s="5"/>
      <c r="K233" s="5"/>
      <c r="L233" s="5"/>
      <c r="M233" s="5"/>
      <c r="N233" s="5"/>
      <c r="O233" s="5"/>
      <c r="P233" s="5"/>
      <c r="Q233" s="5"/>
      <c r="R233" s="5"/>
      <c r="S233" s="5"/>
      <c r="T233" s="5"/>
      <c r="U233" s="5"/>
      <c r="V233" s="5"/>
      <c r="W233" s="5"/>
      <c r="X233" s="5"/>
      <c r="Y233" s="7"/>
      <c r="Z233" s="7"/>
      <c r="AA233" s="5"/>
      <c r="AB233" s="5"/>
      <c r="AC233" s="5"/>
      <c r="AD233" s="5"/>
      <c r="AE233" s="5"/>
      <c r="AF233" s="5"/>
      <c r="AG233" s="5"/>
    </row>
    <row r="234" s="1" customFormat="1" spans="3:33">
      <c r="C234" s="5"/>
      <c r="D234" s="5"/>
      <c r="F234" s="6"/>
      <c r="G234" s="5"/>
      <c r="H234" s="7"/>
      <c r="I234" s="5"/>
      <c r="J234" s="5"/>
      <c r="K234" s="5"/>
      <c r="L234" s="5"/>
      <c r="M234" s="5"/>
      <c r="N234" s="5"/>
      <c r="O234" s="5"/>
      <c r="P234" s="5"/>
      <c r="Q234" s="5"/>
      <c r="R234" s="5"/>
      <c r="S234" s="5"/>
      <c r="T234" s="5"/>
      <c r="U234" s="5"/>
      <c r="V234" s="5"/>
      <c r="W234" s="5"/>
      <c r="X234" s="5"/>
      <c r="Y234" s="7"/>
      <c r="Z234" s="7"/>
      <c r="AA234" s="5"/>
      <c r="AB234" s="5"/>
      <c r="AC234" s="5"/>
      <c r="AD234" s="5"/>
      <c r="AE234" s="5"/>
      <c r="AF234" s="5"/>
      <c r="AG234" s="5"/>
    </row>
    <row r="235" s="1" customFormat="1" spans="3:33">
      <c r="C235" s="5"/>
      <c r="D235" s="5"/>
      <c r="F235" s="6"/>
      <c r="G235" s="5"/>
      <c r="H235" s="7"/>
      <c r="I235" s="5"/>
      <c r="J235" s="5"/>
      <c r="K235" s="5"/>
      <c r="L235" s="5"/>
      <c r="M235" s="5"/>
      <c r="N235" s="5"/>
      <c r="O235" s="5"/>
      <c r="P235" s="5"/>
      <c r="Q235" s="5"/>
      <c r="R235" s="5"/>
      <c r="S235" s="5"/>
      <c r="T235" s="5"/>
      <c r="U235" s="5"/>
      <c r="V235" s="5"/>
      <c r="W235" s="5"/>
      <c r="X235" s="5"/>
      <c r="Y235" s="7"/>
      <c r="Z235" s="7"/>
      <c r="AA235" s="5"/>
      <c r="AB235" s="5"/>
      <c r="AC235" s="5"/>
      <c r="AD235" s="5"/>
      <c r="AE235" s="5"/>
      <c r="AF235" s="5"/>
      <c r="AG235" s="5"/>
    </row>
    <row r="236" s="1" customFormat="1" spans="3:33">
      <c r="C236" s="5"/>
      <c r="D236" s="5"/>
      <c r="F236" s="6"/>
      <c r="G236" s="5"/>
      <c r="H236" s="7"/>
      <c r="I236" s="5"/>
      <c r="J236" s="5"/>
      <c r="K236" s="5"/>
      <c r="L236" s="5"/>
      <c r="M236" s="5"/>
      <c r="N236" s="5"/>
      <c r="O236" s="5"/>
      <c r="P236" s="5"/>
      <c r="Q236" s="5"/>
      <c r="R236" s="5"/>
      <c r="S236" s="5"/>
      <c r="T236" s="5"/>
      <c r="U236" s="5"/>
      <c r="V236" s="5"/>
      <c r="W236" s="5"/>
      <c r="X236" s="5"/>
      <c r="Y236" s="7"/>
      <c r="Z236" s="7"/>
      <c r="AA236" s="5"/>
      <c r="AB236" s="5"/>
      <c r="AC236" s="5"/>
      <c r="AD236" s="5"/>
      <c r="AE236" s="5"/>
      <c r="AF236" s="5"/>
      <c r="AG236" s="5"/>
    </row>
    <row r="237" s="1" customFormat="1" spans="3:33">
      <c r="C237" s="5"/>
      <c r="D237" s="5"/>
      <c r="F237" s="6"/>
      <c r="G237" s="5"/>
      <c r="H237" s="7"/>
      <c r="I237" s="5"/>
      <c r="J237" s="5"/>
      <c r="K237" s="5"/>
      <c r="L237" s="5"/>
      <c r="M237" s="5"/>
      <c r="N237" s="5"/>
      <c r="O237" s="5"/>
      <c r="P237" s="5"/>
      <c r="Q237" s="5"/>
      <c r="R237" s="5"/>
      <c r="S237" s="5"/>
      <c r="T237" s="5"/>
      <c r="U237" s="5"/>
      <c r="V237" s="5"/>
      <c r="W237" s="5"/>
      <c r="X237" s="5"/>
      <c r="Y237" s="7"/>
      <c r="Z237" s="7"/>
      <c r="AA237" s="5"/>
      <c r="AB237" s="5"/>
      <c r="AC237" s="5"/>
      <c r="AD237" s="5"/>
      <c r="AE237" s="5"/>
      <c r="AF237" s="5"/>
      <c r="AG237" s="5"/>
    </row>
    <row r="238" s="1" customFormat="1" spans="3:33">
      <c r="C238" s="5"/>
      <c r="D238" s="5"/>
      <c r="F238" s="6"/>
      <c r="G238" s="5"/>
      <c r="H238" s="7"/>
      <c r="I238" s="5"/>
      <c r="J238" s="5"/>
      <c r="K238" s="5"/>
      <c r="L238" s="5"/>
      <c r="M238" s="5"/>
      <c r="N238" s="5"/>
      <c r="O238" s="5"/>
      <c r="P238" s="5"/>
      <c r="Q238" s="5"/>
      <c r="R238" s="5"/>
      <c r="S238" s="5"/>
      <c r="T238" s="5"/>
      <c r="U238" s="5"/>
      <c r="V238" s="5"/>
      <c r="W238" s="5"/>
      <c r="X238" s="5"/>
      <c r="Y238" s="7"/>
      <c r="Z238" s="7"/>
      <c r="AA238" s="5"/>
      <c r="AB238" s="5"/>
      <c r="AC238" s="5"/>
      <c r="AD238" s="5"/>
      <c r="AE238" s="5"/>
      <c r="AF238" s="5"/>
      <c r="AG238" s="5"/>
    </row>
    <row r="239" s="1" customFormat="1" spans="3:33">
      <c r="C239" s="5"/>
      <c r="D239" s="5"/>
      <c r="F239" s="6"/>
      <c r="G239" s="5"/>
      <c r="H239" s="7"/>
      <c r="I239" s="5"/>
      <c r="J239" s="5"/>
      <c r="K239" s="5"/>
      <c r="L239" s="5"/>
      <c r="M239" s="5"/>
      <c r="N239" s="5"/>
      <c r="O239" s="5"/>
      <c r="P239" s="5"/>
      <c r="Q239" s="5"/>
      <c r="R239" s="5"/>
      <c r="S239" s="5"/>
      <c r="T239" s="5"/>
      <c r="U239" s="5"/>
      <c r="V239" s="5"/>
      <c r="W239" s="5"/>
      <c r="X239" s="5"/>
      <c r="Y239" s="7"/>
      <c r="Z239" s="7"/>
      <c r="AA239" s="5"/>
      <c r="AB239" s="5"/>
      <c r="AC239" s="5"/>
      <c r="AD239" s="5"/>
      <c r="AE239" s="5"/>
      <c r="AF239" s="5"/>
      <c r="AG239" s="5"/>
    </row>
    <row r="240" s="1" customFormat="1" spans="3:33">
      <c r="C240" s="5"/>
      <c r="D240" s="5"/>
      <c r="F240" s="6"/>
      <c r="G240" s="5"/>
      <c r="H240" s="7"/>
      <c r="I240" s="5"/>
      <c r="J240" s="5"/>
      <c r="K240" s="5"/>
      <c r="L240" s="5"/>
      <c r="M240" s="5"/>
      <c r="N240" s="5"/>
      <c r="O240" s="5"/>
      <c r="P240" s="5"/>
      <c r="Q240" s="5"/>
      <c r="R240" s="5"/>
      <c r="S240" s="5"/>
      <c r="T240" s="5"/>
      <c r="U240" s="5"/>
      <c r="V240" s="5"/>
      <c r="W240" s="5"/>
      <c r="X240" s="5"/>
      <c r="Y240" s="7"/>
      <c r="Z240" s="7"/>
      <c r="AA240" s="5"/>
      <c r="AB240" s="5"/>
      <c r="AC240" s="5"/>
      <c r="AD240" s="5"/>
      <c r="AE240" s="5"/>
      <c r="AF240" s="5"/>
      <c r="AG240" s="5"/>
    </row>
    <row r="241" s="1" customFormat="1" spans="3:33">
      <c r="C241" s="5"/>
      <c r="D241" s="5"/>
      <c r="F241" s="6"/>
      <c r="G241" s="5"/>
      <c r="H241" s="7"/>
      <c r="I241" s="5"/>
      <c r="J241" s="5"/>
      <c r="K241" s="5"/>
      <c r="L241" s="5"/>
      <c r="M241" s="5"/>
      <c r="N241" s="5"/>
      <c r="O241" s="5"/>
      <c r="P241" s="5"/>
      <c r="Q241" s="5"/>
      <c r="R241" s="5"/>
      <c r="S241" s="5"/>
      <c r="T241" s="5"/>
      <c r="U241" s="5"/>
      <c r="V241" s="5"/>
      <c r="W241" s="5"/>
      <c r="X241" s="5"/>
      <c r="Y241" s="7"/>
      <c r="Z241" s="7"/>
      <c r="AA241" s="5"/>
      <c r="AB241" s="5"/>
      <c r="AC241" s="5"/>
      <c r="AD241" s="5"/>
      <c r="AE241" s="5"/>
      <c r="AF241" s="5"/>
      <c r="AG241" s="5"/>
    </row>
    <row r="242" s="1" customFormat="1" spans="3:33">
      <c r="C242" s="5"/>
      <c r="D242" s="5"/>
      <c r="F242" s="6"/>
      <c r="G242" s="5"/>
      <c r="H242" s="7"/>
      <c r="I242" s="5"/>
      <c r="J242" s="5"/>
      <c r="K242" s="5"/>
      <c r="L242" s="5"/>
      <c r="M242" s="5"/>
      <c r="N242" s="5"/>
      <c r="O242" s="5"/>
      <c r="P242" s="5"/>
      <c r="Q242" s="5"/>
      <c r="R242" s="5"/>
      <c r="S242" s="5"/>
      <c r="T242" s="5"/>
      <c r="U242" s="5"/>
      <c r="V242" s="5"/>
      <c r="W242" s="5"/>
      <c r="X242" s="5"/>
      <c r="Y242" s="7"/>
      <c r="Z242" s="7"/>
      <c r="AA242" s="5"/>
      <c r="AB242" s="5"/>
      <c r="AC242" s="5"/>
      <c r="AD242" s="5"/>
      <c r="AE242" s="5"/>
      <c r="AF242" s="5"/>
      <c r="AG242" s="5"/>
    </row>
    <row r="243" s="1" customFormat="1" spans="3:33">
      <c r="C243" s="5"/>
      <c r="D243" s="5"/>
      <c r="F243" s="6"/>
      <c r="G243" s="5"/>
      <c r="H243" s="7"/>
      <c r="I243" s="5"/>
      <c r="J243" s="5"/>
      <c r="K243" s="5"/>
      <c r="L243" s="5"/>
      <c r="M243" s="5"/>
      <c r="N243" s="5"/>
      <c r="O243" s="5"/>
      <c r="P243" s="5"/>
      <c r="Q243" s="5"/>
      <c r="R243" s="5"/>
      <c r="S243" s="5"/>
      <c r="T243" s="5"/>
      <c r="U243" s="5"/>
      <c r="V243" s="5"/>
      <c r="W243" s="5"/>
      <c r="X243" s="5"/>
      <c r="Y243" s="7"/>
      <c r="Z243" s="7"/>
      <c r="AA243" s="5"/>
      <c r="AB243" s="5"/>
      <c r="AC243" s="5"/>
      <c r="AD243" s="5"/>
      <c r="AE243" s="5"/>
      <c r="AF243" s="5"/>
      <c r="AG243" s="5"/>
    </row>
    <row r="244" s="1" customFormat="1" spans="3:33">
      <c r="C244" s="5"/>
      <c r="D244" s="5"/>
      <c r="F244" s="6"/>
      <c r="G244" s="5"/>
      <c r="H244" s="7"/>
      <c r="I244" s="5"/>
      <c r="J244" s="5"/>
      <c r="K244" s="5"/>
      <c r="L244" s="5"/>
      <c r="M244" s="5"/>
      <c r="N244" s="5"/>
      <c r="O244" s="5"/>
      <c r="P244" s="5"/>
      <c r="Q244" s="5"/>
      <c r="R244" s="5"/>
      <c r="S244" s="5"/>
      <c r="T244" s="5"/>
      <c r="U244" s="5"/>
      <c r="V244" s="5"/>
      <c r="W244" s="5"/>
      <c r="X244" s="5"/>
      <c r="Y244" s="7"/>
      <c r="Z244" s="7"/>
      <c r="AA244" s="5"/>
      <c r="AB244" s="5"/>
      <c r="AC244" s="5"/>
      <c r="AD244" s="5"/>
      <c r="AE244" s="5"/>
      <c r="AF244" s="5"/>
      <c r="AG244" s="5"/>
    </row>
    <row r="245" s="1" customFormat="1" spans="3:33">
      <c r="C245" s="5"/>
      <c r="D245" s="5"/>
      <c r="F245" s="6"/>
      <c r="G245" s="5"/>
      <c r="H245" s="7"/>
      <c r="I245" s="5"/>
      <c r="J245" s="5"/>
      <c r="K245" s="5"/>
      <c r="L245" s="5"/>
      <c r="M245" s="5"/>
      <c r="N245" s="5"/>
      <c r="O245" s="5"/>
      <c r="P245" s="5"/>
      <c r="Q245" s="5"/>
      <c r="R245" s="5"/>
      <c r="S245" s="5"/>
      <c r="T245" s="5"/>
      <c r="U245" s="5"/>
      <c r="V245" s="5"/>
      <c r="W245" s="5"/>
      <c r="X245" s="5"/>
      <c r="Y245" s="7"/>
      <c r="Z245" s="7"/>
      <c r="AA245" s="5"/>
      <c r="AB245" s="5"/>
      <c r="AC245" s="5"/>
      <c r="AD245" s="5"/>
      <c r="AE245" s="5"/>
      <c r="AF245" s="5"/>
      <c r="AG245" s="5"/>
    </row>
    <row r="246" s="1" customFormat="1" spans="3:33">
      <c r="C246" s="5"/>
      <c r="D246" s="5"/>
      <c r="F246" s="6"/>
      <c r="G246" s="5"/>
      <c r="H246" s="7"/>
      <c r="I246" s="5"/>
      <c r="J246" s="5"/>
      <c r="K246" s="5"/>
      <c r="L246" s="5"/>
      <c r="M246" s="5"/>
      <c r="N246" s="5"/>
      <c r="O246" s="5"/>
      <c r="P246" s="5"/>
      <c r="Q246" s="5"/>
      <c r="R246" s="5"/>
      <c r="S246" s="5"/>
      <c r="T246" s="5"/>
      <c r="U246" s="5"/>
      <c r="V246" s="5"/>
      <c r="W246" s="5"/>
      <c r="X246" s="5"/>
      <c r="Y246" s="7"/>
      <c r="Z246" s="7"/>
      <c r="AA246" s="5"/>
      <c r="AB246" s="5"/>
      <c r="AC246" s="5"/>
      <c r="AD246" s="5"/>
      <c r="AE246" s="5"/>
      <c r="AF246" s="5"/>
      <c r="AG246" s="5"/>
    </row>
    <row r="247" s="1" customFormat="1" spans="3:33">
      <c r="C247" s="5"/>
      <c r="D247" s="5"/>
      <c r="F247" s="6"/>
      <c r="G247" s="5"/>
      <c r="H247" s="7"/>
      <c r="I247" s="5"/>
      <c r="J247" s="5"/>
      <c r="K247" s="5"/>
      <c r="L247" s="5"/>
      <c r="M247" s="5"/>
      <c r="N247" s="5"/>
      <c r="O247" s="5"/>
      <c r="P247" s="5"/>
      <c r="Q247" s="5"/>
      <c r="R247" s="5"/>
      <c r="S247" s="5"/>
      <c r="T247" s="5"/>
      <c r="U247" s="5"/>
      <c r="V247" s="5"/>
      <c r="W247" s="5"/>
      <c r="X247" s="5"/>
      <c r="Y247" s="7"/>
      <c r="Z247" s="7"/>
      <c r="AA247" s="5"/>
      <c r="AB247" s="5"/>
      <c r="AC247" s="5"/>
      <c r="AD247" s="5"/>
      <c r="AE247" s="5"/>
      <c r="AF247" s="5"/>
      <c r="AG247" s="5"/>
    </row>
    <row r="248" s="1" customFormat="1" spans="3:33">
      <c r="C248" s="5"/>
      <c r="D248" s="5"/>
      <c r="F248" s="6"/>
      <c r="G248" s="5"/>
      <c r="H248" s="7" t="s">
        <v>906</v>
      </c>
      <c r="I248" s="5"/>
      <c r="J248" s="5"/>
      <c r="K248" s="5"/>
      <c r="L248" s="5"/>
      <c r="M248" s="5"/>
      <c r="N248" s="5"/>
      <c r="O248" s="5"/>
      <c r="P248" s="5"/>
      <c r="Q248" s="5"/>
      <c r="R248" s="5"/>
      <c r="S248" s="5"/>
      <c r="T248" s="5"/>
      <c r="U248" s="5"/>
      <c r="V248" s="5"/>
      <c r="W248" s="5"/>
      <c r="X248" s="5"/>
      <c r="Y248" s="7"/>
      <c r="Z248" s="7"/>
      <c r="AA248" s="5"/>
      <c r="AB248" s="5"/>
      <c r="AC248" s="5"/>
      <c r="AD248" s="5"/>
      <c r="AE248" s="5"/>
      <c r="AF248" s="5"/>
      <c r="AG248" s="5"/>
    </row>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sheetData>
  <mergeCells count="141">
    <mergeCell ref="A1:AG1"/>
    <mergeCell ref="I2:U2"/>
    <mergeCell ref="W2:X2"/>
    <mergeCell ref="J3:O3"/>
    <mergeCell ref="A5:H5"/>
    <mergeCell ref="B6:H6"/>
    <mergeCell ref="B7:H7"/>
    <mergeCell ref="B8:H8"/>
    <mergeCell ref="B19:H19"/>
    <mergeCell ref="B44:H44"/>
    <mergeCell ref="B45:H45"/>
    <mergeCell ref="B60:H60"/>
    <mergeCell ref="B62:H62"/>
    <mergeCell ref="B63:H63"/>
    <mergeCell ref="B64:H64"/>
    <mergeCell ref="B65:H65"/>
    <mergeCell ref="B67:H67"/>
    <mergeCell ref="B69:H69"/>
    <mergeCell ref="B70:H70"/>
    <mergeCell ref="B71:H71"/>
    <mergeCell ref="B85:H85"/>
    <mergeCell ref="B86:H86"/>
    <mergeCell ref="B87:H87"/>
    <mergeCell ref="B88:H88"/>
    <mergeCell ref="B89:H89"/>
    <mergeCell ref="B90:H90"/>
    <mergeCell ref="B91:H91"/>
    <mergeCell ref="B92:H92"/>
    <mergeCell ref="B94:H94"/>
    <mergeCell ref="B95:H95"/>
    <mergeCell ref="B96:H96"/>
    <mergeCell ref="B97:H97"/>
    <mergeCell ref="B98:H98"/>
    <mergeCell ref="B99:H99"/>
    <mergeCell ref="B100:H100"/>
    <mergeCell ref="B101:H101"/>
    <mergeCell ref="B102:H102"/>
    <mergeCell ref="B103:H103"/>
    <mergeCell ref="B104:H104"/>
    <mergeCell ref="B105:H105"/>
    <mergeCell ref="B106:H106"/>
    <mergeCell ref="B108:H108"/>
    <mergeCell ref="B109:H109"/>
    <mergeCell ref="B110:H110"/>
    <mergeCell ref="B111:H111"/>
    <mergeCell ref="B112:H112"/>
    <mergeCell ref="B113:H113"/>
    <mergeCell ref="B114:H114"/>
    <mergeCell ref="B115:H115"/>
    <mergeCell ref="B116:H116"/>
    <mergeCell ref="B118:H118"/>
    <mergeCell ref="B119:H119"/>
    <mergeCell ref="B120:H120"/>
    <mergeCell ref="B121:H121"/>
    <mergeCell ref="B133:H133"/>
    <mergeCell ref="B134:H134"/>
    <mergeCell ref="B146:H146"/>
    <mergeCell ref="B147:H147"/>
    <mergeCell ref="B148:H148"/>
    <mergeCell ref="B153:H153"/>
    <mergeCell ref="B154:H154"/>
    <mergeCell ref="B160:H160"/>
    <mergeCell ref="B161:H161"/>
    <mergeCell ref="B162:H162"/>
    <mergeCell ref="B164:H164"/>
    <mergeCell ref="B167:H167"/>
    <mergeCell ref="B171:H171"/>
    <mergeCell ref="B186:H186"/>
    <mergeCell ref="B187:H187"/>
    <mergeCell ref="B188:H188"/>
    <mergeCell ref="B189:H189"/>
    <mergeCell ref="B190:H190"/>
    <mergeCell ref="B191:H191"/>
    <mergeCell ref="B192:H192"/>
    <mergeCell ref="B194:H194"/>
    <mergeCell ref="B195:H195"/>
    <mergeCell ref="B196:H196"/>
    <mergeCell ref="B197:H197"/>
    <mergeCell ref="B198:H198"/>
    <mergeCell ref="B199:H199"/>
    <mergeCell ref="B200:H200"/>
    <mergeCell ref="B201:H201"/>
    <mergeCell ref="B202:H202"/>
    <mergeCell ref="B204:H204"/>
    <mergeCell ref="B205:H205"/>
    <mergeCell ref="B206:H206"/>
    <mergeCell ref="B207:H207"/>
    <mergeCell ref="B208:H208"/>
    <mergeCell ref="B209:H209"/>
    <mergeCell ref="B210:H210"/>
    <mergeCell ref="B211:H211"/>
    <mergeCell ref="B212:H212"/>
    <mergeCell ref="B213:H213"/>
    <mergeCell ref="B214:H214"/>
    <mergeCell ref="B215:H215"/>
    <mergeCell ref="B216:H216"/>
    <mergeCell ref="B217:H217"/>
    <mergeCell ref="B218:H218"/>
    <mergeCell ref="B219:H219"/>
    <mergeCell ref="B220:H220"/>
    <mergeCell ref="B221:H221"/>
    <mergeCell ref="B222:H222"/>
    <mergeCell ref="B223:H223"/>
    <mergeCell ref="B224:H224"/>
    <mergeCell ref="B225:H225"/>
    <mergeCell ref="B226:H226"/>
    <mergeCell ref="B227:H227"/>
    <mergeCell ref="B228:H228"/>
    <mergeCell ref="B229:H229"/>
    <mergeCell ref="B230:H230"/>
    <mergeCell ref="B231:H231"/>
    <mergeCell ref="B232:H232"/>
    <mergeCell ref="A2:A4"/>
    <mergeCell ref="B2:B4"/>
    <mergeCell ref="C2:C4"/>
    <mergeCell ref="D2:D4"/>
    <mergeCell ref="E2:E4"/>
    <mergeCell ref="F2:F4"/>
    <mergeCell ref="G2:G4"/>
    <mergeCell ref="H2:H4"/>
    <mergeCell ref="P3:P4"/>
    <mergeCell ref="Q3:Q4"/>
    <mergeCell ref="R3:R4"/>
    <mergeCell ref="S3:S4"/>
    <mergeCell ref="T3:T4"/>
    <mergeCell ref="U3:U4"/>
    <mergeCell ref="V3:V4"/>
    <mergeCell ref="W3:W4"/>
    <mergeCell ref="X3:X4"/>
    <mergeCell ref="Y2:Y4"/>
    <mergeCell ref="Z2:Z4"/>
    <mergeCell ref="AA2:AA4"/>
    <mergeCell ref="AB2:AB4"/>
    <mergeCell ref="AC2:AC4"/>
    <mergeCell ref="AD2:AD4"/>
    <mergeCell ref="AE2:AE4"/>
    <mergeCell ref="AF2:AF4"/>
    <mergeCell ref="AG2:AG4"/>
    <mergeCell ref="AH2:AH4"/>
    <mergeCell ref="AI2:AI4"/>
    <mergeCell ref="AJ2:AJ4"/>
  </mergeCells>
  <conditionalFormatting sqref="D25">
    <cfRule type="duplicateValues" dxfId="0" priority="14"/>
  </conditionalFormatting>
  <conditionalFormatting sqref="D27">
    <cfRule type="duplicateValues" dxfId="0" priority="16"/>
  </conditionalFormatting>
  <conditionalFormatting sqref="D29">
    <cfRule type="duplicateValues" dxfId="0" priority="4"/>
  </conditionalFormatting>
  <conditionalFormatting sqref="H34">
    <cfRule type="duplicateValues" dxfId="0" priority="11"/>
  </conditionalFormatting>
  <conditionalFormatting sqref="D37">
    <cfRule type="duplicateValues" dxfId="0" priority="1"/>
  </conditionalFormatting>
  <conditionalFormatting sqref="H53">
    <cfRule type="duplicateValues" dxfId="0" priority="12"/>
  </conditionalFormatting>
  <conditionalFormatting sqref="D77">
    <cfRule type="duplicateValues" dxfId="0" priority="10"/>
  </conditionalFormatting>
  <conditionalFormatting sqref="H81">
    <cfRule type="duplicateValues" dxfId="0" priority="9"/>
  </conditionalFormatting>
  <conditionalFormatting sqref="H82">
    <cfRule type="duplicateValues" dxfId="0" priority="3"/>
  </conditionalFormatting>
  <conditionalFormatting sqref="H140">
    <cfRule type="duplicateValues" dxfId="0" priority="8"/>
  </conditionalFormatting>
  <conditionalFormatting sqref="D181">
    <cfRule type="duplicateValues" dxfId="0" priority="6"/>
  </conditionalFormatting>
  <conditionalFormatting sqref="D15:D17 D30:D36 D38:D39 D42:D43">
    <cfRule type="duplicateValues" dxfId="0" priority="13"/>
  </conditionalFormatting>
  <pageMargins left="0.751388888888889" right="0.751388888888889" top="1" bottom="1" header="0.511805555555556" footer="0.511805555555556"/>
  <pageSetup paperSize="8" scale="40" fitToHeight="0" orientation="landscape" horizontalDpi="600"/>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57"/>
  <sheetViews>
    <sheetView view="pageBreakPreview" zoomScale="75" zoomScaleNormal="82" zoomScaleSheetLayoutView="75" topLeftCell="A31" workbookViewId="0">
      <selection activeCell="G47" sqref="G47"/>
    </sheetView>
  </sheetViews>
  <sheetFormatPr defaultColWidth="9" defaultRowHeight="13.5"/>
  <cols>
    <col min="1" max="1" width="9.13333333333333" style="77" customWidth="1"/>
    <col min="2" max="2" width="35.8833333333333" style="77" customWidth="1"/>
    <col min="3" max="3" width="9" style="79" customWidth="1"/>
    <col min="4" max="4" width="10.6583333333333" style="79" customWidth="1"/>
    <col min="5" max="5" width="13.4166666666667" style="79" customWidth="1"/>
    <col min="6" max="6" width="12.3083333333333" style="79" customWidth="1"/>
    <col min="7" max="7" width="10.0666666666667" style="79" customWidth="1"/>
    <col min="8" max="8" width="10.6666666666667" style="79" hidden="1" customWidth="1"/>
    <col min="9" max="9" width="7.5" style="77" customWidth="1"/>
    <col min="10" max="10" width="36.025" style="77" customWidth="1"/>
    <col min="11" max="11" width="12.8583333333333" style="77" customWidth="1"/>
    <col min="12" max="12" width="13.3" style="77" customWidth="1"/>
    <col min="13" max="13" width="9" style="77"/>
    <col min="14" max="14" width="10.1" style="77" customWidth="1"/>
    <col min="15" max="15" width="12.6333333333333" style="77"/>
    <col min="16" max="16383" width="9" style="77"/>
  </cols>
  <sheetData>
    <row r="1" s="77" customFormat="1" ht="58" customHeight="1" spans="1:15">
      <c r="A1" s="80" t="s">
        <v>1407</v>
      </c>
      <c r="B1" s="80"/>
      <c r="C1" s="80"/>
      <c r="D1" s="80"/>
      <c r="E1" s="80"/>
      <c r="F1" s="80"/>
      <c r="G1" s="80"/>
      <c r="H1" s="80"/>
      <c r="I1" s="80"/>
      <c r="J1" s="80"/>
      <c r="K1" s="80"/>
      <c r="L1" s="80"/>
      <c r="M1" s="80"/>
      <c r="N1" s="80"/>
      <c r="O1" s="80"/>
    </row>
    <row r="2" s="77" customFormat="1" ht="18.75" spans="1:15">
      <c r="A2" s="81" t="s">
        <v>1</v>
      </c>
      <c r="B2" s="82" t="s">
        <v>3</v>
      </c>
      <c r="C2" s="81" t="s">
        <v>908</v>
      </c>
      <c r="D2" s="83" t="s">
        <v>909</v>
      </c>
      <c r="E2" s="84"/>
      <c r="F2" s="84" t="s">
        <v>910</v>
      </c>
      <c r="G2" s="85"/>
      <c r="H2" s="85"/>
      <c r="I2" s="81" t="s">
        <v>1</v>
      </c>
      <c r="J2" s="81"/>
      <c r="K2" s="81" t="s">
        <v>908</v>
      </c>
      <c r="L2" s="99" t="s">
        <v>909</v>
      </c>
      <c r="M2" s="81"/>
      <c r="N2" s="81" t="s">
        <v>910</v>
      </c>
      <c r="O2" s="81"/>
    </row>
    <row r="3" s="3" customFormat="1" ht="75" spans="1:15">
      <c r="A3" s="81"/>
      <c r="B3" s="82"/>
      <c r="C3" s="86"/>
      <c r="D3" s="84"/>
      <c r="E3" s="87" t="s">
        <v>911</v>
      </c>
      <c r="F3" s="84" t="s">
        <v>912</v>
      </c>
      <c r="G3" s="85" t="s">
        <v>913</v>
      </c>
      <c r="H3" s="85"/>
      <c r="I3" s="81"/>
      <c r="J3" s="100"/>
      <c r="K3" s="100"/>
      <c r="L3" s="100"/>
      <c r="M3" s="100" t="s">
        <v>911</v>
      </c>
      <c r="N3" s="100" t="s">
        <v>912</v>
      </c>
      <c r="O3" s="100" t="s">
        <v>913</v>
      </c>
    </row>
    <row r="4" s="3" customFormat="1" ht="38" customHeight="1" spans="1:15">
      <c r="A4" s="86" t="s">
        <v>31</v>
      </c>
      <c r="B4" s="88"/>
      <c r="C4" s="86">
        <f t="shared" ref="C4:F4" si="0">C5+C33+C49+K20+K24+K44+K53+K54</f>
        <v>149</v>
      </c>
      <c r="D4" s="86">
        <f t="shared" si="0"/>
        <v>51359.16</v>
      </c>
      <c r="E4" s="86">
        <f t="shared" si="0"/>
        <v>0</v>
      </c>
      <c r="F4" s="86">
        <f t="shared" si="0"/>
        <v>86069.06</v>
      </c>
      <c r="G4" s="85">
        <f t="shared" ref="G4:G57" si="1">F4/H4</f>
        <v>1</v>
      </c>
      <c r="H4" s="81">
        <v>86069.06</v>
      </c>
      <c r="I4" s="81"/>
      <c r="J4" s="81"/>
      <c r="K4" s="101"/>
      <c r="L4" s="100"/>
      <c r="M4" s="100"/>
      <c r="N4" s="100"/>
      <c r="O4" s="100"/>
    </row>
    <row r="5" s="3" customFormat="1" ht="38" customHeight="1" spans="1:15">
      <c r="A5" s="89" t="s">
        <v>914</v>
      </c>
      <c r="B5" s="90" t="s">
        <v>915</v>
      </c>
      <c r="C5" s="89">
        <f>C6+C13+C18+C21+C26+C53</f>
        <v>89</v>
      </c>
      <c r="D5" s="89">
        <f>D6+D13+D18+D21+D26</f>
        <v>47359.16</v>
      </c>
      <c r="E5" s="89">
        <f>E6+E13+E18+E21+E26</f>
        <v>0</v>
      </c>
      <c r="F5" s="89">
        <f>F6+F13+F18+F21+F26+F53</f>
        <v>42332.56</v>
      </c>
      <c r="G5" s="91">
        <f t="shared" si="1"/>
        <v>0.491844107510876</v>
      </c>
      <c r="H5" s="81">
        <v>86069.06</v>
      </c>
      <c r="I5" s="90"/>
      <c r="J5" s="89"/>
      <c r="K5" s="90"/>
      <c r="L5" s="89"/>
      <c r="M5" s="90"/>
      <c r="N5" s="89"/>
      <c r="O5" s="90"/>
    </row>
    <row r="6" s="78" customFormat="1" ht="28" customHeight="1" spans="1:15">
      <c r="A6" s="92" t="s">
        <v>916</v>
      </c>
      <c r="B6" s="93" t="s">
        <v>917</v>
      </c>
      <c r="C6" s="94">
        <f t="shared" ref="C6:F6" si="2">SUM(C7:C12)</f>
        <v>64</v>
      </c>
      <c r="D6" s="94">
        <f t="shared" si="2"/>
        <v>46329.06</v>
      </c>
      <c r="E6" s="94">
        <f t="shared" si="2"/>
        <v>0</v>
      </c>
      <c r="F6" s="94">
        <f t="shared" si="2"/>
        <v>24799.46</v>
      </c>
      <c r="G6" s="91">
        <f t="shared" si="1"/>
        <v>0.288134435301141</v>
      </c>
      <c r="H6" s="81">
        <v>86069.06</v>
      </c>
      <c r="I6" s="92">
        <v>8</v>
      </c>
      <c r="J6" s="102" t="s">
        <v>918</v>
      </c>
      <c r="K6" s="103"/>
      <c r="L6" s="102"/>
      <c r="M6" s="103"/>
      <c r="N6" s="103"/>
      <c r="O6" s="104">
        <f t="shared" ref="O6:O57" si="3">N6/H5</f>
        <v>0</v>
      </c>
    </row>
    <row r="7" s="78" customFormat="1" ht="28" customHeight="1" spans="1:15">
      <c r="A7" s="92">
        <v>1</v>
      </c>
      <c r="B7" s="93" t="s">
        <v>919</v>
      </c>
      <c r="C7" s="94">
        <v>17</v>
      </c>
      <c r="D7" s="94">
        <v>23754.12</v>
      </c>
      <c r="E7" s="94" t="s">
        <v>920</v>
      </c>
      <c r="F7" s="94">
        <v>2460</v>
      </c>
      <c r="G7" s="91">
        <f t="shared" si="1"/>
        <v>0.028581699393487</v>
      </c>
      <c r="H7" s="81">
        <v>86069.06</v>
      </c>
      <c r="I7" s="94">
        <v>9</v>
      </c>
      <c r="J7" s="94" t="s">
        <v>921</v>
      </c>
      <c r="K7" s="94">
        <v>5</v>
      </c>
      <c r="L7" s="94">
        <v>21.5</v>
      </c>
      <c r="M7" s="94" t="s">
        <v>922</v>
      </c>
      <c r="N7" s="94">
        <v>6510</v>
      </c>
      <c r="O7" s="104">
        <f t="shared" si="3"/>
        <v>0.0756369361998377</v>
      </c>
    </row>
    <row r="8" s="78" customFormat="1" ht="28" customHeight="1" spans="1:15">
      <c r="A8" s="92">
        <v>2</v>
      </c>
      <c r="B8" s="93" t="s">
        <v>923</v>
      </c>
      <c r="C8" s="94">
        <v>26</v>
      </c>
      <c r="D8" s="94">
        <v>8365</v>
      </c>
      <c r="E8" s="94" t="s">
        <v>924</v>
      </c>
      <c r="F8" s="94">
        <v>6214.46</v>
      </c>
      <c r="G8" s="91">
        <f t="shared" si="1"/>
        <v>0.0722031819564429</v>
      </c>
      <c r="H8" s="81">
        <v>86069.06</v>
      </c>
      <c r="I8" s="94" t="s">
        <v>925</v>
      </c>
      <c r="J8" s="94" t="s">
        <v>926</v>
      </c>
      <c r="K8" s="94">
        <f t="shared" ref="K8:N8" si="4">SUM(K9:K12)</f>
        <v>24</v>
      </c>
      <c r="L8" s="94">
        <f t="shared" si="4"/>
        <v>3627</v>
      </c>
      <c r="M8" s="94">
        <f t="shared" si="4"/>
        <v>0</v>
      </c>
      <c r="N8" s="94">
        <f t="shared" si="4"/>
        <v>7699.5</v>
      </c>
      <c r="O8" s="104">
        <f t="shared" si="3"/>
        <v>0.0894572335285177</v>
      </c>
    </row>
    <row r="9" s="3" customFormat="1" ht="28" customHeight="1" spans="1:15">
      <c r="A9" s="89">
        <v>3</v>
      </c>
      <c r="B9" s="90" t="s">
        <v>927</v>
      </c>
      <c r="C9" s="95"/>
      <c r="D9" s="95"/>
      <c r="E9" s="95"/>
      <c r="F9" s="95"/>
      <c r="G9" s="91">
        <f t="shared" si="1"/>
        <v>0</v>
      </c>
      <c r="H9" s="81">
        <v>86069.06</v>
      </c>
      <c r="I9" s="95">
        <v>1</v>
      </c>
      <c r="J9" s="95" t="s">
        <v>928</v>
      </c>
      <c r="K9" s="95">
        <v>1</v>
      </c>
      <c r="L9" s="95">
        <v>1055</v>
      </c>
      <c r="M9" s="95" t="s">
        <v>929</v>
      </c>
      <c r="N9" s="95">
        <v>50</v>
      </c>
      <c r="O9" s="104">
        <f t="shared" si="3"/>
        <v>0.000580928849461119</v>
      </c>
    </row>
    <row r="10" s="3" customFormat="1" ht="28" customHeight="1" spans="1:15">
      <c r="A10" s="89">
        <v>4</v>
      </c>
      <c r="B10" s="90" t="s">
        <v>930</v>
      </c>
      <c r="C10" s="95">
        <v>14</v>
      </c>
      <c r="D10" s="95">
        <v>14202.94</v>
      </c>
      <c r="E10" s="95" t="s">
        <v>920</v>
      </c>
      <c r="F10" s="95">
        <v>6595</v>
      </c>
      <c r="G10" s="91">
        <f t="shared" si="1"/>
        <v>0.0766245152439216</v>
      </c>
      <c r="H10" s="81">
        <v>86069.06</v>
      </c>
      <c r="I10" s="95">
        <v>2</v>
      </c>
      <c r="J10" s="95" t="s">
        <v>931</v>
      </c>
      <c r="K10" s="95">
        <v>3</v>
      </c>
      <c r="L10" s="95">
        <v>6</v>
      </c>
      <c r="M10" s="95" t="s">
        <v>922</v>
      </c>
      <c r="N10" s="95">
        <v>1030</v>
      </c>
      <c r="O10" s="104">
        <f t="shared" si="3"/>
        <v>0.011967134298899</v>
      </c>
    </row>
    <row r="11" s="3" customFormat="1" ht="28" customHeight="1" spans="1:15">
      <c r="A11" s="89">
        <v>5</v>
      </c>
      <c r="B11" s="90" t="s">
        <v>359</v>
      </c>
      <c r="C11" s="95">
        <v>7</v>
      </c>
      <c r="D11" s="95">
        <v>7</v>
      </c>
      <c r="E11" s="95" t="s">
        <v>929</v>
      </c>
      <c r="F11" s="95">
        <v>9530</v>
      </c>
      <c r="G11" s="91">
        <f t="shared" si="1"/>
        <v>0.110725038707289</v>
      </c>
      <c r="H11" s="81">
        <v>86069.06</v>
      </c>
      <c r="I11" s="95">
        <v>3</v>
      </c>
      <c r="J11" s="95" t="s">
        <v>932</v>
      </c>
      <c r="K11" s="95">
        <v>4</v>
      </c>
      <c r="L11" s="95">
        <v>139</v>
      </c>
      <c r="M11" s="95" t="s">
        <v>933</v>
      </c>
      <c r="N11" s="95">
        <v>640</v>
      </c>
      <c r="O11" s="104">
        <f t="shared" si="3"/>
        <v>0.00743588927310232</v>
      </c>
    </row>
    <row r="12" s="3" customFormat="1" ht="28" customHeight="1" spans="1:15">
      <c r="A12" s="89">
        <v>6</v>
      </c>
      <c r="B12" s="90" t="s">
        <v>371</v>
      </c>
      <c r="C12" s="95"/>
      <c r="D12" s="95"/>
      <c r="E12" s="95"/>
      <c r="F12" s="95"/>
      <c r="G12" s="91">
        <f t="shared" si="1"/>
        <v>0</v>
      </c>
      <c r="H12" s="81">
        <v>86069.06</v>
      </c>
      <c r="I12" s="95">
        <v>4</v>
      </c>
      <c r="J12" s="95" t="s">
        <v>934</v>
      </c>
      <c r="K12" s="95">
        <v>16</v>
      </c>
      <c r="L12" s="95">
        <v>2427</v>
      </c>
      <c r="M12" s="95" t="s">
        <v>933</v>
      </c>
      <c r="N12" s="95">
        <v>5979.5</v>
      </c>
      <c r="O12" s="104">
        <f t="shared" si="3"/>
        <v>0.0694732811070552</v>
      </c>
    </row>
    <row r="13" s="3" customFormat="1" ht="28" customHeight="1" spans="1:15">
      <c r="A13" s="96" t="s">
        <v>935</v>
      </c>
      <c r="B13" s="90" t="s">
        <v>936</v>
      </c>
      <c r="C13" s="95">
        <f>SUM(C14:C17)</f>
        <v>4</v>
      </c>
      <c r="D13" s="95"/>
      <c r="E13" s="95"/>
      <c r="F13" s="95">
        <f>SUM(F14:F17)</f>
        <v>4030</v>
      </c>
      <c r="G13" s="91">
        <f t="shared" si="1"/>
        <v>0.0468228652665662</v>
      </c>
      <c r="H13" s="81">
        <v>86069.06</v>
      </c>
      <c r="I13" s="95" t="s">
        <v>937</v>
      </c>
      <c r="J13" s="95" t="s">
        <v>938</v>
      </c>
      <c r="K13" s="95">
        <f t="shared" ref="K13:N13" si="5">SUM(K14:K19)</f>
        <v>2</v>
      </c>
      <c r="L13" s="95">
        <f t="shared" si="5"/>
        <v>2</v>
      </c>
      <c r="M13" s="95">
        <f t="shared" si="5"/>
        <v>0</v>
      </c>
      <c r="N13" s="95">
        <f t="shared" si="5"/>
        <v>150</v>
      </c>
      <c r="O13" s="104">
        <f t="shared" si="3"/>
        <v>0.00174278654838336</v>
      </c>
    </row>
    <row r="14" s="3" customFormat="1" ht="28" customHeight="1" spans="1:15">
      <c r="A14" s="96">
        <v>1</v>
      </c>
      <c r="B14" s="90" t="s">
        <v>939</v>
      </c>
      <c r="C14" s="95"/>
      <c r="D14" s="95"/>
      <c r="E14" s="95"/>
      <c r="F14" s="95"/>
      <c r="G14" s="91">
        <f t="shared" si="1"/>
        <v>0</v>
      </c>
      <c r="H14" s="81">
        <v>86069.06</v>
      </c>
      <c r="I14" s="95">
        <v>1</v>
      </c>
      <c r="J14" s="95" t="s">
        <v>940</v>
      </c>
      <c r="K14" s="95"/>
      <c r="L14" s="95"/>
      <c r="M14" s="95"/>
      <c r="N14" s="95"/>
      <c r="O14" s="104">
        <f t="shared" si="3"/>
        <v>0</v>
      </c>
    </row>
    <row r="15" s="3" customFormat="1" ht="28" customHeight="1" spans="1:15">
      <c r="A15" s="96">
        <v>2</v>
      </c>
      <c r="B15" s="90" t="s">
        <v>941</v>
      </c>
      <c r="C15" s="95">
        <v>2</v>
      </c>
      <c r="D15" s="95">
        <v>53</v>
      </c>
      <c r="E15" s="95" t="s">
        <v>942</v>
      </c>
      <c r="F15" s="95">
        <v>630</v>
      </c>
      <c r="G15" s="91">
        <f t="shared" si="1"/>
        <v>0.0073197035032101</v>
      </c>
      <c r="H15" s="81">
        <v>86069.06</v>
      </c>
      <c r="I15" s="95">
        <v>2</v>
      </c>
      <c r="J15" s="95" t="s">
        <v>943</v>
      </c>
      <c r="K15" s="95"/>
      <c r="L15" s="95"/>
      <c r="M15" s="95"/>
      <c r="N15" s="95"/>
      <c r="O15" s="104">
        <f t="shared" si="3"/>
        <v>0</v>
      </c>
    </row>
    <row r="16" s="3" customFormat="1" ht="28" customHeight="1" spans="1:15">
      <c r="A16" s="96">
        <v>3</v>
      </c>
      <c r="B16" s="90" t="s">
        <v>944</v>
      </c>
      <c r="C16" s="95">
        <v>2</v>
      </c>
      <c r="D16" s="95">
        <v>2</v>
      </c>
      <c r="E16" s="95" t="s">
        <v>929</v>
      </c>
      <c r="F16" s="95">
        <v>3400</v>
      </c>
      <c r="G16" s="91">
        <f t="shared" si="1"/>
        <v>0.0395031617633561</v>
      </c>
      <c r="H16" s="81">
        <v>86069.06</v>
      </c>
      <c r="I16" s="95">
        <v>3</v>
      </c>
      <c r="J16" s="105" t="s">
        <v>945</v>
      </c>
      <c r="K16" s="95"/>
      <c r="L16" s="95"/>
      <c r="M16" s="95"/>
      <c r="N16" s="95"/>
      <c r="O16" s="104">
        <f t="shared" si="3"/>
        <v>0</v>
      </c>
    </row>
    <row r="17" s="3" customFormat="1" ht="28" customHeight="1" spans="1:15">
      <c r="A17" s="96">
        <v>4</v>
      </c>
      <c r="B17" s="90" t="s">
        <v>946</v>
      </c>
      <c r="C17" s="95"/>
      <c r="D17" s="95"/>
      <c r="E17" s="95"/>
      <c r="F17" s="95"/>
      <c r="G17" s="91">
        <f t="shared" si="1"/>
        <v>0</v>
      </c>
      <c r="H17" s="81">
        <v>86069.06</v>
      </c>
      <c r="I17" s="95">
        <v>4</v>
      </c>
      <c r="J17" s="95" t="s">
        <v>947</v>
      </c>
      <c r="K17" s="95"/>
      <c r="L17" s="95"/>
      <c r="M17" s="95"/>
      <c r="N17" s="95"/>
      <c r="O17" s="104">
        <f t="shared" si="3"/>
        <v>0</v>
      </c>
    </row>
    <row r="18" s="3" customFormat="1" ht="28" customHeight="1" spans="1:15">
      <c r="A18" s="89" t="s">
        <v>937</v>
      </c>
      <c r="B18" s="90" t="s">
        <v>948</v>
      </c>
      <c r="C18" s="95">
        <f t="shared" ref="C18:F18" si="6">SUM(C19:C20)</f>
        <v>19</v>
      </c>
      <c r="D18" s="95">
        <f t="shared" si="6"/>
        <v>130.1</v>
      </c>
      <c r="E18" s="95">
        <f t="shared" si="6"/>
        <v>0</v>
      </c>
      <c r="F18" s="95">
        <f t="shared" si="6"/>
        <v>12203.1</v>
      </c>
      <c r="G18" s="91">
        <f t="shared" si="1"/>
        <v>0.14178265685718</v>
      </c>
      <c r="H18" s="81">
        <v>86069.06</v>
      </c>
      <c r="I18" s="95">
        <v>5</v>
      </c>
      <c r="J18" s="95" t="s">
        <v>949</v>
      </c>
      <c r="K18" s="95"/>
      <c r="L18" s="95"/>
      <c r="M18" s="95"/>
      <c r="N18" s="95"/>
      <c r="O18" s="104">
        <f t="shared" si="3"/>
        <v>0</v>
      </c>
    </row>
    <row r="19" s="3" customFormat="1" ht="28" customHeight="1" spans="1:15">
      <c r="A19" s="89">
        <v>1</v>
      </c>
      <c r="B19" s="90" t="s">
        <v>950</v>
      </c>
      <c r="C19" s="95">
        <v>19</v>
      </c>
      <c r="D19" s="95">
        <v>130.1</v>
      </c>
      <c r="E19" s="95" t="s">
        <v>922</v>
      </c>
      <c r="F19" s="95">
        <v>12203.1</v>
      </c>
      <c r="G19" s="91">
        <f t="shared" si="1"/>
        <v>0.14178265685718</v>
      </c>
      <c r="H19" s="81">
        <v>86069.06</v>
      </c>
      <c r="I19" s="95">
        <v>6</v>
      </c>
      <c r="J19" s="105" t="s">
        <v>951</v>
      </c>
      <c r="K19" s="95">
        <v>2</v>
      </c>
      <c r="L19" s="95">
        <v>2</v>
      </c>
      <c r="M19" s="95" t="s">
        <v>929</v>
      </c>
      <c r="N19" s="95">
        <v>150</v>
      </c>
      <c r="O19" s="104">
        <f t="shared" si="3"/>
        <v>0.00174278654838336</v>
      </c>
    </row>
    <row r="20" s="3" customFormat="1" ht="28" customHeight="1" spans="1:15">
      <c r="A20" s="89">
        <v>2</v>
      </c>
      <c r="B20" s="90" t="s">
        <v>952</v>
      </c>
      <c r="C20" s="95"/>
      <c r="D20" s="95"/>
      <c r="E20" s="95"/>
      <c r="F20" s="95"/>
      <c r="G20" s="91">
        <f t="shared" si="1"/>
        <v>0</v>
      </c>
      <c r="H20" s="81">
        <v>86069.06</v>
      </c>
      <c r="I20" s="95" t="s">
        <v>953</v>
      </c>
      <c r="J20" s="95" t="s">
        <v>954</v>
      </c>
      <c r="K20" s="95">
        <f t="shared" ref="K20:N20" si="7">SUM(K21:K23)</f>
        <v>0</v>
      </c>
      <c r="L20" s="95">
        <f t="shared" si="7"/>
        <v>0</v>
      </c>
      <c r="M20" s="95">
        <f t="shared" si="7"/>
        <v>0</v>
      </c>
      <c r="N20" s="95">
        <f t="shared" si="7"/>
        <v>0</v>
      </c>
      <c r="O20" s="104">
        <f t="shared" si="3"/>
        <v>0</v>
      </c>
    </row>
    <row r="21" s="3" customFormat="1" ht="28" customHeight="1" spans="1:15">
      <c r="A21" s="89" t="s">
        <v>955</v>
      </c>
      <c r="B21" s="90" t="s">
        <v>956</v>
      </c>
      <c r="C21" s="95">
        <f t="shared" ref="C21:F21" si="8">SUM(C22:C25)</f>
        <v>0</v>
      </c>
      <c r="D21" s="95">
        <f t="shared" si="8"/>
        <v>0</v>
      </c>
      <c r="E21" s="95">
        <f t="shared" si="8"/>
        <v>0</v>
      </c>
      <c r="F21" s="95">
        <f t="shared" si="8"/>
        <v>0</v>
      </c>
      <c r="G21" s="91">
        <f t="shared" si="1"/>
        <v>0</v>
      </c>
      <c r="H21" s="81">
        <v>86069.06</v>
      </c>
      <c r="I21" s="95">
        <v>1</v>
      </c>
      <c r="J21" s="95" t="s">
        <v>957</v>
      </c>
      <c r="K21" s="95"/>
      <c r="L21" s="95"/>
      <c r="M21" s="95"/>
      <c r="N21" s="95"/>
      <c r="O21" s="104">
        <f t="shared" si="3"/>
        <v>0</v>
      </c>
    </row>
    <row r="22" s="3" customFormat="1" ht="28" customHeight="1" spans="1:15">
      <c r="A22" s="89">
        <v>1</v>
      </c>
      <c r="B22" s="90" t="s">
        <v>958</v>
      </c>
      <c r="C22" s="95"/>
      <c r="D22" s="95"/>
      <c r="E22" s="95"/>
      <c r="F22" s="95"/>
      <c r="G22" s="91">
        <f t="shared" si="1"/>
        <v>0</v>
      </c>
      <c r="H22" s="81">
        <v>86069.06</v>
      </c>
      <c r="I22" s="95">
        <v>2</v>
      </c>
      <c r="J22" s="95" t="s">
        <v>959</v>
      </c>
      <c r="K22" s="95"/>
      <c r="L22" s="95"/>
      <c r="M22" s="95"/>
      <c r="N22" s="95"/>
      <c r="O22" s="104">
        <f t="shared" si="3"/>
        <v>0</v>
      </c>
    </row>
    <row r="23" s="3" customFormat="1" ht="28" customHeight="1" spans="1:15">
      <c r="A23" s="89">
        <v>2</v>
      </c>
      <c r="B23" s="90" t="s">
        <v>960</v>
      </c>
      <c r="C23" s="95"/>
      <c r="D23" s="95"/>
      <c r="E23" s="95"/>
      <c r="F23" s="95"/>
      <c r="G23" s="91">
        <f t="shared" si="1"/>
        <v>0</v>
      </c>
      <c r="H23" s="81">
        <v>86069.06</v>
      </c>
      <c r="I23" s="95">
        <v>3</v>
      </c>
      <c r="J23" s="95" t="s">
        <v>961</v>
      </c>
      <c r="K23" s="95"/>
      <c r="L23" s="95"/>
      <c r="M23" s="95"/>
      <c r="N23" s="95"/>
      <c r="O23" s="104">
        <f t="shared" si="3"/>
        <v>0</v>
      </c>
    </row>
    <row r="24" s="3" customFormat="1" ht="28" customHeight="1" spans="1:15">
      <c r="A24" s="89">
        <v>3</v>
      </c>
      <c r="B24" s="90" t="s">
        <v>962</v>
      </c>
      <c r="C24" s="95"/>
      <c r="D24" s="95"/>
      <c r="E24" s="95"/>
      <c r="F24" s="95"/>
      <c r="G24" s="91">
        <f t="shared" si="1"/>
        <v>0</v>
      </c>
      <c r="H24" s="81">
        <v>86069.06</v>
      </c>
      <c r="I24" s="95" t="s">
        <v>963</v>
      </c>
      <c r="J24" s="95" t="s">
        <v>964</v>
      </c>
      <c r="K24" s="95">
        <f t="shared" ref="K24:N24" si="9">K25+K27+K31+K38</f>
        <v>1</v>
      </c>
      <c r="L24" s="95">
        <f t="shared" si="9"/>
        <v>500</v>
      </c>
      <c r="M24" s="95">
        <f t="shared" si="9"/>
        <v>0</v>
      </c>
      <c r="N24" s="95">
        <f t="shared" si="9"/>
        <v>100</v>
      </c>
      <c r="O24" s="104">
        <f t="shared" si="3"/>
        <v>0.00116185769892224</v>
      </c>
    </row>
    <row r="25" s="3" customFormat="1" ht="28" customHeight="1" spans="1:15">
      <c r="A25" s="89">
        <v>4</v>
      </c>
      <c r="B25" s="90" t="s">
        <v>965</v>
      </c>
      <c r="C25" s="95"/>
      <c r="D25" s="95"/>
      <c r="E25" s="95"/>
      <c r="F25" s="95"/>
      <c r="G25" s="91">
        <f t="shared" si="1"/>
        <v>0</v>
      </c>
      <c r="H25" s="81">
        <v>86069.06</v>
      </c>
      <c r="I25" s="95" t="s">
        <v>916</v>
      </c>
      <c r="J25" s="95" t="s">
        <v>966</v>
      </c>
      <c r="K25" s="95">
        <f t="shared" ref="K25:N25" si="10">SUM(K26)</f>
        <v>0</v>
      </c>
      <c r="L25" s="95">
        <f t="shared" si="10"/>
        <v>0</v>
      </c>
      <c r="M25" s="95">
        <f t="shared" si="10"/>
        <v>0</v>
      </c>
      <c r="N25" s="95">
        <f t="shared" si="10"/>
        <v>0</v>
      </c>
      <c r="O25" s="104">
        <f t="shared" si="3"/>
        <v>0</v>
      </c>
    </row>
    <row r="26" s="3" customFormat="1" ht="28" customHeight="1" spans="1:15">
      <c r="A26" s="89" t="s">
        <v>967</v>
      </c>
      <c r="B26" s="90" t="s">
        <v>968</v>
      </c>
      <c r="C26" s="95">
        <f t="shared" ref="C26:F26" si="11">SUM(C27:C32)</f>
        <v>1</v>
      </c>
      <c r="D26" s="95">
        <f t="shared" si="11"/>
        <v>900</v>
      </c>
      <c r="E26" s="95">
        <f t="shared" si="11"/>
        <v>0</v>
      </c>
      <c r="F26" s="95">
        <f t="shared" si="11"/>
        <v>100</v>
      </c>
      <c r="G26" s="91">
        <f t="shared" si="1"/>
        <v>0.00116185769892224</v>
      </c>
      <c r="H26" s="81">
        <v>86069.06</v>
      </c>
      <c r="I26" s="95">
        <v>1</v>
      </c>
      <c r="J26" s="95" t="s">
        <v>969</v>
      </c>
      <c r="K26" s="95"/>
      <c r="L26" s="95"/>
      <c r="M26" s="95"/>
      <c r="N26" s="95"/>
      <c r="O26" s="104">
        <f t="shared" si="3"/>
        <v>0</v>
      </c>
    </row>
    <row r="27" s="3" customFormat="1" ht="28" customHeight="1" spans="1:15">
      <c r="A27" s="89">
        <v>1</v>
      </c>
      <c r="B27" s="90" t="s">
        <v>970</v>
      </c>
      <c r="C27" s="95"/>
      <c r="D27" s="95"/>
      <c r="E27" s="95"/>
      <c r="F27" s="95"/>
      <c r="G27" s="91">
        <f t="shared" si="1"/>
        <v>0</v>
      </c>
      <c r="H27" s="81">
        <v>86069.06</v>
      </c>
      <c r="I27" s="95" t="s">
        <v>935</v>
      </c>
      <c r="J27" s="95" t="s">
        <v>870</v>
      </c>
      <c r="K27" s="95">
        <f t="shared" ref="K27:N27" si="12">SUM(K28:K30)</f>
        <v>1</v>
      </c>
      <c r="L27" s="95">
        <f t="shared" si="12"/>
        <v>500</v>
      </c>
      <c r="M27" s="95">
        <f t="shared" si="12"/>
        <v>0</v>
      </c>
      <c r="N27" s="95">
        <f t="shared" si="12"/>
        <v>100</v>
      </c>
      <c r="O27" s="104">
        <f t="shared" si="3"/>
        <v>0.00116185769892224</v>
      </c>
    </row>
    <row r="28" s="3" customFormat="1" ht="28" customHeight="1" spans="1:15">
      <c r="A28" s="89">
        <v>2</v>
      </c>
      <c r="B28" s="90" t="s">
        <v>971</v>
      </c>
      <c r="C28" s="95">
        <v>1</v>
      </c>
      <c r="D28" s="95">
        <v>900</v>
      </c>
      <c r="E28" s="95" t="s">
        <v>972</v>
      </c>
      <c r="F28" s="95">
        <v>100</v>
      </c>
      <c r="G28" s="91">
        <f t="shared" si="1"/>
        <v>0.00116185769892224</v>
      </c>
      <c r="H28" s="81">
        <v>86069.06</v>
      </c>
      <c r="I28" s="95">
        <v>1</v>
      </c>
      <c r="J28" s="95" t="s">
        <v>973</v>
      </c>
      <c r="K28" s="95">
        <v>1</v>
      </c>
      <c r="L28" s="95">
        <v>500</v>
      </c>
      <c r="M28" s="95" t="s">
        <v>974</v>
      </c>
      <c r="N28" s="95">
        <v>100</v>
      </c>
      <c r="O28" s="104">
        <f t="shared" si="3"/>
        <v>0.00116185769892224</v>
      </c>
    </row>
    <row r="29" s="3" customFormat="1" ht="28" customHeight="1" spans="1:15">
      <c r="A29" s="89">
        <v>3</v>
      </c>
      <c r="B29" s="90" t="s">
        <v>975</v>
      </c>
      <c r="C29" s="95"/>
      <c r="D29" s="95"/>
      <c r="E29" s="95"/>
      <c r="F29" s="95"/>
      <c r="G29" s="91">
        <f t="shared" si="1"/>
        <v>0</v>
      </c>
      <c r="H29" s="81">
        <v>86069.06</v>
      </c>
      <c r="I29" s="95">
        <v>2</v>
      </c>
      <c r="J29" s="95" t="s">
        <v>976</v>
      </c>
      <c r="K29" s="95"/>
      <c r="L29" s="95"/>
      <c r="M29" s="95"/>
      <c r="N29" s="95"/>
      <c r="O29" s="104">
        <f t="shared" si="3"/>
        <v>0</v>
      </c>
    </row>
    <row r="30" s="3" customFormat="1" ht="28" customHeight="1" spans="1:15">
      <c r="A30" s="89">
        <v>4</v>
      </c>
      <c r="B30" s="90" t="s">
        <v>977</v>
      </c>
      <c r="C30" s="95"/>
      <c r="D30" s="95"/>
      <c r="E30" s="95"/>
      <c r="F30" s="95"/>
      <c r="G30" s="91">
        <f t="shared" si="1"/>
        <v>0</v>
      </c>
      <c r="H30" s="81">
        <v>86069.06</v>
      </c>
      <c r="I30" s="95">
        <v>3</v>
      </c>
      <c r="J30" s="95" t="s">
        <v>978</v>
      </c>
      <c r="K30" s="95"/>
      <c r="L30" s="95"/>
      <c r="M30" s="95"/>
      <c r="N30" s="95"/>
      <c r="O30" s="104">
        <f t="shared" si="3"/>
        <v>0</v>
      </c>
    </row>
    <row r="31" s="3" customFormat="1" ht="28" customHeight="1" spans="1:15">
      <c r="A31" s="89">
        <v>5</v>
      </c>
      <c r="B31" s="90" t="s">
        <v>979</v>
      </c>
      <c r="C31" s="95"/>
      <c r="D31" s="95"/>
      <c r="E31" s="95"/>
      <c r="F31" s="95"/>
      <c r="G31" s="91">
        <f t="shared" si="1"/>
        <v>0</v>
      </c>
      <c r="H31" s="81">
        <v>86069.06</v>
      </c>
      <c r="I31" s="95" t="s">
        <v>937</v>
      </c>
      <c r="J31" s="95" t="s">
        <v>980</v>
      </c>
      <c r="K31" s="95">
        <f t="shared" ref="K31:N31" si="13">SUM(K32:K37)</f>
        <v>0</v>
      </c>
      <c r="L31" s="95">
        <f t="shared" si="13"/>
        <v>0</v>
      </c>
      <c r="M31" s="95">
        <f t="shared" si="13"/>
        <v>0</v>
      </c>
      <c r="N31" s="95">
        <f t="shared" si="13"/>
        <v>0</v>
      </c>
      <c r="O31" s="104">
        <f t="shared" si="3"/>
        <v>0</v>
      </c>
    </row>
    <row r="32" s="3" customFormat="1" ht="28" customHeight="1" spans="1:15">
      <c r="A32" s="89">
        <v>6</v>
      </c>
      <c r="B32" s="90" t="s">
        <v>981</v>
      </c>
      <c r="C32" s="95"/>
      <c r="D32" s="95"/>
      <c r="E32" s="95"/>
      <c r="F32" s="95"/>
      <c r="G32" s="91">
        <f t="shared" si="1"/>
        <v>0</v>
      </c>
      <c r="H32" s="81">
        <v>86069.06</v>
      </c>
      <c r="I32" s="95">
        <v>1</v>
      </c>
      <c r="J32" s="95" t="s">
        <v>880</v>
      </c>
      <c r="K32" s="95"/>
      <c r="L32" s="95"/>
      <c r="M32" s="95"/>
      <c r="N32" s="95"/>
      <c r="O32" s="104">
        <f t="shared" si="3"/>
        <v>0</v>
      </c>
    </row>
    <row r="33" s="3" customFormat="1" ht="28" customHeight="1" spans="1:15">
      <c r="A33" s="89" t="s">
        <v>982</v>
      </c>
      <c r="B33" s="97" t="s">
        <v>983</v>
      </c>
      <c r="C33" s="98">
        <f t="shared" ref="C33:F33" si="14">C34+C37+C41+C44+C48</f>
        <v>2</v>
      </c>
      <c r="D33" s="98">
        <f t="shared" si="14"/>
        <v>3500</v>
      </c>
      <c r="E33" s="98"/>
      <c r="F33" s="98">
        <f t="shared" si="14"/>
        <v>1130</v>
      </c>
      <c r="G33" s="91">
        <f t="shared" si="1"/>
        <v>0.0131289919978213</v>
      </c>
      <c r="H33" s="81">
        <v>86069.06</v>
      </c>
      <c r="I33" s="95">
        <v>2</v>
      </c>
      <c r="J33" s="95" t="s">
        <v>881</v>
      </c>
      <c r="K33" s="95"/>
      <c r="L33" s="95"/>
      <c r="M33" s="95"/>
      <c r="N33" s="95"/>
      <c r="O33" s="104">
        <f t="shared" si="3"/>
        <v>0</v>
      </c>
    </row>
    <row r="34" s="3" customFormat="1" ht="28" customHeight="1" spans="1:15">
      <c r="A34" s="89" t="s">
        <v>916</v>
      </c>
      <c r="B34" s="97" t="s">
        <v>984</v>
      </c>
      <c r="C34" s="98">
        <f t="shared" ref="C34:F34" si="15">SUM(C35:C36)</f>
        <v>0</v>
      </c>
      <c r="D34" s="98">
        <f t="shared" si="15"/>
        <v>0</v>
      </c>
      <c r="E34" s="98">
        <f t="shared" si="15"/>
        <v>0</v>
      </c>
      <c r="F34" s="98">
        <f t="shared" si="15"/>
        <v>0</v>
      </c>
      <c r="G34" s="91">
        <f t="shared" si="1"/>
        <v>0</v>
      </c>
      <c r="H34" s="81">
        <v>86069.06</v>
      </c>
      <c r="I34" s="95">
        <v>3</v>
      </c>
      <c r="J34" s="95" t="s">
        <v>882</v>
      </c>
      <c r="K34" s="95"/>
      <c r="L34" s="95"/>
      <c r="M34" s="95"/>
      <c r="N34" s="95"/>
      <c r="O34" s="104">
        <f t="shared" si="3"/>
        <v>0</v>
      </c>
    </row>
    <row r="35" s="3" customFormat="1" ht="28" customHeight="1" spans="1:15">
      <c r="A35" s="89">
        <v>1</v>
      </c>
      <c r="B35" s="97" t="s">
        <v>985</v>
      </c>
      <c r="C35" s="98"/>
      <c r="D35" s="95"/>
      <c r="E35" s="95"/>
      <c r="F35" s="95"/>
      <c r="G35" s="91">
        <f t="shared" si="1"/>
        <v>0</v>
      </c>
      <c r="H35" s="81">
        <v>86069.06</v>
      </c>
      <c r="I35" s="95">
        <v>4</v>
      </c>
      <c r="J35" s="95" t="s">
        <v>883</v>
      </c>
      <c r="K35" s="95"/>
      <c r="L35" s="95"/>
      <c r="M35" s="95"/>
      <c r="N35" s="95"/>
      <c r="O35" s="104">
        <f t="shared" si="3"/>
        <v>0</v>
      </c>
    </row>
    <row r="36" s="3" customFormat="1" ht="28" customHeight="1" spans="1:15">
      <c r="A36" s="89">
        <v>2</v>
      </c>
      <c r="B36" s="97" t="s">
        <v>986</v>
      </c>
      <c r="C36" s="98"/>
      <c r="D36" s="95"/>
      <c r="E36" s="95"/>
      <c r="F36" s="95"/>
      <c r="G36" s="91">
        <f t="shared" si="1"/>
        <v>0</v>
      </c>
      <c r="H36" s="81">
        <v>86069.06</v>
      </c>
      <c r="I36" s="95">
        <v>5</v>
      </c>
      <c r="J36" s="95" t="s">
        <v>884</v>
      </c>
      <c r="K36" s="95"/>
      <c r="L36" s="95"/>
      <c r="M36" s="95"/>
      <c r="N36" s="95"/>
      <c r="O36" s="104">
        <f t="shared" si="3"/>
        <v>0</v>
      </c>
    </row>
    <row r="37" s="3" customFormat="1" ht="28" customHeight="1" spans="1:15">
      <c r="A37" s="89" t="s">
        <v>935</v>
      </c>
      <c r="B37" s="97" t="s">
        <v>507</v>
      </c>
      <c r="C37" s="98">
        <f t="shared" ref="C37:F37" si="16">SUM(C38:C40)</f>
        <v>1</v>
      </c>
      <c r="D37" s="98">
        <f t="shared" si="16"/>
        <v>3000</v>
      </c>
      <c r="E37" s="98">
        <f t="shared" si="16"/>
        <v>0</v>
      </c>
      <c r="F37" s="98">
        <f t="shared" si="16"/>
        <v>480</v>
      </c>
      <c r="G37" s="91">
        <f t="shared" si="1"/>
        <v>0.00557691695482674</v>
      </c>
      <c r="H37" s="81">
        <v>86069.06</v>
      </c>
      <c r="I37" s="95">
        <v>6</v>
      </c>
      <c r="J37" s="95" t="s">
        <v>885</v>
      </c>
      <c r="K37" s="95"/>
      <c r="L37" s="95"/>
      <c r="M37" s="95"/>
      <c r="N37" s="95"/>
      <c r="O37" s="104">
        <f t="shared" si="3"/>
        <v>0</v>
      </c>
    </row>
    <row r="38" s="3" customFormat="1" ht="28" customHeight="1" spans="1:15">
      <c r="A38" s="89">
        <v>1</v>
      </c>
      <c r="B38" s="97" t="s">
        <v>987</v>
      </c>
      <c r="C38" s="98"/>
      <c r="D38" s="95"/>
      <c r="E38" s="95"/>
      <c r="F38" s="95"/>
      <c r="G38" s="91">
        <f t="shared" si="1"/>
        <v>0</v>
      </c>
      <c r="H38" s="81">
        <v>86069.06</v>
      </c>
      <c r="I38" s="95" t="s">
        <v>955</v>
      </c>
      <c r="J38" s="95" t="s">
        <v>988</v>
      </c>
      <c r="K38" s="95">
        <f t="shared" ref="K38:N38" si="17">SUM(K39:K43)</f>
        <v>0</v>
      </c>
      <c r="L38" s="95">
        <f t="shared" si="17"/>
        <v>0</v>
      </c>
      <c r="M38" s="95">
        <f t="shared" si="17"/>
        <v>0</v>
      </c>
      <c r="N38" s="95">
        <f t="shared" si="17"/>
        <v>0</v>
      </c>
      <c r="O38" s="104">
        <f t="shared" si="3"/>
        <v>0</v>
      </c>
    </row>
    <row r="39" s="3" customFormat="1" ht="28" customHeight="1" spans="1:15">
      <c r="A39" s="89">
        <v>2</v>
      </c>
      <c r="B39" s="97" t="s">
        <v>989</v>
      </c>
      <c r="C39" s="95">
        <v>1</v>
      </c>
      <c r="D39" s="95">
        <v>3000</v>
      </c>
      <c r="E39" s="95" t="s">
        <v>990</v>
      </c>
      <c r="F39" s="95">
        <v>480</v>
      </c>
      <c r="G39" s="91">
        <f t="shared" si="1"/>
        <v>0.00557691695482674</v>
      </c>
      <c r="H39" s="81">
        <v>86069.06</v>
      </c>
      <c r="I39" s="95">
        <v>1</v>
      </c>
      <c r="J39" s="95" t="s">
        <v>887</v>
      </c>
      <c r="K39" s="95"/>
      <c r="L39" s="95"/>
      <c r="M39" s="95"/>
      <c r="N39" s="95"/>
      <c r="O39" s="104">
        <f t="shared" si="3"/>
        <v>0</v>
      </c>
    </row>
    <row r="40" s="3" customFormat="1" ht="28" customHeight="1" spans="1:15">
      <c r="A40" s="89">
        <v>3</v>
      </c>
      <c r="B40" s="97" t="s">
        <v>991</v>
      </c>
      <c r="C40" s="98"/>
      <c r="D40" s="95"/>
      <c r="E40" s="95"/>
      <c r="F40" s="95"/>
      <c r="G40" s="91">
        <f t="shared" si="1"/>
        <v>0</v>
      </c>
      <c r="H40" s="81">
        <v>86069.06</v>
      </c>
      <c r="I40" s="95">
        <v>2</v>
      </c>
      <c r="J40" s="95" t="s">
        <v>888</v>
      </c>
      <c r="K40" s="95"/>
      <c r="L40" s="95"/>
      <c r="M40" s="95"/>
      <c r="N40" s="95"/>
      <c r="O40" s="104">
        <f t="shared" si="3"/>
        <v>0</v>
      </c>
    </row>
    <row r="41" s="3" customFormat="1" ht="28" customHeight="1" spans="1:15">
      <c r="A41" s="89" t="s">
        <v>937</v>
      </c>
      <c r="B41" s="97" t="s">
        <v>992</v>
      </c>
      <c r="C41" s="98">
        <f t="shared" ref="C41:F41" si="18">SUM(C42:C43)</f>
        <v>0</v>
      </c>
      <c r="D41" s="98">
        <f t="shared" si="18"/>
        <v>0</v>
      </c>
      <c r="E41" s="98">
        <f t="shared" si="18"/>
        <v>0</v>
      </c>
      <c r="F41" s="98">
        <f t="shared" si="18"/>
        <v>0</v>
      </c>
      <c r="G41" s="91">
        <f t="shared" si="1"/>
        <v>0</v>
      </c>
      <c r="H41" s="81">
        <v>86069.06</v>
      </c>
      <c r="I41" s="95">
        <v>3</v>
      </c>
      <c r="J41" s="95" t="s">
        <v>889</v>
      </c>
      <c r="K41" s="95"/>
      <c r="L41" s="95"/>
      <c r="M41" s="95"/>
      <c r="N41" s="95"/>
      <c r="O41" s="104">
        <f t="shared" si="3"/>
        <v>0</v>
      </c>
    </row>
    <row r="42" s="3" customFormat="1" ht="28" customHeight="1" spans="1:15">
      <c r="A42" s="89">
        <v>1</v>
      </c>
      <c r="B42" s="97" t="s">
        <v>993</v>
      </c>
      <c r="C42" s="98"/>
      <c r="D42" s="95"/>
      <c r="E42" s="95"/>
      <c r="F42" s="95"/>
      <c r="G42" s="91">
        <f t="shared" si="1"/>
        <v>0</v>
      </c>
      <c r="H42" s="81">
        <v>86069.06</v>
      </c>
      <c r="I42" s="95">
        <v>4</v>
      </c>
      <c r="J42" s="95" t="s">
        <v>890</v>
      </c>
      <c r="K42" s="95"/>
      <c r="L42" s="95"/>
      <c r="M42" s="95"/>
      <c r="N42" s="95"/>
      <c r="O42" s="104">
        <f t="shared" si="3"/>
        <v>0</v>
      </c>
    </row>
    <row r="43" s="3" customFormat="1" ht="28" customHeight="1" spans="1:15">
      <c r="A43" s="89">
        <v>2</v>
      </c>
      <c r="B43" s="97" t="s">
        <v>994</v>
      </c>
      <c r="C43" s="98"/>
      <c r="D43" s="95"/>
      <c r="E43" s="95"/>
      <c r="F43" s="95"/>
      <c r="G43" s="91">
        <f t="shared" si="1"/>
        <v>0</v>
      </c>
      <c r="H43" s="81">
        <v>86069.06</v>
      </c>
      <c r="I43" s="95">
        <v>5</v>
      </c>
      <c r="J43" s="95" t="s">
        <v>891</v>
      </c>
      <c r="K43" s="95"/>
      <c r="L43" s="95"/>
      <c r="M43" s="95"/>
      <c r="N43" s="95"/>
      <c r="O43" s="104">
        <f t="shared" si="3"/>
        <v>0</v>
      </c>
    </row>
    <row r="44" s="3" customFormat="1" ht="28" customHeight="1" spans="1:15">
      <c r="A44" s="89" t="s">
        <v>955</v>
      </c>
      <c r="B44" s="97" t="s">
        <v>995</v>
      </c>
      <c r="C44" s="98">
        <f t="shared" ref="C44:F44" si="19">SUM(C45:C47)</f>
        <v>0</v>
      </c>
      <c r="D44" s="98">
        <f t="shared" si="19"/>
        <v>0</v>
      </c>
      <c r="E44" s="98">
        <f t="shared" si="19"/>
        <v>0</v>
      </c>
      <c r="F44" s="98">
        <f t="shared" si="19"/>
        <v>0</v>
      </c>
      <c r="G44" s="91">
        <f t="shared" si="1"/>
        <v>0</v>
      </c>
      <c r="H44" s="81">
        <v>86069.06</v>
      </c>
      <c r="I44" s="95" t="s">
        <v>996</v>
      </c>
      <c r="J44" s="95" t="s">
        <v>997</v>
      </c>
      <c r="K44" s="95">
        <f t="shared" ref="K44:N44" si="20">K45+K48</f>
        <v>0</v>
      </c>
      <c r="L44" s="95">
        <f t="shared" si="20"/>
        <v>0</v>
      </c>
      <c r="M44" s="95">
        <f t="shared" si="20"/>
        <v>0</v>
      </c>
      <c r="N44" s="95">
        <f t="shared" si="20"/>
        <v>0</v>
      </c>
      <c r="O44" s="104">
        <f t="shared" si="3"/>
        <v>0</v>
      </c>
    </row>
    <row r="45" s="3" customFormat="1" ht="28" customHeight="1" spans="1:15">
      <c r="A45" s="89"/>
      <c r="B45" s="97" t="s">
        <v>998</v>
      </c>
      <c r="C45" s="98"/>
      <c r="D45" s="95"/>
      <c r="E45" s="95"/>
      <c r="F45" s="95"/>
      <c r="G45" s="91">
        <f t="shared" si="1"/>
        <v>0</v>
      </c>
      <c r="H45" s="81">
        <v>86069.06</v>
      </c>
      <c r="I45" s="95" t="s">
        <v>916</v>
      </c>
      <c r="J45" s="95" t="s">
        <v>999</v>
      </c>
      <c r="K45" s="95">
        <f t="shared" ref="K45:N45" si="21">SUM(K46:K47)</f>
        <v>0</v>
      </c>
      <c r="L45" s="95">
        <f t="shared" si="21"/>
        <v>0</v>
      </c>
      <c r="M45" s="95">
        <f t="shared" si="21"/>
        <v>0</v>
      </c>
      <c r="N45" s="95">
        <f t="shared" si="21"/>
        <v>0</v>
      </c>
      <c r="O45" s="104">
        <f t="shared" si="3"/>
        <v>0</v>
      </c>
    </row>
    <row r="46" s="3" customFormat="1" ht="28" customHeight="1" spans="1:15">
      <c r="A46" s="89"/>
      <c r="B46" s="97" t="s">
        <v>1000</v>
      </c>
      <c r="C46" s="98"/>
      <c r="D46" s="95"/>
      <c r="E46" s="95"/>
      <c r="F46" s="95"/>
      <c r="G46" s="91">
        <f t="shared" si="1"/>
        <v>0</v>
      </c>
      <c r="H46" s="81">
        <v>86069.06</v>
      </c>
      <c r="I46" s="95">
        <v>1</v>
      </c>
      <c r="J46" s="95" t="s">
        <v>1001</v>
      </c>
      <c r="K46" s="95"/>
      <c r="L46" s="95"/>
      <c r="M46" s="95"/>
      <c r="N46" s="95"/>
      <c r="O46" s="104">
        <f t="shared" si="3"/>
        <v>0</v>
      </c>
    </row>
    <row r="47" s="3" customFormat="1" ht="28" customHeight="1" spans="1:15">
      <c r="A47" s="89"/>
      <c r="B47" s="97" t="s">
        <v>1002</v>
      </c>
      <c r="C47" s="98"/>
      <c r="D47" s="95"/>
      <c r="E47" s="95"/>
      <c r="F47" s="95"/>
      <c r="G47" s="91">
        <f t="shared" si="1"/>
        <v>0</v>
      </c>
      <c r="H47" s="81">
        <v>86069.06</v>
      </c>
      <c r="I47" s="95">
        <v>2</v>
      </c>
      <c r="J47" s="95" t="s">
        <v>1003</v>
      </c>
      <c r="K47" s="95"/>
      <c r="L47" s="95"/>
      <c r="M47" s="95"/>
      <c r="N47" s="95"/>
      <c r="O47" s="104">
        <f t="shared" si="3"/>
        <v>0</v>
      </c>
    </row>
    <row r="48" s="3" customFormat="1" ht="28" customHeight="1" spans="1:15">
      <c r="A48" s="89" t="s">
        <v>967</v>
      </c>
      <c r="B48" s="97" t="s">
        <v>1004</v>
      </c>
      <c r="C48" s="95">
        <v>1</v>
      </c>
      <c r="D48" s="95">
        <v>500</v>
      </c>
      <c r="E48" s="95" t="s">
        <v>990</v>
      </c>
      <c r="F48" s="95">
        <v>650</v>
      </c>
      <c r="G48" s="91">
        <f t="shared" si="1"/>
        <v>0.00755207504299454</v>
      </c>
      <c r="H48" s="81">
        <v>86069.06</v>
      </c>
      <c r="I48" s="95" t="s">
        <v>935</v>
      </c>
      <c r="J48" s="95" t="s">
        <v>1005</v>
      </c>
      <c r="K48" s="95">
        <f t="shared" ref="K48:N48" si="22">SUM(K49:K52)</f>
        <v>0</v>
      </c>
      <c r="L48" s="95">
        <f t="shared" si="22"/>
        <v>0</v>
      </c>
      <c r="M48" s="95">
        <f t="shared" si="22"/>
        <v>0</v>
      </c>
      <c r="N48" s="95">
        <f t="shared" si="22"/>
        <v>0</v>
      </c>
      <c r="O48" s="104">
        <f t="shared" si="3"/>
        <v>0</v>
      </c>
    </row>
    <row r="49" s="3" customFormat="1" ht="28" customHeight="1" spans="1:15">
      <c r="A49" s="89" t="s">
        <v>1006</v>
      </c>
      <c r="B49" s="97" t="s">
        <v>1007</v>
      </c>
      <c r="C49" s="98">
        <f>C50+K8+K13</f>
        <v>57</v>
      </c>
      <c r="D49" s="98"/>
      <c r="E49" s="98"/>
      <c r="F49" s="98">
        <f>F50+N8+N13</f>
        <v>42506.5</v>
      </c>
      <c r="G49" s="91">
        <f t="shared" si="1"/>
        <v>0.493865042792381</v>
      </c>
      <c r="H49" s="81">
        <v>86069.06</v>
      </c>
      <c r="I49" s="95">
        <v>1</v>
      </c>
      <c r="J49" s="95" t="s">
        <v>897</v>
      </c>
      <c r="K49" s="95"/>
      <c r="L49" s="95"/>
      <c r="M49" s="95"/>
      <c r="N49" s="95"/>
      <c r="O49" s="104">
        <f t="shared" si="3"/>
        <v>0</v>
      </c>
    </row>
    <row r="50" s="3" customFormat="1" ht="28" customHeight="1" spans="1:15">
      <c r="A50" s="89" t="s">
        <v>916</v>
      </c>
      <c r="B50" s="97" t="s">
        <v>1008</v>
      </c>
      <c r="C50" s="98">
        <f>C51+C52+C54+C55+C56+C57+K6+K7</f>
        <v>31</v>
      </c>
      <c r="D50" s="98"/>
      <c r="E50" s="98"/>
      <c r="F50" s="98">
        <f>F51+F52+F54+F55+F56+F57+N6+N7</f>
        <v>34657</v>
      </c>
      <c r="G50" s="91">
        <f t="shared" si="1"/>
        <v>0.40266502271548</v>
      </c>
      <c r="H50" s="81">
        <v>86069.06</v>
      </c>
      <c r="I50" s="95">
        <v>2</v>
      </c>
      <c r="J50" s="95" t="s">
        <v>898</v>
      </c>
      <c r="K50" s="95"/>
      <c r="L50" s="95"/>
      <c r="M50" s="95"/>
      <c r="N50" s="95"/>
      <c r="O50" s="104">
        <f t="shared" si="3"/>
        <v>0</v>
      </c>
    </row>
    <row r="51" s="3" customFormat="1" ht="28" customHeight="1" spans="1:15">
      <c r="A51" s="89">
        <v>1</v>
      </c>
      <c r="B51" s="97" t="s">
        <v>1009</v>
      </c>
      <c r="C51" s="98"/>
      <c r="D51" s="95"/>
      <c r="E51" s="95"/>
      <c r="F51" s="95"/>
      <c r="G51" s="91">
        <f t="shared" si="1"/>
        <v>0</v>
      </c>
      <c r="H51" s="81">
        <v>86069.06</v>
      </c>
      <c r="I51" s="95">
        <v>3</v>
      </c>
      <c r="J51" s="95" t="s">
        <v>899</v>
      </c>
      <c r="K51" s="95"/>
      <c r="L51" s="95"/>
      <c r="M51" s="95"/>
      <c r="N51" s="95"/>
      <c r="O51" s="104">
        <f t="shared" si="3"/>
        <v>0</v>
      </c>
    </row>
    <row r="52" s="3" customFormat="1" ht="28" customHeight="1" spans="1:15">
      <c r="A52" s="89">
        <v>2</v>
      </c>
      <c r="B52" s="97" t="s">
        <v>1010</v>
      </c>
      <c r="C52" s="98">
        <v>11</v>
      </c>
      <c r="D52" s="95">
        <v>92.47</v>
      </c>
      <c r="E52" s="95" t="s">
        <v>922</v>
      </c>
      <c r="F52" s="95">
        <v>4097</v>
      </c>
      <c r="G52" s="91">
        <f t="shared" si="1"/>
        <v>0.0476013099248441</v>
      </c>
      <c r="H52" s="81">
        <v>86069.06</v>
      </c>
      <c r="I52" s="95">
        <v>4</v>
      </c>
      <c r="J52" s="95" t="s">
        <v>1011</v>
      </c>
      <c r="K52" s="95"/>
      <c r="L52" s="95"/>
      <c r="M52" s="95"/>
      <c r="N52" s="95"/>
      <c r="O52" s="104">
        <f t="shared" si="3"/>
        <v>0</v>
      </c>
    </row>
    <row r="53" s="3" customFormat="1" ht="28" customHeight="1" spans="1:15">
      <c r="A53" s="89">
        <v>3</v>
      </c>
      <c r="B53" s="97" t="s">
        <v>1012</v>
      </c>
      <c r="C53" s="98">
        <v>1</v>
      </c>
      <c r="D53" s="95">
        <v>30</v>
      </c>
      <c r="E53" s="95" t="s">
        <v>922</v>
      </c>
      <c r="F53" s="95">
        <v>1200</v>
      </c>
      <c r="G53" s="91">
        <f t="shared" si="1"/>
        <v>0.0139422923870669</v>
      </c>
      <c r="H53" s="81">
        <v>86069.06</v>
      </c>
      <c r="I53" s="95" t="s">
        <v>1013</v>
      </c>
      <c r="J53" s="95" t="s">
        <v>901</v>
      </c>
      <c r="K53" s="95"/>
      <c r="L53" s="95"/>
      <c r="M53" s="95"/>
      <c r="N53" s="95"/>
      <c r="O53" s="104">
        <f t="shared" si="3"/>
        <v>0</v>
      </c>
    </row>
    <row r="54" s="3" customFormat="1" ht="28" customHeight="1" spans="1:15">
      <c r="A54" s="89">
        <v>4</v>
      </c>
      <c r="B54" s="97" t="s">
        <v>1014</v>
      </c>
      <c r="C54" s="98">
        <v>11</v>
      </c>
      <c r="D54" s="95">
        <v>87.7</v>
      </c>
      <c r="E54" s="95" t="s">
        <v>922</v>
      </c>
      <c r="F54" s="95">
        <v>16050</v>
      </c>
      <c r="G54" s="91">
        <f t="shared" si="1"/>
        <v>0.186478160677019</v>
      </c>
      <c r="H54" s="81">
        <v>86069.06</v>
      </c>
      <c r="I54" s="95" t="s">
        <v>1015</v>
      </c>
      <c r="J54" s="95" t="s">
        <v>903</v>
      </c>
      <c r="K54" s="95">
        <f t="shared" ref="K54:N54" si="23">SUM(K55:K56)</f>
        <v>0</v>
      </c>
      <c r="L54" s="95">
        <f t="shared" si="23"/>
        <v>0</v>
      </c>
      <c r="M54" s="95">
        <f t="shared" si="23"/>
        <v>0</v>
      </c>
      <c r="N54" s="95">
        <f t="shared" si="23"/>
        <v>0</v>
      </c>
      <c r="O54" s="104">
        <f t="shared" si="3"/>
        <v>0</v>
      </c>
    </row>
    <row r="55" s="3" customFormat="1" ht="28" customHeight="1" spans="1:15">
      <c r="A55" s="89">
        <v>5</v>
      </c>
      <c r="B55" s="97" t="s">
        <v>1016</v>
      </c>
      <c r="C55" s="98"/>
      <c r="D55" s="95"/>
      <c r="E55" s="95"/>
      <c r="F55" s="95"/>
      <c r="G55" s="91">
        <f t="shared" si="1"/>
        <v>0</v>
      </c>
      <c r="H55" s="81">
        <v>86069.06</v>
      </c>
      <c r="I55" s="95">
        <v>1</v>
      </c>
      <c r="J55" s="95" t="s">
        <v>1017</v>
      </c>
      <c r="K55" s="95"/>
      <c r="L55" s="95"/>
      <c r="M55" s="95"/>
      <c r="N55" s="95"/>
      <c r="O55" s="104">
        <f t="shared" si="3"/>
        <v>0</v>
      </c>
    </row>
    <row r="56" s="3" customFormat="1" ht="28" customHeight="1" spans="1:15">
      <c r="A56" s="89">
        <v>6</v>
      </c>
      <c r="B56" s="97" t="s">
        <v>1018</v>
      </c>
      <c r="C56" s="98"/>
      <c r="D56" s="95"/>
      <c r="E56" s="95"/>
      <c r="F56" s="95"/>
      <c r="G56" s="91">
        <f t="shared" si="1"/>
        <v>0</v>
      </c>
      <c r="H56" s="81">
        <v>86069.06</v>
      </c>
      <c r="I56" s="95">
        <v>2</v>
      </c>
      <c r="J56" s="95" t="s">
        <v>1019</v>
      </c>
      <c r="K56" s="95"/>
      <c r="L56" s="95"/>
      <c r="M56" s="95"/>
      <c r="N56" s="95"/>
      <c r="O56" s="104">
        <f t="shared" si="3"/>
        <v>0</v>
      </c>
    </row>
    <row r="57" s="77" customFormat="1" ht="36" spans="1:15">
      <c r="A57" s="89">
        <v>7</v>
      </c>
      <c r="B57" s="97" t="s">
        <v>1020</v>
      </c>
      <c r="C57" s="98">
        <v>4</v>
      </c>
      <c r="D57" s="95">
        <v>4</v>
      </c>
      <c r="E57" s="95" t="s">
        <v>929</v>
      </c>
      <c r="F57" s="95">
        <v>8000</v>
      </c>
      <c r="G57" s="91">
        <f t="shared" si="1"/>
        <v>0.092948615913779</v>
      </c>
      <c r="H57" s="81">
        <v>86069.06</v>
      </c>
      <c r="I57" s="95"/>
      <c r="J57" s="95"/>
      <c r="K57" s="95"/>
      <c r="L57" s="95"/>
      <c r="M57" s="95"/>
      <c r="N57" s="95"/>
      <c r="O57" s="104">
        <f t="shared" si="3"/>
        <v>0</v>
      </c>
    </row>
  </sheetData>
  <mergeCells count="11">
    <mergeCell ref="A1:O1"/>
    <mergeCell ref="D2:E2"/>
    <mergeCell ref="F2:G2"/>
    <mergeCell ref="L2:M2"/>
    <mergeCell ref="N2:O2"/>
    <mergeCell ref="A4:B4"/>
    <mergeCell ref="A2:A3"/>
    <mergeCell ref="B2:B3"/>
    <mergeCell ref="C2:C3"/>
    <mergeCell ref="I2:I3"/>
    <mergeCell ref="K2:K3"/>
  </mergeCells>
  <pageMargins left="0.75" right="0.75" top="1" bottom="1" header="0.511805555555556" footer="0.511805555555556"/>
  <pageSetup paperSize="8" scale="92" orientation="landscape"/>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BC291"/>
  <sheetViews>
    <sheetView workbookViewId="0">
      <pane xSplit="7" ySplit="6" topLeftCell="Q81" activePane="bottomRight" state="frozen"/>
      <selection/>
      <selection pane="topRight"/>
      <selection pane="bottomLeft"/>
      <selection pane="bottomRight" activeCell="R89" sqref="R89"/>
    </sheetView>
  </sheetViews>
  <sheetFormatPr defaultColWidth="9" defaultRowHeight="13.5"/>
  <cols>
    <col min="1" max="1" width="5.11666666666667" style="5" customWidth="1"/>
    <col min="2" max="2" width="12.35" style="5" customWidth="1"/>
    <col min="3" max="3" width="10.7833333333333" style="5" customWidth="1"/>
    <col min="4" max="4" width="7.11666666666667" style="5" hidden="1" customWidth="1"/>
    <col min="5" max="5" width="19" style="5" customWidth="1"/>
    <col min="6" max="6" width="12.35" style="5" customWidth="1"/>
    <col min="7" max="7" width="8.55" style="270" customWidth="1"/>
    <col min="8" max="8" width="20.1333333333333" style="5" customWidth="1"/>
    <col min="9" max="9" width="38.575" style="7" customWidth="1"/>
    <col min="10" max="17" width="10.5833333333333" style="5" customWidth="1"/>
    <col min="18" max="18" width="12.6" style="5" customWidth="1"/>
    <col min="19" max="19" width="10.5833333333333" style="5" customWidth="1"/>
    <col min="20" max="20" width="10.5833333333333" style="7" customWidth="1"/>
    <col min="21" max="21" width="14.0833333333333" style="5" customWidth="1"/>
    <col min="22" max="22" width="11.3916666666667" style="5" customWidth="1"/>
    <col min="23" max="23" width="10.9416666666667" style="5" customWidth="1"/>
    <col min="24" max="24" width="11.45" style="5" customWidth="1"/>
    <col min="25" max="26" width="8.40833333333333" style="5" customWidth="1"/>
    <col min="27" max="27" width="10.25" style="5" customWidth="1"/>
    <col min="28" max="28" width="8.40833333333333" style="5" customWidth="1"/>
    <col min="29" max="29" width="12.1333333333333" style="5" hidden="1" customWidth="1"/>
    <col min="30" max="30" width="10.3833333333333" style="5" hidden="1" customWidth="1"/>
    <col min="31" max="31" width="41.1333333333333" style="7" customWidth="1"/>
    <col min="32" max="32" width="41.5" style="7" customWidth="1"/>
    <col min="33" max="34" width="9" style="5" customWidth="1"/>
    <col min="35" max="35" width="9" style="8" customWidth="1"/>
    <col min="36" max="39" width="9" style="5" customWidth="1"/>
    <col min="40" max="40" width="9" style="1" customWidth="1"/>
    <col min="41" max="41" width="9" style="9" customWidth="1"/>
    <col min="42" max="42" width="9" style="1" customWidth="1"/>
    <col min="43" max="45" width="9" style="5" customWidth="1"/>
    <col min="46" max="46" width="14.8583333333333" style="5" customWidth="1"/>
    <col min="47" max="47" width="9" style="9" customWidth="1"/>
    <col min="48" max="16384" width="9" style="1"/>
  </cols>
  <sheetData>
    <row r="1" s="1" customFormat="1" ht="43" customHeight="1" spans="1:47">
      <c r="A1" s="10" t="s">
        <v>0</v>
      </c>
      <c r="B1" s="10"/>
      <c r="C1" s="10"/>
      <c r="D1" s="246"/>
      <c r="E1" s="10"/>
      <c r="F1" s="10"/>
      <c r="G1" s="11"/>
      <c r="H1" s="10"/>
      <c r="I1" s="10"/>
      <c r="J1" s="246"/>
      <c r="K1" s="246"/>
      <c r="L1" s="246"/>
      <c r="M1" s="246"/>
      <c r="N1" s="246"/>
      <c r="O1" s="246"/>
      <c r="P1" s="246"/>
      <c r="Q1" s="246"/>
      <c r="R1" s="246"/>
      <c r="S1" s="10"/>
      <c r="T1" s="246"/>
      <c r="U1" s="10"/>
      <c r="V1" s="10"/>
      <c r="W1" s="10"/>
      <c r="X1" s="10"/>
      <c r="Y1" s="10"/>
      <c r="Z1" s="10"/>
      <c r="AA1" s="10"/>
      <c r="AB1" s="246"/>
      <c r="AC1" s="246"/>
      <c r="AD1" s="246"/>
      <c r="AE1" s="246"/>
      <c r="AF1" s="246"/>
      <c r="AG1" s="246"/>
      <c r="AH1" s="246"/>
      <c r="AI1" s="246"/>
      <c r="AJ1" s="246"/>
      <c r="AK1" s="246"/>
      <c r="AL1" s="246"/>
      <c r="AM1" s="246"/>
      <c r="AN1" s="246"/>
      <c r="AO1" s="246"/>
      <c r="AP1" s="246"/>
      <c r="AQ1" s="10"/>
      <c r="AR1" s="10"/>
      <c r="AS1" s="10"/>
      <c r="AT1" s="10"/>
      <c r="AU1" s="9"/>
    </row>
    <row r="2" s="1" customFormat="1" ht="30" customHeight="1" spans="1:55">
      <c r="A2" s="12" t="s">
        <v>1</v>
      </c>
      <c r="B2" s="13" t="s">
        <v>1047</v>
      </c>
      <c r="C2" s="14" t="s">
        <v>1048</v>
      </c>
      <c r="D2" s="15" t="s">
        <v>3</v>
      </c>
      <c r="E2" s="15" t="s">
        <v>4</v>
      </c>
      <c r="F2" s="15" t="s">
        <v>1049</v>
      </c>
      <c r="G2" s="16" t="s">
        <v>1050</v>
      </c>
      <c r="H2" s="15" t="s">
        <v>7</v>
      </c>
      <c r="I2" s="15" t="s">
        <v>1051</v>
      </c>
      <c r="J2" s="29" t="s">
        <v>3</v>
      </c>
      <c r="K2" s="29"/>
      <c r="L2" s="29"/>
      <c r="M2" s="29"/>
      <c r="N2" s="29"/>
      <c r="O2" s="29"/>
      <c r="P2" s="29"/>
      <c r="Q2" s="29"/>
      <c r="R2" s="30" t="s">
        <v>1052</v>
      </c>
      <c r="S2" s="30" t="s">
        <v>1053</v>
      </c>
      <c r="T2" s="30" t="s">
        <v>1054</v>
      </c>
      <c r="U2" s="38" t="s">
        <v>1055</v>
      </c>
      <c r="V2" s="39"/>
      <c r="W2" s="39"/>
      <c r="X2" s="39"/>
      <c r="Y2" s="39"/>
      <c r="Z2" s="39"/>
      <c r="AA2" s="39"/>
      <c r="AB2" s="46"/>
      <c r="AC2" s="47" t="s">
        <v>10</v>
      </c>
      <c r="AD2" s="47"/>
      <c r="AE2" s="15" t="s">
        <v>1056</v>
      </c>
      <c r="AF2" s="15" t="s">
        <v>1057</v>
      </c>
      <c r="AG2" s="15" t="s">
        <v>13</v>
      </c>
      <c r="AH2" s="15" t="s">
        <v>14</v>
      </c>
      <c r="AI2" s="54" t="s">
        <v>15</v>
      </c>
      <c r="AJ2" s="15" t="s">
        <v>16</v>
      </c>
      <c r="AK2" s="16" t="s">
        <v>17</v>
      </c>
      <c r="AL2" s="15" t="s">
        <v>18</v>
      </c>
      <c r="AM2" s="16" t="s">
        <v>19</v>
      </c>
      <c r="AN2" s="16" t="s">
        <v>20</v>
      </c>
      <c r="AO2" s="16" t="s">
        <v>1058</v>
      </c>
      <c r="AP2" s="16" t="s">
        <v>22</v>
      </c>
      <c r="AQ2" s="15" t="s">
        <v>1059</v>
      </c>
      <c r="AR2" s="15" t="s">
        <v>1060</v>
      </c>
      <c r="AS2" s="15" t="s">
        <v>1061</v>
      </c>
      <c r="AT2" s="15" t="s">
        <v>19</v>
      </c>
      <c r="AU2" s="15" t="s">
        <v>1062</v>
      </c>
      <c r="AY2" s="238" t="s">
        <v>1408</v>
      </c>
      <c r="AZ2" s="5" t="s">
        <v>1409</v>
      </c>
      <c r="BA2" s="5" t="s">
        <v>1410</v>
      </c>
      <c r="BB2" s="5" t="s">
        <v>1411</v>
      </c>
      <c r="BC2" s="5" t="s">
        <v>1412</v>
      </c>
    </row>
    <row r="3" s="1" customFormat="1" ht="32" customHeight="1" spans="1:55">
      <c r="A3" s="12"/>
      <c r="B3" s="13"/>
      <c r="C3" s="17"/>
      <c r="D3" s="15"/>
      <c r="E3" s="15"/>
      <c r="F3" s="15"/>
      <c r="G3" s="16"/>
      <c r="H3" s="15"/>
      <c r="I3" s="15"/>
      <c r="J3" s="30" t="s">
        <v>915</v>
      </c>
      <c r="K3" s="30" t="s">
        <v>983</v>
      </c>
      <c r="L3" s="30" t="s">
        <v>1007</v>
      </c>
      <c r="M3" s="30" t="s">
        <v>954</v>
      </c>
      <c r="N3" s="30" t="s">
        <v>964</v>
      </c>
      <c r="O3" s="30" t="s">
        <v>997</v>
      </c>
      <c r="P3" s="30" t="s">
        <v>1063</v>
      </c>
      <c r="Q3" s="30" t="s">
        <v>981</v>
      </c>
      <c r="R3" s="40"/>
      <c r="S3" s="40"/>
      <c r="T3" s="40"/>
      <c r="U3" s="41" t="s">
        <v>1064</v>
      </c>
      <c r="V3" s="30" t="s">
        <v>1065</v>
      </c>
      <c r="W3" s="30" t="s">
        <v>1066</v>
      </c>
      <c r="X3" s="42" t="s">
        <v>1067</v>
      </c>
      <c r="Y3" s="42" t="s">
        <v>1068</v>
      </c>
      <c r="Z3" s="42" t="s">
        <v>1069</v>
      </c>
      <c r="AA3" s="42" t="s">
        <v>1070</v>
      </c>
      <c r="AB3" s="48" t="s">
        <v>1071</v>
      </c>
      <c r="AC3" s="47" t="s">
        <v>31</v>
      </c>
      <c r="AD3" s="15" t="s">
        <v>32</v>
      </c>
      <c r="AE3" s="15"/>
      <c r="AF3" s="15"/>
      <c r="AG3" s="15"/>
      <c r="AH3" s="15"/>
      <c r="AI3" s="54"/>
      <c r="AJ3" s="15"/>
      <c r="AK3" s="16"/>
      <c r="AL3" s="15"/>
      <c r="AM3" s="16"/>
      <c r="AN3" s="16"/>
      <c r="AO3" s="16"/>
      <c r="AP3" s="16"/>
      <c r="AQ3" s="15"/>
      <c r="AR3" s="15"/>
      <c r="AS3" s="15"/>
      <c r="AT3" s="15"/>
      <c r="AU3" s="15"/>
      <c r="AY3" s="238"/>
      <c r="AZ3" s="5"/>
      <c r="BA3" s="5"/>
      <c r="BB3" s="5"/>
      <c r="BC3" s="5"/>
    </row>
    <row r="4" s="1" customFormat="1" ht="33" hidden="1" customHeight="1" spans="1:47">
      <c r="A4" s="12"/>
      <c r="B4" s="13"/>
      <c r="C4" s="18"/>
      <c r="D4" s="15"/>
      <c r="E4" s="15"/>
      <c r="F4" s="15"/>
      <c r="G4" s="16"/>
      <c r="H4" s="15"/>
      <c r="I4" s="15"/>
      <c r="J4" s="31"/>
      <c r="K4" s="31"/>
      <c r="L4" s="31"/>
      <c r="M4" s="31"/>
      <c r="N4" s="31"/>
      <c r="O4" s="31"/>
      <c r="P4" s="31"/>
      <c r="Q4" s="31"/>
      <c r="R4" s="31"/>
      <c r="S4" s="31"/>
      <c r="T4" s="31"/>
      <c r="U4" s="43"/>
      <c r="V4" s="31"/>
      <c r="W4" s="31"/>
      <c r="X4" s="42"/>
      <c r="Y4" s="42"/>
      <c r="Z4" s="42"/>
      <c r="AA4" s="42"/>
      <c r="AB4" s="49"/>
      <c r="AC4" s="47"/>
      <c r="AD4" s="15"/>
      <c r="AE4" s="15"/>
      <c r="AF4" s="15"/>
      <c r="AG4" s="15"/>
      <c r="AH4" s="15"/>
      <c r="AI4" s="54"/>
      <c r="AJ4" s="15"/>
      <c r="AK4" s="16"/>
      <c r="AL4" s="15"/>
      <c r="AM4" s="16"/>
      <c r="AN4" s="16"/>
      <c r="AO4" s="16"/>
      <c r="AP4" s="16"/>
      <c r="AQ4" s="15"/>
      <c r="AR4" s="15"/>
      <c r="AS4" s="15"/>
      <c r="AT4" s="15"/>
      <c r="AU4" s="15"/>
    </row>
    <row r="5" s="2" customFormat="1" ht="41" hidden="1" customHeight="1" spans="1:47">
      <c r="A5" s="19" t="s">
        <v>31</v>
      </c>
      <c r="B5" s="19"/>
      <c r="C5" s="19"/>
      <c r="D5" s="19"/>
      <c r="E5" s="19"/>
      <c r="F5" s="19"/>
      <c r="G5" s="56"/>
      <c r="H5" s="19"/>
      <c r="I5" s="32"/>
      <c r="J5" s="19">
        <f t="shared" ref="J5:AD5" si="0">J6+J114+J132+J216+J220+J241+J250+J252</f>
        <v>79</v>
      </c>
      <c r="K5" s="19">
        <f t="shared" si="0"/>
        <v>2</v>
      </c>
      <c r="L5" s="19">
        <f t="shared" si="0"/>
        <v>60</v>
      </c>
      <c r="M5" s="19">
        <f t="shared" si="0"/>
        <v>0</v>
      </c>
      <c r="N5" s="19">
        <f t="shared" si="0"/>
        <v>1</v>
      </c>
      <c r="O5" s="19">
        <f t="shared" si="0"/>
        <v>0</v>
      </c>
      <c r="P5" s="19">
        <f t="shared" si="0"/>
        <v>0</v>
      </c>
      <c r="Q5" s="19">
        <f t="shared" si="0"/>
        <v>0</v>
      </c>
      <c r="R5" s="19">
        <f t="shared" si="0"/>
        <v>338634</v>
      </c>
      <c r="S5" s="19">
        <f t="shared" si="0"/>
        <v>0</v>
      </c>
      <c r="T5" s="19">
        <f t="shared" si="0"/>
        <v>0</v>
      </c>
      <c r="U5" s="19">
        <f t="shared" si="0"/>
        <v>74061.65</v>
      </c>
      <c r="V5" s="19">
        <f t="shared" si="0"/>
        <v>21616</v>
      </c>
      <c r="W5" s="19">
        <f t="shared" si="0"/>
        <v>23000.75</v>
      </c>
      <c r="X5" s="19">
        <f t="shared" si="0"/>
        <v>27595.9</v>
      </c>
      <c r="Y5" s="19">
        <f t="shared" si="0"/>
        <v>0</v>
      </c>
      <c r="Z5" s="19">
        <f t="shared" si="0"/>
        <v>499</v>
      </c>
      <c r="AA5" s="19">
        <f t="shared" si="0"/>
        <v>1350</v>
      </c>
      <c r="AB5" s="19">
        <f t="shared" si="0"/>
        <v>0</v>
      </c>
      <c r="AC5" s="19">
        <f t="shared" si="0"/>
        <v>110341</v>
      </c>
      <c r="AD5" s="19">
        <f t="shared" si="0"/>
        <v>54429</v>
      </c>
      <c r="AE5" s="32"/>
      <c r="AF5" s="32"/>
      <c r="AG5" s="19"/>
      <c r="AH5" s="19"/>
      <c r="AI5" s="55"/>
      <c r="AJ5" s="56"/>
      <c r="AK5" s="19"/>
      <c r="AL5" s="19"/>
      <c r="AM5" s="56"/>
      <c r="AN5" s="57"/>
      <c r="AO5" s="57"/>
      <c r="AP5" s="57"/>
      <c r="AQ5" s="261"/>
      <c r="AR5" s="261"/>
      <c r="AS5" s="261"/>
      <c r="AT5" s="261"/>
      <c r="AU5" s="67"/>
    </row>
    <row r="6" s="3" customFormat="1" ht="18" hidden="1" customHeight="1" spans="1:47">
      <c r="A6" s="155"/>
      <c r="B6" s="156" t="s">
        <v>39</v>
      </c>
      <c r="C6" s="156"/>
      <c r="D6" s="156"/>
      <c r="E6" s="157"/>
      <c r="F6" s="156"/>
      <c r="G6" s="335"/>
      <c r="H6" s="157"/>
      <c r="I6" s="156"/>
      <c r="J6" s="166">
        <f t="shared" ref="J6:AA6" si="1">J7+J72+J83+J100++J105+J111</f>
        <v>79</v>
      </c>
      <c r="K6" s="166">
        <f t="shared" si="1"/>
        <v>0</v>
      </c>
      <c r="L6" s="166">
        <f t="shared" si="1"/>
        <v>0</v>
      </c>
      <c r="M6" s="166">
        <f t="shared" si="1"/>
        <v>0</v>
      </c>
      <c r="N6" s="166">
        <f t="shared" si="1"/>
        <v>0</v>
      </c>
      <c r="O6" s="166">
        <f t="shared" si="1"/>
        <v>0</v>
      </c>
      <c r="P6" s="166">
        <f t="shared" si="1"/>
        <v>0</v>
      </c>
      <c r="Q6" s="166">
        <f t="shared" si="1"/>
        <v>0</v>
      </c>
      <c r="R6" s="166">
        <f t="shared" si="1"/>
        <v>215655</v>
      </c>
      <c r="S6" s="166">
        <f t="shared" si="1"/>
        <v>0</v>
      </c>
      <c r="T6" s="166">
        <f t="shared" si="1"/>
        <v>0</v>
      </c>
      <c r="U6" s="166">
        <f t="shared" si="1"/>
        <v>29447.6</v>
      </c>
      <c r="V6" s="166">
        <f t="shared" si="1"/>
        <v>11761.8</v>
      </c>
      <c r="W6" s="166">
        <f t="shared" si="1"/>
        <v>7433.75</v>
      </c>
      <c r="X6" s="166">
        <f t="shared" si="1"/>
        <v>9753.05</v>
      </c>
      <c r="Y6" s="166">
        <f t="shared" si="1"/>
        <v>0</v>
      </c>
      <c r="Z6" s="166">
        <f t="shared" si="1"/>
        <v>499</v>
      </c>
      <c r="AA6" s="166">
        <f t="shared" si="1"/>
        <v>0</v>
      </c>
      <c r="AB6" s="166"/>
      <c r="AC6" s="166">
        <f>AC7+AC72+AC83+AC100++AC105+AC111</f>
        <v>69108</v>
      </c>
      <c r="AD6" s="166">
        <f>AD7+AD72+AD83+AD100++AD105+AD111</f>
        <v>32700</v>
      </c>
      <c r="AE6" s="170"/>
      <c r="AF6" s="170"/>
      <c r="AG6" s="175"/>
      <c r="AH6" s="175"/>
      <c r="AI6" s="176"/>
      <c r="AJ6" s="177"/>
      <c r="AK6" s="175"/>
      <c r="AL6" s="175"/>
      <c r="AM6" s="175"/>
      <c r="AN6" s="178"/>
      <c r="AO6" s="178"/>
      <c r="AP6" s="178"/>
      <c r="AQ6" s="178"/>
      <c r="AR6" s="178"/>
      <c r="AS6" s="178"/>
      <c r="AT6" s="178"/>
      <c r="AU6" s="178"/>
    </row>
    <row r="7" s="3" customFormat="1" ht="18" hidden="1" customHeight="1" spans="1:47">
      <c r="A7" s="155"/>
      <c r="B7" s="156" t="s">
        <v>40</v>
      </c>
      <c r="C7" s="156"/>
      <c r="D7" s="156"/>
      <c r="E7" s="157"/>
      <c r="F7" s="156"/>
      <c r="G7" s="335"/>
      <c r="H7" s="157"/>
      <c r="I7" s="156"/>
      <c r="J7" s="166">
        <f t="shared" ref="J7:AA7" si="2">J8+J53+J54+J69+J71+J28</f>
        <v>58</v>
      </c>
      <c r="K7" s="166">
        <f t="shared" si="2"/>
        <v>0</v>
      </c>
      <c r="L7" s="166">
        <f t="shared" si="2"/>
        <v>0</v>
      </c>
      <c r="M7" s="166">
        <f t="shared" si="2"/>
        <v>0</v>
      </c>
      <c r="N7" s="166">
        <f t="shared" si="2"/>
        <v>0</v>
      </c>
      <c r="O7" s="166">
        <f t="shared" si="2"/>
        <v>0</v>
      </c>
      <c r="P7" s="166">
        <f t="shared" si="2"/>
        <v>0</v>
      </c>
      <c r="Q7" s="166">
        <f t="shared" si="2"/>
        <v>0</v>
      </c>
      <c r="R7" s="166">
        <f t="shared" si="2"/>
        <v>159949</v>
      </c>
      <c r="S7" s="166">
        <f t="shared" si="2"/>
        <v>0</v>
      </c>
      <c r="T7" s="166">
        <f t="shared" si="2"/>
        <v>0</v>
      </c>
      <c r="U7" s="166">
        <f t="shared" si="2"/>
        <v>16571.49</v>
      </c>
      <c r="V7" s="166">
        <f t="shared" si="2"/>
        <v>7913.78</v>
      </c>
      <c r="W7" s="166">
        <f t="shared" si="2"/>
        <v>5273.75</v>
      </c>
      <c r="X7" s="166">
        <f t="shared" si="2"/>
        <v>3034.96</v>
      </c>
      <c r="Y7" s="166">
        <f t="shared" si="2"/>
        <v>0</v>
      </c>
      <c r="Z7" s="166">
        <f t="shared" si="2"/>
        <v>349</v>
      </c>
      <c r="AA7" s="166">
        <f t="shared" si="2"/>
        <v>0</v>
      </c>
      <c r="AB7" s="166"/>
      <c r="AC7" s="166">
        <f>AC8+AC53+AC54+AC69+AC71+AC28</f>
        <v>46680</v>
      </c>
      <c r="AD7" s="166">
        <f>AD8+AD53+AD54+AD69+AD71+AD28</f>
        <v>20501</v>
      </c>
      <c r="AE7" s="170"/>
      <c r="AF7" s="170"/>
      <c r="AG7" s="175"/>
      <c r="AH7" s="175"/>
      <c r="AI7" s="176"/>
      <c r="AJ7" s="177"/>
      <c r="AK7" s="175"/>
      <c r="AL7" s="175"/>
      <c r="AM7" s="175"/>
      <c r="AN7" s="178"/>
      <c r="AO7" s="178"/>
      <c r="AP7" s="178"/>
      <c r="AQ7" s="178"/>
      <c r="AR7" s="178"/>
      <c r="AS7" s="178"/>
      <c r="AT7" s="178"/>
      <c r="AU7" s="178"/>
    </row>
    <row r="8" s="3" customFormat="1" ht="18" hidden="1" customHeight="1" spans="1:47">
      <c r="A8" s="155"/>
      <c r="B8" s="156" t="s">
        <v>41</v>
      </c>
      <c r="C8" s="156"/>
      <c r="D8" s="156"/>
      <c r="E8" s="157"/>
      <c r="F8" s="156"/>
      <c r="G8" s="335"/>
      <c r="H8" s="157"/>
      <c r="I8" s="156"/>
      <c r="J8" s="166">
        <f>SUM(J9:J27)</f>
        <v>19</v>
      </c>
      <c r="K8" s="166">
        <f t="shared" ref="K8:AD8" si="3">SUM(K9:K27)</f>
        <v>0</v>
      </c>
      <c r="L8" s="166">
        <f t="shared" si="3"/>
        <v>0</v>
      </c>
      <c r="M8" s="166">
        <f t="shared" si="3"/>
        <v>0</v>
      </c>
      <c r="N8" s="166">
        <f t="shared" si="3"/>
        <v>0</v>
      </c>
      <c r="O8" s="166">
        <f t="shared" si="3"/>
        <v>0</v>
      </c>
      <c r="P8" s="166">
        <f t="shared" si="3"/>
        <v>0</v>
      </c>
      <c r="Q8" s="166">
        <f t="shared" si="3"/>
        <v>0</v>
      </c>
      <c r="R8" s="166">
        <f t="shared" si="3"/>
        <v>39511</v>
      </c>
      <c r="S8" s="166">
        <f t="shared" si="3"/>
        <v>0</v>
      </c>
      <c r="T8" s="166">
        <f t="shared" si="3"/>
        <v>0</v>
      </c>
      <c r="U8" s="166">
        <f t="shared" si="3"/>
        <v>4725</v>
      </c>
      <c r="V8" s="166">
        <f t="shared" si="3"/>
        <v>4245</v>
      </c>
      <c r="W8" s="166">
        <f t="shared" si="3"/>
        <v>480</v>
      </c>
      <c r="X8" s="166">
        <f t="shared" si="3"/>
        <v>0</v>
      </c>
      <c r="Y8" s="166">
        <f t="shared" si="3"/>
        <v>0</v>
      </c>
      <c r="Z8" s="166">
        <f t="shared" si="3"/>
        <v>0</v>
      </c>
      <c r="AA8" s="166">
        <f t="shared" si="3"/>
        <v>0</v>
      </c>
      <c r="AB8" s="166"/>
      <c r="AC8" s="166">
        <f t="shared" si="3"/>
        <v>12343</v>
      </c>
      <c r="AD8" s="166">
        <f t="shared" si="3"/>
        <v>5725</v>
      </c>
      <c r="AE8" s="170"/>
      <c r="AF8" s="170"/>
      <c r="AG8" s="175"/>
      <c r="AH8" s="175"/>
      <c r="AI8" s="176"/>
      <c r="AJ8" s="177"/>
      <c r="AK8" s="175"/>
      <c r="AL8" s="175"/>
      <c r="AM8" s="175"/>
      <c r="AN8" s="178"/>
      <c r="AO8" s="178"/>
      <c r="AP8" s="178"/>
      <c r="AQ8" s="178"/>
      <c r="AR8" s="178"/>
      <c r="AS8" s="178"/>
      <c r="AT8" s="178"/>
      <c r="AU8" s="178"/>
    </row>
    <row r="9" s="1" customFormat="1" ht="100" hidden="1" customHeight="1" spans="1:47">
      <c r="A9" s="20">
        <v>1</v>
      </c>
      <c r="B9" s="20" t="s">
        <v>42</v>
      </c>
      <c r="C9" s="20">
        <v>2022</v>
      </c>
      <c r="D9" s="22" t="s">
        <v>43</v>
      </c>
      <c r="E9" s="22" t="s">
        <v>44</v>
      </c>
      <c r="F9" s="22" t="s">
        <v>45</v>
      </c>
      <c r="G9" s="22" t="s">
        <v>1072</v>
      </c>
      <c r="H9" s="22" t="s">
        <v>46</v>
      </c>
      <c r="I9" s="34" t="s">
        <v>47</v>
      </c>
      <c r="J9" s="22">
        <v>1</v>
      </c>
      <c r="K9" s="22"/>
      <c r="L9" s="22"/>
      <c r="M9" s="22"/>
      <c r="N9" s="22"/>
      <c r="O9" s="22"/>
      <c r="P9" s="22"/>
      <c r="Q9" s="22"/>
      <c r="R9" s="22">
        <v>7623</v>
      </c>
      <c r="S9" s="22" t="s">
        <v>50</v>
      </c>
      <c r="T9" s="34" t="s">
        <v>51</v>
      </c>
      <c r="U9" s="44">
        <v>37</v>
      </c>
      <c r="V9" s="44">
        <v>0</v>
      </c>
      <c r="W9" s="44">
        <v>37</v>
      </c>
      <c r="X9" s="44">
        <v>0</v>
      </c>
      <c r="Y9" s="44">
        <v>0</v>
      </c>
      <c r="Z9" s="44">
        <v>0</v>
      </c>
      <c r="AA9" s="44">
        <v>0</v>
      </c>
      <c r="AB9" s="44"/>
      <c r="AC9" s="50">
        <v>2178</v>
      </c>
      <c r="AD9" s="50">
        <v>1175</v>
      </c>
      <c r="AE9" s="34" t="s">
        <v>48</v>
      </c>
      <c r="AF9" s="34" t="s">
        <v>49</v>
      </c>
      <c r="AG9" s="22" t="s">
        <v>50</v>
      </c>
      <c r="AH9" s="21" t="s">
        <v>51</v>
      </c>
      <c r="AI9" s="58" t="s">
        <v>52</v>
      </c>
      <c r="AJ9" s="21" t="s">
        <v>53</v>
      </c>
      <c r="AK9" s="21" t="s">
        <v>1073</v>
      </c>
      <c r="AL9" s="21" t="s">
        <v>55</v>
      </c>
      <c r="AM9" s="21"/>
      <c r="AN9" s="21" t="s">
        <v>56</v>
      </c>
      <c r="AO9" s="133"/>
      <c r="AP9" s="21"/>
      <c r="AQ9" s="20"/>
      <c r="AR9" s="20"/>
      <c r="AS9" s="20"/>
      <c r="AT9" s="20"/>
      <c r="AU9" s="128"/>
    </row>
    <row r="10" s="1" customFormat="1" ht="33.75" hidden="1" spans="1:47">
      <c r="A10" s="20">
        <v>2</v>
      </c>
      <c r="B10" s="20" t="s">
        <v>57</v>
      </c>
      <c r="C10" s="20">
        <v>2022</v>
      </c>
      <c r="D10" s="22" t="s">
        <v>43</v>
      </c>
      <c r="E10" s="22" t="s">
        <v>58</v>
      </c>
      <c r="F10" s="22" t="s">
        <v>45</v>
      </c>
      <c r="G10" s="22" t="s">
        <v>1074</v>
      </c>
      <c r="H10" s="22" t="s">
        <v>59</v>
      </c>
      <c r="I10" s="34" t="s">
        <v>60</v>
      </c>
      <c r="J10" s="22">
        <v>1</v>
      </c>
      <c r="K10" s="22"/>
      <c r="L10" s="22"/>
      <c r="M10" s="22"/>
      <c r="N10" s="22"/>
      <c r="O10" s="22"/>
      <c r="P10" s="22"/>
      <c r="Q10" s="22"/>
      <c r="R10" s="22">
        <v>7623</v>
      </c>
      <c r="S10" s="22" t="s">
        <v>50</v>
      </c>
      <c r="T10" s="34" t="s">
        <v>51</v>
      </c>
      <c r="U10" s="44">
        <v>60</v>
      </c>
      <c r="V10" s="44">
        <v>0</v>
      </c>
      <c r="W10" s="44">
        <v>60</v>
      </c>
      <c r="X10" s="44">
        <v>0</v>
      </c>
      <c r="Y10" s="44">
        <v>0</v>
      </c>
      <c r="Z10" s="44">
        <v>0</v>
      </c>
      <c r="AA10" s="44">
        <v>0</v>
      </c>
      <c r="AB10" s="44"/>
      <c r="AC10" s="50">
        <v>2178</v>
      </c>
      <c r="AD10" s="50">
        <v>1175</v>
      </c>
      <c r="AE10" s="34" t="s">
        <v>61</v>
      </c>
      <c r="AF10" s="34" t="s">
        <v>62</v>
      </c>
      <c r="AG10" s="22" t="s">
        <v>50</v>
      </c>
      <c r="AH10" s="21" t="s">
        <v>51</v>
      </c>
      <c r="AI10" s="58" t="s">
        <v>52</v>
      </c>
      <c r="AJ10" s="21" t="s">
        <v>53</v>
      </c>
      <c r="AK10" s="21" t="s">
        <v>1073</v>
      </c>
      <c r="AL10" s="21" t="s">
        <v>55</v>
      </c>
      <c r="AM10" s="59" t="s">
        <v>63</v>
      </c>
      <c r="AN10" s="21" t="s">
        <v>56</v>
      </c>
      <c r="AO10" s="133"/>
      <c r="AP10" s="21"/>
      <c r="AQ10" s="20"/>
      <c r="AR10" s="20"/>
      <c r="AS10" s="20"/>
      <c r="AT10" s="20"/>
      <c r="AU10" s="128"/>
    </row>
    <row r="11" s="1" customFormat="1" ht="33.75" hidden="1" spans="1:47">
      <c r="A11" s="20">
        <v>3</v>
      </c>
      <c r="B11" s="20" t="s">
        <v>64</v>
      </c>
      <c r="C11" s="20">
        <v>2022</v>
      </c>
      <c r="D11" s="20" t="s">
        <v>43</v>
      </c>
      <c r="E11" s="21" t="s">
        <v>65</v>
      </c>
      <c r="F11" s="26" t="s">
        <v>45</v>
      </c>
      <c r="G11" s="22" t="s">
        <v>1074</v>
      </c>
      <c r="H11" s="25" t="s">
        <v>66</v>
      </c>
      <c r="I11" s="36" t="s">
        <v>67</v>
      </c>
      <c r="J11" s="22">
        <v>1</v>
      </c>
      <c r="K11" s="24"/>
      <c r="L11" s="24"/>
      <c r="M11" s="24"/>
      <c r="N11" s="24"/>
      <c r="O11" s="24"/>
      <c r="P11" s="24"/>
      <c r="Q11" s="24"/>
      <c r="R11" s="22">
        <v>3742</v>
      </c>
      <c r="S11" s="22" t="s">
        <v>70</v>
      </c>
      <c r="T11" s="34" t="s">
        <v>1075</v>
      </c>
      <c r="U11" s="44">
        <v>45</v>
      </c>
      <c r="V11" s="44">
        <v>0</v>
      </c>
      <c r="W11" s="44">
        <v>45</v>
      </c>
      <c r="X11" s="44">
        <v>0</v>
      </c>
      <c r="Y11" s="44">
        <v>0</v>
      </c>
      <c r="Z11" s="44">
        <v>0</v>
      </c>
      <c r="AA11" s="44">
        <v>0</v>
      </c>
      <c r="AB11" s="44"/>
      <c r="AC11" s="50">
        <v>1069</v>
      </c>
      <c r="AD11" s="50">
        <v>353</v>
      </c>
      <c r="AE11" s="33" t="s">
        <v>68</v>
      </c>
      <c r="AF11" s="33" t="s">
        <v>69</v>
      </c>
      <c r="AG11" s="21" t="s">
        <v>70</v>
      </c>
      <c r="AH11" s="21" t="s">
        <v>1075</v>
      </c>
      <c r="AI11" s="58" t="s">
        <v>52</v>
      </c>
      <c r="AJ11" s="21" t="s">
        <v>53</v>
      </c>
      <c r="AK11" s="21" t="s">
        <v>1073</v>
      </c>
      <c r="AL11" s="21" t="s">
        <v>55</v>
      </c>
      <c r="AM11" s="59" t="s">
        <v>63</v>
      </c>
      <c r="AN11" s="21" t="s">
        <v>56</v>
      </c>
      <c r="AO11" s="133"/>
      <c r="AP11" s="21"/>
      <c r="AQ11" s="20"/>
      <c r="AR11" s="20"/>
      <c r="AS11" s="20"/>
      <c r="AT11" s="20"/>
      <c r="AU11" s="128"/>
    </row>
    <row r="12" s="1" customFormat="1" ht="56.25" hidden="1" spans="1:47">
      <c r="A12" s="20">
        <v>4</v>
      </c>
      <c r="B12" s="20" t="s">
        <v>72</v>
      </c>
      <c r="C12" s="20">
        <v>2022</v>
      </c>
      <c r="D12" s="21" t="s">
        <v>43</v>
      </c>
      <c r="E12" s="21" t="s">
        <v>73</v>
      </c>
      <c r="F12" s="21" t="s">
        <v>45</v>
      </c>
      <c r="G12" s="22" t="s">
        <v>1074</v>
      </c>
      <c r="H12" s="21" t="s">
        <v>74</v>
      </c>
      <c r="I12" s="33" t="s">
        <v>75</v>
      </c>
      <c r="J12" s="22">
        <v>1</v>
      </c>
      <c r="K12" s="21"/>
      <c r="L12" s="21"/>
      <c r="M12" s="21"/>
      <c r="N12" s="21"/>
      <c r="O12" s="21"/>
      <c r="P12" s="21"/>
      <c r="Q12" s="21"/>
      <c r="R12" s="22">
        <v>3584</v>
      </c>
      <c r="S12" s="22" t="s">
        <v>78</v>
      </c>
      <c r="T12" s="34" t="s">
        <v>1076</v>
      </c>
      <c r="U12" s="44">
        <v>20</v>
      </c>
      <c r="V12" s="44">
        <v>0</v>
      </c>
      <c r="W12" s="44">
        <v>20</v>
      </c>
      <c r="X12" s="44">
        <v>0</v>
      </c>
      <c r="Y12" s="44">
        <v>0</v>
      </c>
      <c r="Z12" s="44">
        <v>0</v>
      </c>
      <c r="AA12" s="44">
        <v>0</v>
      </c>
      <c r="AB12" s="44"/>
      <c r="AC12" s="50">
        <v>1024</v>
      </c>
      <c r="AD12" s="50">
        <v>369</v>
      </c>
      <c r="AE12" s="33" t="s">
        <v>76</v>
      </c>
      <c r="AF12" s="33" t="s">
        <v>77</v>
      </c>
      <c r="AG12" s="21" t="s">
        <v>78</v>
      </c>
      <c r="AH12" s="21" t="s">
        <v>1076</v>
      </c>
      <c r="AI12" s="58" t="s">
        <v>80</v>
      </c>
      <c r="AJ12" s="21" t="s">
        <v>81</v>
      </c>
      <c r="AK12" s="21" t="s">
        <v>82</v>
      </c>
      <c r="AL12" s="21" t="s">
        <v>55</v>
      </c>
      <c r="AM12" s="21" t="s">
        <v>83</v>
      </c>
      <c r="AN12" s="21" t="s">
        <v>56</v>
      </c>
      <c r="AO12" s="133"/>
      <c r="AP12" s="21"/>
      <c r="AQ12" s="20"/>
      <c r="AR12" s="20"/>
      <c r="AS12" s="20"/>
      <c r="AT12" s="20"/>
      <c r="AU12" s="128"/>
    </row>
    <row r="13" s="1" customFormat="1" ht="45" hidden="1" spans="1:47">
      <c r="A13" s="20">
        <v>5</v>
      </c>
      <c r="B13" s="20" t="s">
        <v>84</v>
      </c>
      <c r="C13" s="20">
        <v>2022</v>
      </c>
      <c r="D13" s="21" t="s">
        <v>43</v>
      </c>
      <c r="E13" s="21" t="s">
        <v>85</v>
      </c>
      <c r="F13" s="22" t="s">
        <v>45</v>
      </c>
      <c r="G13" s="22" t="s">
        <v>1072</v>
      </c>
      <c r="H13" s="21" t="s">
        <v>86</v>
      </c>
      <c r="I13" s="33" t="s">
        <v>87</v>
      </c>
      <c r="J13" s="22">
        <v>1</v>
      </c>
      <c r="K13" s="21"/>
      <c r="L13" s="21"/>
      <c r="M13" s="21"/>
      <c r="N13" s="21"/>
      <c r="O13" s="21"/>
      <c r="P13" s="21"/>
      <c r="Q13" s="21"/>
      <c r="R13" s="22">
        <v>466</v>
      </c>
      <c r="S13" s="22" t="s">
        <v>86</v>
      </c>
      <c r="T13" s="34" t="s">
        <v>90</v>
      </c>
      <c r="U13" s="44">
        <v>50</v>
      </c>
      <c r="V13" s="44">
        <v>0</v>
      </c>
      <c r="W13" s="44">
        <v>50</v>
      </c>
      <c r="X13" s="44">
        <v>0</v>
      </c>
      <c r="Y13" s="44">
        <v>0</v>
      </c>
      <c r="Z13" s="44">
        <v>0</v>
      </c>
      <c r="AA13" s="44">
        <v>0</v>
      </c>
      <c r="AB13" s="44"/>
      <c r="AC13" s="50">
        <v>133</v>
      </c>
      <c r="AD13" s="50">
        <v>19</v>
      </c>
      <c r="AE13" s="33" t="s">
        <v>88</v>
      </c>
      <c r="AF13" s="33" t="s">
        <v>89</v>
      </c>
      <c r="AG13" s="21" t="s">
        <v>86</v>
      </c>
      <c r="AH13" s="21" t="s">
        <v>90</v>
      </c>
      <c r="AI13" s="58" t="s">
        <v>52</v>
      </c>
      <c r="AJ13" s="21" t="s">
        <v>53</v>
      </c>
      <c r="AK13" s="21" t="s">
        <v>1073</v>
      </c>
      <c r="AL13" s="21" t="s">
        <v>55</v>
      </c>
      <c r="AM13" s="21" t="s">
        <v>80</v>
      </c>
      <c r="AN13" s="21" t="s">
        <v>56</v>
      </c>
      <c r="AO13" s="133"/>
      <c r="AP13" s="21"/>
      <c r="AQ13" s="20"/>
      <c r="AR13" s="20"/>
      <c r="AS13" s="20"/>
      <c r="AT13" s="20"/>
      <c r="AU13" s="128"/>
    </row>
    <row r="14" s="1" customFormat="1" ht="32" hidden="1" customHeight="1" spans="1:47">
      <c r="A14" s="20">
        <v>6</v>
      </c>
      <c r="B14" s="20" t="s">
        <v>91</v>
      </c>
      <c r="C14" s="20">
        <v>2022</v>
      </c>
      <c r="D14" s="21" t="s">
        <v>43</v>
      </c>
      <c r="E14" s="21" t="s">
        <v>92</v>
      </c>
      <c r="F14" s="22" t="s">
        <v>45</v>
      </c>
      <c r="G14" s="22" t="s">
        <v>1072</v>
      </c>
      <c r="H14" s="21" t="s">
        <v>93</v>
      </c>
      <c r="I14" s="33" t="s">
        <v>94</v>
      </c>
      <c r="J14" s="22">
        <v>1</v>
      </c>
      <c r="K14" s="21"/>
      <c r="L14" s="21"/>
      <c r="M14" s="21"/>
      <c r="N14" s="21"/>
      <c r="O14" s="21"/>
      <c r="P14" s="21"/>
      <c r="Q14" s="21"/>
      <c r="R14" s="22">
        <v>3742</v>
      </c>
      <c r="S14" s="22" t="s">
        <v>70</v>
      </c>
      <c r="T14" s="34" t="s">
        <v>1075</v>
      </c>
      <c r="U14" s="44">
        <v>40</v>
      </c>
      <c r="V14" s="44">
        <v>0</v>
      </c>
      <c r="W14" s="44">
        <v>40</v>
      </c>
      <c r="X14" s="44">
        <v>0</v>
      </c>
      <c r="Y14" s="44">
        <v>0</v>
      </c>
      <c r="Z14" s="44">
        <v>0</v>
      </c>
      <c r="AA14" s="44">
        <v>0</v>
      </c>
      <c r="AB14" s="44"/>
      <c r="AC14" s="50">
        <v>1069</v>
      </c>
      <c r="AD14" s="50">
        <v>353</v>
      </c>
      <c r="AE14" s="33" t="s">
        <v>95</v>
      </c>
      <c r="AF14" s="33" t="s">
        <v>62</v>
      </c>
      <c r="AG14" s="21" t="s">
        <v>70</v>
      </c>
      <c r="AH14" s="21" t="s">
        <v>1075</v>
      </c>
      <c r="AI14" s="58" t="s">
        <v>52</v>
      </c>
      <c r="AJ14" s="21" t="s">
        <v>53</v>
      </c>
      <c r="AK14" s="21" t="s">
        <v>1073</v>
      </c>
      <c r="AL14" s="21" t="s">
        <v>55</v>
      </c>
      <c r="AM14" s="21" t="s">
        <v>80</v>
      </c>
      <c r="AN14" s="21" t="s">
        <v>56</v>
      </c>
      <c r="AO14" s="21" t="s">
        <v>96</v>
      </c>
      <c r="AP14" s="21"/>
      <c r="AQ14" s="20"/>
      <c r="AR14" s="20"/>
      <c r="AS14" s="20"/>
      <c r="AT14" s="20"/>
      <c r="AU14" s="128"/>
    </row>
    <row r="15" s="1" customFormat="1" ht="38" hidden="1" customHeight="1" spans="1:47">
      <c r="A15" s="20">
        <v>7</v>
      </c>
      <c r="B15" s="20" t="s">
        <v>97</v>
      </c>
      <c r="C15" s="20">
        <v>2022</v>
      </c>
      <c r="D15" s="21" t="s">
        <v>98</v>
      </c>
      <c r="E15" s="21" t="s">
        <v>99</v>
      </c>
      <c r="F15" s="21" t="s">
        <v>45</v>
      </c>
      <c r="G15" s="22" t="s">
        <v>1072</v>
      </c>
      <c r="H15" s="21" t="s">
        <v>100</v>
      </c>
      <c r="I15" s="33" t="s">
        <v>101</v>
      </c>
      <c r="J15" s="22">
        <v>1</v>
      </c>
      <c r="K15" s="21"/>
      <c r="L15" s="21"/>
      <c r="M15" s="21"/>
      <c r="N15" s="21"/>
      <c r="O15" s="21"/>
      <c r="P15" s="21"/>
      <c r="Q15" s="21"/>
      <c r="R15" s="22">
        <v>644</v>
      </c>
      <c r="S15" s="22" t="s">
        <v>78</v>
      </c>
      <c r="T15" s="34" t="s">
        <v>1076</v>
      </c>
      <c r="U15" s="44">
        <v>15</v>
      </c>
      <c r="V15" s="44">
        <v>0</v>
      </c>
      <c r="W15" s="44">
        <v>15</v>
      </c>
      <c r="X15" s="44">
        <v>0</v>
      </c>
      <c r="Y15" s="44">
        <v>0</v>
      </c>
      <c r="Z15" s="44">
        <v>0</v>
      </c>
      <c r="AA15" s="44">
        <v>0</v>
      </c>
      <c r="AB15" s="44"/>
      <c r="AC15" s="50">
        <v>184</v>
      </c>
      <c r="AD15" s="50">
        <v>46</v>
      </c>
      <c r="AE15" s="33" t="s">
        <v>102</v>
      </c>
      <c r="AF15" s="33" t="s">
        <v>102</v>
      </c>
      <c r="AG15" s="21" t="s">
        <v>78</v>
      </c>
      <c r="AH15" s="21" t="s">
        <v>1076</v>
      </c>
      <c r="AI15" s="58" t="s">
        <v>80</v>
      </c>
      <c r="AJ15" s="21" t="s">
        <v>81</v>
      </c>
      <c r="AK15" s="21" t="s">
        <v>82</v>
      </c>
      <c r="AL15" s="21" t="s">
        <v>55</v>
      </c>
      <c r="AM15" s="21" t="s">
        <v>103</v>
      </c>
      <c r="AN15" s="21" t="s">
        <v>56</v>
      </c>
      <c r="AO15" s="133"/>
      <c r="AP15" s="21"/>
      <c r="AQ15" s="20"/>
      <c r="AR15" s="20"/>
      <c r="AS15" s="20"/>
      <c r="AT15" s="20"/>
      <c r="AU15" s="128"/>
    </row>
    <row r="16" s="1" customFormat="1" ht="42" hidden="1" customHeight="1" spans="1:47">
      <c r="A16" s="20">
        <v>8</v>
      </c>
      <c r="B16" s="20" t="s">
        <v>104</v>
      </c>
      <c r="C16" s="20">
        <v>2022</v>
      </c>
      <c r="D16" s="21" t="s">
        <v>98</v>
      </c>
      <c r="E16" s="21" t="s">
        <v>105</v>
      </c>
      <c r="F16" s="21" t="s">
        <v>45</v>
      </c>
      <c r="G16" s="22" t="s">
        <v>1072</v>
      </c>
      <c r="H16" s="21" t="s">
        <v>74</v>
      </c>
      <c r="I16" s="33" t="s">
        <v>106</v>
      </c>
      <c r="J16" s="22">
        <v>1</v>
      </c>
      <c r="K16" s="21"/>
      <c r="L16" s="21"/>
      <c r="M16" s="21"/>
      <c r="N16" s="21"/>
      <c r="O16" s="21"/>
      <c r="P16" s="21"/>
      <c r="Q16" s="21"/>
      <c r="R16" s="22">
        <v>3584</v>
      </c>
      <c r="S16" s="22" t="s">
        <v>78</v>
      </c>
      <c r="T16" s="34" t="s">
        <v>1076</v>
      </c>
      <c r="U16" s="44">
        <v>33</v>
      </c>
      <c r="V16" s="44">
        <v>0</v>
      </c>
      <c r="W16" s="44">
        <v>33</v>
      </c>
      <c r="X16" s="44">
        <v>0</v>
      </c>
      <c r="Y16" s="44">
        <v>0</v>
      </c>
      <c r="Z16" s="44">
        <v>0</v>
      </c>
      <c r="AA16" s="44">
        <v>0</v>
      </c>
      <c r="AB16" s="44"/>
      <c r="AC16" s="50">
        <v>1024</v>
      </c>
      <c r="AD16" s="50">
        <v>369</v>
      </c>
      <c r="AE16" s="33" t="s">
        <v>107</v>
      </c>
      <c r="AF16" s="33" t="s">
        <v>107</v>
      </c>
      <c r="AG16" s="21" t="s">
        <v>78</v>
      </c>
      <c r="AH16" s="21" t="s">
        <v>1076</v>
      </c>
      <c r="AI16" s="58" t="s">
        <v>80</v>
      </c>
      <c r="AJ16" s="21" t="s">
        <v>81</v>
      </c>
      <c r="AK16" s="21" t="s">
        <v>82</v>
      </c>
      <c r="AL16" s="21" t="s">
        <v>55</v>
      </c>
      <c r="AM16" s="21" t="s">
        <v>108</v>
      </c>
      <c r="AN16" s="21" t="s">
        <v>56</v>
      </c>
      <c r="AO16" s="133"/>
      <c r="AP16" s="21"/>
      <c r="AQ16" s="20"/>
      <c r="AR16" s="20"/>
      <c r="AS16" s="20"/>
      <c r="AT16" s="20"/>
      <c r="AU16" s="128"/>
    </row>
    <row r="17" s="74" customFormat="1" ht="56.25" spans="1:47">
      <c r="A17" s="20">
        <v>9</v>
      </c>
      <c r="B17" s="247" t="s">
        <v>109</v>
      </c>
      <c r="C17" s="152">
        <v>2022</v>
      </c>
      <c r="D17" s="21" t="s">
        <v>98</v>
      </c>
      <c r="E17" s="248" t="s">
        <v>110</v>
      </c>
      <c r="F17" s="58" t="s">
        <v>45</v>
      </c>
      <c r="G17" s="114" t="s">
        <v>1413</v>
      </c>
      <c r="H17" s="58" t="s">
        <v>111</v>
      </c>
      <c r="I17" s="117" t="s">
        <v>1414</v>
      </c>
      <c r="J17" s="22">
        <v>1</v>
      </c>
      <c r="K17" s="21"/>
      <c r="L17" s="21"/>
      <c r="M17" s="21"/>
      <c r="N17" s="21"/>
      <c r="O17" s="21"/>
      <c r="P17" s="21"/>
      <c r="Q17" s="21"/>
      <c r="R17" s="22">
        <v>998</v>
      </c>
      <c r="S17" s="114" t="s">
        <v>115</v>
      </c>
      <c r="T17" s="253" t="s">
        <v>1077</v>
      </c>
      <c r="U17" s="115">
        <v>350</v>
      </c>
      <c r="V17" s="115">
        <v>350</v>
      </c>
      <c r="W17" s="115">
        <v>0</v>
      </c>
      <c r="X17" s="115">
        <v>0</v>
      </c>
      <c r="Y17" s="115">
        <v>0</v>
      </c>
      <c r="Z17" s="115">
        <v>0</v>
      </c>
      <c r="AA17" s="115">
        <v>0</v>
      </c>
      <c r="AB17" s="115"/>
      <c r="AC17" s="141">
        <v>285</v>
      </c>
      <c r="AD17" s="141">
        <v>66</v>
      </c>
      <c r="AE17" s="117" t="s">
        <v>1415</v>
      </c>
      <c r="AF17" s="117" t="s">
        <v>114</v>
      </c>
      <c r="AG17" s="21" t="s">
        <v>115</v>
      </c>
      <c r="AH17" s="21" t="s">
        <v>1077</v>
      </c>
      <c r="AI17" s="58" t="s">
        <v>80</v>
      </c>
      <c r="AJ17" s="21" t="s">
        <v>81</v>
      </c>
      <c r="AK17" s="21" t="s">
        <v>82</v>
      </c>
      <c r="AL17" s="21" t="s">
        <v>55</v>
      </c>
      <c r="AM17" s="59" t="s">
        <v>63</v>
      </c>
      <c r="AN17" s="21" t="s">
        <v>56</v>
      </c>
      <c r="AO17" s="133" t="s">
        <v>1078</v>
      </c>
      <c r="AP17" s="21"/>
      <c r="AQ17" s="152" t="s">
        <v>1079</v>
      </c>
      <c r="AR17" s="152" t="s">
        <v>1079</v>
      </c>
      <c r="AS17" s="152" t="s">
        <v>1079</v>
      </c>
      <c r="AT17" s="152"/>
      <c r="AU17" s="133" t="s">
        <v>1080</v>
      </c>
    </row>
    <row r="18" s="1" customFormat="1" ht="74" hidden="1" customHeight="1" spans="1:47">
      <c r="A18" s="20">
        <v>10</v>
      </c>
      <c r="B18" s="20" t="s">
        <v>117</v>
      </c>
      <c r="C18" s="20">
        <v>2022</v>
      </c>
      <c r="D18" s="21" t="s">
        <v>98</v>
      </c>
      <c r="E18" s="21" t="s">
        <v>118</v>
      </c>
      <c r="F18" s="21" t="s">
        <v>45</v>
      </c>
      <c r="G18" s="22" t="s">
        <v>1072</v>
      </c>
      <c r="H18" s="21" t="s">
        <v>119</v>
      </c>
      <c r="I18" s="33" t="s">
        <v>1081</v>
      </c>
      <c r="J18" s="22">
        <v>1</v>
      </c>
      <c r="K18" s="21"/>
      <c r="L18" s="21"/>
      <c r="M18" s="21"/>
      <c r="N18" s="21"/>
      <c r="O18" s="21"/>
      <c r="P18" s="21"/>
      <c r="Q18" s="21"/>
      <c r="R18" s="22">
        <v>1596</v>
      </c>
      <c r="S18" s="22" t="s">
        <v>115</v>
      </c>
      <c r="T18" s="34" t="s">
        <v>1077</v>
      </c>
      <c r="U18" s="44">
        <v>180</v>
      </c>
      <c r="V18" s="44">
        <v>0</v>
      </c>
      <c r="W18" s="44">
        <v>180</v>
      </c>
      <c r="X18" s="44">
        <v>0</v>
      </c>
      <c r="Y18" s="44">
        <v>0</v>
      </c>
      <c r="Z18" s="44">
        <v>0</v>
      </c>
      <c r="AA18" s="44">
        <v>0</v>
      </c>
      <c r="AB18" s="44"/>
      <c r="AC18" s="50">
        <v>456</v>
      </c>
      <c r="AD18" s="50">
        <v>116</v>
      </c>
      <c r="AE18" s="33" t="s">
        <v>121</v>
      </c>
      <c r="AF18" s="33" t="s">
        <v>122</v>
      </c>
      <c r="AG18" s="21" t="s">
        <v>115</v>
      </c>
      <c r="AH18" s="21" t="s">
        <v>1077</v>
      </c>
      <c r="AI18" s="58" t="s">
        <v>80</v>
      </c>
      <c r="AJ18" s="21" t="s">
        <v>81</v>
      </c>
      <c r="AK18" s="21" t="s">
        <v>82</v>
      </c>
      <c r="AL18" s="21" t="s">
        <v>55</v>
      </c>
      <c r="AM18" s="59" t="s">
        <v>63</v>
      </c>
      <c r="AN18" s="21" t="s">
        <v>56</v>
      </c>
      <c r="AO18" s="133"/>
      <c r="AP18" s="21"/>
      <c r="AQ18" s="20"/>
      <c r="AR18" s="20"/>
      <c r="AS18" s="20"/>
      <c r="AT18" s="20"/>
      <c r="AU18" s="128"/>
    </row>
    <row r="19" s="74" customFormat="1" ht="79" customHeight="1" spans="1:48">
      <c r="A19" s="20">
        <v>11</v>
      </c>
      <c r="B19" s="237" t="s">
        <v>1082</v>
      </c>
      <c r="C19" s="58">
        <v>2022</v>
      </c>
      <c r="D19" s="21" t="s">
        <v>98</v>
      </c>
      <c r="E19" s="248" t="s">
        <v>1416</v>
      </c>
      <c r="F19" s="249" t="s">
        <v>45</v>
      </c>
      <c r="G19" s="114" t="s">
        <v>1417</v>
      </c>
      <c r="H19" s="58" t="s">
        <v>1085</v>
      </c>
      <c r="I19" s="117" t="s">
        <v>1418</v>
      </c>
      <c r="J19" s="21">
        <v>1</v>
      </c>
      <c r="K19" s="21"/>
      <c r="L19" s="21"/>
      <c r="M19" s="21"/>
      <c r="N19" s="21"/>
      <c r="O19" s="21"/>
      <c r="P19" s="21"/>
      <c r="Q19" s="21"/>
      <c r="R19" s="21">
        <v>526</v>
      </c>
      <c r="S19" s="58" t="s">
        <v>115</v>
      </c>
      <c r="T19" s="58" t="s">
        <v>1077</v>
      </c>
      <c r="U19" s="58">
        <v>380</v>
      </c>
      <c r="V19" s="58">
        <v>380</v>
      </c>
      <c r="W19" s="115">
        <v>0</v>
      </c>
      <c r="X19" s="115">
        <v>0</v>
      </c>
      <c r="Y19" s="115">
        <v>0</v>
      </c>
      <c r="Z19" s="115">
        <v>0</v>
      </c>
      <c r="AA19" s="115">
        <v>0</v>
      </c>
      <c r="AB19" s="58"/>
      <c r="AC19" s="58">
        <v>172</v>
      </c>
      <c r="AD19" s="257">
        <v>52</v>
      </c>
      <c r="AE19" s="112" t="s">
        <v>1419</v>
      </c>
      <c r="AF19" s="112" t="s">
        <v>1420</v>
      </c>
      <c r="AG19" s="21" t="s">
        <v>115</v>
      </c>
      <c r="AH19" s="21" t="s">
        <v>1077</v>
      </c>
      <c r="AI19" s="258" t="s">
        <v>80</v>
      </c>
      <c r="AJ19" s="33" t="s">
        <v>1089</v>
      </c>
      <c r="AK19" s="21" t="s">
        <v>82</v>
      </c>
      <c r="AL19" s="259" t="s">
        <v>1090</v>
      </c>
      <c r="AM19" s="70" t="s">
        <v>108</v>
      </c>
      <c r="AN19" s="21" t="s">
        <v>56</v>
      </c>
      <c r="AO19" s="21" t="s">
        <v>1078</v>
      </c>
      <c r="AP19" s="135"/>
      <c r="AQ19" s="152" t="s">
        <v>1079</v>
      </c>
      <c r="AR19" s="152" t="s">
        <v>1079</v>
      </c>
      <c r="AS19" s="152" t="s">
        <v>1079</v>
      </c>
      <c r="AT19" s="58"/>
      <c r="AU19" s="128" t="s">
        <v>1091</v>
      </c>
      <c r="AV19" s="74">
        <v>1</v>
      </c>
    </row>
    <row r="20" s="74" customFormat="1" ht="98" customHeight="1" spans="1:48">
      <c r="A20" s="20">
        <v>12</v>
      </c>
      <c r="B20" s="237" t="s">
        <v>1092</v>
      </c>
      <c r="C20" s="58">
        <v>2022</v>
      </c>
      <c r="D20" s="21" t="s">
        <v>98</v>
      </c>
      <c r="E20" s="248" t="s">
        <v>1421</v>
      </c>
      <c r="F20" s="249" t="s">
        <v>45</v>
      </c>
      <c r="G20" s="114" t="s">
        <v>1417</v>
      </c>
      <c r="H20" s="58" t="s">
        <v>1094</v>
      </c>
      <c r="I20" s="117" t="s">
        <v>1422</v>
      </c>
      <c r="J20" s="21">
        <v>1</v>
      </c>
      <c r="K20" s="21"/>
      <c r="L20" s="21"/>
      <c r="M20" s="21"/>
      <c r="N20" s="21"/>
      <c r="O20" s="21"/>
      <c r="P20" s="21"/>
      <c r="Q20" s="21"/>
      <c r="R20" s="21">
        <v>452</v>
      </c>
      <c r="S20" s="58" t="s">
        <v>115</v>
      </c>
      <c r="T20" s="58" t="s">
        <v>1077</v>
      </c>
      <c r="U20" s="58">
        <v>200</v>
      </c>
      <c r="V20" s="58">
        <v>200</v>
      </c>
      <c r="W20" s="115">
        <v>0</v>
      </c>
      <c r="X20" s="115">
        <v>0</v>
      </c>
      <c r="Y20" s="115">
        <v>0</v>
      </c>
      <c r="Z20" s="115">
        <v>0</v>
      </c>
      <c r="AA20" s="115">
        <v>0</v>
      </c>
      <c r="AB20" s="58"/>
      <c r="AC20" s="58">
        <v>118</v>
      </c>
      <c r="AD20" s="257">
        <v>66</v>
      </c>
      <c r="AE20" s="112" t="s">
        <v>1423</v>
      </c>
      <c r="AF20" s="112" t="s">
        <v>1424</v>
      </c>
      <c r="AG20" s="21" t="s">
        <v>115</v>
      </c>
      <c r="AH20" s="21" t="s">
        <v>1077</v>
      </c>
      <c r="AI20" s="258" t="s">
        <v>80</v>
      </c>
      <c r="AJ20" s="33" t="s">
        <v>1089</v>
      </c>
      <c r="AK20" s="21" t="s">
        <v>82</v>
      </c>
      <c r="AL20" s="259" t="s">
        <v>1090</v>
      </c>
      <c r="AM20" s="70" t="s">
        <v>108</v>
      </c>
      <c r="AN20" s="21" t="s">
        <v>56</v>
      </c>
      <c r="AO20" s="21" t="s">
        <v>1078</v>
      </c>
      <c r="AP20" s="135"/>
      <c r="AQ20" s="152" t="s">
        <v>1079</v>
      </c>
      <c r="AR20" s="152" t="s">
        <v>1079</v>
      </c>
      <c r="AS20" s="152" t="s">
        <v>1079</v>
      </c>
      <c r="AT20" s="58"/>
      <c r="AU20" s="128" t="s">
        <v>1091</v>
      </c>
      <c r="AV20" s="74">
        <v>1</v>
      </c>
    </row>
    <row r="21" s="74" customFormat="1" ht="119" customHeight="1" spans="1:48">
      <c r="A21" s="20">
        <v>13</v>
      </c>
      <c r="B21" s="237" t="s">
        <v>1098</v>
      </c>
      <c r="C21" s="58">
        <v>2022</v>
      </c>
      <c r="D21" s="21" t="s">
        <v>98</v>
      </c>
      <c r="E21" s="76" t="s">
        <v>1099</v>
      </c>
      <c r="F21" s="249" t="s">
        <v>45</v>
      </c>
      <c r="G21" s="114" t="s">
        <v>1417</v>
      </c>
      <c r="H21" s="58" t="s">
        <v>1100</v>
      </c>
      <c r="I21" s="117" t="s">
        <v>1101</v>
      </c>
      <c r="J21" s="21">
        <v>1</v>
      </c>
      <c r="K21" s="21"/>
      <c r="L21" s="21"/>
      <c r="M21" s="21"/>
      <c r="N21" s="21"/>
      <c r="O21" s="21"/>
      <c r="P21" s="21"/>
      <c r="Q21" s="21"/>
      <c r="R21" s="21">
        <v>1367</v>
      </c>
      <c r="S21" s="114" t="s">
        <v>177</v>
      </c>
      <c r="T21" s="58" t="s">
        <v>1102</v>
      </c>
      <c r="U21" s="58">
        <v>380</v>
      </c>
      <c r="V21" s="58">
        <v>380</v>
      </c>
      <c r="W21" s="115">
        <v>0</v>
      </c>
      <c r="X21" s="115">
        <v>0</v>
      </c>
      <c r="Y21" s="115">
        <v>0</v>
      </c>
      <c r="Z21" s="115">
        <v>0</v>
      </c>
      <c r="AA21" s="115">
        <v>0</v>
      </c>
      <c r="AB21" s="58"/>
      <c r="AC21" s="58">
        <v>118</v>
      </c>
      <c r="AD21" s="257">
        <v>66</v>
      </c>
      <c r="AE21" s="112" t="s">
        <v>1425</v>
      </c>
      <c r="AF21" s="112" t="s">
        <v>1426</v>
      </c>
      <c r="AG21" s="21" t="s">
        <v>1100</v>
      </c>
      <c r="AH21" s="21" t="s">
        <v>1102</v>
      </c>
      <c r="AI21" s="258" t="s">
        <v>80</v>
      </c>
      <c r="AJ21" s="33" t="s">
        <v>1089</v>
      </c>
      <c r="AK21" s="21" t="s">
        <v>82</v>
      </c>
      <c r="AL21" s="259" t="s">
        <v>1090</v>
      </c>
      <c r="AM21" s="70" t="s">
        <v>108</v>
      </c>
      <c r="AN21" s="21" t="s">
        <v>56</v>
      </c>
      <c r="AO21" s="21" t="s">
        <v>1078</v>
      </c>
      <c r="AP21" s="135"/>
      <c r="AQ21" s="152" t="s">
        <v>1079</v>
      </c>
      <c r="AR21" s="152" t="s">
        <v>1079</v>
      </c>
      <c r="AS21" s="152" t="s">
        <v>1079</v>
      </c>
      <c r="AT21" s="58"/>
      <c r="AU21" s="128" t="s">
        <v>1091</v>
      </c>
      <c r="AV21" s="74">
        <v>1</v>
      </c>
    </row>
    <row r="22" s="74" customFormat="1" ht="89" customHeight="1" spans="1:48">
      <c r="A22" s="20">
        <v>14</v>
      </c>
      <c r="B22" s="237" t="s">
        <v>1105</v>
      </c>
      <c r="C22" s="58">
        <v>2022</v>
      </c>
      <c r="D22" s="21" t="s">
        <v>98</v>
      </c>
      <c r="E22" s="76" t="s">
        <v>1106</v>
      </c>
      <c r="F22" s="249" t="s">
        <v>45</v>
      </c>
      <c r="G22" s="114" t="s">
        <v>1417</v>
      </c>
      <c r="H22" s="58" t="s">
        <v>285</v>
      </c>
      <c r="I22" s="117" t="s">
        <v>1107</v>
      </c>
      <c r="J22" s="21">
        <v>1</v>
      </c>
      <c r="K22" s="21"/>
      <c r="L22" s="21"/>
      <c r="M22" s="21"/>
      <c r="N22" s="21"/>
      <c r="O22" s="21"/>
      <c r="P22" s="21"/>
      <c r="Q22" s="21"/>
      <c r="R22" s="21">
        <v>1857</v>
      </c>
      <c r="S22" s="255" t="s">
        <v>50</v>
      </c>
      <c r="T22" s="58" t="s">
        <v>51</v>
      </c>
      <c r="U22" s="58">
        <v>380</v>
      </c>
      <c r="V22" s="58">
        <v>380</v>
      </c>
      <c r="W22" s="115">
        <v>0</v>
      </c>
      <c r="X22" s="115">
        <v>0</v>
      </c>
      <c r="Y22" s="115">
        <v>0</v>
      </c>
      <c r="Z22" s="115">
        <v>0</v>
      </c>
      <c r="AA22" s="115">
        <v>0</v>
      </c>
      <c r="AB22" s="58"/>
      <c r="AC22" s="58">
        <v>1857</v>
      </c>
      <c r="AD22" s="257">
        <v>1177</v>
      </c>
      <c r="AE22" s="112" t="s">
        <v>1427</v>
      </c>
      <c r="AF22" s="112" t="s">
        <v>1428</v>
      </c>
      <c r="AG22" s="21" t="s">
        <v>285</v>
      </c>
      <c r="AH22" s="21" t="s">
        <v>51</v>
      </c>
      <c r="AI22" s="258" t="s">
        <v>80</v>
      </c>
      <c r="AJ22" s="33" t="s">
        <v>1089</v>
      </c>
      <c r="AK22" s="21" t="s">
        <v>82</v>
      </c>
      <c r="AL22" s="259" t="s">
        <v>1090</v>
      </c>
      <c r="AM22" s="70" t="s">
        <v>108</v>
      </c>
      <c r="AN22" s="21" t="s">
        <v>56</v>
      </c>
      <c r="AO22" s="21" t="s">
        <v>1078</v>
      </c>
      <c r="AP22" s="135"/>
      <c r="AQ22" s="152" t="s">
        <v>1079</v>
      </c>
      <c r="AR22" s="152" t="s">
        <v>1079</v>
      </c>
      <c r="AS22" s="152" t="s">
        <v>1079</v>
      </c>
      <c r="AT22" s="58"/>
      <c r="AU22" s="133" t="s">
        <v>1080</v>
      </c>
      <c r="AV22" s="74">
        <v>1</v>
      </c>
    </row>
    <row r="23" s="74" customFormat="1" ht="89" hidden="1" customHeight="1" spans="1:47">
      <c r="A23" s="20">
        <v>15</v>
      </c>
      <c r="B23" s="58" t="s">
        <v>1429</v>
      </c>
      <c r="C23" s="58">
        <v>2022</v>
      </c>
      <c r="D23" s="21" t="s">
        <v>98</v>
      </c>
      <c r="E23" s="266" t="s">
        <v>1430</v>
      </c>
      <c r="F23" s="249" t="s">
        <v>45</v>
      </c>
      <c r="G23" s="114" t="s">
        <v>1084</v>
      </c>
      <c r="H23" s="58" t="s">
        <v>455</v>
      </c>
      <c r="I23" s="58" t="s">
        <v>1431</v>
      </c>
      <c r="J23" s="58">
        <v>1</v>
      </c>
      <c r="K23" s="58"/>
      <c r="L23" s="58"/>
      <c r="M23" s="58"/>
      <c r="N23" s="58"/>
      <c r="O23" s="58"/>
      <c r="P23" s="58"/>
      <c r="Q23" s="58"/>
      <c r="R23" s="58">
        <v>125</v>
      </c>
      <c r="S23" s="255" t="s">
        <v>168</v>
      </c>
      <c r="T23" s="58" t="s">
        <v>1117</v>
      </c>
      <c r="U23" s="58">
        <v>390</v>
      </c>
      <c r="V23" s="58">
        <v>390</v>
      </c>
      <c r="W23" s="115">
        <v>0</v>
      </c>
      <c r="X23" s="115">
        <v>0</v>
      </c>
      <c r="Y23" s="115">
        <v>0</v>
      </c>
      <c r="Z23" s="115">
        <v>0</v>
      </c>
      <c r="AA23" s="115">
        <v>0</v>
      </c>
      <c r="AB23" s="58"/>
      <c r="AC23" s="58">
        <v>35</v>
      </c>
      <c r="AD23" s="257">
        <v>28</v>
      </c>
      <c r="AE23" s="112" t="s">
        <v>1432</v>
      </c>
      <c r="AF23" s="112" t="s">
        <v>1433</v>
      </c>
      <c r="AG23" s="255" t="s">
        <v>168</v>
      </c>
      <c r="AH23" s="58" t="s">
        <v>1117</v>
      </c>
      <c r="AI23" s="258" t="s">
        <v>80</v>
      </c>
      <c r="AJ23" s="33" t="s">
        <v>1089</v>
      </c>
      <c r="AK23" s="21" t="s">
        <v>82</v>
      </c>
      <c r="AL23" s="259" t="s">
        <v>1090</v>
      </c>
      <c r="AM23" s="70" t="s">
        <v>108</v>
      </c>
      <c r="AN23" s="21"/>
      <c r="AO23" s="21"/>
      <c r="AP23" s="135"/>
      <c r="AQ23" s="152" t="s">
        <v>1079</v>
      </c>
      <c r="AR23" s="152"/>
      <c r="AS23" s="152"/>
      <c r="AT23" s="58" t="s">
        <v>1214</v>
      </c>
      <c r="AU23" s="133"/>
    </row>
    <row r="24" s="74" customFormat="1" ht="89" hidden="1" customHeight="1" spans="1:47">
      <c r="A24" s="20">
        <v>16</v>
      </c>
      <c r="B24" s="58" t="s">
        <v>1434</v>
      </c>
      <c r="C24" s="58">
        <v>2022</v>
      </c>
      <c r="D24" s="21" t="s">
        <v>98</v>
      </c>
      <c r="E24" s="266" t="s">
        <v>1435</v>
      </c>
      <c r="F24" s="58" t="s">
        <v>45</v>
      </c>
      <c r="G24" s="58" t="s">
        <v>1084</v>
      </c>
      <c r="H24" s="58" t="s">
        <v>1436</v>
      </c>
      <c r="I24" s="58" t="s">
        <v>1437</v>
      </c>
      <c r="J24" s="58">
        <v>1</v>
      </c>
      <c r="K24" s="58"/>
      <c r="L24" s="58"/>
      <c r="M24" s="58"/>
      <c r="N24" s="58"/>
      <c r="O24" s="58"/>
      <c r="P24" s="58"/>
      <c r="Q24" s="58"/>
      <c r="R24" s="21">
        <v>452</v>
      </c>
      <c r="S24" s="58" t="s">
        <v>115</v>
      </c>
      <c r="T24" s="58" t="s">
        <v>1077</v>
      </c>
      <c r="U24" s="58">
        <v>380</v>
      </c>
      <c r="V24" s="58">
        <v>380</v>
      </c>
      <c r="W24" s="115">
        <v>0</v>
      </c>
      <c r="X24" s="115">
        <v>0</v>
      </c>
      <c r="Y24" s="115">
        <v>0</v>
      </c>
      <c r="Z24" s="115">
        <v>0</v>
      </c>
      <c r="AA24" s="115">
        <v>0</v>
      </c>
      <c r="AB24" s="58"/>
      <c r="AC24" s="58">
        <v>118</v>
      </c>
      <c r="AD24" s="257">
        <v>66</v>
      </c>
      <c r="AE24" s="112" t="s">
        <v>1438</v>
      </c>
      <c r="AF24" s="112" t="s">
        <v>1424</v>
      </c>
      <c r="AG24" s="21" t="s">
        <v>115</v>
      </c>
      <c r="AH24" s="21" t="s">
        <v>1077</v>
      </c>
      <c r="AI24" s="258" t="s">
        <v>80</v>
      </c>
      <c r="AJ24" s="33" t="s">
        <v>1089</v>
      </c>
      <c r="AK24" s="21" t="s">
        <v>82</v>
      </c>
      <c r="AL24" s="259" t="s">
        <v>1090</v>
      </c>
      <c r="AM24" s="70" t="s">
        <v>108</v>
      </c>
      <c r="AN24" s="21"/>
      <c r="AO24" s="21"/>
      <c r="AP24" s="135"/>
      <c r="AQ24" s="152" t="s">
        <v>1079</v>
      </c>
      <c r="AR24" s="152"/>
      <c r="AS24" s="152"/>
      <c r="AT24" s="58" t="s">
        <v>1214</v>
      </c>
      <c r="AU24" s="133"/>
    </row>
    <row r="25" s="74" customFormat="1" ht="89" hidden="1" customHeight="1" spans="1:47">
      <c r="A25" s="20">
        <v>17</v>
      </c>
      <c r="B25" s="58" t="s">
        <v>1439</v>
      </c>
      <c r="C25" s="58">
        <v>2022</v>
      </c>
      <c r="D25" s="21" t="s">
        <v>98</v>
      </c>
      <c r="E25" s="266" t="s">
        <v>1440</v>
      </c>
      <c r="F25" s="58" t="s">
        <v>45</v>
      </c>
      <c r="G25" s="58" t="s">
        <v>1084</v>
      </c>
      <c r="H25" s="58" t="s">
        <v>1441</v>
      </c>
      <c r="I25" s="58" t="s">
        <v>1442</v>
      </c>
      <c r="J25" s="58">
        <v>1</v>
      </c>
      <c r="K25" s="58"/>
      <c r="L25" s="58"/>
      <c r="M25" s="58"/>
      <c r="N25" s="58"/>
      <c r="O25" s="58"/>
      <c r="P25" s="58"/>
      <c r="Q25" s="58"/>
      <c r="R25" s="58">
        <v>152</v>
      </c>
      <c r="S25" s="58" t="s">
        <v>115</v>
      </c>
      <c r="T25" s="58" t="s">
        <v>1077</v>
      </c>
      <c r="U25" s="58">
        <v>500</v>
      </c>
      <c r="V25" s="58">
        <v>500</v>
      </c>
      <c r="W25" s="115">
        <v>0</v>
      </c>
      <c r="X25" s="115">
        <v>0</v>
      </c>
      <c r="Y25" s="115">
        <v>0</v>
      </c>
      <c r="Z25" s="115">
        <v>0</v>
      </c>
      <c r="AA25" s="115">
        <v>0</v>
      </c>
      <c r="AB25" s="58"/>
      <c r="AC25" s="58">
        <v>51</v>
      </c>
      <c r="AD25" s="257">
        <v>39</v>
      </c>
      <c r="AE25" s="112" t="s">
        <v>1443</v>
      </c>
      <c r="AF25" s="112" t="s">
        <v>1444</v>
      </c>
      <c r="AG25" s="21" t="s">
        <v>115</v>
      </c>
      <c r="AH25" s="21" t="s">
        <v>1077</v>
      </c>
      <c r="AI25" s="258" t="s">
        <v>80</v>
      </c>
      <c r="AJ25" s="33" t="s">
        <v>1089</v>
      </c>
      <c r="AK25" s="21" t="s">
        <v>82</v>
      </c>
      <c r="AL25" s="259" t="s">
        <v>1090</v>
      </c>
      <c r="AM25" s="70" t="s">
        <v>108</v>
      </c>
      <c r="AN25" s="21"/>
      <c r="AO25" s="21"/>
      <c r="AP25" s="135"/>
      <c r="AQ25" s="152" t="s">
        <v>1079</v>
      </c>
      <c r="AR25" s="152"/>
      <c r="AS25" s="152"/>
      <c r="AT25" s="58" t="s">
        <v>1214</v>
      </c>
      <c r="AU25" s="133"/>
    </row>
    <row r="26" s="74" customFormat="1" ht="89" hidden="1" customHeight="1" spans="1:47">
      <c r="A26" s="20">
        <v>18</v>
      </c>
      <c r="B26" s="58" t="s">
        <v>1445</v>
      </c>
      <c r="C26" s="58">
        <v>2022</v>
      </c>
      <c r="D26" s="21" t="s">
        <v>98</v>
      </c>
      <c r="E26" s="266" t="s">
        <v>1446</v>
      </c>
      <c r="F26" s="58" t="s">
        <v>45</v>
      </c>
      <c r="G26" s="58" t="s">
        <v>1084</v>
      </c>
      <c r="H26" s="58" t="s">
        <v>1094</v>
      </c>
      <c r="I26" s="58" t="s">
        <v>1447</v>
      </c>
      <c r="J26" s="58">
        <v>1</v>
      </c>
      <c r="K26" s="58"/>
      <c r="L26" s="58"/>
      <c r="M26" s="58"/>
      <c r="N26" s="58"/>
      <c r="O26" s="58"/>
      <c r="P26" s="58"/>
      <c r="Q26" s="58"/>
      <c r="R26" s="21">
        <v>452</v>
      </c>
      <c r="S26" s="58" t="s">
        <v>115</v>
      </c>
      <c r="T26" s="58" t="s">
        <v>1077</v>
      </c>
      <c r="U26" s="58">
        <v>385</v>
      </c>
      <c r="V26" s="58">
        <v>385</v>
      </c>
      <c r="W26" s="115">
        <v>0</v>
      </c>
      <c r="X26" s="115">
        <v>0</v>
      </c>
      <c r="Y26" s="115">
        <v>0</v>
      </c>
      <c r="Z26" s="115">
        <v>0</v>
      </c>
      <c r="AA26" s="115">
        <v>0</v>
      </c>
      <c r="AB26" s="58"/>
      <c r="AC26" s="58">
        <v>118</v>
      </c>
      <c r="AD26" s="257">
        <v>66</v>
      </c>
      <c r="AE26" s="112" t="s">
        <v>1448</v>
      </c>
      <c r="AF26" s="112" t="s">
        <v>1424</v>
      </c>
      <c r="AG26" s="21" t="s">
        <v>115</v>
      </c>
      <c r="AH26" s="21" t="s">
        <v>1077</v>
      </c>
      <c r="AI26" s="258" t="s">
        <v>80</v>
      </c>
      <c r="AJ26" s="33" t="s">
        <v>1089</v>
      </c>
      <c r="AK26" s="21" t="s">
        <v>82</v>
      </c>
      <c r="AL26" s="259" t="s">
        <v>1090</v>
      </c>
      <c r="AM26" s="70" t="s">
        <v>108</v>
      </c>
      <c r="AN26" s="21"/>
      <c r="AO26" s="21"/>
      <c r="AP26" s="135"/>
      <c r="AQ26" s="152" t="s">
        <v>1079</v>
      </c>
      <c r="AR26" s="152"/>
      <c r="AS26" s="152"/>
      <c r="AT26" s="58" t="s">
        <v>1214</v>
      </c>
      <c r="AU26" s="133"/>
    </row>
    <row r="27" s="74" customFormat="1" ht="89" hidden="1" customHeight="1" spans="1:47">
      <c r="A27" s="20">
        <v>19</v>
      </c>
      <c r="B27" s="58" t="s">
        <v>1449</v>
      </c>
      <c r="C27" s="58">
        <v>2022</v>
      </c>
      <c r="D27" s="21" t="s">
        <v>98</v>
      </c>
      <c r="E27" s="266" t="s">
        <v>1450</v>
      </c>
      <c r="F27" s="58" t="s">
        <v>45</v>
      </c>
      <c r="G27" s="58" t="s">
        <v>1084</v>
      </c>
      <c r="H27" s="58" t="s">
        <v>1451</v>
      </c>
      <c r="I27" s="58" t="s">
        <v>1452</v>
      </c>
      <c r="J27" s="58">
        <v>1</v>
      </c>
      <c r="K27" s="58"/>
      <c r="L27" s="58"/>
      <c r="M27" s="58"/>
      <c r="N27" s="58"/>
      <c r="O27" s="58"/>
      <c r="P27" s="58"/>
      <c r="Q27" s="58"/>
      <c r="R27" s="58">
        <v>526</v>
      </c>
      <c r="S27" s="58" t="s">
        <v>115</v>
      </c>
      <c r="T27" s="58" t="s">
        <v>1077</v>
      </c>
      <c r="U27" s="58">
        <v>900</v>
      </c>
      <c r="V27" s="58">
        <v>900</v>
      </c>
      <c r="W27" s="115">
        <v>0</v>
      </c>
      <c r="X27" s="115">
        <v>0</v>
      </c>
      <c r="Y27" s="115">
        <v>0</v>
      </c>
      <c r="Z27" s="115">
        <v>0</v>
      </c>
      <c r="AA27" s="115">
        <v>0</v>
      </c>
      <c r="AB27" s="58"/>
      <c r="AC27" s="58">
        <v>156</v>
      </c>
      <c r="AD27" s="257">
        <v>124</v>
      </c>
      <c r="AE27" s="112" t="s">
        <v>1453</v>
      </c>
      <c r="AF27" s="112" t="s">
        <v>1454</v>
      </c>
      <c r="AG27" s="21" t="s">
        <v>115</v>
      </c>
      <c r="AH27" s="21" t="s">
        <v>1077</v>
      </c>
      <c r="AI27" s="258" t="s">
        <v>80</v>
      </c>
      <c r="AJ27" s="33" t="s">
        <v>1089</v>
      </c>
      <c r="AK27" s="21" t="s">
        <v>82</v>
      </c>
      <c r="AL27" s="259" t="s">
        <v>1090</v>
      </c>
      <c r="AM27" s="70" t="s">
        <v>108</v>
      </c>
      <c r="AN27" s="21"/>
      <c r="AO27" s="21"/>
      <c r="AP27" s="135"/>
      <c r="AQ27" s="152" t="s">
        <v>1079</v>
      </c>
      <c r="AR27" s="152"/>
      <c r="AS27" s="152"/>
      <c r="AT27" s="58" t="s">
        <v>1214</v>
      </c>
      <c r="AU27" s="133"/>
    </row>
    <row r="28" s="3" customFormat="1" ht="18" hidden="1" customHeight="1" spans="1:47">
      <c r="A28" s="155"/>
      <c r="B28" s="156" t="s">
        <v>123</v>
      </c>
      <c r="C28" s="156"/>
      <c r="D28" s="156"/>
      <c r="E28" s="157"/>
      <c r="F28" s="156"/>
      <c r="G28" s="335"/>
      <c r="H28" s="157"/>
      <c r="I28" s="156"/>
      <c r="J28" s="166">
        <f t="shared" ref="J28:AA28" si="4">SUM(J29:J52)</f>
        <v>24</v>
      </c>
      <c r="K28" s="166">
        <f t="shared" si="4"/>
        <v>0</v>
      </c>
      <c r="L28" s="166">
        <f t="shared" si="4"/>
        <v>0</v>
      </c>
      <c r="M28" s="166">
        <f t="shared" si="4"/>
        <v>0</v>
      </c>
      <c r="N28" s="166">
        <f t="shared" si="4"/>
        <v>0</v>
      </c>
      <c r="O28" s="166">
        <f t="shared" si="4"/>
        <v>0</v>
      </c>
      <c r="P28" s="166">
        <f t="shared" si="4"/>
        <v>0</v>
      </c>
      <c r="Q28" s="166">
        <f t="shared" si="4"/>
        <v>0</v>
      </c>
      <c r="R28" s="166">
        <f t="shared" si="4"/>
        <v>65505</v>
      </c>
      <c r="S28" s="166">
        <f t="shared" si="4"/>
        <v>0</v>
      </c>
      <c r="T28" s="166">
        <f t="shared" si="4"/>
        <v>0</v>
      </c>
      <c r="U28" s="166">
        <f t="shared" si="4"/>
        <v>5477.49</v>
      </c>
      <c r="V28" s="166">
        <f t="shared" si="4"/>
        <v>2195.03</v>
      </c>
      <c r="W28" s="166">
        <f t="shared" si="4"/>
        <v>2666.46</v>
      </c>
      <c r="X28" s="166">
        <f t="shared" si="4"/>
        <v>616</v>
      </c>
      <c r="Y28" s="166">
        <f t="shared" si="4"/>
        <v>0</v>
      </c>
      <c r="Z28" s="166">
        <f t="shared" si="4"/>
        <v>0</v>
      </c>
      <c r="AA28" s="166">
        <f t="shared" si="4"/>
        <v>0</v>
      </c>
      <c r="AB28" s="166"/>
      <c r="AC28" s="166">
        <f>SUM(AC29:AC52)</f>
        <v>18643</v>
      </c>
      <c r="AD28" s="166">
        <f>SUM(AD29:AD52)</f>
        <v>8309</v>
      </c>
      <c r="AE28" s="170"/>
      <c r="AF28" s="170"/>
      <c r="AG28" s="175"/>
      <c r="AH28" s="175"/>
      <c r="AI28" s="176"/>
      <c r="AJ28" s="177"/>
      <c r="AK28" s="175"/>
      <c r="AL28" s="175"/>
      <c r="AM28" s="175"/>
      <c r="AN28" s="163"/>
      <c r="AO28" s="178"/>
      <c r="AP28" s="163"/>
      <c r="AQ28" s="178"/>
      <c r="AR28" s="178"/>
      <c r="AS28" s="178"/>
      <c r="AT28" s="178"/>
      <c r="AU28" s="178"/>
    </row>
    <row r="29" s="1" customFormat="1" ht="252" hidden="1" customHeight="1" spans="1:47">
      <c r="A29" s="20">
        <v>20</v>
      </c>
      <c r="B29" s="20" t="s">
        <v>124</v>
      </c>
      <c r="C29" s="20">
        <v>2022</v>
      </c>
      <c r="D29" s="22" t="s">
        <v>125</v>
      </c>
      <c r="E29" s="23" t="s">
        <v>126</v>
      </c>
      <c r="F29" s="22" t="s">
        <v>45</v>
      </c>
      <c r="G29" s="22" t="s">
        <v>1110</v>
      </c>
      <c r="H29" s="22" t="s">
        <v>127</v>
      </c>
      <c r="I29" s="34" t="s">
        <v>1111</v>
      </c>
      <c r="J29" s="22">
        <v>1</v>
      </c>
      <c r="K29" s="22"/>
      <c r="L29" s="22"/>
      <c r="M29" s="22"/>
      <c r="N29" s="22"/>
      <c r="O29" s="22"/>
      <c r="P29" s="22"/>
      <c r="Q29" s="22"/>
      <c r="R29" s="22">
        <v>5642</v>
      </c>
      <c r="S29" s="22" t="s">
        <v>80</v>
      </c>
      <c r="T29" s="34" t="s">
        <v>81</v>
      </c>
      <c r="U29" s="44">
        <v>174.46</v>
      </c>
      <c r="V29" s="44">
        <v>0</v>
      </c>
      <c r="W29" s="44">
        <v>174.46</v>
      </c>
      <c r="X29" s="44">
        <v>0</v>
      </c>
      <c r="Y29" s="44">
        <v>0</v>
      </c>
      <c r="Z29" s="44">
        <v>0</v>
      </c>
      <c r="AA29" s="44">
        <v>0</v>
      </c>
      <c r="AB29" s="44"/>
      <c r="AC29" s="50">
        <v>1612</v>
      </c>
      <c r="AD29" s="50">
        <v>948</v>
      </c>
      <c r="AE29" s="34" t="s">
        <v>129</v>
      </c>
      <c r="AF29" s="34" t="s">
        <v>130</v>
      </c>
      <c r="AG29" s="21" t="s">
        <v>80</v>
      </c>
      <c r="AH29" s="21" t="s">
        <v>81</v>
      </c>
      <c r="AI29" s="58" t="s">
        <v>80</v>
      </c>
      <c r="AJ29" s="21" t="s">
        <v>81</v>
      </c>
      <c r="AK29" s="21" t="s">
        <v>82</v>
      </c>
      <c r="AL29" s="21" t="s">
        <v>55</v>
      </c>
      <c r="AM29" s="66" t="s">
        <v>131</v>
      </c>
      <c r="AN29" s="66" t="s">
        <v>56</v>
      </c>
      <c r="AO29" s="133" t="s">
        <v>1112</v>
      </c>
      <c r="AP29" s="66"/>
      <c r="AQ29" s="20"/>
      <c r="AR29" s="20"/>
      <c r="AS29" s="20"/>
      <c r="AT29" s="20"/>
      <c r="AU29" s="128"/>
    </row>
    <row r="30" s="1" customFormat="1" ht="306" hidden="1" customHeight="1" spans="1:47">
      <c r="A30" s="20">
        <v>21</v>
      </c>
      <c r="B30" s="20" t="s">
        <v>132</v>
      </c>
      <c r="C30" s="20">
        <v>2022</v>
      </c>
      <c r="D30" s="22" t="s">
        <v>125</v>
      </c>
      <c r="E30" s="22" t="s">
        <v>133</v>
      </c>
      <c r="F30" s="22" t="s">
        <v>45</v>
      </c>
      <c r="G30" s="22">
        <v>2022</v>
      </c>
      <c r="H30" s="22" t="s">
        <v>134</v>
      </c>
      <c r="I30" s="34" t="s">
        <v>1113</v>
      </c>
      <c r="J30" s="22">
        <v>1</v>
      </c>
      <c r="K30" s="22"/>
      <c r="L30" s="22"/>
      <c r="M30" s="22"/>
      <c r="N30" s="22"/>
      <c r="O30" s="22"/>
      <c r="P30" s="22"/>
      <c r="Q30" s="22"/>
      <c r="R30" s="22">
        <v>9163</v>
      </c>
      <c r="S30" s="22" t="s">
        <v>80</v>
      </c>
      <c r="T30" s="34" t="s">
        <v>81</v>
      </c>
      <c r="U30" s="44">
        <v>418</v>
      </c>
      <c r="V30" s="44">
        <v>0</v>
      </c>
      <c r="W30" s="44">
        <v>418</v>
      </c>
      <c r="X30" s="44">
        <v>0</v>
      </c>
      <c r="Y30" s="44">
        <v>0</v>
      </c>
      <c r="Z30" s="44">
        <v>0</v>
      </c>
      <c r="AA30" s="44">
        <v>0</v>
      </c>
      <c r="AB30" s="44"/>
      <c r="AC30" s="50">
        <v>2618</v>
      </c>
      <c r="AD30" s="50">
        <v>1845</v>
      </c>
      <c r="AE30" s="34" t="s">
        <v>136</v>
      </c>
      <c r="AF30" s="34" t="s">
        <v>137</v>
      </c>
      <c r="AG30" s="21" t="s">
        <v>80</v>
      </c>
      <c r="AH30" s="21" t="s">
        <v>81</v>
      </c>
      <c r="AI30" s="58" t="s">
        <v>80</v>
      </c>
      <c r="AJ30" s="21" t="s">
        <v>81</v>
      </c>
      <c r="AK30" s="21" t="s">
        <v>82</v>
      </c>
      <c r="AL30" s="21" t="s">
        <v>55</v>
      </c>
      <c r="AM30" s="66" t="s">
        <v>131</v>
      </c>
      <c r="AN30" s="66" t="s">
        <v>56</v>
      </c>
      <c r="AO30" s="133" t="s">
        <v>1112</v>
      </c>
      <c r="AP30" s="66"/>
      <c r="AQ30" s="20"/>
      <c r="AR30" s="20"/>
      <c r="AS30" s="20"/>
      <c r="AT30" s="20"/>
      <c r="AU30" s="128"/>
    </row>
    <row r="31" s="1" customFormat="1" ht="237" hidden="1" customHeight="1" spans="1:47">
      <c r="A31" s="20">
        <v>22</v>
      </c>
      <c r="B31" s="20" t="s">
        <v>138</v>
      </c>
      <c r="C31" s="20">
        <v>2022</v>
      </c>
      <c r="D31" s="20" t="s">
        <v>125</v>
      </c>
      <c r="E31" s="21" t="s">
        <v>139</v>
      </c>
      <c r="F31" s="22" t="s">
        <v>45</v>
      </c>
      <c r="G31" s="22" t="s">
        <v>1110</v>
      </c>
      <c r="H31" s="25" t="s">
        <v>140</v>
      </c>
      <c r="I31" s="36" t="s">
        <v>141</v>
      </c>
      <c r="J31" s="22">
        <v>1</v>
      </c>
      <c r="K31" s="24"/>
      <c r="L31" s="24"/>
      <c r="M31" s="24"/>
      <c r="N31" s="24"/>
      <c r="O31" s="24"/>
      <c r="P31" s="24"/>
      <c r="Q31" s="24"/>
      <c r="R31" s="22">
        <v>1953</v>
      </c>
      <c r="S31" s="22" t="s">
        <v>80</v>
      </c>
      <c r="T31" s="34" t="s">
        <v>81</v>
      </c>
      <c r="U31" s="44">
        <v>211</v>
      </c>
      <c r="V31" s="44">
        <v>0</v>
      </c>
      <c r="W31" s="44">
        <v>211</v>
      </c>
      <c r="X31" s="44">
        <v>0</v>
      </c>
      <c r="Y31" s="44">
        <v>0</v>
      </c>
      <c r="Z31" s="44">
        <v>0</v>
      </c>
      <c r="AA31" s="44">
        <v>0</v>
      </c>
      <c r="AB31" s="44"/>
      <c r="AC31" s="50">
        <v>558</v>
      </c>
      <c r="AD31" s="50">
        <v>230</v>
      </c>
      <c r="AE31" s="33" t="s">
        <v>142</v>
      </c>
      <c r="AF31" s="33" t="s">
        <v>143</v>
      </c>
      <c r="AG31" s="21" t="s">
        <v>80</v>
      </c>
      <c r="AH31" s="21" t="s">
        <v>81</v>
      </c>
      <c r="AI31" s="58" t="s">
        <v>80</v>
      </c>
      <c r="AJ31" s="21" t="s">
        <v>81</v>
      </c>
      <c r="AK31" s="21" t="s">
        <v>82</v>
      </c>
      <c r="AL31" s="21" t="s">
        <v>55</v>
      </c>
      <c r="AM31" s="66" t="s">
        <v>144</v>
      </c>
      <c r="AN31" s="66" t="s">
        <v>56</v>
      </c>
      <c r="AO31" s="133" t="s">
        <v>1112</v>
      </c>
      <c r="AP31" s="66"/>
      <c r="AQ31" s="20"/>
      <c r="AR31" s="20"/>
      <c r="AS31" s="20"/>
      <c r="AT31" s="20"/>
      <c r="AU31" s="128"/>
    </row>
    <row r="32" s="1" customFormat="1" ht="48" hidden="1" customHeight="1" spans="1:47">
      <c r="A32" s="20">
        <v>23</v>
      </c>
      <c r="B32" s="20" t="s">
        <v>145</v>
      </c>
      <c r="C32" s="20">
        <v>2022</v>
      </c>
      <c r="D32" s="21" t="s">
        <v>125</v>
      </c>
      <c r="E32" s="21" t="s">
        <v>146</v>
      </c>
      <c r="F32" s="21" t="s">
        <v>45</v>
      </c>
      <c r="G32" s="22" t="s">
        <v>1110</v>
      </c>
      <c r="H32" s="21" t="s">
        <v>147</v>
      </c>
      <c r="I32" s="33" t="s">
        <v>148</v>
      </c>
      <c r="J32" s="22">
        <v>1</v>
      </c>
      <c r="K32" s="21"/>
      <c r="L32" s="21"/>
      <c r="M32" s="21"/>
      <c r="N32" s="21"/>
      <c r="O32" s="21"/>
      <c r="P32" s="21"/>
      <c r="Q32" s="21"/>
      <c r="R32" s="22">
        <v>105</v>
      </c>
      <c r="S32" s="22" t="s">
        <v>86</v>
      </c>
      <c r="T32" s="34" t="s">
        <v>90</v>
      </c>
      <c r="U32" s="44">
        <v>2.4</v>
      </c>
      <c r="V32" s="44">
        <v>0</v>
      </c>
      <c r="W32" s="44">
        <v>0</v>
      </c>
      <c r="X32" s="44">
        <v>2.4</v>
      </c>
      <c r="Y32" s="44">
        <v>0</v>
      </c>
      <c r="Z32" s="44">
        <v>0</v>
      </c>
      <c r="AA32" s="44">
        <v>0</v>
      </c>
      <c r="AB32" s="44"/>
      <c r="AC32" s="50">
        <v>30</v>
      </c>
      <c r="AD32" s="50">
        <v>5</v>
      </c>
      <c r="AE32" s="33" t="s">
        <v>149</v>
      </c>
      <c r="AF32" s="33" t="s">
        <v>150</v>
      </c>
      <c r="AG32" s="21" t="s">
        <v>86</v>
      </c>
      <c r="AH32" s="21" t="s">
        <v>90</v>
      </c>
      <c r="AI32" s="58" t="s">
        <v>80</v>
      </c>
      <c r="AJ32" s="21" t="s">
        <v>81</v>
      </c>
      <c r="AK32" s="21" t="s">
        <v>82</v>
      </c>
      <c r="AL32" s="21" t="s">
        <v>55</v>
      </c>
      <c r="AM32" s="21" t="s">
        <v>80</v>
      </c>
      <c r="AN32" s="21" t="s">
        <v>56</v>
      </c>
      <c r="AO32" s="133"/>
      <c r="AP32" s="21"/>
      <c r="AQ32" s="20"/>
      <c r="AR32" s="20"/>
      <c r="AS32" s="20"/>
      <c r="AT32" s="20"/>
      <c r="AU32" s="128"/>
    </row>
    <row r="33" s="1" customFormat="1" ht="33.75" hidden="1" spans="1:47">
      <c r="A33" s="20">
        <v>24</v>
      </c>
      <c r="B33" s="20" t="s">
        <v>151</v>
      </c>
      <c r="C33" s="20">
        <v>2022</v>
      </c>
      <c r="D33" s="21" t="s">
        <v>125</v>
      </c>
      <c r="E33" s="21" t="s">
        <v>152</v>
      </c>
      <c r="F33" s="21" t="s">
        <v>45</v>
      </c>
      <c r="G33" s="22" t="s">
        <v>1110</v>
      </c>
      <c r="H33" s="21" t="s">
        <v>66</v>
      </c>
      <c r="I33" s="33" t="s">
        <v>153</v>
      </c>
      <c r="J33" s="22">
        <v>1</v>
      </c>
      <c r="K33" s="21"/>
      <c r="L33" s="21"/>
      <c r="M33" s="21"/>
      <c r="N33" s="21"/>
      <c r="O33" s="21"/>
      <c r="P33" s="21"/>
      <c r="Q33" s="21"/>
      <c r="R33" s="22">
        <v>3742</v>
      </c>
      <c r="S33" s="22" t="s">
        <v>70</v>
      </c>
      <c r="T33" s="34" t="s">
        <v>1075</v>
      </c>
      <c r="U33" s="44">
        <v>20</v>
      </c>
      <c r="V33" s="44">
        <v>0</v>
      </c>
      <c r="W33" s="44">
        <v>0</v>
      </c>
      <c r="X33" s="44">
        <v>20</v>
      </c>
      <c r="Y33" s="44">
        <v>0</v>
      </c>
      <c r="Z33" s="44">
        <v>0</v>
      </c>
      <c r="AA33" s="44">
        <v>0</v>
      </c>
      <c r="AB33" s="44"/>
      <c r="AC33" s="50">
        <v>1069</v>
      </c>
      <c r="AD33" s="50">
        <v>353</v>
      </c>
      <c r="AE33" s="33" t="s">
        <v>154</v>
      </c>
      <c r="AF33" s="33" t="s">
        <v>155</v>
      </c>
      <c r="AG33" s="21" t="s">
        <v>70</v>
      </c>
      <c r="AH33" s="21" t="s">
        <v>1075</v>
      </c>
      <c r="AI33" s="58" t="s">
        <v>80</v>
      </c>
      <c r="AJ33" s="21" t="s">
        <v>81</v>
      </c>
      <c r="AK33" s="21" t="s">
        <v>82</v>
      </c>
      <c r="AL33" s="21" t="s">
        <v>55</v>
      </c>
      <c r="AM33" s="21" t="s">
        <v>80</v>
      </c>
      <c r="AN33" s="21" t="s">
        <v>56</v>
      </c>
      <c r="AO33" s="21" t="s">
        <v>96</v>
      </c>
      <c r="AP33" s="21"/>
      <c r="AQ33" s="20"/>
      <c r="AR33" s="20"/>
      <c r="AS33" s="20"/>
      <c r="AT33" s="20"/>
      <c r="AU33" s="128"/>
    </row>
    <row r="34" s="74" customFormat="1" ht="123.75" spans="1:47">
      <c r="A34" s="20">
        <v>25</v>
      </c>
      <c r="B34" s="152" t="s">
        <v>156</v>
      </c>
      <c r="C34" s="152">
        <v>2022</v>
      </c>
      <c r="D34" s="21" t="s">
        <v>125</v>
      </c>
      <c r="E34" s="248" t="s">
        <v>1114</v>
      </c>
      <c r="F34" s="58" t="s">
        <v>45</v>
      </c>
      <c r="G34" s="114" t="s">
        <v>1110</v>
      </c>
      <c r="H34" s="58" t="s">
        <v>158</v>
      </c>
      <c r="I34" s="303" t="s">
        <v>1455</v>
      </c>
      <c r="J34" s="22">
        <v>1</v>
      </c>
      <c r="K34" s="21"/>
      <c r="L34" s="21"/>
      <c r="M34" s="21"/>
      <c r="N34" s="21"/>
      <c r="O34" s="21"/>
      <c r="P34" s="21"/>
      <c r="Q34" s="21"/>
      <c r="R34" s="22">
        <v>1768</v>
      </c>
      <c r="S34" s="114" t="s">
        <v>115</v>
      </c>
      <c r="T34" s="253" t="s">
        <v>1077</v>
      </c>
      <c r="U34" s="115">
        <v>395</v>
      </c>
      <c r="V34" s="115">
        <v>395</v>
      </c>
      <c r="W34" s="115">
        <v>0</v>
      </c>
      <c r="X34" s="115">
        <v>0</v>
      </c>
      <c r="Y34" s="115">
        <v>0</v>
      </c>
      <c r="Z34" s="115">
        <v>0</v>
      </c>
      <c r="AA34" s="115">
        <v>0</v>
      </c>
      <c r="AB34" s="115"/>
      <c r="AC34" s="141">
        <v>505</v>
      </c>
      <c r="AD34" s="141">
        <v>148</v>
      </c>
      <c r="AE34" s="117" t="s">
        <v>160</v>
      </c>
      <c r="AF34" s="112" t="s">
        <v>161</v>
      </c>
      <c r="AG34" s="21" t="s">
        <v>115</v>
      </c>
      <c r="AH34" s="21" t="s">
        <v>1077</v>
      </c>
      <c r="AI34" s="58" t="s">
        <v>80</v>
      </c>
      <c r="AJ34" s="21" t="s">
        <v>81</v>
      </c>
      <c r="AK34" s="21" t="s">
        <v>82</v>
      </c>
      <c r="AL34" s="21" t="s">
        <v>55</v>
      </c>
      <c r="AM34" s="59" t="s">
        <v>63</v>
      </c>
      <c r="AN34" s="21" t="s">
        <v>56</v>
      </c>
      <c r="AO34" s="133" t="s">
        <v>1078</v>
      </c>
      <c r="AP34" s="21"/>
      <c r="AQ34" s="152" t="s">
        <v>1079</v>
      </c>
      <c r="AR34" s="152" t="s">
        <v>1079</v>
      </c>
      <c r="AS34" s="152" t="s">
        <v>1079</v>
      </c>
      <c r="AT34" s="152"/>
      <c r="AU34" s="128" t="s">
        <v>1091</v>
      </c>
    </row>
    <row r="35" s="74" customFormat="1" ht="78.75" spans="1:47">
      <c r="A35" s="20">
        <v>26</v>
      </c>
      <c r="B35" s="152" t="s">
        <v>162</v>
      </c>
      <c r="C35" s="152">
        <v>2022</v>
      </c>
      <c r="D35" s="21" t="s">
        <v>125</v>
      </c>
      <c r="E35" s="248" t="s">
        <v>163</v>
      </c>
      <c r="F35" s="58" t="s">
        <v>45</v>
      </c>
      <c r="G35" s="114" t="s">
        <v>1110</v>
      </c>
      <c r="H35" s="58" t="s">
        <v>164</v>
      </c>
      <c r="I35" s="117" t="s">
        <v>1456</v>
      </c>
      <c r="J35" s="22">
        <v>1</v>
      </c>
      <c r="K35" s="21"/>
      <c r="L35" s="21"/>
      <c r="M35" s="21"/>
      <c r="N35" s="21"/>
      <c r="O35" s="21"/>
      <c r="P35" s="21"/>
      <c r="Q35" s="21"/>
      <c r="R35" s="22">
        <v>3371</v>
      </c>
      <c r="S35" s="114" t="s">
        <v>168</v>
      </c>
      <c r="T35" s="253" t="s">
        <v>1117</v>
      </c>
      <c r="U35" s="115">
        <v>377</v>
      </c>
      <c r="V35" s="115">
        <v>377</v>
      </c>
      <c r="W35" s="115">
        <v>0</v>
      </c>
      <c r="X35" s="115">
        <v>0</v>
      </c>
      <c r="Y35" s="115">
        <v>0</v>
      </c>
      <c r="Z35" s="115">
        <v>0</v>
      </c>
      <c r="AA35" s="115">
        <v>0</v>
      </c>
      <c r="AB35" s="115"/>
      <c r="AC35" s="141">
        <v>963</v>
      </c>
      <c r="AD35" s="141">
        <v>290</v>
      </c>
      <c r="AE35" s="117" t="s">
        <v>166</v>
      </c>
      <c r="AF35" s="117" t="s">
        <v>167</v>
      </c>
      <c r="AG35" s="21" t="s">
        <v>168</v>
      </c>
      <c r="AH35" s="21" t="s">
        <v>1117</v>
      </c>
      <c r="AI35" s="58" t="s">
        <v>80</v>
      </c>
      <c r="AJ35" s="21" t="s">
        <v>81</v>
      </c>
      <c r="AK35" s="21" t="s">
        <v>82</v>
      </c>
      <c r="AL35" s="21" t="s">
        <v>55</v>
      </c>
      <c r="AM35" s="21" t="s">
        <v>170</v>
      </c>
      <c r="AN35" s="21" t="s">
        <v>56</v>
      </c>
      <c r="AO35" s="133" t="s">
        <v>1078</v>
      </c>
      <c r="AP35" s="21"/>
      <c r="AQ35" s="152" t="s">
        <v>1079</v>
      </c>
      <c r="AR35" s="152" t="s">
        <v>1079</v>
      </c>
      <c r="AS35" s="152" t="s">
        <v>1079</v>
      </c>
      <c r="AT35" s="152"/>
      <c r="AU35" s="128" t="s">
        <v>1091</v>
      </c>
    </row>
    <row r="36" s="74" customFormat="1" ht="90" customHeight="1" spans="1:47">
      <c r="A36" s="20">
        <v>27</v>
      </c>
      <c r="B36" s="152" t="s">
        <v>171</v>
      </c>
      <c r="C36" s="152">
        <v>2022</v>
      </c>
      <c r="D36" s="21" t="s">
        <v>125</v>
      </c>
      <c r="E36" s="248" t="s">
        <v>172</v>
      </c>
      <c r="F36" s="58" t="s">
        <v>45</v>
      </c>
      <c r="G36" s="114" t="s">
        <v>1110</v>
      </c>
      <c r="H36" s="58" t="s">
        <v>173</v>
      </c>
      <c r="I36" s="117" t="s">
        <v>1457</v>
      </c>
      <c r="J36" s="22">
        <v>1</v>
      </c>
      <c r="K36" s="21"/>
      <c r="L36" s="21"/>
      <c r="M36" s="21"/>
      <c r="N36" s="21"/>
      <c r="O36" s="21"/>
      <c r="P36" s="21"/>
      <c r="Q36" s="21"/>
      <c r="R36" s="22">
        <v>1750</v>
      </c>
      <c r="S36" s="114" t="s">
        <v>177</v>
      </c>
      <c r="T36" s="253" t="s">
        <v>178</v>
      </c>
      <c r="U36" s="115">
        <v>397</v>
      </c>
      <c r="V36" s="115">
        <v>397</v>
      </c>
      <c r="W36" s="115">
        <v>0</v>
      </c>
      <c r="X36" s="115">
        <v>0</v>
      </c>
      <c r="Y36" s="115">
        <v>0</v>
      </c>
      <c r="Z36" s="115">
        <v>0</v>
      </c>
      <c r="AA36" s="115">
        <v>0</v>
      </c>
      <c r="AB36" s="115"/>
      <c r="AC36" s="141">
        <v>500</v>
      </c>
      <c r="AD36" s="141">
        <v>300</v>
      </c>
      <c r="AE36" s="117" t="s">
        <v>175</v>
      </c>
      <c r="AF36" s="117" t="s">
        <v>1119</v>
      </c>
      <c r="AG36" s="21" t="s">
        <v>177</v>
      </c>
      <c r="AH36" s="21" t="s">
        <v>178</v>
      </c>
      <c r="AI36" s="58" t="s">
        <v>80</v>
      </c>
      <c r="AJ36" s="21" t="s">
        <v>81</v>
      </c>
      <c r="AK36" s="21" t="s">
        <v>82</v>
      </c>
      <c r="AL36" s="21" t="s">
        <v>55</v>
      </c>
      <c r="AM36" s="21" t="s">
        <v>179</v>
      </c>
      <c r="AN36" s="21" t="s">
        <v>56</v>
      </c>
      <c r="AO36" s="133" t="s">
        <v>1078</v>
      </c>
      <c r="AP36" s="21"/>
      <c r="AQ36" s="152" t="s">
        <v>1079</v>
      </c>
      <c r="AR36" s="152" t="s">
        <v>1079</v>
      </c>
      <c r="AS36" s="152" t="s">
        <v>1079</v>
      </c>
      <c r="AT36" s="152"/>
      <c r="AU36" s="128" t="s">
        <v>1091</v>
      </c>
    </row>
    <row r="37" s="74" customFormat="1" ht="135" spans="1:47">
      <c r="A37" s="20">
        <v>28</v>
      </c>
      <c r="B37" s="152" t="s">
        <v>180</v>
      </c>
      <c r="C37" s="152">
        <v>2022</v>
      </c>
      <c r="D37" s="21" t="s">
        <v>125</v>
      </c>
      <c r="E37" s="248" t="s">
        <v>181</v>
      </c>
      <c r="F37" s="114" t="s">
        <v>45</v>
      </c>
      <c r="G37" s="114" t="s">
        <v>1110</v>
      </c>
      <c r="H37" s="58" t="s">
        <v>182</v>
      </c>
      <c r="I37" s="303" t="s">
        <v>1458</v>
      </c>
      <c r="J37" s="22">
        <v>1</v>
      </c>
      <c r="K37" s="21"/>
      <c r="L37" s="21"/>
      <c r="M37" s="21"/>
      <c r="N37" s="21"/>
      <c r="O37" s="21"/>
      <c r="P37" s="21"/>
      <c r="Q37" s="21"/>
      <c r="R37" s="22">
        <v>3584</v>
      </c>
      <c r="S37" s="114" t="s">
        <v>78</v>
      </c>
      <c r="T37" s="253" t="s">
        <v>1076</v>
      </c>
      <c r="U37" s="115">
        <v>376.03</v>
      </c>
      <c r="V37" s="115">
        <v>376.03</v>
      </c>
      <c r="W37" s="115">
        <v>0</v>
      </c>
      <c r="X37" s="115">
        <v>0</v>
      </c>
      <c r="Y37" s="115">
        <v>0</v>
      </c>
      <c r="Z37" s="115">
        <v>0</v>
      </c>
      <c r="AA37" s="115">
        <v>0</v>
      </c>
      <c r="AB37" s="115"/>
      <c r="AC37" s="141">
        <v>1024</v>
      </c>
      <c r="AD37" s="141">
        <v>369</v>
      </c>
      <c r="AE37" s="117" t="s">
        <v>1459</v>
      </c>
      <c r="AF37" s="117" t="s">
        <v>1460</v>
      </c>
      <c r="AG37" s="21" t="s">
        <v>78</v>
      </c>
      <c r="AH37" s="21" t="s">
        <v>1076</v>
      </c>
      <c r="AI37" s="58" t="s">
        <v>80</v>
      </c>
      <c r="AJ37" s="21" t="s">
        <v>81</v>
      </c>
      <c r="AK37" s="21" t="s">
        <v>82</v>
      </c>
      <c r="AL37" s="21" t="s">
        <v>55</v>
      </c>
      <c r="AM37" s="21" t="s">
        <v>187</v>
      </c>
      <c r="AN37" s="21" t="s">
        <v>56</v>
      </c>
      <c r="AO37" s="133" t="s">
        <v>1078</v>
      </c>
      <c r="AP37" s="21"/>
      <c r="AQ37" s="152" t="s">
        <v>1079</v>
      </c>
      <c r="AR37" s="152" t="s">
        <v>1079</v>
      </c>
      <c r="AS37" s="152" t="s">
        <v>1079</v>
      </c>
      <c r="AT37" s="152"/>
      <c r="AU37" s="133" t="s">
        <v>1461</v>
      </c>
    </row>
    <row r="38" s="1" customFormat="1" ht="306" hidden="1" customHeight="1" spans="1:47">
      <c r="A38" s="20">
        <v>29</v>
      </c>
      <c r="B38" s="20" t="s">
        <v>188</v>
      </c>
      <c r="C38" s="20">
        <v>2022</v>
      </c>
      <c r="D38" s="21" t="s">
        <v>125</v>
      </c>
      <c r="E38" s="21" t="s">
        <v>189</v>
      </c>
      <c r="F38" s="21" t="s">
        <v>45</v>
      </c>
      <c r="G38" s="22" t="s">
        <v>1110</v>
      </c>
      <c r="H38" s="21" t="s">
        <v>190</v>
      </c>
      <c r="I38" s="117" t="s">
        <v>191</v>
      </c>
      <c r="J38" s="22">
        <v>1</v>
      </c>
      <c r="K38" s="21"/>
      <c r="L38" s="21"/>
      <c r="M38" s="21"/>
      <c r="N38" s="21"/>
      <c r="O38" s="21"/>
      <c r="P38" s="21"/>
      <c r="Q38" s="21"/>
      <c r="R38" s="22">
        <v>3742</v>
      </c>
      <c r="S38" s="22" t="s">
        <v>70</v>
      </c>
      <c r="T38" s="34" t="s">
        <v>1075</v>
      </c>
      <c r="U38" s="44">
        <v>650</v>
      </c>
      <c r="V38" s="44">
        <v>0</v>
      </c>
      <c r="W38" s="44">
        <v>650</v>
      </c>
      <c r="X38" s="44">
        <v>0</v>
      </c>
      <c r="Y38" s="44">
        <v>0</v>
      </c>
      <c r="Z38" s="44">
        <v>0</v>
      </c>
      <c r="AA38" s="44">
        <v>0</v>
      </c>
      <c r="AB38" s="44">
        <v>0</v>
      </c>
      <c r="AC38" s="50">
        <v>1069</v>
      </c>
      <c r="AD38" s="50">
        <v>353</v>
      </c>
      <c r="AE38" s="33" t="s">
        <v>192</v>
      </c>
      <c r="AF38" s="33" t="s">
        <v>193</v>
      </c>
      <c r="AG38" s="21" t="s">
        <v>70</v>
      </c>
      <c r="AH38" s="21" t="s">
        <v>1075</v>
      </c>
      <c r="AI38" s="58" t="s">
        <v>80</v>
      </c>
      <c r="AJ38" s="21" t="s">
        <v>81</v>
      </c>
      <c r="AK38" s="21" t="s">
        <v>82</v>
      </c>
      <c r="AL38" s="21" t="s">
        <v>55</v>
      </c>
      <c r="AM38" s="59" t="s">
        <v>63</v>
      </c>
      <c r="AN38" s="21" t="s">
        <v>56</v>
      </c>
      <c r="AO38" s="21" t="s">
        <v>96</v>
      </c>
      <c r="AP38" s="21"/>
      <c r="AQ38" s="20"/>
      <c r="AR38" s="20"/>
      <c r="AS38" s="20"/>
      <c r="AT38" s="20"/>
      <c r="AU38" s="128"/>
    </row>
    <row r="39" s="74" customFormat="1" ht="56.25" spans="1:47">
      <c r="A39" s="20">
        <v>30</v>
      </c>
      <c r="B39" s="152" t="s">
        <v>194</v>
      </c>
      <c r="C39" s="152">
        <v>2022</v>
      </c>
      <c r="D39" s="21" t="s">
        <v>125</v>
      </c>
      <c r="E39" s="248" t="s">
        <v>1122</v>
      </c>
      <c r="F39" s="58" t="s">
        <v>45</v>
      </c>
      <c r="G39" s="114">
        <v>2022</v>
      </c>
      <c r="H39" s="58" t="s">
        <v>196</v>
      </c>
      <c r="I39" s="117" t="s">
        <v>1462</v>
      </c>
      <c r="J39" s="22">
        <v>1</v>
      </c>
      <c r="K39" s="21"/>
      <c r="L39" s="21"/>
      <c r="M39" s="21"/>
      <c r="N39" s="21"/>
      <c r="O39" s="21"/>
      <c r="P39" s="21"/>
      <c r="Q39" s="21"/>
      <c r="R39" s="22">
        <v>557</v>
      </c>
      <c r="S39" s="114" t="s">
        <v>200</v>
      </c>
      <c r="T39" s="253" t="s">
        <v>201</v>
      </c>
      <c r="U39" s="115">
        <v>300</v>
      </c>
      <c r="V39" s="115">
        <v>300</v>
      </c>
      <c r="W39" s="115">
        <v>0</v>
      </c>
      <c r="X39" s="115">
        <v>0</v>
      </c>
      <c r="Y39" s="115">
        <v>0</v>
      </c>
      <c r="Z39" s="115">
        <v>0</v>
      </c>
      <c r="AA39" s="115">
        <v>0</v>
      </c>
      <c r="AB39" s="115"/>
      <c r="AC39" s="141">
        <v>159</v>
      </c>
      <c r="AD39" s="141">
        <v>72</v>
      </c>
      <c r="AE39" s="117" t="s">
        <v>1124</v>
      </c>
      <c r="AF39" s="117" t="s">
        <v>199</v>
      </c>
      <c r="AG39" s="21" t="s">
        <v>200</v>
      </c>
      <c r="AH39" s="21" t="s">
        <v>201</v>
      </c>
      <c r="AI39" s="58" t="s">
        <v>80</v>
      </c>
      <c r="AJ39" s="21" t="s">
        <v>81</v>
      </c>
      <c r="AK39" s="21" t="s">
        <v>82</v>
      </c>
      <c r="AL39" s="21" t="s">
        <v>55</v>
      </c>
      <c r="AM39" s="21" t="s">
        <v>202</v>
      </c>
      <c r="AN39" s="21" t="s">
        <v>203</v>
      </c>
      <c r="AO39" s="133" t="s">
        <v>1078</v>
      </c>
      <c r="AP39" s="21"/>
      <c r="AQ39" s="152" t="s">
        <v>1079</v>
      </c>
      <c r="AR39" s="152" t="s">
        <v>1079</v>
      </c>
      <c r="AS39" s="152" t="s">
        <v>1079</v>
      </c>
      <c r="AT39" s="152"/>
      <c r="AU39" s="133" t="s">
        <v>1080</v>
      </c>
    </row>
    <row r="40" s="1" customFormat="1" ht="33.75" hidden="1" spans="1:47">
      <c r="A40" s="20">
        <v>31</v>
      </c>
      <c r="B40" s="20" t="s">
        <v>204</v>
      </c>
      <c r="C40" s="20">
        <v>2022</v>
      </c>
      <c r="D40" s="21" t="s">
        <v>125</v>
      </c>
      <c r="E40" s="21" t="s">
        <v>205</v>
      </c>
      <c r="F40" s="22" t="s">
        <v>45</v>
      </c>
      <c r="G40" s="22">
        <v>2022</v>
      </c>
      <c r="H40" s="25" t="s">
        <v>66</v>
      </c>
      <c r="I40" s="36" t="s">
        <v>206</v>
      </c>
      <c r="J40" s="22">
        <v>1</v>
      </c>
      <c r="K40" s="24"/>
      <c r="L40" s="24"/>
      <c r="M40" s="24"/>
      <c r="N40" s="24"/>
      <c r="O40" s="24"/>
      <c r="P40" s="24"/>
      <c r="Q40" s="24"/>
      <c r="R40" s="22">
        <v>175</v>
      </c>
      <c r="S40" s="22" t="s">
        <v>70</v>
      </c>
      <c r="T40" s="34" t="s">
        <v>1075</v>
      </c>
      <c r="U40" s="44">
        <v>60</v>
      </c>
      <c r="V40" s="44">
        <v>0</v>
      </c>
      <c r="W40" s="44">
        <v>60</v>
      </c>
      <c r="X40" s="44">
        <v>0</v>
      </c>
      <c r="Y40" s="44">
        <v>0</v>
      </c>
      <c r="Z40" s="44">
        <v>0</v>
      </c>
      <c r="AA40" s="44">
        <v>0</v>
      </c>
      <c r="AB40" s="44"/>
      <c r="AC40" s="50">
        <v>50</v>
      </c>
      <c r="AD40" s="50">
        <v>30</v>
      </c>
      <c r="AE40" s="33" t="s">
        <v>207</v>
      </c>
      <c r="AF40" s="33" t="s">
        <v>208</v>
      </c>
      <c r="AG40" s="21" t="s">
        <v>70</v>
      </c>
      <c r="AH40" s="21" t="s">
        <v>1075</v>
      </c>
      <c r="AI40" s="58" t="s">
        <v>80</v>
      </c>
      <c r="AJ40" s="21" t="s">
        <v>81</v>
      </c>
      <c r="AK40" s="21" t="s">
        <v>82</v>
      </c>
      <c r="AL40" s="21" t="s">
        <v>55</v>
      </c>
      <c r="AM40" s="21" t="s">
        <v>144</v>
      </c>
      <c r="AN40" s="21" t="s">
        <v>56</v>
      </c>
      <c r="AO40" s="133"/>
      <c r="AP40" s="21"/>
      <c r="AQ40" s="20"/>
      <c r="AR40" s="20"/>
      <c r="AS40" s="20"/>
      <c r="AT40" s="20"/>
      <c r="AU40" s="128"/>
    </row>
    <row r="41" s="1" customFormat="1" ht="105" hidden="1" customHeight="1" spans="1:47">
      <c r="A41" s="20">
        <v>32</v>
      </c>
      <c r="B41" s="20" t="s">
        <v>209</v>
      </c>
      <c r="C41" s="20">
        <v>2022</v>
      </c>
      <c r="D41" s="21" t="s">
        <v>125</v>
      </c>
      <c r="E41" s="21" t="s">
        <v>210</v>
      </c>
      <c r="F41" s="21" t="s">
        <v>45</v>
      </c>
      <c r="G41" s="22" t="s">
        <v>1110</v>
      </c>
      <c r="H41" s="21" t="s">
        <v>211</v>
      </c>
      <c r="I41" s="33" t="s">
        <v>212</v>
      </c>
      <c r="J41" s="22">
        <v>1</v>
      </c>
      <c r="K41" s="21"/>
      <c r="L41" s="21"/>
      <c r="M41" s="21"/>
      <c r="N41" s="21"/>
      <c r="O41" s="21"/>
      <c r="P41" s="21"/>
      <c r="Q41" s="21"/>
      <c r="R41" s="22">
        <v>193</v>
      </c>
      <c r="S41" s="22" t="s">
        <v>168</v>
      </c>
      <c r="T41" s="34" t="s">
        <v>1117</v>
      </c>
      <c r="U41" s="44">
        <v>33</v>
      </c>
      <c r="V41" s="44">
        <v>0</v>
      </c>
      <c r="W41" s="44">
        <v>33</v>
      </c>
      <c r="X41" s="44">
        <v>0</v>
      </c>
      <c r="Y41" s="44">
        <v>0</v>
      </c>
      <c r="Z41" s="44">
        <v>0</v>
      </c>
      <c r="AA41" s="44">
        <v>0</v>
      </c>
      <c r="AB41" s="44"/>
      <c r="AC41" s="50">
        <v>55</v>
      </c>
      <c r="AD41" s="50">
        <v>37</v>
      </c>
      <c r="AE41" s="33" t="s">
        <v>213</v>
      </c>
      <c r="AF41" s="33" t="s">
        <v>214</v>
      </c>
      <c r="AG41" s="21" t="s">
        <v>168</v>
      </c>
      <c r="AH41" s="21" t="s">
        <v>1117</v>
      </c>
      <c r="AI41" s="58" t="s">
        <v>80</v>
      </c>
      <c r="AJ41" s="21" t="s">
        <v>81</v>
      </c>
      <c r="AK41" s="21" t="s">
        <v>82</v>
      </c>
      <c r="AL41" s="21" t="s">
        <v>55</v>
      </c>
      <c r="AM41" s="21" t="s">
        <v>215</v>
      </c>
      <c r="AN41" s="21" t="s">
        <v>56</v>
      </c>
      <c r="AO41" s="133"/>
      <c r="AP41" s="21"/>
      <c r="AQ41" s="20"/>
      <c r="AR41" s="20"/>
      <c r="AS41" s="20"/>
      <c r="AT41" s="20"/>
      <c r="AU41" s="128"/>
    </row>
    <row r="42" s="1" customFormat="1" ht="45" hidden="1" spans="1:47">
      <c r="A42" s="20">
        <v>33</v>
      </c>
      <c r="B42" s="20" t="s">
        <v>216</v>
      </c>
      <c r="C42" s="20">
        <v>2022</v>
      </c>
      <c r="D42" s="21" t="s">
        <v>125</v>
      </c>
      <c r="E42" s="21" t="s">
        <v>217</v>
      </c>
      <c r="F42" s="21" t="s">
        <v>45</v>
      </c>
      <c r="G42" s="22" t="s">
        <v>1110</v>
      </c>
      <c r="H42" s="21" t="s">
        <v>218</v>
      </c>
      <c r="I42" s="33" t="s">
        <v>219</v>
      </c>
      <c r="J42" s="22">
        <v>1</v>
      </c>
      <c r="K42" s="21"/>
      <c r="L42" s="21"/>
      <c r="M42" s="21"/>
      <c r="N42" s="21"/>
      <c r="O42" s="21"/>
      <c r="P42" s="21"/>
      <c r="Q42" s="21"/>
      <c r="R42" s="22">
        <v>3584</v>
      </c>
      <c r="S42" s="22" t="s">
        <v>78</v>
      </c>
      <c r="T42" s="34" t="s">
        <v>1076</v>
      </c>
      <c r="U42" s="44">
        <v>40</v>
      </c>
      <c r="V42" s="44">
        <v>0</v>
      </c>
      <c r="W42" s="44">
        <v>40</v>
      </c>
      <c r="X42" s="44">
        <v>0</v>
      </c>
      <c r="Y42" s="44">
        <v>0</v>
      </c>
      <c r="Z42" s="44">
        <v>0</v>
      </c>
      <c r="AA42" s="44">
        <v>0</v>
      </c>
      <c r="AB42" s="44"/>
      <c r="AC42" s="50">
        <v>1024</v>
      </c>
      <c r="AD42" s="50">
        <v>369</v>
      </c>
      <c r="AE42" s="33" t="s">
        <v>220</v>
      </c>
      <c r="AF42" s="33" t="s">
        <v>221</v>
      </c>
      <c r="AG42" s="21" t="s">
        <v>78</v>
      </c>
      <c r="AH42" s="21" t="s">
        <v>1076</v>
      </c>
      <c r="AI42" s="58" t="s">
        <v>80</v>
      </c>
      <c r="AJ42" s="21" t="s">
        <v>81</v>
      </c>
      <c r="AK42" s="21" t="s">
        <v>82</v>
      </c>
      <c r="AL42" s="21" t="s">
        <v>55</v>
      </c>
      <c r="AM42" s="21" t="s">
        <v>108</v>
      </c>
      <c r="AN42" s="21" t="s">
        <v>56</v>
      </c>
      <c r="AO42" s="133"/>
      <c r="AP42" s="21"/>
      <c r="AQ42" s="20"/>
      <c r="AR42" s="20"/>
      <c r="AS42" s="20"/>
      <c r="AT42" s="20"/>
      <c r="AU42" s="128"/>
    </row>
    <row r="43" s="1" customFormat="1" ht="121" hidden="1" customHeight="1" spans="1:47">
      <c r="A43" s="20">
        <v>34</v>
      </c>
      <c r="B43" s="20" t="s">
        <v>222</v>
      </c>
      <c r="C43" s="20">
        <v>2022</v>
      </c>
      <c r="D43" s="21" t="s">
        <v>125</v>
      </c>
      <c r="E43" s="21" t="s">
        <v>223</v>
      </c>
      <c r="F43" s="21" t="s">
        <v>45</v>
      </c>
      <c r="G43" s="22" t="s">
        <v>1110</v>
      </c>
      <c r="H43" s="21" t="s">
        <v>224</v>
      </c>
      <c r="I43" s="33" t="s">
        <v>225</v>
      </c>
      <c r="J43" s="22">
        <v>1</v>
      </c>
      <c r="K43" s="21"/>
      <c r="L43" s="21"/>
      <c r="M43" s="21"/>
      <c r="N43" s="21"/>
      <c r="O43" s="21"/>
      <c r="P43" s="21"/>
      <c r="Q43" s="21"/>
      <c r="R43" s="22">
        <v>3371</v>
      </c>
      <c r="S43" s="22" t="s">
        <v>168</v>
      </c>
      <c r="T43" s="34" t="s">
        <v>1117</v>
      </c>
      <c r="U43" s="44">
        <v>80</v>
      </c>
      <c r="V43" s="44">
        <v>0</v>
      </c>
      <c r="W43" s="44">
        <v>80</v>
      </c>
      <c r="X43" s="44">
        <v>0</v>
      </c>
      <c r="Y43" s="44">
        <v>0</v>
      </c>
      <c r="Z43" s="44">
        <v>0</v>
      </c>
      <c r="AA43" s="44">
        <v>0</v>
      </c>
      <c r="AB43" s="44"/>
      <c r="AC43" s="50">
        <v>963</v>
      </c>
      <c r="AD43" s="50">
        <v>290</v>
      </c>
      <c r="AE43" s="33" t="s">
        <v>226</v>
      </c>
      <c r="AF43" s="33" t="s">
        <v>227</v>
      </c>
      <c r="AG43" s="21" t="s">
        <v>168</v>
      </c>
      <c r="AH43" s="21" t="s">
        <v>1117</v>
      </c>
      <c r="AI43" s="58" t="s">
        <v>80</v>
      </c>
      <c r="AJ43" s="21" t="s">
        <v>81</v>
      </c>
      <c r="AK43" s="21" t="s">
        <v>82</v>
      </c>
      <c r="AL43" s="21" t="s">
        <v>55</v>
      </c>
      <c r="AM43" s="21" t="s">
        <v>215</v>
      </c>
      <c r="AN43" s="21" t="s">
        <v>56</v>
      </c>
      <c r="AO43" s="133"/>
      <c r="AP43" s="21"/>
      <c r="AQ43" s="20"/>
      <c r="AR43" s="20"/>
      <c r="AS43" s="20"/>
      <c r="AT43" s="20"/>
      <c r="AU43" s="128"/>
    </row>
    <row r="44" s="1" customFormat="1" ht="77" hidden="1" customHeight="1" spans="1:47">
      <c r="A44" s="20">
        <v>35</v>
      </c>
      <c r="B44" s="20" t="s">
        <v>228</v>
      </c>
      <c r="C44" s="20">
        <v>2022</v>
      </c>
      <c r="D44" s="21" t="s">
        <v>125</v>
      </c>
      <c r="E44" s="21" t="s">
        <v>229</v>
      </c>
      <c r="F44" s="21" t="s">
        <v>45</v>
      </c>
      <c r="G44" s="22" t="s">
        <v>1110</v>
      </c>
      <c r="H44" s="21" t="s">
        <v>119</v>
      </c>
      <c r="I44" s="33" t="s">
        <v>230</v>
      </c>
      <c r="J44" s="22">
        <v>1</v>
      </c>
      <c r="K44" s="21"/>
      <c r="L44" s="21"/>
      <c r="M44" s="21"/>
      <c r="N44" s="21"/>
      <c r="O44" s="21"/>
      <c r="P44" s="21"/>
      <c r="Q44" s="21"/>
      <c r="R44" s="22">
        <v>782</v>
      </c>
      <c r="S44" s="22" t="s">
        <v>115</v>
      </c>
      <c r="T44" s="34" t="s">
        <v>1077</v>
      </c>
      <c r="U44" s="44">
        <v>100</v>
      </c>
      <c r="V44" s="44">
        <v>0</v>
      </c>
      <c r="W44" s="44">
        <v>100</v>
      </c>
      <c r="X44" s="44">
        <v>0</v>
      </c>
      <c r="Y44" s="44">
        <v>0</v>
      </c>
      <c r="Z44" s="44">
        <v>0</v>
      </c>
      <c r="AA44" s="44">
        <v>0</v>
      </c>
      <c r="AB44" s="44"/>
      <c r="AC44" s="50">
        <v>214</v>
      </c>
      <c r="AD44" s="50">
        <v>68</v>
      </c>
      <c r="AE44" s="33" t="s">
        <v>231</v>
      </c>
      <c r="AF44" s="33" t="s">
        <v>232</v>
      </c>
      <c r="AG44" s="21" t="s">
        <v>115</v>
      </c>
      <c r="AH44" s="21" t="s">
        <v>1077</v>
      </c>
      <c r="AI44" s="58" t="s">
        <v>80</v>
      </c>
      <c r="AJ44" s="21" t="s">
        <v>81</v>
      </c>
      <c r="AK44" s="21" t="s">
        <v>82</v>
      </c>
      <c r="AL44" s="21" t="s">
        <v>55</v>
      </c>
      <c r="AM44" s="59" t="s">
        <v>63</v>
      </c>
      <c r="AN44" s="21" t="s">
        <v>56</v>
      </c>
      <c r="AO44" s="133"/>
      <c r="AP44" s="21"/>
      <c r="AQ44" s="20"/>
      <c r="AR44" s="20"/>
      <c r="AS44" s="20"/>
      <c r="AT44" s="20"/>
      <c r="AU44" s="128"/>
    </row>
    <row r="45" s="1" customFormat="1" ht="56.25" hidden="1" spans="1:47">
      <c r="A45" s="20">
        <v>36</v>
      </c>
      <c r="B45" s="20" t="s">
        <v>233</v>
      </c>
      <c r="C45" s="20">
        <v>2022</v>
      </c>
      <c r="D45" s="21" t="s">
        <v>125</v>
      </c>
      <c r="E45" s="21" t="s">
        <v>234</v>
      </c>
      <c r="F45" s="21" t="s">
        <v>45</v>
      </c>
      <c r="G45" s="22" t="s">
        <v>1110</v>
      </c>
      <c r="H45" s="21" t="s">
        <v>235</v>
      </c>
      <c r="I45" s="33" t="s">
        <v>236</v>
      </c>
      <c r="J45" s="22">
        <v>1</v>
      </c>
      <c r="K45" s="21"/>
      <c r="L45" s="21"/>
      <c r="M45" s="21"/>
      <c r="N45" s="21"/>
      <c r="O45" s="21"/>
      <c r="P45" s="21"/>
      <c r="Q45" s="21"/>
      <c r="R45" s="22">
        <v>2751</v>
      </c>
      <c r="S45" s="22" t="s">
        <v>200</v>
      </c>
      <c r="T45" s="34" t="s">
        <v>201</v>
      </c>
      <c r="U45" s="44">
        <v>150</v>
      </c>
      <c r="V45" s="44">
        <v>0</v>
      </c>
      <c r="W45" s="44">
        <v>0</v>
      </c>
      <c r="X45" s="44">
        <v>150</v>
      </c>
      <c r="Y45" s="44">
        <v>0</v>
      </c>
      <c r="Z45" s="44">
        <v>0</v>
      </c>
      <c r="AA45" s="44">
        <v>0</v>
      </c>
      <c r="AB45" s="44"/>
      <c r="AC45" s="50">
        <v>786</v>
      </c>
      <c r="AD45" s="50">
        <v>174</v>
      </c>
      <c r="AE45" s="33" t="s">
        <v>237</v>
      </c>
      <c r="AF45" s="33" t="s">
        <v>238</v>
      </c>
      <c r="AG45" s="21" t="s">
        <v>200</v>
      </c>
      <c r="AH45" s="21" t="s">
        <v>201</v>
      </c>
      <c r="AI45" s="58" t="s">
        <v>80</v>
      </c>
      <c r="AJ45" s="21" t="s">
        <v>81</v>
      </c>
      <c r="AK45" s="21" t="s">
        <v>82</v>
      </c>
      <c r="AL45" s="21" t="s">
        <v>55</v>
      </c>
      <c r="AM45" s="21" t="s">
        <v>80</v>
      </c>
      <c r="AN45" s="21" t="s">
        <v>56</v>
      </c>
      <c r="AO45" s="133" t="s">
        <v>1078</v>
      </c>
      <c r="AP45" s="21"/>
      <c r="AQ45" s="20" t="s">
        <v>1079</v>
      </c>
      <c r="AR45" s="20"/>
      <c r="AS45" s="20"/>
      <c r="AT45" s="20"/>
      <c r="AU45" s="128"/>
    </row>
    <row r="46" s="1" customFormat="1" ht="48" hidden="1" customHeight="1" spans="1:47">
      <c r="A46" s="20">
        <v>37</v>
      </c>
      <c r="B46" s="20" t="s">
        <v>239</v>
      </c>
      <c r="C46" s="20">
        <v>2022</v>
      </c>
      <c r="D46" s="110" t="s">
        <v>125</v>
      </c>
      <c r="E46" s="21" t="s">
        <v>1125</v>
      </c>
      <c r="F46" s="21" t="s">
        <v>45</v>
      </c>
      <c r="G46" s="22" t="s">
        <v>1110</v>
      </c>
      <c r="H46" s="21" t="s">
        <v>190</v>
      </c>
      <c r="I46" s="33" t="s">
        <v>1126</v>
      </c>
      <c r="J46" s="22">
        <v>1</v>
      </c>
      <c r="K46" s="21"/>
      <c r="L46" s="21"/>
      <c r="M46" s="21"/>
      <c r="N46" s="21"/>
      <c r="O46" s="21"/>
      <c r="P46" s="21"/>
      <c r="Q46" s="21"/>
      <c r="R46" s="22">
        <v>3742</v>
      </c>
      <c r="S46" s="22" t="s">
        <v>70</v>
      </c>
      <c r="T46" s="34" t="s">
        <v>1075</v>
      </c>
      <c r="U46" s="44">
        <v>200</v>
      </c>
      <c r="V46" s="44">
        <v>0</v>
      </c>
      <c r="W46" s="44">
        <v>0</v>
      </c>
      <c r="X46" s="44">
        <v>200</v>
      </c>
      <c r="Y46" s="44">
        <v>0</v>
      </c>
      <c r="Z46" s="44">
        <v>0</v>
      </c>
      <c r="AA46" s="44">
        <v>0</v>
      </c>
      <c r="AB46" s="44"/>
      <c r="AC46" s="50">
        <v>1069</v>
      </c>
      <c r="AD46" s="50">
        <v>353</v>
      </c>
      <c r="AE46" s="33" t="s">
        <v>242</v>
      </c>
      <c r="AF46" s="33" t="s">
        <v>243</v>
      </c>
      <c r="AG46" s="21" t="s">
        <v>70</v>
      </c>
      <c r="AH46" s="21" t="s">
        <v>1075</v>
      </c>
      <c r="AI46" s="58" t="s">
        <v>80</v>
      </c>
      <c r="AJ46" s="21" t="s">
        <v>81</v>
      </c>
      <c r="AK46" s="21" t="s">
        <v>82</v>
      </c>
      <c r="AL46" s="21" t="s">
        <v>55</v>
      </c>
      <c r="AM46" s="21" t="s">
        <v>80</v>
      </c>
      <c r="AN46" s="21" t="s">
        <v>203</v>
      </c>
      <c r="AO46" s="21" t="s">
        <v>96</v>
      </c>
      <c r="AP46" s="21"/>
      <c r="AQ46" s="20" t="s">
        <v>1079</v>
      </c>
      <c r="AR46" s="20"/>
      <c r="AS46" s="20"/>
      <c r="AT46" s="20" t="s">
        <v>1127</v>
      </c>
      <c r="AU46" s="128"/>
    </row>
    <row r="47" s="1" customFormat="1" ht="45" hidden="1" spans="1:47">
      <c r="A47" s="20">
        <v>38</v>
      </c>
      <c r="B47" s="20" t="s">
        <v>244</v>
      </c>
      <c r="C47" s="20">
        <v>2022</v>
      </c>
      <c r="D47" s="21" t="s">
        <v>125</v>
      </c>
      <c r="E47" s="21" t="s">
        <v>245</v>
      </c>
      <c r="F47" s="21" t="s">
        <v>45</v>
      </c>
      <c r="G47" s="22" t="s">
        <v>1110</v>
      </c>
      <c r="H47" s="21" t="s">
        <v>246</v>
      </c>
      <c r="I47" s="33" t="s">
        <v>247</v>
      </c>
      <c r="J47" s="22">
        <v>1</v>
      </c>
      <c r="K47" s="21"/>
      <c r="L47" s="21"/>
      <c r="M47" s="21"/>
      <c r="N47" s="21"/>
      <c r="O47" s="21"/>
      <c r="P47" s="21"/>
      <c r="Q47" s="21"/>
      <c r="R47" s="22">
        <v>682</v>
      </c>
      <c r="S47" s="22" t="s">
        <v>115</v>
      </c>
      <c r="T47" s="34" t="s">
        <v>1077</v>
      </c>
      <c r="U47" s="44">
        <v>300</v>
      </c>
      <c r="V47" s="44">
        <v>0</v>
      </c>
      <c r="W47" s="44">
        <v>300</v>
      </c>
      <c r="X47" s="44">
        <v>0</v>
      </c>
      <c r="Y47" s="44">
        <v>0</v>
      </c>
      <c r="Z47" s="44">
        <v>0</v>
      </c>
      <c r="AA47" s="44">
        <v>0</v>
      </c>
      <c r="AB47" s="44"/>
      <c r="AC47" s="50">
        <v>133</v>
      </c>
      <c r="AD47" s="50">
        <v>75</v>
      </c>
      <c r="AE47" s="33" t="s">
        <v>248</v>
      </c>
      <c r="AF47" s="51" t="s">
        <v>249</v>
      </c>
      <c r="AG47" s="21" t="s">
        <v>115</v>
      </c>
      <c r="AH47" s="21" t="s">
        <v>1077</v>
      </c>
      <c r="AI47" s="58" t="s">
        <v>80</v>
      </c>
      <c r="AJ47" s="21" t="s">
        <v>81</v>
      </c>
      <c r="AK47" s="21" t="s">
        <v>82</v>
      </c>
      <c r="AL47" s="21" t="s">
        <v>55</v>
      </c>
      <c r="AM47" s="59" t="s">
        <v>63</v>
      </c>
      <c r="AN47" s="21" t="s">
        <v>56</v>
      </c>
      <c r="AO47" s="133" t="s">
        <v>1078</v>
      </c>
      <c r="AP47" s="21"/>
      <c r="AQ47" s="20"/>
      <c r="AR47" s="20"/>
      <c r="AS47" s="20"/>
      <c r="AT47" s="20"/>
      <c r="AU47" s="128" t="s">
        <v>1128</v>
      </c>
    </row>
    <row r="48" s="1" customFormat="1" ht="33.75" hidden="1" spans="1:47">
      <c r="A48" s="20">
        <v>39</v>
      </c>
      <c r="B48" s="20" t="s">
        <v>250</v>
      </c>
      <c r="C48" s="20">
        <v>2022</v>
      </c>
      <c r="D48" s="21" t="s">
        <v>125</v>
      </c>
      <c r="E48" s="21" t="s">
        <v>251</v>
      </c>
      <c r="F48" s="21" t="s">
        <v>45</v>
      </c>
      <c r="G48" s="22" t="s">
        <v>1110</v>
      </c>
      <c r="H48" s="21" t="s">
        <v>74</v>
      </c>
      <c r="I48" s="33" t="s">
        <v>252</v>
      </c>
      <c r="J48" s="22">
        <v>1</v>
      </c>
      <c r="K48" s="21"/>
      <c r="L48" s="21"/>
      <c r="M48" s="21"/>
      <c r="N48" s="21"/>
      <c r="O48" s="21"/>
      <c r="P48" s="21"/>
      <c r="Q48" s="21"/>
      <c r="R48" s="22">
        <v>3584</v>
      </c>
      <c r="S48" s="22" t="s">
        <v>78</v>
      </c>
      <c r="T48" s="34" t="s">
        <v>1076</v>
      </c>
      <c r="U48" s="44">
        <v>3.6</v>
      </c>
      <c r="V48" s="44">
        <v>0</v>
      </c>
      <c r="W48" s="44">
        <v>0</v>
      </c>
      <c r="X48" s="44">
        <v>3.6</v>
      </c>
      <c r="Y48" s="44">
        <v>0</v>
      </c>
      <c r="Z48" s="44">
        <v>0</v>
      </c>
      <c r="AA48" s="44">
        <v>0</v>
      </c>
      <c r="AB48" s="44"/>
      <c r="AC48" s="50">
        <v>1024</v>
      </c>
      <c r="AD48" s="50">
        <v>369</v>
      </c>
      <c r="AE48" s="33" t="s">
        <v>253</v>
      </c>
      <c r="AF48" s="33" t="s">
        <v>243</v>
      </c>
      <c r="AG48" s="21" t="s">
        <v>78</v>
      </c>
      <c r="AH48" s="21" t="s">
        <v>1076</v>
      </c>
      <c r="AI48" s="58" t="s">
        <v>80</v>
      </c>
      <c r="AJ48" s="21" t="s">
        <v>81</v>
      </c>
      <c r="AK48" s="21" t="s">
        <v>82</v>
      </c>
      <c r="AL48" s="21" t="s">
        <v>55</v>
      </c>
      <c r="AM48" s="21" t="s">
        <v>108</v>
      </c>
      <c r="AN48" s="21" t="s">
        <v>203</v>
      </c>
      <c r="AO48" s="133"/>
      <c r="AP48" s="21"/>
      <c r="AQ48" s="20"/>
      <c r="AR48" s="20"/>
      <c r="AS48" s="20"/>
      <c r="AT48" s="20"/>
      <c r="AU48" s="128"/>
    </row>
    <row r="49" s="74" customFormat="1" ht="56.25" spans="1:47">
      <c r="A49" s="20">
        <v>40</v>
      </c>
      <c r="B49" s="152" t="s">
        <v>254</v>
      </c>
      <c r="C49" s="152">
        <v>2022</v>
      </c>
      <c r="D49" s="22" t="s">
        <v>125</v>
      </c>
      <c r="E49" s="250" t="s">
        <v>1129</v>
      </c>
      <c r="F49" s="114" t="s">
        <v>45</v>
      </c>
      <c r="G49" s="114" t="s">
        <v>1110</v>
      </c>
      <c r="H49" s="114" t="s">
        <v>256</v>
      </c>
      <c r="I49" s="253" t="s">
        <v>1463</v>
      </c>
      <c r="J49" s="22">
        <v>1</v>
      </c>
      <c r="K49" s="22"/>
      <c r="L49" s="22"/>
      <c r="M49" s="22"/>
      <c r="N49" s="22"/>
      <c r="O49" s="22"/>
      <c r="P49" s="22"/>
      <c r="Q49" s="22"/>
      <c r="R49" s="22">
        <v>2828</v>
      </c>
      <c r="S49" s="114" t="s">
        <v>50</v>
      </c>
      <c r="T49" s="253" t="s">
        <v>51</v>
      </c>
      <c r="U49" s="115">
        <v>350</v>
      </c>
      <c r="V49" s="115">
        <v>350</v>
      </c>
      <c r="W49" s="115">
        <v>0</v>
      </c>
      <c r="X49" s="115">
        <v>0</v>
      </c>
      <c r="Y49" s="115">
        <v>0</v>
      </c>
      <c r="Z49" s="115">
        <v>0</v>
      </c>
      <c r="AA49" s="115">
        <v>0</v>
      </c>
      <c r="AB49" s="115"/>
      <c r="AC49" s="141">
        <v>808</v>
      </c>
      <c r="AD49" s="141">
        <v>329</v>
      </c>
      <c r="AE49" s="253" t="s">
        <v>1131</v>
      </c>
      <c r="AF49" s="253" t="s">
        <v>259</v>
      </c>
      <c r="AG49" s="22" t="s">
        <v>50</v>
      </c>
      <c r="AH49" s="21" t="s">
        <v>51</v>
      </c>
      <c r="AI49" s="58" t="s">
        <v>80</v>
      </c>
      <c r="AJ49" s="21" t="s">
        <v>81</v>
      </c>
      <c r="AK49" s="21" t="s">
        <v>82</v>
      </c>
      <c r="AL49" s="21" t="s">
        <v>55</v>
      </c>
      <c r="AM49" s="21" t="s">
        <v>131</v>
      </c>
      <c r="AN49" s="21" t="s">
        <v>203</v>
      </c>
      <c r="AO49" s="21" t="s">
        <v>1078</v>
      </c>
      <c r="AP49" s="21"/>
      <c r="AQ49" s="152" t="s">
        <v>1079</v>
      </c>
      <c r="AR49" s="152" t="s">
        <v>1079</v>
      </c>
      <c r="AS49" s="152" t="s">
        <v>1079</v>
      </c>
      <c r="AT49" s="152"/>
      <c r="AU49" s="133" t="s">
        <v>1080</v>
      </c>
    </row>
    <row r="50" s="1" customFormat="1" ht="67.5" hidden="1" spans="1:47">
      <c r="A50" s="20">
        <v>41</v>
      </c>
      <c r="B50" s="20" t="s">
        <v>260</v>
      </c>
      <c r="C50" s="20">
        <v>2022</v>
      </c>
      <c r="D50" s="23" t="s">
        <v>125</v>
      </c>
      <c r="E50" s="23" t="s">
        <v>261</v>
      </c>
      <c r="F50" s="23" t="s">
        <v>45</v>
      </c>
      <c r="G50" s="22" t="s">
        <v>1110</v>
      </c>
      <c r="H50" s="23" t="s">
        <v>262</v>
      </c>
      <c r="I50" s="35" t="s">
        <v>263</v>
      </c>
      <c r="J50" s="22">
        <v>1</v>
      </c>
      <c r="K50" s="23"/>
      <c r="L50" s="23"/>
      <c r="M50" s="23"/>
      <c r="N50" s="23"/>
      <c r="O50" s="23"/>
      <c r="P50" s="23"/>
      <c r="Q50" s="23"/>
      <c r="R50" s="22">
        <v>109</v>
      </c>
      <c r="S50" s="22" t="s">
        <v>50</v>
      </c>
      <c r="T50" s="34" t="s">
        <v>51</v>
      </c>
      <c r="U50" s="44">
        <v>600</v>
      </c>
      <c r="V50" s="44">
        <v>0</v>
      </c>
      <c r="W50" s="44">
        <v>600</v>
      </c>
      <c r="X50" s="44">
        <v>0</v>
      </c>
      <c r="Y50" s="44">
        <v>0</v>
      </c>
      <c r="Z50" s="44">
        <v>0</v>
      </c>
      <c r="AA50" s="44">
        <v>0</v>
      </c>
      <c r="AB50" s="44"/>
      <c r="AC50" s="50">
        <v>31</v>
      </c>
      <c r="AD50" s="50">
        <v>0</v>
      </c>
      <c r="AE50" s="35" t="s">
        <v>264</v>
      </c>
      <c r="AF50" s="35" t="s">
        <v>265</v>
      </c>
      <c r="AG50" s="22" t="s">
        <v>50</v>
      </c>
      <c r="AH50" s="21" t="s">
        <v>51</v>
      </c>
      <c r="AI50" s="58" t="s">
        <v>80</v>
      </c>
      <c r="AJ50" s="21" t="s">
        <v>81</v>
      </c>
      <c r="AK50" s="21" t="s">
        <v>82</v>
      </c>
      <c r="AL50" s="21" t="s">
        <v>55</v>
      </c>
      <c r="AM50" s="21" t="s">
        <v>266</v>
      </c>
      <c r="AN50" s="21" t="s">
        <v>203</v>
      </c>
      <c r="AO50" s="133"/>
      <c r="AP50" s="21"/>
      <c r="AQ50" s="20"/>
      <c r="AR50" s="20"/>
      <c r="AS50" s="20"/>
      <c r="AT50" s="20"/>
      <c r="AU50" s="128"/>
    </row>
    <row r="51" s="1" customFormat="1" ht="33.75" hidden="1" spans="1:47">
      <c r="A51" s="20">
        <v>42</v>
      </c>
      <c r="B51" s="20" t="s">
        <v>267</v>
      </c>
      <c r="C51" s="20">
        <v>2022</v>
      </c>
      <c r="D51" s="23" t="s">
        <v>125</v>
      </c>
      <c r="E51" s="23" t="s">
        <v>268</v>
      </c>
      <c r="F51" s="23" t="s">
        <v>45</v>
      </c>
      <c r="G51" s="22" t="s">
        <v>1110</v>
      </c>
      <c r="H51" s="23" t="s">
        <v>262</v>
      </c>
      <c r="I51" s="35" t="s">
        <v>269</v>
      </c>
      <c r="J51" s="22">
        <v>1</v>
      </c>
      <c r="K51" s="23"/>
      <c r="L51" s="23"/>
      <c r="M51" s="23"/>
      <c r="N51" s="23"/>
      <c r="O51" s="23"/>
      <c r="P51" s="23"/>
      <c r="Q51" s="23"/>
      <c r="R51" s="22">
        <v>704</v>
      </c>
      <c r="S51" s="22" t="s">
        <v>50</v>
      </c>
      <c r="T51" s="34" t="s">
        <v>51</v>
      </c>
      <c r="U51" s="44">
        <v>20</v>
      </c>
      <c r="V51" s="44">
        <v>0</v>
      </c>
      <c r="W51" s="44">
        <v>0</v>
      </c>
      <c r="X51" s="44">
        <v>20</v>
      </c>
      <c r="Y51" s="44">
        <v>0</v>
      </c>
      <c r="Z51" s="44">
        <v>0</v>
      </c>
      <c r="AA51" s="44">
        <v>0</v>
      </c>
      <c r="AB51" s="44"/>
      <c r="AC51" s="50">
        <v>201</v>
      </c>
      <c r="AD51" s="50">
        <v>127</v>
      </c>
      <c r="AE51" s="35" t="s">
        <v>270</v>
      </c>
      <c r="AF51" s="35" t="s">
        <v>271</v>
      </c>
      <c r="AG51" s="22" t="s">
        <v>50</v>
      </c>
      <c r="AH51" s="21" t="s">
        <v>51</v>
      </c>
      <c r="AI51" s="58" t="s">
        <v>80</v>
      </c>
      <c r="AJ51" s="21" t="s">
        <v>81</v>
      </c>
      <c r="AK51" s="21" t="s">
        <v>82</v>
      </c>
      <c r="AL51" s="21" t="s">
        <v>55</v>
      </c>
      <c r="AM51" s="21" t="s">
        <v>108</v>
      </c>
      <c r="AN51" s="21" t="s">
        <v>203</v>
      </c>
      <c r="AO51" s="133"/>
      <c r="AP51" s="21"/>
      <c r="AQ51" s="20"/>
      <c r="AR51" s="20"/>
      <c r="AS51" s="20"/>
      <c r="AT51" s="20"/>
      <c r="AU51" s="128"/>
    </row>
    <row r="52" s="1" customFormat="1" ht="56.25" hidden="1" spans="1:47">
      <c r="A52" s="20">
        <v>43</v>
      </c>
      <c r="B52" s="20" t="s">
        <v>275</v>
      </c>
      <c r="C52" s="20">
        <v>2022</v>
      </c>
      <c r="D52" s="23" t="s">
        <v>125</v>
      </c>
      <c r="E52" s="23" t="s">
        <v>276</v>
      </c>
      <c r="F52" s="23" t="s">
        <v>45</v>
      </c>
      <c r="G52" s="22" t="s">
        <v>1110</v>
      </c>
      <c r="H52" s="23" t="s">
        <v>262</v>
      </c>
      <c r="I52" s="35" t="s">
        <v>277</v>
      </c>
      <c r="J52" s="22">
        <v>1</v>
      </c>
      <c r="K52" s="23"/>
      <c r="L52" s="23"/>
      <c r="M52" s="23"/>
      <c r="N52" s="23"/>
      <c r="O52" s="23"/>
      <c r="P52" s="23"/>
      <c r="Q52" s="23"/>
      <c r="R52" s="22">
        <v>7623</v>
      </c>
      <c r="S52" s="22" t="s">
        <v>50</v>
      </c>
      <c r="T52" s="34" t="s">
        <v>51</v>
      </c>
      <c r="U52" s="44">
        <v>220</v>
      </c>
      <c r="V52" s="44">
        <v>0</v>
      </c>
      <c r="W52" s="44">
        <v>0</v>
      </c>
      <c r="X52" s="44">
        <v>220</v>
      </c>
      <c r="Y52" s="44">
        <v>0</v>
      </c>
      <c r="Z52" s="44">
        <v>0</v>
      </c>
      <c r="AA52" s="44">
        <v>0</v>
      </c>
      <c r="AB52" s="44"/>
      <c r="AC52" s="50">
        <v>2178</v>
      </c>
      <c r="AD52" s="50">
        <v>1175</v>
      </c>
      <c r="AE52" s="35" t="s">
        <v>278</v>
      </c>
      <c r="AF52" s="35" t="s">
        <v>279</v>
      </c>
      <c r="AG52" s="22" t="s">
        <v>50</v>
      </c>
      <c r="AH52" s="21" t="s">
        <v>51</v>
      </c>
      <c r="AI52" s="58" t="s">
        <v>80</v>
      </c>
      <c r="AJ52" s="21" t="s">
        <v>81</v>
      </c>
      <c r="AK52" s="21" t="s">
        <v>82</v>
      </c>
      <c r="AL52" s="21" t="s">
        <v>55</v>
      </c>
      <c r="AM52" s="21" t="s">
        <v>131</v>
      </c>
      <c r="AN52" s="21" t="s">
        <v>280</v>
      </c>
      <c r="AO52" s="133"/>
      <c r="AP52" s="21"/>
      <c r="AQ52" s="20"/>
      <c r="AR52" s="20"/>
      <c r="AS52" s="20"/>
      <c r="AT52" s="20"/>
      <c r="AU52" s="128"/>
    </row>
    <row r="53" s="3" customFormat="1" ht="18" hidden="1" customHeight="1" spans="1:47">
      <c r="A53" s="165"/>
      <c r="B53" s="156" t="s">
        <v>281</v>
      </c>
      <c r="C53" s="156"/>
      <c r="D53" s="156"/>
      <c r="E53" s="157"/>
      <c r="F53" s="156"/>
      <c r="G53" s="335"/>
      <c r="H53" s="157"/>
      <c r="I53" s="156"/>
      <c r="J53" s="166">
        <v>0</v>
      </c>
      <c r="K53" s="166">
        <v>0</v>
      </c>
      <c r="L53" s="166">
        <v>0</v>
      </c>
      <c r="M53" s="166">
        <v>0</v>
      </c>
      <c r="N53" s="166">
        <v>0</v>
      </c>
      <c r="O53" s="166">
        <v>0</v>
      </c>
      <c r="P53" s="166">
        <v>0</v>
      </c>
      <c r="Q53" s="166">
        <v>0</v>
      </c>
      <c r="R53" s="166">
        <v>0</v>
      </c>
      <c r="S53" s="166">
        <v>0</v>
      </c>
      <c r="T53" s="166">
        <v>0</v>
      </c>
      <c r="U53" s="166">
        <v>0</v>
      </c>
      <c r="V53" s="166">
        <v>0</v>
      </c>
      <c r="W53" s="166">
        <v>0</v>
      </c>
      <c r="X53" s="166">
        <v>0</v>
      </c>
      <c r="Y53" s="166">
        <v>0</v>
      </c>
      <c r="Z53" s="166">
        <v>0</v>
      </c>
      <c r="AA53" s="166">
        <v>0</v>
      </c>
      <c r="AB53" s="166"/>
      <c r="AC53" s="166">
        <v>0</v>
      </c>
      <c r="AD53" s="166">
        <v>0</v>
      </c>
      <c r="AE53" s="174"/>
      <c r="AF53" s="174"/>
      <c r="AG53" s="165"/>
      <c r="AH53" s="182"/>
      <c r="AI53" s="183"/>
      <c r="AJ53" s="182"/>
      <c r="AK53" s="165"/>
      <c r="AL53" s="184"/>
      <c r="AM53" s="175"/>
      <c r="AN53" s="163"/>
      <c r="AO53" s="178"/>
      <c r="AP53" s="163"/>
      <c r="AQ53" s="178"/>
      <c r="AR53" s="178"/>
      <c r="AS53" s="178"/>
      <c r="AT53" s="178"/>
      <c r="AU53" s="178"/>
    </row>
    <row r="54" s="3" customFormat="1" ht="18" hidden="1" customHeight="1" spans="1:47">
      <c r="A54" s="165"/>
      <c r="B54" s="156" t="s">
        <v>282</v>
      </c>
      <c r="C54" s="156"/>
      <c r="D54" s="156"/>
      <c r="E54" s="157"/>
      <c r="F54" s="156"/>
      <c r="G54" s="335"/>
      <c r="H54" s="157"/>
      <c r="I54" s="156"/>
      <c r="J54" s="166">
        <f t="shared" ref="J54:AA54" si="5">SUM(J55:J68)</f>
        <v>14</v>
      </c>
      <c r="K54" s="166">
        <f t="shared" si="5"/>
        <v>0</v>
      </c>
      <c r="L54" s="166">
        <f t="shared" si="5"/>
        <v>0</v>
      </c>
      <c r="M54" s="166">
        <f t="shared" si="5"/>
        <v>0</v>
      </c>
      <c r="N54" s="166">
        <f t="shared" si="5"/>
        <v>0</v>
      </c>
      <c r="O54" s="166">
        <f t="shared" si="5"/>
        <v>0</v>
      </c>
      <c r="P54" s="166">
        <f t="shared" si="5"/>
        <v>0</v>
      </c>
      <c r="Q54" s="166">
        <f t="shared" si="5"/>
        <v>0</v>
      </c>
      <c r="R54" s="166">
        <f t="shared" si="5"/>
        <v>54289</v>
      </c>
      <c r="S54" s="166">
        <f t="shared" si="5"/>
        <v>0</v>
      </c>
      <c r="T54" s="166">
        <f t="shared" si="5"/>
        <v>0</v>
      </c>
      <c r="U54" s="166">
        <f t="shared" si="5"/>
        <v>6139</v>
      </c>
      <c r="V54" s="166">
        <f t="shared" si="5"/>
        <v>1473.75</v>
      </c>
      <c r="W54" s="166">
        <f t="shared" si="5"/>
        <v>1897.29</v>
      </c>
      <c r="X54" s="166">
        <f t="shared" si="5"/>
        <v>2418.96</v>
      </c>
      <c r="Y54" s="166">
        <f t="shared" si="5"/>
        <v>0</v>
      </c>
      <c r="Z54" s="166">
        <f t="shared" si="5"/>
        <v>349</v>
      </c>
      <c r="AA54" s="166">
        <f t="shared" si="5"/>
        <v>0</v>
      </c>
      <c r="AB54" s="166"/>
      <c r="AC54" s="166">
        <f>SUM(AC55:AC68)</f>
        <v>15510</v>
      </c>
      <c r="AD54" s="166">
        <f>SUM(AD55:AD68)</f>
        <v>6421</v>
      </c>
      <c r="AE54" s="174"/>
      <c r="AF54" s="174"/>
      <c r="AG54" s="165"/>
      <c r="AH54" s="182"/>
      <c r="AI54" s="183"/>
      <c r="AJ54" s="182"/>
      <c r="AK54" s="165"/>
      <c r="AL54" s="184"/>
      <c r="AM54" s="175"/>
      <c r="AN54" s="163"/>
      <c r="AO54" s="178"/>
      <c r="AP54" s="163"/>
      <c r="AQ54" s="178"/>
      <c r="AR54" s="178"/>
      <c r="AS54" s="178"/>
      <c r="AT54" s="178"/>
      <c r="AU54" s="178"/>
    </row>
    <row r="55" s="1" customFormat="1" ht="67.5" spans="1:50">
      <c r="A55" s="20">
        <v>44</v>
      </c>
      <c r="B55" s="158" t="s">
        <v>283</v>
      </c>
      <c r="C55" s="20">
        <v>2022</v>
      </c>
      <c r="D55" s="23" t="s">
        <v>125</v>
      </c>
      <c r="E55" s="251" t="s">
        <v>284</v>
      </c>
      <c r="F55" s="23" t="s">
        <v>45</v>
      </c>
      <c r="G55" s="22" t="s">
        <v>1072</v>
      </c>
      <c r="H55" s="23" t="s">
        <v>285</v>
      </c>
      <c r="I55" s="35" t="s">
        <v>1132</v>
      </c>
      <c r="J55" s="23">
        <v>1</v>
      </c>
      <c r="K55" s="23"/>
      <c r="L55" s="23"/>
      <c r="M55" s="23"/>
      <c r="N55" s="23"/>
      <c r="O55" s="23"/>
      <c r="P55" s="23"/>
      <c r="Q55" s="23"/>
      <c r="R55" s="22">
        <v>7623</v>
      </c>
      <c r="S55" s="23" t="s">
        <v>50</v>
      </c>
      <c r="T55" s="35" t="s">
        <v>51</v>
      </c>
      <c r="U55" s="44">
        <v>1950</v>
      </c>
      <c r="V55" s="44">
        <v>700</v>
      </c>
      <c r="W55" s="44">
        <v>0</v>
      </c>
      <c r="X55" s="44">
        <v>1250</v>
      </c>
      <c r="Y55" s="44">
        <v>0</v>
      </c>
      <c r="Z55" s="44">
        <v>0</v>
      </c>
      <c r="AA55" s="44">
        <v>0</v>
      </c>
      <c r="AB55" s="44"/>
      <c r="AC55" s="50">
        <v>2178</v>
      </c>
      <c r="AD55" s="50">
        <v>1175</v>
      </c>
      <c r="AE55" s="35" t="s">
        <v>1464</v>
      </c>
      <c r="AF55" s="35" t="s">
        <v>1465</v>
      </c>
      <c r="AG55" s="22" t="s">
        <v>50</v>
      </c>
      <c r="AH55" s="21" t="s">
        <v>51</v>
      </c>
      <c r="AI55" s="58" t="s">
        <v>80</v>
      </c>
      <c r="AJ55" s="21" t="s">
        <v>81</v>
      </c>
      <c r="AK55" s="21" t="s">
        <v>82</v>
      </c>
      <c r="AL55" s="21" t="s">
        <v>55</v>
      </c>
      <c r="AM55" s="21" t="s">
        <v>289</v>
      </c>
      <c r="AN55" s="21" t="s">
        <v>56</v>
      </c>
      <c r="AO55" s="21" t="s">
        <v>1078</v>
      </c>
      <c r="AP55" s="21"/>
      <c r="AQ55" s="20" t="s">
        <v>1079</v>
      </c>
      <c r="AR55" s="20" t="s">
        <v>1079</v>
      </c>
      <c r="AS55" s="20" t="s">
        <v>1079</v>
      </c>
      <c r="AT55" s="262" t="s">
        <v>1135</v>
      </c>
      <c r="AU55" s="133" t="s">
        <v>1080</v>
      </c>
      <c r="AX55" s="1" t="s">
        <v>1215</v>
      </c>
    </row>
    <row r="56" s="74" customFormat="1" ht="132" customHeight="1" spans="1:48">
      <c r="A56" s="20">
        <v>45</v>
      </c>
      <c r="B56" s="247" t="s">
        <v>290</v>
      </c>
      <c r="C56" s="152">
        <v>2022</v>
      </c>
      <c r="D56" s="23" t="s">
        <v>125</v>
      </c>
      <c r="E56" s="248" t="s">
        <v>291</v>
      </c>
      <c r="F56" s="192" t="s">
        <v>45</v>
      </c>
      <c r="G56" s="114" t="s">
        <v>1072</v>
      </c>
      <c r="H56" s="252" t="s">
        <v>190</v>
      </c>
      <c r="I56" s="254" t="s">
        <v>1466</v>
      </c>
      <c r="J56" s="192">
        <v>1</v>
      </c>
      <c r="K56" s="192"/>
      <c r="L56" s="192"/>
      <c r="M56" s="192"/>
      <c r="N56" s="192"/>
      <c r="O56" s="192"/>
      <c r="P56" s="192"/>
      <c r="Q56" s="192"/>
      <c r="R56" s="114">
        <v>2587</v>
      </c>
      <c r="S56" s="255" t="s">
        <v>70</v>
      </c>
      <c r="T56" s="256" t="s">
        <v>1075</v>
      </c>
      <c r="U56" s="115">
        <v>1000</v>
      </c>
      <c r="V56" s="115">
        <v>400</v>
      </c>
      <c r="W56" s="115">
        <v>0</v>
      </c>
      <c r="X56" s="115">
        <f>U56-V56-Z56</f>
        <v>251</v>
      </c>
      <c r="Y56" s="115">
        <v>0</v>
      </c>
      <c r="Z56" s="115">
        <v>349</v>
      </c>
      <c r="AA56" s="115">
        <v>0</v>
      </c>
      <c r="AB56" s="115"/>
      <c r="AC56" s="141">
        <v>739</v>
      </c>
      <c r="AD56" s="141">
        <v>116</v>
      </c>
      <c r="AE56" s="117" t="s">
        <v>1467</v>
      </c>
      <c r="AF56" s="117" t="s">
        <v>1134</v>
      </c>
      <c r="AG56" s="21" t="s">
        <v>70</v>
      </c>
      <c r="AH56" s="21" t="s">
        <v>1075</v>
      </c>
      <c r="AI56" s="58" t="s">
        <v>80</v>
      </c>
      <c r="AJ56" s="21" t="s">
        <v>81</v>
      </c>
      <c r="AK56" s="21" t="s">
        <v>82</v>
      </c>
      <c r="AL56" s="21" t="s">
        <v>55</v>
      </c>
      <c r="AM56" s="59" t="s">
        <v>289</v>
      </c>
      <c r="AN56" s="21" t="s">
        <v>56</v>
      </c>
      <c r="AO56" s="21" t="s">
        <v>1078</v>
      </c>
      <c r="AP56" s="21"/>
      <c r="AQ56" s="152" t="s">
        <v>1079</v>
      </c>
      <c r="AR56" s="152" t="s">
        <v>1079</v>
      </c>
      <c r="AS56" s="152" t="s">
        <v>1079</v>
      </c>
      <c r="AT56" s="152" t="s">
        <v>1135</v>
      </c>
      <c r="AU56" s="133" t="s">
        <v>1080</v>
      </c>
      <c r="AV56" s="74" t="s">
        <v>1135</v>
      </c>
    </row>
    <row r="57" s="1" customFormat="1" ht="156" hidden="1" customHeight="1" spans="1:47">
      <c r="A57" s="20">
        <v>46</v>
      </c>
      <c r="B57" s="20" t="s">
        <v>295</v>
      </c>
      <c r="C57" s="20">
        <v>2022</v>
      </c>
      <c r="D57" s="21" t="s">
        <v>125</v>
      </c>
      <c r="E57" s="21" t="s">
        <v>296</v>
      </c>
      <c r="F57" s="21" t="s">
        <v>45</v>
      </c>
      <c r="G57" s="22" t="s">
        <v>1072</v>
      </c>
      <c r="H57" s="21" t="s">
        <v>297</v>
      </c>
      <c r="I57" s="33" t="s">
        <v>1136</v>
      </c>
      <c r="J57" s="21">
        <v>1</v>
      </c>
      <c r="K57" s="21"/>
      <c r="L57" s="21"/>
      <c r="M57" s="21"/>
      <c r="N57" s="21"/>
      <c r="O57" s="21"/>
      <c r="P57" s="21"/>
      <c r="Q57" s="21"/>
      <c r="R57" s="22">
        <v>3371</v>
      </c>
      <c r="S57" s="23" t="s">
        <v>168</v>
      </c>
      <c r="T57" s="35" t="s">
        <v>1117</v>
      </c>
      <c r="U57" s="44">
        <v>802.26</v>
      </c>
      <c r="V57" s="44">
        <v>0</v>
      </c>
      <c r="W57" s="44">
        <v>802.26</v>
      </c>
      <c r="X57" s="44">
        <v>0</v>
      </c>
      <c r="Y57" s="44">
        <v>0</v>
      </c>
      <c r="Z57" s="44">
        <v>0</v>
      </c>
      <c r="AA57" s="44">
        <v>0</v>
      </c>
      <c r="AB57" s="44"/>
      <c r="AC57" s="50">
        <v>963</v>
      </c>
      <c r="AD57" s="50">
        <v>290</v>
      </c>
      <c r="AE57" s="33" t="s">
        <v>299</v>
      </c>
      <c r="AF57" s="33" t="s">
        <v>300</v>
      </c>
      <c r="AG57" s="21" t="s">
        <v>168</v>
      </c>
      <c r="AH57" s="21" t="s">
        <v>1117</v>
      </c>
      <c r="AI57" s="58" t="s">
        <v>80</v>
      </c>
      <c r="AJ57" s="21" t="s">
        <v>81</v>
      </c>
      <c r="AK57" s="21" t="s">
        <v>82</v>
      </c>
      <c r="AL57" s="21" t="s">
        <v>55</v>
      </c>
      <c r="AM57" s="59" t="s">
        <v>289</v>
      </c>
      <c r="AN57" s="21" t="s">
        <v>56</v>
      </c>
      <c r="AO57" s="21" t="s">
        <v>1078</v>
      </c>
      <c r="AP57" s="21"/>
      <c r="AQ57" s="20"/>
      <c r="AR57" s="20"/>
      <c r="AS57" s="20"/>
      <c r="AT57" s="20"/>
      <c r="AU57" s="128"/>
    </row>
    <row r="58" s="1" customFormat="1" ht="105" customHeight="1" spans="1:47">
      <c r="A58" s="20">
        <v>47</v>
      </c>
      <c r="B58" s="158" t="s">
        <v>301</v>
      </c>
      <c r="C58" s="20">
        <v>2022</v>
      </c>
      <c r="D58" s="21" t="s">
        <v>125</v>
      </c>
      <c r="E58" s="71" t="s">
        <v>302</v>
      </c>
      <c r="F58" s="21" t="s">
        <v>45</v>
      </c>
      <c r="G58" s="22" t="s">
        <v>1072</v>
      </c>
      <c r="H58" s="21" t="s">
        <v>303</v>
      </c>
      <c r="I58" s="33" t="s">
        <v>1468</v>
      </c>
      <c r="J58" s="23">
        <v>1</v>
      </c>
      <c r="K58" s="21"/>
      <c r="L58" s="21"/>
      <c r="M58" s="21"/>
      <c r="N58" s="21"/>
      <c r="O58" s="21"/>
      <c r="P58" s="21"/>
      <c r="Q58" s="21"/>
      <c r="R58" s="22">
        <v>2380</v>
      </c>
      <c r="S58" s="23" t="s">
        <v>177</v>
      </c>
      <c r="T58" s="35" t="s">
        <v>178</v>
      </c>
      <c r="U58" s="44">
        <v>350</v>
      </c>
      <c r="V58" s="44">
        <v>120</v>
      </c>
      <c r="W58" s="44">
        <v>0</v>
      </c>
      <c r="X58" s="44">
        <v>230</v>
      </c>
      <c r="Y58" s="44">
        <v>0</v>
      </c>
      <c r="Z58" s="44">
        <v>0</v>
      </c>
      <c r="AA58" s="44">
        <v>0</v>
      </c>
      <c r="AB58" s="44"/>
      <c r="AC58" s="50">
        <v>680</v>
      </c>
      <c r="AD58" s="50">
        <v>300</v>
      </c>
      <c r="AE58" s="33" t="s">
        <v>305</v>
      </c>
      <c r="AF58" s="33" t="s">
        <v>306</v>
      </c>
      <c r="AG58" s="21" t="s">
        <v>177</v>
      </c>
      <c r="AH58" s="21" t="s">
        <v>178</v>
      </c>
      <c r="AI58" s="58" t="s">
        <v>80</v>
      </c>
      <c r="AJ58" s="21" t="s">
        <v>81</v>
      </c>
      <c r="AK58" s="21" t="s">
        <v>82</v>
      </c>
      <c r="AL58" s="21" t="s">
        <v>55</v>
      </c>
      <c r="AM58" s="59" t="s">
        <v>289</v>
      </c>
      <c r="AN58" s="21" t="s">
        <v>56</v>
      </c>
      <c r="AO58" s="21" t="s">
        <v>1078</v>
      </c>
      <c r="AP58" s="21"/>
      <c r="AQ58" s="20" t="s">
        <v>1079</v>
      </c>
      <c r="AR58" s="20" t="s">
        <v>1079</v>
      </c>
      <c r="AS58" s="158" t="s">
        <v>1079</v>
      </c>
      <c r="AT58" s="152" t="s">
        <v>1135</v>
      </c>
      <c r="AU58" s="133" t="s">
        <v>1080</v>
      </c>
    </row>
    <row r="59" s="1" customFormat="1" ht="62" customHeight="1" spans="1:47">
      <c r="A59" s="20">
        <v>48</v>
      </c>
      <c r="B59" s="158" t="s">
        <v>307</v>
      </c>
      <c r="C59" s="20">
        <v>2022</v>
      </c>
      <c r="D59" s="21" t="s">
        <v>125</v>
      </c>
      <c r="E59" s="71" t="s">
        <v>308</v>
      </c>
      <c r="F59" s="22" t="s">
        <v>45</v>
      </c>
      <c r="G59" s="22" t="s">
        <v>1072</v>
      </c>
      <c r="H59" s="21" t="s">
        <v>303</v>
      </c>
      <c r="I59" s="33" t="s">
        <v>1469</v>
      </c>
      <c r="J59" s="24">
        <v>1</v>
      </c>
      <c r="K59" s="21"/>
      <c r="L59" s="21"/>
      <c r="M59" s="21"/>
      <c r="N59" s="21"/>
      <c r="O59" s="21"/>
      <c r="P59" s="21"/>
      <c r="Q59" s="21"/>
      <c r="R59" s="22">
        <v>5758</v>
      </c>
      <c r="S59" s="23" t="s">
        <v>177</v>
      </c>
      <c r="T59" s="35" t="s">
        <v>178</v>
      </c>
      <c r="U59" s="44">
        <v>26</v>
      </c>
      <c r="V59" s="44">
        <v>26</v>
      </c>
      <c r="W59" s="44">
        <v>0</v>
      </c>
      <c r="X59" s="44">
        <v>0</v>
      </c>
      <c r="Y59" s="44">
        <v>0</v>
      </c>
      <c r="Z59" s="44">
        <v>0</v>
      </c>
      <c r="AA59" s="44">
        <v>0</v>
      </c>
      <c r="AB59" s="44"/>
      <c r="AC59" s="50">
        <v>1645</v>
      </c>
      <c r="AD59" s="50">
        <v>754</v>
      </c>
      <c r="AE59" s="33" t="s">
        <v>310</v>
      </c>
      <c r="AF59" s="33" t="s">
        <v>311</v>
      </c>
      <c r="AG59" s="21" t="s">
        <v>177</v>
      </c>
      <c r="AH59" s="21" t="s">
        <v>178</v>
      </c>
      <c r="AI59" s="58" t="s">
        <v>80</v>
      </c>
      <c r="AJ59" s="21" t="s">
        <v>81</v>
      </c>
      <c r="AK59" s="21" t="s">
        <v>82</v>
      </c>
      <c r="AL59" s="21" t="s">
        <v>55</v>
      </c>
      <c r="AM59" s="59" t="s">
        <v>289</v>
      </c>
      <c r="AN59" s="21" t="s">
        <v>56</v>
      </c>
      <c r="AO59" s="21" t="s">
        <v>1078</v>
      </c>
      <c r="AP59" s="21"/>
      <c r="AQ59" s="20" t="s">
        <v>1079</v>
      </c>
      <c r="AR59" s="20" t="s">
        <v>1079</v>
      </c>
      <c r="AS59" s="158" t="s">
        <v>1079</v>
      </c>
      <c r="AT59" s="152" t="s">
        <v>1135</v>
      </c>
      <c r="AU59" s="133" t="s">
        <v>1080</v>
      </c>
    </row>
    <row r="60" s="1" customFormat="1" ht="45" spans="1:47">
      <c r="A60" s="20">
        <v>49</v>
      </c>
      <c r="B60" s="158" t="s">
        <v>312</v>
      </c>
      <c r="C60" s="20">
        <v>2022</v>
      </c>
      <c r="D60" s="21" t="s">
        <v>125</v>
      </c>
      <c r="E60" s="21" t="s">
        <v>313</v>
      </c>
      <c r="F60" s="22" t="s">
        <v>45</v>
      </c>
      <c r="G60" s="22" t="s">
        <v>1072</v>
      </c>
      <c r="H60" s="21" t="s">
        <v>314</v>
      </c>
      <c r="I60" s="33" t="s">
        <v>1138</v>
      </c>
      <c r="J60" s="21">
        <v>1</v>
      </c>
      <c r="K60" s="21"/>
      <c r="L60" s="21"/>
      <c r="M60" s="21"/>
      <c r="N60" s="21"/>
      <c r="O60" s="21"/>
      <c r="P60" s="21"/>
      <c r="Q60" s="21"/>
      <c r="R60" s="22">
        <v>2380</v>
      </c>
      <c r="S60" s="23" t="s">
        <v>177</v>
      </c>
      <c r="T60" s="35" t="s">
        <v>178</v>
      </c>
      <c r="U60" s="44">
        <v>15.75</v>
      </c>
      <c r="V60" s="44">
        <v>15.75</v>
      </c>
      <c r="W60" s="44">
        <v>0</v>
      </c>
      <c r="X60" s="44">
        <v>0</v>
      </c>
      <c r="Y60" s="44">
        <v>0</v>
      </c>
      <c r="Z60" s="44">
        <v>0</v>
      </c>
      <c r="AA60" s="44">
        <v>0</v>
      </c>
      <c r="AB60" s="44"/>
      <c r="AC60" s="50">
        <v>680</v>
      </c>
      <c r="AD60" s="50">
        <v>300</v>
      </c>
      <c r="AE60" s="33" t="s">
        <v>316</v>
      </c>
      <c r="AF60" s="33" t="s">
        <v>317</v>
      </c>
      <c r="AG60" s="21" t="s">
        <v>177</v>
      </c>
      <c r="AH60" s="21" t="s">
        <v>178</v>
      </c>
      <c r="AI60" s="58" t="s">
        <v>80</v>
      </c>
      <c r="AJ60" s="21" t="s">
        <v>81</v>
      </c>
      <c r="AK60" s="21" t="s">
        <v>82</v>
      </c>
      <c r="AL60" s="21" t="s">
        <v>55</v>
      </c>
      <c r="AM60" s="59" t="s">
        <v>289</v>
      </c>
      <c r="AN60" s="21" t="s">
        <v>56</v>
      </c>
      <c r="AO60" s="21" t="s">
        <v>1078</v>
      </c>
      <c r="AP60" s="21"/>
      <c r="AQ60" s="20" t="s">
        <v>1079</v>
      </c>
      <c r="AR60" s="20" t="s">
        <v>1079</v>
      </c>
      <c r="AS60" s="158" t="s">
        <v>1079</v>
      </c>
      <c r="AT60" s="152" t="s">
        <v>1135</v>
      </c>
      <c r="AU60" s="133" t="s">
        <v>1080</v>
      </c>
    </row>
    <row r="61" s="1" customFormat="1" ht="128" hidden="1" customHeight="1" spans="1:47">
      <c r="A61" s="20">
        <v>50</v>
      </c>
      <c r="B61" s="20" t="s">
        <v>318</v>
      </c>
      <c r="C61" s="20">
        <v>2022</v>
      </c>
      <c r="D61" s="21" t="s">
        <v>125</v>
      </c>
      <c r="E61" s="248" t="s">
        <v>319</v>
      </c>
      <c r="F61" s="21" t="s">
        <v>45</v>
      </c>
      <c r="G61" s="22" t="s">
        <v>1074</v>
      </c>
      <c r="H61" s="21" t="s">
        <v>196</v>
      </c>
      <c r="I61" s="33" t="s">
        <v>1470</v>
      </c>
      <c r="J61" s="23">
        <v>1</v>
      </c>
      <c r="K61" s="21"/>
      <c r="L61" s="21"/>
      <c r="M61" s="21"/>
      <c r="N61" s="21"/>
      <c r="O61" s="21"/>
      <c r="P61" s="21"/>
      <c r="Q61" s="21"/>
      <c r="R61" s="22">
        <v>4533</v>
      </c>
      <c r="S61" s="23" t="s">
        <v>200</v>
      </c>
      <c r="T61" s="35" t="s">
        <v>201</v>
      </c>
      <c r="U61" s="44">
        <v>720</v>
      </c>
      <c r="V61" s="44">
        <v>0</v>
      </c>
      <c r="W61" s="44">
        <v>720</v>
      </c>
      <c r="X61" s="44">
        <v>0</v>
      </c>
      <c r="Y61" s="44">
        <v>0</v>
      </c>
      <c r="Z61" s="44">
        <v>0</v>
      </c>
      <c r="AA61" s="44">
        <v>0</v>
      </c>
      <c r="AB61" s="44"/>
      <c r="AC61" s="50">
        <v>1295</v>
      </c>
      <c r="AD61" s="50">
        <v>494</v>
      </c>
      <c r="AE61" s="33" t="s">
        <v>1139</v>
      </c>
      <c r="AF61" s="33" t="s">
        <v>322</v>
      </c>
      <c r="AG61" s="21" t="s">
        <v>200</v>
      </c>
      <c r="AH61" s="21" t="s">
        <v>201</v>
      </c>
      <c r="AI61" s="58" t="s">
        <v>52</v>
      </c>
      <c r="AJ61" s="21" t="s">
        <v>53</v>
      </c>
      <c r="AK61" s="21" t="s">
        <v>1073</v>
      </c>
      <c r="AL61" s="21" t="s">
        <v>55</v>
      </c>
      <c r="AM61" s="59" t="s">
        <v>289</v>
      </c>
      <c r="AN61" s="21" t="s">
        <v>56</v>
      </c>
      <c r="AO61" s="21" t="s">
        <v>1078</v>
      </c>
      <c r="AP61" s="21"/>
      <c r="AQ61" s="20" t="s">
        <v>1079</v>
      </c>
      <c r="AR61" s="20"/>
      <c r="AS61" s="20"/>
      <c r="AT61" s="152" t="s">
        <v>1214</v>
      </c>
      <c r="AU61" s="128"/>
    </row>
    <row r="62" s="1" customFormat="1" ht="112" customHeight="1" spans="1:48">
      <c r="A62" s="20">
        <v>51</v>
      </c>
      <c r="B62" s="20" t="s">
        <v>323</v>
      </c>
      <c r="C62" s="20">
        <v>2022</v>
      </c>
      <c r="D62" s="21" t="s">
        <v>125</v>
      </c>
      <c r="E62" s="71" t="s">
        <v>1471</v>
      </c>
      <c r="F62" s="21" t="s">
        <v>45</v>
      </c>
      <c r="G62" s="22" t="s">
        <v>1072</v>
      </c>
      <c r="H62" s="21" t="s">
        <v>164</v>
      </c>
      <c r="I62" s="33" t="s">
        <v>1472</v>
      </c>
      <c r="J62" s="24">
        <v>1</v>
      </c>
      <c r="K62" s="21"/>
      <c r="L62" s="21"/>
      <c r="M62" s="21"/>
      <c r="N62" s="21"/>
      <c r="O62" s="21"/>
      <c r="P62" s="21"/>
      <c r="Q62" s="21"/>
      <c r="R62" s="22">
        <v>3371</v>
      </c>
      <c r="S62" s="23" t="s">
        <v>168</v>
      </c>
      <c r="T62" s="35" t="s">
        <v>1117</v>
      </c>
      <c r="U62" s="44">
        <v>575.03</v>
      </c>
      <c r="V62" s="44">
        <v>200</v>
      </c>
      <c r="W62" s="44">
        <v>375.03</v>
      </c>
      <c r="X62" s="44">
        <v>0</v>
      </c>
      <c r="Y62" s="44">
        <v>0</v>
      </c>
      <c r="Z62" s="44">
        <v>0</v>
      </c>
      <c r="AA62" s="44">
        <v>0</v>
      </c>
      <c r="AB62" s="44"/>
      <c r="AC62" s="50">
        <v>963</v>
      </c>
      <c r="AD62" s="50">
        <v>290</v>
      </c>
      <c r="AE62" s="33" t="s">
        <v>326</v>
      </c>
      <c r="AF62" s="33" t="s">
        <v>327</v>
      </c>
      <c r="AG62" s="21" t="s">
        <v>168</v>
      </c>
      <c r="AH62" s="21" t="s">
        <v>1117</v>
      </c>
      <c r="AI62" s="58" t="s">
        <v>80</v>
      </c>
      <c r="AJ62" s="21" t="s">
        <v>81</v>
      </c>
      <c r="AK62" s="21" t="s">
        <v>82</v>
      </c>
      <c r="AL62" s="21" t="s">
        <v>55</v>
      </c>
      <c r="AM62" s="59" t="s">
        <v>289</v>
      </c>
      <c r="AN62" s="21" t="s">
        <v>56</v>
      </c>
      <c r="AO62" s="21" t="s">
        <v>1078</v>
      </c>
      <c r="AP62" s="21"/>
      <c r="AQ62" s="20" t="s">
        <v>1079</v>
      </c>
      <c r="AR62" s="20" t="s">
        <v>1079</v>
      </c>
      <c r="AS62" s="20"/>
      <c r="AT62" s="20" t="s">
        <v>1216</v>
      </c>
      <c r="AU62" s="128"/>
      <c r="AV62" s="1" t="s">
        <v>1140</v>
      </c>
    </row>
    <row r="63" s="1" customFormat="1" ht="130" hidden="1" customHeight="1" spans="1:47">
      <c r="A63" s="20">
        <v>52</v>
      </c>
      <c r="B63" s="20" t="s">
        <v>328</v>
      </c>
      <c r="C63" s="20">
        <v>2022</v>
      </c>
      <c r="D63" s="21" t="s">
        <v>125</v>
      </c>
      <c r="E63" s="21" t="s">
        <v>329</v>
      </c>
      <c r="F63" s="21" t="s">
        <v>45</v>
      </c>
      <c r="G63" s="22" t="s">
        <v>1074</v>
      </c>
      <c r="H63" s="21" t="s">
        <v>330</v>
      </c>
      <c r="I63" s="33" t="s">
        <v>331</v>
      </c>
      <c r="J63" s="21">
        <v>1</v>
      </c>
      <c r="K63" s="21"/>
      <c r="L63" s="21"/>
      <c r="M63" s="21"/>
      <c r="N63" s="21"/>
      <c r="O63" s="21"/>
      <c r="P63" s="21"/>
      <c r="Q63" s="21"/>
      <c r="R63" s="22">
        <v>3371</v>
      </c>
      <c r="S63" s="23" t="s">
        <v>168</v>
      </c>
      <c r="T63" s="35" t="s">
        <v>1117</v>
      </c>
      <c r="U63" s="44">
        <v>120</v>
      </c>
      <c r="V63" s="44">
        <v>0</v>
      </c>
      <c r="W63" s="44">
        <v>0</v>
      </c>
      <c r="X63" s="44">
        <v>120</v>
      </c>
      <c r="Y63" s="44">
        <v>0</v>
      </c>
      <c r="Z63" s="44">
        <v>0</v>
      </c>
      <c r="AA63" s="44">
        <v>0</v>
      </c>
      <c r="AB63" s="44"/>
      <c r="AC63" s="50">
        <v>963</v>
      </c>
      <c r="AD63" s="50">
        <v>290</v>
      </c>
      <c r="AE63" s="33" t="s">
        <v>326</v>
      </c>
      <c r="AF63" s="33" t="s">
        <v>332</v>
      </c>
      <c r="AG63" s="21" t="s">
        <v>168</v>
      </c>
      <c r="AH63" s="21" t="s">
        <v>1117</v>
      </c>
      <c r="AI63" s="58" t="s">
        <v>80</v>
      </c>
      <c r="AJ63" s="21" t="s">
        <v>81</v>
      </c>
      <c r="AK63" s="21" t="s">
        <v>82</v>
      </c>
      <c r="AL63" s="21" t="s">
        <v>55</v>
      </c>
      <c r="AM63" s="59" t="s">
        <v>289</v>
      </c>
      <c r="AN63" s="21" t="s">
        <v>56</v>
      </c>
      <c r="AO63" s="21" t="s">
        <v>1078</v>
      </c>
      <c r="AP63" s="21"/>
      <c r="AQ63" s="20"/>
      <c r="AR63" s="20"/>
      <c r="AS63" s="20"/>
      <c r="AT63" s="20"/>
      <c r="AU63" s="128"/>
    </row>
    <row r="64" s="1" customFormat="1" ht="71" hidden="1" customHeight="1" spans="1:47">
      <c r="A64" s="20">
        <v>53</v>
      </c>
      <c r="B64" s="20" t="s">
        <v>333</v>
      </c>
      <c r="C64" s="20">
        <v>2022</v>
      </c>
      <c r="D64" s="23" t="s">
        <v>125</v>
      </c>
      <c r="E64" s="23" t="s">
        <v>334</v>
      </c>
      <c r="F64" s="23" t="s">
        <v>45</v>
      </c>
      <c r="G64" s="22" t="s">
        <v>1074</v>
      </c>
      <c r="H64" s="23" t="s">
        <v>335</v>
      </c>
      <c r="I64" s="35" t="s">
        <v>336</v>
      </c>
      <c r="J64" s="23">
        <v>1</v>
      </c>
      <c r="K64" s="23"/>
      <c r="L64" s="23"/>
      <c r="M64" s="23"/>
      <c r="N64" s="23"/>
      <c r="O64" s="23"/>
      <c r="P64" s="23"/>
      <c r="Q64" s="23"/>
      <c r="R64" s="22">
        <v>7623</v>
      </c>
      <c r="S64" s="23" t="s">
        <v>50</v>
      </c>
      <c r="T64" s="35" t="s">
        <v>51</v>
      </c>
      <c r="U64" s="44">
        <v>300</v>
      </c>
      <c r="V64" s="44">
        <v>0</v>
      </c>
      <c r="W64" s="44">
        <v>0</v>
      </c>
      <c r="X64" s="44">
        <v>300</v>
      </c>
      <c r="Y64" s="44">
        <v>0</v>
      </c>
      <c r="Z64" s="44">
        <v>0</v>
      </c>
      <c r="AA64" s="44">
        <v>0</v>
      </c>
      <c r="AB64" s="44"/>
      <c r="AC64" s="50">
        <v>2178</v>
      </c>
      <c r="AD64" s="50">
        <v>1175</v>
      </c>
      <c r="AE64" s="35" t="s">
        <v>337</v>
      </c>
      <c r="AF64" s="35" t="s">
        <v>338</v>
      </c>
      <c r="AG64" s="22" t="s">
        <v>50</v>
      </c>
      <c r="AH64" s="21" t="s">
        <v>51</v>
      </c>
      <c r="AI64" s="58" t="s">
        <v>80</v>
      </c>
      <c r="AJ64" s="21" t="s">
        <v>81</v>
      </c>
      <c r="AK64" s="21" t="s">
        <v>82</v>
      </c>
      <c r="AL64" s="21" t="s">
        <v>55</v>
      </c>
      <c r="AM64" s="59" t="s">
        <v>289</v>
      </c>
      <c r="AN64" s="21" t="s">
        <v>203</v>
      </c>
      <c r="AO64" s="21" t="s">
        <v>1078</v>
      </c>
      <c r="AP64" s="21"/>
      <c r="AQ64" s="20"/>
      <c r="AR64" s="20"/>
      <c r="AS64" s="20"/>
      <c r="AT64" s="20"/>
      <c r="AU64" s="128"/>
    </row>
    <row r="65" s="1" customFormat="1" ht="45" hidden="1" spans="1:47">
      <c r="A65" s="20">
        <v>54</v>
      </c>
      <c r="B65" s="20" t="s">
        <v>339</v>
      </c>
      <c r="C65" s="20">
        <v>2022</v>
      </c>
      <c r="D65" s="21" t="s">
        <v>125</v>
      </c>
      <c r="E65" s="21" t="s">
        <v>340</v>
      </c>
      <c r="F65" s="21" t="s">
        <v>45</v>
      </c>
      <c r="G65" s="22" t="s">
        <v>1074</v>
      </c>
      <c r="H65" s="21" t="s">
        <v>341</v>
      </c>
      <c r="I65" s="33" t="s">
        <v>342</v>
      </c>
      <c r="J65" s="24">
        <v>1</v>
      </c>
      <c r="K65" s="21"/>
      <c r="L65" s="21"/>
      <c r="M65" s="21"/>
      <c r="N65" s="21"/>
      <c r="O65" s="21"/>
      <c r="P65" s="21"/>
      <c r="Q65" s="21"/>
      <c r="R65" s="22">
        <v>1652</v>
      </c>
      <c r="S65" s="23" t="s">
        <v>168</v>
      </c>
      <c r="T65" s="35" t="s">
        <v>1117</v>
      </c>
      <c r="U65" s="44">
        <v>15</v>
      </c>
      <c r="V65" s="44">
        <v>0</v>
      </c>
      <c r="W65" s="44">
        <v>0</v>
      </c>
      <c r="X65" s="44">
        <v>15</v>
      </c>
      <c r="Y65" s="44">
        <v>0</v>
      </c>
      <c r="Z65" s="44">
        <v>0</v>
      </c>
      <c r="AA65" s="44">
        <v>0</v>
      </c>
      <c r="AB65" s="44"/>
      <c r="AC65" s="50">
        <v>472</v>
      </c>
      <c r="AD65" s="50">
        <v>127</v>
      </c>
      <c r="AE65" s="33" t="s">
        <v>343</v>
      </c>
      <c r="AF65" s="33" t="s">
        <v>344</v>
      </c>
      <c r="AG65" s="21" t="s">
        <v>168</v>
      </c>
      <c r="AH65" s="21" t="s">
        <v>1117</v>
      </c>
      <c r="AI65" s="58" t="s">
        <v>80</v>
      </c>
      <c r="AJ65" s="21" t="s">
        <v>81</v>
      </c>
      <c r="AK65" s="21" t="s">
        <v>82</v>
      </c>
      <c r="AL65" s="21" t="s">
        <v>55</v>
      </c>
      <c r="AM65" s="59" t="s">
        <v>289</v>
      </c>
      <c r="AN65" s="21" t="s">
        <v>56</v>
      </c>
      <c r="AO65" s="133"/>
      <c r="AP65" s="21"/>
      <c r="AQ65" s="20"/>
      <c r="AR65" s="20"/>
      <c r="AS65" s="20"/>
      <c r="AT65" s="20"/>
      <c r="AU65" s="128"/>
    </row>
    <row r="66" s="1" customFormat="1" ht="58" hidden="1" customHeight="1" spans="1:47">
      <c r="A66" s="20">
        <v>55</v>
      </c>
      <c r="B66" s="20" t="s">
        <v>345</v>
      </c>
      <c r="C66" s="20">
        <v>2022</v>
      </c>
      <c r="D66" s="21" t="s">
        <v>125</v>
      </c>
      <c r="E66" s="21" t="s">
        <v>346</v>
      </c>
      <c r="F66" s="26" t="s">
        <v>45</v>
      </c>
      <c r="G66" s="22" t="s">
        <v>1074</v>
      </c>
      <c r="H66" s="21" t="s">
        <v>86</v>
      </c>
      <c r="I66" s="33" t="s">
        <v>347</v>
      </c>
      <c r="J66" s="21">
        <v>1</v>
      </c>
      <c r="K66" s="21"/>
      <c r="L66" s="21"/>
      <c r="M66" s="21"/>
      <c r="N66" s="21"/>
      <c r="O66" s="21"/>
      <c r="P66" s="21"/>
      <c r="Q66" s="21"/>
      <c r="R66" s="22">
        <v>140</v>
      </c>
      <c r="S66" s="23" t="s">
        <v>86</v>
      </c>
      <c r="T66" s="35" t="s">
        <v>90</v>
      </c>
      <c r="U66" s="44">
        <v>20</v>
      </c>
      <c r="V66" s="44">
        <v>0</v>
      </c>
      <c r="W66" s="44">
        <v>0</v>
      </c>
      <c r="X66" s="44">
        <v>20</v>
      </c>
      <c r="Y66" s="44">
        <v>0</v>
      </c>
      <c r="Z66" s="44">
        <v>0</v>
      </c>
      <c r="AA66" s="44">
        <v>0</v>
      </c>
      <c r="AB66" s="44"/>
      <c r="AC66" s="50">
        <v>40</v>
      </c>
      <c r="AD66" s="50">
        <v>3</v>
      </c>
      <c r="AE66" s="33" t="s">
        <v>348</v>
      </c>
      <c r="AF66" s="33" t="s">
        <v>349</v>
      </c>
      <c r="AG66" s="21" t="s">
        <v>86</v>
      </c>
      <c r="AH66" s="21" t="s">
        <v>90</v>
      </c>
      <c r="AI66" s="58" t="s">
        <v>80</v>
      </c>
      <c r="AJ66" s="21" t="s">
        <v>81</v>
      </c>
      <c r="AK66" s="21" t="s">
        <v>82</v>
      </c>
      <c r="AL66" s="21" t="s">
        <v>55</v>
      </c>
      <c r="AM66" s="59" t="s">
        <v>289</v>
      </c>
      <c r="AN66" s="21" t="s">
        <v>56</v>
      </c>
      <c r="AO66" s="133"/>
      <c r="AP66" s="21"/>
      <c r="AQ66" s="20"/>
      <c r="AR66" s="20"/>
      <c r="AS66" s="20"/>
      <c r="AT66" s="20"/>
      <c r="AU66" s="128"/>
    </row>
    <row r="67" s="1" customFormat="1" ht="45" hidden="1" spans="1:47">
      <c r="A67" s="20">
        <v>56</v>
      </c>
      <c r="B67" s="20" t="s">
        <v>350</v>
      </c>
      <c r="C67" s="20">
        <v>2022</v>
      </c>
      <c r="D67" s="21" t="s">
        <v>125</v>
      </c>
      <c r="E67" s="21" t="s">
        <v>351</v>
      </c>
      <c r="F67" s="26" t="s">
        <v>45</v>
      </c>
      <c r="G67" s="22" t="s">
        <v>1074</v>
      </c>
      <c r="H67" s="21" t="s">
        <v>190</v>
      </c>
      <c r="I67" s="33" t="s">
        <v>352</v>
      </c>
      <c r="J67" s="23">
        <v>1</v>
      </c>
      <c r="K67" s="21"/>
      <c r="L67" s="21"/>
      <c r="M67" s="21"/>
      <c r="N67" s="21"/>
      <c r="O67" s="21"/>
      <c r="P67" s="21"/>
      <c r="Q67" s="21"/>
      <c r="R67" s="22">
        <v>3742</v>
      </c>
      <c r="S67" s="23" t="s">
        <v>70</v>
      </c>
      <c r="T67" s="35" t="s">
        <v>1075</v>
      </c>
      <c r="U67" s="44">
        <v>206</v>
      </c>
      <c r="V67" s="44">
        <v>0</v>
      </c>
      <c r="W67" s="44">
        <v>0</v>
      </c>
      <c r="X67" s="44">
        <v>206</v>
      </c>
      <c r="Y67" s="44">
        <v>0</v>
      </c>
      <c r="Z67" s="44">
        <v>0</v>
      </c>
      <c r="AA67" s="44">
        <v>0</v>
      </c>
      <c r="AB67" s="44"/>
      <c r="AC67" s="50">
        <v>1069</v>
      </c>
      <c r="AD67" s="50">
        <v>353</v>
      </c>
      <c r="AE67" s="33" t="s">
        <v>353</v>
      </c>
      <c r="AF67" s="33" t="s">
        <v>193</v>
      </c>
      <c r="AG67" s="21" t="s">
        <v>70</v>
      </c>
      <c r="AH67" s="21" t="s">
        <v>1075</v>
      </c>
      <c r="AI67" s="58" t="s">
        <v>80</v>
      </c>
      <c r="AJ67" s="121" t="s">
        <v>81</v>
      </c>
      <c r="AK67" s="21" t="s">
        <v>82</v>
      </c>
      <c r="AL67" s="21" t="s">
        <v>55</v>
      </c>
      <c r="AM67" s="59" t="s">
        <v>289</v>
      </c>
      <c r="AN67" s="21" t="s">
        <v>56</v>
      </c>
      <c r="AO67" s="21" t="s">
        <v>96</v>
      </c>
      <c r="AP67" s="21"/>
      <c r="AQ67" s="20"/>
      <c r="AR67" s="20"/>
      <c r="AS67" s="20"/>
      <c r="AT67" s="20"/>
      <c r="AU67" s="128"/>
    </row>
    <row r="68" s="1" customFormat="1" ht="63" hidden="1" customHeight="1" spans="1:48">
      <c r="A68" s="20">
        <v>57</v>
      </c>
      <c r="B68" s="20" t="s">
        <v>354</v>
      </c>
      <c r="C68" s="20">
        <v>2022</v>
      </c>
      <c r="D68" s="21" t="s">
        <v>125</v>
      </c>
      <c r="E68" s="21" t="s">
        <v>355</v>
      </c>
      <c r="F68" s="21" t="s">
        <v>45</v>
      </c>
      <c r="G68" s="22" t="s">
        <v>1074</v>
      </c>
      <c r="H68" s="21" t="s">
        <v>303</v>
      </c>
      <c r="I68" s="33" t="s">
        <v>356</v>
      </c>
      <c r="J68" s="24">
        <v>1</v>
      </c>
      <c r="K68" s="21"/>
      <c r="L68" s="21"/>
      <c r="M68" s="21"/>
      <c r="N68" s="21"/>
      <c r="O68" s="21"/>
      <c r="P68" s="21"/>
      <c r="Q68" s="21"/>
      <c r="R68" s="22">
        <v>5758</v>
      </c>
      <c r="S68" s="23" t="s">
        <v>177</v>
      </c>
      <c r="T68" s="35" t="s">
        <v>178</v>
      </c>
      <c r="U68" s="44">
        <v>38.96</v>
      </c>
      <c r="V68" s="44">
        <v>12</v>
      </c>
      <c r="W68" s="44">
        <v>0</v>
      </c>
      <c r="X68" s="44">
        <v>26.96</v>
      </c>
      <c r="Y68" s="44">
        <v>0</v>
      </c>
      <c r="Z68" s="44">
        <v>0</v>
      </c>
      <c r="AA68" s="44">
        <v>0</v>
      </c>
      <c r="AB68" s="44"/>
      <c r="AC68" s="50">
        <v>1645</v>
      </c>
      <c r="AD68" s="50">
        <v>754</v>
      </c>
      <c r="AE68" s="33" t="s">
        <v>357</v>
      </c>
      <c r="AF68" s="33" t="s">
        <v>358</v>
      </c>
      <c r="AG68" s="21" t="s">
        <v>177</v>
      </c>
      <c r="AH68" s="21" t="s">
        <v>178</v>
      </c>
      <c r="AI68" s="58" t="s">
        <v>80</v>
      </c>
      <c r="AJ68" s="21" t="s">
        <v>81</v>
      </c>
      <c r="AK68" s="21" t="s">
        <v>82</v>
      </c>
      <c r="AL68" s="21" t="s">
        <v>55</v>
      </c>
      <c r="AM68" s="59" t="s">
        <v>289</v>
      </c>
      <c r="AN68" s="21" t="s">
        <v>56</v>
      </c>
      <c r="AO68" s="21" t="s">
        <v>1078</v>
      </c>
      <c r="AP68" s="21"/>
      <c r="AQ68" s="20" t="s">
        <v>1079</v>
      </c>
      <c r="AR68" s="20"/>
      <c r="AS68" s="20"/>
      <c r="AT68" s="109" t="s">
        <v>1141</v>
      </c>
      <c r="AU68" s="128"/>
      <c r="AV68" s="1" t="s">
        <v>1141</v>
      </c>
    </row>
    <row r="69" s="3" customFormat="1" ht="18" hidden="1" customHeight="1" spans="1:47">
      <c r="A69" s="165"/>
      <c r="B69" s="156" t="s">
        <v>359</v>
      </c>
      <c r="C69" s="156"/>
      <c r="D69" s="156"/>
      <c r="E69" s="157"/>
      <c r="F69" s="156"/>
      <c r="G69" s="335"/>
      <c r="H69" s="157"/>
      <c r="I69" s="156"/>
      <c r="J69" s="166">
        <f t="shared" ref="J69:AA69" si="6">SUM(J70)</f>
        <v>1</v>
      </c>
      <c r="K69" s="166">
        <f t="shared" si="6"/>
        <v>0</v>
      </c>
      <c r="L69" s="166">
        <f t="shared" si="6"/>
        <v>0</v>
      </c>
      <c r="M69" s="166">
        <f t="shared" si="6"/>
        <v>0</v>
      </c>
      <c r="N69" s="166">
        <f t="shared" si="6"/>
        <v>0</v>
      </c>
      <c r="O69" s="166">
        <f t="shared" si="6"/>
        <v>0</v>
      </c>
      <c r="P69" s="166">
        <f t="shared" si="6"/>
        <v>0</v>
      </c>
      <c r="Q69" s="166">
        <f t="shared" si="6"/>
        <v>0</v>
      </c>
      <c r="R69" s="166">
        <f t="shared" si="6"/>
        <v>644</v>
      </c>
      <c r="S69" s="166">
        <f t="shared" si="6"/>
        <v>0</v>
      </c>
      <c r="T69" s="166">
        <f t="shared" si="6"/>
        <v>0</v>
      </c>
      <c r="U69" s="166">
        <f t="shared" si="6"/>
        <v>230</v>
      </c>
      <c r="V69" s="166">
        <f t="shared" si="6"/>
        <v>0</v>
      </c>
      <c r="W69" s="166">
        <f t="shared" si="6"/>
        <v>230</v>
      </c>
      <c r="X69" s="166">
        <f t="shared" si="6"/>
        <v>0</v>
      </c>
      <c r="Y69" s="166">
        <f t="shared" si="6"/>
        <v>0</v>
      </c>
      <c r="Z69" s="166">
        <f t="shared" si="6"/>
        <v>0</v>
      </c>
      <c r="AA69" s="166">
        <f t="shared" si="6"/>
        <v>0</v>
      </c>
      <c r="AB69" s="166"/>
      <c r="AC69" s="166">
        <f>SUM(AC70)</f>
        <v>184</v>
      </c>
      <c r="AD69" s="166">
        <f>SUM(AD70)</f>
        <v>46</v>
      </c>
      <c r="AE69" s="174"/>
      <c r="AF69" s="174"/>
      <c r="AG69" s="165"/>
      <c r="AH69" s="182"/>
      <c r="AI69" s="183"/>
      <c r="AJ69" s="182"/>
      <c r="AK69" s="165"/>
      <c r="AL69" s="184"/>
      <c r="AM69" s="175"/>
      <c r="AN69" s="163"/>
      <c r="AO69" s="178"/>
      <c r="AP69" s="163"/>
      <c r="AQ69" s="178"/>
      <c r="AR69" s="178"/>
      <c r="AS69" s="178"/>
      <c r="AT69" s="178"/>
      <c r="AU69" s="178"/>
    </row>
    <row r="70" s="1" customFormat="1" ht="74" hidden="1" customHeight="1" spans="1:47">
      <c r="A70" s="20">
        <v>58</v>
      </c>
      <c r="B70" s="20" t="s">
        <v>360</v>
      </c>
      <c r="C70" s="20">
        <v>2022</v>
      </c>
      <c r="D70" s="21" t="s">
        <v>361</v>
      </c>
      <c r="E70" s="21" t="s">
        <v>362</v>
      </c>
      <c r="F70" s="21" t="s">
        <v>45</v>
      </c>
      <c r="G70" s="22" t="s">
        <v>1074</v>
      </c>
      <c r="H70" s="21" t="s">
        <v>363</v>
      </c>
      <c r="I70" s="33" t="s">
        <v>364</v>
      </c>
      <c r="J70" s="21">
        <v>1</v>
      </c>
      <c r="K70" s="21"/>
      <c r="L70" s="21"/>
      <c r="M70" s="21"/>
      <c r="N70" s="21"/>
      <c r="O70" s="21"/>
      <c r="P70" s="21"/>
      <c r="Q70" s="21"/>
      <c r="R70" s="22">
        <v>644</v>
      </c>
      <c r="S70" s="21" t="s">
        <v>78</v>
      </c>
      <c r="T70" s="21" t="s">
        <v>1076</v>
      </c>
      <c r="U70" s="44">
        <v>230</v>
      </c>
      <c r="V70" s="44">
        <v>0</v>
      </c>
      <c r="W70" s="44">
        <v>230</v>
      </c>
      <c r="X70" s="44">
        <v>0</v>
      </c>
      <c r="Y70" s="44">
        <v>0</v>
      </c>
      <c r="Z70" s="44">
        <v>0</v>
      </c>
      <c r="AA70" s="44">
        <v>0</v>
      </c>
      <c r="AB70" s="44"/>
      <c r="AC70" s="50">
        <v>184</v>
      </c>
      <c r="AD70" s="50">
        <v>46</v>
      </c>
      <c r="AE70" s="33" t="s">
        <v>365</v>
      </c>
      <c r="AF70" s="33" t="s">
        <v>366</v>
      </c>
      <c r="AG70" s="21" t="s">
        <v>78</v>
      </c>
      <c r="AH70" s="21" t="s">
        <v>1076</v>
      </c>
      <c r="AI70" s="58" t="s">
        <v>367</v>
      </c>
      <c r="AJ70" s="21" t="s">
        <v>368</v>
      </c>
      <c r="AK70" s="21" t="s">
        <v>369</v>
      </c>
      <c r="AL70" s="21" t="s">
        <v>55</v>
      </c>
      <c r="AM70" s="21" t="s">
        <v>370</v>
      </c>
      <c r="AN70" s="21" t="s">
        <v>203</v>
      </c>
      <c r="AO70" s="133"/>
      <c r="AP70" s="21"/>
      <c r="AQ70" s="20"/>
      <c r="AR70" s="20"/>
      <c r="AS70" s="20"/>
      <c r="AT70" s="20"/>
      <c r="AU70" s="128"/>
    </row>
    <row r="71" s="3" customFormat="1" ht="18" hidden="1" customHeight="1" spans="1:47">
      <c r="A71" s="165"/>
      <c r="B71" s="156" t="s">
        <v>371</v>
      </c>
      <c r="C71" s="156"/>
      <c r="D71" s="156"/>
      <c r="E71" s="157"/>
      <c r="F71" s="156"/>
      <c r="G71" s="335"/>
      <c r="H71" s="157"/>
      <c r="I71" s="156"/>
      <c r="J71" s="166">
        <v>0</v>
      </c>
      <c r="K71" s="166">
        <v>0</v>
      </c>
      <c r="L71" s="166">
        <v>0</v>
      </c>
      <c r="M71" s="166">
        <v>0</v>
      </c>
      <c r="N71" s="166">
        <v>0</v>
      </c>
      <c r="O71" s="166">
        <v>0</v>
      </c>
      <c r="P71" s="166">
        <v>0</v>
      </c>
      <c r="Q71" s="166">
        <v>0</v>
      </c>
      <c r="R71" s="166">
        <v>0</v>
      </c>
      <c r="S71" s="166">
        <v>0</v>
      </c>
      <c r="T71" s="166">
        <v>0</v>
      </c>
      <c r="U71" s="166">
        <v>0</v>
      </c>
      <c r="V71" s="166">
        <v>0</v>
      </c>
      <c r="W71" s="166">
        <v>0</v>
      </c>
      <c r="X71" s="166">
        <v>0</v>
      </c>
      <c r="Y71" s="166">
        <v>0</v>
      </c>
      <c r="Z71" s="166">
        <v>0</v>
      </c>
      <c r="AA71" s="166">
        <v>0</v>
      </c>
      <c r="AB71" s="166"/>
      <c r="AC71" s="166">
        <v>0</v>
      </c>
      <c r="AD71" s="166">
        <v>0</v>
      </c>
      <c r="AE71" s="174"/>
      <c r="AF71" s="174"/>
      <c r="AG71" s="165"/>
      <c r="AH71" s="182"/>
      <c r="AI71" s="183"/>
      <c r="AJ71" s="182"/>
      <c r="AK71" s="165"/>
      <c r="AL71" s="184"/>
      <c r="AM71" s="175"/>
      <c r="AN71" s="163"/>
      <c r="AO71" s="178"/>
      <c r="AP71" s="163"/>
      <c r="AQ71" s="178"/>
      <c r="AR71" s="178"/>
      <c r="AS71" s="178"/>
      <c r="AT71" s="178"/>
      <c r="AU71" s="178"/>
    </row>
    <row r="72" s="3" customFormat="1" ht="18" hidden="1" customHeight="1" spans="1:47">
      <c r="A72" s="165"/>
      <c r="B72" s="156" t="s">
        <v>372</v>
      </c>
      <c r="C72" s="156"/>
      <c r="D72" s="156"/>
      <c r="E72" s="157"/>
      <c r="F72" s="156"/>
      <c r="G72" s="335"/>
      <c r="H72" s="157"/>
      <c r="I72" s="156"/>
      <c r="J72" s="166">
        <f t="shared" ref="J72:AA72" si="7">J73+J74++J79+J82</f>
        <v>6</v>
      </c>
      <c r="K72" s="166">
        <f t="shared" si="7"/>
        <v>0</v>
      </c>
      <c r="L72" s="166">
        <f t="shared" si="7"/>
        <v>0</v>
      </c>
      <c r="M72" s="166">
        <f t="shared" si="7"/>
        <v>0</v>
      </c>
      <c r="N72" s="166">
        <f t="shared" si="7"/>
        <v>0</v>
      </c>
      <c r="O72" s="166">
        <f t="shared" si="7"/>
        <v>0</v>
      </c>
      <c r="P72" s="166">
        <f t="shared" si="7"/>
        <v>0</v>
      </c>
      <c r="Q72" s="166">
        <f t="shared" si="7"/>
        <v>0</v>
      </c>
      <c r="R72" s="166">
        <f t="shared" si="7"/>
        <v>6379</v>
      </c>
      <c r="S72" s="166">
        <f t="shared" si="7"/>
        <v>0</v>
      </c>
      <c r="T72" s="166">
        <f t="shared" si="7"/>
        <v>0</v>
      </c>
      <c r="U72" s="166">
        <f t="shared" si="7"/>
        <v>3670</v>
      </c>
      <c r="V72" s="166">
        <f t="shared" si="7"/>
        <v>1960.05</v>
      </c>
      <c r="W72" s="166">
        <f t="shared" si="7"/>
        <v>180</v>
      </c>
      <c r="X72" s="166">
        <f t="shared" si="7"/>
        <v>1529.95</v>
      </c>
      <c r="Y72" s="166">
        <f t="shared" si="7"/>
        <v>0</v>
      </c>
      <c r="Z72" s="166">
        <f t="shared" si="7"/>
        <v>0</v>
      </c>
      <c r="AA72" s="166">
        <f t="shared" si="7"/>
        <v>0</v>
      </c>
      <c r="AB72" s="166"/>
      <c r="AC72" s="166">
        <f>AC73+AC74++AC79+AC82</f>
        <v>8713</v>
      </c>
      <c r="AD72" s="166">
        <f>AD73+AD74++AD79+AD82</f>
        <v>4866</v>
      </c>
      <c r="AE72" s="174"/>
      <c r="AF72" s="174"/>
      <c r="AG72" s="165"/>
      <c r="AH72" s="182"/>
      <c r="AI72" s="183"/>
      <c r="AJ72" s="182"/>
      <c r="AK72" s="165"/>
      <c r="AL72" s="184"/>
      <c r="AM72" s="175"/>
      <c r="AN72" s="163"/>
      <c r="AO72" s="178"/>
      <c r="AP72" s="163"/>
      <c r="AQ72" s="178"/>
      <c r="AR72" s="178"/>
      <c r="AS72" s="178"/>
      <c r="AT72" s="178"/>
      <c r="AU72" s="178"/>
    </row>
    <row r="73" s="3" customFormat="1" ht="18" hidden="1" customHeight="1" spans="1:47">
      <c r="A73" s="165"/>
      <c r="B73" s="156" t="s">
        <v>373</v>
      </c>
      <c r="C73" s="156"/>
      <c r="D73" s="156"/>
      <c r="E73" s="157"/>
      <c r="F73" s="156"/>
      <c r="G73" s="335"/>
      <c r="H73" s="157"/>
      <c r="I73" s="156"/>
      <c r="J73" s="166">
        <v>0</v>
      </c>
      <c r="K73" s="166">
        <v>0</v>
      </c>
      <c r="L73" s="166">
        <v>0</v>
      </c>
      <c r="M73" s="166">
        <v>0</v>
      </c>
      <c r="N73" s="166">
        <v>0</v>
      </c>
      <c r="O73" s="166">
        <v>0</v>
      </c>
      <c r="P73" s="166">
        <v>0</v>
      </c>
      <c r="Q73" s="166">
        <v>0</v>
      </c>
      <c r="R73" s="166">
        <v>0</v>
      </c>
      <c r="S73" s="166">
        <v>0</v>
      </c>
      <c r="T73" s="166">
        <v>0</v>
      </c>
      <c r="U73" s="166">
        <v>0</v>
      </c>
      <c r="V73" s="166">
        <v>0</v>
      </c>
      <c r="W73" s="166">
        <v>0</v>
      </c>
      <c r="X73" s="166">
        <v>0</v>
      </c>
      <c r="Y73" s="166">
        <v>0</v>
      </c>
      <c r="Z73" s="166">
        <v>0</v>
      </c>
      <c r="AA73" s="166">
        <v>0</v>
      </c>
      <c r="AB73" s="166"/>
      <c r="AC73" s="166">
        <v>0</v>
      </c>
      <c r="AD73" s="166">
        <v>0</v>
      </c>
      <c r="AE73" s="174"/>
      <c r="AF73" s="174"/>
      <c r="AG73" s="165"/>
      <c r="AH73" s="182"/>
      <c r="AI73" s="183"/>
      <c r="AJ73" s="182"/>
      <c r="AK73" s="165"/>
      <c r="AL73" s="184"/>
      <c r="AM73" s="175"/>
      <c r="AN73" s="163"/>
      <c r="AO73" s="178"/>
      <c r="AP73" s="163"/>
      <c r="AQ73" s="178"/>
      <c r="AR73" s="178"/>
      <c r="AS73" s="178"/>
      <c r="AT73" s="178"/>
      <c r="AU73" s="178"/>
    </row>
    <row r="74" s="3" customFormat="1" ht="18" hidden="1" customHeight="1" spans="1:47">
      <c r="A74" s="165"/>
      <c r="B74" s="156" t="s">
        <v>374</v>
      </c>
      <c r="C74" s="156"/>
      <c r="D74" s="156"/>
      <c r="E74" s="157"/>
      <c r="F74" s="156"/>
      <c r="G74" s="335"/>
      <c r="H74" s="157"/>
      <c r="I74" s="156"/>
      <c r="J74" s="166">
        <f>SUM(J75:J78)</f>
        <v>4</v>
      </c>
      <c r="K74" s="166">
        <f t="shared" ref="K74:AD74" si="8">SUM(K75:K78)</f>
        <v>0</v>
      </c>
      <c r="L74" s="166">
        <f t="shared" si="8"/>
        <v>0</v>
      </c>
      <c r="M74" s="166">
        <f t="shared" si="8"/>
        <v>0</v>
      </c>
      <c r="N74" s="166">
        <f t="shared" si="8"/>
        <v>0</v>
      </c>
      <c r="O74" s="166">
        <f t="shared" si="8"/>
        <v>0</v>
      </c>
      <c r="P74" s="166">
        <f t="shared" si="8"/>
        <v>0</v>
      </c>
      <c r="Q74" s="166">
        <f t="shared" si="8"/>
        <v>0</v>
      </c>
      <c r="R74" s="166">
        <f t="shared" si="8"/>
        <v>3379</v>
      </c>
      <c r="S74" s="166">
        <f t="shared" si="8"/>
        <v>0</v>
      </c>
      <c r="T74" s="166">
        <f t="shared" si="8"/>
        <v>0</v>
      </c>
      <c r="U74" s="166">
        <f t="shared" si="8"/>
        <v>280</v>
      </c>
      <c r="V74" s="166">
        <f t="shared" si="8"/>
        <v>100</v>
      </c>
      <c r="W74" s="166">
        <f t="shared" si="8"/>
        <v>180</v>
      </c>
      <c r="X74" s="166">
        <f t="shared" si="8"/>
        <v>0</v>
      </c>
      <c r="Y74" s="166">
        <f t="shared" si="8"/>
        <v>0</v>
      </c>
      <c r="Z74" s="166">
        <f t="shared" si="8"/>
        <v>0</v>
      </c>
      <c r="AA74" s="166">
        <f t="shared" si="8"/>
        <v>0</v>
      </c>
      <c r="AB74" s="166"/>
      <c r="AC74" s="166">
        <f t="shared" si="8"/>
        <v>1242</v>
      </c>
      <c r="AD74" s="166">
        <f t="shared" si="8"/>
        <v>772</v>
      </c>
      <c r="AE74" s="174"/>
      <c r="AF74" s="174"/>
      <c r="AG74" s="165"/>
      <c r="AH74" s="182"/>
      <c r="AI74" s="183"/>
      <c r="AJ74" s="182"/>
      <c r="AK74" s="165"/>
      <c r="AL74" s="184"/>
      <c r="AM74" s="175"/>
      <c r="AN74" s="163"/>
      <c r="AO74" s="178"/>
      <c r="AP74" s="163"/>
      <c r="AQ74" s="178"/>
      <c r="AR74" s="178"/>
      <c r="AS74" s="178"/>
      <c r="AT74" s="178"/>
      <c r="AU74" s="178"/>
    </row>
    <row r="75" s="1" customFormat="1" ht="33.75" hidden="1" spans="1:47">
      <c r="A75" s="20">
        <v>59</v>
      </c>
      <c r="B75" s="20" t="s">
        <v>375</v>
      </c>
      <c r="C75" s="20">
        <v>2022</v>
      </c>
      <c r="D75" s="21" t="s">
        <v>98</v>
      </c>
      <c r="E75" s="21" t="s">
        <v>376</v>
      </c>
      <c r="F75" s="21" t="s">
        <v>45</v>
      </c>
      <c r="G75" s="22" t="s">
        <v>1072</v>
      </c>
      <c r="H75" s="21" t="s">
        <v>86</v>
      </c>
      <c r="I75" s="33" t="s">
        <v>377</v>
      </c>
      <c r="J75" s="21">
        <v>1</v>
      </c>
      <c r="K75" s="21"/>
      <c r="L75" s="21"/>
      <c r="M75" s="21"/>
      <c r="N75" s="21"/>
      <c r="O75" s="21"/>
      <c r="P75" s="21"/>
      <c r="Q75" s="21"/>
      <c r="R75" s="22">
        <v>466</v>
      </c>
      <c r="S75" s="21" t="s">
        <v>86</v>
      </c>
      <c r="T75" s="21" t="s">
        <v>90</v>
      </c>
      <c r="U75" s="44">
        <v>80</v>
      </c>
      <c r="V75" s="44">
        <v>0</v>
      </c>
      <c r="W75" s="44">
        <v>80</v>
      </c>
      <c r="X75" s="44">
        <v>0</v>
      </c>
      <c r="Y75" s="44">
        <v>0</v>
      </c>
      <c r="Z75" s="44">
        <v>0</v>
      </c>
      <c r="AA75" s="44">
        <v>0</v>
      </c>
      <c r="AB75" s="44"/>
      <c r="AC75" s="50">
        <v>133</v>
      </c>
      <c r="AD75" s="50">
        <v>19</v>
      </c>
      <c r="AE75" s="33" t="s">
        <v>378</v>
      </c>
      <c r="AF75" s="33" t="s">
        <v>379</v>
      </c>
      <c r="AG75" s="21" t="s">
        <v>86</v>
      </c>
      <c r="AH75" s="21" t="s">
        <v>90</v>
      </c>
      <c r="AI75" s="58" t="s">
        <v>80</v>
      </c>
      <c r="AJ75" s="21" t="s">
        <v>81</v>
      </c>
      <c r="AK75" s="21" t="s">
        <v>82</v>
      </c>
      <c r="AL75" s="21" t="s">
        <v>55</v>
      </c>
      <c r="AM75" s="21" t="s">
        <v>80</v>
      </c>
      <c r="AN75" s="21" t="s">
        <v>56</v>
      </c>
      <c r="AO75" s="133"/>
      <c r="AP75" s="21"/>
      <c r="AQ75" s="20"/>
      <c r="AR75" s="20"/>
      <c r="AS75" s="20"/>
      <c r="AT75" s="20"/>
      <c r="AU75" s="128"/>
    </row>
    <row r="76" s="1" customFormat="1" ht="54" hidden="1" customHeight="1" spans="1:47">
      <c r="A76" s="20">
        <v>60</v>
      </c>
      <c r="B76" s="20" t="s">
        <v>1473</v>
      </c>
      <c r="C76" s="20">
        <v>2022</v>
      </c>
      <c r="D76" s="20" t="s">
        <v>98</v>
      </c>
      <c r="E76" s="264" t="s">
        <v>1474</v>
      </c>
      <c r="F76" s="20" t="s">
        <v>45</v>
      </c>
      <c r="G76" s="21" t="s">
        <v>1072</v>
      </c>
      <c r="H76" s="20" t="s">
        <v>1475</v>
      </c>
      <c r="I76" s="21" t="s">
        <v>1476</v>
      </c>
      <c r="J76" s="20">
        <v>1</v>
      </c>
      <c r="K76" s="20"/>
      <c r="L76" s="20"/>
      <c r="M76" s="20"/>
      <c r="N76" s="20"/>
      <c r="O76" s="20"/>
      <c r="P76" s="20"/>
      <c r="Q76" s="20"/>
      <c r="R76" s="20">
        <v>235</v>
      </c>
      <c r="S76" s="21" t="s">
        <v>200</v>
      </c>
      <c r="T76" s="21" t="s">
        <v>201</v>
      </c>
      <c r="U76" s="20">
        <v>100</v>
      </c>
      <c r="V76" s="20">
        <v>0</v>
      </c>
      <c r="W76" s="20">
        <v>100</v>
      </c>
      <c r="X76" s="20">
        <v>0</v>
      </c>
      <c r="Y76" s="20">
        <v>0</v>
      </c>
      <c r="Z76" s="20">
        <v>0</v>
      </c>
      <c r="AA76" s="44">
        <v>0</v>
      </c>
      <c r="AB76" s="44"/>
      <c r="AC76" s="50">
        <v>65</v>
      </c>
      <c r="AD76" s="50">
        <v>49</v>
      </c>
      <c r="AE76" s="33" t="s">
        <v>378</v>
      </c>
      <c r="AF76" s="33" t="s">
        <v>379</v>
      </c>
      <c r="AG76" s="21" t="s">
        <v>200</v>
      </c>
      <c r="AH76" s="21" t="s">
        <v>201</v>
      </c>
      <c r="AI76" s="58" t="s">
        <v>80</v>
      </c>
      <c r="AJ76" s="21" t="s">
        <v>81</v>
      </c>
      <c r="AK76" s="21" t="s">
        <v>82</v>
      </c>
      <c r="AL76" s="21" t="s">
        <v>55</v>
      </c>
      <c r="AM76" s="21" t="s">
        <v>80</v>
      </c>
      <c r="AN76" s="21"/>
      <c r="AO76" s="133"/>
      <c r="AP76" s="21"/>
      <c r="AQ76" s="20" t="s">
        <v>1079</v>
      </c>
      <c r="AR76" s="20"/>
      <c r="AS76" s="20"/>
      <c r="AT76" s="20" t="s">
        <v>1214</v>
      </c>
      <c r="AU76" s="128"/>
    </row>
    <row r="77" s="1" customFormat="1" ht="54" hidden="1" customHeight="1" spans="1:47">
      <c r="A77" s="20">
        <v>61</v>
      </c>
      <c r="B77" s="20" t="s">
        <v>1477</v>
      </c>
      <c r="C77" s="20">
        <v>2022</v>
      </c>
      <c r="D77" s="20" t="s">
        <v>98</v>
      </c>
      <c r="E77" s="264" t="s">
        <v>1478</v>
      </c>
      <c r="F77" s="20" t="s">
        <v>45</v>
      </c>
      <c r="G77" s="21" t="s">
        <v>1072</v>
      </c>
      <c r="H77" s="20" t="s">
        <v>285</v>
      </c>
      <c r="I77" s="21" t="s">
        <v>1479</v>
      </c>
      <c r="J77" s="20">
        <v>1</v>
      </c>
      <c r="K77" s="20"/>
      <c r="L77" s="20"/>
      <c r="M77" s="20"/>
      <c r="N77" s="20"/>
      <c r="O77" s="20"/>
      <c r="P77" s="20"/>
      <c r="Q77" s="20"/>
      <c r="R77" s="20">
        <v>1253</v>
      </c>
      <c r="S77" s="22" t="s">
        <v>50</v>
      </c>
      <c r="T77" s="21" t="s">
        <v>51</v>
      </c>
      <c r="U77" s="20">
        <v>50</v>
      </c>
      <c r="V77" s="20">
        <v>50</v>
      </c>
      <c r="W77" s="20">
        <v>0</v>
      </c>
      <c r="X77" s="20">
        <v>0</v>
      </c>
      <c r="Y77" s="20">
        <v>0</v>
      </c>
      <c r="Z77" s="20">
        <v>0</v>
      </c>
      <c r="AA77" s="44">
        <v>0</v>
      </c>
      <c r="AB77" s="44"/>
      <c r="AC77" s="50">
        <v>628</v>
      </c>
      <c r="AD77" s="50">
        <v>456</v>
      </c>
      <c r="AE77" s="33" t="s">
        <v>378</v>
      </c>
      <c r="AF77" s="33" t="s">
        <v>379</v>
      </c>
      <c r="AG77" s="22" t="s">
        <v>50</v>
      </c>
      <c r="AH77" s="21" t="s">
        <v>51</v>
      </c>
      <c r="AI77" s="58" t="s">
        <v>80</v>
      </c>
      <c r="AJ77" s="21" t="s">
        <v>81</v>
      </c>
      <c r="AK77" s="21" t="s">
        <v>82</v>
      </c>
      <c r="AL77" s="21" t="s">
        <v>55</v>
      </c>
      <c r="AM77" s="21" t="s">
        <v>80</v>
      </c>
      <c r="AN77" s="21"/>
      <c r="AO77" s="133"/>
      <c r="AP77" s="21"/>
      <c r="AQ77" s="20" t="s">
        <v>1079</v>
      </c>
      <c r="AR77" s="20"/>
      <c r="AS77" s="20"/>
      <c r="AT77" s="20" t="s">
        <v>1214</v>
      </c>
      <c r="AU77" s="128"/>
    </row>
    <row r="78" s="1" customFormat="1" ht="54" hidden="1" customHeight="1" spans="1:47">
      <c r="A78" s="20">
        <v>62</v>
      </c>
      <c r="B78" s="20" t="s">
        <v>1480</v>
      </c>
      <c r="C78" s="20">
        <v>2022</v>
      </c>
      <c r="D78" s="20" t="s">
        <v>98</v>
      </c>
      <c r="E78" s="264" t="s">
        <v>1481</v>
      </c>
      <c r="F78" s="20" t="s">
        <v>45</v>
      </c>
      <c r="G78" s="21" t="s">
        <v>1072</v>
      </c>
      <c r="H78" s="20" t="s">
        <v>93</v>
      </c>
      <c r="I78" s="21" t="s">
        <v>1482</v>
      </c>
      <c r="J78" s="20">
        <v>1</v>
      </c>
      <c r="K78" s="20"/>
      <c r="L78" s="20"/>
      <c r="M78" s="20"/>
      <c r="N78" s="20"/>
      <c r="O78" s="20"/>
      <c r="P78" s="20"/>
      <c r="Q78" s="20"/>
      <c r="R78" s="20">
        <v>1425</v>
      </c>
      <c r="S78" s="22" t="s">
        <v>70</v>
      </c>
      <c r="T78" s="21" t="s">
        <v>1075</v>
      </c>
      <c r="U78" s="20">
        <v>50</v>
      </c>
      <c r="V78" s="20">
        <v>50</v>
      </c>
      <c r="W78" s="20">
        <v>0</v>
      </c>
      <c r="X78" s="20">
        <v>0</v>
      </c>
      <c r="Y78" s="20">
        <v>0</v>
      </c>
      <c r="Z78" s="20">
        <v>0</v>
      </c>
      <c r="AA78" s="44">
        <v>0</v>
      </c>
      <c r="AB78" s="44"/>
      <c r="AC78" s="50">
        <v>416</v>
      </c>
      <c r="AD78" s="50">
        <v>248</v>
      </c>
      <c r="AE78" s="33" t="s">
        <v>378</v>
      </c>
      <c r="AF78" s="33" t="s">
        <v>379</v>
      </c>
      <c r="AG78" s="22" t="s">
        <v>70</v>
      </c>
      <c r="AH78" s="21" t="s">
        <v>1075</v>
      </c>
      <c r="AI78" s="58" t="s">
        <v>80</v>
      </c>
      <c r="AJ78" s="21" t="s">
        <v>81</v>
      </c>
      <c r="AK78" s="21" t="s">
        <v>82</v>
      </c>
      <c r="AL78" s="21" t="s">
        <v>55</v>
      </c>
      <c r="AM78" s="21" t="s">
        <v>80</v>
      </c>
      <c r="AN78" s="21"/>
      <c r="AO78" s="133"/>
      <c r="AP78" s="21"/>
      <c r="AQ78" s="20" t="s">
        <v>1079</v>
      </c>
      <c r="AR78" s="20"/>
      <c r="AS78" s="20"/>
      <c r="AT78" s="20" t="s">
        <v>1214</v>
      </c>
      <c r="AU78" s="128"/>
    </row>
    <row r="79" s="3" customFormat="1" ht="18" hidden="1" customHeight="1" spans="1:47">
      <c r="A79" s="165"/>
      <c r="B79" s="188" t="s">
        <v>380</v>
      </c>
      <c r="C79" s="188"/>
      <c r="D79" s="188"/>
      <c r="E79" s="157"/>
      <c r="F79" s="188"/>
      <c r="G79" s="373"/>
      <c r="H79" s="157"/>
      <c r="I79" s="188"/>
      <c r="J79" s="166">
        <f>SUM(J80:J81)</f>
        <v>2</v>
      </c>
      <c r="K79" s="166">
        <f t="shared" ref="K79:AD79" si="9">SUM(K80:K81)</f>
        <v>0</v>
      </c>
      <c r="L79" s="166">
        <f t="shared" si="9"/>
        <v>0</v>
      </c>
      <c r="M79" s="166">
        <f t="shared" si="9"/>
        <v>0</v>
      </c>
      <c r="N79" s="166">
        <f t="shared" si="9"/>
        <v>0</v>
      </c>
      <c r="O79" s="166">
        <f t="shared" si="9"/>
        <v>0</v>
      </c>
      <c r="P79" s="166">
        <f t="shared" si="9"/>
        <v>0</v>
      </c>
      <c r="Q79" s="166">
        <f t="shared" si="9"/>
        <v>0</v>
      </c>
      <c r="R79" s="166">
        <f t="shared" si="9"/>
        <v>3000</v>
      </c>
      <c r="S79" s="166">
        <f t="shared" si="9"/>
        <v>0</v>
      </c>
      <c r="T79" s="166">
        <f t="shared" si="9"/>
        <v>0</v>
      </c>
      <c r="U79" s="166">
        <f t="shared" si="9"/>
        <v>3390</v>
      </c>
      <c r="V79" s="166">
        <f t="shared" si="9"/>
        <v>1860.05</v>
      </c>
      <c r="W79" s="166">
        <f t="shared" si="9"/>
        <v>0</v>
      </c>
      <c r="X79" s="166">
        <f t="shared" si="9"/>
        <v>1529.95</v>
      </c>
      <c r="Y79" s="166">
        <f t="shared" si="9"/>
        <v>0</v>
      </c>
      <c r="Z79" s="166">
        <f t="shared" si="9"/>
        <v>0</v>
      </c>
      <c r="AA79" s="166">
        <f t="shared" si="9"/>
        <v>0</v>
      </c>
      <c r="AB79" s="166"/>
      <c r="AC79" s="166">
        <f t="shared" si="9"/>
        <v>7471</v>
      </c>
      <c r="AD79" s="166">
        <f t="shared" si="9"/>
        <v>4094</v>
      </c>
      <c r="AE79" s="182"/>
      <c r="AF79" s="182"/>
      <c r="AG79" s="182"/>
      <c r="AH79" s="165"/>
      <c r="AI79" s="199"/>
      <c r="AJ79" s="175"/>
      <c r="AK79" s="178"/>
      <c r="AL79" s="178"/>
      <c r="AM79" s="178"/>
      <c r="AN79" s="163"/>
      <c r="AO79" s="178"/>
      <c r="AP79" s="163"/>
      <c r="AQ79" s="178"/>
      <c r="AR79" s="178"/>
      <c r="AS79" s="178"/>
      <c r="AT79" s="178"/>
      <c r="AU79" s="178"/>
    </row>
    <row r="80" s="74" customFormat="1" ht="56.25" spans="1:47">
      <c r="A80" s="58">
        <v>63</v>
      </c>
      <c r="B80" s="152" t="s">
        <v>381</v>
      </c>
      <c r="C80" s="152">
        <v>2022</v>
      </c>
      <c r="D80" s="21" t="s">
        <v>98</v>
      </c>
      <c r="E80" s="58" t="s">
        <v>382</v>
      </c>
      <c r="F80" s="58" t="s">
        <v>383</v>
      </c>
      <c r="G80" s="114" t="s">
        <v>1142</v>
      </c>
      <c r="H80" s="58" t="s">
        <v>164</v>
      </c>
      <c r="I80" s="117" t="s">
        <v>384</v>
      </c>
      <c r="J80" s="21">
        <v>1</v>
      </c>
      <c r="K80" s="21"/>
      <c r="L80" s="21"/>
      <c r="M80" s="21"/>
      <c r="N80" s="21"/>
      <c r="O80" s="21"/>
      <c r="P80" s="21"/>
      <c r="Q80" s="21"/>
      <c r="R80" s="22">
        <v>2000</v>
      </c>
      <c r="S80" s="58" t="s">
        <v>387</v>
      </c>
      <c r="T80" s="58" t="s">
        <v>388</v>
      </c>
      <c r="U80" s="115">
        <v>3000</v>
      </c>
      <c r="V80" s="115">
        <v>1470.05</v>
      </c>
      <c r="W80" s="115">
        <v>0</v>
      </c>
      <c r="X80" s="115">
        <f>U80-V80</f>
        <v>1529.95</v>
      </c>
      <c r="Y80" s="115">
        <v>0</v>
      </c>
      <c r="Z80" s="115">
        <v>0</v>
      </c>
      <c r="AA80" s="115">
        <v>0</v>
      </c>
      <c r="AB80" s="115"/>
      <c r="AC80" s="141">
        <v>6945</v>
      </c>
      <c r="AD80" s="141">
        <v>3656</v>
      </c>
      <c r="AE80" s="117" t="s">
        <v>385</v>
      </c>
      <c r="AF80" s="117" t="s">
        <v>386</v>
      </c>
      <c r="AG80" s="21" t="s">
        <v>387</v>
      </c>
      <c r="AH80" s="21" t="s">
        <v>388</v>
      </c>
      <c r="AI80" s="58" t="s">
        <v>387</v>
      </c>
      <c r="AJ80" s="21" t="s">
        <v>388</v>
      </c>
      <c r="AK80" s="21" t="s">
        <v>389</v>
      </c>
      <c r="AL80" s="21" t="s">
        <v>55</v>
      </c>
      <c r="AM80" s="21" t="s">
        <v>63</v>
      </c>
      <c r="AN80" s="21" t="s">
        <v>56</v>
      </c>
      <c r="AO80" s="21" t="s">
        <v>1078</v>
      </c>
      <c r="AP80" s="21"/>
      <c r="AQ80" s="152" t="s">
        <v>1079</v>
      </c>
      <c r="AR80" s="152" t="s">
        <v>1079</v>
      </c>
      <c r="AS80" s="152" t="s">
        <v>1079</v>
      </c>
      <c r="AT80" s="152"/>
      <c r="AU80" s="133" t="s">
        <v>1080</v>
      </c>
    </row>
    <row r="81" s="74" customFormat="1" ht="72" customHeight="1" spans="1:47">
      <c r="A81" s="58">
        <v>64</v>
      </c>
      <c r="B81" s="152" t="s">
        <v>1483</v>
      </c>
      <c r="C81" s="152">
        <v>2022</v>
      </c>
      <c r="D81" s="21" t="s">
        <v>125</v>
      </c>
      <c r="E81" s="58" t="s">
        <v>1484</v>
      </c>
      <c r="F81" s="58" t="s">
        <v>45</v>
      </c>
      <c r="G81" s="114" t="s">
        <v>1485</v>
      </c>
      <c r="H81" s="58" t="s">
        <v>509</v>
      </c>
      <c r="I81" s="117" t="s">
        <v>1486</v>
      </c>
      <c r="J81" s="21">
        <v>1</v>
      </c>
      <c r="K81" s="21"/>
      <c r="L81" s="21"/>
      <c r="M81" s="21"/>
      <c r="N81" s="21"/>
      <c r="O81" s="21"/>
      <c r="P81" s="21"/>
      <c r="Q81" s="21"/>
      <c r="R81" s="22">
        <v>1000</v>
      </c>
      <c r="S81" s="58" t="s">
        <v>80</v>
      </c>
      <c r="T81" s="58" t="s">
        <v>81</v>
      </c>
      <c r="U81" s="115">
        <v>390</v>
      </c>
      <c r="V81" s="115">
        <v>390</v>
      </c>
      <c r="W81" s="115">
        <v>0</v>
      </c>
      <c r="X81" s="115">
        <v>0</v>
      </c>
      <c r="Y81" s="115">
        <v>0</v>
      </c>
      <c r="Z81" s="115">
        <v>0</v>
      </c>
      <c r="AA81" s="115">
        <v>0</v>
      </c>
      <c r="AB81" s="115"/>
      <c r="AC81" s="141">
        <v>526</v>
      </c>
      <c r="AD81" s="141">
        <v>438</v>
      </c>
      <c r="AE81" s="117" t="s">
        <v>1487</v>
      </c>
      <c r="AF81" s="117" t="s">
        <v>1488</v>
      </c>
      <c r="AG81" s="21" t="s">
        <v>80</v>
      </c>
      <c r="AH81" s="21" t="s">
        <v>81</v>
      </c>
      <c r="AI81" s="58" t="s">
        <v>80</v>
      </c>
      <c r="AJ81" s="21" t="s">
        <v>81</v>
      </c>
      <c r="AK81" s="21" t="s">
        <v>82</v>
      </c>
      <c r="AL81" s="21" t="s">
        <v>55</v>
      </c>
      <c r="AM81" s="21" t="s">
        <v>80</v>
      </c>
      <c r="AN81" s="21"/>
      <c r="AO81" s="21"/>
      <c r="AP81" s="21"/>
      <c r="AQ81" s="152" t="s">
        <v>1079</v>
      </c>
      <c r="AR81" s="152" t="s">
        <v>1079</v>
      </c>
      <c r="AS81" s="152"/>
      <c r="AT81" s="21" t="s">
        <v>1489</v>
      </c>
      <c r="AU81" s="133"/>
    </row>
    <row r="82" s="3" customFormat="1" ht="18" hidden="1" customHeight="1" spans="1:47">
      <c r="A82" s="165"/>
      <c r="B82" s="156" t="s">
        <v>390</v>
      </c>
      <c r="C82" s="156"/>
      <c r="D82" s="156"/>
      <c r="E82" s="157"/>
      <c r="F82" s="156"/>
      <c r="G82" s="335"/>
      <c r="H82" s="157"/>
      <c r="I82" s="156"/>
      <c r="J82" s="166">
        <v>0</v>
      </c>
      <c r="K82" s="166">
        <v>0</v>
      </c>
      <c r="L82" s="166">
        <v>0</v>
      </c>
      <c r="M82" s="166">
        <v>0</v>
      </c>
      <c r="N82" s="166">
        <v>0</v>
      </c>
      <c r="O82" s="166">
        <v>0</v>
      </c>
      <c r="P82" s="166">
        <v>0</v>
      </c>
      <c r="Q82" s="166">
        <v>0</v>
      </c>
      <c r="R82" s="166">
        <v>0</v>
      </c>
      <c r="S82" s="166">
        <v>0</v>
      </c>
      <c r="T82" s="166">
        <v>0</v>
      </c>
      <c r="U82" s="166">
        <v>0</v>
      </c>
      <c r="V82" s="166">
        <v>0</v>
      </c>
      <c r="W82" s="166">
        <v>0</v>
      </c>
      <c r="X82" s="166">
        <v>0</v>
      </c>
      <c r="Y82" s="166">
        <v>0</v>
      </c>
      <c r="Z82" s="166">
        <v>0</v>
      </c>
      <c r="AA82" s="166">
        <v>0</v>
      </c>
      <c r="AB82" s="166"/>
      <c r="AC82" s="166">
        <v>0</v>
      </c>
      <c r="AD82" s="166">
        <v>0</v>
      </c>
      <c r="AE82" s="174"/>
      <c r="AF82" s="174"/>
      <c r="AG82" s="165"/>
      <c r="AH82" s="182"/>
      <c r="AI82" s="183"/>
      <c r="AJ82" s="182"/>
      <c r="AK82" s="165"/>
      <c r="AL82" s="184"/>
      <c r="AM82" s="175"/>
      <c r="AN82" s="163"/>
      <c r="AO82" s="178"/>
      <c r="AP82" s="163"/>
      <c r="AQ82" s="178"/>
      <c r="AR82" s="178"/>
      <c r="AS82" s="178"/>
      <c r="AT82" s="178"/>
      <c r="AU82" s="178"/>
    </row>
    <row r="83" s="3" customFormat="1" ht="18" hidden="1" customHeight="1" spans="1:47">
      <c r="A83" s="155"/>
      <c r="B83" s="156" t="s">
        <v>391</v>
      </c>
      <c r="C83" s="156"/>
      <c r="D83" s="156"/>
      <c r="E83" s="157"/>
      <c r="F83" s="156"/>
      <c r="G83" s="335"/>
      <c r="H83" s="157"/>
      <c r="I83" s="156"/>
      <c r="J83" s="166">
        <f t="shared" ref="J83:AA83" si="10">J84+J99</f>
        <v>14</v>
      </c>
      <c r="K83" s="166">
        <f t="shared" si="10"/>
        <v>0</v>
      </c>
      <c r="L83" s="166">
        <f t="shared" si="10"/>
        <v>0</v>
      </c>
      <c r="M83" s="166">
        <f t="shared" si="10"/>
        <v>0</v>
      </c>
      <c r="N83" s="166">
        <f t="shared" si="10"/>
        <v>0</v>
      </c>
      <c r="O83" s="166">
        <f t="shared" si="10"/>
        <v>0</v>
      </c>
      <c r="P83" s="166">
        <f t="shared" si="10"/>
        <v>0</v>
      </c>
      <c r="Q83" s="166">
        <f t="shared" si="10"/>
        <v>0</v>
      </c>
      <c r="R83" s="166">
        <f t="shared" si="10"/>
        <v>36531</v>
      </c>
      <c r="S83" s="166">
        <f t="shared" si="10"/>
        <v>0</v>
      </c>
      <c r="T83" s="166">
        <f t="shared" si="10"/>
        <v>0</v>
      </c>
      <c r="U83" s="166">
        <f t="shared" si="10"/>
        <v>9056.11</v>
      </c>
      <c r="V83" s="166">
        <f t="shared" si="10"/>
        <v>1887.97</v>
      </c>
      <c r="W83" s="166">
        <f t="shared" si="10"/>
        <v>1980</v>
      </c>
      <c r="X83" s="166">
        <f t="shared" si="10"/>
        <v>5188.14</v>
      </c>
      <c r="Y83" s="166">
        <f t="shared" si="10"/>
        <v>0</v>
      </c>
      <c r="Z83" s="166">
        <f t="shared" si="10"/>
        <v>0</v>
      </c>
      <c r="AA83" s="166">
        <f t="shared" si="10"/>
        <v>0</v>
      </c>
      <c r="AB83" s="166"/>
      <c r="AC83" s="166">
        <f>AC84+AC99</f>
        <v>10059</v>
      </c>
      <c r="AD83" s="166">
        <f>AD84+AD99</f>
        <v>3677</v>
      </c>
      <c r="AE83" s="170"/>
      <c r="AF83" s="170"/>
      <c r="AG83" s="175"/>
      <c r="AH83" s="175"/>
      <c r="AI83" s="176"/>
      <c r="AJ83" s="177"/>
      <c r="AK83" s="175"/>
      <c r="AL83" s="175"/>
      <c r="AM83" s="175"/>
      <c r="AN83" s="163"/>
      <c r="AO83" s="178"/>
      <c r="AP83" s="163"/>
      <c r="AQ83" s="178"/>
      <c r="AR83" s="178"/>
      <c r="AS83" s="178"/>
      <c r="AT83" s="178"/>
      <c r="AU83" s="178"/>
    </row>
    <row r="84" s="3" customFormat="1" ht="18" hidden="1" customHeight="1" spans="1:47">
      <c r="A84" s="155"/>
      <c r="B84" s="156" t="s">
        <v>392</v>
      </c>
      <c r="C84" s="156"/>
      <c r="D84" s="156"/>
      <c r="E84" s="157"/>
      <c r="F84" s="156"/>
      <c r="G84" s="335"/>
      <c r="H84" s="157"/>
      <c r="I84" s="156"/>
      <c r="J84" s="166">
        <f>SUM(J85:J98)</f>
        <v>14</v>
      </c>
      <c r="K84" s="166">
        <f t="shared" ref="K84:AD84" si="11">SUM(K85:K98)</f>
        <v>0</v>
      </c>
      <c r="L84" s="166">
        <f t="shared" si="11"/>
        <v>0</v>
      </c>
      <c r="M84" s="166">
        <f t="shared" si="11"/>
        <v>0</v>
      </c>
      <c r="N84" s="166">
        <f t="shared" si="11"/>
        <v>0</v>
      </c>
      <c r="O84" s="166">
        <f t="shared" si="11"/>
        <v>0</v>
      </c>
      <c r="P84" s="166">
        <f t="shared" si="11"/>
        <v>0</v>
      </c>
      <c r="Q84" s="166">
        <f t="shared" si="11"/>
        <v>0</v>
      </c>
      <c r="R84" s="166">
        <f t="shared" si="11"/>
        <v>36531</v>
      </c>
      <c r="S84" s="166">
        <f t="shared" si="11"/>
        <v>0</v>
      </c>
      <c r="T84" s="166">
        <f t="shared" si="11"/>
        <v>0</v>
      </c>
      <c r="U84" s="166">
        <f t="shared" si="11"/>
        <v>9056.11</v>
      </c>
      <c r="V84" s="166">
        <f t="shared" si="11"/>
        <v>1887.97</v>
      </c>
      <c r="W84" s="166">
        <f t="shared" si="11"/>
        <v>1980</v>
      </c>
      <c r="X84" s="166">
        <f t="shared" si="11"/>
        <v>5188.14</v>
      </c>
      <c r="Y84" s="166">
        <f t="shared" si="11"/>
        <v>0</v>
      </c>
      <c r="Z84" s="166">
        <f t="shared" si="11"/>
        <v>0</v>
      </c>
      <c r="AA84" s="166">
        <f t="shared" si="11"/>
        <v>0</v>
      </c>
      <c r="AB84" s="166"/>
      <c r="AC84" s="166">
        <f t="shared" si="11"/>
        <v>10059</v>
      </c>
      <c r="AD84" s="166">
        <f t="shared" si="11"/>
        <v>3677</v>
      </c>
      <c r="AE84" s="170"/>
      <c r="AF84" s="170"/>
      <c r="AG84" s="175"/>
      <c r="AH84" s="175"/>
      <c r="AI84" s="176"/>
      <c r="AJ84" s="177"/>
      <c r="AK84" s="175"/>
      <c r="AL84" s="175"/>
      <c r="AM84" s="175"/>
      <c r="AN84" s="163"/>
      <c r="AO84" s="178"/>
      <c r="AP84" s="163"/>
      <c r="AQ84" s="178"/>
      <c r="AR84" s="178"/>
      <c r="AS84" s="178"/>
      <c r="AT84" s="178"/>
      <c r="AU84" s="178"/>
    </row>
    <row r="85" s="1" customFormat="1" ht="56.25" hidden="1" spans="1:47">
      <c r="A85" s="20">
        <v>65</v>
      </c>
      <c r="B85" s="267" t="s">
        <v>393</v>
      </c>
      <c r="C85" s="20">
        <v>2022</v>
      </c>
      <c r="D85" s="22" t="s">
        <v>394</v>
      </c>
      <c r="E85" s="23" t="s">
        <v>395</v>
      </c>
      <c r="F85" s="22" t="s">
        <v>45</v>
      </c>
      <c r="G85" s="22" t="s">
        <v>1074</v>
      </c>
      <c r="H85" s="22" t="s">
        <v>59</v>
      </c>
      <c r="I85" s="34" t="s">
        <v>396</v>
      </c>
      <c r="J85" s="22">
        <v>1</v>
      </c>
      <c r="K85" s="22"/>
      <c r="L85" s="22"/>
      <c r="M85" s="22"/>
      <c r="N85" s="22"/>
      <c r="O85" s="22"/>
      <c r="P85" s="22"/>
      <c r="Q85" s="22"/>
      <c r="R85" s="22">
        <v>4795</v>
      </c>
      <c r="S85" s="22" t="s">
        <v>50</v>
      </c>
      <c r="T85" s="21" t="s">
        <v>51</v>
      </c>
      <c r="U85" s="44">
        <v>900</v>
      </c>
      <c r="V85" s="44">
        <v>0</v>
      </c>
      <c r="W85" s="44">
        <v>0</v>
      </c>
      <c r="X85" s="44">
        <v>900</v>
      </c>
      <c r="Y85" s="44">
        <v>0</v>
      </c>
      <c r="Z85" s="44">
        <v>0</v>
      </c>
      <c r="AA85" s="44">
        <v>0</v>
      </c>
      <c r="AB85" s="44"/>
      <c r="AC85" s="50">
        <v>1370</v>
      </c>
      <c r="AD85" s="50">
        <v>848</v>
      </c>
      <c r="AE85" s="34" t="s">
        <v>397</v>
      </c>
      <c r="AF85" s="34" t="s">
        <v>398</v>
      </c>
      <c r="AG85" s="22" t="s">
        <v>50</v>
      </c>
      <c r="AH85" s="21" t="s">
        <v>51</v>
      </c>
      <c r="AI85" s="58" t="s">
        <v>80</v>
      </c>
      <c r="AJ85" s="21" t="s">
        <v>81</v>
      </c>
      <c r="AK85" s="21" t="s">
        <v>82</v>
      </c>
      <c r="AL85" s="21" t="s">
        <v>55</v>
      </c>
      <c r="AM85" s="21" t="s">
        <v>131</v>
      </c>
      <c r="AN85" s="21" t="s">
        <v>56</v>
      </c>
      <c r="AO85" s="21" t="s">
        <v>1078</v>
      </c>
      <c r="AP85" s="21"/>
      <c r="AQ85" s="20" t="s">
        <v>1079</v>
      </c>
      <c r="AR85" s="20"/>
      <c r="AS85" s="20"/>
      <c r="AT85" s="20"/>
      <c r="AU85" s="128"/>
    </row>
    <row r="86" s="1" customFormat="1" ht="56.25" hidden="1" spans="1:47">
      <c r="A86" s="20">
        <v>66</v>
      </c>
      <c r="B86" s="20" t="s">
        <v>399</v>
      </c>
      <c r="C86" s="20">
        <v>2022</v>
      </c>
      <c r="D86" s="22" t="s">
        <v>394</v>
      </c>
      <c r="E86" s="23" t="s">
        <v>400</v>
      </c>
      <c r="F86" s="22" t="s">
        <v>401</v>
      </c>
      <c r="G86" s="22" t="s">
        <v>1074</v>
      </c>
      <c r="H86" s="22" t="s">
        <v>262</v>
      </c>
      <c r="I86" s="34" t="s">
        <v>402</v>
      </c>
      <c r="J86" s="22">
        <v>1</v>
      </c>
      <c r="K86" s="22"/>
      <c r="L86" s="22"/>
      <c r="M86" s="22"/>
      <c r="N86" s="22"/>
      <c r="O86" s="22"/>
      <c r="P86" s="22"/>
      <c r="Q86" s="22"/>
      <c r="R86" s="22">
        <v>5303</v>
      </c>
      <c r="S86" s="22" t="s">
        <v>50</v>
      </c>
      <c r="T86" s="21" t="s">
        <v>51</v>
      </c>
      <c r="U86" s="44">
        <v>430</v>
      </c>
      <c r="V86" s="44">
        <v>0</v>
      </c>
      <c r="W86" s="44">
        <v>430</v>
      </c>
      <c r="X86" s="44">
        <v>0</v>
      </c>
      <c r="Y86" s="44">
        <v>0</v>
      </c>
      <c r="Z86" s="44">
        <v>0</v>
      </c>
      <c r="AA86" s="44">
        <v>0</v>
      </c>
      <c r="AB86" s="44"/>
      <c r="AC86" s="50">
        <v>1515</v>
      </c>
      <c r="AD86" s="50">
        <v>776</v>
      </c>
      <c r="AE86" s="34" t="s">
        <v>403</v>
      </c>
      <c r="AF86" s="34" t="s">
        <v>404</v>
      </c>
      <c r="AG86" s="22" t="s">
        <v>50</v>
      </c>
      <c r="AH86" s="21" t="s">
        <v>51</v>
      </c>
      <c r="AI86" s="58" t="s">
        <v>80</v>
      </c>
      <c r="AJ86" s="21" t="s">
        <v>81</v>
      </c>
      <c r="AK86" s="21" t="s">
        <v>82</v>
      </c>
      <c r="AL86" s="21" t="s">
        <v>55</v>
      </c>
      <c r="AM86" s="21" t="s">
        <v>131</v>
      </c>
      <c r="AN86" s="21" t="s">
        <v>56</v>
      </c>
      <c r="AO86" s="133"/>
      <c r="AP86" s="21"/>
      <c r="AQ86" s="20"/>
      <c r="AR86" s="20"/>
      <c r="AS86" s="20"/>
      <c r="AT86" s="20"/>
      <c r="AU86" s="128"/>
    </row>
    <row r="87" s="107" customFormat="1" ht="45" hidden="1" spans="1:47">
      <c r="A87" s="20">
        <v>67</v>
      </c>
      <c r="B87" s="109" t="s">
        <v>405</v>
      </c>
      <c r="C87" s="109">
        <v>2022</v>
      </c>
      <c r="D87" s="109" t="s">
        <v>394</v>
      </c>
      <c r="E87" s="110" t="s">
        <v>406</v>
      </c>
      <c r="F87" s="311" t="s">
        <v>45</v>
      </c>
      <c r="G87" s="213" t="s">
        <v>1074</v>
      </c>
      <c r="H87" s="215" t="s">
        <v>190</v>
      </c>
      <c r="I87" s="221" t="s">
        <v>407</v>
      </c>
      <c r="J87" s="222">
        <v>1</v>
      </c>
      <c r="K87" s="222"/>
      <c r="L87" s="222"/>
      <c r="M87" s="222"/>
      <c r="N87" s="222"/>
      <c r="O87" s="222"/>
      <c r="P87" s="222"/>
      <c r="Q87" s="222"/>
      <c r="R87" s="213">
        <v>1295</v>
      </c>
      <c r="S87" s="110" t="s">
        <v>70</v>
      </c>
      <c r="T87" s="110" t="s">
        <v>1075</v>
      </c>
      <c r="U87" s="314">
        <v>200</v>
      </c>
      <c r="V87" s="314">
        <v>0</v>
      </c>
      <c r="W87" s="314">
        <v>200</v>
      </c>
      <c r="X87" s="314">
        <v>0</v>
      </c>
      <c r="Y87" s="314">
        <v>0</v>
      </c>
      <c r="Z87" s="314">
        <v>0</v>
      </c>
      <c r="AA87" s="314">
        <v>0</v>
      </c>
      <c r="AB87" s="314"/>
      <c r="AC87" s="195">
        <v>370</v>
      </c>
      <c r="AD87" s="195">
        <v>116</v>
      </c>
      <c r="AE87" s="229" t="s">
        <v>408</v>
      </c>
      <c r="AF87" s="229" t="s">
        <v>409</v>
      </c>
      <c r="AG87" s="110" t="s">
        <v>70</v>
      </c>
      <c r="AH87" s="110" t="s">
        <v>1075</v>
      </c>
      <c r="AI87" s="234" t="s">
        <v>80</v>
      </c>
      <c r="AJ87" s="110" t="s">
        <v>81</v>
      </c>
      <c r="AK87" s="110" t="s">
        <v>82</v>
      </c>
      <c r="AL87" s="110" t="s">
        <v>55</v>
      </c>
      <c r="AM87" s="380" t="s">
        <v>63</v>
      </c>
      <c r="AN87" s="110" t="s">
        <v>56</v>
      </c>
      <c r="AO87" s="235"/>
      <c r="AP87" s="110"/>
      <c r="AQ87" s="109"/>
      <c r="AR87" s="109"/>
      <c r="AS87" s="109"/>
      <c r="AT87" s="110" t="s">
        <v>1490</v>
      </c>
      <c r="AU87" s="262"/>
    </row>
    <row r="88" s="74" customFormat="1" ht="72" customHeight="1" spans="1:47">
      <c r="A88" s="20">
        <v>68</v>
      </c>
      <c r="B88" s="152" t="s">
        <v>410</v>
      </c>
      <c r="C88" s="152">
        <v>2022</v>
      </c>
      <c r="D88" s="20" t="s">
        <v>394</v>
      </c>
      <c r="E88" s="248" t="s">
        <v>1491</v>
      </c>
      <c r="F88" s="249" t="s">
        <v>45</v>
      </c>
      <c r="G88" s="114" t="s">
        <v>1074</v>
      </c>
      <c r="H88" s="252" t="s">
        <v>412</v>
      </c>
      <c r="I88" s="254" t="s">
        <v>1492</v>
      </c>
      <c r="J88" s="24">
        <v>1</v>
      </c>
      <c r="K88" s="24"/>
      <c r="L88" s="24"/>
      <c r="M88" s="24"/>
      <c r="N88" s="24"/>
      <c r="O88" s="24"/>
      <c r="P88" s="24"/>
      <c r="Q88" s="24"/>
      <c r="R88" s="22">
        <v>1085</v>
      </c>
      <c r="S88" s="58" t="s">
        <v>70</v>
      </c>
      <c r="T88" s="58" t="s">
        <v>1075</v>
      </c>
      <c r="U88" s="115">
        <v>600</v>
      </c>
      <c r="V88" s="115">
        <v>400</v>
      </c>
      <c r="W88" s="115">
        <v>0</v>
      </c>
      <c r="X88" s="115">
        <v>200</v>
      </c>
      <c r="Y88" s="115">
        <v>0</v>
      </c>
      <c r="Z88" s="115">
        <v>0</v>
      </c>
      <c r="AA88" s="115">
        <v>0</v>
      </c>
      <c r="AB88" s="115"/>
      <c r="AC88" s="141">
        <v>310</v>
      </c>
      <c r="AD88" s="141">
        <v>99</v>
      </c>
      <c r="AE88" s="117" t="s">
        <v>414</v>
      </c>
      <c r="AF88" s="117" t="s">
        <v>415</v>
      </c>
      <c r="AG88" s="21" t="s">
        <v>70</v>
      </c>
      <c r="AH88" s="21" t="s">
        <v>1075</v>
      </c>
      <c r="AI88" s="58" t="s">
        <v>80</v>
      </c>
      <c r="AJ88" s="21" t="s">
        <v>81</v>
      </c>
      <c r="AK88" s="21" t="s">
        <v>82</v>
      </c>
      <c r="AL88" s="21" t="s">
        <v>55</v>
      </c>
      <c r="AM88" s="59" t="s">
        <v>144</v>
      </c>
      <c r="AN88" s="21" t="s">
        <v>56</v>
      </c>
      <c r="AO88" s="21" t="s">
        <v>1078</v>
      </c>
      <c r="AP88" s="21"/>
      <c r="AQ88" s="152" t="s">
        <v>1079</v>
      </c>
      <c r="AR88" s="152" t="s">
        <v>1079</v>
      </c>
      <c r="AS88" s="152" t="s">
        <v>1079</v>
      </c>
      <c r="AT88" s="152"/>
      <c r="AU88" s="128" t="s">
        <v>1168</v>
      </c>
    </row>
    <row r="89" s="1" customFormat="1" ht="79" customHeight="1" spans="1:47">
      <c r="A89" s="20">
        <v>69</v>
      </c>
      <c r="B89" s="20" t="s">
        <v>416</v>
      </c>
      <c r="C89" s="20">
        <v>2022</v>
      </c>
      <c r="D89" s="21" t="s">
        <v>394</v>
      </c>
      <c r="E89" s="71" t="s">
        <v>417</v>
      </c>
      <c r="F89" s="21" t="s">
        <v>45</v>
      </c>
      <c r="G89" s="22" t="s">
        <v>1074</v>
      </c>
      <c r="H89" s="21" t="s">
        <v>418</v>
      </c>
      <c r="I89" s="33" t="s">
        <v>1493</v>
      </c>
      <c r="J89" s="22">
        <v>1</v>
      </c>
      <c r="K89" s="21"/>
      <c r="L89" s="21"/>
      <c r="M89" s="21"/>
      <c r="N89" s="21"/>
      <c r="O89" s="21"/>
      <c r="P89" s="21"/>
      <c r="Q89" s="21"/>
      <c r="R89" s="22">
        <v>287</v>
      </c>
      <c r="S89" s="21" t="s">
        <v>177</v>
      </c>
      <c r="T89" s="21" t="s">
        <v>178</v>
      </c>
      <c r="U89" s="44">
        <v>66</v>
      </c>
      <c r="V89" s="44">
        <v>66</v>
      </c>
      <c r="W89" s="44">
        <v>0</v>
      </c>
      <c r="X89" s="44">
        <v>0</v>
      </c>
      <c r="Y89" s="44">
        <v>0</v>
      </c>
      <c r="Z89" s="44">
        <v>0</v>
      </c>
      <c r="AA89" s="44">
        <v>0</v>
      </c>
      <c r="AB89" s="44"/>
      <c r="AC89" s="50">
        <v>82</v>
      </c>
      <c r="AD89" s="50">
        <v>26</v>
      </c>
      <c r="AE89" s="33" t="s">
        <v>420</v>
      </c>
      <c r="AF89" s="33" t="s">
        <v>421</v>
      </c>
      <c r="AG89" s="21" t="s">
        <v>177</v>
      </c>
      <c r="AH89" s="21" t="s">
        <v>178</v>
      </c>
      <c r="AI89" s="58" t="s">
        <v>80</v>
      </c>
      <c r="AJ89" s="21" t="s">
        <v>81</v>
      </c>
      <c r="AK89" s="21" t="s">
        <v>82</v>
      </c>
      <c r="AL89" s="21" t="s">
        <v>55</v>
      </c>
      <c r="AM89" s="21" t="s">
        <v>422</v>
      </c>
      <c r="AN89" s="21" t="s">
        <v>56</v>
      </c>
      <c r="AO89" s="21" t="s">
        <v>1078</v>
      </c>
      <c r="AP89" s="21"/>
      <c r="AQ89" s="20" t="s">
        <v>1079</v>
      </c>
      <c r="AR89" s="20" t="s">
        <v>1079</v>
      </c>
      <c r="AS89" s="158" t="s">
        <v>1079</v>
      </c>
      <c r="AT89" s="20" t="s">
        <v>1135</v>
      </c>
      <c r="AU89" s="133" t="s">
        <v>1080</v>
      </c>
    </row>
    <row r="90" s="1" customFormat="1" ht="67.5" spans="1:50">
      <c r="A90" s="20">
        <v>70</v>
      </c>
      <c r="B90" s="20" t="s">
        <v>423</v>
      </c>
      <c r="C90" s="20">
        <v>2022</v>
      </c>
      <c r="D90" s="21" t="s">
        <v>394</v>
      </c>
      <c r="E90" s="71" t="s">
        <v>424</v>
      </c>
      <c r="F90" s="21" t="s">
        <v>45</v>
      </c>
      <c r="G90" s="22" t="s">
        <v>1074</v>
      </c>
      <c r="H90" s="21" t="s">
        <v>425</v>
      </c>
      <c r="I90" s="33" t="s">
        <v>1494</v>
      </c>
      <c r="J90" s="22">
        <v>1</v>
      </c>
      <c r="K90" s="21"/>
      <c r="L90" s="21"/>
      <c r="M90" s="21"/>
      <c r="N90" s="21"/>
      <c r="O90" s="21"/>
      <c r="P90" s="21"/>
      <c r="Q90" s="21"/>
      <c r="R90" s="22">
        <v>56</v>
      </c>
      <c r="S90" s="21" t="s">
        <v>200</v>
      </c>
      <c r="T90" s="21" t="s">
        <v>201</v>
      </c>
      <c r="U90" s="44">
        <v>160</v>
      </c>
      <c r="V90" s="44">
        <v>60</v>
      </c>
      <c r="W90" s="44">
        <v>0</v>
      </c>
      <c r="X90" s="44">
        <v>100</v>
      </c>
      <c r="Y90" s="44">
        <v>0</v>
      </c>
      <c r="Z90" s="44">
        <v>0</v>
      </c>
      <c r="AA90" s="44">
        <v>0</v>
      </c>
      <c r="AB90" s="44"/>
      <c r="AC90" s="50">
        <v>16</v>
      </c>
      <c r="AD90" s="50">
        <v>7</v>
      </c>
      <c r="AE90" s="33" t="s">
        <v>1495</v>
      </c>
      <c r="AF90" s="33" t="s">
        <v>428</v>
      </c>
      <c r="AG90" s="21" t="s">
        <v>200</v>
      </c>
      <c r="AH90" s="21" t="s">
        <v>201</v>
      </c>
      <c r="AI90" s="58" t="s">
        <v>80</v>
      </c>
      <c r="AJ90" s="21" t="s">
        <v>81</v>
      </c>
      <c r="AK90" s="21" t="s">
        <v>82</v>
      </c>
      <c r="AL90" s="21" t="s">
        <v>55</v>
      </c>
      <c r="AM90" s="21" t="s">
        <v>202</v>
      </c>
      <c r="AN90" s="21" t="s">
        <v>56</v>
      </c>
      <c r="AO90" s="21" t="s">
        <v>1078</v>
      </c>
      <c r="AP90" s="21"/>
      <c r="AQ90" s="20" t="s">
        <v>1079</v>
      </c>
      <c r="AR90" s="20" t="s">
        <v>1079</v>
      </c>
      <c r="AS90" s="20" t="s">
        <v>1079</v>
      </c>
      <c r="AT90" s="262" t="s">
        <v>1135</v>
      </c>
      <c r="AU90" s="133" t="s">
        <v>1080</v>
      </c>
      <c r="AX90" s="1" t="s">
        <v>1215</v>
      </c>
    </row>
    <row r="91" s="1" customFormat="1" ht="45" hidden="1" spans="1:47">
      <c r="A91" s="20">
        <v>71</v>
      </c>
      <c r="B91" s="20" t="s">
        <v>429</v>
      </c>
      <c r="C91" s="20">
        <v>2022</v>
      </c>
      <c r="D91" s="21" t="s">
        <v>430</v>
      </c>
      <c r="E91" s="21" t="s">
        <v>431</v>
      </c>
      <c r="F91" s="21" t="s">
        <v>432</v>
      </c>
      <c r="G91" s="22" t="s">
        <v>1074</v>
      </c>
      <c r="H91" s="21" t="s">
        <v>433</v>
      </c>
      <c r="I91" s="33" t="s">
        <v>434</v>
      </c>
      <c r="J91" s="24">
        <v>1</v>
      </c>
      <c r="K91" s="21"/>
      <c r="L91" s="21"/>
      <c r="M91" s="21"/>
      <c r="N91" s="21"/>
      <c r="O91" s="21"/>
      <c r="P91" s="21"/>
      <c r="Q91" s="21"/>
      <c r="R91" s="22">
        <v>3584</v>
      </c>
      <c r="S91" s="21" t="s">
        <v>78</v>
      </c>
      <c r="T91" s="21" t="s">
        <v>1076</v>
      </c>
      <c r="U91" s="44">
        <v>300</v>
      </c>
      <c r="V91" s="44">
        <v>0</v>
      </c>
      <c r="W91" s="44">
        <v>300</v>
      </c>
      <c r="X91" s="44">
        <v>0</v>
      </c>
      <c r="Y91" s="44">
        <v>0</v>
      </c>
      <c r="Z91" s="44">
        <v>0</v>
      </c>
      <c r="AA91" s="44">
        <v>0</v>
      </c>
      <c r="AB91" s="44"/>
      <c r="AC91" s="50">
        <v>1024</v>
      </c>
      <c r="AD91" s="50">
        <v>369</v>
      </c>
      <c r="AE91" s="33" t="s">
        <v>435</v>
      </c>
      <c r="AF91" s="33" t="s">
        <v>436</v>
      </c>
      <c r="AG91" s="21" t="s">
        <v>78</v>
      </c>
      <c r="AH91" s="21" t="s">
        <v>1076</v>
      </c>
      <c r="AI91" s="21" t="s">
        <v>438</v>
      </c>
      <c r="AJ91" s="21" t="s">
        <v>439</v>
      </c>
      <c r="AK91" s="21" t="s">
        <v>82</v>
      </c>
      <c r="AL91" s="21" t="s">
        <v>55</v>
      </c>
      <c r="AM91" s="110" t="s">
        <v>440</v>
      </c>
      <c r="AN91" s="110" t="s">
        <v>56</v>
      </c>
      <c r="AO91" s="21" t="s">
        <v>1148</v>
      </c>
      <c r="AP91" s="110"/>
      <c r="AQ91" s="20"/>
      <c r="AR91" s="20"/>
      <c r="AS91" s="20"/>
      <c r="AT91" s="20"/>
      <c r="AU91" s="128"/>
    </row>
    <row r="92" s="1" customFormat="1" ht="67.5" hidden="1" spans="1:47">
      <c r="A92" s="20">
        <v>72</v>
      </c>
      <c r="B92" s="20" t="s">
        <v>441</v>
      </c>
      <c r="C92" s="20">
        <v>2022</v>
      </c>
      <c r="D92" s="21" t="s">
        <v>430</v>
      </c>
      <c r="E92" s="21" t="s">
        <v>442</v>
      </c>
      <c r="F92" s="21" t="s">
        <v>401</v>
      </c>
      <c r="G92" s="22" t="s">
        <v>1074</v>
      </c>
      <c r="H92" s="21" t="s">
        <v>443</v>
      </c>
      <c r="I92" s="33" t="s">
        <v>444</v>
      </c>
      <c r="J92" s="24">
        <v>1</v>
      </c>
      <c r="K92" s="21"/>
      <c r="L92" s="21"/>
      <c r="M92" s="21"/>
      <c r="N92" s="21"/>
      <c r="O92" s="21"/>
      <c r="P92" s="21"/>
      <c r="Q92" s="21"/>
      <c r="R92" s="22">
        <v>896</v>
      </c>
      <c r="S92" s="21" t="s">
        <v>200</v>
      </c>
      <c r="T92" s="21" t="s">
        <v>201</v>
      </c>
      <c r="U92" s="44">
        <v>450</v>
      </c>
      <c r="V92" s="44">
        <v>0</v>
      </c>
      <c r="W92" s="44">
        <v>450</v>
      </c>
      <c r="X92" s="44">
        <v>0</v>
      </c>
      <c r="Y92" s="44">
        <v>0</v>
      </c>
      <c r="Z92" s="44">
        <v>0</v>
      </c>
      <c r="AA92" s="44">
        <v>0</v>
      </c>
      <c r="AB92" s="44"/>
      <c r="AC92" s="50">
        <v>256</v>
      </c>
      <c r="AD92" s="50">
        <v>119</v>
      </c>
      <c r="AE92" s="33" t="s">
        <v>445</v>
      </c>
      <c r="AF92" s="33" t="s">
        <v>446</v>
      </c>
      <c r="AG92" s="21" t="s">
        <v>200</v>
      </c>
      <c r="AH92" s="21" t="s">
        <v>201</v>
      </c>
      <c r="AI92" s="58" t="s">
        <v>438</v>
      </c>
      <c r="AJ92" s="21" t="s">
        <v>439</v>
      </c>
      <c r="AK92" s="21" t="s">
        <v>82</v>
      </c>
      <c r="AL92" s="21" t="s">
        <v>55</v>
      </c>
      <c r="AM92" s="21" t="s">
        <v>202</v>
      </c>
      <c r="AN92" s="21" t="s">
        <v>56</v>
      </c>
      <c r="AO92" s="133"/>
      <c r="AP92" s="21"/>
      <c r="AQ92" s="20"/>
      <c r="AR92" s="20"/>
      <c r="AS92" s="20"/>
      <c r="AT92" s="20"/>
      <c r="AU92" s="128"/>
    </row>
    <row r="93" s="1" customFormat="1" ht="56.25" hidden="1" spans="1:47">
      <c r="A93" s="20">
        <v>73</v>
      </c>
      <c r="B93" s="20" t="s">
        <v>447</v>
      </c>
      <c r="C93" s="20" t="s">
        <v>1149</v>
      </c>
      <c r="D93" s="21" t="s">
        <v>430</v>
      </c>
      <c r="E93" s="21" t="s">
        <v>1150</v>
      </c>
      <c r="F93" s="21" t="s">
        <v>45</v>
      </c>
      <c r="G93" s="21" t="s">
        <v>1149</v>
      </c>
      <c r="H93" s="21" t="s">
        <v>158</v>
      </c>
      <c r="I93" s="33" t="s">
        <v>1151</v>
      </c>
      <c r="J93" s="22">
        <v>1</v>
      </c>
      <c r="K93" s="21"/>
      <c r="L93" s="21"/>
      <c r="M93" s="21"/>
      <c r="N93" s="21"/>
      <c r="O93" s="21"/>
      <c r="P93" s="21"/>
      <c r="Q93" s="21"/>
      <c r="R93" s="22">
        <v>4886</v>
      </c>
      <c r="S93" s="21" t="s">
        <v>1152</v>
      </c>
      <c r="T93" s="21" t="s">
        <v>1153</v>
      </c>
      <c r="U93" s="44">
        <v>3000</v>
      </c>
      <c r="V93" s="44">
        <v>0</v>
      </c>
      <c r="W93" s="44">
        <v>0</v>
      </c>
      <c r="X93" s="44">
        <v>3000</v>
      </c>
      <c r="Y93" s="44">
        <v>0</v>
      </c>
      <c r="Z93" s="44">
        <v>0</v>
      </c>
      <c r="AA93" s="44">
        <v>0</v>
      </c>
      <c r="AB93" s="44"/>
      <c r="AC93" s="50">
        <v>1200</v>
      </c>
      <c r="AD93" s="50">
        <v>263</v>
      </c>
      <c r="AE93" s="33" t="s">
        <v>450</v>
      </c>
      <c r="AF93" s="33" t="s">
        <v>451</v>
      </c>
      <c r="AG93" s="21" t="s">
        <v>1154</v>
      </c>
      <c r="AH93" s="21" t="s">
        <v>1155</v>
      </c>
      <c r="AI93" s="58" t="s">
        <v>438</v>
      </c>
      <c r="AJ93" s="21" t="s">
        <v>439</v>
      </c>
      <c r="AK93" s="21" t="s">
        <v>82</v>
      </c>
      <c r="AL93" s="21" t="s">
        <v>55</v>
      </c>
      <c r="AM93" s="65" t="s">
        <v>63</v>
      </c>
      <c r="AN93" s="66" t="s">
        <v>56</v>
      </c>
      <c r="AO93" s="133" t="s">
        <v>1112</v>
      </c>
      <c r="AP93" s="66" t="s">
        <v>452</v>
      </c>
      <c r="AQ93" s="20" t="s">
        <v>1079</v>
      </c>
      <c r="AR93" s="20"/>
      <c r="AS93" s="20"/>
      <c r="AT93" s="20"/>
      <c r="AU93" s="128"/>
    </row>
    <row r="94" s="1" customFormat="1" ht="33.75" spans="1:48">
      <c r="A94" s="20">
        <v>74</v>
      </c>
      <c r="B94" s="20" t="s">
        <v>453</v>
      </c>
      <c r="C94" s="20">
        <v>2022</v>
      </c>
      <c r="D94" s="21" t="s">
        <v>430</v>
      </c>
      <c r="E94" s="71" t="s">
        <v>454</v>
      </c>
      <c r="F94" s="21" t="s">
        <v>45</v>
      </c>
      <c r="G94" s="22" t="s">
        <v>1074</v>
      </c>
      <c r="H94" s="21" t="s">
        <v>455</v>
      </c>
      <c r="I94" s="33" t="s">
        <v>1496</v>
      </c>
      <c r="J94" s="22">
        <v>1</v>
      </c>
      <c r="K94" s="21"/>
      <c r="L94" s="21"/>
      <c r="M94" s="21"/>
      <c r="N94" s="21"/>
      <c r="O94" s="21"/>
      <c r="P94" s="21"/>
      <c r="Q94" s="21"/>
      <c r="R94" s="22">
        <v>3371</v>
      </c>
      <c r="S94" s="21" t="s">
        <v>1156</v>
      </c>
      <c r="T94" s="21" t="s">
        <v>1157</v>
      </c>
      <c r="U94" s="44">
        <v>850</v>
      </c>
      <c r="V94" s="44">
        <v>255</v>
      </c>
      <c r="W94" s="44">
        <v>0</v>
      </c>
      <c r="X94" s="44">
        <v>595</v>
      </c>
      <c r="Y94" s="44">
        <v>0</v>
      </c>
      <c r="Z94" s="44">
        <v>0</v>
      </c>
      <c r="AA94" s="44">
        <v>0</v>
      </c>
      <c r="AB94" s="44"/>
      <c r="AC94" s="50">
        <v>963</v>
      </c>
      <c r="AD94" s="50">
        <v>290</v>
      </c>
      <c r="AE94" s="33" t="s">
        <v>457</v>
      </c>
      <c r="AF94" s="33" t="s">
        <v>457</v>
      </c>
      <c r="AG94" s="21" t="s">
        <v>1154</v>
      </c>
      <c r="AH94" s="21" t="s">
        <v>1155</v>
      </c>
      <c r="AI94" s="58" t="s">
        <v>438</v>
      </c>
      <c r="AJ94" s="21" t="s">
        <v>439</v>
      </c>
      <c r="AK94" s="21" t="s">
        <v>82</v>
      </c>
      <c r="AL94" s="21" t="s">
        <v>55</v>
      </c>
      <c r="AM94" s="21" t="s">
        <v>458</v>
      </c>
      <c r="AN94" s="21" t="s">
        <v>56</v>
      </c>
      <c r="AO94" s="21" t="s">
        <v>1078</v>
      </c>
      <c r="AP94" s="21"/>
      <c r="AQ94" s="20" t="s">
        <v>1079</v>
      </c>
      <c r="AR94" s="20" t="s">
        <v>1079</v>
      </c>
      <c r="AS94" s="20"/>
      <c r="AT94" s="20" t="s">
        <v>1216</v>
      </c>
      <c r="AU94" s="128"/>
      <c r="AV94" s="1" t="s">
        <v>1140</v>
      </c>
    </row>
    <row r="95" s="1" customFormat="1" ht="57" hidden="1" customHeight="1" spans="1:47">
      <c r="A95" s="20">
        <v>75</v>
      </c>
      <c r="B95" s="20" t="s">
        <v>459</v>
      </c>
      <c r="C95" s="20">
        <v>2022</v>
      </c>
      <c r="D95" s="58" t="s">
        <v>430</v>
      </c>
      <c r="E95" s="21" t="s">
        <v>460</v>
      </c>
      <c r="F95" s="21" t="s">
        <v>45</v>
      </c>
      <c r="G95" s="22" t="s">
        <v>1074</v>
      </c>
      <c r="H95" s="21" t="s">
        <v>461</v>
      </c>
      <c r="I95" s="33" t="s">
        <v>462</v>
      </c>
      <c r="J95" s="24">
        <v>1</v>
      </c>
      <c r="K95" s="21"/>
      <c r="L95" s="21"/>
      <c r="M95" s="21"/>
      <c r="N95" s="21"/>
      <c r="O95" s="21"/>
      <c r="P95" s="21"/>
      <c r="Q95" s="21"/>
      <c r="R95" s="22">
        <v>3742</v>
      </c>
      <c r="S95" s="21" t="s">
        <v>70</v>
      </c>
      <c r="T95" s="21" t="s">
        <v>1075</v>
      </c>
      <c r="U95" s="44">
        <v>400</v>
      </c>
      <c r="V95" s="44">
        <v>0</v>
      </c>
      <c r="W95" s="44">
        <v>400</v>
      </c>
      <c r="X95" s="44">
        <v>0</v>
      </c>
      <c r="Y95" s="44">
        <v>0</v>
      </c>
      <c r="Z95" s="44">
        <v>0</v>
      </c>
      <c r="AA95" s="44">
        <v>0</v>
      </c>
      <c r="AB95" s="44"/>
      <c r="AC95" s="141">
        <v>1069</v>
      </c>
      <c r="AD95" s="141">
        <v>353</v>
      </c>
      <c r="AE95" s="33" t="s">
        <v>463</v>
      </c>
      <c r="AF95" s="33" t="s">
        <v>69</v>
      </c>
      <c r="AG95" s="76" t="s">
        <v>70</v>
      </c>
      <c r="AH95" s="76" t="s">
        <v>1075</v>
      </c>
      <c r="AI95" s="76" t="s">
        <v>80</v>
      </c>
      <c r="AJ95" s="66" t="s">
        <v>81</v>
      </c>
      <c r="AK95" s="58" t="s">
        <v>82</v>
      </c>
      <c r="AL95" s="58" t="s">
        <v>55</v>
      </c>
      <c r="AM95" s="58" t="s">
        <v>458</v>
      </c>
      <c r="AN95" s="58" t="s">
        <v>56</v>
      </c>
      <c r="AO95" s="58" t="s">
        <v>96</v>
      </c>
      <c r="AP95" s="58"/>
      <c r="AQ95" s="20"/>
      <c r="AR95" s="20"/>
      <c r="AS95" s="20"/>
      <c r="AT95" s="20"/>
      <c r="AU95" s="128"/>
    </row>
    <row r="96" s="1" customFormat="1" ht="56.25" hidden="1" spans="1:47">
      <c r="A96" s="20">
        <v>76</v>
      </c>
      <c r="B96" s="20" t="s">
        <v>464</v>
      </c>
      <c r="C96" s="20">
        <v>2022</v>
      </c>
      <c r="D96" s="22" t="s">
        <v>394</v>
      </c>
      <c r="E96" s="22" t="s">
        <v>465</v>
      </c>
      <c r="F96" s="22" t="s">
        <v>45</v>
      </c>
      <c r="G96" s="22" t="s">
        <v>1074</v>
      </c>
      <c r="H96" s="22" t="s">
        <v>466</v>
      </c>
      <c r="I96" s="34" t="s">
        <v>467</v>
      </c>
      <c r="J96" s="24">
        <v>1</v>
      </c>
      <c r="K96" s="22"/>
      <c r="L96" s="22"/>
      <c r="M96" s="22"/>
      <c r="N96" s="22"/>
      <c r="O96" s="22"/>
      <c r="P96" s="22"/>
      <c r="Q96" s="22"/>
      <c r="R96" s="22">
        <v>1260</v>
      </c>
      <c r="S96" s="22" t="s">
        <v>50</v>
      </c>
      <c r="T96" s="21" t="s">
        <v>51</v>
      </c>
      <c r="U96" s="44">
        <v>200</v>
      </c>
      <c r="V96" s="44">
        <v>0</v>
      </c>
      <c r="W96" s="44">
        <v>200</v>
      </c>
      <c r="X96" s="44">
        <v>0</v>
      </c>
      <c r="Y96" s="44">
        <v>0</v>
      </c>
      <c r="Z96" s="44">
        <v>0</v>
      </c>
      <c r="AA96" s="44">
        <v>0</v>
      </c>
      <c r="AB96" s="44"/>
      <c r="AC96" s="50">
        <v>360</v>
      </c>
      <c r="AD96" s="50">
        <v>77</v>
      </c>
      <c r="AE96" s="34" t="s">
        <v>468</v>
      </c>
      <c r="AF96" s="34" t="s">
        <v>468</v>
      </c>
      <c r="AG96" s="22" t="s">
        <v>50</v>
      </c>
      <c r="AH96" s="21" t="s">
        <v>51</v>
      </c>
      <c r="AI96" s="58" t="s">
        <v>80</v>
      </c>
      <c r="AJ96" s="21" t="s">
        <v>81</v>
      </c>
      <c r="AK96" s="21" t="s">
        <v>82</v>
      </c>
      <c r="AL96" s="21" t="s">
        <v>55</v>
      </c>
      <c r="AM96" s="21" t="s">
        <v>131</v>
      </c>
      <c r="AN96" s="21" t="s">
        <v>203</v>
      </c>
      <c r="AO96" s="133"/>
      <c r="AP96" s="21"/>
      <c r="AQ96" s="20"/>
      <c r="AR96" s="20"/>
      <c r="AS96" s="20"/>
      <c r="AT96" s="20"/>
      <c r="AU96" s="128"/>
    </row>
    <row r="97" s="1" customFormat="1" ht="82" customHeight="1" spans="1:50">
      <c r="A97" s="20">
        <v>77</v>
      </c>
      <c r="B97" s="20" t="s">
        <v>469</v>
      </c>
      <c r="C97" s="20">
        <v>2022</v>
      </c>
      <c r="D97" s="20" t="s">
        <v>430</v>
      </c>
      <c r="E97" s="71" t="s">
        <v>470</v>
      </c>
      <c r="F97" s="26" t="s">
        <v>45</v>
      </c>
      <c r="G97" s="22" t="s">
        <v>1074</v>
      </c>
      <c r="H97" s="25" t="s">
        <v>461</v>
      </c>
      <c r="I97" s="36" t="s">
        <v>1497</v>
      </c>
      <c r="J97" s="22">
        <v>1</v>
      </c>
      <c r="K97" s="24"/>
      <c r="L97" s="24"/>
      <c r="M97" s="24"/>
      <c r="N97" s="24"/>
      <c r="O97" s="24"/>
      <c r="P97" s="24"/>
      <c r="Q97" s="24"/>
      <c r="R97" s="22">
        <v>1085</v>
      </c>
      <c r="S97" s="21" t="s">
        <v>1158</v>
      </c>
      <c r="T97" s="21" t="s">
        <v>1159</v>
      </c>
      <c r="U97" s="44">
        <v>620.11</v>
      </c>
      <c r="V97" s="44">
        <v>226.97</v>
      </c>
      <c r="W97" s="44">
        <v>0</v>
      </c>
      <c r="X97" s="44">
        <f>U97-V97</f>
        <v>393.14</v>
      </c>
      <c r="Y97" s="44">
        <v>0</v>
      </c>
      <c r="Z97" s="44">
        <v>0</v>
      </c>
      <c r="AA97" s="44">
        <v>0</v>
      </c>
      <c r="AB97" s="44"/>
      <c r="AC97" s="50">
        <v>310</v>
      </c>
      <c r="AD97" s="50">
        <v>99</v>
      </c>
      <c r="AE97" s="33" t="s">
        <v>1498</v>
      </c>
      <c r="AF97" s="33" t="s">
        <v>473</v>
      </c>
      <c r="AG97" s="21" t="s">
        <v>1154</v>
      </c>
      <c r="AH97" s="21" t="s">
        <v>1155</v>
      </c>
      <c r="AI97" s="58" t="s">
        <v>438</v>
      </c>
      <c r="AJ97" s="21" t="s">
        <v>439</v>
      </c>
      <c r="AK97" s="21" t="s">
        <v>82</v>
      </c>
      <c r="AL97" s="21" t="s">
        <v>55</v>
      </c>
      <c r="AM97" s="65" t="s">
        <v>63</v>
      </c>
      <c r="AN97" s="66" t="s">
        <v>56</v>
      </c>
      <c r="AO97" s="133" t="s">
        <v>1112</v>
      </c>
      <c r="AP97" s="66"/>
      <c r="AQ97" s="20" t="s">
        <v>1079</v>
      </c>
      <c r="AR97" s="20" t="s">
        <v>1079</v>
      </c>
      <c r="AS97" s="20" t="s">
        <v>1079</v>
      </c>
      <c r="AT97" s="128" t="s">
        <v>1135</v>
      </c>
      <c r="AU97" s="133" t="s">
        <v>1080</v>
      </c>
      <c r="AX97" s="1" t="s">
        <v>1215</v>
      </c>
    </row>
    <row r="98" s="1" customFormat="1" ht="82" hidden="1" customHeight="1" spans="1:47">
      <c r="A98" s="20">
        <v>78</v>
      </c>
      <c r="B98" s="20" t="s">
        <v>1499</v>
      </c>
      <c r="C98" s="20">
        <v>2022</v>
      </c>
      <c r="D98" s="20" t="s">
        <v>430</v>
      </c>
      <c r="E98" s="264" t="s">
        <v>1500</v>
      </c>
      <c r="F98" s="26" t="s">
        <v>45</v>
      </c>
      <c r="G98" s="22" t="s">
        <v>1501</v>
      </c>
      <c r="H98" s="25" t="s">
        <v>1324</v>
      </c>
      <c r="I98" s="36" t="s">
        <v>1502</v>
      </c>
      <c r="J98" s="22">
        <v>1</v>
      </c>
      <c r="K98" s="24"/>
      <c r="L98" s="24"/>
      <c r="M98" s="24"/>
      <c r="N98" s="24"/>
      <c r="O98" s="24"/>
      <c r="P98" s="24"/>
      <c r="Q98" s="24"/>
      <c r="R98" s="22">
        <v>4886</v>
      </c>
      <c r="S98" s="21" t="s">
        <v>1324</v>
      </c>
      <c r="T98" s="21" t="s">
        <v>1077</v>
      </c>
      <c r="U98" s="44">
        <v>880</v>
      </c>
      <c r="V98" s="44">
        <v>880</v>
      </c>
      <c r="W98" s="44">
        <v>0</v>
      </c>
      <c r="X98" s="44">
        <v>0</v>
      </c>
      <c r="Y98" s="44">
        <v>0</v>
      </c>
      <c r="Z98" s="44">
        <v>0</v>
      </c>
      <c r="AA98" s="44">
        <v>0</v>
      </c>
      <c r="AB98" s="44"/>
      <c r="AC98" s="50">
        <v>1214</v>
      </c>
      <c r="AD98" s="50">
        <v>235</v>
      </c>
      <c r="AE98" s="33" t="s">
        <v>1503</v>
      </c>
      <c r="AF98" s="33" t="s">
        <v>1504</v>
      </c>
      <c r="AG98" s="21" t="s">
        <v>115</v>
      </c>
      <c r="AH98" s="21" t="s">
        <v>1077</v>
      </c>
      <c r="AI98" s="58" t="s">
        <v>438</v>
      </c>
      <c r="AJ98" s="21" t="s">
        <v>439</v>
      </c>
      <c r="AK98" s="21" t="s">
        <v>82</v>
      </c>
      <c r="AL98" s="21" t="s">
        <v>55</v>
      </c>
      <c r="AM98" s="65" t="s">
        <v>63</v>
      </c>
      <c r="AN98" s="66" t="s">
        <v>56</v>
      </c>
      <c r="AO98" s="133"/>
      <c r="AP98" s="66"/>
      <c r="AQ98" s="20" t="s">
        <v>1079</v>
      </c>
      <c r="AR98" s="20"/>
      <c r="AS98" s="20"/>
      <c r="AT98" s="128" t="s">
        <v>1214</v>
      </c>
      <c r="AU98" s="133"/>
    </row>
    <row r="99" s="3" customFormat="1" ht="18" hidden="1" customHeight="1" spans="1:47">
      <c r="A99" s="155"/>
      <c r="B99" s="156" t="s">
        <v>474</v>
      </c>
      <c r="C99" s="156"/>
      <c r="D99" s="156"/>
      <c r="E99" s="157"/>
      <c r="F99" s="156"/>
      <c r="G99" s="335"/>
      <c r="H99" s="157"/>
      <c r="I99" s="156"/>
      <c r="J99" s="166">
        <v>0</v>
      </c>
      <c r="K99" s="166">
        <v>0</v>
      </c>
      <c r="L99" s="166">
        <v>0</v>
      </c>
      <c r="M99" s="166">
        <v>0</v>
      </c>
      <c r="N99" s="166">
        <v>0</v>
      </c>
      <c r="O99" s="166">
        <v>0</v>
      </c>
      <c r="P99" s="166">
        <v>0</v>
      </c>
      <c r="Q99" s="166">
        <v>0</v>
      </c>
      <c r="R99" s="166">
        <v>0</v>
      </c>
      <c r="S99" s="166">
        <v>0</v>
      </c>
      <c r="T99" s="166">
        <v>0</v>
      </c>
      <c r="U99" s="166">
        <v>0</v>
      </c>
      <c r="V99" s="166">
        <v>0</v>
      </c>
      <c r="W99" s="166">
        <v>0</v>
      </c>
      <c r="X99" s="166">
        <v>0</v>
      </c>
      <c r="Y99" s="166">
        <v>0</v>
      </c>
      <c r="Z99" s="166">
        <v>0</v>
      </c>
      <c r="AA99" s="166">
        <v>0</v>
      </c>
      <c r="AB99" s="166"/>
      <c r="AC99" s="166">
        <v>0</v>
      </c>
      <c r="AD99" s="166">
        <v>0</v>
      </c>
      <c r="AE99" s="170"/>
      <c r="AF99" s="170"/>
      <c r="AG99" s="175"/>
      <c r="AH99" s="175"/>
      <c r="AI99" s="176"/>
      <c r="AJ99" s="177"/>
      <c r="AK99" s="175"/>
      <c r="AL99" s="175"/>
      <c r="AM99" s="175"/>
      <c r="AN99" s="163"/>
      <c r="AO99" s="178"/>
      <c r="AP99" s="163"/>
      <c r="AQ99" s="178"/>
      <c r="AR99" s="178"/>
      <c r="AS99" s="178"/>
      <c r="AT99" s="178"/>
      <c r="AU99" s="178"/>
    </row>
    <row r="100" s="3" customFormat="1" ht="18" hidden="1" customHeight="1" spans="1:47">
      <c r="A100" s="155"/>
      <c r="B100" s="156" t="s">
        <v>475</v>
      </c>
      <c r="C100" s="156"/>
      <c r="D100" s="156"/>
      <c r="E100" s="157"/>
      <c r="F100" s="156"/>
      <c r="G100" s="335"/>
      <c r="H100" s="157"/>
      <c r="I100" s="156"/>
      <c r="J100" s="166">
        <f t="shared" ref="J100:AA100" si="12">J101+J102+J103+J104</f>
        <v>0</v>
      </c>
      <c r="K100" s="166">
        <f t="shared" si="12"/>
        <v>0</v>
      </c>
      <c r="L100" s="166">
        <f t="shared" si="12"/>
        <v>0</v>
      </c>
      <c r="M100" s="166">
        <f t="shared" si="12"/>
        <v>0</v>
      </c>
      <c r="N100" s="166">
        <f t="shared" si="12"/>
        <v>0</v>
      </c>
      <c r="O100" s="166">
        <f t="shared" si="12"/>
        <v>0</v>
      </c>
      <c r="P100" s="166">
        <f t="shared" si="12"/>
        <v>0</v>
      </c>
      <c r="Q100" s="166">
        <f t="shared" si="12"/>
        <v>0</v>
      </c>
      <c r="R100" s="166">
        <f t="shared" si="12"/>
        <v>0</v>
      </c>
      <c r="S100" s="166">
        <f t="shared" si="12"/>
        <v>0</v>
      </c>
      <c r="T100" s="166">
        <f t="shared" si="12"/>
        <v>0</v>
      </c>
      <c r="U100" s="166">
        <f t="shared" si="12"/>
        <v>0</v>
      </c>
      <c r="V100" s="166">
        <f t="shared" si="12"/>
        <v>0</v>
      </c>
      <c r="W100" s="166">
        <f t="shared" si="12"/>
        <v>0</v>
      </c>
      <c r="X100" s="166">
        <f t="shared" si="12"/>
        <v>0</v>
      </c>
      <c r="Y100" s="166">
        <f t="shared" si="12"/>
        <v>0</v>
      </c>
      <c r="Z100" s="166">
        <f t="shared" si="12"/>
        <v>0</v>
      </c>
      <c r="AA100" s="166">
        <f t="shared" si="12"/>
        <v>0</v>
      </c>
      <c r="AB100" s="166"/>
      <c r="AC100" s="166">
        <f>AC101+AC102+AC103+AC104</f>
        <v>0</v>
      </c>
      <c r="AD100" s="166">
        <f>AD101+AD102+AD103+AD104</f>
        <v>0</v>
      </c>
      <c r="AE100" s="170"/>
      <c r="AF100" s="170"/>
      <c r="AG100" s="175"/>
      <c r="AH100" s="175"/>
      <c r="AI100" s="176"/>
      <c r="AJ100" s="177"/>
      <c r="AK100" s="175"/>
      <c r="AL100" s="175"/>
      <c r="AM100" s="175"/>
      <c r="AN100" s="163"/>
      <c r="AO100" s="178"/>
      <c r="AP100" s="163"/>
      <c r="AQ100" s="178"/>
      <c r="AR100" s="178"/>
      <c r="AS100" s="178"/>
      <c r="AT100" s="178"/>
      <c r="AU100" s="178"/>
    </row>
    <row r="101" s="3" customFormat="1" ht="18" hidden="1" customHeight="1" spans="1:47">
      <c r="A101" s="155"/>
      <c r="B101" s="156" t="s">
        <v>476</v>
      </c>
      <c r="C101" s="156"/>
      <c r="D101" s="156"/>
      <c r="E101" s="157"/>
      <c r="F101" s="156"/>
      <c r="G101" s="335"/>
      <c r="H101" s="157"/>
      <c r="I101" s="156"/>
      <c r="J101" s="166">
        <v>0</v>
      </c>
      <c r="K101" s="166">
        <v>0</v>
      </c>
      <c r="L101" s="166">
        <v>0</v>
      </c>
      <c r="M101" s="166">
        <v>0</v>
      </c>
      <c r="N101" s="166">
        <v>0</v>
      </c>
      <c r="O101" s="166">
        <v>0</v>
      </c>
      <c r="P101" s="166">
        <v>0</v>
      </c>
      <c r="Q101" s="166">
        <v>0</v>
      </c>
      <c r="R101" s="166">
        <v>0</v>
      </c>
      <c r="S101" s="166">
        <v>0</v>
      </c>
      <c r="T101" s="166">
        <v>0</v>
      </c>
      <c r="U101" s="166">
        <v>0</v>
      </c>
      <c r="V101" s="166">
        <v>0</v>
      </c>
      <c r="W101" s="166">
        <v>0</v>
      </c>
      <c r="X101" s="166">
        <v>0</v>
      </c>
      <c r="Y101" s="166">
        <v>0</v>
      </c>
      <c r="Z101" s="166">
        <v>0</v>
      </c>
      <c r="AA101" s="166">
        <v>0</v>
      </c>
      <c r="AB101" s="166"/>
      <c r="AC101" s="166">
        <v>0</v>
      </c>
      <c r="AD101" s="166">
        <v>0</v>
      </c>
      <c r="AE101" s="170"/>
      <c r="AF101" s="170"/>
      <c r="AG101" s="175"/>
      <c r="AH101" s="175"/>
      <c r="AI101" s="176"/>
      <c r="AJ101" s="177"/>
      <c r="AK101" s="175"/>
      <c r="AL101" s="175"/>
      <c r="AM101" s="175"/>
      <c r="AN101" s="163"/>
      <c r="AO101" s="178"/>
      <c r="AP101" s="163"/>
      <c r="AQ101" s="178"/>
      <c r="AR101" s="178"/>
      <c r="AS101" s="178"/>
      <c r="AT101" s="178"/>
      <c r="AU101" s="178"/>
    </row>
    <row r="102" s="3" customFormat="1" ht="18" hidden="1" customHeight="1" spans="1:47">
      <c r="A102" s="155"/>
      <c r="B102" s="156" t="s">
        <v>477</v>
      </c>
      <c r="C102" s="156"/>
      <c r="D102" s="156"/>
      <c r="E102" s="157"/>
      <c r="F102" s="156"/>
      <c r="G102" s="335"/>
      <c r="H102" s="157"/>
      <c r="I102" s="156"/>
      <c r="J102" s="166">
        <v>0</v>
      </c>
      <c r="K102" s="166">
        <v>0</v>
      </c>
      <c r="L102" s="166">
        <v>0</v>
      </c>
      <c r="M102" s="166">
        <v>0</v>
      </c>
      <c r="N102" s="166">
        <v>0</v>
      </c>
      <c r="O102" s="166">
        <v>0</v>
      </c>
      <c r="P102" s="166">
        <v>0</v>
      </c>
      <c r="Q102" s="166">
        <v>0</v>
      </c>
      <c r="R102" s="166">
        <v>0</v>
      </c>
      <c r="S102" s="166">
        <v>0</v>
      </c>
      <c r="T102" s="166">
        <v>0</v>
      </c>
      <c r="U102" s="166">
        <v>0</v>
      </c>
      <c r="V102" s="166">
        <v>0</v>
      </c>
      <c r="W102" s="166">
        <v>0</v>
      </c>
      <c r="X102" s="166">
        <v>0</v>
      </c>
      <c r="Y102" s="166">
        <v>0</v>
      </c>
      <c r="Z102" s="166">
        <v>0</v>
      </c>
      <c r="AA102" s="166">
        <v>0</v>
      </c>
      <c r="AB102" s="166"/>
      <c r="AC102" s="166">
        <v>0</v>
      </c>
      <c r="AD102" s="166">
        <v>0</v>
      </c>
      <c r="AE102" s="170"/>
      <c r="AF102" s="170"/>
      <c r="AG102" s="175"/>
      <c r="AH102" s="175"/>
      <c r="AI102" s="176"/>
      <c r="AJ102" s="177"/>
      <c r="AK102" s="175"/>
      <c r="AL102" s="175"/>
      <c r="AM102" s="175"/>
      <c r="AN102" s="163"/>
      <c r="AO102" s="178"/>
      <c r="AP102" s="163"/>
      <c r="AQ102" s="178"/>
      <c r="AR102" s="178"/>
      <c r="AS102" s="178"/>
      <c r="AT102" s="178"/>
      <c r="AU102" s="178"/>
    </row>
    <row r="103" s="3" customFormat="1" ht="18" hidden="1" customHeight="1" spans="1:47">
      <c r="A103" s="155"/>
      <c r="B103" s="156" t="s">
        <v>478</v>
      </c>
      <c r="C103" s="156"/>
      <c r="D103" s="156"/>
      <c r="E103" s="157"/>
      <c r="F103" s="156"/>
      <c r="G103" s="335"/>
      <c r="H103" s="157"/>
      <c r="I103" s="156"/>
      <c r="J103" s="166">
        <v>0</v>
      </c>
      <c r="K103" s="166">
        <v>0</v>
      </c>
      <c r="L103" s="166">
        <v>0</v>
      </c>
      <c r="M103" s="166">
        <v>0</v>
      </c>
      <c r="N103" s="166">
        <v>0</v>
      </c>
      <c r="O103" s="166">
        <v>0</v>
      </c>
      <c r="P103" s="166">
        <v>0</v>
      </c>
      <c r="Q103" s="166">
        <v>0</v>
      </c>
      <c r="R103" s="166">
        <v>0</v>
      </c>
      <c r="S103" s="166">
        <v>0</v>
      </c>
      <c r="T103" s="166">
        <v>0</v>
      </c>
      <c r="U103" s="166">
        <v>0</v>
      </c>
      <c r="V103" s="166">
        <v>0</v>
      </c>
      <c r="W103" s="166">
        <v>0</v>
      </c>
      <c r="X103" s="166">
        <v>0</v>
      </c>
      <c r="Y103" s="166">
        <v>0</v>
      </c>
      <c r="Z103" s="166">
        <v>0</v>
      </c>
      <c r="AA103" s="166">
        <v>0</v>
      </c>
      <c r="AB103" s="166"/>
      <c r="AC103" s="166">
        <v>0</v>
      </c>
      <c r="AD103" s="166">
        <v>0</v>
      </c>
      <c r="AE103" s="170"/>
      <c r="AF103" s="170"/>
      <c r="AG103" s="175"/>
      <c r="AH103" s="175"/>
      <c r="AI103" s="176"/>
      <c r="AJ103" s="177"/>
      <c r="AK103" s="175"/>
      <c r="AL103" s="175"/>
      <c r="AM103" s="175"/>
      <c r="AN103" s="163"/>
      <c r="AO103" s="178"/>
      <c r="AP103" s="163"/>
      <c r="AQ103" s="178"/>
      <c r="AR103" s="178"/>
      <c r="AS103" s="178"/>
      <c r="AT103" s="178"/>
      <c r="AU103" s="178"/>
    </row>
    <row r="104" s="3" customFormat="1" ht="18" hidden="1" customHeight="1" spans="1:47">
      <c r="A104" s="155"/>
      <c r="B104" s="156" t="s">
        <v>479</v>
      </c>
      <c r="C104" s="156"/>
      <c r="D104" s="156"/>
      <c r="E104" s="157"/>
      <c r="F104" s="156"/>
      <c r="G104" s="335"/>
      <c r="H104" s="157"/>
      <c r="I104" s="156"/>
      <c r="J104" s="166">
        <v>0</v>
      </c>
      <c r="K104" s="166">
        <v>0</v>
      </c>
      <c r="L104" s="166">
        <v>0</v>
      </c>
      <c r="M104" s="166">
        <v>0</v>
      </c>
      <c r="N104" s="166">
        <v>0</v>
      </c>
      <c r="O104" s="166">
        <v>0</v>
      </c>
      <c r="P104" s="166">
        <v>0</v>
      </c>
      <c r="Q104" s="166">
        <v>0</v>
      </c>
      <c r="R104" s="166">
        <v>0</v>
      </c>
      <c r="S104" s="166">
        <v>0</v>
      </c>
      <c r="T104" s="166">
        <v>0</v>
      </c>
      <c r="U104" s="166">
        <v>0</v>
      </c>
      <c r="V104" s="166">
        <v>0</v>
      </c>
      <c r="W104" s="166">
        <v>0</v>
      </c>
      <c r="X104" s="166">
        <v>0</v>
      </c>
      <c r="Y104" s="166">
        <v>0</v>
      </c>
      <c r="Z104" s="166">
        <v>0</v>
      </c>
      <c r="AA104" s="166">
        <v>0</v>
      </c>
      <c r="AB104" s="166"/>
      <c r="AC104" s="166">
        <v>0</v>
      </c>
      <c r="AD104" s="166">
        <v>0</v>
      </c>
      <c r="AE104" s="170"/>
      <c r="AF104" s="170"/>
      <c r="AG104" s="175"/>
      <c r="AH104" s="175"/>
      <c r="AI104" s="176"/>
      <c r="AJ104" s="177"/>
      <c r="AK104" s="175"/>
      <c r="AL104" s="175"/>
      <c r="AM104" s="175"/>
      <c r="AN104" s="163"/>
      <c r="AO104" s="178"/>
      <c r="AP104" s="163"/>
      <c r="AQ104" s="178"/>
      <c r="AR104" s="178"/>
      <c r="AS104" s="178"/>
      <c r="AT104" s="178"/>
      <c r="AU104" s="178"/>
    </row>
    <row r="105" s="3" customFormat="1" ht="18" hidden="1" customHeight="1" spans="1:47">
      <c r="A105" s="155"/>
      <c r="B105" s="156" t="s">
        <v>480</v>
      </c>
      <c r="C105" s="156"/>
      <c r="D105" s="156"/>
      <c r="E105" s="157"/>
      <c r="F105" s="156"/>
      <c r="G105" s="335"/>
      <c r="H105" s="157"/>
      <c r="I105" s="156"/>
      <c r="J105" s="166">
        <f t="shared" ref="J105:AA105" si="13">J106+J108+J109+J110</f>
        <v>1</v>
      </c>
      <c r="K105" s="166">
        <f t="shared" si="13"/>
        <v>0</v>
      </c>
      <c r="L105" s="166">
        <f t="shared" si="13"/>
        <v>0</v>
      </c>
      <c r="M105" s="166">
        <f t="shared" si="13"/>
        <v>0</v>
      </c>
      <c r="N105" s="166">
        <f t="shared" si="13"/>
        <v>0</v>
      </c>
      <c r="O105" s="166">
        <f t="shared" si="13"/>
        <v>0</v>
      </c>
      <c r="P105" s="166">
        <f t="shared" si="13"/>
        <v>0</v>
      </c>
      <c r="Q105" s="166">
        <f t="shared" si="13"/>
        <v>0</v>
      </c>
      <c r="R105" s="166">
        <f t="shared" si="13"/>
        <v>12796</v>
      </c>
      <c r="S105" s="166">
        <f t="shared" si="13"/>
        <v>0</v>
      </c>
      <c r="T105" s="166">
        <f t="shared" si="13"/>
        <v>0</v>
      </c>
      <c r="U105" s="166">
        <f t="shared" si="13"/>
        <v>150</v>
      </c>
      <c r="V105" s="166">
        <f t="shared" si="13"/>
        <v>0</v>
      </c>
      <c r="W105" s="166">
        <f t="shared" si="13"/>
        <v>0</v>
      </c>
      <c r="X105" s="166">
        <f t="shared" si="13"/>
        <v>0</v>
      </c>
      <c r="Y105" s="166">
        <f t="shared" si="13"/>
        <v>0</v>
      </c>
      <c r="Z105" s="166">
        <f t="shared" si="13"/>
        <v>150</v>
      </c>
      <c r="AA105" s="166">
        <f t="shared" si="13"/>
        <v>0</v>
      </c>
      <c r="AB105" s="166"/>
      <c r="AC105" s="166">
        <f>AC106+AC108+AC109+AC110</f>
        <v>3656</v>
      </c>
      <c r="AD105" s="166">
        <f>AD106+AD108+AD109+AD110</f>
        <v>3656</v>
      </c>
      <c r="AE105" s="170"/>
      <c r="AF105" s="170"/>
      <c r="AG105" s="175"/>
      <c r="AH105" s="175"/>
      <c r="AI105" s="176"/>
      <c r="AJ105" s="177"/>
      <c r="AK105" s="175"/>
      <c r="AL105" s="175"/>
      <c r="AM105" s="175"/>
      <c r="AN105" s="163"/>
      <c r="AO105" s="178"/>
      <c r="AP105" s="163"/>
      <c r="AQ105" s="178"/>
      <c r="AR105" s="178"/>
      <c r="AS105" s="178"/>
      <c r="AT105" s="178"/>
      <c r="AU105" s="178"/>
    </row>
    <row r="106" s="3" customFormat="1" ht="18" hidden="1" customHeight="1" spans="1:47">
      <c r="A106" s="155"/>
      <c r="B106" s="156" t="s">
        <v>481</v>
      </c>
      <c r="C106" s="156"/>
      <c r="D106" s="156"/>
      <c r="E106" s="157"/>
      <c r="F106" s="156"/>
      <c r="G106" s="335"/>
      <c r="H106" s="157"/>
      <c r="I106" s="156"/>
      <c r="J106" s="166">
        <f t="shared" ref="J106:AA106" si="14">SUM(J107)</f>
        <v>1</v>
      </c>
      <c r="K106" s="166">
        <f t="shared" si="14"/>
        <v>0</v>
      </c>
      <c r="L106" s="166">
        <f t="shared" si="14"/>
        <v>0</v>
      </c>
      <c r="M106" s="166">
        <f t="shared" si="14"/>
        <v>0</v>
      </c>
      <c r="N106" s="166">
        <f t="shared" si="14"/>
        <v>0</v>
      </c>
      <c r="O106" s="166">
        <f t="shared" si="14"/>
        <v>0</v>
      </c>
      <c r="P106" s="166">
        <f t="shared" si="14"/>
        <v>0</v>
      </c>
      <c r="Q106" s="166">
        <f t="shared" si="14"/>
        <v>0</v>
      </c>
      <c r="R106" s="166">
        <f t="shared" si="14"/>
        <v>12796</v>
      </c>
      <c r="S106" s="166">
        <f t="shared" si="14"/>
        <v>0</v>
      </c>
      <c r="T106" s="166">
        <f t="shared" si="14"/>
        <v>0</v>
      </c>
      <c r="U106" s="166">
        <f t="shared" si="14"/>
        <v>150</v>
      </c>
      <c r="V106" s="166">
        <f t="shared" si="14"/>
        <v>0</v>
      </c>
      <c r="W106" s="166">
        <f t="shared" si="14"/>
        <v>0</v>
      </c>
      <c r="X106" s="166">
        <f t="shared" si="14"/>
        <v>0</v>
      </c>
      <c r="Y106" s="166">
        <f t="shared" si="14"/>
        <v>0</v>
      </c>
      <c r="Z106" s="166">
        <f t="shared" si="14"/>
        <v>150</v>
      </c>
      <c r="AA106" s="166">
        <f t="shared" si="14"/>
        <v>0</v>
      </c>
      <c r="AB106" s="166"/>
      <c r="AC106" s="166">
        <f>SUM(AC107)</f>
        <v>3656</v>
      </c>
      <c r="AD106" s="166">
        <f>SUM(AD107)</f>
        <v>3656</v>
      </c>
      <c r="AE106" s="170"/>
      <c r="AF106" s="170"/>
      <c r="AG106" s="175"/>
      <c r="AH106" s="175"/>
      <c r="AI106" s="176"/>
      <c r="AJ106" s="177"/>
      <c r="AK106" s="175"/>
      <c r="AL106" s="175"/>
      <c r="AM106" s="175"/>
      <c r="AN106" s="163"/>
      <c r="AO106" s="178"/>
      <c r="AP106" s="163"/>
      <c r="AQ106" s="178"/>
      <c r="AR106" s="178"/>
      <c r="AS106" s="178"/>
      <c r="AT106" s="178"/>
      <c r="AU106" s="178"/>
    </row>
    <row r="107" s="1" customFormat="1" ht="158" customHeight="1" spans="1:48">
      <c r="A107" s="21">
        <v>79</v>
      </c>
      <c r="B107" s="20" t="s">
        <v>482</v>
      </c>
      <c r="C107" s="20">
        <v>2022</v>
      </c>
      <c r="D107" s="21" t="s">
        <v>483</v>
      </c>
      <c r="E107" s="21" t="s">
        <v>484</v>
      </c>
      <c r="F107" s="21" t="s">
        <v>45</v>
      </c>
      <c r="G107" s="21" t="s">
        <v>1160</v>
      </c>
      <c r="H107" s="21" t="s">
        <v>489</v>
      </c>
      <c r="I107" s="33" t="s">
        <v>1505</v>
      </c>
      <c r="J107" s="21">
        <v>1</v>
      </c>
      <c r="K107" s="21"/>
      <c r="L107" s="21"/>
      <c r="M107" s="21"/>
      <c r="N107" s="21"/>
      <c r="O107" s="21"/>
      <c r="P107" s="21"/>
      <c r="Q107" s="21"/>
      <c r="R107" s="22">
        <v>12796</v>
      </c>
      <c r="S107" s="21" t="s">
        <v>489</v>
      </c>
      <c r="T107" s="21" t="s">
        <v>490</v>
      </c>
      <c r="U107" s="44">
        <v>150</v>
      </c>
      <c r="V107" s="44">
        <v>0</v>
      </c>
      <c r="W107" s="44">
        <v>0</v>
      </c>
      <c r="X107" s="44">
        <v>0</v>
      </c>
      <c r="Y107" s="44">
        <v>0</v>
      </c>
      <c r="Z107" s="44">
        <v>150</v>
      </c>
      <c r="AA107" s="44">
        <v>0</v>
      </c>
      <c r="AB107" s="44"/>
      <c r="AC107" s="50">
        <v>3656</v>
      </c>
      <c r="AD107" s="50">
        <v>3656</v>
      </c>
      <c r="AE107" s="33" t="s">
        <v>487</v>
      </c>
      <c r="AF107" s="33" t="s">
        <v>488</v>
      </c>
      <c r="AG107" s="21" t="s">
        <v>489</v>
      </c>
      <c r="AH107" s="21" t="s">
        <v>490</v>
      </c>
      <c r="AI107" s="58" t="s">
        <v>491</v>
      </c>
      <c r="AJ107" s="21" t="s">
        <v>492</v>
      </c>
      <c r="AK107" s="21" t="s">
        <v>1073</v>
      </c>
      <c r="AL107" s="21" t="s">
        <v>55</v>
      </c>
      <c r="AM107" s="21"/>
      <c r="AN107" s="21" t="s">
        <v>56</v>
      </c>
      <c r="AO107" s="21" t="s">
        <v>1078</v>
      </c>
      <c r="AP107" s="21"/>
      <c r="AQ107" s="20" t="s">
        <v>1079</v>
      </c>
      <c r="AR107" s="20" t="s">
        <v>1079</v>
      </c>
      <c r="AS107" s="20" t="s">
        <v>1079</v>
      </c>
      <c r="AT107" s="152" t="s">
        <v>1135</v>
      </c>
      <c r="AU107" s="128"/>
      <c r="AV107" s="1" t="s">
        <v>1135</v>
      </c>
    </row>
    <row r="108" s="3" customFormat="1" ht="18" hidden="1" customHeight="1" spans="1:47">
      <c r="A108" s="155"/>
      <c r="B108" s="156" t="s">
        <v>493</v>
      </c>
      <c r="C108" s="156"/>
      <c r="D108" s="156"/>
      <c r="E108" s="157"/>
      <c r="F108" s="156"/>
      <c r="G108" s="335"/>
      <c r="H108" s="157"/>
      <c r="I108" s="156"/>
      <c r="J108" s="166">
        <v>0</v>
      </c>
      <c r="K108" s="166">
        <v>0</v>
      </c>
      <c r="L108" s="166">
        <v>0</v>
      </c>
      <c r="M108" s="166">
        <v>0</v>
      </c>
      <c r="N108" s="166">
        <v>0</v>
      </c>
      <c r="O108" s="166">
        <v>0</v>
      </c>
      <c r="P108" s="166">
        <v>0</v>
      </c>
      <c r="Q108" s="166">
        <v>0</v>
      </c>
      <c r="R108" s="166">
        <v>0</v>
      </c>
      <c r="S108" s="166">
        <v>0</v>
      </c>
      <c r="T108" s="166">
        <v>0</v>
      </c>
      <c r="U108" s="166">
        <v>0</v>
      </c>
      <c r="V108" s="166">
        <v>0</v>
      </c>
      <c r="W108" s="166">
        <v>0</v>
      </c>
      <c r="X108" s="166">
        <v>0</v>
      </c>
      <c r="Y108" s="166">
        <v>0</v>
      </c>
      <c r="Z108" s="166">
        <v>0</v>
      </c>
      <c r="AA108" s="166">
        <v>0</v>
      </c>
      <c r="AB108" s="166"/>
      <c r="AC108" s="166">
        <v>0</v>
      </c>
      <c r="AD108" s="166">
        <v>0</v>
      </c>
      <c r="AE108" s="170"/>
      <c r="AF108" s="170"/>
      <c r="AG108" s="175"/>
      <c r="AH108" s="175"/>
      <c r="AI108" s="176"/>
      <c r="AJ108" s="177"/>
      <c r="AK108" s="175"/>
      <c r="AL108" s="175"/>
      <c r="AM108" s="175"/>
      <c r="AN108" s="163"/>
      <c r="AO108" s="178"/>
      <c r="AP108" s="163"/>
      <c r="AQ108" s="178"/>
      <c r="AR108" s="178"/>
      <c r="AS108" s="178"/>
      <c r="AT108" s="178"/>
      <c r="AU108" s="178"/>
    </row>
    <row r="109" s="3" customFormat="1" ht="18" hidden="1" customHeight="1" spans="1:47">
      <c r="A109" s="155"/>
      <c r="B109" s="156" t="s">
        <v>494</v>
      </c>
      <c r="C109" s="156"/>
      <c r="D109" s="156"/>
      <c r="E109" s="157"/>
      <c r="F109" s="156"/>
      <c r="G109" s="335"/>
      <c r="H109" s="157"/>
      <c r="I109" s="156"/>
      <c r="J109" s="166">
        <v>0</v>
      </c>
      <c r="K109" s="166">
        <v>0</v>
      </c>
      <c r="L109" s="166">
        <v>0</v>
      </c>
      <c r="M109" s="166">
        <v>0</v>
      </c>
      <c r="N109" s="166">
        <v>0</v>
      </c>
      <c r="O109" s="166">
        <v>0</v>
      </c>
      <c r="P109" s="166">
        <v>0</v>
      </c>
      <c r="Q109" s="166">
        <v>0</v>
      </c>
      <c r="R109" s="166">
        <v>0</v>
      </c>
      <c r="S109" s="166">
        <v>0</v>
      </c>
      <c r="T109" s="166">
        <v>0</v>
      </c>
      <c r="U109" s="166">
        <v>0</v>
      </c>
      <c r="V109" s="166">
        <v>0</v>
      </c>
      <c r="W109" s="166">
        <v>0</v>
      </c>
      <c r="X109" s="166">
        <v>0</v>
      </c>
      <c r="Y109" s="166">
        <v>0</v>
      </c>
      <c r="Z109" s="166">
        <v>0</v>
      </c>
      <c r="AA109" s="166">
        <v>0</v>
      </c>
      <c r="AB109" s="166"/>
      <c r="AC109" s="166">
        <v>0</v>
      </c>
      <c r="AD109" s="166">
        <v>0</v>
      </c>
      <c r="AE109" s="170"/>
      <c r="AF109" s="170"/>
      <c r="AG109" s="175"/>
      <c r="AH109" s="175"/>
      <c r="AI109" s="176"/>
      <c r="AJ109" s="177"/>
      <c r="AK109" s="175"/>
      <c r="AL109" s="175"/>
      <c r="AM109" s="175"/>
      <c r="AN109" s="163"/>
      <c r="AO109" s="178"/>
      <c r="AP109" s="163"/>
      <c r="AQ109" s="178"/>
      <c r="AR109" s="178"/>
      <c r="AS109" s="178"/>
      <c r="AT109" s="178"/>
      <c r="AU109" s="178"/>
    </row>
    <row r="110" s="3" customFormat="1" ht="18" hidden="1" customHeight="1" spans="1:47">
      <c r="A110" s="155"/>
      <c r="B110" s="156" t="s">
        <v>495</v>
      </c>
      <c r="C110" s="156"/>
      <c r="D110" s="156"/>
      <c r="E110" s="157"/>
      <c r="F110" s="156"/>
      <c r="G110" s="335"/>
      <c r="H110" s="157"/>
      <c r="I110" s="156"/>
      <c r="J110" s="166">
        <v>0</v>
      </c>
      <c r="K110" s="166">
        <v>0</v>
      </c>
      <c r="L110" s="166">
        <v>0</v>
      </c>
      <c r="M110" s="166">
        <v>0</v>
      </c>
      <c r="N110" s="166">
        <v>0</v>
      </c>
      <c r="O110" s="166">
        <v>0</v>
      </c>
      <c r="P110" s="166">
        <v>0</v>
      </c>
      <c r="Q110" s="166">
        <v>0</v>
      </c>
      <c r="R110" s="166">
        <v>0</v>
      </c>
      <c r="S110" s="166">
        <v>0</v>
      </c>
      <c r="T110" s="166">
        <v>0</v>
      </c>
      <c r="U110" s="166">
        <v>0</v>
      </c>
      <c r="V110" s="166">
        <v>0</v>
      </c>
      <c r="W110" s="166">
        <v>0</v>
      </c>
      <c r="X110" s="166">
        <v>0</v>
      </c>
      <c r="Y110" s="166">
        <v>0</v>
      </c>
      <c r="Z110" s="166">
        <v>0</v>
      </c>
      <c r="AA110" s="166">
        <v>0</v>
      </c>
      <c r="AB110" s="166"/>
      <c r="AC110" s="166">
        <v>0</v>
      </c>
      <c r="AD110" s="166">
        <v>0</v>
      </c>
      <c r="AE110" s="170"/>
      <c r="AF110" s="170"/>
      <c r="AG110" s="175"/>
      <c r="AH110" s="175"/>
      <c r="AI110" s="176"/>
      <c r="AJ110" s="177"/>
      <c r="AK110" s="175"/>
      <c r="AL110" s="175"/>
      <c r="AM110" s="175"/>
      <c r="AN110" s="163"/>
      <c r="AO110" s="178"/>
      <c r="AP110" s="163"/>
      <c r="AQ110" s="178"/>
      <c r="AR110" s="178"/>
      <c r="AS110" s="178"/>
      <c r="AT110" s="178"/>
      <c r="AU110" s="178"/>
    </row>
    <row r="111" s="3" customFormat="1" ht="18" hidden="1" customHeight="1" spans="1:47">
      <c r="A111" s="155"/>
      <c r="B111" s="156" t="s">
        <v>496</v>
      </c>
      <c r="C111" s="156"/>
      <c r="D111" s="156"/>
      <c r="E111" s="157"/>
      <c r="F111" s="156"/>
      <c r="G111" s="335"/>
      <c r="H111" s="157"/>
      <c r="I111" s="156"/>
      <c r="J111" s="166">
        <f t="shared" ref="J111:AA111" si="15">J112+J113</f>
        <v>0</v>
      </c>
      <c r="K111" s="166">
        <f t="shared" si="15"/>
        <v>0</v>
      </c>
      <c r="L111" s="166">
        <f t="shared" si="15"/>
        <v>0</v>
      </c>
      <c r="M111" s="166">
        <f t="shared" si="15"/>
        <v>0</v>
      </c>
      <c r="N111" s="166">
        <f t="shared" si="15"/>
        <v>0</v>
      </c>
      <c r="O111" s="166">
        <f t="shared" si="15"/>
        <v>0</v>
      </c>
      <c r="P111" s="166">
        <f t="shared" si="15"/>
        <v>0</v>
      </c>
      <c r="Q111" s="166">
        <f t="shared" si="15"/>
        <v>0</v>
      </c>
      <c r="R111" s="166">
        <f t="shared" si="15"/>
        <v>0</v>
      </c>
      <c r="S111" s="166">
        <f t="shared" si="15"/>
        <v>0</v>
      </c>
      <c r="T111" s="166">
        <f t="shared" si="15"/>
        <v>0</v>
      </c>
      <c r="U111" s="166">
        <f t="shared" si="15"/>
        <v>0</v>
      </c>
      <c r="V111" s="166">
        <f t="shared" si="15"/>
        <v>0</v>
      </c>
      <c r="W111" s="166">
        <f t="shared" si="15"/>
        <v>0</v>
      </c>
      <c r="X111" s="166">
        <f t="shared" si="15"/>
        <v>0</v>
      </c>
      <c r="Y111" s="166">
        <f t="shared" si="15"/>
        <v>0</v>
      </c>
      <c r="Z111" s="166">
        <f t="shared" si="15"/>
        <v>0</v>
      </c>
      <c r="AA111" s="166">
        <f t="shared" si="15"/>
        <v>0</v>
      </c>
      <c r="AB111" s="166"/>
      <c r="AC111" s="166">
        <f>AC112+AC113</f>
        <v>0</v>
      </c>
      <c r="AD111" s="166">
        <f>AD112+AD113</f>
        <v>0</v>
      </c>
      <c r="AE111" s="170"/>
      <c r="AF111" s="170"/>
      <c r="AG111" s="175"/>
      <c r="AH111" s="175"/>
      <c r="AI111" s="176"/>
      <c r="AJ111" s="177"/>
      <c r="AK111" s="175"/>
      <c r="AL111" s="175"/>
      <c r="AM111" s="175"/>
      <c r="AN111" s="163"/>
      <c r="AO111" s="178"/>
      <c r="AP111" s="163"/>
      <c r="AQ111" s="178"/>
      <c r="AR111" s="178"/>
      <c r="AS111" s="178"/>
      <c r="AT111" s="178"/>
      <c r="AU111" s="178"/>
    </row>
    <row r="112" s="3" customFormat="1" ht="18" hidden="1" customHeight="1" spans="1:47">
      <c r="A112" s="155"/>
      <c r="B112" s="156" t="s">
        <v>497</v>
      </c>
      <c r="C112" s="156"/>
      <c r="D112" s="156"/>
      <c r="E112" s="157"/>
      <c r="F112" s="156"/>
      <c r="G112" s="335"/>
      <c r="H112" s="157"/>
      <c r="I112" s="156"/>
      <c r="J112" s="166">
        <v>0</v>
      </c>
      <c r="K112" s="166">
        <v>0</v>
      </c>
      <c r="L112" s="166">
        <v>0</v>
      </c>
      <c r="M112" s="166">
        <v>0</v>
      </c>
      <c r="N112" s="166">
        <v>0</v>
      </c>
      <c r="O112" s="166">
        <v>0</v>
      </c>
      <c r="P112" s="166">
        <v>0</v>
      </c>
      <c r="Q112" s="166">
        <v>0</v>
      </c>
      <c r="R112" s="166">
        <v>0</v>
      </c>
      <c r="S112" s="166">
        <v>0</v>
      </c>
      <c r="T112" s="166">
        <v>0</v>
      </c>
      <c r="U112" s="166">
        <v>0</v>
      </c>
      <c r="V112" s="166">
        <v>0</v>
      </c>
      <c r="W112" s="166">
        <v>0</v>
      </c>
      <c r="X112" s="166">
        <v>0</v>
      </c>
      <c r="Y112" s="166">
        <v>0</v>
      </c>
      <c r="Z112" s="166">
        <v>0</v>
      </c>
      <c r="AA112" s="166">
        <v>0</v>
      </c>
      <c r="AB112" s="166"/>
      <c r="AC112" s="166">
        <v>0</v>
      </c>
      <c r="AD112" s="166">
        <v>0</v>
      </c>
      <c r="AE112" s="170"/>
      <c r="AF112" s="170"/>
      <c r="AG112" s="175"/>
      <c r="AH112" s="175"/>
      <c r="AI112" s="176"/>
      <c r="AJ112" s="177"/>
      <c r="AK112" s="175"/>
      <c r="AL112" s="175"/>
      <c r="AM112" s="175"/>
      <c r="AN112" s="163"/>
      <c r="AO112" s="178"/>
      <c r="AP112" s="163"/>
      <c r="AQ112" s="178"/>
      <c r="AR112" s="178"/>
      <c r="AS112" s="178"/>
      <c r="AT112" s="178"/>
      <c r="AU112" s="178"/>
    </row>
    <row r="113" s="3" customFormat="1" ht="18" hidden="1" customHeight="1" spans="1:47">
      <c r="A113" s="155"/>
      <c r="B113" s="156" t="s">
        <v>498</v>
      </c>
      <c r="C113" s="156"/>
      <c r="D113" s="156"/>
      <c r="E113" s="157"/>
      <c r="F113" s="156"/>
      <c r="G113" s="335"/>
      <c r="H113" s="157"/>
      <c r="I113" s="156"/>
      <c r="J113" s="166">
        <v>0</v>
      </c>
      <c r="K113" s="166">
        <v>0</v>
      </c>
      <c r="L113" s="166">
        <v>0</v>
      </c>
      <c r="M113" s="166">
        <v>0</v>
      </c>
      <c r="N113" s="166">
        <v>0</v>
      </c>
      <c r="O113" s="166">
        <v>0</v>
      </c>
      <c r="P113" s="166">
        <v>0</v>
      </c>
      <c r="Q113" s="166">
        <v>0</v>
      </c>
      <c r="R113" s="166">
        <v>0</v>
      </c>
      <c r="S113" s="166">
        <v>0</v>
      </c>
      <c r="T113" s="166">
        <v>0</v>
      </c>
      <c r="U113" s="166">
        <v>0</v>
      </c>
      <c r="V113" s="166">
        <v>0</v>
      </c>
      <c r="W113" s="166">
        <v>0</v>
      </c>
      <c r="X113" s="166">
        <v>0</v>
      </c>
      <c r="Y113" s="166">
        <v>0</v>
      </c>
      <c r="Z113" s="166">
        <v>0</v>
      </c>
      <c r="AA113" s="166">
        <v>0</v>
      </c>
      <c r="AB113" s="166"/>
      <c r="AC113" s="166">
        <v>0</v>
      </c>
      <c r="AD113" s="166">
        <v>0</v>
      </c>
      <c r="AE113" s="170"/>
      <c r="AF113" s="170"/>
      <c r="AG113" s="175"/>
      <c r="AH113" s="175"/>
      <c r="AI113" s="176"/>
      <c r="AJ113" s="177"/>
      <c r="AK113" s="175"/>
      <c r="AL113" s="175"/>
      <c r="AM113" s="175"/>
      <c r="AN113" s="163"/>
      <c r="AO113" s="178"/>
      <c r="AP113" s="163"/>
      <c r="AQ113" s="178"/>
      <c r="AR113" s="178"/>
      <c r="AS113" s="178"/>
      <c r="AT113" s="178"/>
      <c r="AU113" s="178"/>
    </row>
    <row r="114" s="3" customFormat="1" ht="18" hidden="1" customHeight="1" spans="1:47">
      <c r="A114" s="155"/>
      <c r="B114" s="190" t="s">
        <v>499</v>
      </c>
      <c r="C114" s="190"/>
      <c r="D114" s="191"/>
      <c r="E114" s="191"/>
      <c r="F114" s="190"/>
      <c r="G114" s="191"/>
      <c r="H114" s="191"/>
      <c r="I114" s="190"/>
      <c r="J114" s="166">
        <f t="shared" ref="J114:AA114" si="16">J115+J118+J123+J126+J130</f>
        <v>0</v>
      </c>
      <c r="K114" s="166">
        <f t="shared" si="16"/>
        <v>2</v>
      </c>
      <c r="L114" s="166">
        <f t="shared" si="16"/>
        <v>0</v>
      </c>
      <c r="M114" s="166">
        <f t="shared" si="16"/>
        <v>0</v>
      </c>
      <c r="N114" s="166">
        <f t="shared" si="16"/>
        <v>0</v>
      </c>
      <c r="O114" s="166">
        <f t="shared" si="16"/>
        <v>0</v>
      </c>
      <c r="P114" s="166">
        <f t="shared" si="16"/>
        <v>0</v>
      </c>
      <c r="Q114" s="166">
        <f t="shared" si="16"/>
        <v>0</v>
      </c>
      <c r="R114" s="166">
        <f t="shared" si="16"/>
        <v>4000</v>
      </c>
      <c r="S114" s="166">
        <f t="shared" si="16"/>
        <v>0</v>
      </c>
      <c r="T114" s="166">
        <f t="shared" si="16"/>
        <v>0</v>
      </c>
      <c r="U114" s="166">
        <f t="shared" si="16"/>
        <v>1130</v>
      </c>
      <c r="V114" s="166">
        <f t="shared" si="16"/>
        <v>330</v>
      </c>
      <c r="W114" s="166">
        <f t="shared" si="16"/>
        <v>0</v>
      </c>
      <c r="X114" s="166">
        <f t="shared" si="16"/>
        <v>800</v>
      </c>
      <c r="Y114" s="166">
        <f t="shared" si="16"/>
        <v>0</v>
      </c>
      <c r="Z114" s="166">
        <f t="shared" si="16"/>
        <v>0</v>
      </c>
      <c r="AA114" s="166">
        <f t="shared" si="16"/>
        <v>0</v>
      </c>
      <c r="AB114" s="166"/>
      <c r="AC114" s="166">
        <f>AC115+AC118+AC123+AC126+AC130</f>
        <v>4000</v>
      </c>
      <c r="AD114" s="166">
        <f>AD115+AD118+AD123+AD126+AD130</f>
        <v>3300</v>
      </c>
      <c r="AE114" s="197"/>
      <c r="AF114" s="197"/>
      <c r="AG114" s="166"/>
      <c r="AH114" s="166"/>
      <c r="AI114" s="200"/>
      <c r="AJ114" s="201"/>
      <c r="AK114" s="201"/>
      <c r="AL114" s="201"/>
      <c r="AM114" s="175"/>
      <c r="AN114" s="163"/>
      <c r="AO114" s="178"/>
      <c r="AP114" s="163"/>
      <c r="AQ114" s="178"/>
      <c r="AR114" s="178"/>
      <c r="AS114" s="178"/>
      <c r="AT114" s="178"/>
      <c r="AU114" s="178"/>
    </row>
    <row r="115" s="3" customFormat="1" ht="18" hidden="1" customHeight="1" spans="1:47">
      <c r="A115" s="155"/>
      <c r="B115" s="190" t="s">
        <v>500</v>
      </c>
      <c r="C115" s="190"/>
      <c r="D115" s="191"/>
      <c r="E115" s="191"/>
      <c r="F115" s="190"/>
      <c r="G115" s="191"/>
      <c r="H115" s="191"/>
      <c r="I115" s="190"/>
      <c r="J115" s="166">
        <f t="shared" ref="J115:AA115" si="17">J116+J117</f>
        <v>0</v>
      </c>
      <c r="K115" s="166">
        <f t="shared" si="17"/>
        <v>0</v>
      </c>
      <c r="L115" s="166">
        <f t="shared" si="17"/>
        <v>0</v>
      </c>
      <c r="M115" s="166">
        <f t="shared" si="17"/>
        <v>0</v>
      </c>
      <c r="N115" s="166">
        <f t="shared" si="17"/>
        <v>0</v>
      </c>
      <c r="O115" s="166">
        <f t="shared" si="17"/>
        <v>0</v>
      </c>
      <c r="P115" s="166">
        <f t="shared" si="17"/>
        <v>0</v>
      </c>
      <c r="Q115" s="166">
        <f t="shared" si="17"/>
        <v>0</v>
      </c>
      <c r="R115" s="166">
        <f t="shared" si="17"/>
        <v>0</v>
      </c>
      <c r="S115" s="166">
        <f t="shared" si="17"/>
        <v>0</v>
      </c>
      <c r="T115" s="166">
        <f t="shared" si="17"/>
        <v>0</v>
      </c>
      <c r="U115" s="166">
        <f t="shared" si="17"/>
        <v>0</v>
      </c>
      <c r="V115" s="166">
        <f t="shared" si="17"/>
        <v>0</v>
      </c>
      <c r="W115" s="166">
        <f t="shared" si="17"/>
        <v>0</v>
      </c>
      <c r="X115" s="166">
        <f t="shared" si="17"/>
        <v>0</v>
      </c>
      <c r="Y115" s="166">
        <f t="shared" si="17"/>
        <v>0</v>
      </c>
      <c r="Z115" s="166">
        <f t="shared" si="17"/>
        <v>0</v>
      </c>
      <c r="AA115" s="166">
        <f t="shared" si="17"/>
        <v>0</v>
      </c>
      <c r="AB115" s="166"/>
      <c r="AC115" s="166">
        <f>AC116+AC117</f>
        <v>0</v>
      </c>
      <c r="AD115" s="166">
        <f>AD116+AD117</f>
        <v>0</v>
      </c>
      <c r="AE115" s="197"/>
      <c r="AF115" s="197"/>
      <c r="AG115" s="166"/>
      <c r="AH115" s="166"/>
      <c r="AI115" s="200"/>
      <c r="AJ115" s="201"/>
      <c r="AK115" s="201"/>
      <c r="AL115" s="201"/>
      <c r="AM115" s="175"/>
      <c r="AN115" s="163"/>
      <c r="AO115" s="178"/>
      <c r="AP115" s="163"/>
      <c r="AQ115" s="178"/>
      <c r="AR115" s="178"/>
      <c r="AS115" s="178"/>
      <c r="AT115" s="178"/>
      <c r="AU115" s="178"/>
    </row>
    <row r="116" s="3" customFormat="1" ht="18" hidden="1" customHeight="1" spans="1:47">
      <c r="A116" s="155"/>
      <c r="B116" s="190" t="s">
        <v>501</v>
      </c>
      <c r="C116" s="190"/>
      <c r="D116" s="191"/>
      <c r="E116" s="191"/>
      <c r="F116" s="190"/>
      <c r="G116" s="191"/>
      <c r="H116" s="191"/>
      <c r="I116" s="190"/>
      <c r="J116" s="166">
        <v>0</v>
      </c>
      <c r="K116" s="166">
        <v>0</v>
      </c>
      <c r="L116" s="166">
        <v>0</v>
      </c>
      <c r="M116" s="166">
        <v>0</v>
      </c>
      <c r="N116" s="166">
        <v>0</v>
      </c>
      <c r="O116" s="166">
        <v>0</v>
      </c>
      <c r="P116" s="166">
        <v>0</v>
      </c>
      <c r="Q116" s="166">
        <v>0</v>
      </c>
      <c r="R116" s="166">
        <v>0</v>
      </c>
      <c r="S116" s="166">
        <v>0</v>
      </c>
      <c r="T116" s="166">
        <v>0</v>
      </c>
      <c r="U116" s="166">
        <v>0</v>
      </c>
      <c r="V116" s="166">
        <v>0</v>
      </c>
      <c r="W116" s="166">
        <v>0</v>
      </c>
      <c r="X116" s="166">
        <v>0</v>
      </c>
      <c r="Y116" s="166">
        <v>0</v>
      </c>
      <c r="Z116" s="166">
        <v>0</v>
      </c>
      <c r="AA116" s="166">
        <v>0</v>
      </c>
      <c r="AB116" s="166"/>
      <c r="AC116" s="166">
        <v>0</v>
      </c>
      <c r="AD116" s="166">
        <v>0</v>
      </c>
      <c r="AE116" s="197"/>
      <c r="AF116" s="197"/>
      <c r="AG116" s="166"/>
      <c r="AH116" s="166"/>
      <c r="AI116" s="200"/>
      <c r="AJ116" s="201"/>
      <c r="AK116" s="201"/>
      <c r="AL116" s="201"/>
      <c r="AM116" s="175"/>
      <c r="AN116" s="163"/>
      <c r="AO116" s="178"/>
      <c r="AP116" s="163"/>
      <c r="AQ116" s="178"/>
      <c r="AR116" s="178"/>
      <c r="AS116" s="178"/>
      <c r="AT116" s="178"/>
      <c r="AU116" s="178"/>
    </row>
    <row r="117" s="3" customFormat="1" ht="18" hidden="1" customHeight="1" spans="1:47">
      <c r="A117" s="155"/>
      <c r="B117" s="190" t="s">
        <v>502</v>
      </c>
      <c r="C117" s="190"/>
      <c r="D117" s="191"/>
      <c r="E117" s="191"/>
      <c r="F117" s="190"/>
      <c r="G117" s="191"/>
      <c r="H117" s="191"/>
      <c r="I117" s="190"/>
      <c r="J117" s="166">
        <v>0</v>
      </c>
      <c r="K117" s="166">
        <v>0</v>
      </c>
      <c r="L117" s="166">
        <v>0</v>
      </c>
      <c r="M117" s="166">
        <v>0</v>
      </c>
      <c r="N117" s="166">
        <v>0</v>
      </c>
      <c r="O117" s="166">
        <v>0</v>
      </c>
      <c r="P117" s="166">
        <v>0</v>
      </c>
      <c r="Q117" s="166">
        <v>0</v>
      </c>
      <c r="R117" s="166">
        <v>0</v>
      </c>
      <c r="S117" s="166">
        <v>0</v>
      </c>
      <c r="T117" s="166">
        <v>0</v>
      </c>
      <c r="U117" s="166">
        <v>0</v>
      </c>
      <c r="V117" s="166">
        <v>0</v>
      </c>
      <c r="W117" s="166">
        <v>0</v>
      </c>
      <c r="X117" s="166">
        <v>0</v>
      </c>
      <c r="Y117" s="166">
        <v>0</v>
      </c>
      <c r="Z117" s="166">
        <v>0</v>
      </c>
      <c r="AA117" s="166">
        <v>0</v>
      </c>
      <c r="AB117" s="166"/>
      <c r="AC117" s="166">
        <v>0</v>
      </c>
      <c r="AD117" s="166">
        <v>0</v>
      </c>
      <c r="AE117" s="197"/>
      <c r="AF117" s="197"/>
      <c r="AG117" s="166"/>
      <c r="AH117" s="166"/>
      <c r="AI117" s="200"/>
      <c r="AJ117" s="201"/>
      <c r="AK117" s="201"/>
      <c r="AL117" s="201"/>
      <c r="AM117" s="175"/>
      <c r="AN117" s="163"/>
      <c r="AO117" s="178"/>
      <c r="AP117" s="163"/>
      <c r="AQ117" s="178"/>
      <c r="AR117" s="178"/>
      <c r="AS117" s="178"/>
      <c r="AT117" s="178"/>
      <c r="AU117" s="178"/>
    </row>
    <row r="118" s="3" customFormat="1" ht="18" hidden="1" customHeight="1" spans="1:47">
      <c r="A118" s="155"/>
      <c r="B118" s="190" t="s">
        <v>503</v>
      </c>
      <c r="C118" s="190"/>
      <c r="D118" s="191"/>
      <c r="E118" s="191"/>
      <c r="F118" s="190"/>
      <c r="G118" s="191"/>
      <c r="H118" s="191"/>
      <c r="I118" s="190"/>
      <c r="J118" s="166">
        <f t="shared" ref="J118:AA118" si="18">J119+J120+J122</f>
        <v>0</v>
      </c>
      <c r="K118" s="166">
        <f t="shared" si="18"/>
        <v>1</v>
      </c>
      <c r="L118" s="166">
        <f t="shared" si="18"/>
        <v>0</v>
      </c>
      <c r="M118" s="166">
        <f t="shared" si="18"/>
        <v>0</v>
      </c>
      <c r="N118" s="166">
        <f t="shared" si="18"/>
        <v>0</v>
      </c>
      <c r="O118" s="166">
        <f t="shared" si="18"/>
        <v>0</v>
      </c>
      <c r="P118" s="166">
        <f t="shared" si="18"/>
        <v>0</v>
      </c>
      <c r="Q118" s="166">
        <f t="shared" si="18"/>
        <v>0</v>
      </c>
      <c r="R118" s="166">
        <f t="shared" si="18"/>
        <v>3500</v>
      </c>
      <c r="S118" s="166">
        <f t="shared" si="18"/>
        <v>0</v>
      </c>
      <c r="T118" s="166">
        <f t="shared" si="18"/>
        <v>0</v>
      </c>
      <c r="U118" s="166">
        <f t="shared" si="18"/>
        <v>480</v>
      </c>
      <c r="V118" s="166">
        <f t="shared" si="18"/>
        <v>330</v>
      </c>
      <c r="W118" s="166">
        <f t="shared" si="18"/>
        <v>0</v>
      </c>
      <c r="X118" s="166">
        <f t="shared" si="18"/>
        <v>150</v>
      </c>
      <c r="Y118" s="166">
        <f t="shared" si="18"/>
        <v>0</v>
      </c>
      <c r="Z118" s="166">
        <f t="shared" si="18"/>
        <v>0</v>
      </c>
      <c r="AA118" s="166">
        <f t="shared" si="18"/>
        <v>0</v>
      </c>
      <c r="AB118" s="166"/>
      <c r="AC118" s="166">
        <f>AC119+AC120+AC122</f>
        <v>3500</v>
      </c>
      <c r="AD118" s="166">
        <f>AD119+AD120+AD122</f>
        <v>2800</v>
      </c>
      <c r="AE118" s="197"/>
      <c r="AF118" s="197"/>
      <c r="AG118" s="166"/>
      <c r="AH118" s="166"/>
      <c r="AI118" s="200"/>
      <c r="AJ118" s="201"/>
      <c r="AK118" s="201"/>
      <c r="AL118" s="201"/>
      <c r="AM118" s="175"/>
      <c r="AN118" s="163"/>
      <c r="AO118" s="178"/>
      <c r="AP118" s="163"/>
      <c r="AQ118" s="178"/>
      <c r="AR118" s="178"/>
      <c r="AS118" s="178"/>
      <c r="AT118" s="178"/>
      <c r="AU118" s="178"/>
    </row>
    <row r="119" s="3" customFormat="1" ht="18" hidden="1" customHeight="1" spans="1:47">
      <c r="A119" s="155"/>
      <c r="B119" s="190" t="s">
        <v>504</v>
      </c>
      <c r="C119" s="190"/>
      <c r="D119" s="191"/>
      <c r="E119" s="191"/>
      <c r="F119" s="190"/>
      <c r="G119" s="191"/>
      <c r="H119" s="191"/>
      <c r="I119" s="190"/>
      <c r="J119" s="166">
        <v>0</v>
      </c>
      <c r="K119" s="166">
        <v>0</v>
      </c>
      <c r="L119" s="166">
        <v>0</v>
      </c>
      <c r="M119" s="166">
        <v>0</v>
      </c>
      <c r="N119" s="166">
        <v>0</v>
      </c>
      <c r="O119" s="166">
        <v>0</v>
      </c>
      <c r="P119" s="166">
        <v>0</v>
      </c>
      <c r="Q119" s="166">
        <v>0</v>
      </c>
      <c r="R119" s="166">
        <v>0</v>
      </c>
      <c r="S119" s="166">
        <v>0</v>
      </c>
      <c r="T119" s="166">
        <v>0</v>
      </c>
      <c r="U119" s="166">
        <v>0</v>
      </c>
      <c r="V119" s="166">
        <v>0</v>
      </c>
      <c r="W119" s="166">
        <v>0</v>
      </c>
      <c r="X119" s="166">
        <v>0</v>
      </c>
      <c r="Y119" s="166">
        <v>0</v>
      </c>
      <c r="Z119" s="166">
        <v>0</v>
      </c>
      <c r="AA119" s="166">
        <v>0</v>
      </c>
      <c r="AB119" s="166"/>
      <c r="AC119" s="166">
        <v>0</v>
      </c>
      <c r="AD119" s="166">
        <v>0</v>
      </c>
      <c r="AE119" s="197"/>
      <c r="AF119" s="197"/>
      <c r="AG119" s="166"/>
      <c r="AH119" s="166"/>
      <c r="AI119" s="200"/>
      <c r="AJ119" s="201"/>
      <c r="AK119" s="201"/>
      <c r="AL119" s="201"/>
      <c r="AM119" s="175"/>
      <c r="AN119" s="163"/>
      <c r="AO119" s="178"/>
      <c r="AP119" s="163"/>
      <c r="AQ119" s="178"/>
      <c r="AR119" s="178"/>
      <c r="AS119" s="178"/>
      <c r="AT119" s="178"/>
      <c r="AU119" s="178"/>
    </row>
    <row r="120" s="3" customFormat="1" ht="18" hidden="1" customHeight="1" spans="1:47">
      <c r="A120" s="155"/>
      <c r="B120" s="190" t="s">
        <v>505</v>
      </c>
      <c r="C120" s="190"/>
      <c r="D120" s="191"/>
      <c r="E120" s="191"/>
      <c r="F120" s="190"/>
      <c r="G120" s="191"/>
      <c r="H120" s="191"/>
      <c r="I120" s="190"/>
      <c r="J120" s="166">
        <f t="shared" ref="J120:AA120" si="19">SUM(J121)</f>
        <v>0</v>
      </c>
      <c r="K120" s="166">
        <f t="shared" si="19"/>
        <v>1</v>
      </c>
      <c r="L120" s="166">
        <f t="shared" si="19"/>
        <v>0</v>
      </c>
      <c r="M120" s="166">
        <f t="shared" si="19"/>
        <v>0</v>
      </c>
      <c r="N120" s="166">
        <f t="shared" si="19"/>
        <v>0</v>
      </c>
      <c r="O120" s="166">
        <f t="shared" si="19"/>
        <v>0</v>
      </c>
      <c r="P120" s="166">
        <f t="shared" si="19"/>
        <v>0</v>
      </c>
      <c r="Q120" s="166">
        <f t="shared" si="19"/>
        <v>0</v>
      </c>
      <c r="R120" s="166">
        <f t="shared" si="19"/>
        <v>3500</v>
      </c>
      <c r="S120" s="166">
        <f t="shared" si="19"/>
        <v>0</v>
      </c>
      <c r="T120" s="166">
        <f t="shared" si="19"/>
        <v>0</v>
      </c>
      <c r="U120" s="166">
        <f t="shared" si="19"/>
        <v>480</v>
      </c>
      <c r="V120" s="166">
        <f t="shared" si="19"/>
        <v>330</v>
      </c>
      <c r="W120" s="166">
        <f t="shared" si="19"/>
        <v>0</v>
      </c>
      <c r="X120" s="166">
        <f t="shared" si="19"/>
        <v>150</v>
      </c>
      <c r="Y120" s="166">
        <f t="shared" si="19"/>
        <v>0</v>
      </c>
      <c r="Z120" s="166">
        <f t="shared" si="19"/>
        <v>0</v>
      </c>
      <c r="AA120" s="166">
        <f t="shared" si="19"/>
        <v>0</v>
      </c>
      <c r="AB120" s="166"/>
      <c r="AC120" s="166">
        <f>SUM(AC121)</f>
        <v>3500</v>
      </c>
      <c r="AD120" s="166">
        <f>SUM(AD121)</f>
        <v>2800</v>
      </c>
      <c r="AE120" s="197"/>
      <c r="AF120" s="197"/>
      <c r="AG120" s="166"/>
      <c r="AH120" s="166"/>
      <c r="AI120" s="200"/>
      <c r="AJ120" s="201"/>
      <c r="AK120" s="201"/>
      <c r="AL120" s="201"/>
      <c r="AM120" s="175"/>
      <c r="AN120" s="163"/>
      <c r="AO120" s="178"/>
      <c r="AP120" s="163"/>
      <c r="AQ120" s="178"/>
      <c r="AR120" s="178"/>
      <c r="AS120" s="178"/>
      <c r="AT120" s="178"/>
      <c r="AU120" s="178"/>
    </row>
    <row r="121" s="74" customFormat="1" ht="97" hidden="1" customHeight="1" spans="1:47">
      <c r="A121" s="263">
        <v>80</v>
      </c>
      <c r="B121" s="152" t="s">
        <v>506</v>
      </c>
      <c r="C121" s="152">
        <v>2022</v>
      </c>
      <c r="D121" s="21" t="s">
        <v>507</v>
      </c>
      <c r="E121" s="58" t="s">
        <v>508</v>
      </c>
      <c r="F121" s="58" t="s">
        <v>383</v>
      </c>
      <c r="G121" s="58" t="s">
        <v>1074</v>
      </c>
      <c r="H121" s="58" t="s">
        <v>509</v>
      </c>
      <c r="I121" s="117" t="s">
        <v>510</v>
      </c>
      <c r="J121" s="21"/>
      <c r="K121" s="21">
        <v>1</v>
      </c>
      <c r="L121" s="21"/>
      <c r="M121" s="21"/>
      <c r="N121" s="21"/>
      <c r="O121" s="21"/>
      <c r="P121" s="21"/>
      <c r="Q121" s="21"/>
      <c r="R121" s="22">
        <v>3500</v>
      </c>
      <c r="S121" s="58" t="s">
        <v>83</v>
      </c>
      <c r="T121" s="58" t="s">
        <v>513</v>
      </c>
      <c r="U121" s="115">
        <v>480</v>
      </c>
      <c r="V121" s="115">
        <v>330</v>
      </c>
      <c r="W121" s="115">
        <v>0</v>
      </c>
      <c r="X121" s="115">
        <v>150</v>
      </c>
      <c r="Y121" s="115">
        <v>0</v>
      </c>
      <c r="Z121" s="115">
        <v>0</v>
      </c>
      <c r="AA121" s="115">
        <v>0</v>
      </c>
      <c r="AB121" s="115"/>
      <c r="AC121" s="141">
        <v>3500</v>
      </c>
      <c r="AD121" s="141">
        <v>2800</v>
      </c>
      <c r="AE121" s="117" t="s">
        <v>511</v>
      </c>
      <c r="AF121" s="117" t="s">
        <v>512</v>
      </c>
      <c r="AG121" s="58" t="s">
        <v>83</v>
      </c>
      <c r="AH121" s="21" t="s">
        <v>513</v>
      </c>
      <c r="AI121" s="58" t="s">
        <v>83</v>
      </c>
      <c r="AJ121" s="21" t="s">
        <v>513</v>
      </c>
      <c r="AK121" s="21" t="s">
        <v>1073</v>
      </c>
      <c r="AL121" s="21" t="s">
        <v>514</v>
      </c>
      <c r="AM121" s="21"/>
      <c r="AN121" s="21" t="s">
        <v>56</v>
      </c>
      <c r="AO121" s="21" t="s">
        <v>1078</v>
      </c>
      <c r="AP121" s="21"/>
      <c r="AQ121" s="152" t="s">
        <v>1079</v>
      </c>
      <c r="AR121" s="152"/>
      <c r="AS121" s="152" t="s">
        <v>1079</v>
      </c>
      <c r="AT121" s="152" t="s">
        <v>1141</v>
      </c>
      <c r="AU121" s="133" t="s">
        <v>1080</v>
      </c>
    </row>
    <row r="122" s="3" customFormat="1" ht="18" hidden="1" customHeight="1" spans="1:47">
      <c r="A122" s="155"/>
      <c r="B122" s="190" t="s">
        <v>515</v>
      </c>
      <c r="C122" s="190"/>
      <c r="D122" s="191"/>
      <c r="E122" s="191"/>
      <c r="F122" s="190"/>
      <c r="G122" s="191"/>
      <c r="H122" s="191"/>
      <c r="I122" s="190"/>
      <c r="J122" s="166">
        <v>0</v>
      </c>
      <c r="K122" s="166">
        <v>0</v>
      </c>
      <c r="L122" s="166">
        <v>0</v>
      </c>
      <c r="M122" s="166">
        <v>0</v>
      </c>
      <c r="N122" s="166">
        <v>0</v>
      </c>
      <c r="O122" s="166">
        <v>0</v>
      </c>
      <c r="P122" s="166">
        <v>0</v>
      </c>
      <c r="Q122" s="166">
        <v>0</v>
      </c>
      <c r="R122" s="166">
        <v>0</v>
      </c>
      <c r="S122" s="166">
        <v>0</v>
      </c>
      <c r="T122" s="166">
        <v>0</v>
      </c>
      <c r="U122" s="166">
        <v>0</v>
      </c>
      <c r="V122" s="166">
        <v>0</v>
      </c>
      <c r="W122" s="166">
        <v>0</v>
      </c>
      <c r="X122" s="166">
        <v>0</v>
      </c>
      <c r="Y122" s="166">
        <v>0</v>
      </c>
      <c r="Z122" s="166">
        <v>0</v>
      </c>
      <c r="AA122" s="166">
        <v>0</v>
      </c>
      <c r="AB122" s="166"/>
      <c r="AC122" s="166">
        <v>0</v>
      </c>
      <c r="AD122" s="166">
        <v>0</v>
      </c>
      <c r="AE122" s="197"/>
      <c r="AF122" s="197"/>
      <c r="AG122" s="166"/>
      <c r="AH122" s="166"/>
      <c r="AI122" s="200"/>
      <c r="AJ122" s="201"/>
      <c r="AK122" s="201"/>
      <c r="AL122" s="201"/>
      <c r="AM122" s="175"/>
      <c r="AN122" s="163"/>
      <c r="AO122" s="178"/>
      <c r="AP122" s="163"/>
      <c r="AQ122" s="178"/>
      <c r="AR122" s="178"/>
      <c r="AS122" s="178"/>
      <c r="AT122" s="178"/>
      <c r="AU122" s="178"/>
    </row>
    <row r="123" s="3" customFormat="1" ht="18" hidden="1" customHeight="1" spans="1:47">
      <c r="A123" s="155"/>
      <c r="B123" s="190" t="s">
        <v>516</v>
      </c>
      <c r="C123" s="190"/>
      <c r="D123" s="191"/>
      <c r="E123" s="191"/>
      <c r="F123" s="190"/>
      <c r="G123" s="191"/>
      <c r="H123" s="191"/>
      <c r="I123" s="190"/>
      <c r="J123" s="166">
        <f t="shared" ref="J123:AA123" si="20">J124+J125</f>
        <v>0</v>
      </c>
      <c r="K123" s="166">
        <f t="shared" si="20"/>
        <v>0</v>
      </c>
      <c r="L123" s="166">
        <f t="shared" si="20"/>
        <v>0</v>
      </c>
      <c r="M123" s="166">
        <f t="shared" si="20"/>
        <v>0</v>
      </c>
      <c r="N123" s="166">
        <f t="shared" si="20"/>
        <v>0</v>
      </c>
      <c r="O123" s="166">
        <f t="shared" si="20"/>
        <v>0</v>
      </c>
      <c r="P123" s="166">
        <f t="shared" si="20"/>
        <v>0</v>
      </c>
      <c r="Q123" s="166">
        <f t="shared" si="20"/>
        <v>0</v>
      </c>
      <c r="R123" s="166">
        <f t="shared" si="20"/>
        <v>0</v>
      </c>
      <c r="S123" s="166">
        <f t="shared" si="20"/>
        <v>0</v>
      </c>
      <c r="T123" s="166">
        <f t="shared" si="20"/>
        <v>0</v>
      </c>
      <c r="U123" s="166">
        <f t="shared" si="20"/>
        <v>0</v>
      </c>
      <c r="V123" s="166">
        <f t="shared" si="20"/>
        <v>0</v>
      </c>
      <c r="W123" s="166">
        <f t="shared" si="20"/>
        <v>0</v>
      </c>
      <c r="X123" s="166">
        <f t="shared" si="20"/>
        <v>0</v>
      </c>
      <c r="Y123" s="166">
        <f t="shared" si="20"/>
        <v>0</v>
      </c>
      <c r="Z123" s="166">
        <f t="shared" si="20"/>
        <v>0</v>
      </c>
      <c r="AA123" s="166">
        <f t="shared" si="20"/>
        <v>0</v>
      </c>
      <c r="AB123" s="166"/>
      <c r="AC123" s="166">
        <f>AC124+AC125</f>
        <v>0</v>
      </c>
      <c r="AD123" s="166">
        <f>AD124+AD125</f>
        <v>0</v>
      </c>
      <c r="AE123" s="197"/>
      <c r="AF123" s="197"/>
      <c r="AG123" s="166"/>
      <c r="AH123" s="166"/>
      <c r="AI123" s="200"/>
      <c r="AJ123" s="201"/>
      <c r="AK123" s="201"/>
      <c r="AL123" s="201"/>
      <c r="AM123" s="175"/>
      <c r="AN123" s="163"/>
      <c r="AO123" s="178"/>
      <c r="AP123" s="163"/>
      <c r="AQ123" s="178"/>
      <c r="AR123" s="178"/>
      <c r="AS123" s="178"/>
      <c r="AT123" s="178"/>
      <c r="AU123" s="178"/>
    </row>
    <row r="124" s="3" customFormat="1" ht="18" hidden="1" customHeight="1" spans="1:47">
      <c r="A124" s="155"/>
      <c r="B124" s="190" t="s">
        <v>517</v>
      </c>
      <c r="C124" s="190"/>
      <c r="D124" s="191"/>
      <c r="E124" s="191"/>
      <c r="F124" s="190"/>
      <c r="G124" s="191"/>
      <c r="H124" s="191"/>
      <c r="I124" s="190"/>
      <c r="J124" s="166">
        <v>0</v>
      </c>
      <c r="K124" s="166">
        <v>0</v>
      </c>
      <c r="L124" s="166">
        <v>0</v>
      </c>
      <c r="M124" s="166">
        <v>0</v>
      </c>
      <c r="N124" s="166">
        <v>0</v>
      </c>
      <c r="O124" s="166">
        <v>0</v>
      </c>
      <c r="P124" s="166">
        <v>0</v>
      </c>
      <c r="Q124" s="166">
        <v>0</v>
      </c>
      <c r="R124" s="166">
        <v>0</v>
      </c>
      <c r="S124" s="166">
        <v>0</v>
      </c>
      <c r="T124" s="166">
        <v>0</v>
      </c>
      <c r="U124" s="166">
        <v>0</v>
      </c>
      <c r="V124" s="166">
        <v>0</v>
      </c>
      <c r="W124" s="166">
        <v>0</v>
      </c>
      <c r="X124" s="166">
        <v>0</v>
      </c>
      <c r="Y124" s="166">
        <v>0</v>
      </c>
      <c r="Z124" s="166">
        <v>0</v>
      </c>
      <c r="AA124" s="166">
        <v>0</v>
      </c>
      <c r="AB124" s="166"/>
      <c r="AC124" s="166">
        <v>0</v>
      </c>
      <c r="AD124" s="166">
        <v>0</v>
      </c>
      <c r="AE124" s="197"/>
      <c r="AF124" s="197"/>
      <c r="AG124" s="166"/>
      <c r="AH124" s="166"/>
      <c r="AI124" s="200"/>
      <c r="AJ124" s="201"/>
      <c r="AK124" s="201"/>
      <c r="AL124" s="201"/>
      <c r="AM124" s="175"/>
      <c r="AN124" s="163"/>
      <c r="AO124" s="178"/>
      <c r="AP124" s="163"/>
      <c r="AQ124" s="178"/>
      <c r="AR124" s="178"/>
      <c r="AS124" s="178"/>
      <c r="AT124" s="178"/>
      <c r="AU124" s="178"/>
    </row>
    <row r="125" s="3" customFormat="1" ht="18" hidden="1" customHeight="1" spans="1:47">
      <c r="A125" s="155"/>
      <c r="B125" s="190" t="s">
        <v>518</v>
      </c>
      <c r="C125" s="190"/>
      <c r="D125" s="191"/>
      <c r="E125" s="191"/>
      <c r="F125" s="190"/>
      <c r="G125" s="191"/>
      <c r="H125" s="191"/>
      <c r="I125" s="190"/>
      <c r="J125" s="166">
        <v>0</v>
      </c>
      <c r="K125" s="166">
        <v>0</v>
      </c>
      <c r="L125" s="166">
        <v>0</v>
      </c>
      <c r="M125" s="166">
        <v>0</v>
      </c>
      <c r="N125" s="166">
        <v>0</v>
      </c>
      <c r="O125" s="166">
        <v>0</v>
      </c>
      <c r="P125" s="166">
        <v>0</v>
      </c>
      <c r="Q125" s="166">
        <v>0</v>
      </c>
      <c r="R125" s="166">
        <v>0</v>
      </c>
      <c r="S125" s="166">
        <v>0</v>
      </c>
      <c r="T125" s="166">
        <v>0</v>
      </c>
      <c r="U125" s="166">
        <v>0</v>
      </c>
      <c r="V125" s="166">
        <v>0</v>
      </c>
      <c r="W125" s="166">
        <v>0</v>
      </c>
      <c r="X125" s="166">
        <v>0</v>
      </c>
      <c r="Y125" s="166">
        <v>0</v>
      </c>
      <c r="Z125" s="166">
        <v>0</v>
      </c>
      <c r="AA125" s="166">
        <v>0</v>
      </c>
      <c r="AB125" s="166"/>
      <c r="AC125" s="166">
        <v>0</v>
      </c>
      <c r="AD125" s="166">
        <v>0</v>
      </c>
      <c r="AE125" s="197"/>
      <c r="AF125" s="197"/>
      <c r="AG125" s="166"/>
      <c r="AH125" s="166"/>
      <c r="AI125" s="200"/>
      <c r="AJ125" s="201"/>
      <c r="AK125" s="201"/>
      <c r="AL125" s="201"/>
      <c r="AM125" s="175"/>
      <c r="AN125" s="163"/>
      <c r="AO125" s="178"/>
      <c r="AP125" s="163"/>
      <c r="AQ125" s="178"/>
      <c r="AR125" s="178"/>
      <c r="AS125" s="178"/>
      <c r="AT125" s="178"/>
      <c r="AU125" s="178"/>
    </row>
    <row r="126" s="3" customFormat="1" ht="18" hidden="1" customHeight="1" spans="1:47">
      <c r="A126" s="155"/>
      <c r="B126" s="190" t="s">
        <v>519</v>
      </c>
      <c r="C126" s="190"/>
      <c r="D126" s="191"/>
      <c r="E126" s="191"/>
      <c r="F126" s="190"/>
      <c r="G126" s="191"/>
      <c r="H126" s="191"/>
      <c r="I126" s="190"/>
      <c r="J126" s="166">
        <f t="shared" ref="J126:AA126" si="21">J127+J128+J129</f>
        <v>0</v>
      </c>
      <c r="K126" s="166">
        <f t="shared" si="21"/>
        <v>0</v>
      </c>
      <c r="L126" s="166">
        <f t="shared" si="21"/>
        <v>0</v>
      </c>
      <c r="M126" s="166">
        <f t="shared" si="21"/>
        <v>0</v>
      </c>
      <c r="N126" s="166">
        <f t="shared" si="21"/>
        <v>0</v>
      </c>
      <c r="O126" s="166">
        <f t="shared" si="21"/>
        <v>0</v>
      </c>
      <c r="P126" s="166">
        <f t="shared" si="21"/>
        <v>0</v>
      </c>
      <c r="Q126" s="166">
        <f t="shared" si="21"/>
        <v>0</v>
      </c>
      <c r="R126" s="166">
        <f t="shared" si="21"/>
        <v>0</v>
      </c>
      <c r="S126" s="166">
        <f t="shared" si="21"/>
        <v>0</v>
      </c>
      <c r="T126" s="166">
        <f t="shared" si="21"/>
        <v>0</v>
      </c>
      <c r="U126" s="166">
        <f t="shared" si="21"/>
        <v>0</v>
      </c>
      <c r="V126" s="166">
        <f t="shared" si="21"/>
        <v>0</v>
      </c>
      <c r="W126" s="166">
        <f t="shared" si="21"/>
        <v>0</v>
      </c>
      <c r="X126" s="166">
        <f t="shared" si="21"/>
        <v>0</v>
      </c>
      <c r="Y126" s="166">
        <f t="shared" si="21"/>
        <v>0</v>
      </c>
      <c r="Z126" s="166">
        <f t="shared" si="21"/>
        <v>0</v>
      </c>
      <c r="AA126" s="166">
        <f t="shared" si="21"/>
        <v>0</v>
      </c>
      <c r="AB126" s="166"/>
      <c r="AC126" s="166">
        <f>AC127+AC128+AC129</f>
        <v>0</v>
      </c>
      <c r="AD126" s="166">
        <f>AD127+AD128+AD129</f>
        <v>0</v>
      </c>
      <c r="AE126" s="205"/>
      <c r="AF126" s="205"/>
      <c r="AG126" s="201"/>
      <c r="AH126" s="201"/>
      <c r="AI126" s="206"/>
      <c r="AJ126" s="201"/>
      <c r="AK126" s="201"/>
      <c r="AL126" s="201"/>
      <c r="AM126" s="175"/>
      <c r="AN126" s="163"/>
      <c r="AO126" s="178"/>
      <c r="AP126" s="163"/>
      <c r="AQ126" s="178"/>
      <c r="AR126" s="178"/>
      <c r="AS126" s="178"/>
      <c r="AT126" s="178"/>
      <c r="AU126" s="178"/>
    </row>
    <row r="127" s="3" customFormat="1" ht="18" hidden="1" customHeight="1" spans="1:47">
      <c r="A127" s="155"/>
      <c r="B127" s="190" t="s">
        <v>520</v>
      </c>
      <c r="C127" s="190"/>
      <c r="D127" s="191"/>
      <c r="E127" s="191"/>
      <c r="F127" s="190"/>
      <c r="G127" s="191"/>
      <c r="H127" s="191"/>
      <c r="I127" s="190"/>
      <c r="J127" s="166">
        <v>0</v>
      </c>
      <c r="K127" s="166">
        <v>0</v>
      </c>
      <c r="L127" s="166">
        <v>0</v>
      </c>
      <c r="M127" s="166">
        <v>0</v>
      </c>
      <c r="N127" s="166">
        <v>0</v>
      </c>
      <c r="O127" s="166">
        <v>0</v>
      </c>
      <c r="P127" s="166">
        <v>0</v>
      </c>
      <c r="Q127" s="166">
        <v>0</v>
      </c>
      <c r="R127" s="166">
        <v>0</v>
      </c>
      <c r="S127" s="166">
        <v>0</v>
      </c>
      <c r="T127" s="166">
        <v>0</v>
      </c>
      <c r="U127" s="166">
        <v>0</v>
      </c>
      <c r="V127" s="166">
        <v>0</v>
      </c>
      <c r="W127" s="166">
        <v>0</v>
      </c>
      <c r="X127" s="166">
        <v>0</v>
      </c>
      <c r="Y127" s="166">
        <v>0</v>
      </c>
      <c r="Z127" s="166">
        <v>0</v>
      </c>
      <c r="AA127" s="166">
        <v>0</v>
      </c>
      <c r="AB127" s="166"/>
      <c r="AC127" s="166">
        <v>0</v>
      </c>
      <c r="AD127" s="166">
        <v>0</v>
      </c>
      <c r="AE127" s="205"/>
      <c r="AF127" s="205"/>
      <c r="AG127" s="201"/>
      <c r="AH127" s="201"/>
      <c r="AI127" s="206"/>
      <c r="AJ127" s="201"/>
      <c r="AK127" s="201"/>
      <c r="AL127" s="201"/>
      <c r="AM127" s="175"/>
      <c r="AN127" s="163"/>
      <c r="AO127" s="178"/>
      <c r="AP127" s="163"/>
      <c r="AQ127" s="178"/>
      <c r="AR127" s="178"/>
      <c r="AS127" s="178"/>
      <c r="AT127" s="178"/>
      <c r="AU127" s="178"/>
    </row>
    <row r="128" s="3" customFormat="1" ht="18" hidden="1" customHeight="1" spans="1:47">
      <c r="A128" s="155"/>
      <c r="B128" s="190" t="s">
        <v>521</v>
      </c>
      <c r="C128" s="190"/>
      <c r="D128" s="191"/>
      <c r="E128" s="191"/>
      <c r="F128" s="190"/>
      <c r="G128" s="191"/>
      <c r="H128" s="191"/>
      <c r="I128" s="190"/>
      <c r="J128" s="166">
        <v>0</v>
      </c>
      <c r="K128" s="166">
        <v>0</v>
      </c>
      <c r="L128" s="166">
        <v>0</v>
      </c>
      <c r="M128" s="166">
        <v>0</v>
      </c>
      <c r="N128" s="166">
        <v>0</v>
      </c>
      <c r="O128" s="166">
        <v>0</v>
      </c>
      <c r="P128" s="166">
        <v>0</v>
      </c>
      <c r="Q128" s="166">
        <v>0</v>
      </c>
      <c r="R128" s="166">
        <v>0</v>
      </c>
      <c r="S128" s="166">
        <v>0</v>
      </c>
      <c r="T128" s="166">
        <v>0</v>
      </c>
      <c r="U128" s="166">
        <v>0</v>
      </c>
      <c r="V128" s="166">
        <v>0</v>
      </c>
      <c r="W128" s="166">
        <v>0</v>
      </c>
      <c r="X128" s="166">
        <v>0</v>
      </c>
      <c r="Y128" s="166">
        <v>0</v>
      </c>
      <c r="Z128" s="166">
        <v>0</v>
      </c>
      <c r="AA128" s="166">
        <v>0</v>
      </c>
      <c r="AB128" s="166"/>
      <c r="AC128" s="166">
        <v>0</v>
      </c>
      <c r="AD128" s="166">
        <v>0</v>
      </c>
      <c r="AE128" s="205"/>
      <c r="AF128" s="205"/>
      <c r="AG128" s="201"/>
      <c r="AH128" s="201"/>
      <c r="AI128" s="206"/>
      <c r="AJ128" s="201"/>
      <c r="AK128" s="201"/>
      <c r="AL128" s="201"/>
      <c r="AM128" s="175"/>
      <c r="AN128" s="163"/>
      <c r="AO128" s="178"/>
      <c r="AP128" s="163"/>
      <c r="AQ128" s="178"/>
      <c r="AR128" s="178"/>
      <c r="AS128" s="178"/>
      <c r="AT128" s="178"/>
      <c r="AU128" s="178"/>
    </row>
    <row r="129" s="3" customFormat="1" ht="18" hidden="1" customHeight="1" spans="1:47">
      <c r="A129" s="155"/>
      <c r="B129" s="190" t="s">
        <v>522</v>
      </c>
      <c r="C129" s="190"/>
      <c r="D129" s="191"/>
      <c r="E129" s="191"/>
      <c r="F129" s="190"/>
      <c r="G129" s="191"/>
      <c r="H129" s="191"/>
      <c r="I129" s="190"/>
      <c r="J129" s="166">
        <v>0</v>
      </c>
      <c r="K129" s="166">
        <v>0</v>
      </c>
      <c r="L129" s="166">
        <v>0</v>
      </c>
      <c r="M129" s="166">
        <v>0</v>
      </c>
      <c r="N129" s="166">
        <v>0</v>
      </c>
      <c r="O129" s="166">
        <v>0</v>
      </c>
      <c r="P129" s="166">
        <v>0</v>
      </c>
      <c r="Q129" s="166">
        <v>0</v>
      </c>
      <c r="R129" s="166">
        <v>0</v>
      </c>
      <c r="S129" s="166">
        <v>0</v>
      </c>
      <c r="T129" s="166">
        <v>0</v>
      </c>
      <c r="U129" s="166">
        <v>0</v>
      </c>
      <c r="V129" s="166">
        <v>0</v>
      </c>
      <c r="W129" s="166">
        <v>0</v>
      </c>
      <c r="X129" s="166">
        <v>0</v>
      </c>
      <c r="Y129" s="166">
        <v>0</v>
      </c>
      <c r="Z129" s="166">
        <v>0</v>
      </c>
      <c r="AA129" s="166">
        <v>0</v>
      </c>
      <c r="AB129" s="166"/>
      <c r="AC129" s="166">
        <v>0</v>
      </c>
      <c r="AD129" s="166">
        <v>0</v>
      </c>
      <c r="AE129" s="205"/>
      <c r="AF129" s="205"/>
      <c r="AG129" s="201"/>
      <c r="AH129" s="201"/>
      <c r="AI129" s="206"/>
      <c r="AJ129" s="201"/>
      <c r="AK129" s="201"/>
      <c r="AL129" s="201"/>
      <c r="AM129" s="175"/>
      <c r="AN129" s="163"/>
      <c r="AO129" s="178"/>
      <c r="AP129" s="163"/>
      <c r="AQ129" s="178"/>
      <c r="AR129" s="178"/>
      <c r="AS129" s="178"/>
      <c r="AT129" s="178"/>
      <c r="AU129" s="178"/>
    </row>
    <row r="130" s="3" customFormat="1" ht="18" hidden="1" customHeight="1" spans="1:47">
      <c r="A130" s="155"/>
      <c r="B130" s="190" t="s">
        <v>523</v>
      </c>
      <c r="C130" s="190"/>
      <c r="D130" s="191"/>
      <c r="E130" s="191"/>
      <c r="F130" s="190"/>
      <c r="G130" s="191"/>
      <c r="H130" s="191"/>
      <c r="I130" s="190"/>
      <c r="J130" s="166">
        <f t="shared" ref="J130:AA130" si="22">SUM(J131)</f>
        <v>0</v>
      </c>
      <c r="K130" s="166">
        <f t="shared" si="22"/>
        <v>1</v>
      </c>
      <c r="L130" s="166">
        <f t="shared" si="22"/>
        <v>0</v>
      </c>
      <c r="M130" s="166">
        <f t="shared" si="22"/>
        <v>0</v>
      </c>
      <c r="N130" s="166">
        <f t="shared" si="22"/>
        <v>0</v>
      </c>
      <c r="O130" s="166">
        <f t="shared" si="22"/>
        <v>0</v>
      </c>
      <c r="P130" s="166">
        <f t="shared" si="22"/>
        <v>0</v>
      </c>
      <c r="Q130" s="166">
        <f t="shared" si="22"/>
        <v>0</v>
      </c>
      <c r="R130" s="166">
        <f t="shared" si="22"/>
        <v>500</v>
      </c>
      <c r="S130" s="166">
        <f t="shared" si="22"/>
        <v>0</v>
      </c>
      <c r="T130" s="166">
        <f t="shared" si="22"/>
        <v>0</v>
      </c>
      <c r="U130" s="166">
        <f t="shared" si="22"/>
        <v>650</v>
      </c>
      <c r="V130" s="166">
        <f t="shared" si="22"/>
        <v>0</v>
      </c>
      <c r="W130" s="166">
        <f t="shared" si="22"/>
        <v>0</v>
      </c>
      <c r="X130" s="166">
        <f t="shared" si="22"/>
        <v>650</v>
      </c>
      <c r="Y130" s="166">
        <f t="shared" si="22"/>
        <v>0</v>
      </c>
      <c r="Z130" s="166">
        <f t="shared" si="22"/>
        <v>0</v>
      </c>
      <c r="AA130" s="166">
        <f t="shared" si="22"/>
        <v>0</v>
      </c>
      <c r="AB130" s="166"/>
      <c r="AC130" s="166">
        <f>SUM(AC131)</f>
        <v>500</v>
      </c>
      <c r="AD130" s="166">
        <f>SUM(AD131)</f>
        <v>500</v>
      </c>
      <c r="AE130" s="205"/>
      <c r="AF130" s="205"/>
      <c r="AG130" s="201"/>
      <c r="AH130" s="201"/>
      <c r="AI130" s="206"/>
      <c r="AJ130" s="201"/>
      <c r="AK130" s="201"/>
      <c r="AL130" s="201"/>
      <c r="AM130" s="175"/>
      <c r="AN130" s="163"/>
      <c r="AO130" s="178"/>
      <c r="AP130" s="163"/>
      <c r="AQ130" s="178"/>
      <c r="AR130" s="178"/>
      <c r="AS130" s="178"/>
      <c r="AT130" s="178"/>
      <c r="AU130" s="178"/>
    </row>
    <row r="131" s="1" customFormat="1" ht="32" hidden="1" customHeight="1" spans="1:47">
      <c r="A131" s="21">
        <v>81</v>
      </c>
      <c r="B131" s="20" t="s">
        <v>524</v>
      </c>
      <c r="C131" s="20">
        <v>2022</v>
      </c>
      <c r="D131" s="21" t="s">
        <v>507</v>
      </c>
      <c r="E131" s="21" t="s">
        <v>525</v>
      </c>
      <c r="F131" s="21" t="s">
        <v>45</v>
      </c>
      <c r="G131" s="21" t="s">
        <v>1161</v>
      </c>
      <c r="H131" s="21" t="s">
        <v>526</v>
      </c>
      <c r="I131" s="33" t="s">
        <v>527</v>
      </c>
      <c r="J131" s="21"/>
      <c r="K131" s="21">
        <v>1</v>
      </c>
      <c r="L131" s="21"/>
      <c r="M131" s="21"/>
      <c r="N131" s="21"/>
      <c r="O131" s="21"/>
      <c r="P131" s="21"/>
      <c r="Q131" s="21"/>
      <c r="R131" s="22">
        <v>500</v>
      </c>
      <c r="S131" s="21" t="s">
        <v>489</v>
      </c>
      <c r="T131" s="21" t="s">
        <v>490</v>
      </c>
      <c r="U131" s="44">
        <v>650</v>
      </c>
      <c r="V131" s="44">
        <v>0</v>
      </c>
      <c r="W131" s="44">
        <v>0</v>
      </c>
      <c r="X131" s="44">
        <v>650</v>
      </c>
      <c r="Y131" s="44">
        <v>0</v>
      </c>
      <c r="Z131" s="44">
        <v>0</v>
      </c>
      <c r="AA131" s="44">
        <v>0</v>
      </c>
      <c r="AB131" s="44"/>
      <c r="AC131" s="50">
        <v>500</v>
      </c>
      <c r="AD131" s="50">
        <v>500</v>
      </c>
      <c r="AE131" s="33" t="s">
        <v>528</v>
      </c>
      <c r="AF131" s="33" t="s">
        <v>529</v>
      </c>
      <c r="AG131" s="21" t="s">
        <v>489</v>
      </c>
      <c r="AH131" s="21" t="s">
        <v>490</v>
      </c>
      <c r="AI131" s="58" t="s">
        <v>83</v>
      </c>
      <c r="AJ131" s="21" t="s">
        <v>513</v>
      </c>
      <c r="AK131" s="21" t="s">
        <v>1073</v>
      </c>
      <c r="AL131" s="21" t="s">
        <v>514</v>
      </c>
      <c r="AM131" s="21"/>
      <c r="AN131" s="21" t="s">
        <v>56</v>
      </c>
      <c r="AO131" s="21" t="s">
        <v>1078</v>
      </c>
      <c r="AP131" s="21"/>
      <c r="AQ131" s="20"/>
      <c r="AR131" s="20"/>
      <c r="AS131" s="20"/>
      <c r="AT131" s="20"/>
      <c r="AU131" s="128"/>
    </row>
    <row r="132" s="3" customFormat="1" ht="18" hidden="1" customHeight="1" spans="1:47">
      <c r="A132" s="155"/>
      <c r="B132" s="190" t="s">
        <v>530</v>
      </c>
      <c r="C132" s="190"/>
      <c r="D132" s="191"/>
      <c r="E132" s="191"/>
      <c r="F132" s="190"/>
      <c r="G132" s="191"/>
      <c r="H132" s="191"/>
      <c r="I132" s="190"/>
      <c r="J132" s="166">
        <f t="shared" ref="J132:AA132" si="23">J133+J176+J207</f>
        <v>0</v>
      </c>
      <c r="K132" s="166">
        <f t="shared" si="23"/>
        <v>0</v>
      </c>
      <c r="L132" s="166">
        <f t="shared" si="23"/>
        <v>60</v>
      </c>
      <c r="M132" s="166">
        <f t="shared" si="23"/>
        <v>0</v>
      </c>
      <c r="N132" s="166">
        <f t="shared" si="23"/>
        <v>0</v>
      </c>
      <c r="O132" s="166">
        <f t="shared" si="23"/>
        <v>0</v>
      </c>
      <c r="P132" s="166">
        <f t="shared" si="23"/>
        <v>0</v>
      </c>
      <c r="Q132" s="166">
        <f t="shared" si="23"/>
        <v>0</v>
      </c>
      <c r="R132" s="166">
        <f t="shared" si="23"/>
        <v>118479</v>
      </c>
      <c r="S132" s="166">
        <f t="shared" si="23"/>
        <v>0</v>
      </c>
      <c r="T132" s="166">
        <f t="shared" si="23"/>
        <v>0</v>
      </c>
      <c r="U132" s="166">
        <f t="shared" si="23"/>
        <v>43364.05</v>
      </c>
      <c r="V132" s="166">
        <f t="shared" si="23"/>
        <v>9524.2</v>
      </c>
      <c r="W132" s="166">
        <f t="shared" si="23"/>
        <v>15447</v>
      </c>
      <c r="X132" s="166">
        <f t="shared" si="23"/>
        <v>17042.85</v>
      </c>
      <c r="Y132" s="166">
        <f t="shared" si="23"/>
        <v>0</v>
      </c>
      <c r="Z132" s="166">
        <f t="shared" si="23"/>
        <v>0</v>
      </c>
      <c r="AA132" s="166">
        <f t="shared" si="23"/>
        <v>1350</v>
      </c>
      <c r="AB132" s="166"/>
      <c r="AC132" s="166">
        <f>AC133+AC176+AC207</f>
        <v>33577</v>
      </c>
      <c r="AD132" s="166">
        <f>AD133+AD176+AD207</f>
        <v>14773</v>
      </c>
      <c r="AE132" s="205"/>
      <c r="AF132" s="205"/>
      <c r="AG132" s="201"/>
      <c r="AH132" s="201"/>
      <c r="AI132" s="206"/>
      <c r="AJ132" s="201"/>
      <c r="AK132" s="201"/>
      <c r="AL132" s="201"/>
      <c r="AM132" s="175"/>
      <c r="AN132" s="163"/>
      <c r="AO132" s="178"/>
      <c r="AP132" s="163"/>
      <c r="AQ132" s="178"/>
      <c r="AR132" s="178"/>
      <c r="AS132" s="178"/>
      <c r="AT132" s="178"/>
      <c r="AU132" s="178"/>
    </row>
    <row r="133" s="3" customFormat="1" ht="18" hidden="1" customHeight="1" spans="1:47">
      <c r="A133" s="155"/>
      <c r="B133" s="190" t="s">
        <v>531</v>
      </c>
      <c r="C133" s="190"/>
      <c r="D133" s="191"/>
      <c r="E133" s="191"/>
      <c r="F133" s="190"/>
      <c r="G133" s="191"/>
      <c r="H133" s="191"/>
      <c r="I133" s="190"/>
      <c r="J133" s="166">
        <f t="shared" ref="J133:AA133" si="24">J134+J135+J147+J148+J160+J161+J162+J167+J168+J175</f>
        <v>0</v>
      </c>
      <c r="K133" s="166">
        <f t="shared" si="24"/>
        <v>0</v>
      </c>
      <c r="L133" s="166">
        <f t="shared" si="24"/>
        <v>32</v>
      </c>
      <c r="M133" s="166">
        <f t="shared" si="24"/>
        <v>0</v>
      </c>
      <c r="N133" s="166">
        <f t="shared" si="24"/>
        <v>0</v>
      </c>
      <c r="O133" s="166">
        <f t="shared" si="24"/>
        <v>0</v>
      </c>
      <c r="P133" s="166">
        <f t="shared" si="24"/>
        <v>0</v>
      </c>
      <c r="Q133" s="166">
        <f t="shared" si="24"/>
        <v>0</v>
      </c>
      <c r="R133" s="166">
        <f t="shared" si="24"/>
        <v>48315</v>
      </c>
      <c r="S133" s="166">
        <f t="shared" si="24"/>
        <v>0</v>
      </c>
      <c r="T133" s="166">
        <f t="shared" si="24"/>
        <v>0</v>
      </c>
      <c r="U133" s="166">
        <f t="shared" si="24"/>
        <v>34795.7</v>
      </c>
      <c r="V133" s="166">
        <f t="shared" si="24"/>
        <v>8030</v>
      </c>
      <c r="W133" s="166">
        <f t="shared" si="24"/>
        <v>13917</v>
      </c>
      <c r="X133" s="166">
        <f t="shared" si="24"/>
        <v>11648.7</v>
      </c>
      <c r="Y133" s="166">
        <f t="shared" si="24"/>
        <v>0</v>
      </c>
      <c r="Z133" s="166">
        <f t="shared" si="24"/>
        <v>0</v>
      </c>
      <c r="AA133" s="166">
        <f t="shared" si="24"/>
        <v>1200</v>
      </c>
      <c r="AB133" s="166"/>
      <c r="AC133" s="166">
        <f>AC134+AC135+AC147+AC148+AC160+AC161+AC162+AC167+AC168+AC175</f>
        <v>14837</v>
      </c>
      <c r="AD133" s="166">
        <f>AD134+AD135+AD147+AD148+AD160+AD161+AD162+AD167+AD168+AD175</f>
        <v>6467</v>
      </c>
      <c r="AE133" s="205"/>
      <c r="AF133" s="205"/>
      <c r="AG133" s="201"/>
      <c r="AH133" s="201"/>
      <c r="AI133" s="206"/>
      <c r="AJ133" s="201"/>
      <c r="AK133" s="201"/>
      <c r="AL133" s="201"/>
      <c r="AM133" s="175"/>
      <c r="AN133" s="163"/>
      <c r="AO133" s="178"/>
      <c r="AP133" s="163"/>
      <c r="AQ133" s="178"/>
      <c r="AR133" s="178"/>
      <c r="AS133" s="178"/>
      <c r="AT133" s="178"/>
      <c r="AU133" s="178"/>
    </row>
    <row r="134" s="3" customFormat="1" ht="18" hidden="1" customHeight="1" spans="1:47">
      <c r="A134" s="155"/>
      <c r="B134" s="190" t="s">
        <v>532</v>
      </c>
      <c r="C134" s="190"/>
      <c r="D134" s="191"/>
      <c r="E134" s="191"/>
      <c r="F134" s="190"/>
      <c r="G134" s="191"/>
      <c r="H134" s="191"/>
      <c r="I134" s="190"/>
      <c r="J134" s="166">
        <v>0</v>
      </c>
      <c r="K134" s="166">
        <v>0</v>
      </c>
      <c r="L134" s="166">
        <v>0</v>
      </c>
      <c r="M134" s="166">
        <v>0</v>
      </c>
      <c r="N134" s="166">
        <v>0</v>
      </c>
      <c r="O134" s="166">
        <v>0</v>
      </c>
      <c r="P134" s="166">
        <v>0</v>
      </c>
      <c r="Q134" s="166">
        <v>0</v>
      </c>
      <c r="R134" s="166">
        <v>0</v>
      </c>
      <c r="S134" s="166">
        <v>0</v>
      </c>
      <c r="T134" s="166">
        <v>0</v>
      </c>
      <c r="U134" s="166">
        <v>0</v>
      </c>
      <c r="V134" s="166">
        <v>0</v>
      </c>
      <c r="W134" s="166">
        <v>0</v>
      </c>
      <c r="X134" s="166">
        <v>0</v>
      </c>
      <c r="Y134" s="166">
        <v>0</v>
      </c>
      <c r="Z134" s="166">
        <v>0</v>
      </c>
      <c r="AA134" s="166">
        <v>0</v>
      </c>
      <c r="AB134" s="166"/>
      <c r="AC134" s="166">
        <v>0</v>
      </c>
      <c r="AD134" s="166">
        <v>0</v>
      </c>
      <c r="AE134" s="205"/>
      <c r="AF134" s="205"/>
      <c r="AG134" s="201"/>
      <c r="AH134" s="201"/>
      <c r="AI134" s="206"/>
      <c r="AJ134" s="201"/>
      <c r="AK134" s="201"/>
      <c r="AL134" s="201"/>
      <c r="AM134" s="175"/>
      <c r="AN134" s="163"/>
      <c r="AO134" s="178"/>
      <c r="AP134" s="163"/>
      <c r="AQ134" s="178"/>
      <c r="AR134" s="178"/>
      <c r="AS134" s="178"/>
      <c r="AT134" s="178"/>
      <c r="AU134" s="178"/>
    </row>
    <row r="135" s="3" customFormat="1" ht="18" hidden="1" customHeight="1" spans="1:47">
      <c r="A135" s="155"/>
      <c r="B135" s="190" t="s">
        <v>533</v>
      </c>
      <c r="C135" s="190"/>
      <c r="D135" s="191"/>
      <c r="E135" s="191"/>
      <c r="F135" s="190"/>
      <c r="G135" s="191"/>
      <c r="H135" s="191"/>
      <c r="I135" s="190"/>
      <c r="J135" s="166">
        <f t="shared" ref="J135:Q135" si="25">SUM(J136:J146)</f>
        <v>0</v>
      </c>
      <c r="K135" s="166">
        <f t="shared" si="25"/>
        <v>0</v>
      </c>
      <c r="L135" s="166">
        <f t="shared" si="25"/>
        <v>11</v>
      </c>
      <c r="M135" s="166">
        <f t="shared" si="25"/>
        <v>0</v>
      </c>
      <c r="N135" s="166">
        <f t="shared" si="25"/>
        <v>0</v>
      </c>
      <c r="O135" s="166">
        <f t="shared" si="25"/>
        <v>0</v>
      </c>
      <c r="P135" s="166">
        <f t="shared" si="25"/>
        <v>0</v>
      </c>
      <c r="Q135" s="166">
        <f t="shared" si="25"/>
        <v>0</v>
      </c>
      <c r="R135" s="166">
        <f t="shared" ref="R135:T135" si="26">SUM(R136:R145)</f>
        <v>14145</v>
      </c>
      <c r="S135" s="166">
        <f t="shared" si="26"/>
        <v>0</v>
      </c>
      <c r="T135" s="166">
        <f t="shared" si="26"/>
        <v>0</v>
      </c>
      <c r="U135" s="166">
        <f t="shared" ref="U135:AA135" si="27">SUM(U136:U146)</f>
        <v>4097</v>
      </c>
      <c r="V135" s="166">
        <f t="shared" si="27"/>
        <v>500</v>
      </c>
      <c r="W135" s="166">
        <f t="shared" si="27"/>
        <v>3197</v>
      </c>
      <c r="X135" s="166">
        <f t="shared" si="27"/>
        <v>400</v>
      </c>
      <c r="Y135" s="166">
        <f t="shared" si="27"/>
        <v>0</v>
      </c>
      <c r="Z135" s="166">
        <f t="shared" si="27"/>
        <v>0</v>
      </c>
      <c r="AA135" s="166">
        <f t="shared" si="27"/>
        <v>0</v>
      </c>
      <c r="AB135" s="166"/>
      <c r="AC135" s="166">
        <f>SUM(AC136:AC146)</f>
        <v>5065</v>
      </c>
      <c r="AD135" s="166">
        <f>SUM(AD136:AD146)</f>
        <v>2263</v>
      </c>
      <c r="AE135" s="205"/>
      <c r="AF135" s="205"/>
      <c r="AG135" s="201"/>
      <c r="AH135" s="201"/>
      <c r="AI135" s="206"/>
      <c r="AJ135" s="201"/>
      <c r="AK135" s="201"/>
      <c r="AL135" s="201"/>
      <c r="AM135" s="175"/>
      <c r="AN135" s="163"/>
      <c r="AO135" s="178"/>
      <c r="AP135" s="163"/>
      <c r="AQ135" s="178"/>
      <c r="AR135" s="178"/>
      <c r="AS135" s="178"/>
      <c r="AT135" s="178"/>
      <c r="AU135" s="178"/>
    </row>
    <row r="136" s="74" customFormat="1" ht="67.5" spans="1:47">
      <c r="A136" s="152">
        <v>82</v>
      </c>
      <c r="B136" s="152" t="s">
        <v>534</v>
      </c>
      <c r="C136" s="152">
        <v>2022</v>
      </c>
      <c r="D136" s="22" t="s">
        <v>535</v>
      </c>
      <c r="E136" s="255" t="s">
        <v>536</v>
      </c>
      <c r="F136" s="114" t="s">
        <v>45</v>
      </c>
      <c r="G136" s="114" t="s">
        <v>1074</v>
      </c>
      <c r="H136" s="114" t="s">
        <v>537</v>
      </c>
      <c r="I136" s="253" t="s">
        <v>538</v>
      </c>
      <c r="J136" s="22"/>
      <c r="K136" s="22"/>
      <c r="L136" s="22">
        <v>1</v>
      </c>
      <c r="M136" s="22"/>
      <c r="N136" s="22"/>
      <c r="O136" s="22"/>
      <c r="P136" s="22"/>
      <c r="Q136" s="22"/>
      <c r="R136" s="22">
        <v>1540</v>
      </c>
      <c r="S136" s="58" t="s">
        <v>541</v>
      </c>
      <c r="T136" s="58" t="s">
        <v>1039</v>
      </c>
      <c r="U136" s="115">
        <v>700</v>
      </c>
      <c r="V136" s="115">
        <v>500</v>
      </c>
      <c r="W136" s="115">
        <v>0</v>
      </c>
      <c r="X136" s="115">
        <v>200</v>
      </c>
      <c r="Y136" s="115">
        <v>0</v>
      </c>
      <c r="Z136" s="115">
        <v>0</v>
      </c>
      <c r="AA136" s="115">
        <v>0</v>
      </c>
      <c r="AB136" s="115"/>
      <c r="AC136" s="141">
        <v>440</v>
      </c>
      <c r="AD136" s="141">
        <v>382</v>
      </c>
      <c r="AE136" s="253" t="s">
        <v>539</v>
      </c>
      <c r="AF136" s="253" t="s">
        <v>540</v>
      </c>
      <c r="AG136" s="22" t="s">
        <v>50</v>
      </c>
      <c r="AH136" s="21" t="s">
        <v>51</v>
      </c>
      <c r="AI136" s="58" t="s">
        <v>541</v>
      </c>
      <c r="AJ136" s="21" t="s">
        <v>542</v>
      </c>
      <c r="AK136" s="21" t="s">
        <v>369</v>
      </c>
      <c r="AL136" s="21" t="s">
        <v>543</v>
      </c>
      <c r="AM136" s="21" t="s">
        <v>266</v>
      </c>
      <c r="AN136" s="21" t="s">
        <v>56</v>
      </c>
      <c r="AO136" s="133"/>
      <c r="AP136" s="21"/>
      <c r="AQ136" s="152" t="s">
        <v>1079</v>
      </c>
      <c r="AR136" s="152" t="s">
        <v>1079</v>
      </c>
      <c r="AS136" s="152" t="s">
        <v>1079</v>
      </c>
      <c r="AT136" s="152"/>
      <c r="AU136" s="128" t="s">
        <v>1168</v>
      </c>
    </row>
    <row r="137" s="1" customFormat="1" ht="67.5" hidden="1" spans="1:47">
      <c r="A137" s="152">
        <v>83</v>
      </c>
      <c r="B137" s="20" t="s">
        <v>544</v>
      </c>
      <c r="C137" s="20">
        <v>2022</v>
      </c>
      <c r="D137" s="22" t="s">
        <v>535</v>
      </c>
      <c r="E137" s="23" t="s">
        <v>545</v>
      </c>
      <c r="F137" s="22" t="s">
        <v>45</v>
      </c>
      <c r="G137" s="22" t="s">
        <v>1074</v>
      </c>
      <c r="H137" s="22" t="s">
        <v>546</v>
      </c>
      <c r="I137" s="34" t="s">
        <v>547</v>
      </c>
      <c r="J137" s="22"/>
      <c r="K137" s="22"/>
      <c r="L137" s="22">
        <v>1</v>
      </c>
      <c r="M137" s="22"/>
      <c r="N137" s="22"/>
      <c r="O137" s="22"/>
      <c r="P137" s="22"/>
      <c r="Q137" s="22"/>
      <c r="R137" s="22">
        <v>2475</v>
      </c>
      <c r="S137" s="21" t="s">
        <v>50</v>
      </c>
      <c r="T137" s="21" t="s">
        <v>51</v>
      </c>
      <c r="U137" s="44">
        <v>200</v>
      </c>
      <c r="V137" s="44">
        <v>0</v>
      </c>
      <c r="W137" s="44">
        <v>0</v>
      </c>
      <c r="X137" s="44">
        <v>200</v>
      </c>
      <c r="Y137" s="44">
        <v>0</v>
      </c>
      <c r="Z137" s="44">
        <v>0</v>
      </c>
      <c r="AA137" s="44">
        <v>0</v>
      </c>
      <c r="AB137" s="44"/>
      <c r="AC137" s="50">
        <v>707</v>
      </c>
      <c r="AD137" s="50">
        <v>447</v>
      </c>
      <c r="AE137" s="34" t="s">
        <v>548</v>
      </c>
      <c r="AF137" s="34" t="s">
        <v>549</v>
      </c>
      <c r="AG137" s="22" t="s">
        <v>50</v>
      </c>
      <c r="AH137" s="21" t="s">
        <v>51</v>
      </c>
      <c r="AI137" s="58" t="s">
        <v>541</v>
      </c>
      <c r="AJ137" s="21" t="s">
        <v>542</v>
      </c>
      <c r="AK137" s="21" t="s">
        <v>369</v>
      </c>
      <c r="AL137" s="21" t="s">
        <v>543</v>
      </c>
      <c r="AM137" s="21" t="s">
        <v>266</v>
      </c>
      <c r="AN137" s="21" t="s">
        <v>56</v>
      </c>
      <c r="AO137" s="21" t="s">
        <v>1078</v>
      </c>
      <c r="AP137" s="21"/>
      <c r="AQ137" s="20" t="s">
        <v>1079</v>
      </c>
      <c r="AR137" s="20"/>
      <c r="AS137" s="20"/>
      <c r="AT137" s="20"/>
      <c r="AU137" s="128"/>
    </row>
    <row r="138" s="1" customFormat="1" ht="67.5" hidden="1" spans="1:47">
      <c r="A138" s="152">
        <v>84</v>
      </c>
      <c r="B138" s="20" t="s">
        <v>550</v>
      </c>
      <c r="C138" s="20">
        <v>2022</v>
      </c>
      <c r="D138" s="22" t="s">
        <v>535</v>
      </c>
      <c r="E138" s="23" t="s">
        <v>551</v>
      </c>
      <c r="F138" s="22" t="s">
        <v>45</v>
      </c>
      <c r="G138" s="22" t="s">
        <v>1074</v>
      </c>
      <c r="H138" s="22" t="s">
        <v>466</v>
      </c>
      <c r="I138" s="34" t="s">
        <v>552</v>
      </c>
      <c r="J138" s="22"/>
      <c r="K138" s="22"/>
      <c r="L138" s="22">
        <v>1</v>
      </c>
      <c r="M138" s="22"/>
      <c r="N138" s="22"/>
      <c r="O138" s="22"/>
      <c r="P138" s="22"/>
      <c r="Q138" s="22"/>
      <c r="R138" s="22">
        <v>273</v>
      </c>
      <c r="S138" s="21" t="s">
        <v>50</v>
      </c>
      <c r="T138" s="21" t="s">
        <v>51</v>
      </c>
      <c r="U138" s="44">
        <v>192</v>
      </c>
      <c r="V138" s="44">
        <v>0</v>
      </c>
      <c r="W138" s="44">
        <v>192</v>
      </c>
      <c r="X138" s="44">
        <v>0</v>
      </c>
      <c r="Y138" s="44">
        <v>0</v>
      </c>
      <c r="Z138" s="44">
        <v>0</v>
      </c>
      <c r="AA138" s="44">
        <v>0</v>
      </c>
      <c r="AB138" s="44"/>
      <c r="AC138" s="50">
        <v>78</v>
      </c>
      <c r="AD138" s="50">
        <v>37</v>
      </c>
      <c r="AE138" s="34" t="s">
        <v>553</v>
      </c>
      <c r="AF138" s="34" t="s">
        <v>554</v>
      </c>
      <c r="AG138" s="22" t="s">
        <v>50</v>
      </c>
      <c r="AH138" s="21" t="s">
        <v>51</v>
      </c>
      <c r="AI138" s="58" t="s">
        <v>541</v>
      </c>
      <c r="AJ138" s="21" t="s">
        <v>542</v>
      </c>
      <c r="AK138" s="21" t="s">
        <v>369</v>
      </c>
      <c r="AL138" s="21" t="s">
        <v>543</v>
      </c>
      <c r="AM138" s="21" t="s">
        <v>266</v>
      </c>
      <c r="AN138" s="21" t="s">
        <v>56</v>
      </c>
      <c r="AO138" s="133"/>
      <c r="AP138" s="21"/>
      <c r="AQ138" s="20"/>
      <c r="AR138" s="20"/>
      <c r="AS138" s="20"/>
      <c r="AT138" s="20"/>
      <c r="AU138" s="128"/>
    </row>
    <row r="139" s="1" customFormat="1" ht="60" hidden="1" customHeight="1" spans="1:47">
      <c r="A139" s="152">
        <v>85</v>
      </c>
      <c r="B139" s="20" t="s">
        <v>555</v>
      </c>
      <c r="C139" s="20">
        <v>2022</v>
      </c>
      <c r="D139" s="21" t="s">
        <v>535</v>
      </c>
      <c r="E139" s="21" t="s">
        <v>556</v>
      </c>
      <c r="F139" s="21" t="s">
        <v>45</v>
      </c>
      <c r="G139" s="22" t="s">
        <v>1074</v>
      </c>
      <c r="H139" s="21" t="s">
        <v>557</v>
      </c>
      <c r="I139" s="33" t="s">
        <v>558</v>
      </c>
      <c r="J139" s="21"/>
      <c r="K139" s="21"/>
      <c r="L139" s="22">
        <v>1</v>
      </c>
      <c r="M139" s="21"/>
      <c r="N139" s="21"/>
      <c r="O139" s="21"/>
      <c r="P139" s="21"/>
      <c r="Q139" s="21"/>
      <c r="R139" s="22">
        <v>1887</v>
      </c>
      <c r="S139" s="21" t="s">
        <v>177</v>
      </c>
      <c r="T139" s="21" t="s">
        <v>178</v>
      </c>
      <c r="U139" s="44">
        <v>120</v>
      </c>
      <c r="V139" s="44">
        <v>0</v>
      </c>
      <c r="W139" s="44">
        <v>120</v>
      </c>
      <c r="X139" s="44">
        <v>0</v>
      </c>
      <c r="Y139" s="44">
        <v>0</v>
      </c>
      <c r="Z139" s="44">
        <v>0</v>
      </c>
      <c r="AA139" s="44">
        <v>0</v>
      </c>
      <c r="AB139" s="44"/>
      <c r="AC139" s="50">
        <v>539</v>
      </c>
      <c r="AD139" s="50">
        <v>229</v>
      </c>
      <c r="AE139" s="33" t="s">
        <v>559</v>
      </c>
      <c r="AF139" s="33" t="s">
        <v>549</v>
      </c>
      <c r="AG139" s="21" t="s">
        <v>177</v>
      </c>
      <c r="AH139" s="21" t="s">
        <v>178</v>
      </c>
      <c r="AI139" s="58" t="s">
        <v>541</v>
      </c>
      <c r="AJ139" s="21" t="s">
        <v>542</v>
      </c>
      <c r="AK139" s="21" t="s">
        <v>369</v>
      </c>
      <c r="AL139" s="21" t="s">
        <v>543</v>
      </c>
      <c r="AM139" s="21" t="s">
        <v>541</v>
      </c>
      <c r="AN139" s="21" t="s">
        <v>56</v>
      </c>
      <c r="AO139" s="133"/>
      <c r="AP139" s="21"/>
      <c r="AQ139" s="20"/>
      <c r="AR139" s="20"/>
      <c r="AS139" s="20"/>
      <c r="AT139" s="20"/>
      <c r="AU139" s="128"/>
    </row>
    <row r="140" s="1" customFormat="1" ht="78.75" hidden="1" spans="1:47">
      <c r="A140" s="152">
        <v>86</v>
      </c>
      <c r="B140" s="20" t="s">
        <v>560</v>
      </c>
      <c r="C140" s="20">
        <v>2022</v>
      </c>
      <c r="D140" s="21" t="s">
        <v>535</v>
      </c>
      <c r="E140" s="21" t="s">
        <v>561</v>
      </c>
      <c r="F140" s="21" t="s">
        <v>401</v>
      </c>
      <c r="G140" s="22" t="s">
        <v>1074</v>
      </c>
      <c r="H140" s="21" t="s">
        <v>425</v>
      </c>
      <c r="I140" s="33" t="s">
        <v>562</v>
      </c>
      <c r="J140" s="21"/>
      <c r="K140" s="21"/>
      <c r="L140" s="22">
        <v>1</v>
      </c>
      <c r="M140" s="21"/>
      <c r="N140" s="21"/>
      <c r="O140" s="21"/>
      <c r="P140" s="21"/>
      <c r="Q140" s="21"/>
      <c r="R140" s="22">
        <v>1348</v>
      </c>
      <c r="S140" s="21" t="s">
        <v>200</v>
      </c>
      <c r="T140" s="21" t="s">
        <v>201</v>
      </c>
      <c r="U140" s="44">
        <v>200</v>
      </c>
      <c r="V140" s="44">
        <v>0</v>
      </c>
      <c r="W140" s="44">
        <v>200</v>
      </c>
      <c r="X140" s="44">
        <v>0</v>
      </c>
      <c r="Y140" s="44">
        <v>0</v>
      </c>
      <c r="Z140" s="44">
        <v>0</v>
      </c>
      <c r="AA140" s="44">
        <v>0</v>
      </c>
      <c r="AB140" s="44"/>
      <c r="AC140" s="50">
        <v>385</v>
      </c>
      <c r="AD140" s="50">
        <v>134</v>
      </c>
      <c r="AE140" s="33" t="s">
        <v>563</v>
      </c>
      <c r="AF140" s="33" t="s">
        <v>564</v>
      </c>
      <c r="AG140" s="21" t="s">
        <v>200</v>
      </c>
      <c r="AH140" s="21" t="s">
        <v>201</v>
      </c>
      <c r="AI140" s="58" t="s">
        <v>541</v>
      </c>
      <c r="AJ140" s="21" t="s">
        <v>542</v>
      </c>
      <c r="AK140" s="21" t="s">
        <v>369</v>
      </c>
      <c r="AL140" s="21" t="s">
        <v>543</v>
      </c>
      <c r="AM140" s="21" t="s">
        <v>541</v>
      </c>
      <c r="AN140" s="21" t="s">
        <v>56</v>
      </c>
      <c r="AO140" s="21" t="s">
        <v>1078</v>
      </c>
      <c r="AP140" s="21"/>
      <c r="AQ140" s="20"/>
      <c r="AR140" s="20"/>
      <c r="AS140" s="20"/>
      <c r="AT140" s="20"/>
      <c r="AU140" s="128"/>
    </row>
    <row r="141" s="1" customFormat="1" ht="67.5" hidden="1" spans="1:47">
      <c r="A141" s="152">
        <v>87</v>
      </c>
      <c r="B141" s="20" t="s">
        <v>565</v>
      </c>
      <c r="C141" s="20">
        <v>2022</v>
      </c>
      <c r="D141" s="23" t="s">
        <v>535</v>
      </c>
      <c r="E141" s="23" t="s">
        <v>566</v>
      </c>
      <c r="F141" s="23" t="s">
        <v>45</v>
      </c>
      <c r="G141" s="22" t="s">
        <v>1074</v>
      </c>
      <c r="H141" s="23" t="s">
        <v>567</v>
      </c>
      <c r="I141" s="35" t="s">
        <v>568</v>
      </c>
      <c r="J141" s="23"/>
      <c r="K141" s="23"/>
      <c r="L141" s="22">
        <v>1</v>
      </c>
      <c r="M141" s="23"/>
      <c r="N141" s="23"/>
      <c r="O141" s="23"/>
      <c r="P141" s="23"/>
      <c r="Q141" s="23"/>
      <c r="R141" s="22">
        <v>126</v>
      </c>
      <c r="S141" s="21" t="s">
        <v>50</v>
      </c>
      <c r="T141" s="21" t="s">
        <v>51</v>
      </c>
      <c r="U141" s="44">
        <v>225</v>
      </c>
      <c r="V141" s="44">
        <v>0</v>
      </c>
      <c r="W141" s="44">
        <v>225</v>
      </c>
      <c r="X141" s="44">
        <v>0</v>
      </c>
      <c r="Y141" s="44">
        <v>0</v>
      </c>
      <c r="Z141" s="44">
        <v>0</v>
      </c>
      <c r="AA141" s="44">
        <v>0</v>
      </c>
      <c r="AB141" s="44"/>
      <c r="AC141" s="50">
        <v>36</v>
      </c>
      <c r="AD141" s="50">
        <v>24</v>
      </c>
      <c r="AE141" s="35" t="s">
        <v>569</v>
      </c>
      <c r="AF141" s="35" t="s">
        <v>570</v>
      </c>
      <c r="AG141" s="22" t="s">
        <v>50</v>
      </c>
      <c r="AH141" s="21" t="s">
        <v>51</v>
      </c>
      <c r="AI141" s="58" t="s">
        <v>541</v>
      </c>
      <c r="AJ141" s="21" t="s">
        <v>542</v>
      </c>
      <c r="AK141" s="21" t="s">
        <v>369</v>
      </c>
      <c r="AL141" s="21" t="s">
        <v>543</v>
      </c>
      <c r="AM141" s="21" t="s">
        <v>266</v>
      </c>
      <c r="AN141" s="21" t="s">
        <v>203</v>
      </c>
      <c r="AO141" s="133"/>
      <c r="AP141" s="21"/>
      <c r="AQ141" s="20"/>
      <c r="AR141" s="20"/>
      <c r="AS141" s="20"/>
      <c r="AT141" s="20"/>
      <c r="AU141" s="128"/>
    </row>
    <row r="142" s="1" customFormat="1" ht="45" hidden="1" spans="1:47">
      <c r="A142" s="152">
        <v>88</v>
      </c>
      <c r="B142" s="20" t="s">
        <v>571</v>
      </c>
      <c r="C142" s="20">
        <v>2022</v>
      </c>
      <c r="D142" s="21" t="s">
        <v>535</v>
      </c>
      <c r="E142" s="21" t="s">
        <v>572</v>
      </c>
      <c r="F142" s="21" t="s">
        <v>45</v>
      </c>
      <c r="G142" s="22" t="s">
        <v>1074</v>
      </c>
      <c r="H142" s="21" t="s">
        <v>433</v>
      </c>
      <c r="I142" s="33" t="s">
        <v>573</v>
      </c>
      <c r="J142" s="21"/>
      <c r="K142" s="21"/>
      <c r="L142" s="22">
        <v>1</v>
      </c>
      <c r="M142" s="21"/>
      <c r="N142" s="21"/>
      <c r="O142" s="21"/>
      <c r="P142" s="21"/>
      <c r="Q142" s="21"/>
      <c r="R142" s="22">
        <v>3584</v>
      </c>
      <c r="S142" s="21" t="s">
        <v>78</v>
      </c>
      <c r="T142" s="21" t="s">
        <v>1076</v>
      </c>
      <c r="U142" s="44">
        <v>520</v>
      </c>
      <c r="V142" s="44">
        <v>0</v>
      </c>
      <c r="W142" s="44">
        <v>520</v>
      </c>
      <c r="X142" s="44">
        <v>0</v>
      </c>
      <c r="Y142" s="44">
        <v>0</v>
      </c>
      <c r="Z142" s="44">
        <v>0</v>
      </c>
      <c r="AA142" s="44">
        <v>0</v>
      </c>
      <c r="AB142" s="44"/>
      <c r="AC142" s="50">
        <v>1024</v>
      </c>
      <c r="AD142" s="50">
        <v>369</v>
      </c>
      <c r="AE142" s="33" t="s">
        <v>574</v>
      </c>
      <c r="AF142" s="33" t="s">
        <v>1506</v>
      </c>
      <c r="AG142" s="21" t="s">
        <v>78</v>
      </c>
      <c r="AH142" s="21" t="s">
        <v>1076</v>
      </c>
      <c r="AI142" s="58" t="s">
        <v>541</v>
      </c>
      <c r="AJ142" s="21" t="s">
        <v>542</v>
      </c>
      <c r="AK142" s="21" t="s">
        <v>369</v>
      </c>
      <c r="AL142" s="21" t="s">
        <v>543</v>
      </c>
      <c r="AM142" s="21" t="s">
        <v>577</v>
      </c>
      <c r="AN142" s="21" t="s">
        <v>203</v>
      </c>
      <c r="AO142" s="133"/>
      <c r="AP142" s="21"/>
      <c r="AQ142" s="20"/>
      <c r="AR142" s="20"/>
      <c r="AS142" s="20"/>
      <c r="AT142" s="20"/>
      <c r="AU142" s="128"/>
    </row>
    <row r="143" s="1" customFormat="1" ht="33.75" hidden="1" spans="1:47">
      <c r="A143" s="152">
        <v>89</v>
      </c>
      <c r="B143" s="20" t="s">
        <v>578</v>
      </c>
      <c r="C143" s="20">
        <v>2022</v>
      </c>
      <c r="D143" s="21" t="s">
        <v>535</v>
      </c>
      <c r="E143" s="21" t="s">
        <v>579</v>
      </c>
      <c r="F143" s="21" t="s">
        <v>45</v>
      </c>
      <c r="G143" s="22" t="s">
        <v>1074</v>
      </c>
      <c r="H143" s="21" t="s">
        <v>580</v>
      </c>
      <c r="I143" s="33" t="s">
        <v>581</v>
      </c>
      <c r="J143" s="21"/>
      <c r="K143" s="21"/>
      <c r="L143" s="22">
        <v>1</v>
      </c>
      <c r="M143" s="21"/>
      <c r="N143" s="21"/>
      <c r="O143" s="21"/>
      <c r="P143" s="21"/>
      <c r="Q143" s="21"/>
      <c r="R143" s="22">
        <v>518</v>
      </c>
      <c r="S143" s="21" t="s">
        <v>168</v>
      </c>
      <c r="T143" s="21" t="s">
        <v>1117</v>
      </c>
      <c r="U143" s="44">
        <v>100</v>
      </c>
      <c r="V143" s="44">
        <v>0</v>
      </c>
      <c r="W143" s="44">
        <v>100</v>
      </c>
      <c r="X143" s="44">
        <v>0</v>
      </c>
      <c r="Y143" s="44">
        <v>0</v>
      </c>
      <c r="Z143" s="44">
        <v>0</v>
      </c>
      <c r="AA143" s="44">
        <v>0</v>
      </c>
      <c r="AB143" s="44"/>
      <c r="AC143" s="50">
        <v>148</v>
      </c>
      <c r="AD143" s="50">
        <v>50</v>
      </c>
      <c r="AE143" s="33" t="s">
        <v>582</v>
      </c>
      <c r="AF143" s="33" t="s">
        <v>583</v>
      </c>
      <c r="AG143" s="21" t="s">
        <v>168</v>
      </c>
      <c r="AH143" s="21" t="s">
        <v>1117</v>
      </c>
      <c r="AI143" s="58" t="s">
        <v>541</v>
      </c>
      <c r="AJ143" s="21" t="s">
        <v>542</v>
      </c>
      <c r="AK143" s="21" t="s">
        <v>369</v>
      </c>
      <c r="AL143" s="21" t="s">
        <v>543</v>
      </c>
      <c r="AM143" s="21" t="s">
        <v>458</v>
      </c>
      <c r="AN143" s="21" t="s">
        <v>203</v>
      </c>
      <c r="AO143" s="133"/>
      <c r="AP143" s="21"/>
      <c r="AQ143" s="20"/>
      <c r="AR143" s="20"/>
      <c r="AS143" s="20"/>
      <c r="AT143" s="20"/>
      <c r="AU143" s="128"/>
    </row>
    <row r="144" s="1" customFormat="1" ht="45" hidden="1" spans="1:47">
      <c r="A144" s="152">
        <v>90</v>
      </c>
      <c r="B144" s="20" t="s">
        <v>584</v>
      </c>
      <c r="C144" s="20">
        <v>2022</v>
      </c>
      <c r="D144" s="21" t="s">
        <v>535</v>
      </c>
      <c r="E144" s="21" t="s">
        <v>585</v>
      </c>
      <c r="F144" s="21" t="s">
        <v>45</v>
      </c>
      <c r="G144" s="22" t="s">
        <v>1074</v>
      </c>
      <c r="H144" s="21" t="s">
        <v>586</v>
      </c>
      <c r="I144" s="33" t="s">
        <v>587</v>
      </c>
      <c r="J144" s="21"/>
      <c r="K144" s="21"/>
      <c r="L144" s="22">
        <v>1</v>
      </c>
      <c r="M144" s="21"/>
      <c r="N144" s="21"/>
      <c r="O144" s="21"/>
      <c r="P144" s="21"/>
      <c r="Q144" s="21"/>
      <c r="R144" s="22">
        <v>1197</v>
      </c>
      <c r="S144" s="21" t="s">
        <v>168</v>
      </c>
      <c r="T144" s="21" t="s">
        <v>1117</v>
      </c>
      <c r="U144" s="44">
        <v>240</v>
      </c>
      <c r="V144" s="44">
        <v>0</v>
      </c>
      <c r="W144" s="44">
        <v>240</v>
      </c>
      <c r="X144" s="44">
        <v>0</v>
      </c>
      <c r="Y144" s="44">
        <v>0</v>
      </c>
      <c r="Z144" s="44">
        <v>0</v>
      </c>
      <c r="AA144" s="44">
        <v>0</v>
      </c>
      <c r="AB144" s="44"/>
      <c r="AC144" s="50">
        <v>342</v>
      </c>
      <c r="AD144" s="50">
        <v>113</v>
      </c>
      <c r="AE144" s="33" t="s">
        <v>588</v>
      </c>
      <c r="AF144" s="33" t="s">
        <v>589</v>
      </c>
      <c r="AG144" s="21" t="s">
        <v>168</v>
      </c>
      <c r="AH144" s="21" t="s">
        <v>1117</v>
      </c>
      <c r="AI144" s="58" t="s">
        <v>541</v>
      </c>
      <c r="AJ144" s="21" t="s">
        <v>542</v>
      </c>
      <c r="AK144" s="21" t="s">
        <v>369</v>
      </c>
      <c r="AL144" s="21" t="s">
        <v>543</v>
      </c>
      <c r="AM144" s="21" t="s">
        <v>215</v>
      </c>
      <c r="AN144" s="21" t="s">
        <v>203</v>
      </c>
      <c r="AO144" s="133"/>
      <c r="AP144" s="21"/>
      <c r="AQ144" s="20"/>
      <c r="AR144" s="20"/>
      <c r="AS144" s="20"/>
      <c r="AT144" s="20"/>
      <c r="AU144" s="128"/>
    </row>
    <row r="145" s="1" customFormat="1" ht="33.75" hidden="1" spans="1:47">
      <c r="A145" s="152">
        <v>91</v>
      </c>
      <c r="B145" s="20" t="s">
        <v>590</v>
      </c>
      <c r="C145" s="20">
        <v>2022</v>
      </c>
      <c r="D145" s="21" t="s">
        <v>535</v>
      </c>
      <c r="E145" s="21" t="s">
        <v>591</v>
      </c>
      <c r="F145" s="21" t="s">
        <v>45</v>
      </c>
      <c r="G145" s="22" t="s">
        <v>1074</v>
      </c>
      <c r="H145" s="21" t="s">
        <v>455</v>
      </c>
      <c r="I145" s="33" t="s">
        <v>592</v>
      </c>
      <c r="J145" s="21"/>
      <c r="K145" s="21"/>
      <c r="L145" s="22">
        <v>1</v>
      </c>
      <c r="M145" s="21"/>
      <c r="N145" s="21"/>
      <c r="O145" s="21"/>
      <c r="P145" s="21"/>
      <c r="Q145" s="21"/>
      <c r="R145" s="22">
        <v>1197</v>
      </c>
      <c r="S145" s="21" t="s">
        <v>168</v>
      </c>
      <c r="T145" s="21" t="s">
        <v>1117</v>
      </c>
      <c r="U145" s="44">
        <v>600</v>
      </c>
      <c r="V145" s="44">
        <v>0</v>
      </c>
      <c r="W145" s="44">
        <v>600</v>
      </c>
      <c r="X145" s="44">
        <v>0</v>
      </c>
      <c r="Y145" s="44">
        <v>0</v>
      </c>
      <c r="Z145" s="44">
        <v>0</v>
      </c>
      <c r="AA145" s="44">
        <v>0</v>
      </c>
      <c r="AB145" s="44"/>
      <c r="AC145" s="50">
        <v>342</v>
      </c>
      <c r="AD145" s="50">
        <v>113</v>
      </c>
      <c r="AE145" s="33" t="s">
        <v>593</v>
      </c>
      <c r="AF145" s="33" t="s">
        <v>594</v>
      </c>
      <c r="AG145" s="21" t="s">
        <v>168</v>
      </c>
      <c r="AH145" s="21" t="s">
        <v>1117</v>
      </c>
      <c r="AI145" s="58" t="s">
        <v>541</v>
      </c>
      <c r="AJ145" s="21" t="s">
        <v>542</v>
      </c>
      <c r="AK145" s="21" t="s">
        <v>369</v>
      </c>
      <c r="AL145" s="21" t="s">
        <v>543</v>
      </c>
      <c r="AM145" s="21" t="s">
        <v>458</v>
      </c>
      <c r="AN145" s="21" t="s">
        <v>203</v>
      </c>
      <c r="AO145" s="133"/>
      <c r="AP145" s="21"/>
      <c r="AQ145" s="20"/>
      <c r="AR145" s="20"/>
      <c r="AS145" s="20"/>
      <c r="AT145" s="20"/>
      <c r="AU145" s="128"/>
    </row>
    <row r="146" s="1" customFormat="1" ht="137" hidden="1" customHeight="1" spans="1:47">
      <c r="A146" s="152">
        <v>92</v>
      </c>
      <c r="B146" s="20" t="s">
        <v>595</v>
      </c>
      <c r="C146" s="20">
        <v>2022</v>
      </c>
      <c r="D146" s="21" t="s">
        <v>535</v>
      </c>
      <c r="E146" s="21" t="s">
        <v>596</v>
      </c>
      <c r="F146" s="21" t="s">
        <v>45</v>
      </c>
      <c r="G146" s="22" t="s">
        <v>1074</v>
      </c>
      <c r="H146" s="21" t="s">
        <v>597</v>
      </c>
      <c r="I146" s="33" t="s">
        <v>598</v>
      </c>
      <c r="J146" s="21"/>
      <c r="K146" s="21"/>
      <c r="L146" s="22">
        <v>1</v>
      </c>
      <c r="M146" s="21"/>
      <c r="N146" s="21"/>
      <c r="O146" s="21"/>
      <c r="P146" s="21"/>
      <c r="Q146" s="21"/>
      <c r="R146" s="44">
        <v>4096</v>
      </c>
      <c r="S146" s="269" t="s">
        <v>78</v>
      </c>
      <c r="T146" s="21" t="s">
        <v>1076</v>
      </c>
      <c r="U146" s="44">
        <v>1000</v>
      </c>
      <c r="V146" s="44">
        <v>0</v>
      </c>
      <c r="W146" s="44">
        <v>1000</v>
      </c>
      <c r="X146" s="44">
        <v>0</v>
      </c>
      <c r="Y146" s="44">
        <v>0</v>
      </c>
      <c r="Z146" s="44">
        <v>0</v>
      </c>
      <c r="AA146" s="44">
        <v>0</v>
      </c>
      <c r="AB146" s="44"/>
      <c r="AC146" s="50">
        <v>1024</v>
      </c>
      <c r="AD146" s="50">
        <v>365</v>
      </c>
      <c r="AE146" s="33" t="s">
        <v>599</v>
      </c>
      <c r="AF146" s="33" t="s">
        <v>564</v>
      </c>
      <c r="AG146" s="231" t="s">
        <v>78</v>
      </c>
      <c r="AH146" s="21" t="s">
        <v>1076</v>
      </c>
      <c r="AI146" s="58" t="s">
        <v>541</v>
      </c>
      <c r="AJ146" s="21" t="s">
        <v>542</v>
      </c>
      <c r="AK146" s="21" t="s">
        <v>369</v>
      </c>
      <c r="AL146" s="21" t="s">
        <v>543</v>
      </c>
      <c r="AM146" s="21" t="s">
        <v>458</v>
      </c>
      <c r="AN146" s="21" t="s">
        <v>56</v>
      </c>
      <c r="AO146" s="21" t="s">
        <v>1078</v>
      </c>
      <c r="AP146" s="21"/>
      <c r="AQ146" s="20" t="s">
        <v>1079</v>
      </c>
      <c r="AR146" s="20"/>
      <c r="AS146" s="20"/>
      <c r="AT146" s="20"/>
      <c r="AU146" s="128"/>
    </row>
    <row r="147" s="3" customFormat="1" ht="18" hidden="1" customHeight="1" spans="1:47">
      <c r="A147" s="155"/>
      <c r="B147" s="190" t="s">
        <v>600</v>
      </c>
      <c r="C147" s="190"/>
      <c r="D147" s="191"/>
      <c r="E147" s="191"/>
      <c r="F147" s="190"/>
      <c r="G147" s="191"/>
      <c r="H147" s="191"/>
      <c r="I147" s="190"/>
      <c r="J147" s="166">
        <v>0</v>
      </c>
      <c r="K147" s="166">
        <v>0</v>
      </c>
      <c r="L147" s="166">
        <v>0</v>
      </c>
      <c r="M147" s="166">
        <v>0</v>
      </c>
      <c r="N147" s="166">
        <v>0</v>
      </c>
      <c r="O147" s="166">
        <v>0</v>
      </c>
      <c r="P147" s="166">
        <v>0</v>
      </c>
      <c r="Q147" s="166">
        <v>0</v>
      </c>
      <c r="R147" s="166">
        <v>0</v>
      </c>
      <c r="S147" s="166">
        <v>0</v>
      </c>
      <c r="T147" s="166">
        <v>0</v>
      </c>
      <c r="U147" s="166">
        <v>0</v>
      </c>
      <c r="V147" s="166">
        <v>0</v>
      </c>
      <c r="W147" s="166">
        <v>0</v>
      </c>
      <c r="X147" s="166">
        <v>0</v>
      </c>
      <c r="Y147" s="166">
        <v>0</v>
      </c>
      <c r="Z147" s="166">
        <v>0</v>
      </c>
      <c r="AA147" s="166">
        <v>0</v>
      </c>
      <c r="AB147" s="166"/>
      <c r="AC147" s="166">
        <v>0</v>
      </c>
      <c r="AD147" s="166">
        <v>0</v>
      </c>
      <c r="AE147" s="205"/>
      <c r="AF147" s="205"/>
      <c r="AG147" s="201"/>
      <c r="AH147" s="201"/>
      <c r="AI147" s="206"/>
      <c r="AJ147" s="201"/>
      <c r="AK147" s="201"/>
      <c r="AL147" s="201"/>
      <c r="AM147" s="175"/>
      <c r="AN147" s="163"/>
      <c r="AO147" s="178"/>
      <c r="AP147" s="163"/>
      <c r="AQ147" s="178"/>
      <c r="AR147" s="178"/>
      <c r="AS147" s="178"/>
      <c r="AT147" s="178"/>
      <c r="AU147" s="178"/>
    </row>
    <row r="148" s="3" customFormat="1" ht="18" hidden="1" customHeight="1" spans="1:47">
      <c r="A148" s="155"/>
      <c r="B148" s="190" t="s">
        <v>601</v>
      </c>
      <c r="C148" s="190"/>
      <c r="D148" s="191"/>
      <c r="E148" s="191"/>
      <c r="F148" s="190"/>
      <c r="G148" s="191"/>
      <c r="H148" s="191"/>
      <c r="I148" s="190"/>
      <c r="J148" s="166">
        <f t="shared" ref="J148:AA148" si="28">SUM(J149:J159)</f>
        <v>0</v>
      </c>
      <c r="K148" s="166">
        <f t="shared" si="28"/>
        <v>0</v>
      </c>
      <c r="L148" s="166">
        <f t="shared" si="28"/>
        <v>11</v>
      </c>
      <c r="M148" s="166">
        <f t="shared" si="28"/>
        <v>0</v>
      </c>
      <c r="N148" s="166">
        <f t="shared" si="28"/>
        <v>0</v>
      </c>
      <c r="O148" s="166">
        <f t="shared" si="28"/>
        <v>0</v>
      </c>
      <c r="P148" s="166">
        <f t="shared" si="28"/>
        <v>0</v>
      </c>
      <c r="Q148" s="166">
        <f t="shared" si="28"/>
        <v>0</v>
      </c>
      <c r="R148" s="166">
        <f t="shared" si="28"/>
        <v>21140</v>
      </c>
      <c r="S148" s="166">
        <f t="shared" si="28"/>
        <v>0</v>
      </c>
      <c r="T148" s="166">
        <f t="shared" si="28"/>
        <v>0</v>
      </c>
      <c r="U148" s="166">
        <f t="shared" si="28"/>
        <v>16050</v>
      </c>
      <c r="V148" s="166">
        <f t="shared" si="28"/>
        <v>1830</v>
      </c>
      <c r="W148" s="166">
        <f t="shared" si="28"/>
        <v>2720</v>
      </c>
      <c r="X148" s="166">
        <f t="shared" si="28"/>
        <v>10300</v>
      </c>
      <c r="Y148" s="166">
        <f t="shared" si="28"/>
        <v>0</v>
      </c>
      <c r="Z148" s="166">
        <f t="shared" si="28"/>
        <v>0</v>
      </c>
      <c r="AA148" s="166">
        <f t="shared" si="28"/>
        <v>1200</v>
      </c>
      <c r="AB148" s="166"/>
      <c r="AC148" s="166">
        <f>SUM(AC149:AC159)</f>
        <v>6037</v>
      </c>
      <c r="AD148" s="166">
        <f>SUM(AD149:AD159)</f>
        <v>2829</v>
      </c>
      <c r="AE148" s="205"/>
      <c r="AF148" s="205"/>
      <c r="AG148" s="201"/>
      <c r="AH148" s="201"/>
      <c r="AI148" s="206"/>
      <c r="AJ148" s="201"/>
      <c r="AK148" s="201"/>
      <c r="AL148" s="201"/>
      <c r="AM148" s="175"/>
      <c r="AN148" s="163"/>
      <c r="AO148" s="178"/>
      <c r="AP148" s="163"/>
      <c r="AQ148" s="178"/>
      <c r="AR148" s="178"/>
      <c r="AS148" s="178"/>
      <c r="AT148" s="178"/>
      <c r="AU148" s="178"/>
    </row>
    <row r="149" s="1" customFormat="1" ht="112" hidden="1" customHeight="1" spans="1:47">
      <c r="A149" s="20">
        <v>93</v>
      </c>
      <c r="B149" s="20" t="s">
        <v>602</v>
      </c>
      <c r="C149" s="20">
        <v>2022</v>
      </c>
      <c r="D149" s="22" t="s">
        <v>430</v>
      </c>
      <c r="E149" s="268" t="s">
        <v>603</v>
      </c>
      <c r="F149" s="22" t="s">
        <v>45</v>
      </c>
      <c r="G149" s="22" t="s">
        <v>1074</v>
      </c>
      <c r="H149" s="22" t="s">
        <v>546</v>
      </c>
      <c r="I149" s="34" t="s">
        <v>604</v>
      </c>
      <c r="J149" s="22"/>
      <c r="K149" s="22"/>
      <c r="L149" s="22">
        <v>1</v>
      </c>
      <c r="M149" s="22"/>
      <c r="N149" s="22"/>
      <c r="O149" s="22"/>
      <c r="P149" s="22"/>
      <c r="Q149" s="22"/>
      <c r="R149" s="22">
        <v>7623</v>
      </c>
      <c r="S149" s="22" t="s">
        <v>1162</v>
      </c>
      <c r="T149" s="21" t="s">
        <v>1163</v>
      </c>
      <c r="U149" s="44">
        <v>1500</v>
      </c>
      <c r="V149" s="44">
        <v>1500</v>
      </c>
      <c r="W149" s="44">
        <v>0</v>
      </c>
      <c r="X149" s="44">
        <v>0</v>
      </c>
      <c r="Y149" s="44">
        <v>0</v>
      </c>
      <c r="Z149" s="44">
        <v>0</v>
      </c>
      <c r="AA149" s="44">
        <v>0</v>
      </c>
      <c r="AB149" s="44"/>
      <c r="AC149" s="50">
        <v>2178</v>
      </c>
      <c r="AD149" s="50">
        <v>1175</v>
      </c>
      <c r="AE149" s="34" t="s">
        <v>605</v>
      </c>
      <c r="AF149" s="34" t="s">
        <v>605</v>
      </c>
      <c r="AG149" s="22" t="s">
        <v>272</v>
      </c>
      <c r="AH149" s="21" t="s">
        <v>606</v>
      </c>
      <c r="AI149" s="58" t="s">
        <v>438</v>
      </c>
      <c r="AJ149" s="21" t="s">
        <v>439</v>
      </c>
      <c r="AK149" s="21" t="s">
        <v>82</v>
      </c>
      <c r="AL149" s="21" t="s">
        <v>543</v>
      </c>
      <c r="AM149" s="66" t="s">
        <v>608</v>
      </c>
      <c r="AN149" s="66" t="s">
        <v>56</v>
      </c>
      <c r="AO149" s="133" t="s">
        <v>1112</v>
      </c>
      <c r="AP149" s="66" t="s">
        <v>452</v>
      </c>
      <c r="AQ149" s="20" t="s">
        <v>1079</v>
      </c>
      <c r="AR149" s="20"/>
      <c r="AS149" s="20"/>
      <c r="AT149" s="20"/>
      <c r="AU149" s="128"/>
    </row>
    <row r="150" s="1" customFormat="1" ht="45" hidden="1" spans="1:48">
      <c r="A150" s="20">
        <v>94</v>
      </c>
      <c r="B150" s="20" t="s">
        <v>609</v>
      </c>
      <c r="C150" s="20">
        <v>2022</v>
      </c>
      <c r="D150" s="21" t="s">
        <v>430</v>
      </c>
      <c r="E150" s="21" t="s">
        <v>1164</v>
      </c>
      <c r="F150" s="21" t="s">
        <v>45</v>
      </c>
      <c r="G150" s="22" t="s">
        <v>1074</v>
      </c>
      <c r="H150" s="21" t="s">
        <v>1165</v>
      </c>
      <c r="I150" s="33" t="s">
        <v>1166</v>
      </c>
      <c r="J150" s="21"/>
      <c r="K150" s="21"/>
      <c r="L150" s="22">
        <v>1</v>
      </c>
      <c r="M150" s="21"/>
      <c r="N150" s="21"/>
      <c r="O150" s="21"/>
      <c r="P150" s="21"/>
      <c r="Q150" s="21"/>
      <c r="R150" s="22">
        <v>644</v>
      </c>
      <c r="S150" s="21" t="s">
        <v>78</v>
      </c>
      <c r="T150" s="21" t="s">
        <v>1076</v>
      </c>
      <c r="U150" s="44">
        <v>430</v>
      </c>
      <c r="V150" s="44">
        <v>130</v>
      </c>
      <c r="W150" s="44">
        <v>300</v>
      </c>
      <c r="X150" s="44">
        <v>0</v>
      </c>
      <c r="Y150" s="44">
        <v>0</v>
      </c>
      <c r="Z150" s="44">
        <v>0</v>
      </c>
      <c r="AA150" s="44">
        <v>0</v>
      </c>
      <c r="AB150" s="44"/>
      <c r="AC150" s="50">
        <v>184</v>
      </c>
      <c r="AD150" s="50">
        <v>46</v>
      </c>
      <c r="AE150" s="33" t="s">
        <v>613</v>
      </c>
      <c r="AF150" s="33" t="s">
        <v>613</v>
      </c>
      <c r="AG150" s="21" t="s">
        <v>78</v>
      </c>
      <c r="AH150" s="21" t="s">
        <v>1076</v>
      </c>
      <c r="AI150" s="58" t="s">
        <v>438</v>
      </c>
      <c r="AJ150" s="21" t="s">
        <v>439</v>
      </c>
      <c r="AK150" s="21" t="s">
        <v>82</v>
      </c>
      <c r="AL150" s="21" t="s">
        <v>543</v>
      </c>
      <c r="AM150" s="21" t="s">
        <v>440</v>
      </c>
      <c r="AN150" s="21" t="s">
        <v>56</v>
      </c>
      <c r="AO150" s="133" t="s">
        <v>1112</v>
      </c>
      <c r="AP150" s="21"/>
      <c r="AQ150" s="20" t="s">
        <v>1079</v>
      </c>
      <c r="AR150" s="20"/>
      <c r="AS150" s="20"/>
      <c r="AT150" s="20" t="s">
        <v>1141</v>
      </c>
      <c r="AU150" s="128"/>
      <c r="AV150" s="1" t="s">
        <v>1141</v>
      </c>
    </row>
    <row r="151" s="1" customFormat="1" ht="59" hidden="1" customHeight="1" spans="1:47">
      <c r="A151" s="20">
        <v>95</v>
      </c>
      <c r="B151" s="20" t="s">
        <v>614</v>
      </c>
      <c r="C151" s="20">
        <v>2022</v>
      </c>
      <c r="D151" s="21" t="s">
        <v>430</v>
      </c>
      <c r="E151" s="21" t="s">
        <v>615</v>
      </c>
      <c r="F151" s="21" t="s">
        <v>45</v>
      </c>
      <c r="G151" s="22" t="s">
        <v>1074</v>
      </c>
      <c r="H151" s="21" t="s">
        <v>455</v>
      </c>
      <c r="I151" s="33" t="s">
        <v>616</v>
      </c>
      <c r="J151" s="21"/>
      <c r="K151" s="21"/>
      <c r="L151" s="22">
        <v>1</v>
      </c>
      <c r="M151" s="21"/>
      <c r="N151" s="21"/>
      <c r="O151" s="21"/>
      <c r="P151" s="21"/>
      <c r="Q151" s="21"/>
      <c r="R151" s="22">
        <v>1197</v>
      </c>
      <c r="S151" s="21" t="s">
        <v>1156</v>
      </c>
      <c r="T151" s="21" t="s">
        <v>1157</v>
      </c>
      <c r="U151" s="44">
        <v>1500</v>
      </c>
      <c r="V151" s="44">
        <v>0</v>
      </c>
      <c r="W151" s="44">
        <v>1500</v>
      </c>
      <c r="X151" s="44">
        <v>0</v>
      </c>
      <c r="Y151" s="44">
        <v>0</v>
      </c>
      <c r="Z151" s="44">
        <v>0</v>
      </c>
      <c r="AA151" s="44">
        <v>0</v>
      </c>
      <c r="AB151" s="44"/>
      <c r="AC151" s="50">
        <v>342</v>
      </c>
      <c r="AD151" s="50">
        <v>113</v>
      </c>
      <c r="AE151" s="33" t="s">
        <v>617</v>
      </c>
      <c r="AF151" s="33" t="s">
        <v>618</v>
      </c>
      <c r="AG151" s="75" t="s">
        <v>272</v>
      </c>
      <c r="AH151" s="66" t="s">
        <v>606</v>
      </c>
      <c r="AI151" s="76" t="s">
        <v>438</v>
      </c>
      <c r="AJ151" s="66" t="s">
        <v>439</v>
      </c>
      <c r="AK151" s="21" t="s">
        <v>82</v>
      </c>
      <c r="AL151" s="21" t="s">
        <v>543</v>
      </c>
      <c r="AM151" s="21" t="s">
        <v>63</v>
      </c>
      <c r="AN151" s="21" t="s">
        <v>56</v>
      </c>
      <c r="AO151" s="133"/>
      <c r="AP151" s="21"/>
      <c r="AQ151" s="20"/>
      <c r="AR151" s="20"/>
      <c r="AS151" s="20"/>
      <c r="AT151" s="20"/>
      <c r="AU151" s="128"/>
    </row>
    <row r="152" s="1" customFormat="1" ht="45" hidden="1" spans="1:47">
      <c r="A152" s="20">
        <v>96</v>
      </c>
      <c r="B152" s="20" t="s">
        <v>619</v>
      </c>
      <c r="C152" s="20">
        <v>2022</v>
      </c>
      <c r="D152" s="21" t="s">
        <v>430</v>
      </c>
      <c r="E152" s="21" t="s">
        <v>620</v>
      </c>
      <c r="F152" s="21" t="s">
        <v>45</v>
      </c>
      <c r="G152" s="22" t="s">
        <v>1074</v>
      </c>
      <c r="H152" s="21" t="s">
        <v>621</v>
      </c>
      <c r="I152" s="33" t="s">
        <v>622</v>
      </c>
      <c r="J152" s="21"/>
      <c r="K152" s="21"/>
      <c r="L152" s="22">
        <v>1</v>
      </c>
      <c r="M152" s="21"/>
      <c r="N152" s="21"/>
      <c r="O152" s="21"/>
      <c r="P152" s="21"/>
      <c r="Q152" s="21"/>
      <c r="R152" s="22">
        <v>105</v>
      </c>
      <c r="S152" s="21" t="s">
        <v>200</v>
      </c>
      <c r="T152" s="21" t="s">
        <v>201</v>
      </c>
      <c r="U152" s="44">
        <v>120</v>
      </c>
      <c r="V152" s="44">
        <v>0</v>
      </c>
      <c r="W152" s="44">
        <v>120</v>
      </c>
      <c r="X152" s="44">
        <v>0</v>
      </c>
      <c r="Y152" s="44">
        <v>0</v>
      </c>
      <c r="Z152" s="44">
        <v>0</v>
      </c>
      <c r="AA152" s="44">
        <v>0</v>
      </c>
      <c r="AB152" s="44"/>
      <c r="AC152" s="50">
        <v>30</v>
      </c>
      <c r="AD152" s="50">
        <v>11</v>
      </c>
      <c r="AE152" s="33" t="s">
        <v>623</v>
      </c>
      <c r="AF152" s="33" t="s">
        <v>624</v>
      </c>
      <c r="AG152" s="21" t="s">
        <v>200</v>
      </c>
      <c r="AH152" s="21" t="s">
        <v>201</v>
      </c>
      <c r="AI152" s="58" t="s">
        <v>438</v>
      </c>
      <c r="AJ152" s="21" t="s">
        <v>439</v>
      </c>
      <c r="AK152" s="21" t="s">
        <v>82</v>
      </c>
      <c r="AL152" s="21" t="s">
        <v>543</v>
      </c>
      <c r="AM152" s="66" t="s">
        <v>438</v>
      </c>
      <c r="AN152" s="66" t="s">
        <v>56</v>
      </c>
      <c r="AO152" s="133" t="s">
        <v>1112</v>
      </c>
      <c r="AP152" s="66"/>
      <c r="AQ152" s="20"/>
      <c r="AR152" s="20"/>
      <c r="AS152" s="20"/>
      <c r="AT152" s="20"/>
      <c r="AU152" s="128"/>
    </row>
    <row r="153" s="1" customFormat="1" ht="82" hidden="1" customHeight="1" spans="1:47">
      <c r="A153" s="20">
        <v>97</v>
      </c>
      <c r="B153" s="20" t="s">
        <v>625</v>
      </c>
      <c r="C153" s="20">
        <v>2022</v>
      </c>
      <c r="D153" s="21" t="s">
        <v>430</v>
      </c>
      <c r="E153" s="21" t="s">
        <v>626</v>
      </c>
      <c r="F153" s="21" t="s">
        <v>45</v>
      </c>
      <c r="G153" s="22" t="s">
        <v>1074</v>
      </c>
      <c r="H153" s="21" t="s">
        <v>627</v>
      </c>
      <c r="I153" s="33" t="s">
        <v>628</v>
      </c>
      <c r="J153" s="21"/>
      <c r="K153" s="21"/>
      <c r="L153" s="22">
        <v>1</v>
      </c>
      <c r="M153" s="21"/>
      <c r="N153" s="21"/>
      <c r="O153" s="21"/>
      <c r="P153" s="21"/>
      <c r="Q153" s="21"/>
      <c r="R153" s="22">
        <v>401</v>
      </c>
      <c r="S153" s="21" t="s">
        <v>115</v>
      </c>
      <c r="T153" s="34" t="s">
        <v>1077</v>
      </c>
      <c r="U153" s="44">
        <v>350</v>
      </c>
      <c r="V153" s="44">
        <v>0</v>
      </c>
      <c r="W153" s="44">
        <v>350</v>
      </c>
      <c r="X153" s="44">
        <v>0</v>
      </c>
      <c r="Y153" s="44">
        <v>0</v>
      </c>
      <c r="Z153" s="44">
        <v>0</v>
      </c>
      <c r="AA153" s="44">
        <v>0</v>
      </c>
      <c r="AB153" s="44"/>
      <c r="AC153" s="50">
        <v>112</v>
      </c>
      <c r="AD153" s="50">
        <v>43</v>
      </c>
      <c r="AE153" s="33" t="s">
        <v>629</v>
      </c>
      <c r="AF153" s="33" t="s">
        <v>630</v>
      </c>
      <c r="AG153" s="21" t="s">
        <v>115</v>
      </c>
      <c r="AH153" s="21" t="s">
        <v>1077</v>
      </c>
      <c r="AI153" s="58" t="s">
        <v>438</v>
      </c>
      <c r="AJ153" s="21" t="s">
        <v>439</v>
      </c>
      <c r="AK153" s="21" t="s">
        <v>82</v>
      </c>
      <c r="AL153" s="21" t="s">
        <v>543</v>
      </c>
      <c r="AM153" s="59" t="s">
        <v>63</v>
      </c>
      <c r="AN153" s="21" t="s">
        <v>56</v>
      </c>
      <c r="AO153" s="133"/>
      <c r="AP153" s="21"/>
      <c r="AQ153" s="20"/>
      <c r="AR153" s="20"/>
      <c r="AS153" s="20"/>
      <c r="AT153" s="20"/>
      <c r="AU153" s="128"/>
    </row>
    <row r="154" s="1" customFormat="1" ht="42" hidden="1" customHeight="1" spans="1:48">
      <c r="A154" s="20">
        <v>98</v>
      </c>
      <c r="B154" s="20" t="s">
        <v>631</v>
      </c>
      <c r="C154" s="20">
        <v>2022</v>
      </c>
      <c r="D154" s="21" t="s">
        <v>430</v>
      </c>
      <c r="E154" s="21" t="s">
        <v>632</v>
      </c>
      <c r="F154" s="21" t="s">
        <v>45</v>
      </c>
      <c r="G154" s="22" t="s">
        <v>1074</v>
      </c>
      <c r="H154" s="21" t="s">
        <v>455</v>
      </c>
      <c r="I154" s="33" t="s">
        <v>1167</v>
      </c>
      <c r="J154" s="21"/>
      <c r="K154" s="21"/>
      <c r="L154" s="22">
        <v>1</v>
      </c>
      <c r="M154" s="21"/>
      <c r="N154" s="21"/>
      <c r="O154" s="21"/>
      <c r="P154" s="21"/>
      <c r="Q154" s="21"/>
      <c r="R154" s="22">
        <v>3371</v>
      </c>
      <c r="S154" s="21" t="s">
        <v>1156</v>
      </c>
      <c r="T154" s="21" t="s">
        <v>1157</v>
      </c>
      <c r="U154" s="44">
        <v>1500</v>
      </c>
      <c r="V154" s="44">
        <v>0</v>
      </c>
      <c r="W154" s="44">
        <v>0</v>
      </c>
      <c r="X154" s="44">
        <v>300</v>
      </c>
      <c r="Y154" s="44">
        <v>0</v>
      </c>
      <c r="Z154" s="44">
        <v>0</v>
      </c>
      <c r="AA154" s="44">
        <v>1200</v>
      </c>
      <c r="AB154" s="44"/>
      <c r="AC154" s="50">
        <v>963</v>
      </c>
      <c r="AD154" s="50">
        <v>290</v>
      </c>
      <c r="AE154" s="33" t="s">
        <v>634</v>
      </c>
      <c r="AF154" s="33" t="s">
        <v>634</v>
      </c>
      <c r="AG154" s="21" t="s">
        <v>1154</v>
      </c>
      <c r="AH154" s="21" t="s">
        <v>1155</v>
      </c>
      <c r="AI154" s="58" t="s">
        <v>438</v>
      </c>
      <c r="AJ154" s="21" t="s">
        <v>439</v>
      </c>
      <c r="AK154" s="21" t="s">
        <v>82</v>
      </c>
      <c r="AL154" s="21" t="s">
        <v>543</v>
      </c>
      <c r="AM154" s="66" t="s">
        <v>458</v>
      </c>
      <c r="AN154" s="66" t="s">
        <v>56</v>
      </c>
      <c r="AO154" s="21" t="s">
        <v>1078</v>
      </c>
      <c r="AP154" s="66"/>
      <c r="AQ154" s="20" t="s">
        <v>1079</v>
      </c>
      <c r="AR154" s="20"/>
      <c r="AS154" s="20"/>
      <c r="AT154" s="20" t="s">
        <v>1141</v>
      </c>
      <c r="AU154" s="128"/>
      <c r="AV154" s="1" t="s">
        <v>1141</v>
      </c>
    </row>
    <row r="155" s="1" customFormat="1" ht="45" hidden="1" spans="1:47">
      <c r="A155" s="20">
        <v>99</v>
      </c>
      <c r="B155" s="20" t="s">
        <v>635</v>
      </c>
      <c r="C155" s="20">
        <v>2022</v>
      </c>
      <c r="D155" s="21" t="s">
        <v>430</v>
      </c>
      <c r="E155" s="21" t="s">
        <v>636</v>
      </c>
      <c r="F155" s="21" t="s">
        <v>45</v>
      </c>
      <c r="G155" s="22" t="s">
        <v>1074</v>
      </c>
      <c r="H155" s="21" t="s">
        <v>637</v>
      </c>
      <c r="I155" s="33" t="s">
        <v>638</v>
      </c>
      <c r="J155" s="21"/>
      <c r="K155" s="21"/>
      <c r="L155" s="22">
        <v>1</v>
      </c>
      <c r="M155" s="21"/>
      <c r="N155" s="21"/>
      <c r="O155" s="21"/>
      <c r="P155" s="21"/>
      <c r="Q155" s="21"/>
      <c r="R155" s="22">
        <v>2860</v>
      </c>
      <c r="S155" s="21" t="s">
        <v>438</v>
      </c>
      <c r="T155" s="21" t="s">
        <v>439</v>
      </c>
      <c r="U155" s="44">
        <v>10000</v>
      </c>
      <c r="V155" s="44">
        <v>0</v>
      </c>
      <c r="W155" s="44">
        <v>0</v>
      </c>
      <c r="X155" s="44">
        <v>10000</v>
      </c>
      <c r="Y155" s="44">
        <v>0</v>
      </c>
      <c r="Z155" s="44">
        <v>0</v>
      </c>
      <c r="AA155" s="44">
        <v>0</v>
      </c>
      <c r="AB155" s="44"/>
      <c r="AC155" s="50">
        <v>817</v>
      </c>
      <c r="AD155" s="50">
        <v>478</v>
      </c>
      <c r="AE155" s="33" t="s">
        <v>639</v>
      </c>
      <c r="AF155" s="33" t="s">
        <v>640</v>
      </c>
      <c r="AG155" s="21" t="s">
        <v>438</v>
      </c>
      <c r="AH155" s="21" t="s">
        <v>439</v>
      </c>
      <c r="AI155" s="58" t="s">
        <v>438</v>
      </c>
      <c r="AJ155" s="21" t="s">
        <v>439</v>
      </c>
      <c r="AK155" s="21" t="s">
        <v>82</v>
      </c>
      <c r="AL155" s="21" t="s">
        <v>543</v>
      </c>
      <c r="AM155" s="21" t="s">
        <v>215</v>
      </c>
      <c r="AN155" s="21" t="s">
        <v>56</v>
      </c>
      <c r="AO155" s="21" t="s">
        <v>96</v>
      </c>
      <c r="AP155" s="21"/>
      <c r="AQ155" s="20"/>
      <c r="AR155" s="20"/>
      <c r="AS155" s="20"/>
      <c r="AT155" s="20"/>
      <c r="AU155" s="128"/>
    </row>
    <row r="156" s="1" customFormat="1" ht="33.75" hidden="1" spans="1:47">
      <c r="A156" s="20">
        <v>100</v>
      </c>
      <c r="B156" s="20" t="s">
        <v>641</v>
      </c>
      <c r="C156" s="20">
        <v>2022</v>
      </c>
      <c r="D156" s="21" t="s">
        <v>430</v>
      </c>
      <c r="E156" s="21" t="s">
        <v>642</v>
      </c>
      <c r="F156" s="21" t="s">
        <v>45</v>
      </c>
      <c r="G156" s="22" t="s">
        <v>1074</v>
      </c>
      <c r="H156" s="21" t="s">
        <v>509</v>
      </c>
      <c r="I156" s="33" t="s">
        <v>643</v>
      </c>
      <c r="J156" s="21"/>
      <c r="K156" s="21"/>
      <c r="L156" s="22">
        <v>1</v>
      </c>
      <c r="M156" s="21"/>
      <c r="N156" s="21"/>
      <c r="O156" s="21"/>
      <c r="P156" s="21"/>
      <c r="Q156" s="21"/>
      <c r="R156" s="22">
        <v>70</v>
      </c>
      <c r="S156" s="21" t="s">
        <v>168</v>
      </c>
      <c r="T156" s="21" t="s">
        <v>1117</v>
      </c>
      <c r="U156" s="44">
        <v>50</v>
      </c>
      <c r="V156" s="44">
        <v>0</v>
      </c>
      <c r="W156" s="44">
        <v>50</v>
      </c>
      <c r="X156" s="44">
        <v>0</v>
      </c>
      <c r="Y156" s="44">
        <v>0</v>
      </c>
      <c r="Z156" s="44">
        <v>0</v>
      </c>
      <c r="AA156" s="44">
        <v>0</v>
      </c>
      <c r="AB156" s="44"/>
      <c r="AC156" s="50">
        <v>20</v>
      </c>
      <c r="AD156" s="50">
        <v>0</v>
      </c>
      <c r="AE156" s="33" t="s">
        <v>644</v>
      </c>
      <c r="AF156" s="33" t="s">
        <v>618</v>
      </c>
      <c r="AG156" s="21" t="s">
        <v>168</v>
      </c>
      <c r="AH156" s="21" t="s">
        <v>1117</v>
      </c>
      <c r="AI156" s="58" t="s">
        <v>438</v>
      </c>
      <c r="AJ156" s="21" t="s">
        <v>439</v>
      </c>
      <c r="AK156" s="21" t="s">
        <v>82</v>
      </c>
      <c r="AL156" s="21" t="s">
        <v>543</v>
      </c>
      <c r="AM156" s="21" t="s">
        <v>458</v>
      </c>
      <c r="AN156" s="21" t="s">
        <v>203</v>
      </c>
      <c r="AO156" s="133"/>
      <c r="AP156" s="21"/>
      <c r="AQ156" s="20" t="s">
        <v>1079</v>
      </c>
      <c r="AR156" s="20"/>
      <c r="AS156" s="20"/>
      <c r="AT156" s="20"/>
      <c r="AU156" s="128"/>
    </row>
    <row r="157" s="1" customFormat="1" ht="49" hidden="1" customHeight="1" spans="1:47">
      <c r="A157" s="20">
        <v>101</v>
      </c>
      <c r="B157" s="20" t="s">
        <v>645</v>
      </c>
      <c r="C157" s="20">
        <v>2022</v>
      </c>
      <c r="D157" s="110" t="s">
        <v>430</v>
      </c>
      <c r="E157" s="21" t="s">
        <v>646</v>
      </c>
      <c r="F157" s="21" t="s">
        <v>45</v>
      </c>
      <c r="G157" s="22" t="s">
        <v>1074</v>
      </c>
      <c r="H157" s="21" t="s">
        <v>455</v>
      </c>
      <c r="I157" s="33" t="s">
        <v>647</v>
      </c>
      <c r="J157" s="21"/>
      <c r="K157" s="21"/>
      <c r="L157" s="22">
        <v>1</v>
      </c>
      <c r="M157" s="21"/>
      <c r="N157" s="21"/>
      <c r="O157" s="21"/>
      <c r="P157" s="21"/>
      <c r="Q157" s="21"/>
      <c r="R157" s="22">
        <v>1197</v>
      </c>
      <c r="S157" s="21" t="s">
        <v>168</v>
      </c>
      <c r="T157" s="21" t="s">
        <v>1117</v>
      </c>
      <c r="U157" s="44">
        <v>120</v>
      </c>
      <c r="V157" s="44">
        <v>120</v>
      </c>
      <c r="W157" s="44">
        <v>0</v>
      </c>
      <c r="X157" s="44">
        <v>0</v>
      </c>
      <c r="Y157" s="44">
        <v>0</v>
      </c>
      <c r="Z157" s="44">
        <v>0</v>
      </c>
      <c r="AA157" s="44">
        <v>0</v>
      </c>
      <c r="AB157" s="44"/>
      <c r="AC157" s="50">
        <v>342</v>
      </c>
      <c r="AD157" s="50">
        <v>113</v>
      </c>
      <c r="AE157" s="33" t="s">
        <v>648</v>
      </c>
      <c r="AF157" s="33" t="s">
        <v>618</v>
      </c>
      <c r="AG157" s="110" t="s">
        <v>168</v>
      </c>
      <c r="AH157" s="110" t="s">
        <v>1117</v>
      </c>
      <c r="AI157" s="234" t="s">
        <v>438</v>
      </c>
      <c r="AJ157" s="110" t="s">
        <v>439</v>
      </c>
      <c r="AK157" s="110" t="s">
        <v>82</v>
      </c>
      <c r="AL157" s="110" t="s">
        <v>543</v>
      </c>
      <c r="AM157" s="110" t="s">
        <v>458</v>
      </c>
      <c r="AN157" s="110" t="s">
        <v>203</v>
      </c>
      <c r="AO157" s="235"/>
      <c r="AP157" s="110"/>
      <c r="AQ157" s="20"/>
      <c r="AR157" s="20"/>
      <c r="AS157" s="20"/>
      <c r="AT157" s="20"/>
      <c r="AU157" s="128" t="s">
        <v>1128</v>
      </c>
    </row>
    <row r="158" s="1" customFormat="1" ht="45" hidden="1" spans="1:47">
      <c r="A158" s="20">
        <v>102</v>
      </c>
      <c r="B158" s="20" t="s">
        <v>649</v>
      </c>
      <c r="C158" s="20">
        <v>2022</v>
      </c>
      <c r="D158" s="21" t="s">
        <v>430</v>
      </c>
      <c r="E158" s="21" t="s">
        <v>650</v>
      </c>
      <c r="F158" s="21" t="s">
        <v>45</v>
      </c>
      <c r="G158" s="22" t="s">
        <v>1074</v>
      </c>
      <c r="H158" s="21" t="s">
        <v>455</v>
      </c>
      <c r="I158" s="33" t="s">
        <v>651</v>
      </c>
      <c r="J158" s="21"/>
      <c r="K158" s="21"/>
      <c r="L158" s="22">
        <v>1</v>
      </c>
      <c r="M158" s="21"/>
      <c r="N158" s="21"/>
      <c r="O158" s="21"/>
      <c r="P158" s="21"/>
      <c r="Q158" s="21"/>
      <c r="R158" s="22">
        <v>1197</v>
      </c>
      <c r="S158" s="21" t="s">
        <v>168</v>
      </c>
      <c r="T158" s="21" t="s">
        <v>1117</v>
      </c>
      <c r="U158" s="44">
        <v>80</v>
      </c>
      <c r="V158" s="44">
        <v>80</v>
      </c>
      <c r="W158" s="44">
        <v>0</v>
      </c>
      <c r="X158" s="44">
        <v>0</v>
      </c>
      <c r="Y158" s="44">
        <v>0</v>
      </c>
      <c r="Z158" s="44">
        <v>0</v>
      </c>
      <c r="AA158" s="44">
        <v>0</v>
      </c>
      <c r="AB158" s="44"/>
      <c r="AC158" s="50">
        <v>342</v>
      </c>
      <c r="AD158" s="50">
        <v>113</v>
      </c>
      <c r="AE158" s="33" t="s">
        <v>652</v>
      </c>
      <c r="AF158" s="33" t="s">
        <v>618</v>
      </c>
      <c r="AG158" s="21" t="s">
        <v>168</v>
      </c>
      <c r="AH158" s="21" t="s">
        <v>1117</v>
      </c>
      <c r="AI158" s="58" t="s">
        <v>438</v>
      </c>
      <c r="AJ158" s="21" t="s">
        <v>439</v>
      </c>
      <c r="AK158" s="21" t="s">
        <v>82</v>
      </c>
      <c r="AL158" s="21" t="s">
        <v>543</v>
      </c>
      <c r="AM158" s="21" t="s">
        <v>215</v>
      </c>
      <c r="AN158" s="21" t="s">
        <v>203</v>
      </c>
      <c r="AO158" s="133"/>
      <c r="AP158" s="21"/>
      <c r="AQ158" s="20"/>
      <c r="AR158" s="20"/>
      <c r="AS158" s="20"/>
      <c r="AT158" s="20"/>
      <c r="AU158" s="128"/>
    </row>
    <row r="159" s="1" customFormat="1" ht="67.5" hidden="1" spans="1:47">
      <c r="A159" s="20">
        <v>103</v>
      </c>
      <c r="B159" s="20" t="s">
        <v>653</v>
      </c>
      <c r="C159" s="20">
        <v>2022</v>
      </c>
      <c r="D159" s="22" t="s">
        <v>654</v>
      </c>
      <c r="E159" s="22" t="s">
        <v>655</v>
      </c>
      <c r="F159" s="22" t="s">
        <v>45</v>
      </c>
      <c r="G159" s="22" t="s">
        <v>1074</v>
      </c>
      <c r="H159" s="22" t="s">
        <v>546</v>
      </c>
      <c r="I159" s="34" t="s">
        <v>656</v>
      </c>
      <c r="J159" s="22"/>
      <c r="K159" s="22"/>
      <c r="L159" s="22">
        <v>1</v>
      </c>
      <c r="M159" s="22"/>
      <c r="N159" s="22"/>
      <c r="O159" s="22"/>
      <c r="P159" s="22"/>
      <c r="Q159" s="22"/>
      <c r="R159" s="22">
        <v>2475</v>
      </c>
      <c r="S159" s="22" t="s">
        <v>50</v>
      </c>
      <c r="T159" s="21" t="s">
        <v>51</v>
      </c>
      <c r="U159" s="44">
        <v>400</v>
      </c>
      <c r="V159" s="44">
        <v>0</v>
      </c>
      <c r="W159" s="44">
        <v>400</v>
      </c>
      <c r="X159" s="44">
        <v>0</v>
      </c>
      <c r="Y159" s="44">
        <v>0</v>
      </c>
      <c r="Z159" s="44">
        <v>0</v>
      </c>
      <c r="AA159" s="44">
        <v>0</v>
      </c>
      <c r="AB159" s="44"/>
      <c r="AC159" s="50">
        <v>707</v>
      </c>
      <c r="AD159" s="50">
        <v>447</v>
      </c>
      <c r="AE159" s="34" t="s">
        <v>657</v>
      </c>
      <c r="AF159" s="34" t="s">
        <v>657</v>
      </c>
      <c r="AG159" s="22" t="s">
        <v>658</v>
      </c>
      <c r="AH159" s="21" t="s">
        <v>659</v>
      </c>
      <c r="AI159" s="114" t="s">
        <v>658</v>
      </c>
      <c r="AJ159" s="21" t="s">
        <v>659</v>
      </c>
      <c r="AK159" s="21" t="s">
        <v>1073</v>
      </c>
      <c r="AL159" s="21" t="s">
        <v>543</v>
      </c>
      <c r="AM159" s="21" t="s">
        <v>266</v>
      </c>
      <c r="AN159" s="21" t="s">
        <v>203</v>
      </c>
      <c r="AO159" s="133"/>
      <c r="AP159" s="21"/>
      <c r="AQ159" s="20"/>
      <c r="AR159" s="20"/>
      <c r="AS159" s="20"/>
      <c r="AT159" s="20"/>
      <c r="AU159" s="128"/>
    </row>
    <row r="160" s="3" customFormat="1" ht="18" hidden="1" customHeight="1" spans="1:47">
      <c r="A160" s="155"/>
      <c r="B160" s="190" t="s">
        <v>660</v>
      </c>
      <c r="C160" s="190"/>
      <c r="D160" s="191"/>
      <c r="E160" s="191"/>
      <c r="F160" s="190"/>
      <c r="G160" s="191"/>
      <c r="H160" s="191"/>
      <c r="I160" s="190"/>
      <c r="J160" s="166">
        <v>0</v>
      </c>
      <c r="K160" s="166">
        <v>0</v>
      </c>
      <c r="L160" s="166">
        <v>0</v>
      </c>
      <c r="M160" s="166">
        <v>0</v>
      </c>
      <c r="N160" s="166">
        <v>0</v>
      </c>
      <c r="O160" s="166">
        <v>0</v>
      </c>
      <c r="P160" s="166">
        <v>0</v>
      </c>
      <c r="Q160" s="166">
        <v>0</v>
      </c>
      <c r="R160" s="166">
        <v>0</v>
      </c>
      <c r="S160" s="166">
        <v>0</v>
      </c>
      <c r="T160" s="166">
        <v>0</v>
      </c>
      <c r="U160" s="166">
        <v>0</v>
      </c>
      <c r="V160" s="166">
        <v>0</v>
      </c>
      <c r="W160" s="166">
        <v>0</v>
      </c>
      <c r="X160" s="166">
        <v>0</v>
      </c>
      <c r="Y160" s="166">
        <v>0</v>
      </c>
      <c r="Z160" s="166">
        <v>0</v>
      </c>
      <c r="AA160" s="166">
        <v>0</v>
      </c>
      <c r="AB160" s="166"/>
      <c r="AC160" s="166">
        <v>0</v>
      </c>
      <c r="AD160" s="166">
        <v>0</v>
      </c>
      <c r="AE160" s="205"/>
      <c r="AF160" s="205"/>
      <c r="AG160" s="201"/>
      <c r="AH160" s="201"/>
      <c r="AI160" s="206"/>
      <c r="AJ160" s="201"/>
      <c r="AK160" s="201"/>
      <c r="AL160" s="201"/>
      <c r="AM160" s="175"/>
      <c r="AN160" s="163"/>
      <c r="AO160" s="178"/>
      <c r="AP160" s="163"/>
      <c r="AQ160" s="178"/>
      <c r="AR160" s="178"/>
      <c r="AS160" s="178"/>
      <c r="AT160" s="178"/>
      <c r="AU160" s="178"/>
    </row>
    <row r="161" s="3" customFormat="1" ht="18" hidden="1" customHeight="1" spans="1:47">
      <c r="A161" s="155"/>
      <c r="B161" s="190" t="s">
        <v>661</v>
      </c>
      <c r="C161" s="190"/>
      <c r="D161" s="191"/>
      <c r="E161" s="191"/>
      <c r="F161" s="190"/>
      <c r="G161" s="191"/>
      <c r="H161" s="191"/>
      <c r="I161" s="190"/>
      <c r="J161" s="166">
        <v>0</v>
      </c>
      <c r="K161" s="166">
        <v>0</v>
      </c>
      <c r="L161" s="166">
        <v>0</v>
      </c>
      <c r="M161" s="166">
        <v>0</v>
      </c>
      <c r="N161" s="166">
        <v>0</v>
      </c>
      <c r="O161" s="166">
        <v>0</v>
      </c>
      <c r="P161" s="166">
        <v>0</v>
      </c>
      <c r="Q161" s="166">
        <v>0</v>
      </c>
      <c r="R161" s="166">
        <v>0</v>
      </c>
      <c r="S161" s="166">
        <v>0</v>
      </c>
      <c r="T161" s="166">
        <v>0</v>
      </c>
      <c r="U161" s="166">
        <v>0</v>
      </c>
      <c r="V161" s="166">
        <v>0</v>
      </c>
      <c r="W161" s="166">
        <v>0</v>
      </c>
      <c r="X161" s="166">
        <v>0</v>
      </c>
      <c r="Y161" s="166">
        <v>0</v>
      </c>
      <c r="Z161" s="166">
        <v>0</v>
      </c>
      <c r="AA161" s="166">
        <v>0</v>
      </c>
      <c r="AB161" s="166"/>
      <c r="AC161" s="166">
        <v>0</v>
      </c>
      <c r="AD161" s="166">
        <v>0</v>
      </c>
      <c r="AE161" s="205"/>
      <c r="AF161" s="205"/>
      <c r="AG161" s="201"/>
      <c r="AH161" s="201"/>
      <c r="AI161" s="206"/>
      <c r="AJ161" s="201"/>
      <c r="AK161" s="201"/>
      <c r="AL161" s="201"/>
      <c r="AM161" s="175"/>
      <c r="AN161" s="163"/>
      <c r="AO161" s="178"/>
      <c r="AP161" s="163"/>
      <c r="AQ161" s="178"/>
      <c r="AR161" s="178"/>
      <c r="AS161" s="178"/>
      <c r="AT161" s="178"/>
      <c r="AU161" s="178"/>
    </row>
    <row r="162" s="3" customFormat="1" ht="18" hidden="1" customHeight="1" spans="1:47">
      <c r="A162" s="155"/>
      <c r="B162" s="190" t="s">
        <v>662</v>
      </c>
      <c r="C162" s="190"/>
      <c r="D162" s="191"/>
      <c r="E162" s="191"/>
      <c r="F162" s="190"/>
      <c r="G162" s="191"/>
      <c r="H162" s="191"/>
      <c r="I162" s="190"/>
      <c r="J162" s="166">
        <f t="shared" ref="J162:AA162" si="29">SUM(J163:J166)</f>
        <v>0</v>
      </c>
      <c r="K162" s="166">
        <f t="shared" si="29"/>
        <v>0</v>
      </c>
      <c r="L162" s="166">
        <f t="shared" si="29"/>
        <v>4</v>
      </c>
      <c r="M162" s="166">
        <f t="shared" si="29"/>
        <v>0</v>
      </c>
      <c r="N162" s="166">
        <f t="shared" si="29"/>
        <v>0</v>
      </c>
      <c r="O162" s="166">
        <f t="shared" si="29"/>
        <v>0</v>
      </c>
      <c r="P162" s="166">
        <f t="shared" si="29"/>
        <v>0</v>
      </c>
      <c r="Q162" s="166">
        <f t="shared" si="29"/>
        <v>0</v>
      </c>
      <c r="R162" s="166">
        <f t="shared" si="29"/>
        <v>6580</v>
      </c>
      <c r="S162" s="166">
        <f t="shared" si="29"/>
        <v>0</v>
      </c>
      <c r="T162" s="166">
        <f t="shared" si="29"/>
        <v>0</v>
      </c>
      <c r="U162" s="166">
        <f t="shared" si="29"/>
        <v>8000</v>
      </c>
      <c r="V162" s="166">
        <f t="shared" si="29"/>
        <v>0</v>
      </c>
      <c r="W162" s="166">
        <f t="shared" si="29"/>
        <v>8000</v>
      </c>
      <c r="X162" s="166">
        <f t="shared" si="29"/>
        <v>0</v>
      </c>
      <c r="Y162" s="166">
        <f t="shared" si="29"/>
        <v>0</v>
      </c>
      <c r="Z162" s="166">
        <f t="shared" si="29"/>
        <v>0</v>
      </c>
      <c r="AA162" s="166">
        <f t="shared" si="29"/>
        <v>0</v>
      </c>
      <c r="AB162" s="166"/>
      <c r="AC162" s="166">
        <f>SUM(AC163:AC166)</f>
        <v>1880</v>
      </c>
      <c r="AD162" s="166">
        <f>SUM(AD163:AD166)</f>
        <v>683</v>
      </c>
      <c r="AE162" s="205"/>
      <c r="AF162" s="205"/>
      <c r="AG162" s="201"/>
      <c r="AH162" s="201"/>
      <c r="AI162" s="206"/>
      <c r="AJ162" s="201"/>
      <c r="AK162" s="201"/>
      <c r="AL162" s="201"/>
      <c r="AM162" s="175"/>
      <c r="AN162" s="163"/>
      <c r="AO162" s="178"/>
      <c r="AP162" s="163"/>
      <c r="AQ162" s="178"/>
      <c r="AR162" s="178"/>
      <c r="AS162" s="178"/>
      <c r="AT162" s="178"/>
      <c r="AU162" s="178"/>
    </row>
    <row r="163" s="1" customFormat="1" ht="67.5" hidden="1" spans="1:47">
      <c r="A163" s="20">
        <v>104</v>
      </c>
      <c r="B163" s="20" t="s">
        <v>663</v>
      </c>
      <c r="C163" s="20">
        <v>2022</v>
      </c>
      <c r="D163" s="22" t="s">
        <v>664</v>
      </c>
      <c r="E163" s="23" t="s">
        <v>665</v>
      </c>
      <c r="F163" s="22" t="s">
        <v>45</v>
      </c>
      <c r="G163" s="22" t="s">
        <v>1074</v>
      </c>
      <c r="H163" s="22" t="s">
        <v>335</v>
      </c>
      <c r="I163" s="34" t="s">
        <v>666</v>
      </c>
      <c r="J163" s="22"/>
      <c r="K163" s="22"/>
      <c r="L163" s="22">
        <v>1</v>
      </c>
      <c r="M163" s="22"/>
      <c r="N163" s="22"/>
      <c r="O163" s="22"/>
      <c r="P163" s="22"/>
      <c r="Q163" s="22"/>
      <c r="R163" s="22">
        <v>1631</v>
      </c>
      <c r="S163" s="22" t="s">
        <v>50</v>
      </c>
      <c r="T163" s="21" t="s">
        <v>51</v>
      </c>
      <c r="U163" s="44">
        <v>3000</v>
      </c>
      <c r="V163" s="44">
        <v>0</v>
      </c>
      <c r="W163" s="44">
        <v>3000</v>
      </c>
      <c r="X163" s="44">
        <v>0</v>
      </c>
      <c r="Y163" s="44">
        <v>0</v>
      </c>
      <c r="Z163" s="44">
        <v>0</v>
      </c>
      <c r="AA163" s="44">
        <v>0</v>
      </c>
      <c r="AB163" s="44"/>
      <c r="AC163" s="50">
        <v>466</v>
      </c>
      <c r="AD163" s="50">
        <v>135</v>
      </c>
      <c r="AE163" s="34" t="s">
        <v>667</v>
      </c>
      <c r="AF163" s="34" t="s">
        <v>668</v>
      </c>
      <c r="AG163" s="22" t="s">
        <v>50</v>
      </c>
      <c r="AH163" s="21" t="s">
        <v>51</v>
      </c>
      <c r="AI163" s="58" t="s">
        <v>669</v>
      </c>
      <c r="AJ163" s="21" t="s">
        <v>670</v>
      </c>
      <c r="AK163" s="21" t="s">
        <v>671</v>
      </c>
      <c r="AL163" s="21" t="s">
        <v>543</v>
      </c>
      <c r="AM163" s="21" t="s">
        <v>266</v>
      </c>
      <c r="AN163" s="21" t="s">
        <v>56</v>
      </c>
      <c r="AO163" s="133"/>
      <c r="AP163" s="21"/>
      <c r="AQ163" s="20"/>
      <c r="AR163" s="20"/>
      <c r="AS163" s="20"/>
      <c r="AT163" s="20"/>
      <c r="AU163" s="128"/>
    </row>
    <row r="164" s="1" customFormat="1" ht="67.5" hidden="1" spans="1:47">
      <c r="A164" s="20">
        <v>105</v>
      </c>
      <c r="B164" s="20" t="s">
        <v>672</v>
      </c>
      <c r="C164" s="20">
        <v>2022</v>
      </c>
      <c r="D164" s="21" t="s">
        <v>664</v>
      </c>
      <c r="E164" s="21" t="s">
        <v>673</v>
      </c>
      <c r="F164" s="21" t="s">
        <v>45</v>
      </c>
      <c r="G164" s="22" t="s">
        <v>1074</v>
      </c>
      <c r="H164" s="21" t="s">
        <v>674</v>
      </c>
      <c r="I164" s="33" t="s">
        <v>675</v>
      </c>
      <c r="J164" s="21"/>
      <c r="K164" s="21"/>
      <c r="L164" s="21">
        <v>1</v>
      </c>
      <c r="M164" s="21"/>
      <c r="N164" s="21"/>
      <c r="O164" s="21"/>
      <c r="P164" s="21"/>
      <c r="Q164" s="21"/>
      <c r="R164" s="22">
        <v>3584</v>
      </c>
      <c r="S164" s="21" t="s">
        <v>78</v>
      </c>
      <c r="T164" s="21" t="s">
        <v>1076</v>
      </c>
      <c r="U164" s="44">
        <v>1500</v>
      </c>
      <c r="V164" s="44">
        <v>0</v>
      </c>
      <c r="W164" s="44">
        <v>1500</v>
      </c>
      <c r="X164" s="44">
        <v>0</v>
      </c>
      <c r="Y164" s="44">
        <v>0</v>
      </c>
      <c r="Z164" s="44">
        <v>0</v>
      </c>
      <c r="AA164" s="44">
        <v>0</v>
      </c>
      <c r="AB164" s="44"/>
      <c r="AC164" s="50">
        <v>1024</v>
      </c>
      <c r="AD164" s="50">
        <v>369</v>
      </c>
      <c r="AE164" s="33" t="s">
        <v>676</v>
      </c>
      <c r="AF164" s="33" t="s">
        <v>677</v>
      </c>
      <c r="AG164" s="21" t="s">
        <v>78</v>
      </c>
      <c r="AH164" s="21" t="s">
        <v>1076</v>
      </c>
      <c r="AI164" s="58" t="s">
        <v>669</v>
      </c>
      <c r="AJ164" s="21" t="s">
        <v>670</v>
      </c>
      <c r="AK164" s="21" t="s">
        <v>671</v>
      </c>
      <c r="AL164" s="21" t="s">
        <v>543</v>
      </c>
      <c r="AM164" s="21" t="s">
        <v>266</v>
      </c>
      <c r="AN164" s="21" t="s">
        <v>203</v>
      </c>
      <c r="AO164" s="133"/>
      <c r="AP164" s="21"/>
      <c r="AQ164" s="20"/>
      <c r="AR164" s="20"/>
      <c r="AS164" s="20"/>
      <c r="AT164" s="20"/>
      <c r="AU164" s="128"/>
    </row>
    <row r="165" s="1" customFormat="1" ht="67.5" hidden="1" spans="1:47">
      <c r="A165" s="20">
        <v>106</v>
      </c>
      <c r="B165" s="20" t="s">
        <v>680</v>
      </c>
      <c r="C165" s="20">
        <v>2022</v>
      </c>
      <c r="D165" s="21" t="s">
        <v>664</v>
      </c>
      <c r="E165" s="21" t="s">
        <v>681</v>
      </c>
      <c r="F165" s="26" t="s">
        <v>45</v>
      </c>
      <c r="G165" s="22" t="s">
        <v>1074</v>
      </c>
      <c r="H165" s="25" t="s">
        <v>682</v>
      </c>
      <c r="I165" s="36" t="s">
        <v>683</v>
      </c>
      <c r="J165" s="24"/>
      <c r="K165" s="24"/>
      <c r="L165" s="24">
        <v>1</v>
      </c>
      <c r="M165" s="24"/>
      <c r="N165" s="24"/>
      <c r="O165" s="24"/>
      <c r="P165" s="24"/>
      <c r="Q165" s="24"/>
      <c r="R165" s="22">
        <v>280</v>
      </c>
      <c r="S165" s="21" t="s">
        <v>200</v>
      </c>
      <c r="T165" s="21" t="s">
        <v>201</v>
      </c>
      <c r="U165" s="44">
        <v>2000</v>
      </c>
      <c r="V165" s="44">
        <v>0</v>
      </c>
      <c r="W165" s="44">
        <v>2000</v>
      </c>
      <c r="X165" s="44">
        <v>0</v>
      </c>
      <c r="Y165" s="44">
        <v>0</v>
      </c>
      <c r="Z165" s="44">
        <v>0</v>
      </c>
      <c r="AA165" s="44">
        <v>0</v>
      </c>
      <c r="AB165" s="44"/>
      <c r="AC165" s="50">
        <v>80</v>
      </c>
      <c r="AD165" s="50">
        <v>80</v>
      </c>
      <c r="AE165" s="33" t="s">
        <v>684</v>
      </c>
      <c r="AF165" s="33" t="s">
        <v>685</v>
      </c>
      <c r="AG165" s="21" t="s">
        <v>200</v>
      </c>
      <c r="AH165" s="21" t="s">
        <v>201</v>
      </c>
      <c r="AI165" s="58" t="s">
        <v>669</v>
      </c>
      <c r="AJ165" s="21" t="s">
        <v>670</v>
      </c>
      <c r="AK165" s="21" t="s">
        <v>671</v>
      </c>
      <c r="AL165" s="21" t="s">
        <v>543</v>
      </c>
      <c r="AM165" s="21" t="s">
        <v>266</v>
      </c>
      <c r="AN165" s="21" t="s">
        <v>203</v>
      </c>
      <c r="AO165" s="133"/>
      <c r="AP165" s="21"/>
      <c r="AQ165" s="20"/>
      <c r="AR165" s="20"/>
      <c r="AS165" s="20"/>
      <c r="AT165" s="20"/>
      <c r="AU165" s="128"/>
    </row>
    <row r="166" s="1" customFormat="1" ht="67.5" hidden="1" spans="1:47">
      <c r="A166" s="20">
        <v>107</v>
      </c>
      <c r="B166" s="20" t="s">
        <v>686</v>
      </c>
      <c r="C166" s="20">
        <v>2022</v>
      </c>
      <c r="D166" s="21" t="s">
        <v>664</v>
      </c>
      <c r="E166" s="21" t="s">
        <v>687</v>
      </c>
      <c r="F166" s="26" t="s">
        <v>45</v>
      </c>
      <c r="G166" s="22" t="s">
        <v>1074</v>
      </c>
      <c r="H166" s="25" t="s">
        <v>461</v>
      </c>
      <c r="I166" s="36" t="s">
        <v>688</v>
      </c>
      <c r="J166" s="24"/>
      <c r="K166" s="24"/>
      <c r="L166" s="22">
        <v>1</v>
      </c>
      <c r="M166" s="24"/>
      <c r="N166" s="24"/>
      <c r="O166" s="24"/>
      <c r="P166" s="24"/>
      <c r="Q166" s="24"/>
      <c r="R166" s="22">
        <v>1085</v>
      </c>
      <c r="S166" s="21" t="s">
        <v>70</v>
      </c>
      <c r="T166" s="21" t="s">
        <v>1075</v>
      </c>
      <c r="U166" s="44">
        <v>1500</v>
      </c>
      <c r="V166" s="44">
        <v>0</v>
      </c>
      <c r="W166" s="44">
        <v>1500</v>
      </c>
      <c r="X166" s="44">
        <v>0</v>
      </c>
      <c r="Y166" s="44">
        <v>0</v>
      </c>
      <c r="Z166" s="44">
        <v>0</v>
      </c>
      <c r="AA166" s="44">
        <v>0</v>
      </c>
      <c r="AB166" s="44"/>
      <c r="AC166" s="50">
        <v>310</v>
      </c>
      <c r="AD166" s="50">
        <v>99</v>
      </c>
      <c r="AE166" s="33" t="s">
        <v>684</v>
      </c>
      <c r="AF166" s="33" t="s">
        <v>689</v>
      </c>
      <c r="AG166" s="21" t="s">
        <v>70</v>
      </c>
      <c r="AH166" s="21" t="s">
        <v>1075</v>
      </c>
      <c r="AI166" s="58" t="s">
        <v>669</v>
      </c>
      <c r="AJ166" s="21" t="s">
        <v>670</v>
      </c>
      <c r="AK166" s="21" t="s">
        <v>671</v>
      </c>
      <c r="AL166" s="21" t="s">
        <v>543</v>
      </c>
      <c r="AM166" s="21" t="s">
        <v>266</v>
      </c>
      <c r="AN166" s="21" t="s">
        <v>203</v>
      </c>
      <c r="AO166" s="21" t="s">
        <v>96</v>
      </c>
      <c r="AP166" s="21"/>
      <c r="AQ166" s="20"/>
      <c r="AR166" s="20"/>
      <c r="AS166" s="20"/>
      <c r="AT166" s="20"/>
      <c r="AU166" s="128"/>
    </row>
    <row r="167" s="3" customFormat="1" ht="18" hidden="1" customHeight="1" spans="1:47">
      <c r="A167" s="155"/>
      <c r="B167" s="190" t="s">
        <v>690</v>
      </c>
      <c r="C167" s="190"/>
      <c r="D167" s="191"/>
      <c r="E167" s="191"/>
      <c r="F167" s="190"/>
      <c r="G167" s="191"/>
      <c r="H167" s="191"/>
      <c r="I167" s="190"/>
      <c r="J167" s="166">
        <v>0</v>
      </c>
      <c r="K167" s="166">
        <v>0</v>
      </c>
      <c r="L167" s="166">
        <v>0</v>
      </c>
      <c r="M167" s="166">
        <v>0</v>
      </c>
      <c r="N167" s="166">
        <v>0</v>
      </c>
      <c r="O167" s="166">
        <v>0</v>
      </c>
      <c r="P167" s="166">
        <v>0</v>
      </c>
      <c r="Q167" s="166">
        <v>0</v>
      </c>
      <c r="R167" s="166">
        <v>0</v>
      </c>
      <c r="S167" s="166">
        <v>0</v>
      </c>
      <c r="T167" s="166">
        <v>0</v>
      </c>
      <c r="U167" s="166">
        <v>0</v>
      </c>
      <c r="V167" s="166">
        <v>0</v>
      </c>
      <c r="W167" s="166">
        <v>0</v>
      </c>
      <c r="X167" s="166">
        <v>0</v>
      </c>
      <c r="Y167" s="166">
        <v>0</v>
      </c>
      <c r="Z167" s="166">
        <v>0</v>
      </c>
      <c r="AA167" s="166">
        <v>0</v>
      </c>
      <c r="AB167" s="166"/>
      <c r="AC167" s="166">
        <v>0</v>
      </c>
      <c r="AD167" s="166">
        <v>0</v>
      </c>
      <c r="AE167" s="205"/>
      <c r="AF167" s="205"/>
      <c r="AG167" s="201"/>
      <c r="AH167" s="201"/>
      <c r="AI167" s="206"/>
      <c r="AJ167" s="201"/>
      <c r="AK167" s="201"/>
      <c r="AL167" s="201"/>
      <c r="AM167" s="175"/>
      <c r="AN167" s="163"/>
      <c r="AO167" s="178"/>
      <c r="AP167" s="163"/>
      <c r="AQ167" s="178"/>
      <c r="AR167" s="178"/>
      <c r="AS167" s="178"/>
      <c r="AT167" s="178"/>
      <c r="AU167" s="178"/>
    </row>
    <row r="168" s="3" customFormat="1" ht="18" hidden="1" customHeight="1" spans="1:47">
      <c r="A168" s="155"/>
      <c r="B168" s="190" t="s">
        <v>691</v>
      </c>
      <c r="C168" s="190"/>
      <c r="D168" s="190"/>
      <c r="E168" s="191"/>
      <c r="F168" s="190"/>
      <c r="G168" s="190"/>
      <c r="H168" s="191"/>
      <c r="I168" s="190"/>
      <c r="J168" s="166">
        <f>SUM(J169:J174)</f>
        <v>0</v>
      </c>
      <c r="K168" s="166">
        <f t="shared" ref="K168:AD168" si="30">SUM(K169:K174)</f>
        <v>0</v>
      </c>
      <c r="L168" s="166">
        <f t="shared" si="30"/>
        <v>6</v>
      </c>
      <c r="M168" s="166">
        <f t="shared" si="30"/>
        <v>0</v>
      </c>
      <c r="N168" s="166">
        <f t="shared" si="30"/>
        <v>0</v>
      </c>
      <c r="O168" s="166">
        <f t="shared" si="30"/>
        <v>0</v>
      </c>
      <c r="P168" s="166">
        <f t="shared" si="30"/>
        <v>0</v>
      </c>
      <c r="Q168" s="166">
        <f t="shared" si="30"/>
        <v>0</v>
      </c>
      <c r="R168" s="166">
        <f t="shared" si="30"/>
        <v>6450</v>
      </c>
      <c r="S168" s="166">
        <f t="shared" si="30"/>
        <v>0</v>
      </c>
      <c r="T168" s="166">
        <f t="shared" si="30"/>
        <v>0</v>
      </c>
      <c r="U168" s="166">
        <f t="shared" si="30"/>
        <v>6648.7</v>
      </c>
      <c r="V168" s="166">
        <f t="shared" si="30"/>
        <v>5700</v>
      </c>
      <c r="W168" s="166">
        <f t="shared" si="30"/>
        <v>0</v>
      </c>
      <c r="X168" s="166">
        <f t="shared" si="30"/>
        <v>948.7</v>
      </c>
      <c r="Y168" s="166">
        <f t="shared" si="30"/>
        <v>0</v>
      </c>
      <c r="Z168" s="166">
        <f t="shared" si="30"/>
        <v>0</v>
      </c>
      <c r="AA168" s="166">
        <f t="shared" si="30"/>
        <v>0</v>
      </c>
      <c r="AB168" s="166"/>
      <c r="AC168" s="166">
        <f t="shared" si="30"/>
        <v>1855</v>
      </c>
      <c r="AD168" s="166">
        <f t="shared" si="30"/>
        <v>692</v>
      </c>
      <c r="AE168" s="205"/>
      <c r="AF168" s="205"/>
      <c r="AG168" s="201"/>
      <c r="AH168" s="201"/>
      <c r="AI168" s="206"/>
      <c r="AJ168" s="201"/>
      <c r="AK168" s="201"/>
      <c r="AL168" s="201"/>
      <c r="AM168" s="175"/>
      <c r="AN168" s="163"/>
      <c r="AO168" s="178"/>
      <c r="AP168" s="163"/>
      <c r="AQ168" s="178"/>
      <c r="AR168" s="178"/>
      <c r="AS168" s="178"/>
      <c r="AT168" s="178"/>
      <c r="AU168" s="178"/>
    </row>
    <row r="169" s="1" customFormat="1" ht="56.25" hidden="1" spans="1:47">
      <c r="A169" s="20">
        <v>108</v>
      </c>
      <c r="B169" s="20" t="s">
        <v>692</v>
      </c>
      <c r="C169" s="20">
        <v>2022</v>
      </c>
      <c r="D169" s="21" t="s">
        <v>43</v>
      </c>
      <c r="E169" s="21" t="s">
        <v>693</v>
      </c>
      <c r="F169" s="21" t="s">
        <v>45</v>
      </c>
      <c r="G169" s="22" t="s">
        <v>1074</v>
      </c>
      <c r="H169" s="21" t="s">
        <v>621</v>
      </c>
      <c r="I169" s="33" t="s">
        <v>694</v>
      </c>
      <c r="J169" s="21"/>
      <c r="K169" s="21"/>
      <c r="L169" s="21">
        <v>1</v>
      </c>
      <c r="M169" s="21"/>
      <c r="N169" s="21"/>
      <c r="O169" s="21"/>
      <c r="P169" s="21"/>
      <c r="Q169" s="21"/>
      <c r="R169" s="22">
        <v>1925</v>
      </c>
      <c r="S169" s="21" t="s">
        <v>200</v>
      </c>
      <c r="T169" s="21" t="s">
        <v>201</v>
      </c>
      <c r="U169" s="44">
        <v>160</v>
      </c>
      <c r="V169" s="44">
        <v>0</v>
      </c>
      <c r="W169" s="44">
        <v>0</v>
      </c>
      <c r="X169" s="44">
        <v>160</v>
      </c>
      <c r="Y169" s="44">
        <v>0</v>
      </c>
      <c r="Z169" s="44">
        <v>0</v>
      </c>
      <c r="AA169" s="44">
        <v>0</v>
      </c>
      <c r="AB169" s="44"/>
      <c r="AC169" s="50">
        <v>550</v>
      </c>
      <c r="AD169" s="50">
        <v>241</v>
      </c>
      <c r="AE169" s="33" t="s">
        <v>695</v>
      </c>
      <c r="AF169" s="33" t="s">
        <v>696</v>
      </c>
      <c r="AG169" s="21" t="s">
        <v>200</v>
      </c>
      <c r="AH169" s="21" t="s">
        <v>201</v>
      </c>
      <c r="AI169" s="58" t="s">
        <v>52</v>
      </c>
      <c r="AJ169" s="21" t="s">
        <v>53</v>
      </c>
      <c r="AK169" s="21" t="s">
        <v>1073</v>
      </c>
      <c r="AL169" s="21" t="s">
        <v>543</v>
      </c>
      <c r="AM169" s="66" t="s">
        <v>438</v>
      </c>
      <c r="AN169" s="66" t="s">
        <v>56</v>
      </c>
      <c r="AO169" s="133" t="s">
        <v>1112</v>
      </c>
      <c r="AP169" s="66"/>
      <c r="AQ169" s="20" t="s">
        <v>1079</v>
      </c>
      <c r="AR169" s="20"/>
      <c r="AS169" s="20"/>
      <c r="AT169" s="20"/>
      <c r="AU169" s="128"/>
    </row>
    <row r="170" s="74" customFormat="1" ht="45" spans="1:47">
      <c r="A170" s="20">
        <v>109</v>
      </c>
      <c r="B170" s="152" t="s">
        <v>697</v>
      </c>
      <c r="C170" s="152">
        <v>2022</v>
      </c>
      <c r="D170" s="21" t="s">
        <v>430</v>
      </c>
      <c r="E170" s="248" t="s">
        <v>698</v>
      </c>
      <c r="F170" s="58" t="s">
        <v>45</v>
      </c>
      <c r="G170" s="114" t="s">
        <v>1074</v>
      </c>
      <c r="H170" s="58" t="s">
        <v>224</v>
      </c>
      <c r="I170" s="117" t="s">
        <v>1507</v>
      </c>
      <c r="J170" s="21"/>
      <c r="K170" s="21"/>
      <c r="L170" s="21">
        <v>1</v>
      </c>
      <c r="M170" s="21"/>
      <c r="N170" s="21"/>
      <c r="O170" s="21"/>
      <c r="P170" s="21"/>
      <c r="Q170" s="21"/>
      <c r="R170" s="22">
        <v>1197</v>
      </c>
      <c r="S170" s="58" t="s">
        <v>438</v>
      </c>
      <c r="T170" s="58" t="s">
        <v>439</v>
      </c>
      <c r="U170" s="115">
        <v>1608.7</v>
      </c>
      <c r="V170" s="115">
        <v>820</v>
      </c>
      <c r="W170" s="115">
        <v>0</v>
      </c>
      <c r="X170" s="115">
        <f>U170-V170</f>
        <v>788.7</v>
      </c>
      <c r="Y170" s="115">
        <v>0</v>
      </c>
      <c r="Z170" s="115">
        <v>0</v>
      </c>
      <c r="AA170" s="115">
        <v>0</v>
      </c>
      <c r="AB170" s="115"/>
      <c r="AC170" s="141">
        <v>342</v>
      </c>
      <c r="AD170" s="141">
        <v>113</v>
      </c>
      <c r="AE170" s="117" t="s">
        <v>1508</v>
      </c>
      <c r="AF170" s="117" t="s">
        <v>701</v>
      </c>
      <c r="AG170" s="21" t="s">
        <v>1154</v>
      </c>
      <c r="AH170" s="21" t="s">
        <v>1155</v>
      </c>
      <c r="AI170" s="58" t="s">
        <v>438</v>
      </c>
      <c r="AJ170" s="21" t="s">
        <v>439</v>
      </c>
      <c r="AK170" s="21" t="s">
        <v>82</v>
      </c>
      <c r="AL170" s="21" t="s">
        <v>543</v>
      </c>
      <c r="AM170" s="66" t="s">
        <v>215</v>
      </c>
      <c r="AN170" s="66" t="s">
        <v>56</v>
      </c>
      <c r="AO170" s="21" t="s">
        <v>1112</v>
      </c>
      <c r="AP170" s="66"/>
      <c r="AQ170" s="152" t="s">
        <v>1079</v>
      </c>
      <c r="AR170" s="152" t="s">
        <v>1079</v>
      </c>
      <c r="AS170" s="152" t="s">
        <v>1079</v>
      </c>
      <c r="AT170" s="152"/>
      <c r="AU170" s="128" t="s">
        <v>1168</v>
      </c>
    </row>
    <row r="171" s="1" customFormat="1" ht="45" hidden="1" spans="1:47">
      <c r="A171" s="20">
        <v>110</v>
      </c>
      <c r="B171" s="20" t="s">
        <v>702</v>
      </c>
      <c r="C171" s="20">
        <v>2022</v>
      </c>
      <c r="D171" s="21" t="s">
        <v>430</v>
      </c>
      <c r="E171" s="21" t="s">
        <v>703</v>
      </c>
      <c r="F171" s="21" t="s">
        <v>45</v>
      </c>
      <c r="G171" s="22" t="s">
        <v>1074</v>
      </c>
      <c r="H171" s="21" t="s">
        <v>455</v>
      </c>
      <c r="I171" s="33" t="s">
        <v>704</v>
      </c>
      <c r="J171" s="21"/>
      <c r="K171" s="21"/>
      <c r="L171" s="21">
        <v>1</v>
      </c>
      <c r="M171" s="21"/>
      <c r="N171" s="21"/>
      <c r="O171" s="21"/>
      <c r="P171" s="21"/>
      <c r="Q171" s="21"/>
      <c r="R171" s="22">
        <v>1197</v>
      </c>
      <c r="S171" s="21" t="s">
        <v>438</v>
      </c>
      <c r="T171" s="21" t="s">
        <v>439</v>
      </c>
      <c r="U171" s="44">
        <v>1000</v>
      </c>
      <c r="V171" s="44">
        <v>1000</v>
      </c>
      <c r="W171" s="44">
        <v>0</v>
      </c>
      <c r="X171" s="44">
        <v>0</v>
      </c>
      <c r="Y171" s="44">
        <v>0</v>
      </c>
      <c r="Z171" s="44">
        <v>0</v>
      </c>
      <c r="AA171" s="44">
        <v>0</v>
      </c>
      <c r="AB171" s="44"/>
      <c r="AC171" s="50">
        <v>342</v>
      </c>
      <c r="AD171" s="50">
        <v>113</v>
      </c>
      <c r="AE171" s="33" t="s">
        <v>1509</v>
      </c>
      <c r="AF171" s="33" t="s">
        <v>701</v>
      </c>
      <c r="AG171" s="66" t="s">
        <v>1154</v>
      </c>
      <c r="AH171" s="66" t="s">
        <v>1155</v>
      </c>
      <c r="AI171" s="58" t="s">
        <v>438</v>
      </c>
      <c r="AJ171" s="21" t="s">
        <v>439</v>
      </c>
      <c r="AK171" s="21" t="s">
        <v>82</v>
      </c>
      <c r="AL171" s="21" t="s">
        <v>543</v>
      </c>
      <c r="AM171" s="21" t="s">
        <v>215</v>
      </c>
      <c r="AN171" s="21" t="s">
        <v>203</v>
      </c>
      <c r="AO171" s="133"/>
      <c r="AP171" s="21"/>
      <c r="AQ171" s="20"/>
      <c r="AR171" s="20"/>
      <c r="AS171" s="20"/>
      <c r="AT171" s="20"/>
      <c r="AU171" s="128"/>
    </row>
    <row r="172" s="1" customFormat="1" ht="78.75" hidden="1" spans="1:47">
      <c r="A172" s="20">
        <v>111</v>
      </c>
      <c r="B172" s="20" t="s">
        <v>706</v>
      </c>
      <c r="C172" s="20">
        <v>2022</v>
      </c>
      <c r="D172" s="21" t="s">
        <v>430</v>
      </c>
      <c r="E172" s="21" t="s">
        <v>707</v>
      </c>
      <c r="F172" s="21" t="s">
        <v>45</v>
      </c>
      <c r="G172" s="22" t="s">
        <v>1074</v>
      </c>
      <c r="H172" s="21" t="s">
        <v>425</v>
      </c>
      <c r="I172" s="33" t="s">
        <v>708</v>
      </c>
      <c r="J172" s="21"/>
      <c r="K172" s="21"/>
      <c r="L172" s="21">
        <v>1</v>
      </c>
      <c r="M172" s="21"/>
      <c r="N172" s="21"/>
      <c r="O172" s="21"/>
      <c r="P172" s="21"/>
      <c r="Q172" s="21"/>
      <c r="R172" s="22">
        <v>1348</v>
      </c>
      <c r="S172" s="21" t="s">
        <v>200</v>
      </c>
      <c r="T172" s="21" t="s">
        <v>201</v>
      </c>
      <c r="U172" s="44">
        <v>750</v>
      </c>
      <c r="V172" s="44">
        <v>750</v>
      </c>
      <c r="W172" s="44">
        <v>0</v>
      </c>
      <c r="X172" s="44">
        <v>0</v>
      </c>
      <c r="Y172" s="44">
        <v>0</v>
      </c>
      <c r="Z172" s="44">
        <v>0</v>
      </c>
      <c r="AA172" s="44">
        <v>0</v>
      </c>
      <c r="AB172" s="44"/>
      <c r="AC172" s="50">
        <v>385</v>
      </c>
      <c r="AD172" s="50">
        <v>134</v>
      </c>
      <c r="AE172" s="33" t="s">
        <v>709</v>
      </c>
      <c r="AF172" s="33" t="s">
        <v>710</v>
      </c>
      <c r="AG172" s="21" t="s">
        <v>200</v>
      </c>
      <c r="AH172" s="21" t="s">
        <v>201</v>
      </c>
      <c r="AI172" s="58" t="s">
        <v>438</v>
      </c>
      <c r="AJ172" s="21" t="s">
        <v>439</v>
      </c>
      <c r="AK172" s="21" t="s">
        <v>82</v>
      </c>
      <c r="AL172" s="21" t="s">
        <v>543</v>
      </c>
      <c r="AM172" s="66" t="s">
        <v>438</v>
      </c>
      <c r="AN172" s="66" t="s">
        <v>203</v>
      </c>
      <c r="AO172" s="133" t="s">
        <v>1112</v>
      </c>
      <c r="AP172" s="66"/>
      <c r="AQ172" s="20"/>
      <c r="AR172" s="20"/>
      <c r="AS172" s="20"/>
      <c r="AT172" s="20"/>
      <c r="AU172" s="128"/>
    </row>
    <row r="173" s="1" customFormat="1" ht="45" hidden="1" spans="1:47">
      <c r="A173" s="20">
        <v>112</v>
      </c>
      <c r="B173" s="20" t="s">
        <v>711</v>
      </c>
      <c r="C173" s="20">
        <v>2022</v>
      </c>
      <c r="D173" s="21" t="s">
        <v>430</v>
      </c>
      <c r="E173" s="21" t="s">
        <v>712</v>
      </c>
      <c r="F173" s="21" t="s">
        <v>45</v>
      </c>
      <c r="G173" s="22" t="s">
        <v>1074</v>
      </c>
      <c r="H173" s="21" t="s">
        <v>433</v>
      </c>
      <c r="I173" s="33" t="s">
        <v>713</v>
      </c>
      <c r="J173" s="21"/>
      <c r="K173" s="21"/>
      <c r="L173" s="21">
        <v>1</v>
      </c>
      <c r="M173" s="21"/>
      <c r="N173" s="21"/>
      <c r="O173" s="21"/>
      <c r="P173" s="21"/>
      <c r="Q173" s="21"/>
      <c r="R173" s="22">
        <v>630</v>
      </c>
      <c r="S173" s="21" t="s">
        <v>78</v>
      </c>
      <c r="T173" s="21" t="s">
        <v>1076</v>
      </c>
      <c r="U173" s="44">
        <v>3000</v>
      </c>
      <c r="V173" s="44">
        <v>3000</v>
      </c>
      <c r="W173" s="44">
        <v>0</v>
      </c>
      <c r="X173" s="44">
        <v>0</v>
      </c>
      <c r="Y173" s="44">
        <v>0</v>
      </c>
      <c r="Z173" s="44">
        <v>0</v>
      </c>
      <c r="AA173" s="44">
        <v>0</v>
      </c>
      <c r="AB173" s="44"/>
      <c r="AC173" s="50">
        <v>180</v>
      </c>
      <c r="AD173" s="50">
        <v>56</v>
      </c>
      <c r="AE173" s="33" t="s">
        <v>714</v>
      </c>
      <c r="AF173" s="33" t="s">
        <v>715</v>
      </c>
      <c r="AG173" s="21" t="s">
        <v>78</v>
      </c>
      <c r="AH173" s="21" t="s">
        <v>1076</v>
      </c>
      <c r="AI173" s="58" t="s">
        <v>438</v>
      </c>
      <c r="AJ173" s="21" t="s">
        <v>439</v>
      </c>
      <c r="AK173" s="21" t="s">
        <v>82</v>
      </c>
      <c r="AL173" s="21" t="s">
        <v>543</v>
      </c>
      <c r="AM173" s="21" t="s">
        <v>440</v>
      </c>
      <c r="AN173" s="21" t="s">
        <v>280</v>
      </c>
      <c r="AO173" s="133"/>
      <c r="AP173" s="21"/>
      <c r="AQ173" s="20"/>
      <c r="AR173" s="20"/>
      <c r="AS173" s="20"/>
      <c r="AT173" s="20"/>
      <c r="AU173" s="128"/>
    </row>
    <row r="174" s="1" customFormat="1" ht="57" customHeight="1" spans="1:47">
      <c r="A174" s="20">
        <v>113</v>
      </c>
      <c r="B174" s="20" t="s">
        <v>1510</v>
      </c>
      <c r="C174" s="20">
        <v>2022</v>
      </c>
      <c r="D174" s="21" t="s">
        <v>430</v>
      </c>
      <c r="E174" s="264" t="s">
        <v>1511</v>
      </c>
      <c r="F174" s="21" t="s">
        <v>45</v>
      </c>
      <c r="G174" s="22" t="s">
        <v>1074</v>
      </c>
      <c r="H174" s="21" t="s">
        <v>425</v>
      </c>
      <c r="I174" s="33" t="s">
        <v>1512</v>
      </c>
      <c r="J174" s="21"/>
      <c r="K174" s="21"/>
      <c r="L174" s="21">
        <v>1</v>
      </c>
      <c r="M174" s="21"/>
      <c r="N174" s="21"/>
      <c r="O174" s="21"/>
      <c r="P174" s="21"/>
      <c r="Q174" s="21"/>
      <c r="R174" s="22">
        <v>153</v>
      </c>
      <c r="S174" s="21" t="s">
        <v>200</v>
      </c>
      <c r="T174" s="21" t="s">
        <v>201</v>
      </c>
      <c r="U174" s="44">
        <v>130</v>
      </c>
      <c r="V174" s="44">
        <v>130</v>
      </c>
      <c r="W174" s="44">
        <v>0</v>
      </c>
      <c r="X174" s="44">
        <v>0</v>
      </c>
      <c r="Y174" s="44">
        <v>0</v>
      </c>
      <c r="Z174" s="44">
        <v>0</v>
      </c>
      <c r="AA174" s="44">
        <v>0</v>
      </c>
      <c r="AB174" s="44"/>
      <c r="AC174" s="50">
        <v>56</v>
      </c>
      <c r="AD174" s="50">
        <v>35</v>
      </c>
      <c r="AE174" s="33" t="s">
        <v>1513</v>
      </c>
      <c r="AF174" s="33" t="s">
        <v>715</v>
      </c>
      <c r="AG174" s="21" t="s">
        <v>200</v>
      </c>
      <c r="AH174" s="21" t="s">
        <v>201</v>
      </c>
      <c r="AI174" s="58" t="s">
        <v>438</v>
      </c>
      <c r="AJ174" s="21" t="s">
        <v>439</v>
      </c>
      <c r="AK174" s="21" t="s">
        <v>82</v>
      </c>
      <c r="AL174" s="21" t="s">
        <v>543</v>
      </c>
      <c r="AM174" s="66" t="s">
        <v>438</v>
      </c>
      <c r="AN174" s="21"/>
      <c r="AO174" s="133"/>
      <c r="AP174" s="21"/>
      <c r="AQ174" s="20" t="s">
        <v>1079</v>
      </c>
      <c r="AR174" s="152" t="s">
        <v>1079</v>
      </c>
      <c r="AS174" s="20"/>
      <c r="AT174" s="20" t="s">
        <v>1514</v>
      </c>
      <c r="AU174" s="128"/>
    </row>
    <row r="175" s="3" customFormat="1" ht="18" hidden="1" customHeight="1" spans="1:47">
      <c r="A175" s="155"/>
      <c r="B175" s="190" t="s">
        <v>716</v>
      </c>
      <c r="C175" s="190"/>
      <c r="D175" s="191"/>
      <c r="E175" s="191"/>
      <c r="F175" s="190"/>
      <c r="G175" s="191"/>
      <c r="H175" s="191"/>
      <c r="I175" s="190"/>
      <c r="J175" s="166">
        <v>0</v>
      </c>
      <c r="K175" s="166">
        <v>0</v>
      </c>
      <c r="L175" s="166">
        <v>0</v>
      </c>
      <c r="M175" s="166">
        <v>0</v>
      </c>
      <c r="N175" s="166">
        <v>0</v>
      </c>
      <c r="O175" s="166">
        <v>0</v>
      </c>
      <c r="P175" s="166">
        <v>0</v>
      </c>
      <c r="Q175" s="166">
        <v>0</v>
      </c>
      <c r="R175" s="166">
        <v>0</v>
      </c>
      <c r="S175" s="166">
        <v>0</v>
      </c>
      <c r="T175" s="166">
        <v>0</v>
      </c>
      <c r="U175" s="166">
        <v>0</v>
      </c>
      <c r="V175" s="166">
        <v>0</v>
      </c>
      <c r="W175" s="166">
        <v>0</v>
      </c>
      <c r="X175" s="166">
        <v>0</v>
      </c>
      <c r="Y175" s="166">
        <v>0</v>
      </c>
      <c r="Z175" s="166">
        <v>0</v>
      </c>
      <c r="AA175" s="166">
        <v>0</v>
      </c>
      <c r="AB175" s="166"/>
      <c r="AC175" s="166">
        <v>0</v>
      </c>
      <c r="AD175" s="166">
        <v>0</v>
      </c>
      <c r="AE175" s="205"/>
      <c r="AF175" s="205"/>
      <c r="AG175" s="201"/>
      <c r="AH175" s="201"/>
      <c r="AI175" s="206"/>
      <c r="AJ175" s="201"/>
      <c r="AK175" s="201"/>
      <c r="AL175" s="201"/>
      <c r="AM175" s="175"/>
      <c r="AN175" s="163"/>
      <c r="AO175" s="178"/>
      <c r="AP175" s="163"/>
      <c r="AQ175" s="178"/>
      <c r="AR175" s="178"/>
      <c r="AS175" s="178"/>
      <c r="AT175" s="178"/>
      <c r="AU175" s="178"/>
    </row>
    <row r="176" s="3" customFormat="1" ht="18" hidden="1" customHeight="1" spans="1:47">
      <c r="A176" s="155"/>
      <c r="B176" s="190" t="s">
        <v>717</v>
      </c>
      <c r="C176" s="190"/>
      <c r="D176" s="191"/>
      <c r="E176" s="191"/>
      <c r="F176" s="190"/>
      <c r="G176" s="191"/>
      <c r="H176" s="191"/>
      <c r="I176" s="190"/>
      <c r="J176" s="166">
        <f t="shared" ref="J176:AA176" si="31">J177+J179+J183+J188</f>
        <v>0</v>
      </c>
      <c r="K176" s="166">
        <f t="shared" si="31"/>
        <v>0</v>
      </c>
      <c r="L176" s="166">
        <f t="shared" si="31"/>
        <v>26</v>
      </c>
      <c r="M176" s="166">
        <f t="shared" si="31"/>
        <v>0</v>
      </c>
      <c r="N176" s="166">
        <f t="shared" si="31"/>
        <v>0</v>
      </c>
      <c r="O176" s="166">
        <f t="shared" si="31"/>
        <v>0</v>
      </c>
      <c r="P176" s="166">
        <f t="shared" si="31"/>
        <v>0</v>
      </c>
      <c r="Q176" s="166">
        <f t="shared" si="31"/>
        <v>0</v>
      </c>
      <c r="R176" s="166">
        <f t="shared" si="31"/>
        <v>65690</v>
      </c>
      <c r="S176" s="166">
        <f t="shared" si="31"/>
        <v>0</v>
      </c>
      <c r="T176" s="166">
        <f t="shared" si="31"/>
        <v>0</v>
      </c>
      <c r="U176" s="166">
        <f t="shared" si="31"/>
        <v>8418.35</v>
      </c>
      <c r="V176" s="166">
        <f t="shared" si="31"/>
        <v>1494.2</v>
      </c>
      <c r="W176" s="166">
        <f t="shared" si="31"/>
        <v>1530</v>
      </c>
      <c r="X176" s="166">
        <f t="shared" si="31"/>
        <v>5244.15</v>
      </c>
      <c r="Y176" s="166">
        <f t="shared" si="31"/>
        <v>0</v>
      </c>
      <c r="Z176" s="166">
        <f t="shared" si="31"/>
        <v>0</v>
      </c>
      <c r="AA176" s="166">
        <f t="shared" si="31"/>
        <v>150</v>
      </c>
      <c r="AB176" s="166"/>
      <c r="AC176" s="166">
        <f>AC177+AC179+AC183+AC188</f>
        <v>17871</v>
      </c>
      <c r="AD176" s="166">
        <f>AD177+AD179+AD183+AD188</f>
        <v>7967</v>
      </c>
      <c r="AE176" s="205"/>
      <c r="AF176" s="205"/>
      <c r="AG176" s="201"/>
      <c r="AH176" s="201"/>
      <c r="AI176" s="206"/>
      <c r="AJ176" s="201"/>
      <c r="AK176" s="201"/>
      <c r="AL176" s="201"/>
      <c r="AM176" s="175"/>
      <c r="AN176" s="163"/>
      <c r="AO176" s="178"/>
      <c r="AP176" s="163"/>
      <c r="AQ176" s="178"/>
      <c r="AR176" s="178"/>
      <c r="AS176" s="178"/>
      <c r="AT176" s="178"/>
      <c r="AU176" s="178"/>
    </row>
    <row r="177" s="3" customFormat="1" ht="18" hidden="1" customHeight="1" spans="1:47">
      <c r="A177" s="155"/>
      <c r="B177" s="190" t="s">
        <v>718</v>
      </c>
      <c r="C177" s="190"/>
      <c r="D177" s="191"/>
      <c r="E177" s="191"/>
      <c r="F177" s="190"/>
      <c r="G177" s="191"/>
      <c r="H177" s="191"/>
      <c r="I177" s="190"/>
      <c r="J177" s="166">
        <f t="shared" ref="J177:AA177" si="32">SUM(J178:J178)</f>
        <v>0</v>
      </c>
      <c r="K177" s="166">
        <f t="shared" si="32"/>
        <v>0</v>
      </c>
      <c r="L177" s="166">
        <f t="shared" si="32"/>
        <v>1</v>
      </c>
      <c r="M177" s="166">
        <f t="shared" si="32"/>
        <v>0</v>
      </c>
      <c r="N177" s="166">
        <f t="shared" si="32"/>
        <v>0</v>
      </c>
      <c r="O177" s="166">
        <f t="shared" si="32"/>
        <v>0</v>
      </c>
      <c r="P177" s="166">
        <f t="shared" si="32"/>
        <v>0</v>
      </c>
      <c r="Q177" s="166">
        <f t="shared" si="32"/>
        <v>0</v>
      </c>
      <c r="R177" s="166">
        <f t="shared" si="32"/>
        <v>3693</v>
      </c>
      <c r="S177" s="166">
        <f t="shared" si="32"/>
        <v>0</v>
      </c>
      <c r="T177" s="166">
        <f t="shared" si="32"/>
        <v>0</v>
      </c>
      <c r="U177" s="166">
        <f t="shared" si="32"/>
        <v>29.2</v>
      </c>
      <c r="V177" s="166">
        <f t="shared" si="32"/>
        <v>29.2</v>
      </c>
      <c r="W177" s="166">
        <f t="shared" si="32"/>
        <v>0</v>
      </c>
      <c r="X177" s="166">
        <f t="shared" si="32"/>
        <v>0</v>
      </c>
      <c r="Y177" s="166">
        <f t="shared" si="32"/>
        <v>0</v>
      </c>
      <c r="Z177" s="166">
        <f t="shared" si="32"/>
        <v>0</v>
      </c>
      <c r="AA177" s="166">
        <f t="shared" si="32"/>
        <v>0</v>
      </c>
      <c r="AB177" s="166"/>
      <c r="AC177" s="166">
        <f>SUM(AC178:AC178)</f>
        <v>1055</v>
      </c>
      <c r="AD177" s="166">
        <f>SUM(AD178:AD178)</f>
        <v>743</v>
      </c>
      <c r="AE177" s="205"/>
      <c r="AF177" s="205"/>
      <c r="AG177" s="201"/>
      <c r="AH177" s="201"/>
      <c r="AI177" s="206"/>
      <c r="AJ177" s="201"/>
      <c r="AK177" s="201"/>
      <c r="AL177" s="201"/>
      <c r="AM177" s="175"/>
      <c r="AN177" s="163"/>
      <c r="AO177" s="178"/>
      <c r="AP177" s="163"/>
      <c r="AQ177" s="178"/>
      <c r="AR177" s="178"/>
      <c r="AS177" s="178"/>
      <c r="AT177" s="178"/>
      <c r="AU177" s="178"/>
    </row>
    <row r="178" s="3" customFormat="1" ht="56.25" spans="1:47">
      <c r="A178" s="158">
        <v>114</v>
      </c>
      <c r="B178" s="158" t="s">
        <v>719</v>
      </c>
      <c r="C178" s="158">
        <v>2022</v>
      </c>
      <c r="D178" s="23" t="s">
        <v>720</v>
      </c>
      <c r="E178" s="305" t="s">
        <v>721</v>
      </c>
      <c r="F178" s="305" t="s">
        <v>45</v>
      </c>
      <c r="G178" s="163" t="s">
        <v>1074</v>
      </c>
      <c r="H178" s="305" t="s">
        <v>285</v>
      </c>
      <c r="I178" s="306" t="s">
        <v>1515</v>
      </c>
      <c r="J178" s="305"/>
      <c r="K178" s="305"/>
      <c r="L178" s="305">
        <v>1</v>
      </c>
      <c r="M178" s="305"/>
      <c r="N178" s="305"/>
      <c r="O178" s="305"/>
      <c r="P178" s="305"/>
      <c r="Q178" s="305"/>
      <c r="R178" s="232">
        <v>3693</v>
      </c>
      <c r="S178" s="232" t="s">
        <v>50</v>
      </c>
      <c r="T178" s="163" t="s">
        <v>51</v>
      </c>
      <c r="U178" s="204">
        <v>29.2</v>
      </c>
      <c r="V178" s="204">
        <v>29.2</v>
      </c>
      <c r="W178" s="204">
        <v>0</v>
      </c>
      <c r="X178" s="204">
        <v>0</v>
      </c>
      <c r="Y178" s="204">
        <v>0</v>
      </c>
      <c r="Z178" s="204">
        <v>0</v>
      </c>
      <c r="AA178" s="204">
        <v>0</v>
      </c>
      <c r="AB178" s="204"/>
      <c r="AC178" s="50">
        <v>1055</v>
      </c>
      <c r="AD178" s="50">
        <v>743</v>
      </c>
      <c r="AE178" s="306" t="s">
        <v>723</v>
      </c>
      <c r="AF178" s="306" t="s">
        <v>724</v>
      </c>
      <c r="AG178" s="22" t="s">
        <v>50</v>
      </c>
      <c r="AH178" s="21" t="s">
        <v>51</v>
      </c>
      <c r="AI178" s="58" t="s">
        <v>80</v>
      </c>
      <c r="AJ178" s="21" t="s">
        <v>81</v>
      </c>
      <c r="AK178" s="21" t="s">
        <v>82</v>
      </c>
      <c r="AL178" s="21" t="s">
        <v>725</v>
      </c>
      <c r="AM178" s="21" t="s">
        <v>131</v>
      </c>
      <c r="AN178" s="21" t="s">
        <v>280</v>
      </c>
      <c r="AO178" s="265"/>
      <c r="AP178" s="21"/>
      <c r="AQ178" s="158" t="s">
        <v>1079</v>
      </c>
      <c r="AR178" s="158" t="s">
        <v>1079</v>
      </c>
      <c r="AS178" s="158" t="s">
        <v>1079</v>
      </c>
      <c r="AT178" s="158" t="s">
        <v>1135</v>
      </c>
      <c r="AU178" s="185" t="s">
        <v>1080</v>
      </c>
    </row>
    <row r="179" s="3" customFormat="1" ht="18" hidden="1" customHeight="1" spans="1:47">
      <c r="A179" s="155"/>
      <c r="B179" s="190" t="s">
        <v>726</v>
      </c>
      <c r="C179" s="190"/>
      <c r="D179" s="191"/>
      <c r="E179" s="191"/>
      <c r="F179" s="190"/>
      <c r="G179" s="191"/>
      <c r="H179" s="191"/>
      <c r="I179" s="190"/>
      <c r="J179" s="166">
        <f t="shared" ref="J179:AA179" si="33">SUM(J180:J182)</f>
        <v>0</v>
      </c>
      <c r="K179" s="166">
        <f t="shared" si="33"/>
        <v>0</v>
      </c>
      <c r="L179" s="166">
        <f t="shared" si="33"/>
        <v>3</v>
      </c>
      <c r="M179" s="166">
        <f t="shared" si="33"/>
        <v>0</v>
      </c>
      <c r="N179" s="166">
        <f t="shared" si="33"/>
        <v>0</v>
      </c>
      <c r="O179" s="166">
        <f t="shared" si="33"/>
        <v>0</v>
      </c>
      <c r="P179" s="166">
        <f t="shared" si="33"/>
        <v>0</v>
      </c>
      <c r="Q179" s="166">
        <f t="shared" si="33"/>
        <v>0</v>
      </c>
      <c r="R179" s="166">
        <f t="shared" si="33"/>
        <v>4555</v>
      </c>
      <c r="S179" s="166">
        <f t="shared" si="33"/>
        <v>0</v>
      </c>
      <c r="T179" s="166">
        <f t="shared" si="33"/>
        <v>0</v>
      </c>
      <c r="U179" s="166">
        <f t="shared" si="33"/>
        <v>1030</v>
      </c>
      <c r="V179" s="166">
        <f t="shared" si="33"/>
        <v>0</v>
      </c>
      <c r="W179" s="166">
        <f t="shared" si="33"/>
        <v>1030</v>
      </c>
      <c r="X179" s="166">
        <f t="shared" si="33"/>
        <v>0</v>
      </c>
      <c r="Y179" s="166">
        <f t="shared" si="33"/>
        <v>0</v>
      </c>
      <c r="Z179" s="166">
        <f t="shared" si="33"/>
        <v>0</v>
      </c>
      <c r="AA179" s="166">
        <f t="shared" si="33"/>
        <v>0</v>
      </c>
      <c r="AB179" s="166"/>
      <c r="AC179" s="166">
        <f>SUM(AC180:AC182)</f>
        <v>892</v>
      </c>
      <c r="AD179" s="166">
        <f>SUM(AD180:AD182)</f>
        <v>282</v>
      </c>
      <c r="AE179" s="205"/>
      <c r="AF179" s="205"/>
      <c r="AG179" s="201"/>
      <c r="AH179" s="201"/>
      <c r="AI179" s="206"/>
      <c r="AJ179" s="201"/>
      <c r="AK179" s="201"/>
      <c r="AL179" s="201"/>
      <c r="AM179" s="175"/>
      <c r="AN179" s="163"/>
      <c r="AO179" s="178"/>
      <c r="AP179" s="163"/>
      <c r="AQ179" s="178"/>
      <c r="AR179" s="178"/>
      <c r="AS179" s="178"/>
      <c r="AT179" s="178"/>
      <c r="AU179" s="178"/>
    </row>
    <row r="180" s="1" customFormat="1" ht="101.25" hidden="1" spans="1:47">
      <c r="A180" s="20">
        <v>115</v>
      </c>
      <c r="B180" s="20" t="s">
        <v>727</v>
      </c>
      <c r="C180" s="20">
        <v>2022</v>
      </c>
      <c r="D180" s="21" t="s">
        <v>664</v>
      </c>
      <c r="E180" s="21" t="s">
        <v>728</v>
      </c>
      <c r="F180" s="21" t="s">
        <v>45</v>
      </c>
      <c r="G180" s="21" t="s">
        <v>1074</v>
      </c>
      <c r="H180" s="21" t="s">
        <v>455</v>
      </c>
      <c r="I180" s="33" t="s">
        <v>729</v>
      </c>
      <c r="J180" s="21"/>
      <c r="K180" s="21"/>
      <c r="L180" s="21">
        <v>1</v>
      </c>
      <c r="M180" s="21"/>
      <c r="N180" s="21"/>
      <c r="O180" s="21"/>
      <c r="P180" s="21"/>
      <c r="Q180" s="21"/>
      <c r="R180" s="22">
        <v>445</v>
      </c>
      <c r="S180" s="21" t="s">
        <v>168</v>
      </c>
      <c r="T180" s="21" t="s">
        <v>1117</v>
      </c>
      <c r="U180" s="44">
        <v>150</v>
      </c>
      <c r="V180" s="44">
        <v>0</v>
      </c>
      <c r="W180" s="44">
        <v>150</v>
      </c>
      <c r="X180" s="44">
        <v>0</v>
      </c>
      <c r="Y180" s="44">
        <v>0</v>
      </c>
      <c r="Z180" s="44">
        <v>0</v>
      </c>
      <c r="AA180" s="44">
        <v>0</v>
      </c>
      <c r="AB180" s="44"/>
      <c r="AC180" s="50">
        <v>127</v>
      </c>
      <c r="AD180" s="50">
        <v>40</v>
      </c>
      <c r="AE180" s="33" t="s">
        <v>730</v>
      </c>
      <c r="AF180" s="33" t="s">
        <v>731</v>
      </c>
      <c r="AG180" s="21" t="s">
        <v>168</v>
      </c>
      <c r="AH180" s="21" t="s">
        <v>1117</v>
      </c>
      <c r="AI180" s="58" t="s">
        <v>732</v>
      </c>
      <c r="AJ180" s="21" t="s">
        <v>733</v>
      </c>
      <c r="AK180" s="21" t="s">
        <v>389</v>
      </c>
      <c r="AL180" s="21" t="s">
        <v>725</v>
      </c>
      <c r="AM180" s="21" t="s">
        <v>734</v>
      </c>
      <c r="AN180" s="21" t="s">
        <v>56</v>
      </c>
      <c r="AO180" s="133"/>
      <c r="AP180" s="21"/>
      <c r="AQ180" s="20" t="s">
        <v>1079</v>
      </c>
      <c r="AR180" s="20"/>
      <c r="AS180" s="20"/>
      <c r="AT180" s="20"/>
      <c r="AU180" s="128"/>
    </row>
    <row r="181" s="1" customFormat="1" ht="78.75" hidden="1" spans="1:47">
      <c r="A181" s="20">
        <v>116</v>
      </c>
      <c r="B181" s="20" t="s">
        <v>735</v>
      </c>
      <c r="C181" s="20">
        <v>2022</v>
      </c>
      <c r="D181" s="21" t="s">
        <v>664</v>
      </c>
      <c r="E181" s="21" t="s">
        <v>736</v>
      </c>
      <c r="F181" s="21" t="s">
        <v>45</v>
      </c>
      <c r="G181" s="21" t="s">
        <v>1074</v>
      </c>
      <c r="H181" s="21" t="s">
        <v>737</v>
      </c>
      <c r="I181" s="33" t="s">
        <v>738</v>
      </c>
      <c r="J181" s="21"/>
      <c r="K181" s="21"/>
      <c r="L181" s="21">
        <v>1</v>
      </c>
      <c r="M181" s="21"/>
      <c r="N181" s="21"/>
      <c r="O181" s="21"/>
      <c r="P181" s="21"/>
      <c r="Q181" s="21"/>
      <c r="R181" s="22">
        <v>1523</v>
      </c>
      <c r="S181" s="21" t="s">
        <v>78</v>
      </c>
      <c r="T181" s="21" t="s">
        <v>1076</v>
      </c>
      <c r="U181" s="44">
        <v>380</v>
      </c>
      <c r="V181" s="44">
        <v>0</v>
      </c>
      <c r="W181" s="44">
        <v>380</v>
      </c>
      <c r="X181" s="44">
        <v>0</v>
      </c>
      <c r="Y181" s="44">
        <v>0</v>
      </c>
      <c r="Z181" s="44">
        <v>0</v>
      </c>
      <c r="AA181" s="44">
        <v>0</v>
      </c>
      <c r="AB181" s="44"/>
      <c r="AC181" s="50">
        <v>435</v>
      </c>
      <c r="AD181" s="50">
        <v>132</v>
      </c>
      <c r="AE181" s="33" t="s">
        <v>739</v>
      </c>
      <c r="AF181" s="33" t="s">
        <v>740</v>
      </c>
      <c r="AG181" s="21" t="s">
        <v>78</v>
      </c>
      <c r="AH181" s="21" t="s">
        <v>1076</v>
      </c>
      <c r="AI181" s="58" t="s">
        <v>732</v>
      </c>
      <c r="AJ181" s="21" t="s">
        <v>733</v>
      </c>
      <c r="AK181" s="21" t="s">
        <v>389</v>
      </c>
      <c r="AL181" s="21" t="s">
        <v>725</v>
      </c>
      <c r="AM181" s="21" t="s">
        <v>741</v>
      </c>
      <c r="AN181" s="21" t="s">
        <v>203</v>
      </c>
      <c r="AO181" s="133"/>
      <c r="AP181" s="21"/>
      <c r="AQ181" s="20" t="s">
        <v>1079</v>
      </c>
      <c r="AR181" s="20"/>
      <c r="AS181" s="20"/>
      <c r="AT181" s="20"/>
      <c r="AU181" s="128"/>
    </row>
    <row r="182" s="78" customFormat="1" ht="118" customHeight="1" spans="1:47">
      <c r="A182" s="20">
        <v>117</v>
      </c>
      <c r="B182" s="247" t="s">
        <v>1169</v>
      </c>
      <c r="C182" s="247">
        <v>2022</v>
      </c>
      <c r="D182" s="110" t="s">
        <v>664</v>
      </c>
      <c r="E182" s="237" t="s">
        <v>1170</v>
      </c>
      <c r="F182" s="237" t="s">
        <v>45</v>
      </c>
      <c r="G182" s="237" t="s">
        <v>1074</v>
      </c>
      <c r="H182" s="237" t="s">
        <v>1171</v>
      </c>
      <c r="I182" s="307" t="s">
        <v>1172</v>
      </c>
      <c r="J182" s="163"/>
      <c r="K182" s="163"/>
      <c r="L182" s="163">
        <v>1</v>
      </c>
      <c r="M182" s="163"/>
      <c r="N182" s="163"/>
      <c r="O182" s="163"/>
      <c r="P182" s="163"/>
      <c r="Q182" s="163"/>
      <c r="R182" s="232">
        <v>2587</v>
      </c>
      <c r="S182" s="237" t="s">
        <v>70</v>
      </c>
      <c r="T182" s="237" t="s">
        <v>1075</v>
      </c>
      <c r="U182" s="308">
        <v>500</v>
      </c>
      <c r="V182" s="308"/>
      <c r="W182" s="308">
        <v>500</v>
      </c>
      <c r="X182" s="308"/>
      <c r="Y182" s="308"/>
      <c r="Z182" s="308"/>
      <c r="AA182" s="308"/>
      <c r="AB182" s="308"/>
      <c r="AC182" s="141">
        <v>330</v>
      </c>
      <c r="AD182" s="141">
        <v>110</v>
      </c>
      <c r="AE182" s="309" t="s">
        <v>730</v>
      </c>
      <c r="AF182" s="309" t="s">
        <v>1173</v>
      </c>
      <c r="AG182" s="58" t="s">
        <v>70</v>
      </c>
      <c r="AH182" s="58" t="s">
        <v>1075</v>
      </c>
      <c r="AI182" s="110" t="s">
        <v>732</v>
      </c>
      <c r="AJ182" s="110" t="s">
        <v>733</v>
      </c>
      <c r="AK182" s="110" t="s">
        <v>389</v>
      </c>
      <c r="AL182" s="110" t="s">
        <v>543</v>
      </c>
      <c r="AM182" s="110"/>
      <c r="AN182" s="110"/>
      <c r="AO182" s="235"/>
      <c r="AP182" s="110"/>
      <c r="AQ182" s="247" t="s">
        <v>1079</v>
      </c>
      <c r="AR182" s="247" t="s">
        <v>1079</v>
      </c>
      <c r="AS182" s="247" t="s">
        <v>1079</v>
      </c>
      <c r="AT182" s="247" t="s">
        <v>1127</v>
      </c>
      <c r="AU182" s="185" t="s">
        <v>1174</v>
      </c>
    </row>
    <row r="183" s="3" customFormat="1" ht="18" hidden="1" customHeight="1" spans="1:47">
      <c r="A183" s="155"/>
      <c r="B183" s="190" t="s">
        <v>742</v>
      </c>
      <c r="C183" s="190"/>
      <c r="D183" s="191"/>
      <c r="E183" s="191"/>
      <c r="F183" s="190"/>
      <c r="G183" s="191"/>
      <c r="H183" s="191"/>
      <c r="I183" s="190"/>
      <c r="J183" s="166">
        <f t="shared" ref="J183:AA183" si="34">SUM(J184:J187)</f>
        <v>0</v>
      </c>
      <c r="K183" s="166">
        <f t="shared" si="34"/>
        <v>0</v>
      </c>
      <c r="L183" s="166">
        <f t="shared" si="34"/>
        <v>4</v>
      </c>
      <c r="M183" s="166">
        <f t="shared" si="34"/>
        <v>0</v>
      </c>
      <c r="N183" s="166">
        <f t="shared" si="34"/>
        <v>0</v>
      </c>
      <c r="O183" s="166">
        <f t="shared" si="34"/>
        <v>0</v>
      </c>
      <c r="P183" s="166">
        <f t="shared" si="34"/>
        <v>0</v>
      </c>
      <c r="Q183" s="166">
        <f t="shared" si="34"/>
        <v>0</v>
      </c>
      <c r="R183" s="166">
        <f t="shared" si="34"/>
        <v>19552</v>
      </c>
      <c r="S183" s="166">
        <f t="shared" si="34"/>
        <v>0</v>
      </c>
      <c r="T183" s="166">
        <f t="shared" si="34"/>
        <v>0</v>
      </c>
      <c r="U183" s="166">
        <f t="shared" si="34"/>
        <v>640</v>
      </c>
      <c r="V183" s="166">
        <f t="shared" si="34"/>
        <v>0</v>
      </c>
      <c r="W183" s="166">
        <f t="shared" si="34"/>
        <v>0</v>
      </c>
      <c r="X183" s="166">
        <f t="shared" si="34"/>
        <v>640</v>
      </c>
      <c r="Y183" s="166">
        <f t="shared" si="34"/>
        <v>0</v>
      </c>
      <c r="Z183" s="166">
        <f t="shared" si="34"/>
        <v>0</v>
      </c>
      <c r="AA183" s="166">
        <f t="shared" si="34"/>
        <v>0</v>
      </c>
      <c r="AB183" s="166"/>
      <c r="AC183" s="166">
        <f>SUM(AC184:AC187)</f>
        <v>5177</v>
      </c>
      <c r="AD183" s="166">
        <f>SUM(AD184:AD187)</f>
        <v>2408</v>
      </c>
      <c r="AE183" s="205"/>
      <c r="AF183" s="205"/>
      <c r="AG183" s="21"/>
      <c r="AH183" s="21"/>
      <c r="AI183" s="206"/>
      <c r="AJ183" s="201"/>
      <c r="AK183" s="201"/>
      <c r="AL183" s="201"/>
      <c r="AM183" s="175"/>
      <c r="AN183" s="163"/>
      <c r="AO183" s="178"/>
      <c r="AP183" s="163"/>
      <c r="AQ183" s="178"/>
      <c r="AR183" s="178"/>
      <c r="AS183" s="178"/>
      <c r="AT183" s="178"/>
      <c r="AU183" s="178"/>
    </row>
    <row r="184" s="1" customFormat="1" ht="103" hidden="1" customHeight="1" spans="1:47">
      <c r="A184" s="20">
        <v>118</v>
      </c>
      <c r="B184" s="20" t="s">
        <v>743</v>
      </c>
      <c r="C184" s="20">
        <v>2022</v>
      </c>
      <c r="D184" s="22" t="s">
        <v>664</v>
      </c>
      <c r="E184" s="22" t="s">
        <v>744</v>
      </c>
      <c r="F184" s="22" t="s">
        <v>45</v>
      </c>
      <c r="G184" s="21" t="s">
        <v>1072</v>
      </c>
      <c r="H184" s="22" t="s">
        <v>285</v>
      </c>
      <c r="I184" s="34" t="s">
        <v>745</v>
      </c>
      <c r="J184" s="22"/>
      <c r="K184" s="22"/>
      <c r="L184" s="22">
        <v>1</v>
      </c>
      <c r="M184" s="22"/>
      <c r="N184" s="22"/>
      <c r="O184" s="22"/>
      <c r="P184" s="22"/>
      <c r="Q184" s="22"/>
      <c r="R184" s="22">
        <v>7623</v>
      </c>
      <c r="S184" s="22" t="s">
        <v>50</v>
      </c>
      <c r="T184" s="21" t="s">
        <v>51</v>
      </c>
      <c r="U184" s="44">
        <v>400</v>
      </c>
      <c r="V184" s="44">
        <v>0</v>
      </c>
      <c r="W184" s="44">
        <v>0</v>
      </c>
      <c r="X184" s="44">
        <v>400</v>
      </c>
      <c r="Y184" s="44">
        <v>0</v>
      </c>
      <c r="Z184" s="44">
        <v>0</v>
      </c>
      <c r="AA184" s="44">
        <v>0</v>
      </c>
      <c r="AB184" s="44"/>
      <c r="AC184" s="50">
        <v>2178</v>
      </c>
      <c r="AD184" s="50">
        <v>1175</v>
      </c>
      <c r="AE184" s="34" t="s">
        <v>746</v>
      </c>
      <c r="AF184" s="34" t="s">
        <v>747</v>
      </c>
      <c r="AG184" s="58" t="s">
        <v>70</v>
      </c>
      <c r="AH184" s="58" t="s">
        <v>1075</v>
      </c>
      <c r="AI184" s="58" t="s">
        <v>732</v>
      </c>
      <c r="AJ184" s="21" t="s">
        <v>733</v>
      </c>
      <c r="AK184" s="21" t="s">
        <v>389</v>
      </c>
      <c r="AL184" s="21" t="s">
        <v>725</v>
      </c>
      <c r="AM184" s="21" t="s">
        <v>266</v>
      </c>
      <c r="AN184" s="21" t="s">
        <v>56</v>
      </c>
      <c r="AO184" s="133"/>
      <c r="AP184" s="21"/>
      <c r="AQ184" s="20"/>
      <c r="AR184" s="20"/>
      <c r="AS184" s="20"/>
      <c r="AT184" s="20"/>
      <c r="AU184" s="128"/>
    </row>
    <row r="185" s="1" customFormat="1" ht="63" hidden="1" customHeight="1" spans="1:47">
      <c r="A185" s="20">
        <v>119</v>
      </c>
      <c r="B185" s="20" t="s">
        <v>748</v>
      </c>
      <c r="C185" s="20">
        <v>2022</v>
      </c>
      <c r="D185" s="21" t="s">
        <v>664</v>
      </c>
      <c r="E185" s="21" t="s">
        <v>749</v>
      </c>
      <c r="F185" s="21" t="s">
        <v>45</v>
      </c>
      <c r="G185" s="21" t="s">
        <v>1072</v>
      </c>
      <c r="H185" s="21" t="s">
        <v>557</v>
      </c>
      <c r="I185" s="33" t="s">
        <v>750</v>
      </c>
      <c r="J185" s="21"/>
      <c r="K185" s="21"/>
      <c r="L185" s="21">
        <v>1</v>
      </c>
      <c r="M185" s="21"/>
      <c r="N185" s="21"/>
      <c r="O185" s="21"/>
      <c r="P185" s="21"/>
      <c r="Q185" s="21"/>
      <c r="R185" s="22">
        <v>5758</v>
      </c>
      <c r="S185" s="21" t="s">
        <v>177</v>
      </c>
      <c r="T185" s="21" t="s">
        <v>178</v>
      </c>
      <c r="U185" s="44">
        <v>75</v>
      </c>
      <c r="V185" s="44">
        <v>0</v>
      </c>
      <c r="W185" s="44">
        <v>0</v>
      </c>
      <c r="X185" s="44">
        <v>75</v>
      </c>
      <c r="Y185" s="44">
        <v>0</v>
      </c>
      <c r="Z185" s="44">
        <v>0</v>
      </c>
      <c r="AA185" s="44">
        <v>0</v>
      </c>
      <c r="AB185" s="44"/>
      <c r="AC185" s="50">
        <v>1645</v>
      </c>
      <c r="AD185" s="50">
        <v>754</v>
      </c>
      <c r="AE185" s="33" t="s">
        <v>751</v>
      </c>
      <c r="AF185" s="33" t="s">
        <v>752</v>
      </c>
      <c r="AG185" s="21" t="s">
        <v>70</v>
      </c>
      <c r="AH185" s="21" t="s">
        <v>1075</v>
      </c>
      <c r="AI185" s="58" t="s">
        <v>732</v>
      </c>
      <c r="AJ185" s="21" t="s">
        <v>733</v>
      </c>
      <c r="AK185" s="21" t="s">
        <v>389</v>
      </c>
      <c r="AL185" s="21" t="s">
        <v>725</v>
      </c>
      <c r="AM185" s="21" t="s">
        <v>753</v>
      </c>
      <c r="AN185" s="21" t="s">
        <v>56</v>
      </c>
      <c r="AO185" s="133"/>
      <c r="AP185" s="21"/>
      <c r="AQ185" s="20"/>
      <c r="AR185" s="20"/>
      <c r="AS185" s="20"/>
      <c r="AT185" s="20"/>
      <c r="AU185" s="128"/>
    </row>
    <row r="186" s="1" customFormat="1" ht="33.75" hidden="1" spans="1:47">
      <c r="A186" s="20">
        <v>120</v>
      </c>
      <c r="B186" s="20" t="s">
        <v>754</v>
      </c>
      <c r="C186" s="20">
        <v>2022</v>
      </c>
      <c r="D186" s="21" t="s">
        <v>664</v>
      </c>
      <c r="E186" s="21" t="s">
        <v>755</v>
      </c>
      <c r="F186" s="21" t="s">
        <v>45</v>
      </c>
      <c r="G186" s="21" t="s">
        <v>1072</v>
      </c>
      <c r="H186" s="21" t="s">
        <v>433</v>
      </c>
      <c r="I186" s="33" t="s">
        <v>756</v>
      </c>
      <c r="J186" s="21"/>
      <c r="K186" s="21"/>
      <c r="L186" s="21">
        <v>1</v>
      </c>
      <c r="M186" s="21"/>
      <c r="N186" s="21"/>
      <c r="O186" s="21"/>
      <c r="P186" s="21"/>
      <c r="Q186" s="21"/>
      <c r="R186" s="22">
        <v>3584</v>
      </c>
      <c r="S186" s="21" t="s">
        <v>78</v>
      </c>
      <c r="T186" s="21" t="s">
        <v>1076</v>
      </c>
      <c r="U186" s="44">
        <v>65</v>
      </c>
      <c r="V186" s="44">
        <v>0</v>
      </c>
      <c r="W186" s="44">
        <v>0</v>
      </c>
      <c r="X186" s="44">
        <v>65</v>
      </c>
      <c r="Y186" s="44">
        <v>0</v>
      </c>
      <c r="Z186" s="44">
        <v>0</v>
      </c>
      <c r="AA186" s="44">
        <v>0</v>
      </c>
      <c r="AB186" s="44"/>
      <c r="AC186" s="50">
        <v>1024</v>
      </c>
      <c r="AD186" s="50">
        <v>369</v>
      </c>
      <c r="AE186" s="33" t="s">
        <v>757</v>
      </c>
      <c r="AF186" s="33" t="s">
        <v>758</v>
      </c>
      <c r="AG186" s="21" t="s">
        <v>168</v>
      </c>
      <c r="AH186" s="21" t="s">
        <v>1117</v>
      </c>
      <c r="AI186" s="58" t="s">
        <v>732</v>
      </c>
      <c r="AJ186" s="21" t="s">
        <v>733</v>
      </c>
      <c r="AK186" s="21" t="s">
        <v>389</v>
      </c>
      <c r="AL186" s="21" t="s">
        <v>725</v>
      </c>
      <c r="AM186" s="21" t="s">
        <v>759</v>
      </c>
      <c r="AN186" s="21" t="s">
        <v>280</v>
      </c>
      <c r="AO186" s="133"/>
      <c r="AP186" s="21"/>
      <c r="AQ186" s="20"/>
      <c r="AR186" s="20"/>
      <c r="AS186" s="20"/>
      <c r="AT186" s="20"/>
      <c r="AU186" s="128"/>
    </row>
    <row r="187" s="1" customFormat="1" ht="139" hidden="1" customHeight="1" spans="1:48">
      <c r="A187" s="20">
        <v>121</v>
      </c>
      <c r="B187" s="20" t="s">
        <v>1175</v>
      </c>
      <c r="C187" s="20">
        <v>2022</v>
      </c>
      <c r="D187" s="110" t="s">
        <v>720</v>
      </c>
      <c r="E187" s="66" t="s">
        <v>1176</v>
      </c>
      <c r="F187" s="21" t="s">
        <v>45</v>
      </c>
      <c r="G187" s="21" t="s">
        <v>1072</v>
      </c>
      <c r="H187" s="21" t="s">
        <v>1171</v>
      </c>
      <c r="I187" s="33" t="s">
        <v>1177</v>
      </c>
      <c r="J187" s="21"/>
      <c r="K187" s="21"/>
      <c r="L187" s="22">
        <v>1</v>
      </c>
      <c r="M187" s="21"/>
      <c r="N187" s="21"/>
      <c r="O187" s="21"/>
      <c r="P187" s="21"/>
      <c r="Q187" s="21"/>
      <c r="R187" s="22">
        <v>2587</v>
      </c>
      <c r="S187" s="21" t="s">
        <v>70</v>
      </c>
      <c r="T187" s="21" t="s">
        <v>1075</v>
      </c>
      <c r="U187" s="44">
        <v>100</v>
      </c>
      <c r="V187" s="44">
        <v>0</v>
      </c>
      <c r="W187" s="44">
        <v>0</v>
      </c>
      <c r="X187" s="44">
        <v>100</v>
      </c>
      <c r="Y187" s="44">
        <v>0</v>
      </c>
      <c r="Z187" s="44">
        <v>0</v>
      </c>
      <c r="AA187" s="44">
        <v>0</v>
      </c>
      <c r="AB187" s="44"/>
      <c r="AC187" s="50">
        <v>330</v>
      </c>
      <c r="AD187" s="50">
        <v>110</v>
      </c>
      <c r="AE187" s="35" t="s">
        <v>1178</v>
      </c>
      <c r="AF187" s="35" t="s">
        <v>1179</v>
      </c>
      <c r="AG187" s="21" t="s">
        <v>70</v>
      </c>
      <c r="AH187" s="21" t="s">
        <v>1075</v>
      </c>
      <c r="AI187" s="110" t="s">
        <v>732</v>
      </c>
      <c r="AJ187" s="110" t="s">
        <v>733</v>
      </c>
      <c r="AK187" s="110" t="s">
        <v>389</v>
      </c>
      <c r="AL187" s="110" t="s">
        <v>543</v>
      </c>
      <c r="AM187" s="110"/>
      <c r="AN187" s="110"/>
      <c r="AO187" s="235"/>
      <c r="AP187" s="110"/>
      <c r="AQ187" s="20" t="s">
        <v>1079</v>
      </c>
      <c r="AR187" s="20"/>
      <c r="AS187" s="20"/>
      <c r="AT187" s="21" t="s">
        <v>1217</v>
      </c>
      <c r="AU187" s="128"/>
      <c r="AV187" s="1">
        <v>1</v>
      </c>
    </row>
    <row r="188" s="3" customFormat="1" ht="18" hidden="1" customHeight="1" spans="1:47">
      <c r="A188" s="155"/>
      <c r="B188" s="190" t="s">
        <v>760</v>
      </c>
      <c r="C188" s="190"/>
      <c r="D188" s="191"/>
      <c r="E188" s="191"/>
      <c r="F188" s="190"/>
      <c r="G188" s="191"/>
      <c r="H188" s="191"/>
      <c r="I188" s="190"/>
      <c r="J188" s="166">
        <f>SUM(J189:J206)</f>
        <v>0</v>
      </c>
      <c r="K188" s="166">
        <f t="shared" ref="K188:AD188" si="35">SUM(K189:K206)</f>
        <v>0</v>
      </c>
      <c r="L188" s="166">
        <f t="shared" si="35"/>
        <v>18</v>
      </c>
      <c r="M188" s="166">
        <f t="shared" si="35"/>
        <v>0</v>
      </c>
      <c r="N188" s="166">
        <f t="shared" si="35"/>
        <v>0</v>
      </c>
      <c r="O188" s="166">
        <f t="shared" si="35"/>
        <v>0</v>
      </c>
      <c r="P188" s="166">
        <f t="shared" si="35"/>
        <v>0</v>
      </c>
      <c r="Q188" s="166">
        <f t="shared" si="35"/>
        <v>0</v>
      </c>
      <c r="R188" s="166">
        <f t="shared" si="35"/>
        <v>37890</v>
      </c>
      <c r="S188" s="166">
        <f t="shared" si="35"/>
        <v>0</v>
      </c>
      <c r="T188" s="166">
        <f t="shared" si="35"/>
        <v>0</v>
      </c>
      <c r="U188" s="166">
        <f t="shared" si="35"/>
        <v>6719.15</v>
      </c>
      <c r="V188" s="166">
        <f t="shared" si="35"/>
        <v>1465</v>
      </c>
      <c r="W188" s="166">
        <f t="shared" si="35"/>
        <v>500</v>
      </c>
      <c r="X188" s="166">
        <f t="shared" si="35"/>
        <v>4604.15</v>
      </c>
      <c r="Y188" s="166">
        <f t="shared" si="35"/>
        <v>0</v>
      </c>
      <c r="Z188" s="166">
        <f t="shared" si="35"/>
        <v>0</v>
      </c>
      <c r="AA188" s="166">
        <f t="shared" si="35"/>
        <v>150</v>
      </c>
      <c r="AB188" s="166"/>
      <c r="AC188" s="166">
        <f t="shared" si="35"/>
        <v>10747</v>
      </c>
      <c r="AD188" s="166">
        <f t="shared" si="35"/>
        <v>4534</v>
      </c>
      <c r="AE188" s="205"/>
      <c r="AF188" s="205"/>
      <c r="AG188" s="205"/>
      <c r="AH188" s="205"/>
      <c r="AI188" s="206"/>
      <c r="AJ188" s="201"/>
      <c r="AK188" s="201"/>
      <c r="AL188" s="201"/>
      <c r="AM188" s="175"/>
      <c r="AN188" s="163"/>
      <c r="AO188" s="178"/>
      <c r="AP188" s="163"/>
      <c r="AQ188" s="178"/>
      <c r="AR188" s="178"/>
      <c r="AS188" s="178"/>
      <c r="AT188" s="178"/>
      <c r="AU188" s="178"/>
    </row>
    <row r="189" s="1" customFormat="1" ht="259" hidden="1" customHeight="1" spans="1:47">
      <c r="A189" s="20">
        <v>122</v>
      </c>
      <c r="B189" s="20" t="s">
        <v>761</v>
      </c>
      <c r="C189" s="20">
        <v>2022</v>
      </c>
      <c r="D189" s="27" t="s">
        <v>720</v>
      </c>
      <c r="E189" s="23" t="s">
        <v>762</v>
      </c>
      <c r="F189" s="22" t="s">
        <v>45</v>
      </c>
      <c r="G189" s="21" t="s">
        <v>1074</v>
      </c>
      <c r="H189" s="22" t="s">
        <v>763</v>
      </c>
      <c r="I189" s="34" t="s">
        <v>1181</v>
      </c>
      <c r="J189" s="22"/>
      <c r="K189" s="22"/>
      <c r="L189" s="22">
        <v>1</v>
      </c>
      <c r="M189" s="22"/>
      <c r="N189" s="22"/>
      <c r="O189" s="22"/>
      <c r="P189" s="22"/>
      <c r="Q189" s="22"/>
      <c r="R189" s="22">
        <v>7623</v>
      </c>
      <c r="S189" s="23" t="s">
        <v>50</v>
      </c>
      <c r="T189" s="21" t="s">
        <v>51</v>
      </c>
      <c r="U189" s="44">
        <v>400</v>
      </c>
      <c r="V189" s="44">
        <v>0</v>
      </c>
      <c r="W189" s="44">
        <v>0</v>
      </c>
      <c r="X189" s="44">
        <v>400</v>
      </c>
      <c r="Y189" s="44">
        <v>0</v>
      </c>
      <c r="Z189" s="44">
        <v>0</v>
      </c>
      <c r="AA189" s="44">
        <v>0</v>
      </c>
      <c r="AB189" s="44"/>
      <c r="AC189" s="50">
        <v>2178</v>
      </c>
      <c r="AD189" s="50">
        <v>1175</v>
      </c>
      <c r="AE189" s="34" t="s">
        <v>1182</v>
      </c>
      <c r="AF189" s="34" t="s">
        <v>766</v>
      </c>
      <c r="AG189" s="23" t="s">
        <v>50</v>
      </c>
      <c r="AH189" s="21" t="s">
        <v>51</v>
      </c>
      <c r="AI189" s="58" t="s">
        <v>80</v>
      </c>
      <c r="AJ189" s="21" t="s">
        <v>81</v>
      </c>
      <c r="AK189" s="21" t="s">
        <v>82</v>
      </c>
      <c r="AL189" s="21" t="s">
        <v>725</v>
      </c>
      <c r="AM189" s="21" t="s">
        <v>131</v>
      </c>
      <c r="AN189" s="21" t="s">
        <v>56</v>
      </c>
      <c r="AO189" s="21" t="s">
        <v>1078</v>
      </c>
      <c r="AP189" s="21"/>
      <c r="AQ189" s="20" t="s">
        <v>1079</v>
      </c>
      <c r="AR189" s="20"/>
      <c r="AS189" s="20"/>
      <c r="AT189" s="20"/>
      <c r="AU189" s="128"/>
    </row>
    <row r="190" s="1" customFormat="1" ht="88" hidden="1" customHeight="1" spans="1:47">
      <c r="A190" s="20">
        <v>123</v>
      </c>
      <c r="B190" s="20" t="s">
        <v>767</v>
      </c>
      <c r="C190" s="20">
        <v>2022</v>
      </c>
      <c r="D190" s="27" t="s">
        <v>720</v>
      </c>
      <c r="E190" s="23" t="s">
        <v>768</v>
      </c>
      <c r="F190" s="22" t="s">
        <v>45</v>
      </c>
      <c r="G190" s="21">
        <v>2022</v>
      </c>
      <c r="H190" s="22" t="s">
        <v>769</v>
      </c>
      <c r="I190" s="34" t="s">
        <v>770</v>
      </c>
      <c r="J190" s="22"/>
      <c r="K190" s="22"/>
      <c r="L190" s="22">
        <v>1</v>
      </c>
      <c r="M190" s="22"/>
      <c r="N190" s="22"/>
      <c r="O190" s="22"/>
      <c r="P190" s="22"/>
      <c r="Q190" s="22"/>
      <c r="R190" s="22">
        <v>2321</v>
      </c>
      <c r="S190" s="23" t="s">
        <v>50</v>
      </c>
      <c r="T190" s="21" t="s">
        <v>51</v>
      </c>
      <c r="U190" s="44">
        <v>500</v>
      </c>
      <c r="V190" s="44">
        <v>500</v>
      </c>
      <c r="W190" s="44">
        <v>0</v>
      </c>
      <c r="X190" s="44">
        <v>0</v>
      </c>
      <c r="Y190" s="44">
        <v>0</v>
      </c>
      <c r="Z190" s="44">
        <v>0</v>
      </c>
      <c r="AA190" s="44">
        <v>0</v>
      </c>
      <c r="AB190" s="44"/>
      <c r="AC190" s="50">
        <v>663</v>
      </c>
      <c r="AD190" s="50">
        <v>401</v>
      </c>
      <c r="AE190" s="34" t="s">
        <v>1183</v>
      </c>
      <c r="AF190" s="34" t="s">
        <v>772</v>
      </c>
      <c r="AG190" s="23" t="s">
        <v>50</v>
      </c>
      <c r="AH190" s="21" t="s">
        <v>51</v>
      </c>
      <c r="AI190" s="58" t="s">
        <v>80</v>
      </c>
      <c r="AJ190" s="21" t="s">
        <v>81</v>
      </c>
      <c r="AK190" s="21" t="s">
        <v>82</v>
      </c>
      <c r="AL190" s="21" t="s">
        <v>725</v>
      </c>
      <c r="AM190" s="21" t="s">
        <v>131</v>
      </c>
      <c r="AN190" s="21" t="s">
        <v>56</v>
      </c>
      <c r="AO190" s="133"/>
      <c r="AP190" s="21"/>
      <c r="AQ190" s="20"/>
      <c r="AR190" s="20"/>
      <c r="AS190" s="20"/>
      <c r="AT190" s="20"/>
      <c r="AU190" s="128"/>
    </row>
    <row r="191" s="1" customFormat="1" ht="98" hidden="1" customHeight="1" spans="1:47">
      <c r="A191" s="20">
        <v>124</v>
      </c>
      <c r="B191" s="20" t="s">
        <v>773</v>
      </c>
      <c r="C191" s="20">
        <v>2022</v>
      </c>
      <c r="D191" s="27" t="s">
        <v>720</v>
      </c>
      <c r="E191" s="23" t="s">
        <v>774</v>
      </c>
      <c r="F191" s="22" t="s">
        <v>45</v>
      </c>
      <c r="G191" s="21">
        <v>2022</v>
      </c>
      <c r="H191" s="22" t="s">
        <v>546</v>
      </c>
      <c r="I191" s="34" t="s">
        <v>775</v>
      </c>
      <c r="J191" s="22"/>
      <c r="K191" s="22"/>
      <c r="L191" s="22">
        <v>1</v>
      </c>
      <c r="M191" s="22"/>
      <c r="N191" s="22"/>
      <c r="O191" s="22"/>
      <c r="P191" s="22"/>
      <c r="Q191" s="22"/>
      <c r="R191" s="22">
        <v>2475</v>
      </c>
      <c r="S191" s="23" t="s">
        <v>50</v>
      </c>
      <c r="T191" s="21" t="s">
        <v>51</v>
      </c>
      <c r="U191" s="44">
        <v>400</v>
      </c>
      <c r="V191" s="44">
        <v>400</v>
      </c>
      <c r="W191" s="44">
        <v>0</v>
      </c>
      <c r="X191" s="44">
        <v>0</v>
      </c>
      <c r="Y191" s="44">
        <v>0</v>
      </c>
      <c r="Z191" s="44">
        <v>0</v>
      </c>
      <c r="AA191" s="44">
        <v>0</v>
      </c>
      <c r="AB191" s="44"/>
      <c r="AC191" s="50">
        <v>707</v>
      </c>
      <c r="AD191" s="50">
        <v>447</v>
      </c>
      <c r="AE191" s="34" t="s">
        <v>776</v>
      </c>
      <c r="AF191" s="34" t="s">
        <v>777</v>
      </c>
      <c r="AG191" s="23" t="s">
        <v>50</v>
      </c>
      <c r="AH191" s="21" t="s">
        <v>51</v>
      </c>
      <c r="AI191" s="58" t="s">
        <v>80</v>
      </c>
      <c r="AJ191" s="21" t="s">
        <v>81</v>
      </c>
      <c r="AK191" s="21" t="s">
        <v>82</v>
      </c>
      <c r="AL191" s="21" t="s">
        <v>725</v>
      </c>
      <c r="AM191" s="21" t="s">
        <v>131</v>
      </c>
      <c r="AN191" s="21" t="s">
        <v>56</v>
      </c>
      <c r="AO191" s="133"/>
      <c r="AP191" s="21"/>
      <c r="AQ191" s="20"/>
      <c r="AR191" s="20"/>
      <c r="AS191" s="20"/>
      <c r="AT191" s="20"/>
      <c r="AU191" s="128"/>
    </row>
    <row r="192" s="1" customFormat="1" ht="123.75" hidden="1" spans="1:47">
      <c r="A192" s="20">
        <v>125</v>
      </c>
      <c r="B192" s="20" t="s">
        <v>778</v>
      </c>
      <c r="C192" s="20">
        <v>2022</v>
      </c>
      <c r="D192" s="20" t="s">
        <v>720</v>
      </c>
      <c r="E192" s="21" t="s">
        <v>779</v>
      </c>
      <c r="F192" s="26" t="s">
        <v>45</v>
      </c>
      <c r="G192" s="21" t="s">
        <v>1074</v>
      </c>
      <c r="H192" s="25" t="s">
        <v>780</v>
      </c>
      <c r="I192" s="36" t="s">
        <v>1184</v>
      </c>
      <c r="J192" s="24"/>
      <c r="K192" s="24"/>
      <c r="L192" s="22">
        <v>1</v>
      </c>
      <c r="M192" s="24"/>
      <c r="N192" s="24"/>
      <c r="O192" s="24"/>
      <c r="P192" s="24"/>
      <c r="Q192" s="24"/>
      <c r="R192" s="22">
        <v>3742</v>
      </c>
      <c r="S192" s="21" t="s">
        <v>70</v>
      </c>
      <c r="T192" s="21" t="s">
        <v>1075</v>
      </c>
      <c r="U192" s="44">
        <v>565</v>
      </c>
      <c r="V192" s="44">
        <v>565</v>
      </c>
      <c r="W192" s="44">
        <v>0</v>
      </c>
      <c r="X192" s="44">
        <v>0</v>
      </c>
      <c r="Y192" s="44">
        <v>0</v>
      </c>
      <c r="Z192" s="44">
        <v>0</v>
      </c>
      <c r="AA192" s="44">
        <v>0</v>
      </c>
      <c r="AB192" s="44"/>
      <c r="AC192" s="50">
        <v>1069</v>
      </c>
      <c r="AD192" s="50">
        <v>353</v>
      </c>
      <c r="AE192" s="33" t="s">
        <v>782</v>
      </c>
      <c r="AF192" s="33" t="s">
        <v>1516</v>
      </c>
      <c r="AG192" s="21" t="s">
        <v>70</v>
      </c>
      <c r="AH192" s="21" t="s">
        <v>1075</v>
      </c>
      <c r="AI192" s="58" t="s">
        <v>80</v>
      </c>
      <c r="AJ192" s="21" t="s">
        <v>81</v>
      </c>
      <c r="AK192" s="21" t="s">
        <v>82</v>
      </c>
      <c r="AL192" s="21" t="s">
        <v>725</v>
      </c>
      <c r="AM192" s="59" t="s">
        <v>144</v>
      </c>
      <c r="AN192" s="21" t="s">
        <v>56</v>
      </c>
      <c r="AO192" s="21" t="s">
        <v>1078</v>
      </c>
      <c r="AP192" s="21"/>
      <c r="AQ192" s="20"/>
      <c r="AR192" s="20"/>
      <c r="AS192" s="20"/>
      <c r="AT192" s="20"/>
      <c r="AU192" s="128"/>
    </row>
    <row r="193" s="1" customFormat="1" ht="196" hidden="1" customHeight="1" spans="1:47">
      <c r="A193" s="20">
        <v>126</v>
      </c>
      <c r="B193" s="20" t="s">
        <v>784</v>
      </c>
      <c r="C193" s="20">
        <v>2022</v>
      </c>
      <c r="D193" s="21" t="s">
        <v>720</v>
      </c>
      <c r="E193" s="21" t="s">
        <v>785</v>
      </c>
      <c r="F193" s="21" t="s">
        <v>45</v>
      </c>
      <c r="G193" s="21" t="s">
        <v>1074</v>
      </c>
      <c r="H193" s="21" t="s">
        <v>786</v>
      </c>
      <c r="I193" s="33" t="s">
        <v>1185</v>
      </c>
      <c r="J193" s="21"/>
      <c r="K193" s="21"/>
      <c r="L193" s="22">
        <v>1</v>
      </c>
      <c r="M193" s="21"/>
      <c r="N193" s="21"/>
      <c r="O193" s="21"/>
      <c r="P193" s="21"/>
      <c r="Q193" s="21"/>
      <c r="R193" s="22">
        <v>3584</v>
      </c>
      <c r="S193" s="21" t="s">
        <v>78</v>
      </c>
      <c r="T193" s="21" t="s">
        <v>1076</v>
      </c>
      <c r="U193" s="44">
        <v>400</v>
      </c>
      <c r="V193" s="44">
        <v>0</v>
      </c>
      <c r="W193" s="44">
        <v>0</v>
      </c>
      <c r="X193" s="44">
        <v>400</v>
      </c>
      <c r="Y193" s="44">
        <v>0</v>
      </c>
      <c r="Z193" s="44">
        <v>0</v>
      </c>
      <c r="AA193" s="44">
        <v>0</v>
      </c>
      <c r="AB193" s="44"/>
      <c r="AC193" s="50">
        <v>1024</v>
      </c>
      <c r="AD193" s="50">
        <v>369</v>
      </c>
      <c r="AE193" s="33" t="s">
        <v>788</v>
      </c>
      <c r="AF193" s="33" t="s">
        <v>789</v>
      </c>
      <c r="AG193" s="21" t="s">
        <v>78</v>
      </c>
      <c r="AH193" s="21" t="s">
        <v>1076</v>
      </c>
      <c r="AI193" s="58" t="s">
        <v>80</v>
      </c>
      <c r="AJ193" s="21" t="s">
        <v>81</v>
      </c>
      <c r="AK193" s="21" t="s">
        <v>82</v>
      </c>
      <c r="AL193" s="21" t="s">
        <v>725</v>
      </c>
      <c r="AM193" s="66" t="s">
        <v>790</v>
      </c>
      <c r="AN193" s="66" t="s">
        <v>56</v>
      </c>
      <c r="AO193" s="133" t="s">
        <v>1112</v>
      </c>
      <c r="AP193" s="66"/>
      <c r="AQ193" s="20" t="s">
        <v>1079</v>
      </c>
      <c r="AR193" s="20"/>
      <c r="AS193" s="20"/>
      <c r="AT193" s="20"/>
      <c r="AU193" s="128"/>
    </row>
    <row r="194" s="1" customFormat="1" ht="79" hidden="1" customHeight="1" spans="1:47">
      <c r="A194" s="20">
        <v>127</v>
      </c>
      <c r="B194" s="20" t="s">
        <v>791</v>
      </c>
      <c r="C194" s="20">
        <v>2022</v>
      </c>
      <c r="D194" s="21" t="s">
        <v>720</v>
      </c>
      <c r="E194" s="21" t="s">
        <v>1186</v>
      </c>
      <c r="F194" s="21" t="s">
        <v>45</v>
      </c>
      <c r="G194" s="21" t="s">
        <v>1074</v>
      </c>
      <c r="H194" s="21" t="s">
        <v>793</v>
      </c>
      <c r="I194" s="33" t="s">
        <v>1187</v>
      </c>
      <c r="J194" s="21"/>
      <c r="K194" s="21"/>
      <c r="L194" s="22">
        <v>1</v>
      </c>
      <c r="M194" s="21"/>
      <c r="N194" s="21"/>
      <c r="O194" s="21"/>
      <c r="P194" s="21"/>
      <c r="Q194" s="21"/>
      <c r="R194" s="22">
        <v>1715</v>
      </c>
      <c r="S194" s="21" t="s">
        <v>168</v>
      </c>
      <c r="T194" s="21" t="s">
        <v>1117</v>
      </c>
      <c r="U194" s="44">
        <v>220</v>
      </c>
      <c r="V194" s="44">
        <v>0</v>
      </c>
      <c r="W194" s="44">
        <v>0</v>
      </c>
      <c r="X194" s="44">
        <v>220</v>
      </c>
      <c r="Y194" s="44">
        <v>0</v>
      </c>
      <c r="Z194" s="44">
        <v>0</v>
      </c>
      <c r="AA194" s="44">
        <v>0</v>
      </c>
      <c r="AB194" s="44"/>
      <c r="AC194" s="50">
        <v>490</v>
      </c>
      <c r="AD194" s="50">
        <v>163</v>
      </c>
      <c r="AE194" s="33" t="s">
        <v>1188</v>
      </c>
      <c r="AF194" s="33" t="s">
        <v>1188</v>
      </c>
      <c r="AG194" s="21" t="s">
        <v>168</v>
      </c>
      <c r="AH194" s="21" t="s">
        <v>1117</v>
      </c>
      <c r="AI194" s="58" t="s">
        <v>80</v>
      </c>
      <c r="AJ194" s="21" t="s">
        <v>81</v>
      </c>
      <c r="AK194" s="21" t="s">
        <v>82</v>
      </c>
      <c r="AL194" s="21" t="s">
        <v>725</v>
      </c>
      <c r="AM194" s="21" t="s">
        <v>796</v>
      </c>
      <c r="AN194" s="21" t="s">
        <v>56</v>
      </c>
      <c r="AO194" s="133"/>
      <c r="AP194" s="21"/>
      <c r="AQ194" s="20"/>
      <c r="AR194" s="20"/>
      <c r="AS194" s="20"/>
      <c r="AT194" s="20"/>
      <c r="AU194" s="128"/>
    </row>
    <row r="195" s="1" customFormat="1" ht="123" hidden="1" customHeight="1" spans="1:47">
      <c r="A195" s="20">
        <v>128</v>
      </c>
      <c r="B195" s="20" t="s">
        <v>797</v>
      </c>
      <c r="C195" s="20">
        <v>2022</v>
      </c>
      <c r="D195" s="21" t="s">
        <v>720</v>
      </c>
      <c r="E195" s="21" t="s">
        <v>798</v>
      </c>
      <c r="F195" s="21" t="s">
        <v>45</v>
      </c>
      <c r="G195" s="21" t="s">
        <v>1074</v>
      </c>
      <c r="H195" s="21" t="s">
        <v>799</v>
      </c>
      <c r="I195" s="33" t="s">
        <v>1189</v>
      </c>
      <c r="J195" s="21"/>
      <c r="K195" s="21"/>
      <c r="L195" s="22">
        <v>1</v>
      </c>
      <c r="M195" s="21"/>
      <c r="N195" s="21"/>
      <c r="O195" s="21"/>
      <c r="P195" s="21"/>
      <c r="Q195" s="21"/>
      <c r="R195" s="22">
        <v>1652</v>
      </c>
      <c r="S195" s="21" t="s">
        <v>168</v>
      </c>
      <c r="T195" s="21" t="s">
        <v>1117</v>
      </c>
      <c r="U195" s="44">
        <v>546</v>
      </c>
      <c r="V195" s="44">
        <v>0</v>
      </c>
      <c r="W195" s="44">
        <v>0</v>
      </c>
      <c r="X195" s="44">
        <v>546</v>
      </c>
      <c r="Y195" s="44">
        <v>0</v>
      </c>
      <c r="Z195" s="44">
        <v>0</v>
      </c>
      <c r="AA195" s="44">
        <v>0</v>
      </c>
      <c r="AB195" s="44"/>
      <c r="AC195" s="50">
        <v>472</v>
      </c>
      <c r="AD195" s="50">
        <v>127</v>
      </c>
      <c r="AE195" s="33" t="s">
        <v>801</v>
      </c>
      <c r="AF195" s="33" t="s">
        <v>801</v>
      </c>
      <c r="AG195" s="21" t="s">
        <v>168</v>
      </c>
      <c r="AH195" s="21" t="s">
        <v>1117</v>
      </c>
      <c r="AI195" s="58" t="s">
        <v>80</v>
      </c>
      <c r="AJ195" s="21" t="s">
        <v>81</v>
      </c>
      <c r="AK195" s="21" t="s">
        <v>82</v>
      </c>
      <c r="AL195" s="21" t="s">
        <v>725</v>
      </c>
      <c r="AM195" s="21" t="s">
        <v>802</v>
      </c>
      <c r="AN195" s="21" t="s">
        <v>56</v>
      </c>
      <c r="AO195" s="21" t="s">
        <v>1078</v>
      </c>
      <c r="AP195" s="21"/>
      <c r="AQ195" s="20" t="s">
        <v>1079</v>
      </c>
      <c r="AR195" s="20"/>
      <c r="AS195" s="20"/>
      <c r="AT195" s="20"/>
      <c r="AU195" s="128"/>
    </row>
    <row r="196" s="1" customFormat="1" ht="263" hidden="1" customHeight="1" spans="1:47">
      <c r="A196" s="20">
        <v>129</v>
      </c>
      <c r="B196" s="20" t="s">
        <v>803</v>
      </c>
      <c r="C196" s="20">
        <v>2022</v>
      </c>
      <c r="D196" s="21" t="s">
        <v>720</v>
      </c>
      <c r="E196" s="21" t="s">
        <v>804</v>
      </c>
      <c r="F196" s="21" t="s">
        <v>45</v>
      </c>
      <c r="G196" s="21" t="s">
        <v>1074</v>
      </c>
      <c r="H196" s="21" t="s">
        <v>805</v>
      </c>
      <c r="I196" s="33" t="s">
        <v>1190</v>
      </c>
      <c r="J196" s="21"/>
      <c r="K196" s="21"/>
      <c r="L196" s="22">
        <v>1</v>
      </c>
      <c r="M196" s="21"/>
      <c r="N196" s="21"/>
      <c r="O196" s="21"/>
      <c r="P196" s="21"/>
      <c r="Q196" s="21"/>
      <c r="R196" s="22">
        <v>4099</v>
      </c>
      <c r="S196" s="21" t="s">
        <v>200</v>
      </c>
      <c r="T196" s="21" t="s">
        <v>201</v>
      </c>
      <c r="U196" s="44">
        <v>425.5</v>
      </c>
      <c r="V196" s="44">
        <v>0</v>
      </c>
      <c r="W196" s="44">
        <v>0</v>
      </c>
      <c r="X196" s="44">
        <v>425.5</v>
      </c>
      <c r="Y196" s="44">
        <v>0</v>
      </c>
      <c r="Z196" s="44">
        <v>0</v>
      </c>
      <c r="AA196" s="44">
        <v>0</v>
      </c>
      <c r="AB196" s="44"/>
      <c r="AC196" s="50">
        <v>1171</v>
      </c>
      <c r="AD196" s="50">
        <v>581</v>
      </c>
      <c r="AE196" s="33" t="s">
        <v>807</v>
      </c>
      <c r="AF196" s="33" t="s">
        <v>808</v>
      </c>
      <c r="AG196" s="21" t="s">
        <v>200</v>
      </c>
      <c r="AH196" s="21" t="s">
        <v>201</v>
      </c>
      <c r="AI196" s="58" t="s">
        <v>80</v>
      </c>
      <c r="AJ196" s="21" t="s">
        <v>81</v>
      </c>
      <c r="AK196" s="21" t="s">
        <v>82</v>
      </c>
      <c r="AL196" s="21" t="s">
        <v>725</v>
      </c>
      <c r="AM196" s="21" t="s">
        <v>809</v>
      </c>
      <c r="AN196" s="21" t="s">
        <v>56</v>
      </c>
      <c r="AO196" s="21" t="s">
        <v>1078</v>
      </c>
      <c r="AP196" s="21"/>
      <c r="AQ196" s="20" t="s">
        <v>1079</v>
      </c>
      <c r="AR196" s="20"/>
      <c r="AS196" s="20"/>
      <c r="AT196" s="20"/>
      <c r="AU196" s="128"/>
    </row>
    <row r="197" s="1" customFormat="1" ht="102" hidden="1" customHeight="1" spans="1:47">
      <c r="A197" s="20">
        <v>130</v>
      </c>
      <c r="B197" s="20" t="s">
        <v>810</v>
      </c>
      <c r="C197" s="20">
        <v>2022</v>
      </c>
      <c r="D197" s="21" t="s">
        <v>720</v>
      </c>
      <c r="E197" s="21" t="s">
        <v>811</v>
      </c>
      <c r="F197" s="21" t="s">
        <v>45</v>
      </c>
      <c r="G197" s="21" t="s">
        <v>1074</v>
      </c>
      <c r="H197" s="21" t="s">
        <v>812</v>
      </c>
      <c r="I197" s="33" t="s">
        <v>1191</v>
      </c>
      <c r="J197" s="21"/>
      <c r="K197" s="21"/>
      <c r="L197" s="22">
        <v>1</v>
      </c>
      <c r="M197" s="21"/>
      <c r="N197" s="21"/>
      <c r="O197" s="21"/>
      <c r="P197" s="21"/>
      <c r="Q197" s="21"/>
      <c r="R197" s="22">
        <v>788</v>
      </c>
      <c r="S197" s="21" t="s">
        <v>86</v>
      </c>
      <c r="T197" s="21" t="s">
        <v>90</v>
      </c>
      <c r="U197" s="44">
        <v>300</v>
      </c>
      <c r="V197" s="44">
        <v>0</v>
      </c>
      <c r="W197" s="44">
        <v>0</v>
      </c>
      <c r="X197" s="44">
        <v>300</v>
      </c>
      <c r="Y197" s="44">
        <v>0</v>
      </c>
      <c r="Z197" s="44">
        <v>0</v>
      </c>
      <c r="AA197" s="44">
        <v>0</v>
      </c>
      <c r="AB197" s="44"/>
      <c r="AC197" s="50">
        <v>225</v>
      </c>
      <c r="AD197" s="50">
        <v>19</v>
      </c>
      <c r="AE197" s="33" t="s">
        <v>814</v>
      </c>
      <c r="AF197" s="33" t="s">
        <v>815</v>
      </c>
      <c r="AG197" s="21" t="s">
        <v>86</v>
      </c>
      <c r="AH197" s="21" t="s">
        <v>90</v>
      </c>
      <c r="AI197" s="58" t="s">
        <v>80</v>
      </c>
      <c r="AJ197" s="21" t="s">
        <v>81</v>
      </c>
      <c r="AK197" s="21" t="s">
        <v>82</v>
      </c>
      <c r="AL197" s="21" t="s">
        <v>725</v>
      </c>
      <c r="AM197" s="21" t="s">
        <v>816</v>
      </c>
      <c r="AN197" s="21" t="s">
        <v>56</v>
      </c>
      <c r="AO197" s="21" t="s">
        <v>1078</v>
      </c>
      <c r="AP197" s="21"/>
      <c r="AQ197" s="20" t="s">
        <v>1079</v>
      </c>
      <c r="AR197" s="20"/>
      <c r="AS197" s="20"/>
      <c r="AT197" s="20"/>
      <c r="AU197" s="128"/>
    </row>
    <row r="198" s="1" customFormat="1" ht="67" hidden="1" customHeight="1" spans="1:47">
      <c r="A198" s="20">
        <v>131</v>
      </c>
      <c r="B198" s="20" t="s">
        <v>817</v>
      </c>
      <c r="C198" s="20">
        <v>2022</v>
      </c>
      <c r="D198" s="21" t="s">
        <v>720</v>
      </c>
      <c r="E198" s="21" t="s">
        <v>818</v>
      </c>
      <c r="F198" s="21" t="s">
        <v>45</v>
      </c>
      <c r="G198" s="21" t="s">
        <v>1074</v>
      </c>
      <c r="H198" s="21" t="s">
        <v>158</v>
      </c>
      <c r="I198" s="33" t="s">
        <v>1192</v>
      </c>
      <c r="J198" s="21"/>
      <c r="K198" s="21"/>
      <c r="L198" s="22">
        <v>1</v>
      </c>
      <c r="M198" s="21"/>
      <c r="N198" s="21"/>
      <c r="O198" s="21"/>
      <c r="P198" s="21"/>
      <c r="Q198" s="21"/>
      <c r="R198" s="22">
        <v>998</v>
      </c>
      <c r="S198" s="21" t="s">
        <v>115</v>
      </c>
      <c r="T198" s="34" t="s">
        <v>1077</v>
      </c>
      <c r="U198" s="44">
        <v>170</v>
      </c>
      <c r="V198" s="44">
        <v>0</v>
      </c>
      <c r="W198" s="44">
        <v>0</v>
      </c>
      <c r="X198" s="44">
        <v>170</v>
      </c>
      <c r="Y198" s="44">
        <v>0</v>
      </c>
      <c r="Z198" s="44">
        <v>0</v>
      </c>
      <c r="AA198" s="44">
        <v>0</v>
      </c>
      <c r="AB198" s="44"/>
      <c r="AC198" s="50">
        <v>285</v>
      </c>
      <c r="AD198" s="50">
        <v>66</v>
      </c>
      <c r="AE198" s="33" t="s">
        <v>1193</v>
      </c>
      <c r="AF198" s="33" t="s">
        <v>821</v>
      </c>
      <c r="AG198" s="21" t="s">
        <v>115</v>
      </c>
      <c r="AH198" s="21" t="s">
        <v>1077</v>
      </c>
      <c r="AI198" s="58" t="s">
        <v>80</v>
      </c>
      <c r="AJ198" s="21" t="s">
        <v>81</v>
      </c>
      <c r="AK198" s="21" t="s">
        <v>82</v>
      </c>
      <c r="AL198" s="21" t="s">
        <v>725</v>
      </c>
      <c r="AM198" s="59" t="s">
        <v>63</v>
      </c>
      <c r="AN198" s="21" t="s">
        <v>56</v>
      </c>
      <c r="AO198" s="21" t="s">
        <v>1078</v>
      </c>
      <c r="AP198" s="21"/>
      <c r="AQ198" s="20" t="s">
        <v>1079</v>
      </c>
      <c r="AR198" s="20"/>
      <c r="AS198" s="20"/>
      <c r="AT198" s="20"/>
      <c r="AU198" s="128"/>
    </row>
    <row r="199" s="1" customFormat="1" ht="45" hidden="1" spans="1:47">
      <c r="A199" s="20">
        <v>132</v>
      </c>
      <c r="B199" s="20" t="s">
        <v>822</v>
      </c>
      <c r="C199" s="20">
        <v>2022</v>
      </c>
      <c r="D199" s="21" t="s">
        <v>720</v>
      </c>
      <c r="E199" s="21" t="s">
        <v>823</v>
      </c>
      <c r="F199" s="21" t="s">
        <v>45</v>
      </c>
      <c r="G199" s="21" t="s">
        <v>1074</v>
      </c>
      <c r="H199" s="21" t="s">
        <v>824</v>
      </c>
      <c r="I199" s="33" t="s">
        <v>1194</v>
      </c>
      <c r="J199" s="21"/>
      <c r="K199" s="21"/>
      <c r="L199" s="22">
        <v>1</v>
      </c>
      <c r="M199" s="21"/>
      <c r="N199" s="21"/>
      <c r="O199" s="21"/>
      <c r="P199" s="21"/>
      <c r="Q199" s="21"/>
      <c r="R199" s="22">
        <v>609</v>
      </c>
      <c r="S199" s="21" t="s">
        <v>115</v>
      </c>
      <c r="T199" s="34" t="s">
        <v>1077</v>
      </c>
      <c r="U199" s="44">
        <v>150</v>
      </c>
      <c r="V199" s="44">
        <v>0</v>
      </c>
      <c r="W199" s="44">
        <v>0</v>
      </c>
      <c r="X199" s="44">
        <v>150</v>
      </c>
      <c r="Y199" s="44">
        <v>0</v>
      </c>
      <c r="Z199" s="44">
        <v>0</v>
      </c>
      <c r="AA199" s="44">
        <v>0</v>
      </c>
      <c r="AB199" s="44"/>
      <c r="AC199" s="50">
        <v>174</v>
      </c>
      <c r="AD199" s="50">
        <v>52</v>
      </c>
      <c r="AE199" s="33" t="s">
        <v>1195</v>
      </c>
      <c r="AF199" s="33" t="s">
        <v>827</v>
      </c>
      <c r="AG199" s="21" t="s">
        <v>115</v>
      </c>
      <c r="AH199" s="21" t="s">
        <v>1077</v>
      </c>
      <c r="AI199" s="58" t="s">
        <v>80</v>
      </c>
      <c r="AJ199" s="21" t="s">
        <v>81</v>
      </c>
      <c r="AK199" s="21" t="s">
        <v>82</v>
      </c>
      <c r="AL199" s="21" t="s">
        <v>725</v>
      </c>
      <c r="AM199" s="59" t="s">
        <v>63</v>
      </c>
      <c r="AN199" s="21" t="s">
        <v>56</v>
      </c>
      <c r="AO199" s="133"/>
      <c r="AP199" s="21"/>
      <c r="AQ199" s="20"/>
      <c r="AR199" s="20"/>
      <c r="AS199" s="20"/>
      <c r="AT199" s="20"/>
      <c r="AU199" s="128"/>
    </row>
    <row r="200" s="1" customFormat="1" ht="33.75" hidden="1" spans="1:47">
      <c r="A200" s="20">
        <v>133</v>
      </c>
      <c r="B200" s="20" t="s">
        <v>834</v>
      </c>
      <c r="C200" s="20">
        <v>2022</v>
      </c>
      <c r="D200" s="22" t="s">
        <v>43</v>
      </c>
      <c r="E200" s="21" t="s">
        <v>835</v>
      </c>
      <c r="F200" s="21" t="s">
        <v>45</v>
      </c>
      <c r="G200" s="21" t="s">
        <v>1074</v>
      </c>
      <c r="H200" s="21" t="s">
        <v>455</v>
      </c>
      <c r="I200" s="33" t="s">
        <v>836</v>
      </c>
      <c r="J200" s="21"/>
      <c r="K200" s="21"/>
      <c r="L200" s="22">
        <v>1</v>
      </c>
      <c r="M200" s="21"/>
      <c r="N200" s="21"/>
      <c r="O200" s="21"/>
      <c r="P200" s="21"/>
      <c r="Q200" s="21"/>
      <c r="R200" s="22">
        <v>1197</v>
      </c>
      <c r="S200" s="21" t="s">
        <v>52</v>
      </c>
      <c r="T200" s="21" t="s">
        <v>53</v>
      </c>
      <c r="U200" s="44">
        <v>453</v>
      </c>
      <c r="V200" s="44">
        <v>0</v>
      </c>
      <c r="W200" s="44">
        <v>0</v>
      </c>
      <c r="X200" s="44">
        <v>453</v>
      </c>
      <c r="Y200" s="44">
        <v>0</v>
      </c>
      <c r="Z200" s="44">
        <v>0</v>
      </c>
      <c r="AA200" s="44">
        <v>0</v>
      </c>
      <c r="AB200" s="44"/>
      <c r="AC200" s="50">
        <v>342</v>
      </c>
      <c r="AD200" s="50">
        <v>113</v>
      </c>
      <c r="AE200" s="33" t="s">
        <v>837</v>
      </c>
      <c r="AF200" s="33" t="s">
        <v>837</v>
      </c>
      <c r="AG200" s="21" t="s">
        <v>52</v>
      </c>
      <c r="AH200" s="21" t="s">
        <v>53</v>
      </c>
      <c r="AI200" s="58" t="s">
        <v>52</v>
      </c>
      <c r="AJ200" s="21" t="s">
        <v>53</v>
      </c>
      <c r="AK200" s="21" t="s">
        <v>1073</v>
      </c>
      <c r="AL200" s="21" t="s">
        <v>725</v>
      </c>
      <c r="AM200" s="21" t="s">
        <v>458</v>
      </c>
      <c r="AN200" s="21" t="s">
        <v>56</v>
      </c>
      <c r="AO200" s="265"/>
      <c r="AP200" s="21"/>
      <c r="AQ200" s="20"/>
      <c r="AR200" s="20"/>
      <c r="AS200" s="20"/>
      <c r="AT200" s="20"/>
      <c r="AU200" s="128"/>
    </row>
    <row r="201" s="1" customFormat="1" ht="75" hidden="1" customHeight="1" spans="1:47">
      <c r="A201" s="20">
        <v>134</v>
      </c>
      <c r="B201" s="20" t="s">
        <v>838</v>
      </c>
      <c r="C201" s="20">
        <v>2022</v>
      </c>
      <c r="D201" s="21" t="s">
        <v>720</v>
      </c>
      <c r="E201" s="21" t="s">
        <v>839</v>
      </c>
      <c r="F201" s="21" t="s">
        <v>45</v>
      </c>
      <c r="G201" s="21" t="s">
        <v>1074</v>
      </c>
      <c r="H201" s="21" t="s">
        <v>455</v>
      </c>
      <c r="I201" s="33" t="s">
        <v>840</v>
      </c>
      <c r="J201" s="21"/>
      <c r="K201" s="21"/>
      <c r="L201" s="22">
        <v>1</v>
      </c>
      <c r="M201" s="21"/>
      <c r="N201" s="21"/>
      <c r="O201" s="21"/>
      <c r="P201" s="21"/>
      <c r="Q201" s="21"/>
      <c r="R201" s="22">
        <v>445</v>
      </c>
      <c r="S201" s="21" t="s">
        <v>168</v>
      </c>
      <c r="T201" s="21" t="s">
        <v>1117</v>
      </c>
      <c r="U201" s="44">
        <v>250</v>
      </c>
      <c r="V201" s="44">
        <v>0</v>
      </c>
      <c r="W201" s="44">
        <v>0</v>
      </c>
      <c r="X201" s="44">
        <v>250</v>
      </c>
      <c r="Y201" s="44">
        <v>0</v>
      </c>
      <c r="Z201" s="44">
        <v>0</v>
      </c>
      <c r="AA201" s="44">
        <v>0</v>
      </c>
      <c r="AB201" s="44"/>
      <c r="AC201" s="50">
        <v>127</v>
      </c>
      <c r="AD201" s="50">
        <v>40</v>
      </c>
      <c r="AE201" s="33" t="s">
        <v>841</v>
      </c>
      <c r="AF201" s="33" t="s">
        <v>842</v>
      </c>
      <c r="AG201" s="66" t="s">
        <v>168</v>
      </c>
      <c r="AH201" s="207" t="s">
        <v>1117</v>
      </c>
      <c r="AI201" s="152" t="s">
        <v>438</v>
      </c>
      <c r="AJ201" s="151" t="s">
        <v>439</v>
      </c>
      <c r="AK201" s="21" t="s">
        <v>82</v>
      </c>
      <c r="AL201" s="21" t="s">
        <v>725</v>
      </c>
      <c r="AM201" s="21" t="s">
        <v>458</v>
      </c>
      <c r="AN201" s="21" t="s">
        <v>203</v>
      </c>
      <c r="AO201" s="133"/>
      <c r="AP201" s="21"/>
      <c r="AQ201" s="20"/>
      <c r="AR201" s="20"/>
      <c r="AS201" s="20"/>
      <c r="AT201" s="20"/>
      <c r="AU201" s="128"/>
    </row>
    <row r="202" s="74" customFormat="1" ht="45" hidden="1" spans="1:47">
      <c r="A202" s="20">
        <v>135</v>
      </c>
      <c r="B202" s="109" t="s">
        <v>828</v>
      </c>
      <c r="C202" s="26">
        <v>2023</v>
      </c>
      <c r="D202" s="26" t="s">
        <v>720</v>
      </c>
      <c r="E202" s="21" t="s">
        <v>829</v>
      </c>
      <c r="F202" s="21" t="s">
        <v>45</v>
      </c>
      <c r="G202" s="21" t="s">
        <v>1110</v>
      </c>
      <c r="H202" s="21" t="s">
        <v>830</v>
      </c>
      <c r="I202" s="33" t="s">
        <v>831</v>
      </c>
      <c r="J202" s="21"/>
      <c r="K202" s="21"/>
      <c r="L202" s="22">
        <v>1</v>
      </c>
      <c r="M202" s="21"/>
      <c r="N202" s="21"/>
      <c r="O202" s="21"/>
      <c r="P202" s="21"/>
      <c r="Q202" s="21"/>
      <c r="R202" s="22">
        <v>1292</v>
      </c>
      <c r="S202" s="21" t="s">
        <v>70</v>
      </c>
      <c r="T202" s="21" t="s">
        <v>1075</v>
      </c>
      <c r="U202" s="44">
        <v>500</v>
      </c>
      <c r="V202" s="44">
        <v>0</v>
      </c>
      <c r="W202" s="44">
        <v>0</v>
      </c>
      <c r="X202" s="44">
        <v>500</v>
      </c>
      <c r="Y202" s="44">
        <v>0</v>
      </c>
      <c r="Z202" s="44">
        <v>0</v>
      </c>
      <c r="AA202" s="44">
        <v>0</v>
      </c>
      <c r="AB202" s="44"/>
      <c r="AC202" s="50">
        <v>1069</v>
      </c>
      <c r="AD202" s="50">
        <v>353</v>
      </c>
      <c r="AE202" s="33" t="s">
        <v>832</v>
      </c>
      <c r="AF202" s="33" t="s">
        <v>833</v>
      </c>
      <c r="AG202" s="21" t="s">
        <v>70</v>
      </c>
      <c r="AH202" s="21" t="s">
        <v>1075</v>
      </c>
      <c r="AI202" s="58" t="s">
        <v>80</v>
      </c>
      <c r="AJ202" s="21" t="s">
        <v>81</v>
      </c>
      <c r="AK202" s="21" t="s">
        <v>82</v>
      </c>
      <c r="AL202" s="21" t="s">
        <v>725</v>
      </c>
      <c r="AM202" s="59" t="s">
        <v>63</v>
      </c>
      <c r="AN202" s="58" t="s">
        <v>80</v>
      </c>
      <c r="AO202" s="21" t="s">
        <v>56</v>
      </c>
      <c r="AP202" s="103"/>
      <c r="AQ202" s="152" t="s">
        <v>1079</v>
      </c>
      <c r="AR202" s="103"/>
      <c r="AS202" s="103"/>
      <c r="AT202" s="103"/>
      <c r="AU202" s="103"/>
    </row>
    <row r="203" s="74" customFormat="1" ht="115" customHeight="1" spans="1:48">
      <c r="A203" s="20">
        <v>136</v>
      </c>
      <c r="B203" s="152" t="s">
        <v>1196</v>
      </c>
      <c r="C203" s="152">
        <v>2022</v>
      </c>
      <c r="D203" s="110" t="s">
        <v>720</v>
      </c>
      <c r="E203" s="76" t="s">
        <v>1517</v>
      </c>
      <c r="F203" s="58" t="s">
        <v>45</v>
      </c>
      <c r="G203" s="58" t="s">
        <v>1074</v>
      </c>
      <c r="H203" s="58" t="s">
        <v>1171</v>
      </c>
      <c r="I203" s="117" t="s">
        <v>1518</v>
      </c>
      <c r="J203" s="21"/>
      <c r="K203" s="21"/>
      <c r="L203" s="22">
        <v>1</v>
      </c>
      <c r="M203" s="21"/>
      <c r="N203" s="21"/>
      <c r="O203" s="21"/>
      <c r="P203" s="21"/>
      <c r="Q203" s="21"/>
      <c r="R203" s="22">
        <v>2587</v>
      </c>
      <c r="S203" s="58" t="s">
        <v>70</v>
      </c>
      <c r="T203" s="58" t="s">
        <v>1075</v>
      </c>
      <c r="U203" s="115">
        <v>600</v>
      </c>
      <c r="V203" s="115"/>
      <c r="W203" s="115">
        <v>500</v>
      </c>
      <c r="X203" s="115">
        <v>100</v>
      </c>
      <c r="Y203" s="115"/>
      <c r="Z203" s="115"/>
      <c r="AA203" s="115"/>
      <c r="AB203" s="115"/>
      <c r="AC203" s="141">
        <v>330</v>
      </c>
      <c r="AD203" s="141">
        <v>110</v>
      </c>
      <c r="AE203" s="256" t="s">
        <v>1519</v>
      </c>
      <c r="AF203" s="256" t="s">
        <v>1520</v>
      </c>
      <c r="AG203" s="58" t="s">
        <v>70</v>
      </c>
      <c r="AH203" s="58" t="s">
        <v>1075</v>
      </c>
      <c r="AI203" s="109" t="s">
        <v>80</v>
      </c>
      <c r="AJ203" s="110" t="s">
        <v>1089</v>
      </c>
      <c r="AK203" s="110" t="s">
        <v>82</v>
      </c>
      <c r="AL203" s="110" t="s">
        <v>543</v>
      </c>
      <c r="AM203" s="110"/>
      <c r="AN203" s="110"/>
      <c r="AO203" s="235"/>
      <c r="AP203" s="110"/>
      <c r="AQ203" s="152" t="s">
        <v>1079</v>
      </c>
      <c r="AR203" s="152" t="s">
        <v>1079</v>
      </c>
      <c r="AS203" s="152" t="s">
        <v>1079</v>
      </c>
      <c r="AT203" s="152" t="s">
        <v>1217</v>
      </c>
      <c r="AU203" s="133" t="s">
        <v>1174</v>
      </c>
      <c r="AV203" s="74">
        <v>1</v>
      </c>
    </row>
    <row r="204" s="1" customFormat="1" ht="75" hidden="1" customHeight="1" spans="1:48">
      <c r="A204" s="20">
        <v>137</v>
      </c>
      <c r="B204" s="20" t="s">
        <v>1200</v>
      </c>
      <c r="C204" s="20">
        <v>2022</v>
      </c>
      <c r="D204" s="110" t="s">
        <v>720</v>
      </c>
      <c r="E204" s="66" t="s">
        <v>1201</v>
      </c>
      <c r="F204" s="21" t="s">
        <v>45</v>
      </c>
      <c r="G204" s="21" t="s">
        <v>1074</v>
      </c>
      <c r="H204" s="21" t="s">
        <v>1171</v>
      </c>
      <c r="I204" s="33" t="s">
        <v>1202</v>
      </c>
      <c r="J204" s="21"/>
      <c r="K204" s="21"/>
      <c r="L204" s="22">
        <v>1</v>
      </c>
      <c r="M204" s="21"/>
      <c r="N204" s="21"/>
      <c r="O204" s="21"/>
      <c r="P204" s="21"/>
      <c r="Q204" s="21"/>
      <c r="R204" s="22">
        <v>2587</v>
      </c>
      <c r="S204" s="21" t="s">
        <v>70</v>
      </c>
      <c r="T204" s="21" t="s">
        <v>1075</v>
      </c>
      <c r="U204" s="44">
        <v>100</v>
      </c>
      <c r="V204" s="44"/>
      <c r="W204" s="44"/>
      <c r="X204" s="44">
        <v>100</v>
      </c>
      <c r="Y204" s="44"/>
      <c r="Z204" s="44"/>
      <c r="AA204" s="44"/>
      <c r="AB204" s="44"/>
      <c r="AC204" s="50">
        <v>330</v>
      </c>
      <c r="AD204" s="50">
        <v>110</v>
      </c>
      <c r="AE204" s="33" t="s">
        <v>1203</v>
      </c>
      <c r="AF204" s="33" t="s">
        <v>1204</v>
      </c>
      <c r="AG204" s="21" t="s">
        <v>70</v>
      </c>
      <c r="AH204" s="21" t="s">
        <v>1075</v>
      </c>
      <c r="AI204" s="109" t="s">
        <v>80</v>
      </c>
      <c r="AJ204" s="110" t="s">
        <v>1089</v>
      </c>
      <c r="AK204" s="110" t="s">
        <v>82</v>
      </c>
      <c r="AL204" s="110" t="s">
        <v>543</v>
      </c>
      <c r="AM204" s="110"/>
      <c r="AN204" s="110"/>
      <c r="AO204" s="235"/>
      <c r="AP204" s="110"/>
      <c r="AQ204" s="20" t="s">
        <v>1079</v>
      </c>
      <c r="AR204" s="20"/>
      <c r="AS204" s="20"/>
      <c r="AT204" s="21" t="s">
        <v>1217</v>
      </c>
      <c r="AU204" s="128"/>
      <c r="AV204" s="1">
        <v>1</v>
      </c>
    </row>
    <row r="205" s="1" customFormat="1" ht="132" hidden="1" customHeight="1" spans="1:47">
      <c r="A205" s="20">
        <v>138</v>
      </c>
      <c r="B205" s="20" t="s">
        <v>1521</v>
      </c>
      <c r="C205" s="20">
        <v>2022</v>
      </c>
      <c r="D205" s="110" t="s">
        <v>720</v>
      </c>
      <c r="E205" s="264" t="s">
        <v>1522</v>
      </c>
      <c r="F205" s="21" t="s">
        <v>45</v>
      </c>
      <c r="G205" s="21" t="s">
        <v>1208</v>
      </c>
      <c r="H205" s="21" t="s">
        <v>580</v>
      </c>
      <c r="I205" s="33" t="s">
        <v>1523</v>
      </c>
      <c r="J205" s="21"/>
      <c r="K205" s="21"/>
      <c r="L205" s="21">
        <v>1</v>
      </c>
      <c r="M205" s="21"/>
      <c r="N205" s="21"/>
      <c r="O205" s="21"/>
      <c r="P205" s="21"/>
      <c r="Q205" s="21"/>
      <c r="R205" s="22">
        <v>84</v>
      </c>
      <c r="S205" s="21" t="s">
        <v>168</v>
      </c>
      <c r="T205" s="21" t="s">
        <v>1117</v>
      </c>
      <c r="U205" s="44">
        <v>699.65</v>
      </c>
      <c r="V205" s="44"/>
      <c r="W205" s="44"/>
      <c r="X205" s="44">
        <v>549.65</v>
      </c>
      <c r="Y205" s="44"/>
      <c r="Z205" s="44"/>
      <c r="AA205" s="44">
        <v>150</v>
      </c>
      <c r="AB205" s="44" t="s">
        <v>26</v>
      </c>
      <c r="AC205" s="50">
        <v>43</v>
      </c>
      <c r="AD205" s="50">
        <v>29</v>
      </c>
      <c r="AE205" s="33" t="s">
        <v>1203</v>
      </c>
      <c r="AF205" s="33" t="s">
        <v>1204</v>
      </c>
      <c r="AG205" s="21" t="s">
        <v>168</v>
      </c>
      <c r="AH205" s="21" t="s">
        <v>1117</v>
      </c>
      <c r="AI205" s="110" t="s">
        <v>52</v>
      </c>
      <c r="AJ205" s="109" t="s">
        <v>1524</v>
      </c>
      <c r="AK205" s="110" t="s">
        <v>1073</v>
      </c>
      <c r="AL205" s="110" t="s">
        <v>543</v>
      </c>
      <c r="AM205" s="110"/>
      <c r="AN205" s="110"/>
      <c r="AO205" s="235"/>
      <c r="AP205" s="110"/>
      <c r="AQ205" s="20"/>
      <c r="AR205" s="20"/>
      <c r="AS205" s="20"/>
      <c r="AT205" s="21" t="s">
        <v>1525</v>
      </c>
      <c r="AU205" s="128"/>
    </row>
    <row r="206" s="1" customFormat="1" ht="132" hidden="1" customHeight="1" spans="1:47">
      <c r="A206" s="20">
        <v>139</v>
      </c>
      <c r="B206" s="20" t="s">
        <v>1526</v>
      </c>
      <c r="C206" s="20">
        <v>2022</v>
      </c>
      <c r="D206" s="110" t="s">
        <v>720</v>
      </c>
      <c r="E206" s="264" t="s">
        <v>1527</v>
      </c>
      <c r="F206" s="21" t="s">
        <v>45</v>
      </c>
      <c r="G206" s="21" t="s">
        <v>1528</v>
      </c>
      <c r="H206" s="21" t="s">
        <v>509</v>
      </c>
      <c r="I206" s="33" t="s">
        <v>1529</v>
      </c>
      <c r="J206" s="21"/>
      <c r="K206" s="21"/>
      <c r="L206" s="21">
        <v>1</v>
      </c>
      <c r="M206" s="21"/>
      <c r="N206" s="21"/>
      <c r="O206" s="21"/>
      <c r="P206" s="21"/>
      <c r="Q206" s="21"/>
      <c r="R206" s="22">
        <v>92</v>
      </c>
      <c r="S206" s="21" t="s">
        <v>168</v>
      </c>
      <c r="T206" s="21" t="s">
        <v>1117</v>
      </c>
      <c r="U206" s="44">
        <v>40</v>
      </c>
      <c r="V206" s="44"/>
      <c r="W206" s="44"/>
      <c r="X206" s="44">
        <v>40</v>
      </c>
      <c r="Y206" s="44"/>
      <c r="Z206" s="44"/>
      <c r="AA206" s="44"/>
      <c r="AB206" s="44"/>
      <c r="AC206" s="50">
        <v>48</v>
      </c>
      <c r="AD206" s="50">
        <v>26</v>
      </c>
      <c r="AE206" s="33" t="s">
        <v>1203</v>
      </c>
      <c r="AF206" s="33" t="s">
        <v>1204</v>
      </c>
      <c r="AG206" s="21" t="s">
        <v>168</v>
      </c>
      <c r="AH206" s="21" t="s">
        <v>1117</v>
      </c>
      <c r="AI206" s="110" t="s">
        <v>52</v>
      </c>
      <c r="AJ206" s="109" t="s">
        <v>1524</v>
      </c>
      <c r="AK206" s="110" t="s">
        <v>1073</v>
      </c>
      <c r="AL206" s="110" t="s">
        <v>543</v>
      </c>
      <c r="AM206" s="110"/>
      <c r="AN206" s="110"/>
      <c r="AO206" s="235"/>
      <c r="AP206" s="110"/>
      <c r="AQ206" s="20"/>
      <c r="AR206" s="20"/>
      <c r="AS206" s="20"/>
      <c r="AT206" s="21" t="s">
        <v>1525</v>
      </c>
      <c r="AU206" s="128"/>
    </row>
    <row r="207" s="3" customFormat="1" ht="18" hidden="1" customHeight="1" spans="1:47">
      <c r="A207" s="155"/>
      <c r="B207" s="190" t="s">
        <v>843</v>
      </c>
      <c r="C207" s="190"/>
      <c r="D207" s="191"/>
      <c r="E207" s="191"/>
      <c r="F207" s="190"/>
      <c r="G207" s="191"/>
      <c r="H207" s="191"/>
      <c r="I207" s="190"/>
      <c r="J207" s="166">
        <f t="shared" ref="J207:AA207" si="36">J208+J209+J210+J212+J211+J213</f>
        <v>0</v>
      </c>
      <c r="K207" s="166">
        <f t="shared" si="36"/>
        <v>0</v>
      </c>
      <c r="L207" s="166">
        <f t="shared" si="36"/>
        <v>2</v>
      </c>
      <c r="M207" s="166">
        <f t="shared" si="36"/>
        <v>0</v>
      </c>
      <c r="N207" s="166">
        <f t="shared" si="36"/>
        <v>0</v>
      </c>
      <c r="O207" s="166">
        <f t="shared" si="36"/>
        <v>0</v>
      </c>
      <c r="P207" s="166">
        <f t="shared" si="36"/>
        <v>0</v>
      </c>
      <c r="Q207" s="166">
        <f t="shared" si="36"/>
        <v>0</v>
      </c>
      <c r="R207" s="166">
        <f t="shared" si="36"/>
        <v>4474</v>
      </c>
      <c r="S207" s="166">
        <f t="shared" si="36"/>
        <v>0</v>
      </c>
      <c r="T207" s="166">
        <f t="shared" si="36"/>
        <v>0</v>
      </c>
      <c r="U207" s="166">
        <f t="shared" si="36"/>
        <v>150</v>
      </c>
      <c r="V207" s="166">
        <f t="shared" si="36"/>
        <v>0</v>
      </c>
      <c r="W207" s="166">
        <f t="shared" si="36"/>
        <v>0</v>
      </c>
      <c r="X207" s="166">
        <f t="shared" si="36"/>
        <v>150</v>
      </c>
      <c r="Y207" s="166">
        <f t="shared" si="36"/>
        <v>0</v>
      </c>
      <c r="Z207" s="166">
        <f t="shared" si="36"/>
        <v>0</v>
      </c>
      <c r="AA207" s="166">
        <f t="shared" si="36"/>
        <v>0</v>
      </c>
      <c r="AB207" s="166"/>
      <c r="AC207" s="166">
        <f>AC208+AC209+AC210+AC212+AC211+AC213</f>
        <v>869</v>
      </c>
      <c r="AD207" s="166">
        <f>AD208+AD209+AD210+AD212+AD211+AD213</f>
        <v>339</v>
      </c>
      <c r="AE207" s="205"/>
      <c r="AF207" s="205"/>
      <c r="AG207" s="201"/>
      <c r="AH207" s="201"/>
      <c r="AI207" s="206"/>
      <c r="AJ207" s="201"/>
      <c r="AK207" s="201"/>
      <c r="AL207" s="201"/>
      <c r="AM207" s="175"/>
      <c r="AN207" s="163"/>
      <c r="AO207" s="178"/>
      <c r="AP207" s="163"/>
      <c r="AQ207" s="178"/>
      <c r="AR207" s="178"/>
      <c r="AS207" s="178"/>
      <c r="AT207" s="178"/>
      <c r="AU207" s="178"/>
    </row>
    <row r="208" s="3" customFormat="1" ht="18" hidden="1" customHeight="1" spans="1:47">
      <c r="A208" s="155"/>
      <c r="B208" s="190" t="s">
        <v>844</v>
      </c>
      <c r="C208" s="190"/>
      <c r="D208" s="191"/>
      <c r="E208" s="191"/>
      <c r="F208" s="190"/>
      <c r="G208" s="191"/>
      <c r="H208" s="191"/>
      <c r="I208" s="190"/>
      <c r="J208" s="166">
        <v>0</v>
      </c>
      <c r="K208" s="166">
        <v>0</v>
      </c>
      <c r="L208" s="166">
        <v>0</v>
      </c>
      <c r="M208" s="166">
        <v>0</v>
      </c>
      <c r="N208" s="166">
        <v>0</v>
      </c>
      <c r="O208" s="166">
        <v>0</v>
      </c>
      <c r="P208" s="166">
        <v>0</v>
      </c>
      <c r="Q208" s="166">
        <v>0</v>
      </c>
      <c r="R208" s="166">
        <v>0</v>
      </c>
      <c r="S208" s="166">
        <v>0</v>
      </c>
      <c r="T208" s="166">
        <v>0</v>
      </c>
      <c r="U208" s="166">
        <v>0</v>
      </c>
      <c r="V208" s="166">
        <v>0</v>
      </c>
      <c r="W208" s="166">
        <v>0</v>
      </c>
      <c r="X208" s="166">
        <v>0</v>
      </c>
      <c r="Y208" s="166">
        <v>0</v>
      </c>
      <c r="Z208" s="166">
        <v>0</v>
      </c>
      <c r="AA208" s="166">
        <v>0</v>
      </c>
      <c r="AB208" s="166"/>
      <c r="AC208" s="166">
        <v>0</v>
      </c>
      <c r="AD208" s="166">
        <v>0</v>
      </c>
      <c r="AE208" s="205"/>
      <c r="AF208" s="205"/>
      <c r="AG208" s="201"/>
      <c r="AH208" s="201"/>
      <c r="AI208" s="206"/>
      <c r="AJ208" s="201"/>
      <c r="AK208" s="201"/>
      <c r="AL208" s="201"/>
      <c r="AM208" s="175"/>
      <c r="AN208" s="163"/>
      <c r="AO208" s="178"/>
      <c r="AP208" s="163"/>
      <c r="AQ208" s="178"/>
      <c r="AR208" s="178"/>
      <c r="AS208" s="178"/>
      <c r="AT208" s="178"/>
      <c r="AU208" s="178"/>
    </row>
    <row r="209" s="3" customFormat="1" ht="18" hidden="1" customHeight="1" spans="1:47">
      <c r="A209" s="155"/>
      <c r="B209" s="190" t="s">
        <v>845</v>
      </c>
      <c r="C209" s="190"/>
      <c r="D209" s="191"/>
      <c r="E209" s="191"/>
      <c r="F209" s="190"/>
      <c r="G209" s="191"/>
      <c r="H209" s="191"/>
      <c r="I209" s="190"/>
      <c r="J209" s="166">
        <v>0</v>
      </c>
      <c r="K209" s="166">
        <v>0</v>
      </c>
      <c r="L209" s="166">
        <v>0</v>
      </c>
      <c r="M209" s="166">
        <v>0</v>
      </c>
      <c r="N209" s="166">
        <v>0</v>
      </c>
      <c r="O209" s="166">
        <v>0</v>
      </c>
      <c r="P209" s="166">
        <v>0</v>
      </c>
      <c r="Q209" s="166">
        <v>0</v>
      </c>
      <c r="R209" s="166">
        <v>0</v>
      </c>
      <c r="S209" s="166">
        <v>0</v>
      </c>
      <c r="T209" s="166">
        <v>0</v>
      </c>
      <c r="U209" s="166">
        <v>0</v>
      </c>
      <c r="V209" s="166">
        <v>0</v>
      </c>
      <c r="W209" s="166">
        <v>0</v>
      </c>
      <c r="X209" s="166">
        <v>0</v>
      </c>
      <c r="Y209" s="166">
        <v>0</v>
      </c>
      <c r="Z209" s="166">
        <v>0</v>
      </c>
      <c r="AA209" s="166">
        <v>0</v>
      </c>
      <c r="AB209" s="166"/>
      <c r="AC209" s="166">
        <v>0</v>
      </c>
      <c r="AD209" s="166">
        <v>0</v>
      </c>
      <c r="AE209" s="205"/>
      <c r="AF209" s="205"/>
      <c r="AG209" s="201"/>
      <c r="AH209" s="201"/>
      <c r="AI209" s="206"/>
      <c r="AJ209" s="201"/>
      <c r="AK209" s="201"/>
      <c r="AL209" s="201"/>
      <c r="AM209" s="175"/>
      <c r="AN209" s="163"/>
      <c r="AO209" s="178"/>
      <c r="AP209" s="163"/>
      <c r="AQ209" s="178"/>
      <c r="AR209" s="178"/>
      <c r="AS209" s="178"/>
      <c r="AT209" s="178"/>
      <c r="AU209" s="178"/>
    </row>
    <row r="210" s="3" customFormat="1" ht="18" hidden="1" customHeight="1" spans="1:47">
      <c r="A210" s="155"/>
      <c r="B210" s="190" t="s">
        <v>846</v>
      </c>
      <c r="C210" s="190"/>
      <c r="D210" s="191"/>
      <c r="E210" s="191"/>
      <c r="F210" s="190"/>
      <c r="G210" s="191"/>
      <c r="H210" s="191"/>
      <c r="I210" s="190"/>
      <c r="J210" s="166">
        <v>0</v>
      </c>
      <c r="K210" s="166">
        <v>0</v>
      </c>
      <c r="L210" s="166">
        <v>0</v>
      </c>
      <c r="M210" s="166">
        <v>0</v>
      </c>
      <c r="N210" s="166">
        <v>0</v>
      </c>
      <c r="O210" s="166">
        <v>0</v>
      </c>
      <c r="P210" s="166">
        <v>0</v>
      </c>
      <c r="Q210" s="166">
        <v>0</v>
      </c>
      <c r="R210" s="166">
        <v>0</v>
      </c>
      <c r="S210" s="166">
        <v>0</v>
      </c>
      <c r="T210" s="166">
        <v>0</v>
      </c>
      <c r="U210" s="166">
        <v>0</v>
      </c>
      <c r="V210" s="166">
        <v>0</v>
      </c>
      <c r="W210" s="166">
        <v>0</v>
      </c>
      <c r="X210" s="166">
        <v>0</v>
      </c>
      <c r="Y210" s="166">
        <v>0</v>
      </c>
      <c r="Z210" s="166">
        <v>0</v>
      </c>
      <c r="AA210" s="166">
        <v>0</v>
      </c>
      <c r="AB210" s="166"/>
      <c r="AC210" s="166">
        <v>0</v>
      </c>
      <c r="AD210" s="166">
        <v>0</v>
      </c>
      <c r="AE210" s="205"/>
      <c r="AF210" s="205"/>
      <c r="AG210" s="201"/>
      <c r="AH210" s="201"/>
      <c r="AI210" s="206"/>
      <c r="AJ210" s="201"/>
      <c r="AK210" s="201"/>
      <c r="AL210" s="201"/>
      <c r="AM210" s="175"/>
      <c r="AN210" s="163"/>
      <c r="AO210" s="178"/>
      <c r="AP210" s="163"/>
      <c r="AQ210" s="178"/>
      <c r="AR210" s="178"/>
      <c r="AS210" s="178"/>
      <c r="AT210" s="178"/>
      <c r="AU210" s="178"/>
    </row>
    <row r="211" s="3" customFormat="1" ht="18" hidden="1" customHeight="1" spans="1:47">
      <c r="A211" s="155"/>
      <c r="B211" s="190" t="s">
        <v>847</v>
      </c>
      <c r="C211" s="190"/>
      <c r="D211" s="191"/>
      <c r="E211" s="191"/>
      <c r="F211" s="190"/>
      <c r="G211" s="191"/>
      <c r="H211" s="191"/>
      <c r="I211" s="190"/>
      <c r="J211" s="166">
        <v>0</v>
      </c>
      <c r="K211" s="166">
        <v>0</v>
      </c>
      <c r="L211" s="166">
        <v>0</v>
      </c>
      <c r="M211" s="166">
        <v>0</v>
      </c>
      <c r="N211" s="166">
        <v>0</v>
      </c>
      <c r="O211" s="166">
        <v>0</v>
      </c>
      <c r="P211" s="166">
        <v>0</v>
      </c>
      <c r="Q211" s="166">
        <v>0</v>
      </c>
      <c r="R211" s="166">
        <v>0</v>
      </c>
      <c r="S211" s="166">
        <v>0</v>
      </c>
      <c r="T211" s="166">
        <v>0</v>
      </c>
      <c r="U211" s="166">
        <v>0</v>
      </c>
      <c r="V211" s="166">
        <v>0</v>
      </c>
      <c r="W211" s="166">
        <v>0</v>
      </c>
      <c r="X211" s="166">
        <v>0</v>
      </c>
      <c r="Y211" s="166">
        <v>0</v>
      </c>
      <c r="Z211" s="166">
        <v>0</v>
      </c>
      <c r="AA211" s="166">
        <v>0</v>
      </c>
      <c r="AB211" s="166"/>
      <c r="AC211" s="166">
        <v>0</v>
      </c>
      <c r="AD211" s="166">
        <v>0</v>
      </c>
      <c r="AE211" s="205"/>
      <c r="AF211" s="205"/>
      <c r="AG211" s="201"/>
      <c r="AH211" s="201"/>
      <c r="AI211" s="206"/>
      <c r="AJ211" s="201"/>
      <c r="AK211" s="201"/>
      <c r="AL211" s="201"/>
      <c r="AM211" s="175"/>
      <c r="AN211" s="163"/>
      <c r="AO211" s="178"/>
      <c r="AP211" s="163"/>
      <c r="AQ211" s="178"/>
      <c r="AR211" s="178"/>
      <c r="AS211" s="178"/>
      <c r="AT211" s="178"/>
      <c r="AU211" s="178"/>
    </row>
    <row r="212" s="3" customFormat="1" ht="18" hidden="1" customHeight="1" spans="1:47">
      <c r="A212" s="155"/>
      <c r="B212" s="190" t="s">
        <v>848</v>
      </c>
      <c r="C212" s="190"/>
      <c r="D212" s="191"/>
      <c r="E212" s="191"/>
      <c r="F212" s="190"/>
      <c r="G212" s="191"/>
      <c r="H212" s="191"/>
      <c r="I212" s="190"/>
      <c r="J212" s="166">
        <v>0</v>
      </c>
      <c r="K212" s="166">
        <v>0</v>
      </c>
      <c r="L212" s="166">
        <v>0</v>
      </c>
      <c r="M212" s="166">
        <v>0</v>
      </c>
      <c r="N212" s="166">
        <v>0</v>
      </c>
      <c r="O212" s="166">
        <v>0</v>
      </c>
      <c r="P212" s="166">
        <v>0</v>
      </c>
      <c r="Q212" s="166">
        <v>0</v>
      </c>
      <c r="R212" s="166">
        <v>0</v>
      </c>
      <c r="S212" s="166">
        <v>0</v>
      </c>
      <c r="T212" s="166">
        <v>0</v>
      </c>
      <c r="U212" s="166">
        <v>0</v>
      </c>
      <c r="V212" s="166">
        <v>0</v>
      </c>
      <c r="W212" s="166">
        <v>0</v>
      </c>
      <c r="X212" s="166">
        <v>0</v>
      </c>
      <c r="Y212" s="166">
        <v>0</v>
      </c>
      <c r="Z212" s="166">
        <v>0</v>
      </c>
      <c r="AA212" s="166">
        <v>0</v>
      </c>
      <c r="AB212" s="166"/>
      <c r="AC212" s="166">
        <v>0</v>
      </c>
      <c r="AD212" s="166">
        <v>0</v>
      </c>
      <c r="AE212" s="205"/>
      <c r="AF212" s="205"/>
      <c r="AG212" s="201"/>
      <c r="AH212" s="201"/>
      <c r="AI212" s="206"/>
      <c r="AJ212" s="201"/>
      <c r="AK212" s="201"/>
      <c r="AL212" s="201"/>
      <c r="AM212" s="175"/>
      <c r="AN212" s="163"/>
      <c r="AO212" s="178"/>
      <c r="AP212" s="163"/>
      <c r="AQ212" s="178"/>
      <c r="AR212" s="178"/>
      <c r="AS212" s="178"/>
      <c r="AT212" s="178"/>
      <c r="AU212" s="178"/>
    </row>
    <row r="213" s="3" customFormat="1" ht="18" hidden="1" customHeight="1" spans="1:47">
      <c r="A213" s="155"/>
      <c r="B213" s="190" t="s">
        <v>849</v>
      </c>
      <c r="C213" s="190"/>
      <c r="D213" s="191"/>
      <c r="E213" s="191"/>
      <c r="F213" s="190"/>
      <c r="G213" s="191"/>
      <c r="H213" s="191"/>
      <c r="I213" s="190"/>
      <c r="J213" s="166">
        <f t="shared" ref="J213:AA213" si="37">SUM(J214:J215)</f>
        <v>0</v>
      </c>
      <c r="K213" s="166">
        <f t="shared" si="37"/>
        <v>0</v>
      </c>
      <c r="L213" s="166">
        <f t="shared" si="37"/>
        <v>2</v>
      </c>
      <c r="M213" s="166">
        <f t="shared" si="37"/>
        <v>0</v>
      </c>
      <c r="N213" s="166">
        <f t="shared" si="37"/>
        <v>0</v>
      </c>
      <c r="O213" s="166">
        <f t="shared" si="37"/>
        <v>0</v>
      </c>
      <c r="P213" s="166">
        <f t="shared" si="37"/>
        <v>0</v>
      </c>
      <c r="Q213" s="166">
        <f t="shared" si="37"/>
        <v>0</v>
      </c>
      <c r="R213" s="166">
        <f t="shared" si="37"/>
        <v>4474</v>
      </c>
      <c r="S213" s="166">
        <f t="shared" si="37"/>
        <v>0</v>
      </c>
      <c r="T213" s="166">
        <f t="shared" si="37"/>
        <v>0</v>
      </c>
      <c r="U213" s="166">
        <f t="shared" si="37"/>
        <v>150</v>
      </c>
      <c r="V213" s="166">
        <f t="shared" si="37"/>
        <v>0</v>
      </c>
      <c r="W213" s="166">
        <f t="shared" si="37"/>
        <v>0</v>
      </c>
      <c r="X213" s="166">
        <f t="shared" si="37"/>
        <v>150</v>
      </c>
      <c r="Y213" s="166">
        <f t="shared" si="37"/>
        <v>0</v>
      </c>
      <c r="Z213" s="166">
        <f t="shared" si="37"/>
        <v>0</v>
      </c>
      <c r="AA213" s="166">
        <f t="shared" si="37"/>
        <v>0</v>
      </c>
      <c r="AB213" s="166"/>
      <c r="AC213" s="166">
        <f>SUM(AC214:AC215)</f>
        <v>869</v>
      </c>
      <c r="AD213" s="166">
        <f>SUM(AD214:AD215)</f>
        <v>339</v>
      </c>
      <c r="AE213" s="205"/>
      <c r="AF213" s="205"/>
      <c r="AG213" s="201"/>
      <c r="AH213" s="201"/>
      <c r="AI213" s="206"/>
      <c r="AJ213" s="201"/>
      <c r="AK213" s="201"/>
      <c r="AL213" s="201"/>
      <c r="AM213" s="175"/>
      <c r="AN213" s="163"/>
      <c r="AO213" s="178"/>
      <c r="AP213" s="163"/>
      <c r="AQ213" s="178"/>
      <c r="AR213" s="178"/>
      <c r="AS213" s="178"/>
      <c r="AT213" s="178"/>
      <c r="AU213" s="178"/>
    </row>
    <row r="214" s="1" customFormat="1" ht="149" hidden="1" customHeight="1" spans="1:47">
      <c r="A214" s="20">
        <v>140</v>
      </c>
      <c r="B214" s="20" t="s">
        <v>850</v>
      </c>
      <c r="C214" s="20">
        <v>2022</v>
      </c>
      <c r="D214" s="21" t="s">
        <v>851</v>
      </c>
      <c r="E214" s="21" t="s">
        <v>852</v>
      </c>
      <c r="F214" s="21" t="s">
        <v>401</v>
      </c>
      <c r="G214" s="21" t="s">
        <v>1074</v>
      </c>
      <c r="H214" s="21" t="s">
        <v>557</v>
      </c>
      <c r="I214" s="33" t="s">
        <v>853</v>
      </c>
      <c r="J214" s="21"/>
      <c r="K214" s="21"/>
      <c r="L214" s="21">
        <v>1</v>
      </c>
      <c r="M214" s="21"/>
      <c r="N214" s="21"/>
      <c r="O214" s="21"/>
      <c r="P214" s="21"/>
      <c r="Q214" s="21"/>
      <c r="R214" s="22">
        <v>1887</v>
      </c>
      <c r="S214" s="21" t="s">
        <v>177</v>
      </c>
      <c r="T214" s="21" t="s">
        <v>178</v>
      </c>
      <c r="U214" s="44">
        <v>100</v>
      </c>
      <c r="V214" s="44">
        <v>0</v>
      </c>
      <c r="W214" s="44">
        <v>0</v>
      </c>
      <c r="X214" s="44">
        <v>100</v>
      </c>
      <c r="Y214" s="44">
        <v>0</v>
      </c>
      <c r="Z214" s="44">
        <v>0</v>
      </c>
      <c r="AA214" s="44">
        <v>0</v>
      </c>
      <c r="AB214" s="44"/>
      <c r="AC214" s="50">
        <v>539</v>
      </c>
      <c r="AD214" s="50">
        <v>229</v>
      </c>
      <c r="AE214" s="33" t="s">
        <v>854</v>
      </c>
      <c r="AF214" s="33" t="s">
        <v>855</v>
      </c>
      <c r="AG214" s="21" t="s">
        <v>177</v>
      </c>
      <c r="AH214" s="21" t="s">
        <v>178</v>
      </c>
      <c r="AI214" s="152" t="s">
        <v>856</v>
      </c>
      <c r="AJ214" s="151" t="s">
        <v>857</v>
      </c>
      <c r="AK214" s="21" t="s">
        <v>858</v>
      </c>
      <c r="AL214" s="21" t="s">
        <v>859</v>
      </c>
      <c r="AM214" s="21" t="s">
        <v>856</v>
      </c>
      <c r="AN214" s="21" t="s">
        <v>56</v>
      </c>
      <c r="AO214" s="133"/>
      <c r="AP214" s="21"/>
      <c r="AQ214" s="20"/>
      <c r="AR214" s="20"/>
      <c r="AS214" s="20"/>
      <c r="AT214" s="20"/>
      <c r="AU214" s="128"/>
    </row>
    <row r="215" s="1" customFormat="1" ht="132" hidden="1" customHeight="1" spans="1:48">
      <c r="A215" s="20">
        <v>141</v>
      </c>
      <c r="B215" s="20" t="s">
        <v>1205</v>
      </c>
      <c r="C215" s="20">
        <v>2022</v>
      </c>
      <c r="D215" s="110" t="s">
        <v>1206</v>
      </c>
      <c r="E215" s="66" t="s">
        <v>1207</v>
      </c>
      <c r="F215" s="21" t="s">
        <v>45</v>
      </c>
      <c r="G215" s="21" t="s">
        <v>1208</v>
      </c>
      <c r="H215" s="21" t="s">
        <v>1171</v>
      </c>
      <c r="I215" s="33" t="s">
        <v>1209</v>
      </c>
      <c r="J215" s="21"/>
      <c r="K215" s="21"/>
      <c r="L215" s="21">
        <v>1</v>
      </c>
      <c r="M215" s="21"/>
      <c r="N215" s="21"/>
      <c r="O215" s="21"/>
      <c r="P215" s="21"/>
      <c r="Q215" s="21"/>
      <c r="R215" s="22">
        <v>2587</v>
      </c>
      <c r="S215" s="21" t="s">
        <v>70</v>
      </c>
      <c r="T215" s="21" t="s">
        <v>1075</v>
      </c>
      <c r="U215" s="44">
        <v>50</v>
      </c>
      <c r="V215" s="44"/>
      <c r="W215" s="44"/>
      <c r="X215" s="44">
        <v>50</v>
      </c>
      <c r="Y215" s="44"/>
      <c r="Z215" s="44"/>
      <c r="AA215" s="44"/>
      <c r="AB215" s="44"/>
      <c r="AC215" s="50">
        <v>330</v>
      </c>
      <c r="AD215" s="50">
        <v>110</v>
      </c>
      <c r="AE215" s="33" t="s">
        <v>1210</v>
      </c>
      <c r="AF215" s="33" t="s">
        <v>1211</v>
      </c>
      <c r="AG215" s="21" t="s">
        <v>70</v>
      </c>
      <c r="AH215" s="21" t="s">
        <v>1075</v>
      </c>
      <c r="AI215" s="109" t="s">
        <v>367</v>
      </c>
      <c r="AJ215" s="109" t="s">
        <v>368</v>
      </c>
      <c r="AK215" s="110" t="s">
        <v>369</v>
      </c>
      <c r="AL215" s="110" t="s">
        <v>1530</v>
      </c>
      <c r="AM215" s="110"/>
      <c r="AN215" s="110"/>
      <c r="AO215" s="235"/>
      <c r="AP215" s="110"/>
      <c r="AQ215" s="20" t="s">
        <v>1079</v>
      </c>
      <c r="AR215" s="20"/>
      <c r="AS215" s="20"/>
      <c r="AT215" s="21" t="s">
        <v>1217</v>
      </c>
      <c r="AU215" s="128"/>
      <c r="AV215" s="1">
        <v>1</v>
      </c>
    </row>
    <row r="216" s="3" customFormat="1" ht="18" hidden="1" customHeight="1" spans="1:47">
      <c r="A216" s="155"/>
      <c r="B216" s="190" t="s">
        <v>860</v>
      </c>
      <c r="C216" s="190"/>
      <c r="D216" s="191"/>
      <c r="E216" s="191"/>
      <c r="F216" s="190"/>
      <c r="G216" s="191"/>
      <c r="H216" s="191"/>
      <c r="I216" s="190"/>
      <c r="J216" s="166">
        <f t="shared" ref="J216:AA216" si="38">J217+J218+J219</f>
        <v>0</v>
      </c>
      <c r="K216" s="166">
        <f t="shared" si="38"/>
        <v>0</v>
      </c>
      <c r="L216" s="166">
        <f t="shared" si="38"/>
        <v>0</v>
      </c>
      <c r="M216" s="166">
        <f t="shared" si="38"/>
        <v>0</v>
      </c>
      <c r="N216" s="166">
        <f t="shared" si="38"/>
        <v>0</v>
      </c>
      <c r="O216" s="166">
        <f t="shared" si="38"/>
        <v>0</v>
      </c>
      <c r="P216" s="166">
        <f t="shared" si="38"/>
        <v>0</v>
      </c>
      <c r="Q216" s="166">
        <f t="shared" si="38"/>
        <v>0</v>
      </c>
      <c r="R216" s="166">
        <f t="shared" si="38"/>
        <v>0</v>
      </c>
      <c r="S216" s="166">
        <f t="shared" si="38"/>
        <v>0</v>
      </c>
      <c r="T216" s="166">
        <f t="shared" si="38"/>
        <v>0</v>
      </c>
      <c r="U216" s="166">
        <f t="shared" si="38"/>
        <v>0</v>
      </c>
      <c r="V216" s="166">
        <f t="shared" si="38"/>
        <v>0</v>
      </c>
      <c r="W216" s="166">
        <f t="shared" si="38"/>
        <v>0</v>
      </c>
      <c r="X216" s="166">
        <f t="shared" si="38"/>
        <v>0</v>
      </c>
      <c r="Y216" s="166">
        <f t="shared" si="38"/>
        <v>0</v>
      </c>
      <c r="Z216" s="166">
        <f t="shared" si="38"/>
        <v>0</v>
      </c>
      <c r="AA216" s="166">
        <f t="shared" si="38"/>
        <v>0</v>
      </c>
      <c r="AB216" s="166"/>
      <c r="AC216" s="166">
        <f>AC217+AC218+AC219</f>
        <v>0</v>
      </c>
      <c r="AD216" s="166">
        <f>AD217+AD218+AD219</f>
        <v>0</v>
      </c>
      <c r="AE216" s="205"/>
      <c r="AF216" s="205"/>
      <c r="AG216" s="201"/>
      <c r="AH216" s="201"/>
      <c r="AI216" s="206"/>
      <c r="AJ216" s="201"/>
      <c r="AK216" s="201"/>
      <c r="AL216" s="201"/>
      <c r="AM216" s="175"/>
      <c r="AN216" s="163"/>
      <c r="AO216" s="178"/>
      <c r="AP216" s="163"/>
      <c r="AQ216" s="178"/>
      <c r="AR216" s="178"/>
      <c r="AS216" s="178"/>
      <c r="AT216" s="178"/>
      <c r="AU216" s="178"/>
    </row>
    <row r="217" s="3" customFormat="1" ht="18" hidden="1" customHeight="1" spans="1:47">
      <c r="A217" s="155"/>
      <c r="B217" s="190" t="s">
        <v>861</v>
      </c>
      <c r="C217" s="190"/>
      <c r="D217" s="191"/>
      <c r="E217" s="191"/>
      <c r="F217" s="190"/>
      <c r="G217" s="191"/>
      <c r="H217" s="191"/>
      <c r="I217" s="190"/>
      <c r="J217" s="166">
        <v>0</v>
      </c>
      <c r="K217" s="166">
        <v>0</v>
      </c>
      <c r="L217" s="166">
        <v>0</v>
      </c>
      <c r="M217" s="166">
        <v>0</v>
      </c>
      <c r="N217" s="166">
        <v>0</v>
      </c>
      <c r="O217" s="166">
        <v>0</v>
      </c>
      <c r="P217" s="166">
        <v>0</v>
      </c>
      <c r="Q217" s="166">
        <v>0</v>
      </c>
      <c r="R217" s="166">
        <v>0</v>
      </c>
      <c r="S217" s="166">
        <v>0</v>
      </c>
      <c r="T217" s="166">
        <v>0</v>
      </c>
      <c r="U217" s="166">
        <v>0</v>
      </c>
      <c r="V217" s="166">
        <v>0</v>
      </c>
      <c r="W217" s="166">
        <v>0</v>
      </c>
      <c r="X217" s="166">
        <v>0</v>
      </c>
      <c r="Y217" s="166">
        <v>0</v>
      </c>
      <c r="Z217" s="166">
        <v>0</v>
      </c>
      <c r="AA217" s="166">
        <v>0</v>
      </c>
      <c r="AB217" s="166"/>
      <c r="AC217" s="166">
        <v>0</v>
      </c>
      <c r="AD217" s="166">
        <v>0</v>
      </c>
      <c r="AE217" s="205"/>
      <c r="AF217" s="205"/>
      <c r="AG217" s="201"/>
      <c r="AH217" s="201"/>
      <c r="AI217" s="206"/>
      <c r="AJ217" s="201"/>
      <c r="AK217" s="201"/>
      <c r="AL217" s="201"/>
      <c r="AM217" s="175"/>
      <c r="AN217" s="163"/>
      <c r="AO217" s="178"/>
      <c r="AP217" s="163"/>
      <c r="AQ217" s="178"/>
      <c r="AR217" s="178"/>
      <c r="AS217" s="178"/>
      <c r="AT217" s="178"/>
      <c r="AU217" s="178"/>
    </row>
    <row r="218" s="3" customFormat="1" ht="18" hidden="1" customHeight="1" spans="1:47">
      <c r="A218" s="155"/>
      <c r="B218" s="190" t="s">
        <v>862</v>
      </c>
      <c r="C218" s="190"/>
      <c r="D218" s="191"/>
      <c r="E218" s="191"/>
      <c r="F218" s="190"/>
      <c r="G218" s="191"/>
      <c r="H218" s="191"/>
      <c r="I218" s="190"/>
      <c r="J218" s="166">
        <v>0</v>
      </c>
      <c r="K218" s="166">
        <v>0</v>
      </c>
      <c r="L218" s="166">
        <v>0</v>
      </c>
      <c r="M218" s="166">
        <v>0</v>
      </c>
      <c r="N218" s="166">
        <v>0</v>
      </c>
      <c r="O218" s="166">
        <v>0</v>
      </c>
      <c r="P218" s="166">
        <v>0</v>
      </c>
      <c r="Q218" s="166">
        <v>0</v>
      </c>
      <c r="R218" s="166">
        <v>0</v>
      </c>
      <c r="S218" s="166">
        <v>0</v>
      </c>
      <c r="T218" s="166">
        <v>0</v>
      </c>
      <c r="U218" s="166">
        <v>0</v>
      </c>
      <c r="V218" s="166">
        <v>0</v>
      </c>
      <c r="W218" s="166">
        <v>0</v>
      </c>
      <c r="X218" s="166">
        <v>0</v>
      </c>
      <c r="Y218" s="166">
        <v>0</v>
      </c>
      <c r="Z218" s="166">
        <v>0</v>
      </c>
      <c r="AA218" s="166">
        <v>0</v>
      </c>
      <c r="AB218" s="166"/>
      <c r="AC218" s="166">
        <v>0</v>
      </c>
      <c r="AD218" s="166">
        <v>0</v>
      </c>
      <c r="AE218" s="205"/>
      <c r="AF218" s="205"/>
      <c r="AG218" s="201"/>
      <c r="AH218" s="201"/>
      <c r="AI218" s="206"/>
      <c r="AJ218" s="201"/>
      <c r="AK218" s="201"/>
      <c r="AL218" s="201"/>
      <c r="AM218" s="175"/>
      <c r="AN218" s="163"/>
      <c r="AO218" s="178"/>
      <c r="AP218" s="163"/>
      <c r="AQ218" s="178"/>
      <c r="AR218" s="178"/>
      <c r="AS218" s="178"/>
      <c r="AT218" s="178"/>
      <c r="AU218" s="178"/>
    </row>
    <row r="219" s="3" customFormat="1" ht="18" hidden="1" customHeight="1" spans="1:47">
      <c r="A219" s="155"/>
      <c r="B219" s="190" t="s">
        <v>863</v>
      </c>
      <c r="C219" s="190"/>
      <c r="D219" s="191"/>
      <c r="E219" s="191"/>
      <c r="F219" s="190"/>
      <c r="G219" s="191"/>
      <c r="H219" s="191"/>
      <c r="I219" s="190"/>
      <c r="J219" s="166">
        <v>0</v>
      </c>
      <c r="K219" s="166">
        <v>0</v>
      </c>
      <c r="L219" s="166">
        <v>0</v>
      </c>
      <c r="M219" s="166">
        <v>0</v>
      </c>
      <c r="N219" s="166">
        <v>0</v>
      </c>
      <c r="O219" s="166">
        <v>0</v>
      </c>
      <c r="P219" s="166">
        <v>0</v>
      </c>
      <c r="Q219" s="166">
        <v>0</v>
      </c>
      <c r="R219" s="166">
        <v>0</v>
      </c>
      <c r="S219" s="166">
        <v>0</v>
      </c>
      <c r="T219" s="166">
        <v>0</v>
      </c>
      <c r="U219" s="166">
        <v>0</v>
      </c>
      <c r="V219" s="166">
        <v>0</v>
      </c>
      <c r="W219" s="166">
        <v>0</v>
      </c>
      <c r="X219" s="166">
        <v>0</v>
      </c>
      <c r="Y219" s="166">
        <v>0</v>
      </c>
      <c r="Z219" s="166">
        <v>0</v>
      </c>
      <c r="AA219" s="166">
        <v>0</v>
      </c>
      <c r="AB219" s="166"/>
      <c r="AC219" s="166">
        <v>0</v>
      </c>
      <c r="AD219" s="166">
        <v>0</v>
      </c>
      <c r="AE219" s="205"/>
      <c r="AF219" s="205"/>
      <c r="AG219" s="201"/>
      <c r="AH219" s="201"/>
      <c r="AI219" s="206"/>
      <c r="AJ219" s="201"/>
      <c r="AK219" s="201"/>
      <c r="AL219" s="201"/>
      <c r="AM219" s="175"/>
      <c r="AN219" s="163"/>
      <c r="AO219" s="178"/>
      <c r="AP219" s="163"/>
      <c r="AQ219" s="178"/>
      <c r="AR219" s="178"/>
      <c r="AS219" s="178"/>
      <c r="AT219" s="178"/>
      <c r="AU219" s="178"/>
    </row>
    <row r="220" s="3" customFormat="1" ht="18" hidden="1" customHeight="1" spans="1:47">
      <c r="A220" s="155"/>
      <c r="B220" s="190" t="s">
        <v>864</v>
      </c>
      <c r="C220" s="190"/>
      <c r="D220" s="191"/>
      <c r="E220" s="191"/>
      <c r="F220" s="190"/>
      <c r="G220" s="191"/>
      <c r="H220" s="191"/>
      <c r="I220" s="190"/>
      <c r="J220" s="166">
        <f t="shared" ref="J220:AA220" si="39">J221+J223+J228+J235</f>
        <v>0</v>
      </c>
      <c r="K220" s="166">
        <f t="shared" si="39"/>
        <v>0</v>
      </c>
      <c r="L220" s="166">
        <f t="shared" si="39"/>
        <v>0</v>
      </c>
      <c r="M220" s="166">
        <f t="shared" si="39"/>
        <v>0</v>
      </c>
      <c r="N220" s="166">
        <f t="shared" si="39"/>
        <v>1</v>
      </c>
      <c r="O220" s="166">
        <f t="shared" si="39"/>
        <v>0</v>
      </c>
      <c r="P220" s="166">
        <f t="shared" si="39"/>
        <v>0</v>
      </c>
      <c r="Q220" s="166">
        <f t="shared" si="39"/>
        <v>0</v>
      </c>
      <c r="R220" s="166">
        <f t="shared" si="39"/>
        <v>500</v>
      </c>
      <c r="S220" s="166">
        <f t="shared" si="39"/>
        <v>0</v>
      </c>
      <c r="T220" s="166">
        <f t="shared" si="39"/>
        <v>0</v>
      </c>
      <c r="U220" s="166">
        <f t="shared" si="39"/>
        <v>120</v>
      </c>
      <c r="V220" s="166">
        <f t="shared" si="39"/>
        <v>0</v>
      </c>
      <c r="W220" s="166">
        <f t="shared" si="39"/>
        <v>120</v>
      </c>
      <c r="X220" s="166">
        <f t="shared" si="39"/>
        <v>0</v>
      </c>
      <c r="Y220" s="166">
        <f t="shared" si="39"/>
        <v>0</v>
      </c>
      <c r="Z220" s="166">
        <f t="shared" si="39"/>
        <v>0</v>
      </c>
      <c r="AA220" s="166">
        <f t="shared" si="39"/>
        <v>0</v>
      </c>
      <c r="AB220" s="166"/>
      <c r="AC220" s="166">
        <f>AC221+AC223+AC228+AC235</f>
        <v>3656</v>
      </c>
      <c r="AD220" s="166">
        <f>AD221+AD223+AD228+AD235</f>
        <v>3656</v>
      </c>
      <c r="AE220" s="205"/>
      <c r="AF220" s="205"/>
      <c r="AG220" s="201"/>
      <c r="AH220" s="201"/>
      <c r="AI220" s="206"/>
      <c r="AJ220" s="201"/>
      <c r="AK220" s="201"/>
      <c r="AL220" s="201"/>
      <c r="AM220" s="175"/>
      <c r="AN220" s="163"/>
      <c r="AO220" s="178"/>
      <c r="AP220" s="163"/>
      <c r="AQ220" s="178"/>
      <c r="AR220" s="178"/>
      <c r="AS220" s="178"/>
      <c r="AT220" s="178"/>
      <c r="AU220" s="178"/>
    </row>
    <row r="221" s="3" customFormat="1" ht="18" hidden="1" customHeight="1" spans="1:47">
      <c r="A221" s="155"/>
      <c r="B221" s="190" t="s">
        <v>865</v>
      </c>
      <c r="C221" s="190"/>
      <c r="D221" s="191"/>
      <c r="E221" s="191"/>
      <c r="F221" s="190"/>
      <c r="G221" s="191"/>
      <c r="H221" s="191"/>
      <c r="I221" s="190"/>
      <c r="J221" s="166">
        <f t="shared" ref="J221:AA221" si="40">SUM(J222)</f>
        <v>0</v>
      </c>
      <c r="K221" s="166">
        <f t="shared" si="40"/>
        <v>0</v>
      </c>
      <c r="L221" s="166">
        <f t="shared" si="40"/>
        <v>0</v>
      </c>
      <c r="M221" s="166">
        <f t="shared" si="40"/>
        <v>0</v>
      </c>
      <c r="N221" s="166">
        <f t="shared" si="40"/>
        <v>0</v>
      </c>
      <c r="O221" s="166">
        <f t="shared" si="40"/>
        <v>0</v>
      </c>
      <c r="P221" s="166">
        <f t="shared" si="40"/>
        <v>0</v>
      </c>
      <c r="Q221" s="166">
        <f t="shared" si="40"/>
        <v>0</v>
      </c>
      <c r="R221" s="166">
        <f t="shared" si="40"/>
        <v>0</v>
      </c>
      <c r="S221" s="166">
        <f t="shared" si="40"/>
        <v>0</v>
      </c>
      <c r="T221" s="166">
        <f t="shared" si="40"/>
        <v>0</v>
      </c>
      <c r="U221" s="166">
        <f t="shared" si="40"/>
        <v>0</v>
      </c>
      <c r="V221" s="166">
        <f t="shared" si="40"/>
        <v>0</v>
      </c>
      <c r="W221" s="166">
        <f t="shared" si="40"/>
        <v>0</v>
      </c>
      <c r="X221" s="166">
        <f t="shared" si="40"/>
        <v>0</v>
      </c>
      <c r="Y221" s="166">
        <f t="shared" si="40"/>
        <v>0</v>
      </c>
      <c r="Z221" s="166">
        <f t="shared" si="40"/>
        <v>0</v>
      </c>
      <c r="AA221" s="166">
        <f t="shared" si="40"/>
        <v>0</v>
      </c>
      <c r="AB221" s="166"/>
      <c r="AC221" s="166">
        <f>SUM(AC222)</f>
        <v>0</v>
      </c>
      <c r="AD221" s="166">
        <f>SUM(AD222)</f>
        <v>0</v>
      </c>
      <c r="AE221" s="205"/>
      <c r="AF221" s="205"/>
      <c r="AG221" s="201"/>
      <c r="AH221" s="201"/>
      <c r="AI221" s="206"/>
      <c r="AJ221" s="201"/>
      <c r="AK221" s="201"/>
      <c r="AL221" s="201"/>
      <c r="AM221" s="175"/>
      <c r="AN221" s="163"/>
      <c r="AO221" s="178"/>
      <c r="AP221" s="163"/>
      <c r="AQ221" s="178"/>
      <c r="AR221" s="178"/>
      <c r="AS221" s="178"/>
      <c r="AT221" s="178"/>
      <c r="AU221" s="178"/>
    </row>
    <row r="222" s="3" customFormat="1" ht="18" hidden="1" customHeight="1" spans="1:47">
      <c r="A222" s="155"/>
      <c r="B222" s="190" t="s">
        <v>866</v>
      </c>
      <c r="C222" s="190"/>
      <c r="D222" s="191"/>
      <c r="E222" s="191"/>
      <c r="F222" s="190"/>
      <c r="G222" s="191"/>
      <c r="H222" s="191"/>
      <c r="I222" s="190"/>
      <c r="J222" s="166">
        <v>0</v>
      </c>
      <c r="K222" s="166">
        <v>0</v>
      </c>
      <c r="L222" s="166">
        <v>0</v>
      </c>
      <c r="M222" s="166">
        <v>0</v>
      </c>
      <c r="N222" s="166">
        <v>0</v>
      </c>
      <c r="O222" s="166">
        <v>0</v>
      </c>
      <c r="P222" s="166">
        <v>0</v>
      </c>
      <c r="Q222" s="166">
        <v>0</v>
      </c>
      <c r="R222" s="166">
        <v>0</v>
      </c>
      <c r="S222" s="166">
        <v>0</v>
      </c>
      <c r="T222" s="166">
        <v>0</v>
      </c>
      <c r="U222" s="166">
        <v>0</v>
      </c>
      <c r="V222" s="166">
        <v>0</v>
      </c>
      <c r="W222" s="166">
        <v>0</v>
      </c>
      <c r="X222" s="166">
        <v>0</v>
      </c>
      <c r="Y222" s="166">
        <v>0</v>
      </c>
      <c r="Z222" s="166">
        <v>0</v>
      </c>
      <c r="AA222" s="166">
        <v>0</v>
      </c>
      <c r="AB222" s="166"/>
      <c r="AC222" s="166">
        <v>0</v>
      </c>
      <c r="AD222" s="166">
        <v>0</v>
      </c>
      <c r="AE222" s="205"/>
      <c r="AF222" s="205"/>
      <c r="AG222" s="201"/>
      <c r="AH222" s="201"/>
      <c r="AI222" s="206"/>
      <c r="AJ222" s="201"/>
      <c r="AK222" s="201"/>
      <c r="AL222" s="201"/>
      <c r="AM222" s="175"/>
      <c r="AN222" s="163"/>
      <c r="AO222" s="178"/>
      <c r="AP222" s="163"/>
      <c r="AQ222" s="178"/>
      <c r="AR222" s="178"/>
      <c r="AS222" s="178"/>
      <c r="AT222" s="178"/>
      <c r="AU222" s="178"/>
    </row>
    <row r="223" s="3" customFormat="1" ht="18" hidden="1" customHeight="1" spans="1:47">
      <c r="A223" s="155"/>
      <c r="B223" s="190" t="s">
        <v>867</v>
      </c>
      <c r="C223" s="190"/>
      <c r="D223" s="191"/>
      <c r="E223" s="191"/>
      <c r="F223" s="190"/>
      <c r="G223" s="191"/>
      <c r="H223" s="191"/>
      <c r="I223" s="190"/>
      <c r="J223" s="166">
        <f t="shared" ref="J223:AA223" si="41">J224+J226+J227</f>
        <v>0</v>
      </c>
      <c r="K223" s="166">
        <f t="shared" si="41"/>
        <v>0</v>
      </c>
      <c r="L223" s="166">
        <f t="shared" si="41"/>
        <v>0</v>
      </c>
      <c r="M223" s="166">
        <f t="shared" si="41"/>
        <v>0</v>
      </c>
      <c r="N223" s="166">
        <f t="shared" si="41"/>
        <v>1</v>
      </c>
      <c r="O223" s="166">
        <f t="shared" si="41"/>
        <v>0</v>
      </c>
      <c r="P223" s="166">
        <f t="shared" si="41"/>
        <v>0</v>
      </c>
      <c r="Q223" s="166">
        <f t="shared" si="41"/>
        <v>0</v>
      </c>
      <c r="R223" s="166">
        <f t="shared" si="41"/>
        <v>500</v>
      </c>
      <c r="S223" s="166">
        <f t="shared" si="41"/>
        <v>0</v>
      </c>
      <c r="T223" s="166">
        <f t="shared" si="41"/>
        <v>0</v>
      </c>
      <c r="U223" s="166">
        <f t="shared" si="41"/>
        <v>120</v>
      </c>
      <c r="V223" s="166">
        <f t="shared" si="41"/>
        <v>0</v>
      </c>
      <c r="W223" s="166">
        <f t="shared" si="41"/>
        <v>120</v>
      </c>
      <c r="X223" s="166">
        <f t="shared" si="41"/>
        <v>0</v>
      </c>
      <c r="Y223" s="166">
        <f t="shared" si="41"/>
        <v>0</v>
      </c>
      <c r="Z223" s="166">
        <f t="shared" si="41"/>
        <v>0</v>
      </c>
      <c r="AA223" s="166">
        <f t="shared" si="41"/>
        <v>0</v>
      </c>
      <c r="AB223" s="166"/>
      <c r="AC223" s="166">
        <f>AC224+AC226+AC227</f>
        <v>3656</v>
      </c>
      <c r="AD223" s="166">
        <f>AD224+AD226+AD227</f>
        <v>3656</v>
      </c>
      <c r="AE223" s="205"/>
      <c r="AF223" s="205"/>
      <c r="AG223" s="201"/>
      <c r="AH223" s="201"/>
      <c r="AI223" s="206"/>
      <c r="AJ223" s="201"/>
      <c r="AK223" s="201"/>
      <c r="AL223" s="201"/>
      <c r="AM223" s="175"/>
      <c r="AN223" s="163"/>
      <c r="AO223" s="178"/>
      <c r="AP223" s="163"/>
      <c r="AQ223" s="178"/>
      <c r="AR223" s="178"/>
      <c r="AS223" s="178"/>
      <c r="AT223" s="178"/>
      <c r="AU223" s="178"/>
    </row>
    <row r="224" s="3" customFormat="1" ht="18" hidden="1" customHeight="1" spans="1:47">
      <c r="A224" s="155"/>
      <c r="B224" s="190" t="s">
        <v>868</v>
      </c>
      <c r="C224" s="190"/>
      <c r="D224" s="191"/>
      <c r="E224" s="191"/>
      <c r="F224" s="190"/>
      <c r="G224" s="191"/>
      <c r="H224" s="191"/>
      <c r="I224" s="190"/>
      <c r="J224" s="166">
        <f t="shared" ref="J224:AA224" si="42">SUM(J225)</f>
        <v>0</v>
      </c>
      <c r="K224" s="166">
        <f t="shared" si="42"/>
        <v>0</v>
      </c>
      <c r="L224" s="166">
        <f t="shared" si="42"/>
        <v>0</v>
      </c>
      <c r="M224" s="166">
        <f t="shared" si="42"/>
        <v>0</v>
      </c>
      <c r="N224" s="166">
        <f t="shared" si="42"/>
        <v>1</v>
      </c>
      <c r="O224" s="166">
        <f t="shared" si="42"/>
        <v>0</v>
      </c>
      <c r="P224" s="166">
        <f t="shared" si="42"/>
        <v>0</v>
      </c>
      <c r="Q224" s="166">
        <f t="shared" si="42"/>
        <v>0</v>
      </c>
      <c r="R224" s="166">
        <f t="shared" si="42"/>
        <v>500</v>
      </c>
      <c r="S224" s="166">
        <f t="shared" si="42"/>
        <v>0</v>
      </c>
      <c r="T224" s="166">
        <f t="shared" si="42"/>
        <v>0</v>
      </c>
      <c r="U224" s="166">
        <f t="shared" si="42"/>
        <v>120</v>
      </c>
      <c r="V224" s="166">
        <f t="shared" si="42"/>
        <v>0</v>
      </c>
      <c r="W224" s="166">
        <f t="shared" si="42"/>
        <v>120</v>
      </c>
      <c r="X224" s="166">
        <f t="shared" si="42"/>
        <v>0</v>
      </c>
      <c r="Y224" s="166">
        <f t="shared" si="42"/>
        <v>0</v>
      </c>
      <c r="Z224" s="166">
        <f t="shared" si="42"/>
        <v>0</v>
      </c>
      <c r="AA224" s="166">
        <f t="shared" si="42"/>
        <v>0</v>
      </c>
      <c r="AB224" s="166"/>
      <c r="AC224" s="166">
        <f>SUM(AC225)</f>
        <v>3656</v>
      </c>
      <c r="AD224" s="166">
        <f>SUM(AD225)</f>
        <v>3656</v>
      </c>
      <c r="AE224" s="205"/>
      <c r="AF224" s="205"/>
      <c r="AG224" s="201"/>
      <c r="AH224" s="201"/>
      <c r="AI224" s="206"/>
      <c r="AJ224" s="201"/>
      <c r="AK224" s="201"/>
      <c r="AL224" s="201"/>
      <c r="AM224" s="175"/>
      <c r="AN224" s="163"/>
      <c r="AO224" s="178"/>
      <c r="AP224" s="163"/>
      <c r="AQ224" s="178"/>
      <c r="AR224" s="178"/>
      <c r="AS224" s="178"/>
      <c r="AT224" s="178"/>
      <c r="AU224" s="178"/>
    </row>
    <row r="225" s="1" customFormat="1" ht="33.75" spans="1:47">
      <c r="A225" s="21">
        <v>142</v>
      </c>
      <c r="B225" s="20" t="s">
        <v>869</v>
      </c>
      <c r="C225" s="20">
        <v>2022</v>
      </c>
      <c r="D225" s="21" t="s">
        <v>870</v>
      </c>
      <c r="E225" s="21" t="s">
        <v>871</v>
      </c>
      <c r="F225" s="21" t="s">
        <v>45</v>
      </c>
      <c r="G225" s="21" t="s">
        <v>1212</v>
      </c>
      <c r="H225" s="21" t="s">
        <v>526</v>
      </c>
      <c r="I225" s="33" t="s">
        <v>872</v>
      </c>
      <c r="J225" s="21"/>
      <c r="K225" s="21"/>
      <c r="L225" s="21"/>
      <c r="M225" s="21"/>
      <c r="N225" s="21">
        <v>1</v>
      </c>
      <c r="O225" s="21"/>
      <c r="P225" s="21"/>
      <c r="Q225" s="21"/>
      <c r="R225" s="22">
        <v>500</v>
      </c>
      <c r="S225" s="21" t="s">
        <v>489</v>
      </c>
      <c r="T225" s="21" t="s">
        <v>490</v>
      </c>
      <c r="U225" s="44">
        <v>120</v>
      </c>
      <c r="V225" s="44">
        <v>0</v>
      </c>
      <c r="W225" s="44">
        <v>120</v>
      </c>
      <c r="X225" s="44">
        <v>0</v>
      </c>
      <c r="Y225" s="44">
        <v>0</v>
      </c>
      <c r="Z225" s="44">
        <v>0</v>
      </c>
      <c r="AA225" s="44">
        <v>0</v>
      </c>
      <c r="AB225" s="44"/>
      <c r="AC225" s="50">
        <v>3656</v>
      </c>
      <c r="AD225" s="50">
        <v>3656</v>
      </c>
      <c r="AE225" s="33" t="s">
        <v>873</v>
      </c>
      <c r="AF225" s="33" t="s">
        <v>874</v>
      </c>
      <c r="AG225" s="21" t="s">
        <v>489</v>
      </c>
      <c r="AH225" s="21" t="s">
        <v>490</v>
      </c>
      <c r="AI225" s="58" t="s">
        <v>875</v>
      </c>
      <c r="AJ225" s="21" t="s">
        <v>876</v>
      </c>
      <c r="AK225" s="21" t="s">
        <v>389</v>
      </c>
      <c r="AL225" s="21" t="s">
        <v>514</v>
      </c>
      <c r="AM225" s="21"/>
      <c r="AN225" s="21" t="s">
        <v>56</v>
      </c>
      <c r="AO225" s="21" t="s">
        <v>1078</v>
      </c>
      <c r="AP225" s="21"/>
      <c r="AQ225" s="20" t="s">
        <v>1079</v>
      </c>
      <c r="AR225" s="20" t="s">
        <v>1079</v>
      </c>
      <c r="AS225" s="20"/>
      <c r="AT225" s="20"/>
      <c r="AU225" s="128"/>
    </row>
    <row r="226" s="3" customFormat="1" ht="18" hidden="1" customHeight="1" spans="1:47">
      <c r="A226" s="155"/>
      <c r="B226" s="190" t="s">
        <v>877</v>
      </c>
      <c r="C226" s="190"/>
      <c r="D226" s="191"/>
      <c r="E226" s="191"/>
      <c r="F226" s="190"/>
      <c r="G226" s="191"/>
      <c r="H226" s="191"/>
      <c r="I226" s="190"/>
      <c r="J226" s="166">
        <v>0</v>
      </c>
      <c r="K226" s="166">
        <v>0</v>
      </c>
      <c r="L226" s="166">
        <v>0</v>
      </c>
      <c r="M226" s="166">
        <v>0</v>
      </c>
      <c r="N226" s="166">
        <v>0</v>
      </c>
      <c r="O226" s="166">
        <v>0</v>
      </c>
      <c r="P226" s="166">
        <v>0</v>
      </c>
      <c r="Q226" s="166">
        <v>0</v>
      </c>
      <c r="R226" s="166">
        <v>0</v>
      </c>
      <c r="S226" s="166">
        <v>0</v>
      </c>
      <c r="T226" s="166">
        <v>0</v>
      </c>
      <c r="U226" s="166">
        <v>0</v>
      </c>
      <c r="V226" s="166">
        <v>0</v>
      </c>
      <c r="W226" s="166">
        <v>0</v>
      </c>
      <c r="X226" s="166">
        <v>0</v>
      </c>
      <c r="Y226" s="166">
        <v>0</v>
      </c>
      <c r="Z226" s="166">
        <v>0</v>
      </c>
      <c r="AA226" s="166">
        <v>0</v>
      </c>
      <c r="AB226" s="166"/>
      <c r="AC226" s="166">
        <v>0</v>
      </c>
      <c r="AD226" s="166">
        <v>0</v>
      </c>
      <c r="AE226" s="205"/>
      <c r="AF226" s="205"/>
      <c r="AG226" s="201"/>
      <c r="AH226" s="201"/>
      <c r="AI226" s="206"/>
      <c r="AJ226" s="201"/>
      <c r="AK226" s="201"/>
      <c r="AL226" s="201"/>
      <c r="AM226" s="175"/>
      <c r="AN226" s="178"/>
      <c r="AO226" s="178"/>
      <c r="AP226" s="178"/>
      <c r="AQ226" s="178"/>
      <c r="AR226" s="178"/>
      <c r="AS226" s="178"/>
      <c r="AT226" s="178"/>
      <c r="AU226" s="178"/>
    </row>
    <row r="227" s="3" customFormat="1" ht="18" hidden="1" customHeight="1" spans="1:47">
      <c r="A227" s="155"/>
      <c r="B227" s="190" t="s">
        <v>878</v>
      </c>
      <c r="C227" s="190"/>
      <c r="D227" s="191"/>
      <c r="E227" s="191"/>
      <c r="F227" s="190"/>
      <c r="G227" s="191"/>
      <c r="H227" s="191"/>
      <c r="I227" s="190"/>
      <c r="J227" s="166">
        <v>0</v>
      </c>
      <c r="K227" s="166">
        <v>0</v>
      </c>
      <c r="L227" s="166">
        <v>0</v>
      </c>
      <c r="M227" s="166">
        <v>0</v>
      </c>
      <c r="N227" s="166">
        <v>0</v>
      </c>
      <c r="O227" s="166">
        <v>0</v>
      </c>
      <c r="P227" s="166">
        <v>0</v>
      </c>
      <c r="Q227" s="166">
        <v>0</v>
      </c>
      <c r="R227" s="166">
        <v>0</v>
      </c>
      <c r="S227" s="166">
        <v>0</v>
      </c>
      <c r="T227" s="166">
        <v>0</v>
      </c>
      <c r="U227" s="166">
        <v>0</v>
      </c>
      <c r="V227" s="166">
        <v>0</v>
      </c>
      <c r="W227" s="166">
        <v>0</v>
      </c>
      <c r="X227" s="166">
        <v>0</v>
      </c>
      <c r="Y227" s="166">
        <v>0</v>
      </c>
      <c r="Z227" s="166">
        <v>0</v>
      </c>
      <c r="AA227" s="166">
        <v>0</v>
      </c>
      <c r="AB227" s="166"/>
      <c r="AC227" s="166">
        <v>0</v>
      </c>
      <c r="AD227" s="166">
        <v>0</v>
      </c>
      <c r="AE227" s="205"/>
      <c r="AF227" s="205"/>
      <c r="AG227" s="201"/>
      <c r="AH227" s="201"/>
      <c r="AI227" s="206"/>
      <c r="AJ227" s="201"/>
      <c r="AK227" s="201"/>
      <c r="AL227" s="201"/>
      <c r="AM227" s="175"/>
      <c r="AN227" s="178"/>
      <c r="AO227" s="178"/>
      <c r="AP227" s="178"/>
      <c r="AQ227" s="178"/>
      <c r="AR227" s="178"/>
      <c r="AS227" s="178"/>
      <c r="AT227" s="178"/>
      <c r="AU227" s="178"/>
    </row>
    <row r="228" s="3" customFormat="1" ht="18" hidden="1" customHeight="1" spans="1:47">
      <c r="A228" s="155"/>
      <c r="B228" s="190" t="s">
        <v>879</v>
      </c>
      <c r="C228" s="190"/>
      <c r="D228" s="191"/>
      <c r="E228" s="191"/>
      <c r="F228" s="190"/>
      <c r="G228" s="191"/>
      <c r="H228" s="191"/>
      <c r="I228" s="190"/>
      <c r="J228" s="166">
        <f t="shared" ref="J228:AA228" si="43">J229+J230+J231+J232+J233+J234</f>
        <v>0</v>
      </c>
      <c r="K228" s="166">
        <f t="shared" si="43"/>
        <v>0</v>
      </c>
      <c r="L228" s="166">
        <f t="shared" si="43"/>
        <v>0</v>
      </c>
      <c r="M228" s="166">
        <f t="shared" si="43"/>
        <v>0</v>
      </c>
      <c r="N228" s="166">
        <f t="shared" si="43"/>
        <v>0</v>
      </c>
      <c r="O228" s="166">
        <f t="shared" si="43"/>
        <v>0</v>
      </c>
      <c r="P228" s="166">
        <f t="shared" si="43"/>
        <v>0</v>
      </c>
      <c r="Q228" s="166">
        <f t="shared" si="43"/>
        <v>0</v>
      </c>
      <c r="R228" s="166">
        <f t="shared" si="43"/>
        <v>0</v>
      </c>
      <c r="S228" s="166">
        <f t="shared" si="43"/>
        <v>0</v>
      </c>
      <c r="T228" s="166">
        <f t="shared" si="43"/>
        <v>0</v>
      </c>
      <c r="U228" s="166">
        <f t="shared" si="43"/>
        <v>0</v>
      </c>
      <c r="V228" s="166">
        <f t="shared" si="43"/>
        <v>0</v>
      </c>
      <c r="W228" s="166">
        <f t="shared" si="43"/>
        <v>0</v>
      </c>
      <c r="X228" s="166">
        <f t="shared" si="43"/>
        <v>0</v>
      </c>
      <c r="Y228" s="166">
        <f t="shared" si="43"/>
        <v>0</v>
      </c>
      <c r="Z228" s="166">
        <f t="shared" si="43"/>
        <v>0</v>
      </c>
      <c r="AA228" s="166">
        <f t="shared" si="43"/>
        <v>0</v>
      </c>
      <c r="AB228" s="166"/>
      <c r="AC228" s="166">
        <f>AC229+AC230+AC231+AC232+AC233+AC234</f>
        <v>0</v>
      </c>
      <c r="AD228" s="166">
        <f>AD229+AD230+AD231+AD232+AD233+AD234</f>
        <v>0</v>
      </c>
      <c r="AE228" s="205"/>
      <c r="AF228" s="205"/>
      <c r="AG228" s="201"/>
      <c r="AH228" s="201"/>
      <c r="AI228" s="206"/>
      <c r="AJ228" s="201"/>
      <c r="AK228" s="201"/>
      <c r="AL228" s="201"/>
      <c r="AM228" s="175"/>
      <c r="AN228" s="178"/>
      <c r="AO228" s="178"/>
      <c r="AP228" s="178"/>
      <c r="AQ228" s="178"/>
      <c r="AR228" s="178"/>
      <c r="AS228" s="178"/>
      <c r="AT228" s="178"/>
      <c r="AU228" s="178"/>
    </row>
    <row r="229" s="3" customFormat="1" ht="18" hidden="1" customHeight="1" spans="1:47">
      <c r="A229" s="155"/>
      <c r="B229" s="190" t="s">
        <v>880</v>
      </c>
      <c r="C229" s="190"/>
      <c r="D229" s="191"/>
      <c r="E229" s="191"/>
      <c r="F229" s="190"/>
      <c r="G229" s="191"/>
      <c r="H229" s="191"/>
      <c r="I229" s="190"/>
      <c r="J229" s="166">
        <v>0</v>
      </c>
      <c r="K229" s="166">
        <v>0</v>
      </c>
      <c r="L229" s="166">
        <v>0</v>
      </c>
      <c r="M229" s="166">
        <v>0</v>
      </c>
      <c r="N229" s="166">
        <v>0</v>
      </c>
      <c r="O229" s="166">
        <v>0</v>
      </c>
      <c r="P229" s="166">
        <v>0</v>
      </c>
      <c r="Q229" s="166">
        <v>0</v>
      </c>
      <c r="R229" s="166">
        <v>0</v>
      </c>
      <c r="S229" s="166">
        <v>0</v>
      </c>
      <c r="T229" s="166">
        <v>0</v>
      </c>
      <c r="U229" s="166">
        <v>0</v>
      </c>
      <c r="V229" s="166">
        <v>0</v>
      </c>
      <c r="W229" s="166">
        <v>0</v>
      </c>
      <c r="X229" s="166">
        <v>0</v>
      </c>
      <c r="Y229" s="166">
        <v>0</v>
      </c>
      <c r="Z229" s="166">
        <v>0</v>
      </c>
      <c r="AA229" s="166">
        <v>0</v>
      </c>
      <c r="AB229" s="166"/>
      <c r="AC229" s="166">
        <v>0</v>
      </c>
      <c r="AD229" s="166">
        <v>0</v>
      </c>
      <c r="AE229" s="205"/>
      <c r="AF229" s="205"/>
      <c r="AG229" s="201"/>
      <c r="AH229" s="201"/>
      <c r="AI229" s="206"/>
      <c r="AJ229" s="201"/>
      <c r="AK229" s="201"/>
      <c r="AL229" s="201"/>
      <c r="AM229" s="175"/>
      <c r="AN229" s="178"/>
      <c r="AO229" s="178"/>
      <c r="AP229" s="178"/>
      <c r="AQ229" s="178"/>
      <c r="AR229" s="178"/>
      <c r="AS229" s="178"/>
      <c r="AT229" s="178"/>
      <c r="AU229" s="178"/>
    </row>
    <row r="230" s="3" customFormat="1" ht="18" hidden="1" customHeight="1" spans="1:47">
      <c r="A230" s="155"/>
      <c r="B230" s="190" t="s">
        <v>881</v>
      </c>
      <c r="C230" s="190"/>
      <c r="D230" s="191"/>
      <c r="E230" s="191"/>
      <c r="F230" s="190"/>
      <c r="G230" s="191"/>
      <c r="H230" s="191"/>
      <c r="I230" s="190"/>
      <c r="J230" s="166">
        <v>0</v>
      </c>
      <c r="K230" s="166">
        <v>0</v>
      </c>
      <c r="L230" s="166">
        <v>0</v>
      </c>
      <c r="M230" s="166">
        <v>0</v>
      </c>
      <c r="N230" s="166">
        <v>0</v>
      </c>
      <c r="O230" s="166">
        <v>0</v>
      </c>
      <c r="P230" s="166">
        <v>0</v>
      </c>
      <c r="Q230" s="166">
        <v>0</v>
      </c>
      <c r="R230" s="166">
        <v>0</v>
      </c>
      <c r="S230" s="166">
        <v>0</v>
      </c>
      <c r="T230" s="166">
        <v>0</v>
      </c>
      <c r="U230" s="166">
        <v>0</v>
      </c>
      <c r="V230" s="166">
        <v>0</v>
      </c>
      <c r="W230" s="166">
        <v>0</v>
      </c>
      <c r="X230" s="166">
        <v>0</v>
      </c>
      <c r="Y230" s="166">
        <v>0</v>
      </c>
      <c r="Z230" s="166">
        <v>0</v>
      </c>
      <c r="AA230" s="166">
        <v>0</v>
      </c>
      <c r="AB230" s="166"/>
      <c r="AC230" s="166">
        <v>0</v>
      </c>
      <c r="AD230" s="166">
        <v>0</v>
      </c>
      <c r="AE230" s="205"/>
      <c r="AF230" s="205"/>
      <c r="AG230" s="201"/>
      <c r="AH230" s="201"/>
      <c r="AI230" s="206"/>
      <c r="AJ230" s="201"/>
      <c r="AK230" s="201"/>
      <c r="AL230" s="201"/>
      <c r="AM230" s="175"/>
      <c r="AN230" s="178"/>
      <c r="AO230" s="178"/>
      <c r="AP230" s="178"/>
      <c r="AQ230" s="178"/>
      <c r="AR230" s="178"/>
      <c r="AS230" s="178"/>
      <c r="AT230" s="178"/>
      <c r="AU230" s="178"/>
    </row>
    <row r="231" s="3" customFormat="1" ht="18" hidden="1" customHeight="1" spans="1:47">
      <c r="A231" s="155"/>
      <c r="B231" s="190" t="s">
        <v>882</v>
      </c>
      <c r="C231" s="190"/>
      <c r="D231" s="191"/>
      <c r="E231" s="191"/>
      <c r="F231" s="190"/>
      <c r="G231" s="191"/>
      <c r="H231" s="191"/>
      <c r="I231" s="190"/>
      <c r="J231" s="166">
        <v>0</v>
      </c>
      <c r="K231" s="166">
        <v>0</v>
      </c>
      <c r="L231" s="166">
        <v>0</v>
      </c>
      <c r="M231" s="166">
        <v>0</v>
      </c>
      <c r="N231" s="166">
        <v>0</v>
      </c>
      <c r="O231" s="166">
        <v>0</v>
      </c>
      <c r="P231" s="166">
        <v>0</v>
      </c>
      <c r="Q231" s="166">
        <v>0</v>
      </c>
      <c r="R231" s="166">
        <v>0</v>
      </c>
      <c r="S231" s="166">
        <v>0</v>
      </c>
      <c r="T231" s="166">
        <v>0</v>
      </c>
      <c r="U231" s="166">
        <v>0</v>
      </c>
      <c r="V231" s="166">
        <v>0</v>
      </c>
      <c r="W231" s="166">
        <v>0</v>
      </c>
      <c r="X231" s="166">
        <v>0</v>
      </c>
      <c r="Y231" s="166">
        <v>0</v>
      </c>
      <c r="Z231" s="166">
        <v>0</v>
      </c>
      <c r="AA231" s="166">
        <v>0</v>
      </c>
      <c r="AB231" s="166"/>
      <c r="AC231" s="166">
        <v>0</v>
      </c>
      <c r="AD231" s="166">
        <v>0</v>
      </c>
      <c r="AE231" s="205"/>
      <c r="AF231" s="205"/>
      <c r="AG231" s="201"/>
      <c r="AH231" s="201"/>
      <c r="AI231" s="206"/>
      <c r="AJ231" s="201"/>
      <c r="AK231" s="201"/>
      <c r="AL231" s="201"/>
      <c r="AM231" s="175"/>
      <c r="AN231" s="178"/>
      <c r="AO231" s="178"/>
      <c r="AP231" s="178"/>
      <c r="AQ231" s="178"/>
      <c r="AR231" s="178"/>
      <c r="AS231" s="178"/>
      <c r="AT231" s="178"/>
      <c r="AU231" s="178"/>
    </row>
    <row r="232" s="3" customFormat="1" ht="18" hidden="1" customHeight="1" spans="1:47">
      <c r="A232" s="155"/>
      <c r="B232" s="190" t="s">
        <v>883</v>
      </c>
      <c r="C232" s="190"/>
      <c r="D232" s="191"/>
      <c r="E232" s="191"/>
      <c r="F232" s="190"/>
      <c r="G232" s="191"/>
      <c r="H232" s="191"/>
      <c r="I232" s="190"/>
      <c r="J232" s="166">
        <v>0</v>
      </c>
      <c r="K232" s="166">
        <v>0</v>
      </c>
      <c r="L232" s="166">
        <v>0</v>
      </c>
      <c r="M232" s="166">
        <v>0</v>
      </c>
      <c r="N232" s="166">
        <v>0</v>
      </c>
      <c r="O232" s="166">
        <v>0</v>
      </c>
      <c r="P232" s="166">
        <v>0</v>
      </c>
      <c r="Q232" s="166">
        <v>0</v>
      </c>
      <c r="R232" s="166">
        <v>0</v>
      </c>
      <c r="S232" s="166">
        <v>0</v>
      </c>
      <c r="T232" s="166">
        <v>0</v>
      </c>
      <c r="U232" s="166">
        <v>0</v>
      </c>
      <c r="V232" s="166">
        <v>0</v>
      </c>
      <c r="W232" s="166">
        <v>0</v>
      </c>
      <c r="X232" s="166">
        <v>0</v>
      </c>
      <c r="Y232" s="166">
        <v>0</v>
      </c>
      <c r="Z232" s="166">
        <v>0</v>
      </c>
      <c r="AA232" s="166">
        <v>0</v>
      </c>
      <c r="AB232" s="166"/>
      <c r="AC232" s="166">
        <v>0</v>
      </c>
      <c r="AD232" s="166">
        <v>0</v>
      </c>
      <c r="AE232" s="205"/>
      <c r="AF232" s="205"/>
      <c r="AG232" s="201"/>
      <c r="AH232" s="201"/>
      <c r="AI232" s="206"/>
      <c r="AJ232" s="201"/>
      <c r="AK232" s="201"/>
      <c r="AL232" s="201"/>
      <c r="AM232" s="175"/>
      <c r="AN232" s="178"/>
      <c r="AO232" s="178"/>
      <c r="AP232" s="178"/>
      <c r="AQ232" s="178"/>
      <c r="AR232" s="178"/>
      <c r="AS232" s="178"/>
      <c r="AT232" s="178"/>
      <c r="AU232" s="178"/>
    </row>
    <row r="233" s="3" customFormat="1" ht="18" hidden="1" customHeight="1" spans="1:47">
      <c r="A233" s="155"/>
      <c r="B233" s="190" t="s">
        <v>884</v>
      </c>
      <c r="C233" s="190"/>
      <c r="D233" s="191"/>
      <c r="E233" s="191"/>
      <c r="F233" s="190"/>
      <c r="G233" s="191"/>
      <c r="H233" s="191"/>
      <c r="I233" s="190"/>
      <c r="J233" s="166">
        <v>0</v>
      </c>
      <c r="K233" s="166">
        <v>0</v>
      </c>
      <c r="L233" s="166">
        <v>0</v>
      </c>
      <c r="M233" s="166">
        <v>0</v>
      </c>
      <c r="N233" s="166">
        <v>0</v>
      </c>
      <c r="O233" s="166">
        <v>0</v>
      </c>
      <c r="P233" s="166">
        <v>0</v>
      </c>
      <c r="Q233" s="166">
        <v>0</v>
      </c>
      <c r="R233" s="166">
        <v>0</v>
      </c>
      <c r="S233" s="166">
        <v>0</v>
      </c>
      <c r="T233" s="166">
        <v>0</v>
      </c>
      <c r="U233" s="166">
        <v>0</v>
      </c>
      <c r="V233" s="166">
        <v>0</v>
      </c>
      <c r="W233" s="166">
        <v>0</v>
      </c>
      <c r="X233" s="166">
        <v>0</v>
      </c>
      <c r="Y233" s="166">
        <v>0</v>
      </c>
      <c r="Z233" s="166">
        <v>0</v>
      </c>
      <c r="AA233" s="166">
        <v>0</v>
      </c>
      <c r="AB233" s="166"/>
      <c r="AC233" s="166">
        <v>0</v>
      </c>
      <c r="AD233" s="166">
        <v>0</v>
      </c>
      <c r="AE233" s="205"/>
      <c r="AF233" s="205"/>
      <c r="AG233" s="201"/>
      <c r="AH233" s="201"/>
      <c r="AI233" s="206"/>
      <c r="AJ233" s="201"/>
      <c r="AK233" s="201"/>
      <c r="AL233" s="201"/>
      <c r="AM233" s="175"/>
      <c r="AN233" s="178"/>
      <c r="AO233" s="178"/>
      <c r="AP233" s="178"/>
      <c r="AQ233" s="178"/>
      <c r="AR233" s="178"/>
      <c r="AS233" s="178"/>
      <c r="AT233" s="178"/>
      <c r="AU233" s="178"/>
    </row>
    <row r="234" s="3" customFormat="1" ht="18" hidden="1" customHeight="1" spans="1:47">
      <c r="A234" s="155"/>
      <c r="B234" s="190" t="s">
        <v>885</v>
      </c>
      <c r="C234" s="190"/>
      <c r="D234" s="191"/>
      <c r="E234" s="191"/>
      <c r="F234" s="190"/>
      <c r="G234" s="191"/>
      <c r="H234" s="191"/>
      <c r="I234" s="190"/>
      <c r="J234" s="166">
        <v>0</v>
      </c>
      <c r="K234" s="166">
        <v>0</v>
      </c>
      <c r="L234" s="166">
        <v>0</v>
      </c>
      <c r="M234" s="166">
        <v>0</v>
      </c>
      <c r="N234" s="166">
        <v>0</v>
      </c>
      <c r="O234" s="166">
        <v>0</v>
      </c>
      <c r="P234" s="166">
        <v>0</v>
      </c>
      <c r="Q234" s="166">
        <v>0</v>
      </c>
      <c r="R234" s="166">
        <v>0</v>
      </c>
      <c r="S234" s="166">
        <v>0</v>
      </c>
      <c r="T234" s="166">
        <v>0</v>
      </c>
      <c r="U234" s="166">
        <v>0</v>
      </c>
      <c r="V234" s="166">
        <v>0</v>
      </c>
      <c r="W234" s="166">
        <v>0</v>
      </c>
      <c r="X234" s="166">
        <v>0</v>
      </c>
      <c r="Y234" s="166">
        <v>0</v>
      </c>
      <c r="Z234" s="166">
        <v>0</v>
      </c>
      <c r="AA234" s="166">
        <v>0</v>
      </c>
      <c r="AB234" s="166"/>
      <c r="AC234" s="166">
        <v>0</v>
      </c>
      <c r="AD234" s="166">
        <v>0</v>
      </c>
      <c r="AE234" s="205"/>
      <c r="AF234" s="205"/>
      <c r="AG234" s="201"/>
      <c r="AH234" s="201"/>
      <c r="AI234" s="206"/>
      <c r="AJ234" s="201"/>
      <c r="AK234" s="201"/>
      <c r="AL234" s="201"/>
      <c r="AM234" s="175"/>
      <c r="AN234" s="178"/>
      <c r="AO234" s="178"/>
      <c r="AP234" s="178"/>
      <c r="AQ234" s="178"/>
      <c r="AR234" s="178"/>
      <c r="AS234" s="178"/>
      <c r="AT234" s="178"/>
      <c r="AU234" s="178"/>
    </row>
    <row r="235" s="3" customFormat="1" ht="18" hidden="1" customHeight="1" spans="1:47">
      <c r="A235" s="155"/>
      <c r="B235" s="190" t="s">
        <v>886</v>
      </c>
      <c r="C235" s="190"/>
      <c r="D235" s="191"/>
      <c r="E235" s="191"/>
      <c r="F235" s="190"/>
      <c r="G235" s="191"/>
      <c r="H235" s="191"/>
      <c r="I235" s="190"/>
      <c r="J235" s="166">
        <f t="shared" ref="J235:AA235" si="44">J236+J237+J238+J239+J240</f>
        <v>0</v>
      </c>
      <c r="K235" s="166">
        <f t="shared" si="44"/>
        <v>0</v>
      </c>
      <c r="L235" s="166">
        <f t="shared" si="44"/>
        <v>0</v>
      </c>
      <c r="M235" s="166">
        <f t="shared" si="44"/>
        <v>0</v>
      </c>
      <c r="N235" s="166">
        <f t="shared" si="44"/>
        <v>0</v>
      </c>
      <c r="O235" s="166">
        <f t="shared" si="44"/>
        <v>0</v>
      </c>
      <c r="P235" s="166">
        <f t="shared" si="44"/>
        <v>0</v>
      </c>
      <c r="Q235" s="166">
        <f t="shared" si="44"/>
        <v>0</v>
      </c>
      <c r="R235" s="166">
        <f t="shared" si="44"/>
        <v>0</v>
      </c>
      <c r="S235" s="166">
        <f t="shared" si="44"/>
        <v>0</v>
      </c>
      <c r="T235" s="166">
        <f t="shared" si="44"/>
        <v>0</v>
      </c>
      <c r="U235" s="166">
        <f t="shared" si="44"/>
        <v>0</v>
      </c>
      <c r="V235" s="166">
        <f t="shared" si="44"/>
        <v>0</v>
      </c>
      <c r="W235" s="166">
        <f t="shared" si="44"/>
        <v>0</v>
      </c>
      <c r="X235" s="166">
        <f t="shared" si="44"/>
        <v>0</v>
      </c>
      <c r="Y235" s="166">
        <f t="shared" si="44"/>
        <v>0</v>
      </c>
      <c r="Z235" s="166">
        <f t="shared" si="44"/>
        <v>0</v>
      </c>
      <c r="AA235" s="166">
        <f t="shared" si="44"/>
        <v>0</v>
      </c>
      <c r="AB235" s="166"/>
      <c r="AC235" s="166">
        <f>AC236+AC237+AC238+AC239+AC240</f>
        <v>0</v>
      </c>
      <c r="AD235" s="166">
        <f>AD236+AD237+AD238+AD239+AD240</f>
        <v>0</v>
      </c>
      <c r="AE235" s="205"/>
      <c r="AF235" s="205"/>
      <c r="AG235" s="201"/>
      <c r="AH235" s="201"/>
      <c r="AI235" s="206"/>
      <c r="AJ235" s="201"/>
      <c r="AK235" s="201"/>
      <c r="AL235" s="201"/>
      <c r="AM235" s="175"/>
      <c r="AN235" s="178"/>
      <c r="AO235" s="178"/>
      <c r="AP235" s="178"/>
      <c r="AQ235" s="178"/>
      <c r="AR235" s="178"/>
      <c r="AS235" s="178"/>
      <c r="AT235" s="178"/>
      <c r="AU235" s="178"/>
    </row>
    <row r="236" s="3" customFormat="1" ht="18" hidden="1" customHeight="1" spans="1:47">
      <c r="A236" s="155"/>
      <c r="B236" s="190" t="s">
        <v>887</v>
      </c>
      <c r="C236" s="190"/>
      <c r="D236" s="191"/>
      <c r="E236" s="191"/>
      <c r="F236" s="190"/>
      <c r="G236" s="191"/>
      <c r="H236" s="191"/>
      <c r="I236" s="190"/>
      <c r="J236" s="166">
        <v>0</v>
      </c>
      <c r="K236" s="166">
        <v>0</v>
      </c>
      <c r="L236" s="166">
        <v>0</v>
      </c>
      <c r="M236" s="166">
        <v>0</v>
      </c>
      <c r="N236" s="166">
        <v>0</v>
      </c>
      <c r="O236" s="166">
        <v>0</v>
      </c>
      <c r="P236" s="166">
        <v>0</v>
      </c>
      <c r="Q236" s="166">
        <v>0</v>
      </c>
      <c r="R236" s="166">
        <v>0</v>
      </c>
      <c r="S236" s="166">
        <v>0</v>
      </c>
      <c r="T236" s="166">
        <v>0</v>
      </c>
      <c r="U236" s="166">
        <v>0</v>
      </c>
      <c r="V236" s="166">
        <v>0</v>
      </c>
      <c r="W236" s="166">
        <v>0</v>
      </c>
      <c r="X236" s="166">
        <v>0</v>
      </c>
      <c r="Y236" s="166">
        <v>0</v>
      </c>
      <c r="Z236" s="166">
        <v>0</v>
      </c>
      <c r="AA236" s="166">
        <v>0</v>
      </c>
      <c r="AB236" s="166"/>
      <c r="AC236" s="166">
        <v>0</v>
      </c>
      <c r="AD236" s="166">
        <v>0</v>
      </c>
      <c r="AE236" s="205"/>
      <c r="AF236" s="205"/>
      <c r="AG236" s="201"/>
      <c r="AH236" s="201"/>
      <c r="AI236" s="206"/>
      <c r="AJ236" s="201"/>
      <c r="AK236" s="201"/>
      <c r="AL236" s="201"/>
      <c r="AM236" s="175"/>
      <c r="AN236" s="178"/>
      <c r="AO236" s="178"/>
      <c r="AP236" s="178"/>
      <c r="AQ236" s="178"/>
      <c r="AR236" s="178"/>
      <c r="AS236" s="178"/>
      <c r="AT236" s="178"/>
      <c r="AU236" s="178"/>
    </row>
    <row r="237" s="3" customFormat="1" ht="18" hidden="1" customHeight="1" spans="1:47">
      <c r="A237" s="155"/>
      <c r="B237" s="190" t="s">
        <v>888</v>
      </c>
      <c r="C237" s="190"/>
      <c r="D237" s="191"/>
      <c r="E237" s="191"/>
      <c r="F237" s="190"/>
      <c r="G237" s="191"/>
      <c r="H237" s="191"/>
      <c r="I237" s="190"/>
      <c r="J237" s="166">
        <v>0</v>
      </c>
      <c r="K237" s="166">
        <v>0</v>
      </c>
      <c r="L237" s="166">
        <v>0</v>
      </c>
      <c r="M237" s="166">
        <v>0</v>
      </c>
      <c r="N237" s="166">
        <v>0</v>
      </c>
      <c r="O237" s="166">
        <v>0</v>
      </c>
      <c r="P237" s="166">
        <v>0</v>
      </c>
      <c r="Q237" s="166">
        <v>0</v>
      </c>
      <c r="R237" s="166">
        <v>0</v>
      </c>
      <c r="S237" s="166">
        <v>0</v>
      </c>
      <c r="T237" s="166">
        <v>0</v>
      </c>
      <c r="U237" s="166">
        <v>0</v>
      </c>
      <c r="V237" s="166">
        <v>0</v>
      </c>
      <c r="W237" s="166">
        <v>0</v>
      </c>
      <c r="X237" s="166">
        <v>0</v>
      </c>
      <c r="Y237" s="166">
        <v>0</v>
      </c>
      <c r="Z237" s="166">
        <v>0</v>
      </c>
      <c r="AA237" s="166">
        <v>0</v>
      </c>
      <c r="AB237" s="166"/>
      <c r="AC237" s="166">
        <v>0</v>
      </c>
      <c r="AD237" s="166">
        <v>0</v>
      </c>
      <c r="AE237" s="205"/>
      <c r="AF237" s="205"/>
      <c r="AG237" s="201"/>
      <c r="AH237" s="201"/>
      <c r="AI237" s="206"/>
      <c r="AJ237" s="201"/>
      <c r="AK237" s="201"/>
      <c r="AL237" s="201"/>
      <c r="AM237" s="175"/>
      <c r="AN237" s="178"/>
      <c r="AO237" s="178"/>
      <c r="AP237" s="178"/>
      <c r="AQ237" s="178"/>
      <c r="AR237" s="178"/>
      <c r="AS237" s="178"/>
      <c r="AT237" s="178"/>
      <c r="AU237" s="178"/>
    </row>
    <row r="238" s="3" customFormat="1" ht="18" hidden="1" customHeight="1" spans="1:47">
      <c r="A238" s="155"/>
      <c r="B238" s="190" t="s">
        <v>889</v>
      </c>
      <c r="C238" s="190"/>
      <c r="D238" s="191"/>
      <c r="E238" s="191"/>
      <c r="F238" s="190"/>
      <c r="G238" s="191"/>
      <c r="H238" s="191"/>
      <c r="I238" s="190"/>
      <c r="J238" s="166">
        <v>0</v>
      </c>
      <c r="K238" s="166">
        <v>0</v>
      </c>
      <c r="L238" s="166">
        <v>0</v>
      </c>
      <c r="M238" s="166">
        <v>0</v>
      </c>
      <c r="N238" s="166">
        <v>0</v>
      </c>
      <c r="O238" s="166">
        <v>0</v>
      </c>
      <c r="P238" s="166">
        <v>0</v>
      </c>
      <c r="Q238" s="166">
        <v>0</v>
      </c>
      <c r="R238" s="166">
        <v>0</v>
      </c>
      <c r="S238" s="166">
        <v>0</v>
      </c>
      <c r="T238" s="166">
        <v>0</v>
      </c>
      <c r="U238" s="166">
        <v>0</v>
      </c>
      <c r="V238" s="166">
        <v>0</v>
      </c>
      <c r="W238" s="166">
        <v>0</v>
      </c>
      <c r="X238" s="166">
        <v>0</v>
      </c>
      <c r="Y238" s="166">
        <v>0</v>
      </c>
      <c r="Z238" s="166">
        <v>0</v>
      </c>
      <c r="AA238" s="166">
        <v>0</v>
      </c>
      <c r="AB238" s="166"/>
      <c r="AC238" s="166">
        <v>0</v>
      </c>
      <c r="AD238" s="166">
        <v>0</v>
      </c>
      <c r="AE238" s="205"/>
      <c r="AF238" s="205"/>
      <c r="AG238" s="201"/>
      <c r="AH238" s="201"/>
      <c r="AI238" s="206"/>
      <c r="AJ238" s="201"/>
      <c r="AK238" s="201"/>
      <c r="AL238" s="201"/>
      <c r="AM238" s="175"/>
      <c r="AN238" s="178"/>
      <c r="AO238" s="178"/>
      <c r="AP238" s="178"/>
      <c r="AQ238" s="178"/>
      <c r="AR238" s="178"/>
      <c r="AS238" s="178"/>
      <c r="AT238" s="178"/>
      <c r="AU238" s="178"/>
    </row>
    <row r="239" s="3" customFormat="1" ht="18" hidden="1" customHeight="1" spans="1:47">
      <c r="A239" s="155"/>
      <c r="B239" s="190" t="s">
        <v>890</v>
      </c>
      <c r="C239" s="190"/>
      <c r="D239" s="191"/>
      <c r="E239" s="191"/>
      <c r="F239" s="190"/>
      <c r="G239" s="191"/>
      <c r="H239" s="191"/>
      <c r="I239" s="190"/>
      <c r="J239" s="166">
        <v>0</v>
      </c>
      <c r="K239" s="166">
        <v>0</v>
      </c>
      <c r="L239" s="166">
        <v>0</v>
      </c>
      <c r="M239" s="166">
        <v>0</v>
      </c>
      <c r="N239" s="166">
        <v>0</v>
      </c>
      <c r="O239" s="166">
        <v>0</v>
      </c>
      <c r="P239" s="166">
        <v>0</v>
      </c>
      <c r="Q239" s="166">
        <v>0</v>
      </c>
      <c r="R239" s="166">
        <v>0</v>
      </c>
      <c r="S239" s="166">
        <v>0</v>
      </c>
      <c r="T239" s="166">
        <v>0</v>
      </c>
      <c r="U239" s="166">
        <v>0</v>
      </c>
      <c r="V239" s="166">
        <v>0</v>
      </c>
      <c r="W239" s="166">
        <v>0</v>
      </c>
      <c r="X239" s="166">
        <v>0</v>
      </c>
      <c r="Y239" s="166">
        <v>0</v>
      </c>
      <c r="Z239" s="166">
        <v>0</v>
      </c>
      <c r="AA239" s="166">
        <v>0</v>
      </c>
      <c r="AB239" s="166"/>
      <c r="AC239" s="166">
        <v>0</v>
      </c>
      <c r="AD239" s="166">
        <v>0</v>
      </c>
      <c r="AE239" s="205"/>
      <c r="AF239" s="205"/>
      <c r="AG239" s="201"/>
      <c r="AH239" s="201"/>
      <c r="AI239" s="206"/>
      <c r="AJ239" s="201"/>
      <c r="AK239" s="201"/>
      <c r="AL239" s="201"/>
      <c r="AM239" s="175"/>
      <c r="AN239" s="178"/>
      <c r="AO239" s="178"/>
      <c r="AP239" s="178"/>
      <c r="AQ239" s="178"/>
      <c r="AR239" s="178"/>
      <c r="AS239" s="178"/>
      <c r="AT239" s="178"/>
      <c r="AU239" s="178"/>
    </row>
    <row r="240" s="3" customFormat="1" ht="18" hidden="1" customHeight="1" spans="1:47">
      <c r="A240" s="155"/>
      <c r="B240" s="190" t="s">
        <v>891</v>
      </c>
      <c r="C240" s="190"/>
      <c r="D240" s="190"/>
      <c r="E240" s="190"/>
      <c r="F240" s="190"/>
      <c r="G240" s="190"/>
      <c r="H240" s="190"/>
      <c r="I240" s="190"/>
      <c r="J240" s="166">
        <v>0</v>
      </c>
      <c r="K240" s="166">
        <v>0</v>
      </c>
      <c r="L240" s="166">
        <v>0</v>
      </c>
      <c r="M240" s="166">
        <v>0</v>
      </c>
      <c r="N240" s="166">
        <v>0</v>
      </c>
      <c r="O240" s="166">
        <v>0</v>
      </c>
      <c r="P240" s="166">
        <v>0</v>
      </c>
      <c r="Q240" s="166">
        <v>0</v>
      </c>
      <c r="R240" s="166">
        <v>0</v>
      </c>
      <c r="S240" s="166">
        <v>0</v>
      </c>
      <c r="T240" s="166">
        <v>0</v>
      </c>
      <c r="U240" s="166">
        <v>0</v>
      </c>
      <c r="V240" s="166">
        <v>0</v>
      </c>
      <c r="W240" s="166">
        <v>0</v>
      </c>
      <c r="X240" s="166">
        <v>0</v>
      </c>
      <c r="Y240" s="166">
        <v>0</v>
      </c>
      <c r="Z240" s="166">
        <v>0</v>
      </c>
      <c r="AA240" s="166">
        <v>0</v>
      </c>
      <c r="AB240" s="166"/>
      <c r="AC240" s="166">
        <v>0</v>
      </c>
      <c r="AD240" s="166">
        <v>0</v>
      </c>
      <c r="AE240" s="205"/>
      <c r="AF240" s="205"/>
      <c r="AG240" s="201"/>
      <c r="AH240" s="201"/>
      <c r="AI240" s="206"/>
      <c r="AJ240" s="201"/>
      <c r="AK240" s="201"/>
      <c r="AL240" s="201"/>
      <c r="AM240" s="175"/>
      <c r="AN240" s="178"/>
      <c r="AO240" s="178"/>
      <c r="AP240" s="178"/>
      <c r="AQ240" s="178"/>
      <c r="AR240" s="178"/>
      <c r="AS240" s="178"/>
      <c r="AT240" s="178"/>
      <c r="AU240" s="178"/>
    </row>
    <row r="241" s="3" customFormat="1" ht="18" hidden="1" customHeight="1" spans="1:47">
      <c r="A241" s="155"/>
      <c r="B241" s="190" t="s">
        <v>892</v>
      </c>
      <c r="C241" s="190"/>
      <c r="D241" s="191"/>
      <c r="E241" s="191"/>
      <c r="F241" s="190"/>
      <c r="G241" s="191"/>
      <c r="H241" s="191"/>
      <c r="I241" s="190"/>
      <c r="J241" s="166">
        <f t="shared" ref="J241:AA241" si="45">J242+J245</f>
        <v>0</v>
      </c>
      <c r="K241" s="166">
        <f t="shared" si="45"/>
        <v>0</v>
      </c>
      <c r="L241" s="166">
        <f t="shared" si="45"/>
        <v>0</v>
      </c>
      <c r="M241" s="166">
        <f t="shared" si="45"/>
        <v>0</v>
      </c>
      <c r="N241" s="166">
        <f t="shared" si="45"/>
        <v>0</v>
      </c>
      <c r="O241" s="166">
        <f t="shared" si="45"/>
        <v>0</v>
      </c>
      <c r="P241" s="166">
        <f t="shared" si="45"/>
        <v>0</v>
      </c>
      <c r="Q241" s="166">
        <f t="shared" si="45"/>
        <v>0</v>
      </c>
      <c r="R241" s="166">
        <f t="shared" si="45"/>
        <v>0</v>
      </c>
      <c r="S241" s="166">
        <f t="shared" si="45"/>
        <v>0</v>
      </c>
      <c r="T241" s="166">
        <f t="shared" si="45"/>
        <v>0</v>
      </c>
      <c r="U241" s="166">
        <f t="shared" si="45"/>
        <v>0</v>
      </c>
      <c r="V241" s="166">
        <f t="shared" si="45"/>
        <v>0</v>
      </c>
      <c r="W241" s="166">
        <f t="shared" si="45"/>
        <v>0</v>
      </c>
      <c r="X241" s="166">
        <f t="shared" si="45"/>
        <v>0</v>
      </c>
      <c r="Y241" s="166">
        <f t="shared" si="45"/>
        <v>0</v>
      </c>
      <c r="Z241" s="166">
        <f t="shared" si="45"/>
        <v>0</v>
      </c>
      <c r="AA241" s="166">
        <f t="shared" si="45"/>
        <v>0</v>
      </c>
      <c r="AB241" s="166"/>
      <c r="AC241" s="166">
        <f>AC242+AC245</f>
        <v>0</v>
      </c>
      <c r="AD241" s="166">
        <f>AD242+AD245</f>
        <v>0</v>
      </c>
      <c r="AE241" s="205"/>
      <c r="AF241" s="205"/>
      <c r="AG241" s="201"/>
      <c r="AH241" s="201"/>
      <c r="AI241" s="206"/>
      <c r="AJ241" s="201"/>
      <c r="AK241" s="201"/>
      <c r="AL241" s="201"/>
      <c r="AM241" s="175"/>
      <c r="AN241" s="178"/>
      <c r="AO241" s="178"/>
      <c r="AP241" s="178"/>
      <c r="AQ241" s="178"/>
      <c r="AR241" s="178"/>
      <c r="AS241" s="178"/>
      <c r="AT241" s="178"/>
      <c r="AU241" s="178"/>
    </row>
    <row r="242" s="3" customFormat="1" ht="18" hidden="1" customHeight="1" spans="1:47">
      <c r="A242" s="155"/>
      <c r="B242" s="190" t="s">
        <v>893</v>
      </c>
      <c r="C242" s="190"/>
      <c r="D242" s="191"/>
      <c r="E242" s="191"/>
      <c r="F242" s="190"/>
      <c r="G242" s="191"/>
      <c r="H242" s="191"/>
      <c r="I242" s="190"/>
      <c r="J242" s="166">
        <f t="shared" ref="J242:AA242" si="46">J243+J244</f>
        <v>0</v>
      </c>
      <c r="K242" s="166">
        <f t="shared" si="46"/>
        <v>0</v>
      </c>
      <c r="L242" s="166">
        <f t="shared" si="46"/>
        <v>0</v>
      </c>
      <c r="M242" s="166">
        <f t="shared" si="46"/>
        <v>0</v>
      </c>
      <c r="N242" s="166">
        <f t="shared" si="46"/>
        <v>0</v>
      </c>
      <c r="O242" s="166">
        <f t="shared" si="46"/>
        <v>0</v>
      </c>
      <c r="P242" s="166">
        <f t="shared" si="46"/>
        <v>0</v>
      </c>
      <c r="Q242" s="166">
        <f t="shared" si="46"/>
        <v>0</v>
      </c>
      <c r="R242" s="166">
        <f t="shared" si="46"/>
        <v>0</v>
      </c>
      <c r="S242" s="166">
        <f t="shared" si="46"/>
        <v>0</v>
      </c>
      <c r="T242" s="166">
        <f t="shared" si="46"/>
        <v>0</v>
      </c>
      <c r="U242" s="166">
        <f t="shared" si="46"/>
        <v>0</v>
      </c>
      <c r="V242" s="166">
        <f t="shared" si="46"/>
        <v>0</v>
      </c>
      <c r="W242" s="166">
        <f t="shared" si="46"/>
        <v>0</v>
      </c>
      <c r="X242" s="166">
        <f t="shared" si="46"/>
        <v>0</v>
      </c>
      <c r="Y242" s="166">
        <f t="shared" si="46"/>
        <v>0</v>
      </c>
      <c r="Z242" s="166">
        <f t="shared" si="46"/>
        <v>0</v>
      </c>
      <c r="AA242" s="166">
        <f t="shared" si="46"/>
        <v>0</v>
      </c>
      <c r="AB242" s="166"/>
      <c r="AC242" s="166">
        <f>AC243+AC244</f>
        <v>0</v>
      </c>
      <c r="AD242" s="166">
        <f>AD243+AD244</f>
        <v>0</v>
      </c>
      <c r="AE242" s="205"/>
      <c r="AF242" s="205"/>
      <c r="AG242" s="201"/>
      <c r="AH242" s="201"/>
      <c r="AI242" s="206"/>
      <c r="AJ242" s="201"/>
      <c r="AK242" s="201"/>
      <c r="AL242" s="201"/>
      <c r="AM242" s="175"/>
      <c r="AN242" s="178"/>
      <c r="AO242" s="178"/>
      <c r="AP242" s="178"/>
      <c r="AQ242" s="178"/>
      <c r="AR242" s="178"/>
      <c r="AS242" s="178"/>
      <c r="AT242" s="178"/>
      <c r="AU242" s="178"/>
    </row>
    <row r="243" s="3" customFormat="1" ht="18" hidden="1" customHeight="1" spans="1:47">
      <c r="A243" s="155"/>
      <c r="B243" s="190" t="s">
        <v>894</v>
      </c>
      <c r="C243" s="190"/>
      <c r="D243" s="191"/>
      <c r="E243" s="191"/>
      <c r="F243" s="190"/>
      <c r="G243" s="191"/>
      <c r="H243" s="191"/>
      <c r="I243" s="190"/>
      <c r="J243" s="166">
        <v>0</v>
      </c>
      <c r="K243" s="166">
        <v>0</v>
      </c>
      <c r="L243" s="166">
        <v>0</v>
      </c>
      <c r="M243" s="166">
        <v>0</v>
      </c>
      <c r="N243" s="166">
        <v>0</v>
      </c>
      <c r="O243" s="166">
        <v>0</v>
      </c>
      <c r="P243" s="166">
        <v>0</v>
      </c>
      <c r="Q243" s="166">
        <v>0</v>
      </c>
      <c r="R243" s="166">
        <v>0</v>
      </c>
      <c r="S243" s="166">
        <v>0</v>
      </c>
      <c r="T243" s="166">
        <v>0</v>
      </c>
      <c r="U243" s="166">
        <v>0</v>
      </c>
      <c r="V243" s="166">
        <v>0</v>
      </c>
      <c r="W243" s="166">
        <v>0</v>
      </c>
      <c r="X243" s="166">
        <v>0</v>
      </c>
      <c r="Y243" s="166">
        <v>0</v>
      </c>
      <c r="Z243" s="166">
        <v>0</v>
      </c>
      <c r="AA243" s="166">
        <v>0</v>
      </c>
      <c r="AB243" s="166"/>
      <c r="AC243" s="166">
        <v>0</v>
      </c>
      <c r="AD243" s="166">
        <v>0</v>
      </c>
      <c r="AE243" s="205"/>
      <c r="AF243" s="205"/>
      <c r="AG243" s="201"/>
      <c r="AH243" s="201"/>
      <c r="AI243" s="206"/>
      <c r="AJ243" s="201"/>
      <c r="AK243" s="201"/>
      <c r="AL243" s="201"/>
      <c r="AM243" s="175"/>
      <c r="AN243" s="178"/>
      <c r="AO243" s="178"/>
      <c r="AP243" s="178"/>
      <c r="AQ243" s="178"/>
      <c r="AR243" s="178"/>
      <c r="AS243" s="178"/>
      <c r="AT243" s="178"/>
      <c r="AU243" s="178"/>
    </row>
    <row r="244" s="3" customFormat="1" ht="18" hidden="1" customHeight="1" spans="1:47">
      <c r="A244" s="155"/>
      <c r="B244" s="190" t="s">
        <v>895</v>
      </c>
      <c r="C244" s="190"/>
      <c r="D244" s="191"/>
      <c r="E244" s="191"/>
      <c r="F244" s="190"/>
      <c r="G244" s="191"/>
      <c r="H244" s="191"/>
      <c r="I244" s="190"/>
      <c r="J244" s="166">
        <v>0</v>
      </c>
      <c r="K244" s="166">
        <v>0</v>
      </c>
      <c r="L244" s="166">
        <v>0</v>
      </c>
      <c r="M244" s="166">
        <v>0</v>
      </c>
      <c r="N244" s="166">
        <v>0</v>
      </c>
      <c r="O244" s="166">
        <v>0</v>
      </c>
      <c r="P244" s="166">
        <v>0</v>
      </c>
      <c r="Q244" s="166">
        <v>0</v>
      </c>
      <c r="R244" s="166">
        <v>0</v>
      </c>
      <c r="S244" s="166">
        <v>0</v>
      </c>
      <c r="T244" s="166">
        <v>0</v>
      </c>
      <c r="U244" s="166">
        <v>0</v>
      </c>
      <c r="V244" s="166">
        <v>0</v>
      </c>
      <c r="W244" s="166">
        <v>0</v>
      </c>
      <c r="X244" s="166">
        <v>0</v>
      </c>
      <c r="Y244" s="166">
        <v>0</v>
      </c>
      <c r="Z244" s="166">
        <v>0</v>
      </c>
      <c r="AA244" s="166">
        <v>0</v>
      </c>
      <c r="AB244" s="166"/>
      <c r="AC244" s="166">
        <v>0</v>
      </c>
      <c r="AD244" s="166">
        <v>0</v>
      </c>
      <c r="AE244" s="205"/>
      <c r="AF244" s="205"/>
      <c r="AG244" s="201"/>
      <c r="AH244" s="201"/>
      <c r="AI244" s="206"/>
      <c r="AJ244" s="201"/>
      <c r="AK244" s="201"/>
      <c r="AL244" s="201"/>
      <c r="AM244" s="175"/>
      <c r="AN244" s="178"/>
      <c r="AO244" s="178"/>
      <c r="AP244" s="178"/>
      <c r="AQ244" s="178"/>
      <c r="AR244" s="178"/>
      <c r="AS244" s="178"/>
      <c r="AT244" s="178"/>
      <c r="AU244" s="178"/>
    </row>
    <row r="245" s="3" customFormat="1" ht="18" hidden="1" customHeight="1" spans="1:47">
      <c r="A245" s="155"/>
      <c r="B245" s="190" t="s">
        <v>896</v>
      </c>
      <c r="C245" s="190"/>
      <c r="D245" s="191"/>
      <c r="E245" s="191"/>
      <c r="F245" s="190"/>
      <c r="G245" s="191"/>
      <c r="H245" s="191"/>
      <c r="I245" s="190"/>
      <c r="J245" s="166">
        <f t="shared" ref="J245:AA245" si="47">J246+J247+J248+J249</f>
        <v>0</v>
      </c>
      <c r="K245" s="166">
        <f t="shared" si="47"/>
        <v>0</v>
      </c>
      <c r="L245" s="166">
        <f t="shared" si="47"/>
        <v>0</v>
      </c>
      <c r="M245" s="166">
        <f t="shared" si="47"/>
        <v>0</v>
      </c>
      <c r="N245" s="166">
        <f t="shared" si="47"/>
        <v>0</v>
      </c>
      <c r="O245" s="166">
        <f t="shared" si="47"/>
        <v>0</v>
      </c>
      <c r="P245" s="166">
        <f t="shared" si="47"/>
        <v>0</v>
      </c>
      <c r="Q245" s="166">
        <f t="shared" si="47"/>
        <v>0</v>
      </c>
      <c r="R245" s="166">
        <f t="shared" si="47"/>
        <v>0</v>
      </c>
      <c r="S245" s="166">
        <f t="shared" si="47"/>
        <v>0</v>
      </c>
      <c r="T245" s="166">
        <f t="shared" si="47"/>
        <v>0</v>
      </c>
      <c r="U245" s="166">
        <f t="shared" si="47"/>
        <v>0</v>
      </c>
      <c r="V245" s="166">
        <f t="shared" si="47"/>
        <v>0</v>
      </c>
      <c r="W245" s="166">
        <f t="shared" si="47"/>
        <v>0</v>
      </c>
      <c r="X245" s="166">
        <f t="shared" si="47"/>
        <v>0</v>
      </c>
      <c r="Y245" s="166">
        <f t="shared" si="47"/>
        <v>0</v>
      </c>
      <c r="Z245" s="166">
        <f t="shared" si="47"/>
        <v>0</v>
      </c>
      <c r="AA245" s="166">
        <f t="shared" si="47"/>
        <v>0</v>
      </c>
      <c r="AB245" s="166"/>
      <c r="AC245" s="166">
        <f>AC246+AC247+AC248+AC249</f>
        <v>0</v>
      </c>
      <c r="AD245" s="166">
        <f>AD246+AD247+AD248+AD249</f>
        <v>0</v>
      </c>
      <c r="AE245" s="205"/>
      <c r="AF245" s="205"/>
      <c r="AG245" s="201"/>
      <c r="AH245" s="201"/>
      <c r="AI245" s="206"/>
      <c r="AJ245" s="201"/>
      <c r="AK245" s="201"/>
      <c r="AL245" s="201"/>
      <c r="AM245" s="175"/>
      <c r="AN245" s="178"/>
      <c r="AO245" s="178"/>
      <c r="AP245" s="178"/>
      <c r="AQ245" s="178"/>
      <c r="AR245" s="178"/>
      <c r="AS245" s="178"/>
      <c r="AT245" s="178"/>
      <c r="AU245" s="178"/>
    </row>
    <row r="246" s="3" customFormat="1" ht="18" hidden="1" customHeight="1" spans="1:47">
      <c r="A246" s="155"/>
      <c r="B246" s="190" t="s">
        <v>897</v>
      </c>
      <c r="C246" s="190"/>
      <c r="D246" s="191"/>
      <c r="E246" s="191"/>
      <c r="F246" s="190"/>
      <c r="G246" s="191"/>
      <c r="H246" s="191"/>
      <c r="I246" s="190"/>
      <c r="J246" s="166">
        <v>0</v>
      </c>
      <c r="K246" s="166">
        <v>0</v>
      </c>
      <c r="L246" s="166">
        <v>0</v>
      </c>
      <c r="M246" s="166">
        <v>0</v>
      </c>
      <c r="N246" s="166">
        <v>0</v>
      </c>
      <c r="O246" s="166">
        <v>0</v>
      </c>
      <c r="P246" s="166">
        <v>0</v>
      </c>
      <c r="Q246" s="166">
        <v>0</v>
      </c>
      <c r="R246" s="166">
        <v>0</v>
      </c>
      <c r="S246" s="166">
        <v>0</v>
      </c>
      <c r="T246" s="166">
        <v>0</v>
      </c>
      <c r="U246" s="166">
        <v>0</v>
      </c>
      <c r="V246" s="166">
        <v>0</v>
      </c>
      <c r="W246" s="166">
        <v>0</v>
      </c>
      <c r="X246" s="166">
        <v>0</v>
      </c>
      <c r="Y246" s="166">
        <v>0</v>
      </c>
      <c r="Z246" s="166">
        <v>0</v>
      </c>
      <c r="AA246" s="166">
        <v>0</v>
      </c>
      <c r="AB246" s="166"/>
      <c r="AC246" s="166">
        <v>0</v>
      </c>
      <c r="AD246" s="166">
        <v>0</v>
      </c>
      <c r="AE246" s="205"/>
      <c r="AF246" s="205"/>
      <c r="AG246" s="201"/>
      <c r="AH246" s="201"/>
      <c r="AI246" s="206"/>
      <c r="AJ246" s="201"/>
      <c r="AK246" s="201"/>
      <c r="AL246" s="201"/>
      <c r="AM246" s="175"/>
      <c r="AN246" s="178"/>
      <c r="AO246" s="178"/>
      <c r="AP246" s="178"/>
      <c r="AQ246" s="178"/>
      <c r="AR246" s="178"/>
      <c r="AS246" s="178"/>
      <c r="AT246" s="178"/>
      <c r="AU246" s="178"/>
    </row>
    <row r="247" s="3" customFormat="1" ht="18" hidden="1" customHeight="1" spans="1:47">
      <c r="A247" s="155"/>
      <c r="B247" s="190" t="s">
        <v>898</v>
      </c>
      <c r="C247" s="190"/>
      <c r="D247" s="191"/>
      <c r="E247" s="191"/>
      <c r="F247" s="190"/>
      <c r="G247" s="191"/>
      <c r="H247" s="191"/>
      <c r="I247" s="190"/>
      <c r="J247" s="166">
        <v>0</v>
      </c>
      <c r="K247" s="166">
        <v>0</v>
      </c>
      <c r="L247" s="166">
        <v>0</v>
      </c>
      <c r="M247" s="166">
        <v>0</v>
      </c>
      <c r="N247" s="166">
        <v>0</v>
      </c>
      <c r="O247" s="166">
        <v>0</v>
      </c>
      <c r="P247" s="166">
        <v>0</v>
      </c>
      <c r="Q247" s="166">
        <v>0</v>
      </c>
      <c r="R247" s="166">
        <v>0</v>
      </c>
      <c r="S247" s="166">
        <v>0</v>
      </c>
      <c r="T247" s="166">
        <v>0</v>
      </c>
      <c r="U247" s="166">
        <v>0</v>
      </c>
      <c r="V247" s="166">
        <v>0</v>
      </c>
      <c r="W247" s="166">
        <v>0</v>
      </c>
      <c r="X247" s="166">
        <v>0</v>
      </c>
      <c r="Y247" s="166">
        <v>0</v>
      </c>
      <c r="Z247" s="166">
        <v>0</v>
      </c>
      <c r="AA247" s="166">
        <v>0</v>
      </c>
      <c r="AB247" s="166"/>
      <c r="AC247" s="166">
        <v>0</v>
      </c>
      <c r="AD247" s="166">
        <v>0</v>
      </c>
      <c r="AE247" s="205"/>
      <c r="AF247" s="205"/>
      <c r="AG247" s="201"/>
      <c r="AH247" s="201"/>
      <c r="AI247" s="206"/>
      <c r="AJ247" s="201"/>
      <c r="AK247" s="201"/>
      <c r="AL247" s="201"/>
      <c r="AM247" s="175"/>
      <c r="AN247" s="178"/>
      <c r="AO247" s="178"/>
      <c r="AP247" s="178"/>
      <c r="AQ247" s="178"/>
      <c r="AR247" s="178"/>
      <c r="AS247" s="178"/>
      <c r="AT247" s="178"/>
      <c r="AU247" s="178"/>
    </row>
    <row r="248" s="3" customFormat="1" ht="18" hidden="1" customHeight="1" spans="1:47">
      <c r="A248" s="155"/>
      <c r="B248" s="190" t="s">
        <v>899</v>
      </c>
      <c r="C248" s="190"/>
      <c r="D248" s="191"/>
      <c r="E248" s="191"/>
      <c r="F248" s="190"/>
      <c r="G248" s="191"/>
      <c r="H248" s="191"/>
      <c r="I248" s="190"/>
      <c r="J248" s="166">
        <v>0</v>
      </c>
      <c r="K248" s="166">
        <v>0</v>
      </c>
      <c r="L248" s="166">
        <v>0</v>
      </c>
      <c r="M248" s="166">
        <v>0</v>
      </c>
      <c r="N248" s="166">
        <v>0</v>
      </c>
      <c r="O248" s="166">
        <v>0</v>
      </c>
      <c r="P248" s="166">
        <v>0</v>
      </c>
      <c r="Q248" s="166">
        <v>0</v>
      </c>
      <c r="R248" s="166">
        <v>0</v>
      </c>
      <c r="S248" s="166">
        <v>0</v>
      </c>
      <c r="T248" s="166">
        <v>0</v>
      </c>
      <c r="U248" s="166">
        <v>0</v>
      </c>
      <c r="V248" s="166">
        <v>0</v>
      </c>
      <c r="W248" s="166">
        <v>0</v>
      </c>
      <c r="X248" s="166">
        <v>0</v>
      </c>
      <c r="Y248" s="166">
        <v>0</v>
      </c>
      <c r="Z248" s="166">
        <v>0</v>
      </c>
      <c r="AA248" s="166">
        <v>0</v>
      </c>
      <c r="AB248" s="166"/>
      <c r="AC248" s="166">
        <v>0</v>
      </c>
      <c r="AD248" s="166">
        <v>0</v>
      </c>
      <c r="AE248" s="205"/>
      <c r="AF248" s="205"/>
      <c r="AG248" s="201"/>
      <c r="AH248" s="201"/>
      <c r="AI248" s="206"/>
      <c r="AJ248" s="201"/>
      <c r="AK248" s="201"/>
      <c r="AL248" s="201"/>
      <c r="AM248" s="175"/>
      <c r="AN248" s="178"/>
      <c r="AO248" s="178"/>
      <c r="AP248" s="178"/>
      <c r="AQ248" s="178"/>
      <c r="AR248" s="178"/>
      <c r="AS248" s="178"/>
      <c r="AT248" s="178"/>
      <c r="AU248" s="178"/>
    </row>
    <row r="249" s="3" customFormat="1" ht="18" hidden="1" customHeight="1" spans="1:47">
      <c r="A249" s="155"/>
      <c r="B249" s="190" t="s">
        <v>900</v>
      </c>
      <c r="C249" s="190"/>
      <c r="D249" s="191"/>
      <c r="E249" s="191"/>
      <c r="F249" s="190"/>
      <c r="G249" s="191"/>
      <c r="H249" s="191"/>
      <c r="I249" s="190"/>
      <c r="J249" s="166">
        <f t="shared" ref="J249:AA249" si="48">J250</f>
        <v>0</v>
      </c>
      <c r="K249" s="166">
        <f t="shared" si="48"/>
        <v>0</v>
      </c>
      <c r="L249" s="166">
        <f t="shared" si="48"/>
        <v>0</v>
      </c>
      <c r="M249" s="166">
        <f t="shared" si="48"/>
        <v>0</v>
      </c>
      <c r="N249" s="166">
        <f t="shared" si="48"/>
        <v>0</v>
      </c>
      <c r="O249" s="166">
        <f t="shared" si="48"/>
        <v>0</v>
      </c>
      <c r="P249" s="166">
        <f t="shared" si="48"/>
        <v>0</v>
      </c>
      <c r="Q249" s="166">
        <f t="shared" si="48"/>
        <v>0</v>
      </c>
      <c r="R249" s="166">
        <f t="shared" si="48"/>
        <v>0</v>
      </c>
      <c r="S249" s="166">
        <f t="shared" si="48"/>
        <v>0</v>
      </c>
      <c r="T249" s="166">
        <f t="shared" si="48"/>
        <v>0</v>
      </c>
      <c r="U249" s="166">
        <f t="shared" si="48"/>
        <v>0</v>
      </c>
      <c r="V249" s="166">
        <f t="shared" si="48"/>
        <v>0</v>
      </c>
      <c r="W249" s="166">
        <f t="shared" si="48"/>
        <v>0</v>
      </c>
      <c r="X249" s="166">
        <f t="shared" si="48"/>
        <v>0</v>
      </c>
      <c r="Y249" s="166">
        <f t="shared" si="48"/>
        <v>0</v>
      </c>
      <c r="Z249" s="166">
        <f t="shared" si="48"/>
        <v>0</v>
      </c>
      <c r="AA249" s="166">
        <f t="shared" si="48"/>
        <v>0</v>
      </c>
      <c r="AB249" s="166"/>
      <c r="AC249" s="166">
        <f>AC250</f>
        <v>0</v>
      </c>
      <c r="AD249" s="166">
        <f>AD250</f>
        <v>0</v>
      </c>
      <c r="AE249" s="205"/>
      <c r="AF249" s="205"/>
      <c r="AG249" s="201"/>
      <c r="AH249" s="201"/>
      <c r="AI249" s="206"/>
      <c r="AJ249" s="201"/>
      <c r="AK249" s="201"/>
      <c r="AL249" s="201"/>
      <c r="AM249" s="175"/>
      <c r="AN249" s="178"/>
      <c r="AO249" s="178"/>
      <c r="AP249" s="178"/>
      <c r="AQ249" s="178"/>
      <c r="AR249" s="178"/>
      <c r="AS249" s="178"/>
      <c r="AT249" s="178"/>
      <c r="AU249" s="178"/>
    </row>
    <row r="250" s="3" customFormat="1" ht="18" hidden="1" customHeight="1" spans="1:47">
      <c r="A250" s="155"/>
      <c r="B250" s="190" t="s">
        <v>901</v>
      </c>
      <c r="C250" s="190"/>
      <c r="D250" s="191"/>
      <c r="E250" s="191"/>
      <c r="F250" s="190"/>
      <c r="G250" s="191"/>
      <c r="H250" s="191"/>
      <c r="I250" s="190"/>
      <c r="J250" s="166">
        <f t="shared" ref="J250:AA250" si="49">J251</f>
        <v>0</v>
      </c>
      <c r="K250" s="166">
        <f t="shared" si="49"/>
        <v>0</v>
      </c>
      <c r="L250" s="166">
        <f t="shared" si="49"/>
        <v>0</v>
      </c>
      <c r="M250" s="166">
        <f t="shared" si="49"/>
        <v>0</v>
      </c>
      <c r="N250" s="166">
        <f t="shared" si="49"/>
        <v>0</v>
      </c>
      <c r="O250" s="166">
        <f t="shared" si="49"/>
        <v>0</v>
      </c>
      <c r="P250" s="166">
        <f t="shared" si="49"/>
        <v>0</v>
      </c>
      <c r="Q250" s="166">
        <f t="shared" si="49"/>
        <v>0</v>
      </c>
      <c r="R250" s="166">
        <f t="shared" si="49"/>
        <v>0</v>
      </c>
      <c r="S250" s="166">
        <f t="shared" si="49"/>
        <v>0</v>
      </c>
      <c r="T250" s="166">
        <f t="shared" si="49"/>
        <v>0</v>
      </c>
      <c r="U250" s="166">
        <f t="shared" si="49"/>
        <v>0</v>
      </c>
      <c r="V250" s="166">
        <f t="shared" si="49"/>
        <v>0</v>
      </c>
      <c r="W250" s="166">
        <f t="shared" si="49"/>
        <v>0</v>
      </c>
      <c r="X250" s="166">
        <f t="shared" si="49"/>
        <v>0</v>
      </c>
      <c r="Y250" s="166">
        <f t="shared" si="49"/>
        <v>0</v>
      </c>
      <c r="Z250" s="166">
        <f t="shared" si="49"/>
        <v>0</v>
      </c>
      <c r="AA250" s="166">
        <f t="shared" si="49"/>
        <v>0</v>
      </c>
      <c r="AB250" s="166"/>
      <c r="AC250" s="166">
        <f>AC251</f>
        <v>0</v>
      </c>
      <c r="AD250" s="166">
        <f>AD251</f>
        <v>0</v>
      </c>
      <c r="AE250" s="205"/>
      <c r="AF250" s="205"/>
      <c r="AG250" s="201"/>
      <c r="AH250" s="201"/>
      <c r="AI250" s="206"/>
      <c r="AJ250" s="201"/>
      <c r="AK250" s="201"/>
      <c r="AL250" s="201"/>
      <c r="AM250" s="175"/>
      <c r="AN250" s="178"/>
      <c r="AO250" s="178"/>
      <c r="AP250" s="178"/>
      <c r="AQ250" s="178"/>
      <c r="AR250" s="178"/>
      <c r="AS250" s="178"/>
      <c r="AT250" s="178"/>
      <c r="AU250" s="178"/>
    </row>
    <row r="251" s="3" customFormat="1" ht="18" hidden="1" customHeight="1" spans="1:47">
      <c r="A251" s="155"/>
      <c r="B251" s="190" t="s">
        <v>902</v>
      </c>
      <c r="C251" s="190"/>
      <c r="D251" s="191"/>
      <c r="E251" s="191"/>
      <c r="F251" s="190"/>
      <c r="G251" s="191"/>
      <c r="H251" s="191"/>
      <c r="I251" s="190"/>
      <c r="J251" s="166">
        <v>0</v>
      </c>
      <c r="K251" s="166">
        <v>0</v>
      </c>
      <c r="L251" s="166">
        <v>0</v>
      </c>
      <c r="M251" s="166">
        <v>0</v>
      </c>
      <c r="N251" s="166">
        <v>0</v>
      </c>
      <c r="O251" s="166">
        <v>0</v>
      </c>
      <c r="P251" s="166">
        <v>0</v>
      </c>
      <c r="Q251" s="166">
        <v>0</v>
      </c>
      <c r="R251" s="166">
        <v>0</v>
      </c>
      <c r="S251" s="166">
        <v>0</v>
      </c>
      <c r="T251" s="166">
        <v>0</v>
      </c>
      <c r="U251" s="166">
        <v>0</v>
      </c>
      <c r="V251" s="166">
        <v>0</v>
      </c>
      <c r="W251" s="166">
        <v>0</v>
      </c>
      <c r="X251" s="166">
        <v>0</v>
      </c>
      <c r="Y251" s="166">
        <v>0</v>
      </c>
      <c r="Z251" s="166">
        <v>0</v>
      </c>
      <c r="AA251" s="166">
        <v>0</v>
      </c>
      <c r="AB251" s="166"/>
      <c r="AC251" s="166">
        <v>0</v>
      </c>
      <c r="AD251" s="166">
        <v>0</v>
      </c>
      <c r="AE251" s="205"/>
      <c r="AF251" s="205"/>
      <c r="AG251" s="201"/>
      <c r="AH251" s="201"/>
      <c r="AI251" s="206"/>
      <c r="AJ251" s="201"/>
      <c r="AK251" s="201"/>
      <c r="AL251" s="201"/>
      <c r="AM251" s="175"/>
      <c r="AN251" s="178"/>
      <c r="AO251" s="178"/>
      <c r="AP251" s="178"/>
      <c r="AQ251" s="178"/>
      <c r="AR251" s="178"/>
      <c r="AS251" s="178"/>
      <c r="AT251" s="178"/>
      <c r="AU251" s="178"/>
    </row>
    <row r="252" s="3" customFormat="1" ht="18" hidden="1" customHeight="1" spans="1:47">
      <c r="A252" s="155"/>
      <c r="B252" s="190" t="s">
        <v>903</v>
      </c>
      <c r="C252" s="190"/>
      <c r="D252" s="191"/>
      <c r="E252" s="191"/>
      <c r="F252" s="190"/>
      <c r="G252" s="191"/>
      <c r="H252" s="191"/>
      <c r="I252" s="190"/>
      <c r="J252" s="166">
        <f t="shared" ref="J252:AA252" si="50">J253+J254</f>
        <v>0</v>
      </c>
      <c r="K252" s="166">
        <f t="shared" si="50"/>
        <v>0</v>
      </c>
      <c r="L252" s="166">
        <f t="shared" si="50"/>
        <v>0</v>
      </c>
      <c r="M252" s="166">
        <f t="shared" si="50"/>
        <v>0</v>
      </c>
      <c r="N252" s="166">
        <f t="shared" si="50"/>
        <v>0</v>
      </c>
      <c r="O252" s="166">
        <f t="shared" si="50"/>
        <v>0</v>
      </c>
      <c r="P252" s="166">
        <f t="shared" si="50"/>
        <v>0</v>
      </c>
      <c r="Q252" s="166">
        <f t="shared" si="50"/>
        <v>0</v>
      </c>
      <c r="R252" s="166">
        <f t="shared" si="50"/>
        <v>0</v>
      </c>
      <c r="S252" s="166">
        <f t="shared" si="50"/>
        <v>0</v>
      </c>
      <c r="T252" s="166">
        <f t="shared" si="50"/>
        <v>0</v>
      </c>
      <c r="U252" s="166">
        <f t="shared" si="50"/>
        <v>0</v>
      </c>
      <c r="V252" s="166">
        <f t="shared" si="50"/>
        <v>0</v>
      </c>
      <c r="W252" s="166">
        <f t="shared" si="50"/>
        <v>0</v>
      </c>
      <c r="X252" s="166">
        <f t="shared" si="50"/>
        <v>0</v>
      </c>
      <c r="Y252" s="166">
        <f t="shared" si="50"/>
        <v>0</v>
      </c>
      <c r="Z252" s="166">
        <f t="shared" si="50"/>
        <v>0</v>
      </c>
      <c r="AA252" s="166">
        <f t="shared" si="50"/>
        <v>0</v>
      </c>
      <c r="AB252" s="166"/>
      <c r="AC252" s="166">
        <f>AC253+AC254</f>
        <v>0</v>
      </c>
      <c r="AD252" s="166">
        <f>AD253+AD254</f>
        <v>0</v>
      </c>
      <c r="AE252" s="205"/>
      <c r="AF252" s="205"/>
      <c r="AG252" s="201"/>
      <c r="AH252" s="201"/>
      <c r="AI252" s="206"/>
      <c r="AJ252" s="201"/>
      <c r="AK252" s="201"/>
      <c r="AL252" s="201"/>
      <c r="AM252" s="175"/>
      <c r="AN252" s="178"/>
      <c r="AO252" s="178"/>
      <c r="AP252" s="178"/>
      <c r="AQ252" s="178"/>
      <c r="AR252" s="178"/>
      <c r="AS252" s="178"/>
      <c r="AT252" s="178"/>
      <c r="AU252" s="178"/>
    </row>
    <row r="253" s="3" customFormat="1" ht="18" hidden="1" customHeight="1" spans="1:47">
      <c r="A253" s="155"/>
      <c r="B253" s="190" t="s">
        <v>904</v>
      </c>
      <c r="C253" s="190"/>
      <c r="D253" s="191"/>
      <c r="E253" s="191"/>
      <c r="F253" s="190"/>
      <c r="G253" s="191"/>
      <c r="H253" s="191"/>
      <c r="I253" s="190"/>
      <c r="J253" s="166">
        <v>0</v>
      </c>
      <c r="K253" s="166">
        <v>0</v>
      </c>
      <c r="L253" s="166">
        <v>0</v>
      </c>
      <c r="M253" s="166">
        <v>0</v>
      </c>
      <c r="N253" s="166">
        <v>0</v>
      </c>
      <c r="O253" s="166">
        <v>0</v>
      </c>
      <c r="P253" s="166">
        <v>0</v>
      </c>
      <c r="Q253" s="166">
        <v>0</v>
      </c>
      <c r="R253" s="166">
        <v>0</v>
      </c>
      <c r="S253" s="166">
        <v>0</v>
      </c>
      <c r="T253" s="166">
        <v>0</v>
      </c>
      <c r="U253" s="166">
        <v>0</v>
      </c>
      <c r="V253" s="166">
        <v>0</v>
      </c>
      <c r="W253" s="166">
        <v>0</v>
      </c>
      <c r="X253" s="166">
        <v>0</v>
      </c>
      <c r="Y253" s="166">
        <v>0</v>
      </c>
      <c r="Z253" s="166">
        <v>0</v>
      </c>
      <c r="AA253" s="166">
        <v>0</v>
      </c>
      <c r="AB253" s="166"/>
      <c r="AC253" s="166">
        <v>0</v>
      </c>
      <c r="AD253" s="166">
        <v>0</v>
      </c>
      <c r="AE253" s="205"/>
      <c r="AF253" s="205"/>
      <c r="AG253" s="201"/>
      <c r="AH253" s="201"/>
      <c r="AI253" s="206"/>
      <c r="AJ253" s="201"/>
      <c r="AK253" s="201"/>
      <c r="AL253" s="201"/>
      <c r="AM253" s="175"/>
      <c r="AN253" s="178"/>
      <c r="AO253" s="178"/>
      <c r="AP253" s="178"/>
      <c r="AQ253" s="178"/>
      <c r="AR253" s="178"/>
      <c r="AS253" s="178"/>
      <c r="AT253" s="178"/>
      <c r="AU253" s="178"/>
    </row>
    <row r="254" s="3" customFormat="1" ht="18" hidden="1" customHeight="1" spans="1:47">
      <c r="A254" s="155"/>
      <c r="B254" s="190" t="s">
        <v>905</v>
      </c>
      <c r="C254" s="190"/>
      <c r="D254" s="191"/>
      <c r="E254" s="191"/>
      <c r="F254" s="190"/>
      <c r="G254" s="190"/>
      <c r="H254" s="191"/>
      <c r="I254" s="190"/>
      <c r="J254" s="166">
        <v>0</v>
      </c>
      <c r="K254" s="166">
        <v>0</v>
      </c>
      <c r="L254" s="166">
        <v>0</v>
      </c>
      <c r="M254" s="166">
        <v>0</v>
      </c>
      <c r="N254" s="166">
        <v>0</v>
      </c>
      <c r="O254" s="166">
        <v>0</v>
      </c>
      <c r="P254" s="166">
        <v>0</v>
      </c>
      <c r="Q254" s="166">
        <v>0</v>
      </c>
      <c r="R254" s="166">
        <v>0</v>
      </c>
      <c r="S254" s="166">
        <v>0</v>
      </c>
      <c r="T254" s="166">
        <v>0</v>
      </c>
      <c r="U254" s="166">
        <v>0</v>
      </c>
      <c r="V254" s="166">
        <v>0</v>
      </c>
      <c r="W254" s="166">
        <v>0</v>
      </c>
      <c r="X254" s="166">
        <v>0</v>
      </c>
      <c r="Y254" s="166">
        <v>0</v>
      </c>
      <c r="Z254" s="166">
        <v>0</v>
      </c>
      <c r="AA254" s="166">
        <v>0</v>
      </c>
      <c r="AB254" s="166"/>
      <c r="AC254" s="166">
        <v>0</v>
      </c>
      <c r="AD254" s="166">
        <v>0</v>
      </c>
      <c r="AE254" s="205"/>
      <c r="AF254" s="205"/>
      <c r="AG254" s="201"/>
      <c r="AH254" s="201"/>
      <c r="AI254" s="206"/>
      <c r="AJ254" s="201"/>
      <c r="AK254" s="201"/>
      <c r="AL254" s="201"/>
      <c r="AM254" s="175"/>
      <c r="AN254" s="178"/>
      <c r="AO254" s="178"/>
      <c r="AP254" s="178"/>
      <c r="AQ254" s="178"/>
      <c r="AR254" s="178"/>
      <c r="AS254" s="178"/>
      <c r="AT254" s="178"/>
      <c r="AU254" s="178"/>
    </row>
    <row r="255" s="1" customFormat="1" hidden="1" spans="1:49">
      <c r="A255" s="5"/>
      <c r="B255" s="5"/>
      <c r="C255" s="5"/>
      <c r="D255" s="5"/>
      <c r="E255" s="5"/>
      <c r="F255" s="5"/>
      <c r="G255" s="270"/>
      <c r="H255" s="5"/>
      <c r="I255" s="7"/>
      <c r="J255" s="5"/>
      <c r="K255" s="5"/>
      <c r="L255" s="5"/>
      <c r="M255" s="5"/>
      <c r="N255" s="5"/>
      <c r="O255" s="5"/>
      <c r="P255" s="5"/>
      <c r="Q255" s="5"/>
      <c r="R255" s="5"/>
      <c r="S255" s="5"/>
      <c r="T255" s="7"/>
      <c r="U255" s="5"/>
      <c r="V255" s="5"/>
      <c r="W255" s="5"/>
      <c r="X255" s="5"/>
      <c r="Y255" s="5"/>
      <c r="Z255" s="5"/>
      <c r="AA255" s="5"/>
      <c r="AB255" s="5"/>
      <c r="AC255" s="5"/>
      <c r="AD255" s="5"/>
      <c r="AE255" s="7"/>
      <c r="AF255" s="7"/>
      <c r="AG255" s="5"/>
      <c r="AH255" s="5"/>
      <c r="AI255" s="8"/>
      <c r="AJ255" s="5"/>
      <c r="AK255" s="5"/>
      <c r="AL255" s="5"/>
      <c r="AM255" s="5"/>
      <c r="AO255" s="9"/>
      <c r="AQ255" s="5"/>
      <c r="AR255" s="5"/>
      <c r="AS255" s="5"/>
      <c r="AT255" s="5"/>
      <c r="AU255" s="9"/>
      <c r="AW255" s="74"/>
    </row>
    <row r="256" s="1" customFormat="1" hidden="1" spans="1:49">
      <c r="A256" s="5"/>
      <c r="B256" s="5"/>
      <c r="C256" s="5" t="s">
        <v>1218</v>
      </c>
      <c r="D256" s="5"/>
      <c r="E256" s="5"/>
      <c r="F256" s="5"/>
      <c r="G256" s="270"/>
      <c r="H256" s="5"/>
      <c r="I256" s="7"/>
      <c r="J256" s="5"/>
      <c r="K256" s="5"/>
      <c r="L256" s="5"/>
      <c r="M256" s="5"/>
      <c r="N256" s="5"/>
      <c r="O256" s="5"/>
      <c r="P256" s="5"/>
      <c r="Q256" s="5"/>
      <c r="R256" s="5"/>
      <c r="S256" s="5"/>
      <c r="T256" s="7"/>
      <c r="U256" s="5"/>
      <c r="V256" s="5"/>
      <c r="W256" s="5"/>
      <c r="X256" s="5"/>
      <c r="Y256" s="5"/>
      <c r="Z256" s="5"/>
      <c r="AA256" s="5"/>
      <c r="AB256" s="5"/>
      <c r="AC256" s="5"/>
      <c r="AD256" s="5"/>
      <c r="AE256" s="7"/>
      <c r="AF256" s="7"/>
      <c r="AG256" s="5"/>
      <c r="AH256" s="5"/>
      <c r="AI256" s="8"/>
      <c r="AJ256" s="5"/>
      <c r="AK256" s="5"/>
      <c r="AL256" s="5"/>
      <c r="AM256" s="5"/>
      <c r="AO256" s="9"/>
      <c r="AQ256" s="5"/>
      <c r="AR256" s="5"/>
      <c r="AS256" s="5"/>
      <c r="AT256" s="5"/>
      <c r="AU256" s="9"/>
      <c r="AW256" s="74"/>
    </row>
    <row r="257" s="1" customFormat="1" spans="7:7">
      <c r="G257" s="9"/>
    </row>
    <row r="258" s="1" customFormat="1" spans="7:7">
      <c r="G258" s="9"/>
    </row>
    <row r="259" s="1" customFormat="1" spans="7:7">
      <c r="G259" s="9"/>
    </row>
    <row r="260" s="1" customFormat="1" spans="7:7">
      <c r="G260" s="9"/>
    </row>
    <row r="261" s="1" customFormat="1" spans="7:7">
      <c r="G261" s="9"/>
    </row>
    <row r="262" s="1" customFormat="1" spans="7:7">
      <c r="G262" s="9"/>
    </row>
    <row r="263" s="1" customFormat="1" spans="7:7">
      <c r="G263" s="9"/>
    </row>
    <row r="264" s="1" customFormat="1" spans="7:7">
      <c r="G264" s="9"/>
    </row>
    <row r="265" s="1" customFormat="1" spans="7:7">
      <c r="G265" s="9"/>
    </row>
    <row r="266" s="1" customFormat="1" spans="7:7">
      <c r="G266" s="9"/>
    </row>
    <row r="267" s="1" customFormat="1" spans="7:7">
      <c r="G267" s="9"/>
    </row>
    <row r="268" s="1" customFormat="1" spans="7:7">
      <c r="G268" s="9"/>
    </row>
    <row r="269" s="1" customFormat="1" spans="7:7">
      <c r="G269" s="9"/>
    </row>
    <row r="270" s="1" customFormat="1" spans="7:7">
      <c r="G270" s="9"/>
    </row>
    <row r="271" s="1" customFormat="1" spans="7:7">
      <c r="G271" s="9"/>
    </row>
    <row r="272" s="1" customFormat="1" spans="7:7">
      <c r="G272" s="9"/>
    </row>
    <row r="273" s="1" customFormat="1" spans="7:7">
      <c r="G273" s="9"/>
    </row>
    <row r="274" s="1" customFormat="1" spans="7:7">
      <c r="G274" s="9"/>
    </row>
    <row r="275" s="1" customFormat="1" spans="7:7">
      <c r="G275" s="9"/>
    </row>
    <row r="276" s="1" customFormat="1" spans="7:7">
      <c r="G276" s="9"/>
    </row>
    <row r="277" s="1" customFormat="1" spans="7:7">
      <c r="G277" s="9"/>
    </row>
    <row r="278" s="1" customFormat="1" spans="7:7">
      <c r="G278" s="9"/>
    </row>
    <row r="279" s="1" customFormat="1" spans="7:7">
      <c r="G279" s="9"/>
    </row>
    <row r="280" s="1" customFormat="1" spans="7:7">
      <c r="G280" s="9"/>
    </row>
    <row r="281" s="1" customFormat="1" spans="7:7">
      <c r="G281" s="9"/>
    </row>
    <row r="282" s="1" customFormat="1" spans="7:7">
      <c r="G282" s="9"/>
    </row>
    <row r="283" s="1" customFormat="1" spans="7:7">
      <c r="G283" s="9"/>
    </row>
    <row r="284" s="1" customFormat="1" spans="7:7">
      <c r="G284" s="9"/>
    </row>
    <row r="285" s="1" customFormat="1" spans="7:7">
      <c r="G285" s="9"/>
    </row>
    <row r="286" s="1" customFormat="1" spans="7:7">
      <c r="G286" s="9"/>
    </row>
    <row r="287" s="1" customFormat="1" spans="7:7">
      <c r="G287" s="9"/>
    </row>
    <row r="288" s="1" customFormat="1" spans="7:7">
      <c r="G288" s="9"/>
    </row>
    <row r="289" s="1" customFormat="1" spans="7:7">
      <c r="G289" s="9"/>
    </row>
    <row r="290" s="1" customFormat="1" spans="7:7">
      <c r="G290" s="9"/>
    </row>
    <row r="291" s="1" customFormat="1" spans="7:7">
      <c r="G291" s="9"/>
    </row>
  </sheetData>
  <autoFilter ref="A3:BC256">
    <filterColumn colId="43">
      <customFilters>
        <customFilter operator="equal" val="是"/>
      </customFilters>
    </filterColumn>
    <extLst/>
  </autoFilter>
  <mergeCells count="164">
    <mergeCell ref="A1:AT1"/>
    <mergeCell ref="J2:Q2"/>
    <mergeCell ref="U2:AB2"/>
    <mergeCell ref="AC2:AD2"/>
    <mergeCell ref="A5:I5"/>
    <mergeCell ref="B6:I6"/>
    <mergeCell ref="B7:I7"/>
    <mergeCell ref="B8:I8"/>
    <mergeCell ref="B28:I28"/>
    <mergeCell ref="B53:I53"/>
    <mergeCell ref="B54:I54"/>
    <mergeCell ref="B69:I69"/>
    <mergeCell ref="B71:I71"/>
    <mergeCell ref="B72:I72"/>
    <mergeCell ref="B73:I73"/>
    <mergeCell ref="B74:I74"/>
    <mergeCell ref="B79:I79"/>
    <mergeCell ref="B82:I82"/>
    <mergeCell ref="B83:I83"/>
    <mergeCell ref="B84:I84"/>
    <mergeCell ref="B99:I99"/>
    <mergeCell ref="B100:I100"/>
    <mergeCell ref="B101:I101"/>
    <mergeCell ref="B102:I102"/>
    <mergeCell ref="B103:I103"/>
    <mergeCell ref="B104:I104"/>
    <mergeCell ref="B105:I105"/>
    <mergeCell ref="B106:I106"/>
    <mergeCell ref="B108:I108"/>
    <mergeCell ref="B109:I109"/>
    <mergeCell ref="B110:I110"/>
    <mergeCell ref="B111:I111"/>
    <mergeCell ref="B112:I112"/>
    <mergeCell ref="B113:I113"/>
    <mergeCell ref="B114:I114"/>
    <mergeCell ref="B115:I115"/>
    <mergeCell ref="B116:I116"/>
    <mergeCell ref="B117:I117"/>
    <mergeCell ref="B118:I118"/>
    <mergeCell ref="B119:I119"/>
    <mergeCell ref="B120:I120"/>
    <mergeCell ref="B122:I122"/>
    <mergeCell ref="B123:I123"/>
    <mergeCell ref="B124:I124"/>
    <mergeCell ref="B125:I125"/>
    <mergeCell ref="B126:I126"/>
    <mergeCell ref="B127:I127"/>
    <mergeCell ref="B128:I128"/>
    <mergeCell ref="B129:I129"/>
    <mergeCell ref="B130:I130"/>
    <mergeCell ref="B132:I132"/>
    <mergeCell ref="B133:I133"/>
    <mergeCell ref="B134:I134"/>
    <mergeCell ref="B135:I135"/>
    <mergeCell ref="B147:I147"/>
    <mergeCell ref="B148:I148"/>
    <mergeCell ref="B160:I160"/>
    <mergeCell ref="B161:I161"/>
    <mergeCell ref="B162:I162"/>
    <mergeCell ref="B167:I167"/>
    <mergeCell ref="B168:I168"/>
    <mergeCell ref="B175:I175"/>
    <mergeCell ref="B176:I176"/>
    <mergeCell ref="B177:I177"/>
    <mergeCell ref="B179:I179"/>
    <mergeCell ref="B183:I183"/>
    <mergeCell ref="B188:I188"/>
    <mergeCell ref="B207:I207"/>
    <mergeCell ref="B208:I208"/>
    <mergeCell ref="B209:I209"/>
    <mergeCell ref="B210:I210"/>
    <mergeCell ref="B211:I211"/>
    <mergeCell ref="B212:I212"/>
    <mergeCell ref="B213:I213"/>
    <mergeCell ref="B216:I216"/>
    <mergeCell ref="B217:I217"/>
    <mergeCell ref="B218:I218"/>
    <mergeCell ref="B219:I219"/>
    <mergeCell ref="B220:I220"/>
    <mergeCell ref="B221:I221"/>
    <mergeCell ref="B222:I222"/>
    <mergeCell ref="B223:I223"/>
    <mergeCell ref="B224:I224"/>
    <mergeCell ref="B226:I226"/>
    <mergeCell ref="B227:I227"/>
    <mergeCell ref="B228:I228"/>
    <mergeCell ref="B229:I229"/>
    <mergeCell ref="B230:I230"/>
    <mergeCell ref="B231:I231"/>
    <mergeCell ref="B232:I232"/>
    <mergeCell ref="B233:I233"/>
    <mergeCell ref="B234:I234"/>
    <mergeCell ref="B235:I235"/>
    <mergeCell ref="B236:I236"/>
    <mergeCell ref="B237:I237"/>
    <mergeCell ref="B238:I238"/>
    <mergeCell ref="B239:I239"/>
    <mergeCell ref="B240:I240"/>
    <mergeCell ref="B241:I241"/>
    <mergeCell ref="B242:I242"/>
    <mergeCell ref="B243:I243"/>
    <mergeCell ref="B244:I244"/>
    <mergeCell ref="B245:I245"/>
    <mergeCell ref="B246:I246"/>
    <mergeCell ref="B247:I247"/>
    <mergeCell ref="B248:I248"/>
    <mergeCell ref="B249:I249"/>
    <mergeCell ref="B250:I250"/>
    <mergeCell ref="B251:I251"/>
    <mergeCell ref="B252:I252"/>
    <mergeCell ref="B253:I253"/>
    <mergeCell ref="B254:I254"/>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P3:P4"/>
    <mergeCell ref="Q3:Q4"/>
    <mergeCell ref="R2:R4"/>
    <mergeCell ref="S2:S4"/>
    <mergeCell ref="T2:T4"/>
    <mergeCell ref="U3:U4"/>
    <mergeCell ref="V3:V4"/>
    <mergeCell ref="W3:W4"/>
    <mergeCell ref="X3:X4"/>
    <mergeCell ref="Y3:Y4"/>
    <mergeCell ref="Z3:Z4"/>
    <mergeCell ref="AA3:AA4"/>
    <mergeCell ref="AB3:AB4"/>
    <mergeCell ref="AC3:AC4"/>
    <mergeCell ref="AD3:AD4"/>
    <mergeCell ref="AE2:AE4"/>
    <mergeCell ref="AF2:AF4"/>
    <mergeCell ref="AG2:AG4"/>
    <mergeCell ref="AH2:AH4"/>
    <mergeCell ref="AI2:AI4"/>
    <mergeCell ref="AJ2:AJ4"/>
    <mergeCell ref="AK2:AK4"/>
    <mergeCell ref="AL2:AL4"/>
    <mergeCell ref="AM2:AM4"/>
    <mergeCell ref="AN2:AN4"/>
    <mergeCell ref="AO2:AO4"/>
    <mergeCell ref="AP2:AP4"/>
    <mergeCell ref="AQ2:AQ4"/>
    <mergeCell ref="AR2:AR4"/>
    <mergeCell ref="AS2:AS4"/>
    <mergeCell ref="AT2:AT4"/>
    <mergeCell ref="AU2:AU4"/>
    <mergeCell ref="AY2:AY3"/>
    <mergeCell ref="AZ2:AZ3"/>
    <mergeCell ref="BA2:BA3"/>
    <mergeCell ref="BB2:BB3"/>
    <mergeCell ref="BC2:BC3"/>
  </mergeCells>
  <conditionalFormatting sqref="E34">
    <cfRule type="duplicateValues" dxfId="0" priority="12"/>
  </conditionalFormatting>
  <conditionalFormatting sqref="E36">
    <cfRule type="duplicateValues" dxfId="0" priority="13"/>
  </conditionalFormatting>
  <conditionalFormatting sqref="E38">
    <cfRule type="duplicateValues" dxfId="0" priority="4"/>
  </conditionalFormatting>
  <conditionalFormatting sqref="E39">
    <cfRule type="duplicateValues" dxfId="0" priority="1"/>
  </conditionalFormatting>
  <conditionalFormatting sqref="E46">
    <cfRule type="duplicateValues" dxfId="0" priority="2"/>
  </conditionalFormatting>
  <conditionalFormatting sqref="E90">
    <cfRule type="duplicateValues" dxfId="0" priority="8"/>
  </conditionalFormatting>
  <conditionalFormatting sqref="E198">
    <cfRule type="duplicateValues" dxfId="0" priority="5"/>
  </conditionalFormatting>
  <conditionalFormatting sqref="E15:E17 E51:E52 E40:E45 E47:E48">
    <cfRule type="duplicateValues" dxfId="0" priority="11"/>
  </conditionalFormatting>
  <conditionalFormatting sqref="I43 K43:Q43">
    <cfRule type="duplicateValues" dxfId="0" priority="9"/>
  </conditionalFormatting>
  <conditionalFormatting sqref="I62 K62:Q62">
    <cfRule type="duplicateValues" dxfId="0" priority="10"/>
  </conditionalFormatting>
  <conditionalFormatting sqref="I94 K94:Q94">
    <cfRule type="duplicateValues" dxfId="0" priority="7"/>
  </conditionalFormatting>
  <conditionalFormatting sqref="I95 K95:Q95">
    <cfRule type="duplicateValues" dxfId="0" priority="3"/>
  </conditionalFormatting>
  <conditionalFormatting sqref="I154:K154 M154:Q154">
    <cfRule type="duplicateValues" dxfId="0" priority="6"/>
  </conditionalFormatting>
  <pageMargins left="1.0625" right="1.0625" top="1.45625" bottom="1.37777777777778" header="0.5" footer="0.5"/>
  <pageSetup paperSize="8" orientation="portrait" horizontalDpi="600"/>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BC70"/>
  <sheetViews>
    <sheetView view="pageBreakPreview" zoomScaleNormal="100" zoomScaleSheetLayoutView="100" workbookViewId="0">
      <pane xSplit="7" ySplit="5" topLeftCell="H27" activePane="bottomRight" state="frozen"/>
      <selection/>
      <selection pane="topRight"/>
      <selection pane="bottomLeft"/>
      <selection pane="bottomRight" activeCell="V5" sqref="V5"/>
    </sheetView>
  </sheetViews>
  <sheetFormatPr defaultColWidth="9" defaultRowHeight="13.5"/>
  <cols>
    <col min="1" max="1" width="5.11666666666667" style="5" customWidth="1"/>
    <col min="2" max="2" width="12.35" style="5" customWidth="1"/>
    <col min="3" max="3" width="10.7833333333333" style="5" customWidth="1"/>
    <col min="4" max="4" width="7.11666666666667" style="5" hidden="1" customWidth="1"/>
    <col min="5" max="5" width="19" style="5" customWidth="1"/>
    <col min="6" max="6" width="12.35" style="5" customWidth="1"/>
    <col min="7" max="7" width="8.55" style="270" customWidth="1"/>
    <col min="8" max="8" width="20.1333333333333" style="5" customWidth="1"/>
    <col min="9" max="9" width="38.575" style="7" customWidth="1"/>
    <col min="10" max="17" width="10.5833333333333" style="5" hidden="1" customWidth="1"/>
    <col min="18" max="18" width="12.6" style="5" hidden="1" customWidth="1"/>
    <col min="19" max="19" width="10.5833333333333" style="5" customWidth="1"/>
    <col min="20" max="20" width="10.5833333333333" style="7" customWidth="1"/>
    <col min="21" max="21" width="14.0833333333333" style="5" customWidth="1"/>
    <col min="22" max="22" width="11.3916666666667" style="5" customWidth="1"/>
    <col min="23" max="23" width="10.9416666666667" style="5" customWidth="1"/>
    <col min="24" max="24" width="11.45" style="5" customWidth="1"/>
    <col min="25" max="26" width="8.40833333333333" style="5" customWidth="1"/>
    <col min="27" max="27" width="10.25" style="5" customWidth="1"/>
    <col min="28" max="28" width="8.40833333333333" style="5" customWidth="1"/>
    <col min="29" max="29" width="12.1333333333333" style="5" hidden="1" customWidth="1"/>
    <col min="30" max="30" width="10.3833333333333" style="5" hidden="1" customWidth="1"/>
    <col min="31" max="31" width="41.1333333333333" style="7" hidden="1" customWidth="1"/>
    <col min="32" max="32" width="41.5" style="7" hidden="1" customWidth="1"/>
    <col min="33" max="34" width="9" style="5" hidden="1" customWidth="1"/>
    <col min="35" max="35" width="9" style="8" hidden="1" customWidth="1"/>
    <col min="36" max="39" width="9" style="5" hidden="1" customWidth="1"/>
    <col min="40" max="40" width="9" style="1" hidden="1" customWidth="1"/>
    <col min="41" max="41" width="9" style="9" hidden="1" customWidth="1"/>
    <col min="42" max="42" width="9" style="1" hidden="1" customWidth="1"/>
    <col min="43" max="44" width="9" style="5" hidden="1" customWidth="1"/>
    <col min="45" max="45" width="9" style="5" customWidth="1"/>
    <col min="46" max="46" width="14.8583333333333" style="5" customWidth="1"/>
    <col min="47" max="47" width="9" style="9" hidden="1" customWidth="1"/>
    <col min="48" max="16384" width="9" style="1"/>
  </cols>
  <sheetData>
    <row r="1" s="1" customFormat="1" ht="43" customHeight="1" spans="1:47">
      <c r="A1" s="10" t="s">
        <v>1531</v>
      </c>
      <c r="B1" s="10"/>
      <c r="C1" s="10"/>
      <c r="D1" s="246"/>
      <c r="E1" s="10"/>
      <c r="F1" s="10"/>
      <c r="G1" s="11"/>
      <c r="H1" s="10"/>
      <c r="I1" s="10"/>
      <c r="J1" s="246"/>
      <c r="K1" s="246"/>
      <c r="L1" s="246"/>
      <c r="M1" s="246"/>
      <c r="N1" s="246"/>
      <c r="O1" s="246"/>
      <c r="P1" s="246"/>
      <c r="Q1" s="246"/>
      <c r="R1" s="246"/>
      <c r="S1" s="10"/>
      <c r="T1" s="246"/>
      <c r="U1" s="10"/>
      <c r="V1" s="10"/>
      <c r="W1" s="10"/>
      <c r="X1" s="10"/>
      <c r="Y1" s="10"/>
      <c r="Z1" s="10"/>
      <c r="AA1" s="10"/>
      <c r="AB1" s="246"/>
      <c r="AC1" s="246"/>
      <c r="AD1" s="246"/>
      <c r="AE1" s="246"/>
      <c r="AF1" s="246"/>
      <c r="AG1" s="246"/>
      <c r="AH1" s="246"/>
      <c r="AI1" s="246"/>
      <c r="AJ1" s="246"/>
      <c r="AK1" s="246"/>
      <c r="AL1" s="246"/>
      <c r="AM1" s="246"/>
      <c r="AN1" s="246"/>
      <c r="AO1" s="246"/>
      <c r="AP1" s="246"/>
      <c r="AQ1" s="10"/>
      <c r="AR1" s="10"/>
      <c r="AS1" s="10"/>
      <c r="AT1" s="10"/>
      <c r="AU1" s="9"/>
    </row>
    <row r="2" s="1" customFormat="1" ht="30" customHeight="1" spans="1:55">
      <c r="A2" s="12" t="s">
        <v>1</v>
      </c>
      <c r="B2" s="13" t="s">
        <v>1047</v>
      </c>
      <c r="C2" s="14" t="s">
        <v>1048</v>
      </c>
      <c r="D2" s="15" t="s">
        <v>3</v>
      </c>
      <c r="E2" s="15" t="s">
        <v>4</v>
      </c>
      <c r="F2" s="15" t="s">
        <v>1049</v>
      </c>
      <c r="G2" s="16" t="s">
        <v>1050</v>
      </c>
      <c r="H2" s="15" t="s">
        <v>7</v>
      </c>
      <c r="I2" s="15" t="s">
        <v>1051</v>
      </c>
      <c r="J2" s="29" t="s">
        <v>3</v>
      </c>
      <c r="K2" s="29"/>
      <c r="L2" s="29"/>
      <c r="M2" s="29"/>
      <c r="N2" s="29"/>
      <c r="O2" s="29"/>
      <c r="P2" s="29"/>
      <c r="Q2" s="29"/>
      <c r="R2" s="30" t="s">
        <v>1052</v>
      </c>
      <c r="S2" s="30" t="s">
        <v>1053</v>
      </c>
      <c r="T2" s="30" t="s">
        <v>1054</v>
      </c>
      <c r="U2" s="38" t="s">
        <v>1055</v>
      </c>
      <c r="V2" s="39"/>
      <c r="W2" s="39"/>
      <c r="X2" s="39"/>
      <c r="Y2" s="39"/>
      <c r="Z2" s="39"/>
      <c r="AA2" s="39"/>
      <c r="AB2" s="46"/>
      <c r="AC2" s="47" t="s">
        <v>10</v>
      </c>
      <c r="AD2" s="47"/>
      <c r="AE2" s="15" t="s">
        <v>1056</v>
      </c>
      <c r="AF2" s="15" t="s">
        <v>1057</v>
      </c>
      <c r="AG2" s="15" t="s">
        <v>13</v>
      </c>
      <c r="AH2" s="15" t="s">
        <v>14</v>
      </c>
      <c r="AI2" s="54" t="s">
        <v>15</v>
      </c>
      <c r="AJ2" s="15" t="s">
        <v>16</v>
      </c>
      <c r="AK2" s="16" t="s">
        <v>17</v>
      </c>
      <c r="AL2" s="15" t="s">
        <v>18</v>
      </c>
      <c r="AM2" s="16" t="s">
        <v>19</v>
      </c>
      <c r="AN2" s="16" t="s">
        <v>20</v>
      </c>
      <c r="AO2" s="16" t="s">
        <v>1058</v>
      </c>
      <c r="AP2" s="16" t="s">
        <v>22</v>
      </c>
      <c r="AQ2" s="15" t="s">
        <v>1059</v>
      </c>
      <c r="AR2" s="15" t="s">
        <v>1060</v>
      </c>
      <c r="AS2" s="15" t="s">
        <v>1061</v>
      </c>
      <c r="AT2" s="15" t="s">
        <v>19</v>
      </c>
      <c r="AU2" s="15" t="s">
        <v>1062</v>
      </c>
      <c r="AY2" s="238" t="s">
        <v>1408</v>
      </c>
      <c r="AZ2" s="5" t="s">
        <v>1409</v>
      </c>
      <c r="BA2" s="5" t="s">
        <v>1410</v>
      </c>
      <c r="BB2" s="5" t="s">
        <v>1411</v>
      </c>
      <c r="BC2" s="5" t="s">
        <v>1412</v>
      </c>
    </row>
    <row r="3" s="1" customFormat="1" ht="32" customHeight="1" spans="1:55">
      <c r="A3" s="12"/>
      <c r="B3" s="13"/>
      <c r="C3" s="17"/>
      <c r="D3" s="15"/>
      <c r="E3" s="15"/>
      <c r="F3" s="15"/>
      <c r="G3" s="16"/>
      <c r="H3" s="15"/>
      <c r="I3" s="15"/>
      <c r="J3" s="30" t="s">
        <v>915</v>
      </c>
      <c r="K3" s="30" t="s">
        <v>983</v>
      </c>
      <c r="L3" s="30" t="s">
        <v>1007</v>
      </c>
      <c r="M3" s="30" t="s">
        <v>954</v>
      </c>
      <c r="N3" s="30" t="s">
        <v>964</v>
      </c>
      <c r="O3" s="30" t="s">
        <v>997</v>
      </c>
      <c r="P3" s="30" t="s">
        <v>1063</v>
      </c>
      <c r="Q3" s="30" t="s">
        <v>981</v>
      </c>
      <c r="R3" s="40"/>
      <c r="S3" s="40"/>
      <c r="T3" s="40"/>
      <c r="U3" s="41" t="s">
        <v>1064</v>
      </c>
      <c r="V3" s="30" t="s">
        <v>1065</v>
      </c>
      <c r="W3" s="30" t="s">
        <v>1066</v>
      </c>
      <c r="X3" s="42" t="s">
        <v>1067</v>
      </c>
      <c r="Y3" s="42" t="s">
        <v>1068</v>
      </c>
      <c r="Z3" s="42" t="s">
        <v>1069</v>
      </c>
      <c r="AA3" s="42" t="s">
        <v>1070</v>
      </c>
      <c r="AB3" s="48" t="s">
        <v>1071</v>
      </c>
      <c r="AC3" s="47" t="s">
        <v>31</v>
      </c>
      <c r="AD3" s="15" t="s">
        <v>32</v>
      </c>
      <c r="AE3" s="15"/>
      <c r="AF3" s="15"/>
      <c r="AG3" s="15"/>
      <c r="AH3" s="15"/>
      <c r="AI3" s="54"/>
      <c r="AJ3" s="15"/>
      <c r="AK3" s="16"/>
      <c r="AL3" s="15"/>
      <c r="AM3" s="16"/>
      <c r="AN3" s="16"/>
      <c r="AO3" s="16"/>
      <c r="AP3" s="16"/>
      <c r="AQ3" s="15"/>
      <c r="AR3" s="15"/>
      <c r="AS3" s="15"/>
      <c r="AT3" s="15"/>
      <c r="AU3" s="15"/>
      <c r="AY3" s="238"/>
      <c r="AZ3" s="5"/>
      <c r="BA3" s="5"/>
      <c r="BB3" s="5"/>
      <c r="BC3" s="5"/>
    </row>
    <row r="4" s="1" customFormat="1" ht="33" customHeight="1" spans="1:47">
      <c r="A4" s="12"/>
      <c r="B4" s="13"/>
      <c r="C4" s="18"/>
      <c r="D4" s="15"/>
      <c r="E4" s="15"/>
      <c r="F4" s="15"/>
      <c r="G4" s="16"/>
      <c r="H4" s="15"/>
      <c r="I4" s="15"/>
      <c r="J4" s="31"/>
      <c r="K4" s="31"/>
      <c r="L4" s="31"/>
      <c r="M4" s="31"/>
      <c r="N4" s="31"/>
      <c r="O4" s="31"/>
      <c r="P4" s="31"/>
      <c r="Q4" s="31"/>
      <c r="R4" s="31"/>
      <c r="S4" s="31"/>
      <c r="T4" s="31"/>
      <c r="U4" s="43"/>
      <c r="V4" s="31"/>
      <c r="W4" s="31"/>
      <c r="X4" s="42"/>
      <c r="Y4" s="42"/>
      <c r="Z4" s="42"/>
      <c r="AA4" s="42"/>
      <c r="AB4" s="49"/>
      <c r="AC4" s="47"/>
      <c r="AD4" s="15"/>
      <c r="AE4" s="15"/>
      <c r="AF4" s="15"/>
      <c r="AG4" s="15"/>
      <c r="AH4" s="15"/>
      <c r="AI4" s="54"/>
      <c r="AJ4" s="15"/>
      <c r="AK4" s="16"/>
      <c r="AL4" s="15"/>
      <c r="AM4" s="16"/>
      <c r="AN4" s="16"/>
      <c r="AO4" s="16"/>
      <c r="AP4" s="16"/>
      <c r="AQ4" s="15"/>
      <c r="AR4" s="15"/>
      <c r="AS4" s="15"/>
      <c r="AT4" s="15"/>
      <c r="AU4" s="15"/>
    </row>
    <row r="5" s="2" customFormat="1" ht="27" customHeight="1" spans="1:47">
      <c r="A5" s="19" t="s">
        <v>31</v>
      </c>
      <c r="B5" s="19"/>
      <c r="C5" s="19"/>
      <c r="D5" s="19"/>
      <c r="E5" s="19"/>
      <c r="F5" s="19"/>
      <c r="G5" s="56"/>
      <c r="H5" s="19"/>
      <c r="I5" s="32"/>
      <c r="J5" s="19">
        <f>SUM(J6:J32)</f>
        <v>22</v>
      </c>
      <c r="K5" s="19">
        <f t="shared" ref="K5:AB5" si="0">SUM(K6:K32)</f>
        <v>0</v>
      </c>
      <c r="L5" s="19">
        <f t="shared" si="0"/>
        <v>5</v>
      </c>
      <c r="M5" s="19">
        <f t="shared" si="0"/>
        <v>0</v>
      </c>
      <c r="N5" s="19">
        <f t="shared" si="0"/>
        <v>0</v>
      </c>
      <c r="O5" s="19">
        <f t="shared" si="0"/>
        <v>0</v>
      </c>
      <c r="P5" s="19">
        <f t="shared" si="0"/>
        <v>0</v>
      </c>
      <c r="Q5" s="19">
        <f t="shared" si="0"/>
        <v>0</v>
      </c>
      <c r="R5" s="19">
        <f t="shared" si="0"/>
        <v>68699</v>
      </c>
      <c r="S5" s="19">
        <f t="shared" si="0"/>
        <v>0</v>
      </c>
      <c r="T5" s="19">
        <f t="shared" si="0"/>
        <v>0</v>
      </c>
      <c r="U5" s="19">
        <f>SUM(U6:U33)</f>
        <v>15740.79</v>
      </c>
      <c r="V5" s="19">
        <f t="shared" ref="V5:AB5" si="1">SUM(V6:V33)</f>
        <v>8719</v>
      </c>
      <c r="W5" s="19">
        <f t="shared" si="1"/>
        <v>1000</v>
      </c>
      <c r="X5" s="19">
        <f t="shared" si="1"/>
        <v>5522.79</v>
      </c>
      <c r="Y5" s="19">
        <f t="shared" si="1"/>
        <v>0</v>
      </c>
      <c r="Z5" s="19">
        <f t="shared" si="1"/>
        <v>499</v>
      </c>
      <c r="AA5" s="19">
        <f t="shared" si="1"/>
        <v>0</v>
      </c>
      <c r="AB5" s="19">
        <f t="shared" si="1"/>
        <v>0</v>
      </c>
      <c r="AC5" s="19" t="e">
        <f>#REF!+#REF!+#REF!+#REF!+#REF!+#REF!+#REF!+#REF!</f>
        <v>#REF!</v>
      </c>
      <c r="AD5" s="19" t="e">
        <f>#REF!+#REF!+#REF!+#REF!+#REF!+#REF!+#REF!+#REF!</f>
        <v>#REF!</v>
      </c>
      <c r="AE5" s="32"/>
      <c r="AF5" s="32"/>
      <c r="AG5" s="19"/>
      <c r="AH5" s="19"/>
      <c r="AI5" s="55"/>
      <c r="AJ5" s="56"/>
      <c r="AK5" s="19"/>
      <c r="AL5" s="19"/>
      <c r="AM5" s="56"/>
      <c r="AN5" s="57"/>
      <c r="AO5" s="57"/>
      <c r="AP5" s="57"/>
      <c r="AQ5" s="261"/>
      <c r="AR5" s="261"/>
      <c r="AS5" s="261"/>
      <c r="AT5" s="261"/>
      <c r="AU5" s="67"/>
    </row>
    <row r="6" s="74" customFormat="1" ht="56.25" spans="1:47">
      <c r="A6" s="20">
        <v>1</v>
      </c>
      <c r="B6" s="20" t="s">
        <v>109</v>
      </c>
      <c r="C6" s="20">
        <v>2022</v>
      </c>
      <c r="D6" s="21" t="s">
        <v>98</v>
      </c>
      <c r="E6" s="21" t="s">
        <v>110</v>
      </c>
      <c r="F6" s="21" t="s">
        <v>45</v>
      </c>
      <c r="G6" s="22" t="s">
        <v>1413</v>
      </c>
      <c r="H6" s="21" t="s">
        <v>111</v>
      </c>
      <c r="I6" s="33" t="s">
        <v>1414</v>
      </c>
      <c r="J6" s="22">
        <v>1</v>
      </c>
      <c r="K6" s="21"/>
      <c r="L6" s="21"/>
      <c r="M6" s="21"/>
      <c r="N6" s="21"/>
      <c r="O6" s="21"/>
      <c r="P6" s="21"/>
      <c r="Q6" s="21"/>
      <c r="R6" s="22">
        <v>998</v>
      </c>
      <c r="S6" s="22" t="s">
        <v>115</v>
      </c>
      <c r="T6" s="34" t="s">
        <v>1077</v>
      </c>
      <c r="U6" s="44">
        <v>350</v>
      </c>
      <c r="V6" s="44">
        <v>350</v>
      </c>
      <c r="W6" s="44">
        <v>0</v>
      </c>
      <c r="X6" s="44">
        <v>0</v>
      </c>
      <c r="Y6" s="44">
        <v>0</v>
      </c>
      <c r="Z6" s="44">
        <v>0</v>
      </c>
      <c r="AA6" s="44">
        <v>0</v>
      </c>
      <c r="AB6" s="44"/>
      <c r="AC6" s="50">
        <v>285</v>
      </c>
      <c r="AD6" s="50">
        <v>66</v>
      </c>
      <c r="AE6" s="33" t="s">
        <v>1415</v>
      </c>
      <c r="AF6" s="33" t="s">
        <v>114</v>
      </c>
      <c r="AG6" s="21" t="s">
        <v>115</v>
      </c>
      <c r="AH6" s="21" t="s">
        <v>1077</v>
      </c>
      <c r="AI6" s="21" t="s">
        <v>80</v>
      </c>
      <c r="AJ6" s="21" t="s">
        <v>81</v>
      </c>
      <c r="AK6" s="21" t="s">
        <v>82</v>
      </c>
      <c r="AL6" s="21" t="s">
        <v>55</v>
      </c>
      <c r="AM6" s="21" t="s">
        <v>63</v>
      </c>
      <c r="AN6" s="21" t="s">
        <v>56</v>
      </c>
      <c r="AO6" s="133" t="s">
        <v>1078</v>
      </c>
      <c r="AP6" s="21"/>
      <c r="AQ6" s="20" t="s">
        <v>1079</v>
      </c>
      <c r="AR6" s="20" t="s">
        <v>1079</v>
      </c>
      <c r="AS6" s="20" t="s">
        <v>1079</v>
      </c>
      <c r="AT6" s="20"/>
      <c r="AU6" s="133" t="s">
        <v>1080</v>
      </c>
    </row>
    <row r="7" s="74" customFormat="1" ht="79" customHeight="1" spans="1:48">
      <c r="A7" s="20">
        <v>2</v>
      </c>
      <c r="B7" s="21" t="s">
        <v>1082</v>
      </c>
      <c r="C7" s="21">
        <v>2022</v>
      </c>
      <c r="D7" s="21" t="s">
        <v>98</v>
      </c>
      <c r="E7" s="21" t="s">
        <v>1416</v>
      </c>
      <c r="F7" s="26" t="s">
        <v>45</v>
      </c>
      <c r="G7" s="22" t="s">
        <v>1417</v>
      </c>
      <c r="H7" s="21" t="s">
        <v>1085</v>
      </c>
      <c r="I7" s="33" t="s">
        <v>1418</v>
      </c>
      <c r="J7" s="21">
        <v>1</v>
      </c>
      <c r="K7" s="21"/>
      <c r="L7" s="21"/>
      <c r="M7" s="21"/>
      <c r="N7" s="21"/>
      <c r="O7" s="21"/>
      <c r="P7" s="21"/>
      <c r="Q7" s="21"/>
      <c r="R7" s="21">
        <v>526</v>
      </c>
      <c r="S7" s="21" t="s">
        <v>115</v>
      </c>
      <c r="T7" s="21" t="s">
        <v>1077</v>
      </c>
      <c r="U7" s="21">
        <v>380</v>
      </c>
      <c r="V7" s="21">
        <v>380</v>
      </c>
      <c r="W7" s="44">
        <v>0</v>
      </c>
      <c r="X7" s="44">
        <v>0</v>
      </c>
      <c r="Y7" s="44">
        <v>0</v>
      </c>
      <c r="Z7" s="44">
        <v>0</v>
      </c>
      <c r="AA7" s="44">
        <v>0</v>
      </c>
      <c r="AB7" s="21"/>
      <c r="AC7" s="21">
        <v>172</v>
      </c>
      <c r="AD7" s="121">
        <v>52</v>
      </c>
      <c r="AE7" s="51" t="s">
        <v>1419</v>
      </c>
      <c r="AF7" s="51" t="s">
        <v>1420</v>
      </c>
      <c r="AG7" s="21" t="s">
        <v>115</v>
      </c>
      <c r="AH7" s="21" t="s">
        <v>1077</v>
      </c>
      <c r="AI7" s="258" t="s">
        <v>80</v>
      </c>
      <c r="AJ7" s="33" t="s">
        <v>1089</v>
      </c>
      <c r="AK7" s="21" t="s">
        <v>82</v>
      </c>
      <c r="AL7" s="259" t="s">
        <v>1090</v>
      </c>
      <c r="AM7" s="70" t="s">
        <v>108</v>
      </c>
      <c r="AN7" s="21" t="s">
        <v>56</v>
      </c>
      <c r="AO7" s="21" t="s">
        <v>1078</v>
      </c>
      <c r="AP7" s="135"/>
      <c r="AQ7" s="20" t="s">
        <v>1079</v>
      </c>
      <c r="AR7" s="20" t="s">
        <v>1079</v>
      </c>
      <c r="AS7" s="20" t="s">
        <v>1079</v>
      </c>
      <c r="AT7" s="21"/>
      <c r="AU7" s="128" t="s">
        <v>1091</v>
      </c>
      <c r="AV7" s="74">
        <v>1</v>
      </c>
    </row>
    <row r="8" s="74" customFormat="1" ht="98" customHeight="1" spans="1:48">
      <c r="A8" s="20">
        <v>3</v>
      </c>
      <c r="B8" s="21" t="s">
        <v>1092</v>
      </c>
      <c r="C8" s="21">
        <v>2022</v>
      </c>
      <c r="D8" s="21" t="s">
        <v>98</v>
      </c>
      <c r="E8" s="21" t="s">
        <v>1421</v>
      </c>
      <c r="F8" s="26" t="s">
        <v>45</v>
      </c>
      <c r="G8" s="22" t="s">
        <v>1417</v>
      </c>
      <c r="H8" s="21" t="s">
        <v>1094</v>
      </c>
      <c r="I8" s="33" t="s">
        <v>1422</v>
      </c>
      <c r="J8" s="21">
        <v>1</v>
      </c>
      <c r="K8" s="21"/>
      <c r="L8" s="21"/>
      <c r="M8" s="21"/>
      <c r="N8" s="21"/>
      <c r="O8" s="21"/>
      <c r="P8" s="21"/>
      <c r="Q8" s="21"/>
      <c r="R8" s="21">
        <v>452</v>
      </c>
      <c r="S8" s="21" t="s">
        <v>115</v>
      </c>
      <c r="T8" s="21" t="s">
        <v>1077</v>
      </c>
      <c r="U8" s="21">
        <v>200</v>
      </c>
      <c r="V8" s="21">
        <v>200</v>
      </c>
      <c r="W8" s="44">
        <v>0</v>
      </c>
      <c r="X8" s="44">
        <v>0</v>
      </c>
      <c r="Y8" s="44">
        <v>0</v>
      </c>
      <c r="Z8" s="44">
        <v>0</v>
      </c>
      <c r="AA8" s="44">
        <v>0</v>
      </c>
      <c r="AB8" s="21"/>
      <c r="AC8" s="21">
        <v>118</v>
      </c>
      <c r="AD8" s="121">
        <v>66</v>
      </c>
      <c r="AE8" s="51" t="s">
        <v>1423</v>
      </c>
      <c r="AF8" s="51" t="s">
        <v>1424</v>
      </c>
      <c r="AG8" s="21" t="s">
        <v>115</v>
      </c>
      <c r="AH8" s="21" t="s">
        <v>1077</v>
      </c>
      <c r="AI8" s="258" t="s">
        <v>80</v>
      </c>
      <c r="AJ8" s="33" t="s">
        <v>1089</v>
      </c>
      <c r="AK8" s="21" t="s">
        <v>82</v>
      </c>
      <c r="AL8" s="259" t="s">
        <v>1090</v>
      </c>
      <c r="AM8" s="70" t="s">
        <v>108</v>
      </c>
      <c r="AN8" s="21" t="s">
        <v>56</v>
      </c>
      <c r="AO8" s="21" t="s">
        <v>1078</v>
      </c>
      <c r="AP8" s="135"/>
      <c r="AQ8" s="20" t="s">
        <v>1079</v>
      </c>
      <c r="AR8" s="20" t="s">
        <v>1079</v>
      </c>
      <c r="AS8" s="20" t="s">
        <v>1079</v>
      </c>
      <c r="AT8" s="21"/>
      <c r="AU8" s="128" t="s">
        <v>1091</v>
      </c>
      <c r="AV8" s="74">
        <v>1</v>
      </c>
    </row>
    <row r="9" s="74" customFormat="1" ht="119" customHeight="1" spans="1:48">
      <c r="A9" s="20">
        <v>4</v>
      </c>
      <c r="B9" s="21" t="s">
        <v>1098</v>
      </c>
      <c r="C9" s="21">
        <v>2022</v>
      </c>
      <c r="D9" s="21" t="s">
        <v>98</v>
      </c>
      <c r="E9" s="21" t="s">
        <v>1099</v>
      </c>
      <c r="F9" s="26" t="s">
        <v>45</v>
      </c>
      <c r="G9" s="22" t="s">
        <v>1417</v>
      </c>
      <c r="H9" s="21" t="s">
        <v>1100</v>
      </c>
      <c r="I9" s="33" t="s">
        <v>1101</v>
      </c>
      <c r="J9" s="21">
        <v>1</v>
      </c>
      <c r="K9" s="21"/>
      <c r="L9" s="21"/>
      <c r="M9" s="21"/>
      <c r="N9" s="21"/>
      <c r="O9" s="21"/>
      <c r="P9" s="21"/>
      <c r="Q9" s="21"/>
      <c r="R9" s="21">
        <v>1367</v>
      </c>
      <c r="S9" s="22" t="s">
        <v>177</v>
      </c>
      <c r="T9" s="21" t="s">
        <v>1102</v>
      </c>
      <c r="U9" s="21">
        <v>380</v>
      </c>
      <c r="V9" s="21">
        <v>380</v>
      </c>
      <c r="W9" s="44">
        <v>0</v>
      </c>
      <c r="X9" s="44">
        <v>0</v>
      </c>
      <c r="Y9" s="44">
        <v>0</v>
      </c>
      <c r="Z9" s="44">
        <v>0</v>
      </c>
      <c r="AA9" s="44">
        <v>0</v>
      </c>
      <c r="AB9" s="21"/>
      <c r="AC9" s="21">
        <v>118</v>
      </c>
      <c r="AD9" s="121">
        <v>66</v>
      </c>
      <c r="AE9" s="51" t="s">
        <v>1425</v>
      </c>
      <c r="AF9" s="51" t="s">
        <v>1426</v>
      </c>
      <c r="AG9" s="21" t="s">
        <v>1100</v>
      </c>
      <c r="AH9" s="21" t="s">
        <v>1102</v>
      </c>
      <c r="AI9" s="258" t="s">
        <v>80</v>
      </c>
      <c r="AJ9" s="33" t="s">
        <v>1089</v>
      </c>
      <c r="AK9" s="21" t="s">
        <v>82</v>
      </c>
      <c r="AL9" s="259" t="s">
        <v>1090</v>
      </c>
      <c r="AM9" s="70" t="s">
        <v>108</v>
      </c>
      <c r="AN9" s="21" t="s">
        <v>56</v>
      </c>
      <c r="AO9" s="21" t="s">
        <v>1078</v>
      </c>
      <c r="AP9" s="135"/>
      <c r="AQ9" s="20" t="s">
        <v>1079</v>
      </c>
      <c r="AR9" s="20" t="s">
        <v>1079</v>
      </c>
      <c r="AS9" s="20" t="s">
        <v>1079</v>
      </c>
      <c r="AT9" s="21"/>
      <c r="AU9" s="128" t="s">
        <v>1091</v>
      </c>
      <c r="AV9" s="74">
        <v>1</v>
      </c>
    </row>
    <row r="10" s="74" customFormat="1" ht="89" customHeight="1" spans="1:48">
      <c r="A10" s="20">
        <v>5</v>
      </c>
      <c r="B10" s="21" t="s">
        <v>1105</v>
      </c>
      <c r="C10" s="21">
        <v>2022</v>
      </c>
      <c r="D10" s="21" t="s">
        <v>98</v>
      </c>
      <c r="E10" s="21" t="s">
        <v>1106</v>
      </c>
      <c r="F10" s="26" t="s">
        <v>45</v>
      </c>
      <c r="G10" s="22" t="s">
        <v>1417</v>
      </c>
      <c r="H10" s="21" t="s">
        <v>285</v>
      </c>
      <c r="I10" s="33" t="s">
        <v>1107</v>
      </c>
      <c r="J10" s="21">
        <v>1</v>
      </c>
      <c r="K10" s="21"/>
      <c r="L10" s="21"/>
      <c r="M10" s="21"/>
      <c r="N10" s="21"/>
      <c r="O10" s="21"/>
      <c r="P10" s="21"/>
      <c r="Q10" s="21"/>
      <c r="R10" s="21">
        <v>1857</v>
      </c>
      <c r="S10" s="23" t="s">
        <v>50</v>
      </c>
      <c r="T10" s="21" t="s">
        <v>51</v>
      </c>
      <c r="U10" s="21">
        <v>380</v>
      </c>
      <c r="V10" s="21">
        <v>380</v>
      </c>
      <c r="W10" s="44">
        <v>0</v>
      </c>
      <c r="X10" s="44">
        <v>0</v>
      </c>
      <c r="Y10" s="44">
        <v>0</v>
      </c>
      <c r="Z10" s="44">
        <v>0</v>
      </c>
      <c r="AA10" s="44">
        <v>0</v>
      </c>
      <c r="AB10" s="21"/>
      <c r="AC10" s="21">
        <v>1857</v>
      </c>
      <c r="AD10" s="121">
        <v>1177</v>
      </c>
      <c r="AE10" s="51" t="s">
        <v>1427</v>
      </c>
      <c r="AF10" s="51" t="s">
        <v>1428</v>
      </c>
      <c r="AG10" s="21" t="s">
        <v>285</v>
      </c>
      <c r="AH10" s="21" t="s">
        <v>51</v>
      </c>
      <c r="AI10" s="258" t="s">
        <v>80</v>
      </c>
      <c r="AJ10" s="33" t="s">
        <v>1089</v>
      </c>
      <c r="AK10" s="21" t="s">
        <v>82</v>
      </c>
      <c r="AL10" s="259" t="s">
        <v>1090</v>
      </c>
      <c r="AM10" s="70" t="s">
        <v>108</v>
      </c>
      <c r="AN10" s="21" t="s">
        <v>56</v>
      </c>
      <c r="AO10" s="21" t="s">
        <v>1078</v>
      </c>
      <c r="AP10" s="135"/>
      <c r="AQ10" s="20" t="s">
        <v>1079</v>
      </c>
      <c r="AR10" s="20" t="s">
        <v>1079</v>
      </c>
      <c r="AS10" s="20" t="s">
        <v>1079</v>
      </c>
      <c r="AT10" s="21"/>
      <c r="AU10" s="133" t="s">
        <v>1080</v>
      </c>
      <c r="AV10" s="74">
        <v>1</v>
      </c>
    </row>
    <row r="11" s="74" customFormat="1" ht="123.75" spans="1:47">
      <c r="A11" s="20">
        <v>6</v>
      </c>
      <c r="B11" s="20" t="s">
        <v>156</v>
      </c>
      <c r="C11" s="20">
        <v>2022</v>
      </c>
      <c r="D11" s="21" t="s">
        <v>125</v>
      </c>
      <c r="E11" s="21" t="s">
        <v>1114</v>
      </c>
      <c r="F11" s="21" t="s">
        <v>45</v>
      </c>
      <c r="G11" s="22" t="s">
        <v>1110</v>
      </c>
      <c r="H11" s="21" t="s">
        <v>158</v>
      </c>
      <c r="I11" s="33" t="s">
        <v>1455</v>
      </c>
      <c r="J11" s="22">
        <v>1</v>
      </c>
      <c r="K11" s="21"/>
      <c r="L11" s="21"/>
      <c r="M11" s="21"/>
      <c r="N11" s="21"/>
      <c r="O11" s="21"/>
      <c r="P11" s="21"/>
      <c r="Q11" s="21"/>
      <c r="R11" s="22">
        <v>1768</v>
      </c>
      <c r="S11" s="22" t="s">
        <v>115</v>
      </c>
      <c r="T11" s="34" t="s">
        <v>1077</v>
      </c>
      <c r="U11" s="44">
        <v>395</v>
      </c>
      <c r="V11" s="44">
        <v>395</v>
      </c>
      <c r="W11" s="44">
        <v>0</v>
      </c>
      <c r="X11" s="44">
        <v>0</v>
      </c>
      <c r="Y11" s="44">
        <v>0</v>
      </c>
      <c r="Z11" s="44">
        <v>0</v>
      </c>
      <c r="AA11" s="44">
        <v>0</v>
      </c>
      <c r="AB11" s="44"/>
      <c r="AC11" s="50">
        <v>505</v>
      </c>
      <c r="AD11" s="50">
        <v>148</v>
      </c>
      <c r="AE11" s="33" t="s">
        <v>160</v>
      </c>
      <c r="AF11" s="51" t="s">
        <v>161</v>
      </c>
      <c r="AG11" s="21" t="s">
        <v>115</v>
      </c>
      <c r="AH11" s="21" t="s">
        <v>1077</v>
      </c>
      <c r="AI11" s="21" t="s">
        <v>80</v>
      </c>
      <c r="AJ11" s="21" t="s">
        <v>81</v>
      </c>
      <c r="AK11" s="21" t="s">
        <v>82</v>
      </c>
      <c r="AL11" s="21" t="s">
        <v>55</v>
      </c>
      <c r="AM11" s="21" t="s">
        <v>63</v>
      </c>
      <c r="AN11" s="21" t="s">
        <v>56</v>
      </c>
      <c r="AO11" s="133" t="s">
        <v>1078</v>
      </c>
      <c r="AP11" s="21"/>
      <c r="AQ11" s="20" t="s">
        <v>1079</v>
      </c>
      <c r="AR11" s="20" t="s">
        <v>1079</v>
      </c>
      <c r="AS11" s="20" t="s">
        <v>1079</v>
      </c>
      <c r="AT11" s="20"/>
      <c r="AU11" s="128" t="s">
        <v>1091</v>
      </c>
    </row>
    <row r="12" s="74" customFormat="1" ht="78.75" spans="1:47">
      <c r="A12" s="20">
        <v>7</v>
      </c>
      <c r="B12" s="20" t="s">
        <v>162</v>
      </c>
      <c r="C12" s="20">
        <v>2022</v>
      </c>
      <c r="D12" s="21" t="s">
        <v>125</v>
      </c>
      <c r="E12" s="21" t="s">
        <v>163</v>
      </c>
      <c r="F12" s="21" t="s">
        <v>45</v>
      </c>
      <c r="G12" s="22" t="s">
        <v>1110</v>
      </c>
      <c r="H12" s="21" t="s">
        <v>164</v>
      </c>
      <c r="I12" s="33" t="s">
        <v>1456</v>
      </c>
      <c r="J12" s="22">
        <v>1</v>
      </c>
      <c r="K12" s="21"/>
      <c r="L12" s="21"/>
      <c r="M12" s="21"/>
      <c r="N12" s="21"/>
      <c r="O12" s="21"/>
      <c r="P12" s="21"/>
      <c r="Q12" s="21"/>
      <c r="R12" s="22">
        <v>3371</v>
      </c>
      <c r="S12" s="22" t="s">
        <v>168</v>
      </c>
      <c r="T12" s="34" t="s">
        <v>1117</v>
      </c>
      <c r="U12" s="44">
        <v>377</v>
      </c>
      <c r="V12" s="44">
        <v>377</v>
      </c>
      <c r="W12" s="44">
        <v>0</v>
      </c>
      <c r="X12" s="44">
        <v>0</v>
      </c>
      <c r="Y12" s="44">
        <v>0</v>
      </c>
      <c r="Z12" s="44">
        <v>0</v>
      </c>
      <c r="AA12" s="44">
        <v>0</v>
      </c>
      <c r="AB12" s="44"/>
      <c r="AC12" s="50">
        <v>963</v>
      </c>
      <c r="AD12" s="50">
        <v>290</v>
      </c>
      <c r="AE12" s="33" t="s">
        <v>166</v>
      </c>
      <c r="AF12" s="33" t="s">
        <v>167</v>
      </c>
      <c r="AG12" s="21" t="s">
        <v>168</v>
      </c>
      <c r="AH12" s="21" t="s">
        <v>1117</v>
      </c>
      <c r="AI12" s="21" t="s">
        <v>80</v>
      </c>
      <c r="AJ12" s="21" t="s">
        <v>81</v>
      </c>
      <c r="AK12" s="21" t="s">
        <v>82</v>
      </c>
      <c r="AL12" s="21" t="s">
        <v>55</v>
      </c>
      <c r="AM12" s="21" t="s">
        <v>170</v>
      </c>
      <c r="AN12" s="21" t="s">
        <v>56</v>
      </c>
      <c r="AO12" s="133" t="s">
        <v>1078</v>
      </c>
      <c r="AP12" s="21"/>
      <c r="AQ12" s="20" t="s">
        <v>1079</v>
      </c>
      <c r="AR12" s="20" t="s">
        <v>1079</v>
      </c>
      <c r="AS12" s="20" t="s">
        <v>1079</v>
      </c>
      <c r="AT12" s="20"/>
      <c r="AU12" s="128" t="s">
        <v>1091</v>
      </c>
    </row>
    <row r="13" s="74" customFormat="1" ht="90" customHeight="1" spans="1:47">
      <c r="A13" s="20">
        <v>8</v>
      </c>
      <c r="B13" s="20" t="s">
        <v>171</v>
      </c>
      <c r="C13" s="20">
        <v>2022</v>
      </c>
      <c r="D13" s="21" t="s">
        <v>125</v>
      </c>
      <c r="E13" s="21" t="s">
        <v>172</v>
      </c>
      <c r="F13" s="21" t="s">
        <v>45</v>
      </c>
      <c r="G13" s="22" t="s">
        <v>1110</v>
      </c>
      <c r="H13" s="21" t="s">
        <v>173</v>
      </c>
      <c r="I13" s="33" t="s">
        <v>1457</v>
      </c>
      <c r="J13" s="22">
        <v>1</v>
      </c>
      <c r="K13" s="21"/>
      <c r="L13" s="21"/>
      <c r="M13" s="21"/>
      <c r="N13" s="21"/>
      <c r="O13" s="21"/>
      <c r="P13" s="21"/>
      <c r="Q13" s="21"/>
      <c r="R13" s="22">
        <v>1750</v>
      </c>
      <c r="S13" s="22" t="s">
        <v>177</v>
      </c>
      <c r="T13" s="34" t="s">
        <v>178</v>
      </c>
      <c r="U13" s="44">
        <v>397</v>
      </c>
      <c r="V13" s="44">
        <v>397</v>
      </c>
      <c r="W13" s="44">
        <v>0</v>
      </c>
      <c r="X13" s="44">
        <v>0</v>
      </c>
      <c r="Y13" s="44">
        <v>0</v>
      </c>
      <c r="Z13" s="44">
        <v>0</v>
      </c>
      <c r="AA13" s="44">
        <v>0</v>
      </c>
      <c r="AB13" s="44"/>
      <c r="AC13" s="50">
        <v>500</v>
      </c>
      <c r="AD13" s="50">
        <v>300</v>
      </c>
      <c r="AE13" s="33" t="s">
        <v>175</v>
      </c>
      <c r="AF13" s="33" t="s">
        <v>1119</v>
      </c>
      <c r="AG13" s="21" t="s">
        <v>177</v>
      </c>
      <c r="AH13" s="21" t="s">
        <v>178</v>
      </c>
      <c r="AI13" s="21" t="s">
        <v>80</v>
      </c>
      <c r="AJ13" s="21" t="s">
        <v>81</v>
      </c>
      <c r="AK13" s="21" t="s">
        <v>82</v>
      </c>
      <c r="AL13" s="21" t="s">
        <v>55</v>
      </c>
      <c r="AM13" s="21" t="s">
        <v>179</v>
      </c>
      <c r="AN13" s="21" t="s">
        <v>56</v>
      </c>
      <c r="AO13" s="133" t="s">
        <v>1078</v>
      </c>
      <c r="AP13" s="21"/>
      <c r="AQ13" s="20" t="s">
        <v>1079</v>
      </c>
      <c r="AR13" s="20" t="s">
        <v>1079</v>
      </c>
      <c r="AS13" s="20" t="s">
        <v>1079</v>
      </c>
      <c r="AT13" s="20"/>
      <c r="AU13" s="128" t="s">
        <v>1091</v>
      </c>
    </row>
    <row r="14" s="74" customFormat="1" ht="135" spans="1:47">
      <c r="A14" s="20">
        <v>9</v>
      </c>
      <c r="B14" s="20" t="s">
        <v>180</v>
      </c>
      <c r="C14" s="20">
        <v>2022</v>
      </c>
      <c r="D14" s="21" t="s">
        <v>125</v>
      </c>
      <c r="E14" s="21" t="s">
        <v>181</v>
      </c>
      <c r="F14" s="22" t="s">
        <v>45</v>
      </c>
      <c r="G14" s="22" t="s">
        <v>1110</v>
      </c>
      <c r="H14" s="21" t="s">
        <v>182</v>
      </c>
      <c r="I14" s="33" t="s">
        <v>1458</v>
      </c>
      <c r="J14" s="22">
        <v>1</v>
      </c>
      <c r="K14" s="21"/>
      <c r="L14" s="21"/>
      <c r="M14" s="21"/>
      <c r="N14" s="21"/>
      <c r="O14" s="21"/>
      <c r="P14" s="21"/>
      <c r="Q14" s="21"/>
      <c r="R14" s="22">
        <v>3584</v>
      </c>
      <c r="S14" s="22" t="s">
        <v>78</v>
      </c>
      <c r="T14" s="34" t="s">
        <v>1076</v>
      </c>
      <c r="U14" s="44">
        <v>376.03</v>
      </c>
      <c r="V14" s="44">
        <v>376.03</v>
      </c>
      <c r="W14" s="44">
        <v>0</v>
      </c>
      <c r="X14" s="44">
        <v>0</v>
      </c>
      <c r="Y14" s="44">
        <v>0</v>
      </c>
      <c r="Z14" s="44">
        <v>0</v>
      </c>
      <c r="AA14" s="44">
        <v>0</v>
      </c>
      <c r="AB14" s="44"/>
      <c r="AC14" s="50">
        <v>1024</v>
      </c>
      <c r="AD14" s="50">
        <v>369</v>
      </c>
      <c r="AE14" s="33" t="s">
        <v>1459</v>
      </c>
      <c r="AF14" s="33" t="s">
        <v>1460</v>
      </c>
      <c r="AG14" s="21" t="s">
        <v>78</v>
      </c>
      <c r="AH14" s="21" t="s">
        <v>1076</v>
      </c>
      <c r="AI14" s="21" t="s">
        <v>80</v>
      </c>
      <c r="AJ14" s="21" t="s">
        <v>81</v>
      </c>
      <c r="AK14" s="21" t="s">
        <v>82</v>
      </c>
      <c r="AL14" s="21" t="s">
        <v>55</v>
      </c>
      <c r="AM14" s="21" t="s">
        <v>187</v>
      </c>
      <c r="AN14" s="21" t="s">
        <v>56</v>
      </c>
      <c r="AO14" s="133" t="s">
        <v>1078</v>
      </c>
      <c r="AP14" s="21"/>
      <c r="AQ14" s="20" t="s">
        <v>1079</v>
      </c>
      <c r="AR14" s="20" t="s">
        <v>1079</v>
      </c>
      <c r="AS14" s="20" t="s">
        <v>1079</v>
      </c>
      <c r="AT14" s="20"/>
      <c r="AU14" s="133" t="s">
        <v>1461</v>
      </c>
    </row>
    <row r="15" s="74" customFormat="1" ht="56.25" spans="1:47">
      <c r="A15" s="20">
        <v>10</v>
      </c>
      <c r="B15" s="20" t="s">
        <v>194</v>
      </c>
      <c r="C15" s="20">
        <v>2022</v>
      </c>
      <c r="D15" s="21" t="s">
        <v>125</v>
      </c>
      <c r="E15" s="21" t="s">
        <v>1122</v>
      </c>
      <c r="F15" s="21" t="s">
        <v>45</v>
      </c>
      <c r="G15" s="22">
        <v>2022</v>
      </c>
      <c r="H15" s="21" t="s">
        <v>196</v>
      </c>
      <c r="I15" s="33" t="s">
        <v>1462</v>
      </c>
      <c r="J15" s="22">
        <v>1</v>
      </c>
      <c r="K15" s="21"/>
      <c r="L15" s="21"/>
      <c r="M15" s="21"/>
      <c r="N15" s="21"/>
      <c r="O15" s="21"/>
      <c r="P15" s="21"/>
      <c r="Q15" s="21"/>
      <c r="R15" s="22">
        <v>557</v>
      </c>
      <c r="S15" s="22" t="s">
        <v>200</v>
      </c>
      <c r="T15" s="34" t="s">
        <v>201</v>
      </c>
      <c r="U15" s="44">
        <v>300</v>
      </c>
      <c r="V15" s="44">
        <v>300</v>
      </c>
      <c r="W15" s="44">
        <v>0</v>
      </c>
      <c r="X15" s="44">
        <v>0</v>
      </c>
      <c r="Y15" s="44">
        <v>0</v>
      </c>
      <c r="Z15" s="44">
        <v>0</v>
      </c>
      <c r="AA15" s="44">
        <v>0</v>
      </c>
      <c r="AB15" s="44"/>
      <c r="AC15" s="50">
        <v>159</v>
      </c>
      <c r="AD15" s="50">
        <v>72</v>
      </c>
      <c r="AE15" s="33" t="s">
        <v>1124</v>
      </c>
      <c r="AF15" s="33" t="s">
        <v>199</v>
      </c>
      <c r="AG15" s="21" t="s">
        <v>200</v>
      </c>
      <c r="AH15" s="21" t="s">
        <v>201</v>
      </c>
      <c r="AI15" s="21" t="s">
        <v>80</v>
      </c>
      <c r="AJ15" s="21" t="s">
        <v>81</v>
      </c>
      <c r="AK15" s="21" t="s">
        <v>82</v>
      </c>
      <c r="AL15" s="21" t="s">
        <v>55</v>
      </c>
      <c r="AM15" s="21" t="s">
        <v>202</v>
      </c>
      <c r="AN15" s="21" t="s">
        <v>203</v>
      </c>
      <c r="AO15" s="133" t="s">
        <v>1078</v>
      </c>
      <c r="AP15" s="21"/>
      <c r="AQ15" s="20" t="s">
        <v>1079</v>
      </c>
      <c r="AR15" s="20" t="s">
        <v>1079</v>
      </c>
      <c r="AS15" s="20" t="s">
        <v>1079</v>
      </c>
      <c r="AT15" s="20"/>
      <c r="AU15" s="133" t="s">
        <v>1080</v>
      </c>
    </row>
    <row r="16" s="74" customFormat="1" ht="56.25" spans="1:47">
      <c r="A16" s="20">
        <v>11</v>
      </c>
      <c r="B16" s="20" t="s">
        <v>254</v>
      </c>
      <c r="C16" s="20">
        <v>2022</v>
      </c>
      <c r="D16" s="22" t="s">
        <v>125</v>
      </c>
      <c r="E16" s="22" t="s">
        <v>1129</v>
      </c>
      <c r="F16" s="22" t="s">
        <v>45</v>
      </c>
      <c r="G16" s="22" t="s">
        <v>1110</v>
      </c>
      <c r="H16" s="22" t="s">
        <v>256</v>
      </c>
      <c r="I16" s="34" t="s">
        <v>1463</v>
      </c>
      <c r="J16" s="22">
        <v>1</v>
      </c>
      <c r="K16" s="22"/>
      <c r="L16" s="22"/>
      <c r="M16" s="22"/>
      <c r="N16" s="22"/>
      <c r="O16" s="22"/>
      <c r="P16" s="22"/>
      <c r="Q16" s="22"/>
      <c r="R16" s="22">
        <v>2828</v>
      </c>
      <c r="S16" s="22" t="s">
        <v>50</v>
      </c>
      <c r="T16" s="34" t="s">
        <v>51</v>
      </c>
      <c r="U16" s="44">
        <v>350</v>
      </c>
      <c r="V16" s="44">
        <v>350</v>
      </c>
      <c r="W16" s="44">
        <v>0</v>
      </c>
      <c r="X16" s="44">
        <v>0</v>
      </c>
      <c r="Y16" s="44">
        <v>0</v>
      </c>
      <c r="Z16" s="44">
        <v>0</v>
      </c>
      <c r="AA16" s="44">
        <v>0</v>
      </c>
      <c r="AB16" s="44"/>
      <c r="AC16" s="50">
        <v>808</v>
      </c>
      <c r="AD16" s="50">
        <v>329</v>
      </c>
      <c r="AE16" s="34" t="s">
        <v>1131</v>
      </c>
      <c r="AF16" s="34" t="s">
        <v>259</v>
      </c>
      <c r="AG16" s="22" t="s">
        <v>50</v>
      </c>
      <c r="AH16" s="21" t="s">
        <v>51</v>
      </c>
      <c r="AI16" s="21" t="s">
        <v>80</v>
      </c>
      <c r="AJ16" s="21" t="s">
        <v>81</v>
      </c>
      <c r="AK16" s="21" t="s">
        <v>82</v>
      </c>
      <c r="AL16" s="21" t="s">
        <v>55</v>
      </c>
      <c r="AM16" s="21" t="s">
        <v>131</v>
      </c>
      <c r="AN16" s="21" t="s">
        <v>203</v>
      </c>
      <c r="AO16" s="21" t="s">
        <v>1078</v>
      </c>
      <c r="AP16" s="21"/>
      <c r="AQ16" s="20" t="s">
        <v>1079</v>
      </c>
      <c r="AR16" s="20" t="s">
        <v>1079</v>
      </c>
      <c r="AS16" s="20" t="s">
        <v>1079</v>
      </c>
      <c r="AT16" s="20"/>
      <c r="AU16" s="133" t="s">
        <v>1080</v>
      </c>
    </row>
    <row r="17" s="1" customFormat="1" ht="67.5" spans="1:50">
      <c r="A17" s="20">
        <v>12</v>
      </c>
      <c r="B17" s="20" t="s">
        <v>283</v>
      </c>
      <c r="C17" s="20">
        <v>2022</v>
      </c>
      <c r="D17" s="23" t="s">
        <v>125</v>
      </c>
      <c r="E17" s="23" t="s">
        <v>284</v>
      </c>
      <c r="F17" s="23" t="s">
        <v>45</v>
      </c>
      <c r="G17" s="22" t="s">
        <v>1072</v>
      </c>
      <c r="H17" s="23" t="s">
        <v>285</v>
      </c>
      <c r="I17" s="35" t="s">
        <v>1132</v>
      </c>
      <c r="J17" s="23">
        <v>1</v>
      </c>
      <c r="K17" s="23"/>
      <c r="L17" s="23"/>
      <c r="M17" s="23"/>
      <c r="N17" s="23"/>
      <c r="O17" s="23"/>
      <c r="P17" s="23"/>
      <c r="Q17" s="23"/>
      <c r="R17" s="22">
        <v>7623</v>
      </c>
      <c r="S17" s="23" t="s">
        <v>50</v>
      </c>
      <c r="T17" s="35" t="s">
        <v>51</v>
      </c>
      <c r="U17" s="44">
        <v>1950</v>
      </c>
      <c r="V17" s="44">
        <v>700</v>
      </c>
      <c r="W17" s="44">
        <v>0</v>
      </c>
      <c r="X17" s="44">
        <v>1250</v>
      </c>
      <c r="Y17" s="44">
        <v>0</v>
      </c>
      <c r="Z17" s="44">
        <v>0</v>
      </c>
      <c r="AA17" s="44">
        <v>0</v>
      </c>
      <c r="AB17" s="44"/>
      <c r="AC17" s="50">
        <v>2178</v>
      </c>
      <c r="AD17" s="50">
        <v>1175</v>
      </c>
      <c r="AE17" s="35" t="s">
        <v>1464</v>
      </c>
      <c r="AF17" s="35" t="s">
        <v>1465</v>
      </c>
      <c r="AG17" s="22" t="s">
        <v>50</v>
      </c>
      <c r="AH17" s="21" t="s">
        <v>51</v>
      </c>
      <c r="AI17" s="21" t="s">
        <v>80</v>
      </c>
      <c r="AJ17" s="21" t="s">
        <v>81</v>
      </c>
      <c r="AK17" s="21" t="s">
        <v>82</v>
      </c>
      <c r="AL17" s="21" t="s">
        <v>55</v>
      </c>
      <c r="AM17" s="21" t="s">
        <v>289</v>
      </c>
      <c r="AN17" s="21" t="s">
        <v>56</v>
      </c>
      <c r="AO17" s="21" t="s">
        <v>1078</v>
      </c>
      <c r="AP17" s="21"/>
      <c r="AQ17" s="20" t="s">
        <v>1079</v>
      </c>
      <c r="AR17" s="20" t="s">
        <v>1079</v>
      </c>
      <c r="AS17" s="20" t="s">
        <v>1079</v>
      </c>
      <c r="AT17" s="128"/>
      <c r="AU17" s="133" t="s">
        <v>1080</v>
      </c>
      <c r="AX17" s="1" t="s">
        <v>1215</v>
      </c>
    </row>
    <row r="18" s="74" customFormat="1" ht="132" customHeight="1" spans="1:48">
      <c r="A18" s="20">
        <v>13</v>
      </c>
      <c r="B18" s="20" t="s">
        <v>290</v>
      </c>
      <c r="C18" s="20">
        <v>2022</v>
      </c>
      <c r="D18" s="23" t="s">
        <v>125</v>
      </c>
      <c r="E18" s="21" t="s">
        <v>291</v>
      </c>
      <c r="F18" s="24" t="s">
        <v>45</v>
      </c>
      <c r="G18" s="22" t="s">
        <v>1072</v>
      </c>
      <c r="H18" s="25" t="s">
        <v>190</v>
      </c>
      <c r="I18" s="36" t="s">
        <v>1466</v>
      </c>
      <c r="J18" s="24">
        <v>1</v>
      </c>
      <c r="K18" s="24"/>
      <c r="L18" s="24"/>
      <c r="M18" s="24"/>
      <c r="N18" s="24"/>
      <c r="O18" s="24"/>
      <c r="P18" s="24"/>
      <c r="Q18" s="24"/>
      <c r="R18" s="22">
        <v>2587</v>
      </c>
      <c r="S18" s="23" t="s">
        <v>70</v>
      </c>
      <c r="T18" s="35" t="s">
        <v>1075</v>
      </c>
      <c r="U18" s="44">
        <v>1000</v>
      </c>
      <c r="V18" s="44">
        <v>400</v>
      </c>
      <c r="W18" s="44">
        <v>0</v>
      </c>
      <c r="X18" s="44">
        <f>U18-V18-Z18</f>
        <v>251</v>
      </c>
      <c r="Y18" s="44">
        <v>0</v>
      </c>
      <c r="Z18" s="44">
        <v>349</v>
      </c>
      <c r="AA18" s="44">
        <v>0</v>
      </c>
      <c r="AB18" s="44"/>
      <c r="AC18" s="50">
        <v>739</v>
      </c>
      <c r="AD18" s="50">
        <v>116</v>
      </c>
      <c r="AE18" s="33" t="s">
        <v>1467</v>
      </c>
      <c r="AF18" s="33" t="s">
        <v>1134</v>
      </c>
      <c r="AG18" s="21" t="s">
        <v>70</v>
      </c>
      <c r="AH18" s="21" t="s">
        <v>1075</v>
      </c>
      <c r="AI18" s="21" t="s">
        <v>80</v>
      </c>
      <c r="AJ18" s="21" t="s">
        <v>81</v>
      </c>
      <c r="AK18" s="21" t="s">
        <v>82</v>
      </c>
      <c r="AL18" s="21" t="s">
        <v>55</v>
      </c>
      <c r="AM18" s="21" t="s">
        <v>289</v>
      </c>
      <c r="AN18" s="21" t="s">
        <v>56</v>
      </c>
      <c r="AO18" s="21" t="s">
        <v>1078</v>
      </c>
      <c r="AP18" s="21"/>
      <c r="AQ18" s="20" t="s">
        <v>1079</v>
      </c>
      <c r="AR18" s="20" t="s">
        <v>1079</v>
      </c>
      <c r="AS18" s="20" t="s">
        <v>1079</v>
      </c>
      <c r="AT18" s="20"/>
      <c r="AU18" s="133" t="s">
        <v>1080</v>
      </c>
      <c r="AV18" s="74" t="s">
        <v>1135</v>
      </c>
    </row>
    <row r="19" s="1" customFormat="1" ht="105" customHeight="1" spans="1:47">
      <c r="A19" s="20">
        <v>14</v>
      </c>
      <c r="B19" s="20" t="s">
        <v>301</v>
      </c>
      <c r="C19" s="20">
        <v>2022</v>
      </c>
      <c r="D19" s="21" t="s">
        <v>125</v>
      </c>
      <c r="E19" s="21" t="s">
        <v>302</v>
      </c>
      <c r="F19" s="21" t="s">
        <v>45</v>
      </c>
      <c r="G19" s="22" t="s">
        <v>1072</v>
      </c>
      <c r="H19" s="21" t="s">
        <v>303</v>
      </c>
      <c r="I19" s="33" t="s">
        <v>1468</v>
      </c>
      <c r="J19" s="23">
        <v>1</v>
      </c>
      <c r="K19" s="21"/>
      <c r="L19" s="21"/>
      <c r="M19" s="21"/>
      <c r="N19" s="21"/>
      <c r="O19" s="21"/>
      <c r="P19" s="21"/>
      <c r="Q19" s="21"/>
      <c r="R19" s="22">
        <v>2380</v>
      </c>
      <c r="S19" s="23" t="s">
        <v>177</v>
      </c>
      <c r="T19" s="35" t="s">
        <v>178</v>
      </c>
      <c r="U19" s="44">
        <v>350</v>
      </c>
      <c r="V19" s="44">
        <v>120</v>
      </c>
      <c r="W19" s="44">
        <v>0</v>
      </c>
      <c r="X19" s="44">
        <v>230</v>
      </c>
      <c r="Y19" s="44">
        <v>0</v>
      </c>
      <c r="Z19" s="44">
        <v>0</v>
      </c>
      <c r="AA19" s="44">
        <v>0</v>
      </c>
      <c r="AB19" s="44"/>
      <c r="AC19" s="50">
        <v>680</v>
      </c>
      <c r="AD19" s="50">
        <v>300</v>
      </c>
      <c r="AE19" s="33" t="s">
        <v>305</v>
      </c>
      <c r="AF19" s="33" t="s">
        <v>306</v>
      </c>
      <c r="AG19" s="21" t="s">
        <v>177</v>
      </c>
      <c r="AH19" s="21" t="s">
        <v>178</v>
      </c>
      <c r="AI19" s="21" t="s">
        <v>80</v>
      </c>
      <c r="AJ19" s="21" t="s">
        <v>81</v>
      </c>
      <c r="AK19" s="21" t="s">
        <v>82</v>
      </c>
      <c r="AL19" s="21" t="s">
        <v>55</v>
      </c>
      <c r="AM19" s="21" t="s">
        <v>289</v>
      </c>
      <c r="AN19" s="21" t="s">
        <v>56</v>
      </c>
      <c r="AO19" s="21" t="s">
        <v>1078</v>
      </c>
      <c r="AP19" s="21"/>
      <c r="AQ19" s="20" t="s">
        <v>1079</v>
      </c>
      <c r="AR19" s="20" t="s">
        <v>1079</v>
      </c>
      <c r="AS19" s="20" t="s">
        <v>1079</v>
      </c>
      <c r="AT19" s="20"/>
      <c r="AU19" s="133" t="s">
        <v>1080</v>
      </c>
    </row>
    <row r="20" s="1" customFormat="1" ht="62" customHeight="1" spans="1:47">
      <c r="A20" s="20">
        <v>15</v>
      </c>
      <c r="B20" s="20" t="s">
        <v>307</v>
      </c>
      <c r="C20" s="20">
        <v>2022</v>
      </c>
      <c r="D20" s="21" t="s">
        <v>125</v>
      </c>
      <c r="E20" s="21" t="s">
        <v>308</v>
      </c>
      <c r="F20" s="22" t="s">
        <v>45</v>
      </c>
      <c r="G20" s="22" t="s">
        <v>1072</v>
      </c>
      <c r="H20" s="21" t="s">
        <v>303</v>
      </c>
      <c r="I20" s="33" t="s">
        <v>1469</v>
      </c>
      <c r="J20" s="24">
        <v>1</v>
      </c>
      <c r="K20" s="21"/>
      <c r="L20" s="21"/>
      <c r="M20" s="21"/>
      <c r="N20" s="21"/>
      <c r="O20" s="21"/>
      <c r="P20" s="21"/>
      <c r="Q20" s="21"/>
      <c r="R20" s="22">
        <v>5758</v>
      </c>
      <c r="S20" s="23" t="s">
        <v>177</v>
      </c>
      <c r="T20" s="35" t="s">
        <v>178</v>
      </c>
      <c r="U20" s="44">
        <v>26</v>
      </c>
      <c r="V20" s="44">
        <v>26</v>
      </c>
      <c r="W20" s="44">
        <v>0</v>
      </c>
      <c r="X20" s="44">
        <v>0</v>
      </c>
      <c r="Y20" s="44">
        <v>0</v>
      </c>
      <c r="Z20" s="44">
        <v>0</v>
      </c>
      <c r="AA20" s="44">
        <v>0</v>
      </c>
      <c r="AB20" s="44"/>
      <c r="AC20" s="50">
        <v>1645</v>
      </c>
      <c r="AD20" s="50">
        <v>754</v>
      </c>
      <c r="AE20" s="33" t="s">
        <v>310</v>
      </c>
      <c r="AF20" s="33" t="s">
        <v>311</v>
      </c>
      <c r="AG20" s="21" t="s">
        <v>177</v>
      </c>
      <c r="AH20" s="21" t="s">
        <v>178</v>
      </c>
      <c r="AI20" s="21" t="s">
        <v>80</v>
      </c>
      <c r="AJ20" s="21" t="s">
        <v>81</v>
      </c>
      <c r="AK20" s="21" t="s">
        <v>82</v>
      </c>
      <c r="AL20" s="21" t="s">
        <v>55</v>
      </c>
      <c r="AM20" s="21" t="s">
        <v>289</v>
      </c>
      <c r="AN20" s="21" t="s">
        <v>56</v>
      </c>
      <c r="AO20" s="21" t="s">
        <v>1078</v>
      </c>
      <c r="AP20" s="21"/>
      <c r="AQ20" s="20" t="s">
        <v>1079</v>
      </c>
      <c r="AR20" s="20" t="s">
        <v>1079</v>
      </c>
      <c r="AS20" s="20" t="s">
        <v>1079</v>
      </c>
      <c r="AT20" s="20"/>
      <c r="AU20" s="133" t="s">
        <v>1080</v>
      </c>
    </row>
    <row r="21" s="1" customFormat="1" ht="45" spans="1:47">
      <c r="A21" s="20">
        <v>16</v>
      </c>
      <c r="B21" s="20" t="s">
        <v>312</v>
      </c>
      <c r="C21" s="20">
        <v>2022</v>
      </c>
      <c r="D21" s="21" t="s">
        <v>125</v>
      </c>
      <c r="E21" s="21" t="s">
        <v>313</v>
      </c>
      <c r="F21" s="22" t="s">
        <v>45</v>
      </c>
      <c r="G21" s="22" t="s">
        <v>1072</v>
      </c>
      <c r="H21" s="21" t="s">
        <v>314</v>
      </c>
      <c r="I21" s="33" t="s">
        <v>1138</v>
      </c>
      <c r="J21" s="21">
        <v>1</v>
      </c>
      <c r="K21" s="21"/>
      <c r="L21" s="21"/>
      <c r="M21" s="21"/>
      <c r="N21" s="21"/>
      <c r="O21" s="21"/>
      <c r="P21" s="21"/>
      <c r="Q21" s="21"/>
      <c r="R21" s="22">
        <v>2380</v>
      </c>
      <c r="S21" s="23" t="s">
        <v>177</v>
      </c>
      <c r="T21" s="35" t="s">
        <v>178</v>
      </c>
      <c r="U21" s="44">
        <v>15.75</v>
      </c>
      <c r="V21" s="44">
        <v>15.75</v>
      </c>
      <c r="W21" s="44">
        <v>0</v>
      </c>
      <c r="X21" s="44">
        <v>0</v>
      </c>
      <c r="Y21" s="44">
        <v>0</v>
      </c>
      <c r="Z21" s="44">
        <v>0</v>
      </c>
      <c r="AA21" s="44">
        <v>0</v>
      </c>
      <c r="AB21" s="44"/>
      <c r="AC21" s="50">
        <v>680</v>
      </c>
      <c r="AD21" s="50">
        <v>300</v>
      </c>
      <c r="AE21" s="33" t="s">
        <v>316</v>
      </c>
      <c r="AF21" s="33" t="s">
        <v>317</v>
      </c>
      <c r="AG21" s="21" t="s">
        <v>177</v>
      </c>
      <c r="AH21" s="21" t="s">
        <v>178</v>
      </c>
      <c r="AI21" s="21" t="s">
        <v>80</v>
      </c>
      <c r="AJ21" s="21" t="s">
        <v>81</v>
      </c>
      <c r="AK21" s="21" t="s">
        <v>82</v>
      </c>
      <c r="AL21" s="21" t="s">
        <v>55</v>
      </c>
      <c r="AM21" s="21" t="s">
        <v>289</v>
      </c>
      <c r="AN21" s="21" t="s">
        <v>56</v>
      </c>
      <c r="AO21" s="21" t="s">
        <v>1078</v>
      </c>
      <c r="AP21" s="21"/>
      <c r="AQ21" s="20" t="s">
        <v>1079</v>
      </c>
      <c r="AR21" s="20" t="s">
        <v>1079</v>
      </c>
      <c r="AS21" s="20" t="s">
        <v>1079</v>
      </c>
      <c r="AT21" s="20"/>
      <c r="AU21" s="133" t="s">
        <v>1080</v>
      </c>
    </row>
    <row r="22" s="74" customFormat="1" ht="56.25" spans="1:47">
      <c r="A22" s="20">
        <v>17</v>
      </c>
      <c r="B22" s="20" t="s">
        <v>381</v>
      </c>
      <c r="C22" s="20">
        <v>2022</v>
      </c>
      <c r="D22" s="21" t="s">
        <v>98</v>
      </c>
      <c r="E22" s="21" t="s">
        <v>382</v>
      </c>
      <c r="F22" s="21" t="s">
        <v>383</v>
      </c>
      <c r="G22" s="22" t="s">
        <v>1142</v>
      </c>
      <c r="H22" s="21" t="s">
        <v>164</v>
      </c>
      <c r="I22" s="33" t="s">
        <v>384</v>
      </c>
      <c r="J22" s="21">
        <v>1</v>
      </c>
      <c r="K22" s="21"/>
      <c r="L22" s="21"/>
      <c r="M22" s="21"/>
      <c r="N22" s="21"/>
      <c r="O22" s="21"/>
      <c r="P22" s="21"/>
      <c r="Q22" s="21"/>
      <c r="R22" s="22">
        <v>2000</v>
      </c>
      <c r="S22" s="21" t="s">
        <v>387</v>
      </c>
      <c r="T22" s="21" t="s">
        <v>388</v>
      </c>
      <c r="U22" s="44">
        <v>3000</v>
      </c>
      <c r="V22" s="44">
        <v>1140.05</v>
      </c>
      <c r="W22" s="44">
        <v>0</v>
      </c>
      <c r="X22" s="44">
        <f>U22-V22</f>
        <v>1859.95</v>
      </c>
      <c r="Y22" s="44">
        <v>0</v>
      </c>
      <c r="Z22" s="44">
        <v>0</v>
      </c>
      <c r="AA22" s="44">
        <v>0</v>
      </c>
      <c r="AB22" s="44"/>
      <c r="AC22" s="50">
        <v>6945</v>
      </c>
      <c r="AD22" s="50">
        <v>3656</v>
      </c>
      <c r="AE22" s="33" t="s">
        <v>385</v>
      </c>
      <c r="AF22" s="33" t="s">
        <v>386</v>
      </c>
      <c r="AG22" s="21" t="s">
        <v>387</v>
      </c>
      <c r="AH22" s="21" t="s">
        <v>388</v>
      </c>
      <c r="AI22" s="21" t="s">
        <v>387</v>
      </c>
      <c r="AJ22" s="21" t="s">
        <v>388</v>
      </c>
      <c r="AK22" s="21" t="s">
        <v>389</v>
      </c>
      <c r="AL22" s="21" t="s">
        <v>55</v>
      </c>
      <c r="AM22" s="21" t="s">
        <v>63</v>
      </c>
      <c r="AN22" s="21" t="s">
        <v>56</v>
      </c>
      <c r="AO22" s="21" t="s">
        <v>1078</v>
      </c>
      <c r="AP22" s="21"/>
      <c r="AQ22" s="20" t="s">
        <v>1079</v>
      </c>
      <c r="AR22" s="20" t="s">
        <v>1079</v>
      </c>
      <c r="AS22" s="20" t="s">
        <v>1079</v>
      </c>
      <c r="AT22" s="20"/>
      <c r="AU22" s="133" t="s">
        <v>1080</v>
      </c>
    </row>
    <row r="23" s="74" customFormat="1" ht="72" customHeight="1" spans="1:47">
      <c r="A23" s="20">
        <v>18</v>
      </c>
      <c r="B23" s="20" t="s">
        <v>410</v>
      </c>
      <c r="C23" s="20">
        <v>2022</v>
      </c>
      <c r="D23" s="20" t="s">
        <v>394</v>
      </c>
      <c r="E23" s="21" t="s">
        <v>1491</v>
      </c>
      <c r="F23" s="26" t="s">
        <v>45</v>
      </c>
      <c r="G23" s="22" t="s">
        <v>1074</v>
      </c>
      <c r="H23" s="25" t="s">
        <v>412</v>
      </c>
      <c r="I23" s="36" t="s">
        <v>1492</v>
      </c>
      <c r="J23" s="24">
        <v>1</v>
      </c>
      <c r="K23" s="24"/>
      <c r="L23" s="24"/>
      <c r="M23" s="24"/>
      <c r="N23" s="24"/>
      <c r="O23" s="24"/>
      <c r="P23" s="24"/>
      <c r="Q23" s="24"/>
      <c r="R23" s="22">
        <v>1085</v>
      </c>
      <c r="S23" s="21" t="s">
        <v>70</v>
      </c>
      <c r="T23" s="21" t="s">
        <v>1075</v>
      </c>
      <c r="U23" s="44">
        <v>600</v>
      </c>
      <c r="V23" s="44">
        <v>400</v>
      </c>
      <c r="W23" s="44">
        <v>0</v>
      </c>
      <c r="X23" s="44">
        <v>200</v>
      </c>
      <c r="Y23" s="44">
        <v>0</v>
      </c>
      <c r="Z23" s="44">
        <v>0</v>
      </c>
      <c r="AA23" s="44">
        <v>0</v>
      </c>
      <c r="AB23" s="44"/>
      <c r="AC23" s="50">
        <v>310</v>
      </c>
      <c r="AD23" s="50">
        <v>99</v>
      </c>
      <c r="AE23" s="33" t="s">
        <v>414</v>
      </c>
      <c r="AF23" s="33" t="s">
        <v>415</v>
      </c>
      <c r="AG23" s="21" t="s">
        <v>70</v>
      </c>
      <c r="AH23" s="21" t="s">
        <v>1075</v>
      </c>
      <c r="AI23" s="21" t="s">
        <v>80</v>
      </c>
      <c r="AJ23" s="21" t="s">
        <v>81</v>
      </c>
      <c r="AK23" s="21" t="s">
        <v>82</v>
      </c>
      <c r="AL23" s="21" t="s">
        <v>55</v>
      </c>
      <c r="AM23" s="21" t="s">
        <v>144</v>
      </c>
      <c r="AN23" s="21" t="s">
        <v>56</v>
      </c>
      <c r="AO23" s="21" t="s">
        <v>1078</v>
      </c>
      <c r="AP23" s="21"/>
      <c r="AQ23" s="20" t="s">
        <v>1079</v>
      </c>
      <c r="AR23" s="20" t="s">
        <v>1079</v>
      </c>
      <c r="AS23" s="20" t="s">
        <v>1079</v>
      </c>
      <c r="AT23" s="20"/>
      <c r="AU23" s="128" t="s">
        <v>1168</v>
      </c>
    </row>
    <row r="24" s="1" customFormat="1" ht="79" customHeight="1" spans="1:47">
      <c r="A24" s="20">
        <v>19</v>
      </c>
      <c r="B24" s="20" t="s">
        <v>416</v>
      </c>
      <c r="C24" s="20">
        <v>2022</v>
      </c>
      <c r="D24" s="21" t="s">
        <v>394</v>
      </c>
      <c r="E24" s="21" t="s">
        <v>417</v>
      </c>
      <c r="F24" s="21" t="s">
        <v>45</v>
      </c>
      <c r="G24" s="22" t="s">
        <v>1074</v>
      </c>
      <c r="H24" s="21" t="s">
        <v>418</v>
      </c>
      <c r="I24" s="33" t="s">
        <v>1493</v>
      </c>
      <c r="J24" s="22">
        <v>1</v>
      </c>
      <c r="K24" s="21"/>
      <c r="L24" s="21"/>
      <c r="M24" s="21"/>
      <c r="N24" s="21"/>
      <c r="O24" s="21"/>
      <c r="P24" s="21"/>
      <c r="Q24" s="21"/>
      <c r="R24" s="22">
        <v>287</v>
      </c>
      <c r="S24" s="21" t="s">
        <v>177</v>
      </c>
      <c r="T24" s="21" t="s">
        <v>178</v>
      </c>
      <c r="U24" s="44">
        <v>66</v>
      </c>
      <c r="V24" s="44">
        <v>66</v>
      </c>
      <c r="W24" s="44">
        <v>0</v>
      </c>
      <c r="X24" s="44">
        <v>0</v>
      </c>
      <c r="Y24" s="44">
        <v>0</v>
      </c>
      <c r="Z24" s="44">
        <v>0</v>
      </c>
      <c r="AA24" s="44">
        <v>0</v>
      </c>
      <c r="AB24" s="44"/>
      <c r="AC24" s="50">
        <v>82</v>
      </c>
      <c r="AD24" s="50">
        <v>26</v>
      </c>
      <c r="AE24" s="33" t="s">
        <v>420</v>
      </c>
      <c r="AF24" s="33" t="s">
        <v>421</v>
      </c>
      <c r="AG24" s="21" t="s">
        <v>177</v>
      </c>
      <c r="AH24" s="21" t="s">
        <v>178</v>
      </c>
      <c r="AI24" s="21" t="s">
        <v>80</v>
      </c>
      <c r="AJ24" s="21" t="s">
        <v>81</v>
      </c>
      <c r="AK24" s="21" t="s">
        <v>82</v>
      </c>
      <c r="AL24" s="21" t="s">
        <v>55</v>
      </c>
      <c r="AM24" s="21" t="s">
        <v>422</v>
      </c>
      <c r="AN24" s="21" t="s">
        <v>56</v>
      </c>
      <c r="AO24" s="21" t="s">
        <v>1078</v>
      </c>
      <c r="AP24" s="21"/>
      <c r="AQ24" s="20" t="s">
        <v>1079</v>
      </c>
      <c r="AR24" s="20" t="s">
        <v>1079</v>
      </c>
      <c r="AS24" s="20" t="s">
        <v>1079</v>
      </c>
      <c r="AT24" s="20"/>
      <c r="AU24" s="133" t="s">
        <v>1080</v>
      </c>
    </row>
    <row r="25" s="1" customFormat="1" ht="67.5" spans="1:50">
      <c r="A25" s="20">
        <v>20</v>
      </c>
      <c r="B25" s="20" t="s">
        <v>423</v>
      </c>
      <c r="C25" s="20">
        <v>2022</v>
      </c>
      <c r="D25" s="21" t="s">
        <v>394</v>
      </c>
      <c r="E25" s="21" t="s">
        <v>424</v>
      </c>
      <c r="F25" s="21" t="s">
        <v>45</v>
      </c>
      <c r="G25" s="22" t="s">
        <v>1074</v>
      </c>
      <c r="H25" s="21" t="s">
        <v>425</v>
      </c>
      <c r="I25" s="33" t="s">
        <v>1494</v>
      </c>
      <c r="J25" s="22">
        <v>1</v>
      </c>
      <c r="K25" s="21"/>
      <c r="L25" s="21"/>
      <c r="M25" s="21"/>
      <c r="N25" s="21"/>
      <c r="O25" s="21"/>
      <c r="P25" s="21"/>
      <c r="Q25" s="21"/>
      <c r="R25" s="22">
        <v>56</v>
      </c>
      <c r="S25" s="21" t="s">
        <v>200</v>
      </c>
      <c r="T25" s="21" t="s">
        <v>201</v>
      </c>
      <c r="U25" s="44">
        <v>160</v>
      </c>
      <c r="V25" s="44">
        <v>60</v>
      </c>
      <c r="W25" s="44">
        <v>0</v>
      </c>
      <c r="X25" s="44">
        <v>100</v>
      </c>
      <c r="Y25" s="44">
        <v>0</v>
      </c>
      <c r="Z25" s="44">
        <v>0</v>
      </c>
      <c r="AA25" s="44">
        <v>0</v>
      </c>
      <c r="AB25" s="44"/>
      <c r="AC25" s="50">
        <v>16</v>
      </c>
      <c r="AD25" s="50">
        <v>7</v>
      </c>
      <c r="AE25" s="33" t="s">
        <v>1495</v>
      </c>
      <c r="AF25" s="33" t="s">
        <v>428</v>
      </c>
      <c r="AG25" s="21" t="s">
        <v>200</v>
      </c>
      <c r="AH25" s="21" t="s">
        <v>201</v>
      </c>
      <c r="AI25" s="21" t="s">
        <v>80</v>
      </c>
      <c r="AJ25" s="21" t="s">
        <v>81</v>
      </c>
      <c r="AK25" s="21" t="s">
        <v>82</v>
      </c>
      <c r="AL25" s="21" t="s">
        <v>55</v>
      </c>
      <c r="AM25" s="21" t="s">
        <v>202</v>
      </c>
      <c r="AN25" s="21" t="s">
        <v>56</v>
      </c>
      <c r="AO25" s="21" t="s">
        <v>1078</v>
      </c>
      <c r="AP25" s="21"/>
      <c r="AQ25" s="20" t="s">
        <v>1079</v>
      </c>
      <c r="AR25" s="20" t="s">
        <v>1079</v>
      </c>
      <c r="AS25" s="20" t="s">
        <v>1079</v>
      </c>
      <c r="AT25" s="128"/>
      <c r="AU25" s="133" t="s">
        <v>1080</v>
      </c>
      <c r="AX25" s="1" t="s">
        <v>1215</v>
      </c>
    </row>
    <row r="26" s="1" customFormat="1" ht="82" customHeight="1" spans="1:50">
      <c r="A26" s="20">
        <v>21</v>
      </c>
      <c r="B26" s="20" t="s">
        <v>469</v>
      </c>
      <c r="C26" s="20">
        <v>2022</v>
      </c>
      <c r="D26" s="20" t="s">
        <v>430</v>
      </c>
      <c r="E26" s="21" t="s">
        <v>470</v>
      </c>
      <c r="F26" s="26" t="s">
        <v>45</v>
      </c>
      <c r="G26" s="22" t="s">
        <v>1074</v>
      </c>
      <c r="H26" s="25" t="s">
        <v>461</v>
      </c>
      <c r="I26" s="36" t="s">
        <v>1497</v>
      </c>
      <c r="J26" s="22">
        <v>1</v>
      </c>
      <c r="K26" s="24"/>
      <c r="L26" s="24"/>
      <c r="M26" s="24"/>
      <c r="N26" s="24"/>
      <c r="O26" s="24"/>
      <c r="P26" s="24"/>
      <c r="Q26" s="24"/>
      <c r="R26" s="22">
        <v>1085</v>
      </c>
      <c r="S26" s="21" t="s">
        <v>1158</v>
      </c>
      <c r="T26" s="21" t="s">
        <v>1159</v>
      </c>
      <c r="U26" s="44">
        <v>620.11</v>
      </c>
      <c r="V26" s="44">
        <v>226.97</v>
      </c>
      <c r="W26" s="44">
        <v>0</v>
      </c>
      <c r="X26" s="44">
        <f>U26-V26</f>
        <v>393.14</v>
      </c>
      <c r="Y26" s="44">
        <v>0</v>
      </c>
      <c r="Z26" s="44">
        <v>0</v>
      </c>
      <c r="AA26" s="44">
        <v>0</v>
      </c>
      <c r="AB26" s="44"/>
      <c r="AC26" s="50">
        <v>310</v>
      </c>
      <c r="AD26" s="50">
        <v>99</v>
      </c>
      <c r="AE26" s="33" t="s">
        <v>1498</v>
      </c>
      <c r="AF26" s="33" t="s">
        <v>473</v>
      </c>
      <c r="AG26" s="21" t="s">
        <v>1154</v>
      </c>
      <c r="AH26" s="21" t="s">
        <v>1155</v>
      </c>
      <c r="AI26" s="21" t="s">
        <v>438</v>
      </c>
      <c r="AJ26" s="21" t="s">
        <v>439</v>
      </c>
      <c r="AK26" s="21" t="s">
        <v>82</v>
      </c>
      <c r="AL26" s="21" t="s">
        <v>55</v>
      </c>
      <c r="AM26" s="21" t="s">
        <v>63</v>
      </c>
      <c r="AN26" s="21" t="s">
        <v>56</v>
      </c>
      <c r="AO26" s="133" t="s">
        <v>1112</v>
      </c>
      <c r="AP26" s="21"/>
      <c r="AQ26" s="20" t="s">
        <v>1079</v>
      </c>
      <c r="AR26" s="20" t="s">
        <v>1079</v>
      </c>
      <c r="AS26" s="20" t="s">
        <v>1079</v>
      </c>
      <c r="AT26" s="128"/>
      <c r="AU26" s="133" t="s">
        <v>1080</v>
      </c>
      <c r="AX26" s="1" t="s">
        <v>1215</v>
      </c>
    </row>
    <row r="27" s="1" customFormat="1" ht="158" customHeight="1" spans="1:48">
      <c r="A27" s="20">
        <v>22</v>
      </c>
      <c r="B27" s="20" t="s">
        <v>482</v>
      </c>
      <c r="C27" s="20">
        <v>2022</v>
      </c>
      <c r="D27" s="21" t="s">
        <v>483</v>
      </c>
      <c r="E27" s="21" t="s">
        <v>484</v>
      </c>
      <c r="F27" s="21" t="s">
        <v>45</v>
      </c>
      <c r="G27" s="21" t="s">
        <v>1160</v>
      </c>
      <c r="H27" s="21" t="s">
        <v>489</v>
      </c>
      <c r="I27" s="33" t="s">
        <v>1505</v>
      </c>
      <c r="J27" s="21">
        <v>1</v>
      </c>
      <c r="K27" s="21"/>
      <c r="L27" s="21"/>
      <c r="M27" s="21"/>
      <c r="N27" s="21"/>
      <c r="O27" s="21"/>
      <c r="P27" s="21"/>
      <c r="Q27" s="21"/>
      <c r="R27" s="22">
        <v>12796</v>
      </c>
      <c r="S27" s="21" t="s">
        <v>489</v>
      </c>
      <c r="T27" s="21" t="s">
        <v>490</v>
      </c>
      <c r="U27" s="44">
        <v>150</v>
      </c>
      <c r="V27" s="44">
        <v>0</v>
      </c>
      <c r="W27" s="44">
        <v>0</v>
      </c>
      <c r="X27" s="44">
        <v>0</v>
      </c>
      <c r="Y27" s="44">
        <v>0</v>
      </c>
      <c r="Z27" s="44">
        <v>150</v>
      </c>
      <c r="AA27" s="44">
        <v>0</v>
      </c>
      <c r="AB27" s="44"/>
      <c r="AC27" s="50">
        <v>3656</v>
      </c>
      <c r="AD27" s="50">
        <v>3656</v>
      </c>
      <c r="AE27" s="33" t="s">
        <v>487</v>
      </c>
      <c r="AF27" s="33" t="s">
        <v>488</v>
      </c>
      <c r="AG27" s="21" t="s">
        <v>489</v>
      </c>
      <c r="AH27" s="21" t="s">
        <v>490</v>
      </c>
      <c r="AI27" s="21" t="s">
        <v>491</v>
      </c>
      <c r="AJ27" s="21" t="s">
        <v>492</v>
      </c>
      <c r="AK27" s="21" t="s">
        <v>1073</v>
      </c>
      <c r="AL27" s="21" t="s">
        <v>55</v>
      </c>
      <c r="AM27" s="21"/>
      <c r="AN27" s="21" t="s">
        <v>56</v>
      </c>
      <c r="AO27" s="21" t="s">
        <v>1078</v>
      </c>
      <c r="AP27" s="21"/>
      <c r="AQ27" s="20" t="s">
        <v>1079</v>
      </c>
      <c r="AR27" s="20" t="s">
        <v>1079</v>
      </c>
      <c r="AS27" s="20" t="s">
        <v>1079</v>
      </c>
      <c r="AT27" s="20"/>
      <c r="AU27" s="128"/>
      <c r="AV27" s="1" t="s">
        <v>1135</v>
      </c>
    </row>
    <row r="28" s="74" customFormat="1" ht="67.5" spans="1:47">
      <c r="A28" s="20">
        <v>23</v>
      </c>
      <c r="B28" s="20" t="s">
        <v>534</v>
      </c>
      <c r="C28" s="20">
        <v>2022</v>
      </c>
      <c r="D28" s="22" t="s">
        <v>535</v>
      </c>
      <c r="E28" s="23" t="s">
        <v>536</v>
      </c>
      <c r="F28" s="22" t="s">
        <v>45</v>
      </c>
      <c r="G28" s="22" t="s">
        <v>1074</v>
      </c>
      <c r="H28" s="22" t="s">
        <v>537</v>
      </c>
      <c r="I28" s="34" t="s">
        <v>538</v>
      </c>
      <c r="J28" s="22"/>
      <c r="K28" s="22"/>
      <c r="L28" s="22">
        <v>1</v>
      </c>
      <c r="M28" s="22"/>
      <c r="N28" s="22"/>
      <c r="O28" s="22"/>
      <c r="P28" s="22"/>
      <c r="Q28" s="22"/>
      <c r="R28" s="22">
        <v>1540</v>
      </c>
      <c r="S28" s="21" t="s">
        <v>541</v>
      </c>
      <c r="T28" s="21" t="s">
        <v>1039</v>
      </c>
      <c r="U28" s="44">
        <v>700</v>
      </c>
      <c r="V28" s="44">
        <v>500</v>
      </c>
      <c r="W28" s="44">
        <v>0</v>
      </c>
      <c r="X28" s="44">
        <v>200</v>
      </c>
      <c r="Y28" s="44">
        <v>0</v>
      </c>
      <c r="Z28" s="44">
        <v>0</v>
      </c>
      <c r="AA28" s="44">
        <v>0</v>
      </c>
      <c r="AB28" s="44"/>
      <c r="AC28" s="50">
        <v>440</v>
      </c>
      <c r="AD28" s="50">
        <v>382</v>
      </c>
      <c r="AE28" s="34" t="s">
        <v>539</v>
      </c>
      <c r="AF28" s="34" t="s">
        <v>540</v>
      </c>
      <c r="AG28" s="22" t="s">
        <v>50</v>
      </c>
      <c r="AH28" s="21" t="s">
        <v>51</v>
      </c>
      <c r="AI28" s="21" t="s">
        <v>541</v>
      </c>
      <c r="AJ28" s="21" t="s">
        <v>542</v>
      </c>
      <c r="AK28" s="21" t="s">
        <v>369</v>
      </c>
      <c r="AL28" s="21" t="s">
        <v>543</v>
      </c>
      <c r="AM28" s="21" t="s">
        <v>266</v>
      </c>
      <c r="AN28" s="21" t="s">
        <v>56</v>
      </c>
      <c r="AO28" s="133"/>
      <c r="AP28" s="21"/>
      <c r="AQ28" s="20" t="s">
        <v>1079</v>
      </c>
      <c r="AR28" s="20" t="s">
        <v>1079</v>
      </c>
      <c r="AS28" s="20" t="s">
        <v>1079</v>
      </c>
      <c r="AT28" s="20"/>
      <c r="AU28" s="128" t="s">
        <v>1168</v>
      </c>
    </row>
    <row r="29" s="74" customFormat="1" ht="45" spans="1:47">
      <c r="A29" s="20">
        <v>24</v>
      </c>
      <c r="B29" s="20" t="s">
        <v>697</v>
      </c>
      <c r="C29" s="20">
        <v>2022</v>
      </c>
      <c r="D29" s="21" t="s">
        <v>430</v>
      </c>
      <c r="E29" s="21" t="s">
        <v>698</v>
      </c>
      <c r="F29" s="21" t="s">
        <v>45</v>
      </c>
      <c r="G29" s="22" t="s">
        <v>1074</v>
      </c>
      <c r="H29" s="21" t="s">
        <v>224</v>
      </c>
      <c r="I29" s="33" t="s">
        <v>1507</v>
      </c>
      <c r="J29" s="21"/>
      <c r="K29" s="21"/>
      <c r="L29" s="21">
        <v>1</v>
      </c>
      <c r="M29" s="21"/>
      <c r="N29" s="21"/>
      <c r="O29" s="21"/>
      <c r="P29" s="21"/>
      <c r="Q29" s="21"/>
      <c r="R29" s="22">
        <v>1197</v>
      </c>
      <c r="S29" s="21" t="s">
        <v>438</v>
      </c>
      <c r="T29" s="21" t="s">
        <v>439</v>
      </c>
      <c r="U29" s="44">
        <v>1608.7</v>
      </c>
      <c r="V29" s="44">
        <v>820</v>
      </c>
      <c r="W29" s="44">
        <v>0</v>
      </c>
      <c r="X29" s="44">
        <f>U29-V29</f>
        <v>788.7</v>
      </c>
      <c r="Y29" s="44">
        <v>0</v>
      </c>
      <c r="Z29" s="44">
        <v>0</v>
      </c>
      <c r="AA29" s="44">
        <v>0</v>
      </c>
      <c r="AB29" s="44"/>
      <c r="AC29" s="50">
        <v>342</v>
      </c>
      <c r="AD29" s="50">
        <v>113</v>
      </c>
      <c r="AE29" s="33" t="s">
        <v>1508</v>
      </c>
      <c r="AF29" s="33" t="s">
        <v>701</v>
      </c>
      <c r="AG29" s="21" t="s">
        <v>1154</v>
      </c>
      <c r="AH29" s="21" t="s">
        <v>1155</v>
      </c>
      <c r="AI29" s="21" t="s">
        <v>438</v>
      </c>
      <c r="AJ29" s="21" t="s">
        <v>439</v>
      </c>
      <c r="AK29" s="21" t="s">
        <v>82</v>
      </c>
      <c r="AL29" s="21" t="s">
        <v>543</v>
      </c>
      <c r="AM29" s="21" t="s">
        <v>215</v>
      </c>
      <c r="AN29" s="21" t="s">
        <v>56</v>
      </c>
      <c r="AO29" s="21" t="s">
        <v>1112</v>
      </c>
      <c r="AP29" s="21"/>
      <c r="AQ29" s="20" t="s">
        <v>1079</v>
      </c>
      <c r="AR29" s="20" t="s">
        <v>1079</v>
      </c>
      <c r="AS29" s="20" t="s">
        <v>1079</v>
      </c>
      <c r="AT29" s="20"/>
      <c r="AU29" s="128" t="s">
        <v>1168</v>
      </c>
    </row>
    <row r="30" s="3" customFormat="1" ht="56.25" spans="1:47">
      <c r="A30" s="20">
        <v>25</v>
      </c>
      <c r="B30" s="20" t="s">
        <v>719</v>
      </c>
      <c r="C30" s="20">
        <v>2022</v>
      </c>
      <c r="D30" s="23" t="s">
        <v>720</v>
      </c>
      <c r="E30" s="23" t="s">
        <v>721</v>
      </c>
      <c r="F30" s="23" t="s">
        <v>45</v>
      </c>
      <c r="G30" s="21" t="s">
        <v>1074</v>
      </c>
      <c r="H30" s="23" t="s">
        <v>285</v>
      </c>
      <c r="I30" s="35" t="s">
        <v>1515</v>
      </c>
      <c r="J30" s="23"/>
      <c r="K30" s="23"/>
      <c r="L30" s="23">
        <v>1</v>
      </c>
      <c r="M30" s="23"/>
      <c r="N30" s="23"/>
      <c r="O30" s="23"/>
      <c r="P30" s="23"/>
      <c r="Q30" s="23"/>
      <c r="R30" s="22">
        <v>3693</v>
      </c>
      <c r="S30" s="22" t="s">
        <v>50</v>
      </c>
      <c r="T30" s="21" t="s">
        <v>51</v>
      </c>
      <c r="U30" s="44">
        <v>29.2</v>
      </c>
      <c r="V30" s="44">
        <v>29.2</v>
      </c>
      <c r="W30" s="44">
        <v>0</v>
      </c>
      <c r="X30" s="44">
        <v>0</v>
      </c>
      <c r="Y30" s="44">
        <v>0</v>
      </c>
      <c r="Z30" s="44">
        <v>0</v>
      </c>
      <c r="AA30" s="44">
        <v>0</v>
      </c>
      <c r="AB30" s="44"/>
      <c r="AC30" s="50">
        <v>1055</v>
      </c>
      <c r="AD30" s="50">
        <v>743</v>
      </c>
      <c r="AE30" s="35" t="s">
        <v>723</v>
      </c>
      <c r="AF30" s="35" t="s">
        <v>724</v>
      </c>
      <c r="AG30" s="22" t="s">
        <v>50</v>
      </c>
      <c r="AH30" s="21" t="s">
        <v>51</v>
      </c>
      <c r="AI30" s="21" t="s">
        <v>80</v>
      </c>
      <c r="AJ30" s="21" t="s">
        <v>81</v>
      </c>
      <c r="AK30" s="21" t="s">
        <v>82</v>
      </c>
      <c r="AL30" s="21" t="s">
        <v>725</v>
      </c>
      <c r="AM30" s="21" t="s">
        <v>131</v>
      </c>
      <c r="AN30" s="21" t="s">
        <v>280</v>
      </c>
      <c r="AO30" s="133"/>
      <c r="AP30" s="21"/>
      <c r="AQ30" s="20" t="s">
        <v>1079</v>
      </c>
      <c r="AR30" s="20" t="s">
        <v>1079</v>
      </c>
      <c r="AS30" s="20" t="s">
        <v>1079</v>
      </c>
      <c r="AT30" s="20"/>
      <c r="AU30" s="185" t="s">
        <v>1080</v>
      </c>
    </row>
    <row r="31" s="78" customFormat="1" ht="118" customHeight="1" spans="1:47">
      <c r="A31" s="20">
        <v>26</v>
      </c>
      <c r="B31" s="20" t="s">
        <v>1169</v>
      </c>
      <c r="C31" s="20">
        <v>2022</v>
      </c>
      <c r="D31" s="21" t="s">
        <v>664</v>
      </c>
      <c r="E31" s="21" t="s">
        <v>1170</v>
      </c>
      <c r="F31" s="21" t="s">
        <v>45</v>
      </c>
      <c r="G31" s="21" t="s">
        <v>1074</v>
      </c>
      <c r="H31" s="21" t="s">
        <v>1171</v>
      </c>
      <c r="I31" s="33" t="s">
        <v>1172</v>
      </c>
      <c r="J31" s="21"/>
      <c r="K31" s="21"/>
      <c r="L31" s="21">
        <v>1</v>
      </c>
      <c r="M31" s="21"/>
      <c r="N31" s="21"/>
      <c r="O31" s="21"/>
      <c r="P31" s="21"/>
      <c r="Q31" s="21"/>
      <c r="R31" s="22">
        <v>2587</v>
      </c>
      <c r="S31" s="21" t="s">
        <v>70</v>
      </c>
      <c r="T31" s="21" t="s">
        <v>1075</v>
      </c>
      <c r="U31" s="44">
        <v>500</v>
      </c>
      <c r="V31" s="44"/>
      <c r="W31" s="44">
        <v>500</v>
      </c>
      <c r="X31" s="44"/>
      <c r="Y31" s="44"/>
      <c r="Z31" s="44"/>
      <c r="AA31" s="44"/>
      <c r="AB31" s="44"/>
      <c r="AC31" s="50">
        <v>330</v>
      </c>
      <c r="AD31" s="50">
        <v>110</v>
      </c>
      <c r="AE31" s="35" t="s">
        <v>730</v>
      </c>
      <c r="AF31" s="35" t="s">
        <v>1173</v>
      </c>
      <c r="AG31" s="21" t="s">
        <v>70</v>
      </c>
      <c r="AH31" s="21" t="s">
        <v>1075</v>
      </c>
      <c r="AI31" s="21" t="s">
        <v>732</v>
      </c>
      <c r="AJ31" s="21" t="s">
        <v>733</v>
      </c>
      <c r="AK31" s="21" t="s">
        <v>389</v>
      </c>
      <c r="AL31" s="21" t="s">
        <v>543</v>
      </c>
      <c r="AM31" s="21"/>
      <c r="AN31" s="21"/>
      <c r="AO31" s="133"/>
      <c r="AP31" s="21"/>
      <c r="AQ31" s="20" t="s">
        <v>1079</v>
      </c>
      <c r="AR31" s="20" t="s">
        <v>1079</v>
      </c>
      <c r="AS31" s="20" t="s">
        <v>1079</v>
      </c>
      <c r="AT31" s="20"/>
      <c r="AU31" s="185" t="s">
        <v>1174</v>
      </c>
    </row>
    <row r="32" s="74" customFormat="1" ht="115" customHeight="1" spans="1:48">
      <c r="A32" s="20">
        <v>27</v>
      </c>
      <c r="B32" s="20" t="s">
        <v>1196</v>
      </c>
      <c r="C32" s="20">
        <v>2022</v>
      </c>
      <c r="D32" s="21" t="s">
        <v>720</v>
      </c>
      <c r="E32" s="21" t="s">
        <v>1517</v>
      </c>
      <c r="F32" s="21" t="s">
        <v>45</v>
      </c>
      <c r="G32" s="21" t="s">
        <v>1074</v>
      </c>
      <c r="H32" s="21" t="s">
        <v>1171</v>
      </c>
      <c r="I32" s="33" t="s">
        <v>1518</v>
      </c>
      <c r="J32" s="21"/>
      <c r="K32" s="21"/>
      <c r="L32" s="22">
        <v>1</v>
      </c>
      <c r="M32" s="21"/>
      <c r="N32" s="21"/>
      <c r="O32" s="21"/>
      <c r="P32" s="21"/>
      <c r="Q32" s="21"/>
      <c r="R32" s="22">
        <v>2587</v>
      </c>
      <c r="S32" s="21" t="s">
        <v>70</v>
      </c>
      <c r="T32" s="21" t="s">
        <v>1075</v>
      </c>
      <c r="U32" s="44">
        <v>600</v>
      </c>
      <c r="V32" s="44"/>
      <c r="W32" s="44">
        <v>500</v>
      </c>
      <c r="X32" s="44">
        <v>100</v>
      </c>
      <c r="Y32" s="44"/>
      <c r="Z32" s="44"/>
      <c r="AA32" s="44"/>
      <c r="AB32" s="44"/>
      <c r="AC32" s="50">
        <v>330</v>
      </c>
      <c r="AD32" s="50">
        <v>110</v>
      </c>
      <c r="AE32" s="35" t="s">
        <v>1519</v>
      </c>
      <c r="AF32" s="35" t="s">
        <v>1520</v>
      </c>
      <c r="AG32" s="21" t="s">
        <v>70</v>
      </c>
      <c r="AH32" s="21" t="s">
        <v>1075</v>
      </c>
      <c r="AI32" s="20" t="s">
        <v>80</v>
      </c>
      <c r="AJ32" s="21" t="s">
        <v>1089</v>
      </c>
      <c r="AK32" s="21" t="s">
        <v>82</v>
      </c>
      <c r="AL32" s="21" t="s">
        <v>543</v>
      </c>
      <c r="AM32" s="21"/>
      <c r="AN32" s="21"/>
      <c r="AO32" s="133"/>
      <c r="AP32" s="21"/>
      <c r="AQ32" s="20" t="s">
        <v>1079</v>
      </c>
      <c r="AR32" s="20" t="s">
        <v>1079</v>
      </c>
      <c r="AS32" s="20" t="s">
        <v>1079</v>
      </c>
      <c r="AT32" s="20"/>
      <c r="AU32" s="133" t="s">
        <v>1174</v>
      </c>
      <c r="AV32" s="74">
        <v>1</v>
      </c>
    </row>
    <row r="33" s="74" customFormat="1" ht="97" customHeight="1" spans="1:47">
      <c r="A33" s="20">
        <v>28</v>
      </c>
      <c r="B33" s="20" t="s">
        <v>506</v>
      </c>
      <c r="C33" s="20">
        <v>2022</v>
      </c>
      <c r="D33" s="21" t="s">
        <v>507</v>
      </c>
      <c r="E33" s="21" t="s">
        <v>508</v>
      </c>
      <c r="F33" s="21" t="s">
        <v>383</v>
      </c>
      <c r="G33" s="21" t="s">
        <v>1074</v>
      </c>
      <c r="H33" s="21" t="s">
        <v>509</v>
      </c>
      <c r="I33" s="33" t="s">
        <v>510</v>
      </c>
      <c r="J33" s="21"/>
      <c r="K33" s="21">
        <v>1</v>
      </c>
      <c r="L33" s="21"/>
      <c r="M33" s="21"/>
      <c r="N33" s="21"/>
      <c r="O33" s="21"/>
      <c r="P33" s="21"/>
      <c r="Q33" s="21"/>
      <c r="R33" s="22">
        <v>3500</v>
      </c>
      <c r="S33" s="21" t="s">
        <v>83</v>
      </c>
      <c r="T33" s="21" t="s">
        <v>513</v>
      </c>
      <c r="U33" s="44">
        <v>480</v>
      </c>
      <c r="V33" s="44">
        <v>330</v>
      </c>
      <c r="W33" s="44">
        <v>0</v>
      </c>
      <c r="X33" s="44">
        <v>150</v>
      </c>
      <c r="Y33" s="44">
        <v>0</v>
      </c>
      <c r="Z33" s="44">
        <v>0</v>
      </c>
      <c r="AA33" s="44">
        <v>0</v>
      </c>
      <c r="AB33" s="44"/>
      <c r="AC33" s="50">
        <v>3500</v>
      </c>
      <c r="AD33" s="50">
        <v>2800</v>
      </c>
      <c r="AE33" s="33" t="s">
        <v>511</v>
      </c>
      <c r="AF33" s="33" t="s">
        <v>512</v>
      </c>
      <c r="AG33" s="21" t="s">
        <v>83</v>
      </c>
      <c r="AH33" s="21" t="s">
        <v>513</v>
      </c>
      <c r="AI33" s="21" t="s">
        <v>83</v>
      </c>
      <c r="AJ33" s="21" t="s">
        <v>513</v>
      </c>
      <c r="AK33" s="21" t="s">
        <v>1073</v>
      </c>
      <c r="AL33" s="21" t="s">
        <v>514</v>
      </c>
      <c r="AM33" s="21"/>
      <c r="AN33" s="21" t="s">
        <v>56</v>
      </c>
      <c r="AO33" s="21" t="s">
        <v>1078</v>
      </c>
      <c r="AP33" s="21"/>
      <c r="AQ33" s="20" t="s">
        <v>1079</v>
      </c>
      <c r="AR33" s="20"/>
      <c r="AS33" s="20"/>
      <c r="AT33" s="20" t="s">
        <v>1532</v>
      </c>
      <c r="AU33" s="133" t="s">
        <v>1080</v>
      </c>
    </row>
    <row r="34" s="1" customFormat="1" spans="1:49">
      <c r="A34" s="5"/>
      <c r="B34" s="5"/>
      <c r="C34" s="5"/>
      <c r="D34" s="5"/>
      <c r="E34" s="5"/>
      <c r="F34" s="5"/>
      <c r="G34" s="270"/>
      <c r="H34" s="5"/>
      <c r="I34" s="7"/>
      <c r="J34" s="5"/>
      <c r="K34" s="5"/>
      <c r="L34" s="5"/>
      <c r="M34" s="5"/>
      <c r="N34" s="5"/>
      <c r="O34" s="5"/>
      <c r="P34" s="5"/>
      <c r="Q34" s="5"/>
      <c r="R34" s="5"/>
      <c r="S34" s="5"/>
      <c r="T34" s="7"/>
      <c r="U34" s="5"/>
      <c r="V34" s="5"/>
      <c r="W34" s="5"/>
      <c r="X34" s="5"/>
      <c r="Y34" s="5"/>
      <c r="Z34" s="5"/>
      <c r="AA34" s="5"/>
      <c r="AB34" s="5"/>
      <c r="AC34" s="5"/>
      <c r="AD34" s="5"/>
      <c r="AE34" s="7"/>
      <c r="AF34" s="7"/>
      <c r="AG34" s="5"/>
      <c r="AH34" s="5"/>
      <c r="AI34" s="8"/>
      <c r="AJ34" s="5"/>
      <c r="AK34" s="5"/>
      <c r="AL34" s="5"/>
      <c r="AM34" s="5"/>
      <c r="AO34" s="9"/>
      <c r="AQ34" s="5"/>
      <c r="AR34" s="5"/>
      <c r="AS34" s="5"/>
      <c r="AT34" s="5"/>
      <c r="AU34" s="9"/>
      <c r="AW34" s="74"/>
    </row>
    <row r="35" s="1" customFormat="1" spans="1:49">
      <c r="A35" s="5"/>
      <c r="B35" s="5"/>
      <c r="C35" s="5" t="s">
        <v>1218</v>
      </c>
      <c r="D35" s="5"/>
      <c r="E35" s="5"/>
      <c r="F35" s="5"/>
      <c r="G35" s="270"/>
      <c r="H35" s="5"/>
      <c r="I35" s="7"/>
      <c r="J35" s="5"/>
      <c r="K35" s="5"/>
      <c r="L35" s="5"/>
      <c r="M35" s="5"/>
      <c r="N35" s="5"/>
      <c r="O35" s="5"/>
      <c r="P35" s="5"/>
      <c r="Q35" s="5"/>
      <c r="R35" s="5"/>
      <c r="S35" s="5"/>
      <c r="T35" s="7"/>
      <c r="U35" s="5"/>
      <c r="V35" s="5"/>
      <c r="W35" s="5"/>
      <c r="X35" s="5"/>
      <c r="Y35" s="5"/>
      <c r="Z35" s="5"/>
      <c r="AA35" s="5"/>
      <c r="AB35" s="5"/>
      <c r="AC35" s="5"/>
      <c r="AD35" s="5"/>
      <c r="AE35" s="7"/>
      <c r="AF35" s="7"/>
      <c r="AG35" s="5"/>
      <c r="AH35" s="5"/>
      <c r="AI35" s="8"/>
      <c r="AJ35" s="5"/>
      <c r="AK35" s="5"/>
      <c r="AL35" s="5"/>
      <c r="AM35" s="5"/>
      <c r="AO35" s="9"/>
      <c r="AQ35" s="5"/>
      <c r="AR35" s="5"/>
      <c r="AS35" s="5"/>
      <c r="AT35" s="5"/>
      <c r="AU35" s="9"/>
      <c r="AW35" s="74"/>
    </row>
    <row r="36" s="1" customFormat="1" spans="7:7">
      <c r="G36" s="9"/>
    </row>
    <row r="37" s="1" customFormat="1" spans="7:7">
      <c r="G37" s="9"/>
    </row>
    <row r="38" s="1" customFormat="1" spans="7:7">
      <c r="G38" s="9"/>
    </row>
    <row r="39" s="1" customFormat="1" spans="7:7">
      <c r="G39" s="9"/>
    </row>
    <row r="40" s="1" customFormat="1" spans="7:7">
      <c r="G40" s="9"/>
    </row>
    <row r="41" s="1" customFormat="1" spans="7:7">
      <c r="G41" s="9"/>
    </row>
    <row r="42" s="1" customFormat="1" spans="7:7">
      <c r="G42" s="9"/>
    </row>
    <row r="43" s="1" customFormat="1" spans="7:7">
      <c r="G43" s="9"/>
    </row>
    <row r="44" s="1" customFormat="1" spans="7:7">
      <c r="G44" s="9"/>
    </row>
    <row r="45" s="1" customFormat="1" spans="7:7">
      <c r="G45" s="9"/>
    </row>
    <row r="46" s="1" customFormat="1" spans="7:7">
      <c r="G46" s="9"/>
    </row>
    <row r="47" s="1" customFormat="1" spans="7:7">
      <c r="G47" s="9"/>
    </row>
    <row r="48" s="1" customFormat="1" spans="7:7">
      <c r="G48" s="9"/>
    </row>
    <row r="49" s="1" customFormat="1" spans="7:7">
      <c r="G49" s="9"/>
    </row>
    <row r="50" s="1" customFormat="1" spans="7:7">
      <c r="G50" s="9"/>
    </row>
    <row r="51" s="1" customFormat="1" spans="7:7">
      <c r="G51" s="9"/>
    </row>
    <row r="52" s="1" customFormat="1" spans="7:7">
      <c r="G52" s="9"/>
    </row>
    <row r="53" s="1" customFormat="1" spans="7:7">
      <c r="G53" s="9"/>
    </row>
    <row r="54" s="1" customFormat="1" spans="7:7">
      <c r="G54" s="9"/>
    </row>
    <row r="55" s="1" customFormat="1" spans="7:7">
      <c r="G55" s="9"/>
    </row>
    <row r="56" s="1" customFormat="1" spans="7:7">
      <c r="G56" s="9"/>
    </row>
    <row r="57" s="1" customFormat="1" spans="7:7">
      <c r="G57" s="9"/>
    </row>
    <row r="58" s="1" customFormat="1" spans="7:7">
      <c r="G58" s="9"/>
    </row>
    <row r="59" s="1" customFormat="1" spans="7:7">
      <c r="G59" s="9"/>
    </row>
    <row r="60" s="1" customFormat="1" spans="7:7">
      <c r="G60" s="9"/>
    </row>
    <row r="61" s="1" customFormat="1" spans="7:7">
      <c r="G61" s="9"/>
    </row>
    <row r="62" s="1" customFormat="1" spans="7:7">
      <c r="G62" s="9"/>
    </row>
    <row r="63" s="1" customFormat="1" spans="7:7">
      <c r="G63" s="9"/>
    </row>
    <row r="64" s="1" customFormat="1" spans="7:7">
      <c r="G64" s="9"/>
    </row>
    <row r="65" s="1" customFormat="1" spans="7:7">
      <c r="G65" s="9"/>
    </row>
    <row r="66" s="1" customFormat="1" spans="7:7">
      <c r="G66" s="9"/>
    </row>
    <row r="67" s="1" customFormat="1" spans="7:7">
      <c r="G67" s="9"/>
    </row>
    <row r="68" s="1" customFormat="1" spans="7:7">
      <c r="G68" s="9"/>
    </row>
    <row r="69" s="1" customFormat="1" spans="7:7">
      <c r="G69" s="9"/>
    </row>
    <row r="70" s="1" customFormat="1" spans="7:7">
      <c r="G70" s="9"/>
    </row>
  </sheetData>
  <mergeCells count="57">
    <mergeCell ref="A1:AT1"/>
    <mergeCell ref="J2:Q2"/>
    <mergeCell ref="U2:AB2"/>
    <mergeCell ref="AC2:AD2"/>
    <mergeCell ref="A5:I5"/>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P3:P4"/>
    <mergeCell ref="Q3:Q4"/>
    <mergeCell ref="R2:R4"/>
    <mergeCell ref="S2:S4"/>
    <mergeCell ref="T2:T4"/>
    <mergeCell ref="U3:U4"/>
    <mergeCell ref="V3:V4"/>
    <mergeCell ref="W3:W4"/>
    <mergeCell ref="X3:X4"/>
    <mergeCell ref="Y3:Y4"/>
    <mergeCell ref="Z3:Z4"/>
    <mergeCell ref="AA3:AA4"/>
    <mergeCell ref="AB3:AB4"/>
    <mergeCell ref="AC3:AC4"/>
    <mergeCell ref="AD3:AD4"/>
    <mergeCell ref="AE2:AE4"/>
    <mergeCell ref="AF2:AF4"/>
    <mergeCell ref="AG2:AG4"/>
    <mergeCell ref="AH2:AH4"/>
    <mergeCell ref="AI2:AI4"/>
    <mergeCell ref="AJ2:AJ4"/>
    <mergeCell ref="AK2:AK4"/>
    <mergeCell ref="AL2:AL4"/>
    <mergeCell ref="AM2:AM4"/>
    <mergeCell ref="AN2:AN4"/>
    <mergeCell ref="AO2:AO4"/>
    <mergeCell ref="AP2:AP4"/>
    <mergeCell ref="AQ2:AQ4"/>
    <mergeCell ref="AR2:AR4"/>
    <mergeCell ref="AS2:AS4"/>
    <mergeCell ref="AT2:AT4"/>
    <mergeCell ref="AU2:AU4"/>
    <mergeCell ref="AY2:AY3"/>
    <mergeCell ref="AZ2:AZ3"/>
    <mergeCell ref="BA2:BA3"/>
    <mergeCell ref="BB2:BB3"/>
    <mergeCell ref="BC2:BC3"/>
  </mergeCells>
  <conditionalFormatting sqref="E6">
    <cfRule type="duplicateValues" dxfId="0" priority="11"/>
  </conditionalFormatting>
  <conditionalFormatting sqref="E11">
    <cfRule type="duplicateValues" dxfId="0" priority="12"/>
  </conditionalFormatting>
  <conditionalFormatting sqref="E13">
    <cfRule type="duplicateValues" dxfId="0" priority="13"/>
  </conditionalFormatting>
  <conditionalFormatting sqref="E15">
    <cfRule type="duplicateValues" dxfId="0" priority="1"/>
  </conditionalFormatting>
  <conditionalFormatting sqref="E25">
    <cfRule type="duplicateValues" dxfId="0" priority="8"/>
  </conditionalFormatting>
  <pageMargins left="1.0625" right="1.0625" top="1.45625" bottom="1.37777777777778" header="0.5" footer="0.5"/>
  <pageSetup paperSize="8" scale="73" fitToHeight="0" orientation="landscape" horizontalDpi="600"/>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X74"/>
  <sheetViews>
    <sheetView view="pageBreakPreview" zoomScaleNormal="80" zoomScaleSheetLayoutView="100" workbookViewId="0">
      <pane xSplit="7" ySplit="5" topLeftCell="V12" activePane="bottomRight" state="frozen"/>
      <selection/>
      <selection pane="topRight"/>
      <selection pane="bottomLeft"/>
      <selection pane="bottomRight" activeCell="C31" sqref="C31"/>
    </sheetView>
  </sheetViews>
  <sheetFormatPr defaultColWidth="9" defaultRowHeight="13.5"/>
  <cols>
    <col min="1" max="1" width="5.11666666666667" style="5" customWidth="1"/>
    <col min="2" max="2" width="13.25" style="5" customWidth="1"/>
    <col min="3" max="3" width="10.7833333333333" style="5" customWidth="1"/>
    <col min="4" max="4" width="7.11666666666667" style="5" hidden="1" customWidth="1"/>
    <col min="5" max="5" width="19" style="5" customWidth="1"/>
    <col min="6" max="6" width="12.35" style="5" customWidth="1"/>
    <col min="7" max="7" width="8.55" style="270" customWidth="1"/>
    <col min="8" max="8" width="20.1333333333333" style="5" customWidth="1"/>
    <col min="9" max="9" width="38.575" style="7" customWidth="1"/>
    <col min="10" max="17" width="10.5833333333333" style="5" hidden="1" customWidth="1"/>
    <col min="18" max="18" width="12.6" style="5" hidden="1" customWidth="1"/>
    <col min="19" max="19" width="10.5833333333333" style="5" customWidth="1"/>
    <col min="20" max="20" width="10.5833333333333" style="7" customWidth="1"/>
    <col min="21" max="21" width="14.0833333333333" style="5" customWidth="1"/>
    <col min="22" max="22" width="11.3916666666667" style="5" customWidth="1"/>
    <col min="23" max="23" width="10.9416666666667" style="5" customWidth="1"/>
    <col min="24" max="24" width="11.45" style="5" customWidth="1"/>
    <col min="25" max="26" width="8.40833333333333" style="5" customWidth="1"/>
    <col min="27" max="27" width="10.25" style="5" customWidth="1"/>
    <col min="28" max="28" width="8.40833333333333" style="5" customWidth="1"/>
    <col min="29" max="29" width="12.1333333333333" style="5" hidden="1" customWidth="1"/>
    <col min="30" max="30" width="10.3833333333333" style="5" hidden="1" customWidth="1"/>
    <col min="31" max="31" width="41.1333333333333" style="7" hidden="1" customWidth="1"/>
    <col min="32" max="32" width="41.5" style="7" hidden="1" customWidth="1"/>
    <col min="33" max="34" width="9" style="5" hidden="1" customWidth="1"/>
    <col min="35" max="35" width="9" style="8" hidden="1" customWidth="1"/>
    <col min="36" max="39" width="9" style="5" hidden="1" customWidth="1"/>
    <col min="40" max="40" width="9" style="1" hidden="1" customWidth="1"/>
    <col min="41" max="41" width="9" style="9" hidden="1" customWidth="1"/>
    <col min="42" max="42" width="9" style="1" hidden="1" customWidth="1"/>
    <col min="43" max="44" width="9" style="5" hidden="1" customWidth="1"/>
    <col min="45" max="45" width="9" style="5" customWidth="1"/>
    <col min="46" max="46" width="14.8583333333333" style="238" customWidth="1"/>
    <col min="47" max="47" width="9" style="9" customWidth="1"/>
    <col min="48" max="16384" width="9" style="1"/>
  </cols>
  <sheetData>
    <row r="1" s="1" customFormat="1" ht="43" customHeight="1" spans="1:47">
      <c r="A1" s="10" t="s">
        <v>1533</v>
      </c>
      <c r="B1" s="10"/>
      <c r="C1" s="10"/>
      <c r="D1" s="246"/>
      <c r="E1" s="10"/>
      <c r="F1" s="10"/>
      <c r="G1" s="11"/>
      <c r="H1" s="10"/>
      <c r="I1" s="10"/>
      <c r="J1" s="246"/>
      <c r="K1" s="246"/>
      <c r="L1" s="246"/>
      <c r="M1" s="246"/>
      <c r="N1" s="246"/>
      <c r="O1" s="246"/>
      <c r="P1" s="246"/>
      <c r="Q1" s="246"/>
      <c r="R1" s="246"/>
      <c r="S1" s="10"/>
      <c r="T1" s="246"/>
      <c r="U1" s="10"/>
      <c r="V1" s="10"/>
      <c r="W1" s="10"/>
      <c r="X1" s="10"/>
      <c r="Y1" s="10"/>
      <c r="Z1" s="10"/>
      <c r="AA1" s="10"/>
      <c r="AB1" s="246"/>
      <c r="AC1" s="246"/>
      <c r="AD1" s="246"/>
      <c r="AE1" s="246"/>
      <c r="AF1" s="246"/>
      <c r="AG1" s="246"/>
      <c r="AH1" s="246"/>
      <c r="AI1" s="246"/>
      <c r="AJ1" s="246"/>
      <c r="AK1" s="246"/>
      <c r="AL1" s="246"/>
      <c r="AM1" s="246"/>
      <c r="AN1" s="246"/>
      <c r="AO1" s="246"/>
      <c r="AP1" s="246"/>
      <c r="AQ1" s="10"/>
      <c r="AR1" s="10"/>
      <c r="AS1" s="10"/>
      <c r="AT1" s="11"/>
      <c r="AU1" s="9"/>
    </row>
    <row r="2" s="1" customFormat="1" ht="30" customHeight="1" spans="1:47">
      <c r="A2" s="12" t="s">
        <v>1</v>
      </c>
      <c r="B2" s="13" t="s">
        <v>1047</v>
      </c>
      <c r="C2" s="14" t="s">
        <v>1048</v>
      </c>
      <c r="D2" s="15" t="s">
        <v>3</v>
      </c>
      <c r="E2" s="15" t="s">
        <v>4</v>
      </c>
      <c r="F2" s="15" t="s">
        <v>1049</v>
      </c>
      <c r="G2" s="16" t="s">
        <v>1050</v>
      </c>
      <c r="H2" s="15" t="s">
        <v>7</v>
      </c>
      <c r="I2" s="15" t="s">
        <v>1051</v>
      </c>
      <c r="J2" s="29" t="s">
        <v>3</v>
      </c>
      <c r="K2" s="29"/>
      <c r="L2" s="29"/>
      <c r="M2" s="29"/>
      <c r="N2" s="29"/>
      <c r="O2" s="29"/>
      <c r="P2" s="29"/>
      <c r="Q2" s="29"/>
      <c r="R2" s="30" t="s">
        <v>1052</v>
      </c>
      <c r="S2" s="30" t="s">
        <v>1053</v>
      </c>
      <c r="T2" s="30" t="s">
        <v>1054</v>
      </c>
      <c r="U2" s="38" t="s">
        <v>1055</v>
      </c>
      <c r="V2" s="39"/>
      <c r="W2" s="39"/>
      <c r="X2" s="39"/>
      <c r="Y2" s="39"/>
      <c r="Z2" s="39"/>
      <c r="AA2" s="39"/>
      <c r="AB2" s="46"/>
      <c r="AC2" s="47" t="s">
        <v>10</v>
      </c>
      <c r="AD2" s="47"/>
      <c r="AE2" s="15" t="s">
        <v>1056</v>
      </c>
      <c r="AF2" s="15" t="s">
        <v>1057</v>
      </c>
      <c r="AG2" s="15" t="s">
        <v>13</v>
      </c>
      <c r="AH2" s="15" t="s">
        <v>14</v>
      </c>
      <c r="AI2" s="54" t="s">
        <v>15</v>
      </c>
      <c r="AJ2" s="15" t="s">
        <v>16</v>
      </c>
      <c r="AK2" s="16" t="s">
        <v>17</v>
      </c>
      <c r="AL2" s="15" t="s">
        <v>18</v>
      </c>
      <c r="AM2" s="16" t="s">
        <v>19</v>
      </c>
      <c r="AN2" s="16" t="s">
        <v>20</v>
      </c>
      <c r="AO2" s="16" t="s">
        <v>1058</v>
      </c>
      <c r="AP2" s="16" t="s">
        <v>22</v>
      </c>
      <c r="AQ2" s="15" t="s">
        <v>1059</v>
      </c>
      <c r="AR2" s="15" t="s">
        <v>1060</v>
      </c>
      <c r="AS2" s="15" t="s">
        <v>1061</v>
      </c>
      <c r="AT2" s="15" t="s">
        <v>19</v>
      </c>
      <c r="AU2" s="15" t="s">
        <v>1062</v>
      </c>
    </row>
    <row r="3" s="1" customFormat="1" ht="32" customHeight="1" spans="1:47">
      <c r="A3" s="12"/>
      <c r="B3" s="13"/>
      <c r="C3" s="17"/>
      <c r="D3" s="15"/>
      <c r="E3" s="15"/>
      <c r="F3" s="15"/>
      <c r="G3" s="16"/>
      <c r="H3" s="15"/>
      <c r="I3" s="15"/>
      <c r="J3" s="30" t="s">
        <v>915</v>
      </c>
      <c r="K3" s="30" t="s">
        <v>983</v>
      </c>
      <c r="L3" s="30" t="s">
        <v>1007</v>
      </c>
      <c r="M3" s="30" t="s">
        <v>954</v>
      </c>
      <c r="N3" s="30" t="s">
        <v>964</v>
      </c>
      <c r="O3" s="30" t="s">
        <v>997</v>
      </c>
      <c r="P3" s="30" t="s">
        <v>1063</v>
      </c>
      <c r="Q3" s="30" t="s">
        <v>981</v>
      </c>
      <c r="R3" s="40"/>
      <c r="S3" s="40"/>
      <c r="T3" s="40"/>
      <c r="U3" s="41" t="s">
        <v>1064</v>
      </c>
      <c r="V3" s="30" t="s">
        <v>1065</v>
      </c>
      <c r="W3" s="30" t="s">
        <v>1066</v>
      </c>
      <c r="X3" s="42" t="s">
        <v>1067</v>
      </c>
      <c r="Y3" s="42" t="s">
        <v>1068</v>
      </c>
      <c r="Z3" s="42" t="s">
        <v>1069</v>
      </c>
      <c r="AA3" s="42" t="s">
        <v>1070</v>
      </c>
      <c r="AB3" s="48" t="s">
        <v>1071</v>
      </c>
      <c r="AC3" s="47" t="s">
        <v>31</v>
      </c>
      <c r="AD3" s="15" t="s">
        <v>32</v>
      </c>
      <c r="AE3" s="15"/>
      <c r="AF3" s="15"/>
      <c r="AG3" s="15"/>
      <c r="AH3" s="15"/>
      <c r="AI3" s="54"/>
      <c r="AJ3" s="15"/>
      <c r="AK3" s="16"/>
      <c r="AL3" s="15"/>
      <c r="AM3" s="16"/>
      <c r="AN3" s="16"/>
      <c r="AO3" s="16"/>
      <c r="AP3" s="16"/>
      <c r="AQ3" s="15"/>
      <c r="AR3" s="15"/>
      <c r="AS3" s="15"/>
      <c r="AT3" s="15"/>
      <c r="AU3" s="15"/>
    </row>
    <row r="4" s="1" customFormat="1" ht="33" customHeight="1" spans="1:47">
      <c r="A4" s="12"/>
      <c r="B4" s="13"/>
      <c r="C4" s="18"/>
      <c r="D4" s="15"/>
      <c r="E4" s="15"/>
      <c r="F4" s="15"/>
      <c r="G4" s="16"/>
      <c r="H4" s="15"/>
      <c r="I4" s="15"/>
      <c r="J4" s="31"/>
      <c r="K4" s="31"/>
      <c r="L4" s="31"/>
      <c r="M4" s="31"/>
      <c r="N4" s="31"/>
      <c r="O4" s="31"/>
      <c r="P4" s="31"/>
      <c r="Q4" s="31"/>
      <c r="R4" s="31"/>
      <c r="S4" s="31"/>
      <c r="T4" s="31"/>
      <c r="U4" s="43"/>
      <c r="V4" s="31"/>
      <c r="W4" s="31"/>
      <c r="X4" s="42"/>
      <c r="Y4" s="42"/>
      <c r="Z4" s="42"/>
      <c r="AA4" s="42"/>
      <c r="AB4" s="49"/>
      <c r="AC4" s="47"/>
      <c r="AD4" s="15"/>
      <c r="AE4" s="15"/>
      <c r="AF4" s="15"/>
      <c r="AG4" s="15"/>
      <c r="AH4" s="15"/>
      <c r="AI4" s="54"/>
      <c r="AJ4" s="15"/>
      <c r="AK4" s="16"/>
      <c r="AL4" s="15"/>
      <c r="AM4" s="16"/>
      <c r="AN4" s="16"/>
      <c r="AO4" s="16"/>
      <c r="AP4" s="16"/>
      <c r="AQ4" s="15"/>
      <c r="AR4" s="15"/>
      <c r="AS4" s="15"/>
      <c r="AT4" s="15"/>
      <c r="AU4" s="15"/>
    </row>
    <row r="5" s="2" customFormat="1" ht="41" customHeight="1" spans="1:47">
      <c r="A5" s="19" t="s">
        <v>31</v>
      </c>
      <c r="B5" s="19"/>
      <c r="C5" s="19"/>
      <c r="D5" s="19"/>
      <c r="E5" s="19"/>
      <c r="F5" s="19"/>
      <c r="G5" s="56"/>
      <c r="H5" s="19"/>
      <c r="I5" s="32"/>
      <c r="J5" s="19">
        <f>SUM(J6:J37)</f>
        <v>25</v>
      </c>
      <c r="K5" s="19">
        <f t="shared" ref="K5:AD5" si="0">SUM(K6:K37)</f>
        <v>0</v>
      </c>
      <c r="L5" s="19">
        <f t="shared" si="0"/>
        <v>6</v>
      </c>
      <c r="M5" s="19">
        <f t="shared" si="0"/>
        <v>0</v>
      </c>
      <c r="N5" s="19">
        <f t="shared" si="0"/>
        <v>1</v>
      </c>
      <c r="O5" s="19">
        <f t="shared" si="0"/>
        <v>0</v>
      </c>
      <c r="P5" s="19">
        <f t="shared" si="0"/>
        <v>0</v>
      </c>
      <c r="Q5" s="19">
        <f t="shared" si="0"/>
        <v>0</v>
      </c>
      <c r="R5" s="19">
        <f t="shared" si="0"/>
        <v>77094</v>
      </c>
      <c r="S5" s="19"/>
      <c r="T5" s="19"/>
      <c r="U5" s="19">
        <f t="shared" si="0"/>
        <v>17325.82</v>
      </c>
      <c r="V5" s="19">
        <f t="shared" si="0"/>
        <v>9694</v>
      </c>
      <c r="W5" s="19">
        <f t="shared" si="0"/>
        <v>1495.03</v>
      </c>
      <c r="X5" s="19">
        <f t="shared" si="0"/>
        <v>5637.79</v>
      </c>
      <c r="Y5" s="19">
        <f t="shared" si="0"/>
        <v>0</v>
      </c>
      <c r="Z5" s="19">
        <f t="shared" si="0"/>
        <v>499</v>
      </c>
      <c r="AA5" s="19">
        <f t="shared" si="0"/>
        <v>0</v>
      </c>
      <c r="AB5" s="19">
        <f t="shared" si="0"/>
        <v>0</v>
      </c>
      <c r="AC5" s="19">
        <f t="shared" si="0"/>
        <v>32411</v>
      </c>
      <c r="AD5" s="19">
        <f t="shared" si="0"/>
        <v>19290</v>
      </c>
      <c r="AE5" s="32"/>
      <c r="AF5" s="32"/>
      <c r="AG5" s="19"/>
      <c r="AH5" s="19"/>
      <c r="AI5" s="55"/>
      <c r="AJ5" s="56"/>
      <c r="AK5" s="19"/>
      <c r="AL5" s="19"/>
      <c r="AM5" s="56"/>
      <c r="AN5" s="57"/>
      <c r="AO5" s="57"/>
      <c r="AP5" s="57"/>
      <c r="AQ5" s="261"/>
      <c r="AR5" s="261"/>
      <c r="AS5" s="261"/>
      <c r="AT5" s="289"/>
      <c r="AU5" s="67"/>
    </row>
    <row r="6" s="1" customFormat="1" ht="67.5" spans="1:47">
      <c r="A6" s="274">
        <v>1</v>
      </c>
      <c r="B6" s="274" t="s">
        <v>109</v>
      </c>
      <c r="C6" s="274">
        <v>2022</v>
      </c>
      <c r="D6" s="275" t="s">
        <v>98</v>
      </c>
      <c r="E6" s="275" t="s">
        <v>110</v>
      </c>
      <c r="F6" s="275" t="s">
        <v>45</v>
      </c>
      <c r="G6" s="276" t="s">
        <v>1413</v>
      </c>
      <c r="H6" s="275" t="s">
        <v>111</v>
      </c>
      <c r="I6" s="281" t="s">
        <v>1414</v>
      </c>
      <c r="J6" s="276">
        <v>1</v>
      </c>
      <c r="K6" s="275"/>
      <c r="L6" s="275"/>
      <c r="M6" s="275"/>
      <c r="N6" s="275"/>
      <c r="O6" s="275"/>
      <c r="P6" s="275"/>
      <c r="Q6" s="275"/>
      <c r="R6" s="276">
        <v>998</v>
      </c>
      <c r="S6" s="276" t="s">
        <v>115</v>
      </c>
      <c r="T6" s="282" t="s">
        <v>1077</v>
      </c>
      <c r="U6" s="285">
        <v>350</v>
      </c>
      <c r="V6" s="285">
        <v>350</v>
      </c>
      <c r="W6" s="285">
        <v>0</v>
      </c>
      <c r="X6" s="285">
        <v>0</v>
      </c>
      <c r="Y6" s="285">
        <v>0</v>
      </c>
      <c r="Z6" s="285">
        <v>0</v>
      </c>
      <c r="AA6" s="285">
        <v>0</v>
      </c>
      <c r="AB6" s="285"/>
      <c r="AC6" s="285">
        <v>285</v>
      </c>
      <c r="AD6" s="285">
        <v>66</v>
      </c>
      <c r="AE6" s="281" t="s">
        <v>1415</v>
      </c>
      <c r="AF6" s="281" t="s">
        <v>114</v>
      </c>
      <c r="AG6" s="275" t="s">
        <v>115</v>
      </c>
      <c r="AH6" s="275" t="s">
        <v>1077</v>
      </c>
      <c r="AI6" s="275" t="s">
        <v>80</v>
      </c>
      <c r="AJ6" s="275" t="s">
        <v>81</v>
      </c>
      <c r="AK6" s="275" t="s">
        <v>82</v>
      </c>
      <c r="AL6" s="275" t="s">
        <v>55</v>
      </c>
      <c r="AM6" s="275" t="s">
        <v>63</v>
      </c>
      <c r="AN6" s="275" t="s">
        <v>56</v>
      </c>
      <c r="AO6" s="133" t="s">
        <v>1078</v>
      </c>
      <c r="AP6" s="275"/>
      <c r="AQ6" s="274" t="s">
        <v>1079</v>
      </c>
      <c r="AR6" s="274" t="s">
        <v>1079</v>
      </c>
      <c r="AS6" s="274" t="s">
        <v>1079</v>
      </c>
      <c r="AT6" s="275"/>
      <c r="AU6" s="133" t="s">
        <v>1080</v>
      </c>
    </row>
    <row r="7" s="1" customFormat="1" ht="79" customHeight="1" spans="1:48">
      <c r="A7" s="274">
        <v>2</v>
      </c>
      <c r="B7" s="275" t="s">
        <v>1082</v>
      </c>
      <c r="C7" s="275">
        <v>2022</v>
      </c>
      <c r="D7" s="275" t="s">
        <v>98</v>
      </c>
      <c r="E7" s="275" t="s">
        <v>1416</v>
      </c>
      <c r="F7" s="277" t="s">
        <v>45</v>
      </c>
      <c r="G7" s="276" t="s">
        <v>1417</v>
      </c>
      <c r="H7" s="275" t="s">
        <v>1085</v>
      </c>
      <c r="I7" s="281" t="s">
        <v>1418</v>
      </c>
      <c r="J7" s="275">
        <v>1</v>
      </c>
      <c r="K7" s="275"/>
      <c r="L7" s="275"/>
      <c r="M7" s="275"/>
      <c r="N7" s="275"/>
      <c r="O7" s="275"/>
      <c r="P7" s="275"/>
      <c r="Q7" s="275"/>
      <c r="R7" s="275">
        <v>526</v>
      </c>
      <c r="S7" s="275" t="s">
        <v>115</v>
      </c>
      <c r="T7" s="275" t="s">
        <v>1077</v>
      </c>
      <c r="U7" s="275">
        <v>380</v>
      </c>
      <c r="V7" s="275">
        <v>380</v>
      </c>
      <c r="W7" s="285">
        <v>0</v>
      </c>
      <c r="X7" s="285">
        <v>0</v>
      </c>
      <c r="Y7" s="285">
        <v>0</v>
      </c>
      <c r="Z7" s="285">
        <v>0</v>
      </c>
      <c r="AA7" s="285">
        <v>0</v>
      </c>
      <c r="AB7" s="275"/>
      <c r="AC7" s="275">
        <v>172</v>
      </c>
      <c r="AD7" s="275">
        <v>52</v>
      </c>
      <c r="AE7" s="286" t="s">
        <v>1419</v>
      </c>
      <c r="AF7" s="286" t="s">
        <v>1420</v>
      </c>
      <c r="AG7" s="275" t="s">
        <v>115</v>
      </c>
      <c r="AH7" s="275" t="s">
        <v>1077</v>
      </c>
      <c r="AI7" s="287" t="s">
        <v>80</v>
      </c>
      <c r="AJ7" s="281" t="s">
        <v>1089</v>
      </c>
      <c r="AK7" s="275" t="s">
        <v>82</v>
      </c>
      <c r="AL7" s="288" t="s">
        <v>1090</v>
      </c>
      <c r="AM7" s="133" t="s">
        <v>108</v>
      </c>
      <c r="AN7" s="275" t="s">
        <v>56</v>
      </c>
      <c r="AO7" s="275" t="s">
        <v>1078</v>
      </c>
      <c r="AP7" s="154"/>
      <c r="AQ7" s="274" t="s">
        <v>1079</v>
      </c>
      <c r="AR7" s="274" t="s">
        <v>1079</v>
      </c>
      <c r="AS7" s="274" t="s">
        <v>1079</v>
      </c>
      <c r="AT7" s="275"/>
      <c r="AU7" s="128" t="s">
        <v>1091</v>
      </c>
      <c r="AV7" s="1">
        <v>1</v>
      </c>
    </row>
    <row r="8" s="1" customFormat="1" ht="98" customHeight="1" spans="1:48">
      <c r="A8" s="274">
        <v>3</v>
      </c>
      <c r="B8" s="275" t="s">
        <v>1092</v>
      </c>
      <c r="C8" s="275">
        <v>2022</v>
      </c>
      <c r="D8" s="275" t="s">
        <v>98</v>
      </c>
      <c r="E8" s="275" t="s">
        <v>1421</v>
      </c>
      <c r="F8" s="277" t="s">
        <v>45</v>
      </c>
      <c r="G8" s="276" t="s">
        <v>1417</v>
      </c>
      <c r="H8" s="275" t="s">
        <v>1094</v>
      </c>
      <c r="I8" s="281" t="s">
        <v>1422</v>
      </c>
      <c r="J8" s="275">
        <v>1</v>
      </c>
      <c r="K8" s="275"/>
      <c r="L8" s="275"/>
      <c r="M8" s="275"/>
      <c r="N8" s="275"/>
      <c r="O8" s="275"/>
      <c r="P8" s="275"/>
      <c r="Q8" s="275"/>
      <c r="R8" s="275">
        <v>452</v>
      </c>
      <c r="S8" s="275" t="s">
        <v>115</v>
      </c>
      <c r="T8" s="275" t="s">
        <v>1077</v>
      </c>
      <c r="U8" s="275">
        <v>200</v>
      </c>
      <c r="V8" s="275">
        <v>200</v>
      </c>
      <c r="W8" s="285">
        <v>0</v>
      </c>
      <c r="X8" s="285">
        <v>0</v>
      </c>
      <c r="Y8" s="285">
        <v>0</v>
      </c>
      <c r="Z8" s="285">
        <v>0</v>
      </c>
      <c r="AA8" s="285">
        <v>0</v>
      </c>
      <c r="AB8" s="275"/>
      <c r="AC8" s="275">
        <v>118</v>
      </c>
      <c r="AD8" s="275">
        <v>66</v>
      </c>
      <c r="AE8" s="286" t="s">
        <v>1423</v>
      </c>
      <c r="AF8" s="286" t="s">
        <v>1424</v>
      </c>
      <c r="AG8" s="275" t="s">
        <v>115</v>
      </c>
      <c r="AH8" s="275" t="s">
        <v>1077</v>
      </c>
      <c r="AI8" s="287" t="s">
        <v>80</v>
      </c>
      <c r="AJ8" s="281" t="s">
        <v>1089</v>
      </c>
      <c r="AK8" s="275" t="s">
        <v>82</v>
      </c>
      <c r="AL8" s="288" t="s">
        <v>1090</v>
      </c>
      <c r="AM8" s="133" t="s">
        <v>108</v>
      </c>
      <c r="AN8" s="275" t="s">
        <v>56</v>
      </c>
      <c r="AO8" s="275" t="s">
        <v>1078</v>
      </c>
      <c r="AP8" s="154"/>
      <c r="AQ8" s="274" t="s">
        <v>1079</v>
      </c>
      <c r="AR8" s="274" t="s">
        <v>1079</v>
      </c>
      <c r="AS8" s="274" t="s">
        <v>1079</v>
      </c>
      <c r="AT8" s="275"/>
      <c r="AU8" s="128" t="s">
        <v>1091</v>
      </c>
      <c r="AV8" s="1">
        <v>1</v>
      </c>
    </row>
    <row r="9" s="1" customFormat="1" ht="119" customHeight="1" spans="1:48">
      <c r="A9" s="274">
        <v>4</v>
      </c>
      <c r="B9" s="275" t="s">
        <v>1098</v>
      </c>
      <c r="C9" s="275">
        <v>2022</v>
      </c>
      <c r="D9" s="275" t="s">
        <v>98</v>
      </c>
      <c r="E9" s="275" t="s">
        <v>1099</v>
      </c>
      <c r="F9" s="277" t="s">
        <v>45</v>
      </c>
      <c r="G9" s="276" t="s">
        <v>1417</v>
      </c>
      <c r="H9" s="275" t="s">
        <v>1100</v>
      </c>
      <c r="I9" s="281" t="s">
        <v>1101</v>
      </c>
      <c r="J9" s="275">
        <v>1</v>
      </c>
      <c r="K9" s="275"/>
      <c r="L9" s="275"/>
      <c r="M9" s="275"/>
      <c r="N9" s="275"/>
      <c r="O9" s="275"/>
      <c r="P9" s="275"/>
      <c r="Q9" s="275"/>
      <c r="R9" s="275">
        <v>1367</v>
      </c>
      <c r="S9" s="276" t="s">
        <v>177</v>
      </c>
      <c r="T9" s="275" t="s">
        <v>1102</v>
      </c>
      <c r="U9" s="275">
        <v>380</v>
      </c>
      <c r="V9" s="275">
        <v>380</v>
      </c>
      <c r="W9" s="285">
        <v>0</v>
      </c>
      <c r="X9" s="285">
        <v>0</v>
      </c>
      <c r="Y9" s="285">
        <v>0</v>
      </c>
      <c r="Z9" s="285">
        <v>0</v>
      </c>
      <c r="AA9" s="285">
        <v>0</v>
      </c>
      <c r="AB9" s="275"/>
      <c r="AC9" s="275">
        <v>118</v>
      </c>
      <c r="AD9" s="275">
        <v>66</v>
      </c>
      <c r="AE9" s="286" t="s">
        <v>1425</v>
      </c>
      <c r="AF9" s="286" t="s">
        <v>1426</v>
      </c>
      <c r="AG9" s="275" t="s">
        <v>1100</v>
      </c>
      <c r="AH9" s="275" t="s">
        <v>1102</v>
      </c>
      <c r="AI9" s="287" t="s">
        <v>80</v>
      </c>
      <c r="AJ9" s="281" t="s">
        <v>1089</v>
      </c>
      <c r="AK9" s="275" t="s">
        <v>82</v>
      </c>
      <c r="AL9" s="288" t="s">
        <v>1090</v>
      </c>
      <c r="AM9" s="133" t="s">
        <v>108</v>
      </c>
      <c r="AN9" s="275" t="s">
        <v>56</v>
      </c>
      <c r="AO9" s="275" t="s">
        <v>1078</v>
      </c>
      <c r="AP9" s="154"/>
      <c r="AQ9" s="274" t="s">
        <v>1079</v>
      </c>
      <c r="AR9" s="274" t="s">
        <v>1079</v>
      </c>
      <c r="AS9" s="274" t="s">
        <v>1079</v>
      </c>
      <c r="AT9" s="275"/>
      <c r="AU9" s="128" t="s">
        <v>1091</v>
      </c>
      <c r="AV9" s="1">
        <v>1</v>
      </c>
    </row>
    <row r="10" s="1" customFormat="1" ht="89" customHeight="1" spans="1:48">
      <c r="A10" s="274">
        <v>5</v>
      </c>
      <c r="B10" s="275" t="s">
        <v>1105</v>
      </c>
      <c r="C10" s="275">
        <v>2022</v>
      </c>
      <c r="D10" s="275" t="s">
        <v>98</v>
      </c>
      <c r="E10" s="275" t="s">
        <v>1106</v>
      </c>
      <c r="F10" s="277" t="s">
        <v>45</v>
      </c>
      <c r="G10" s="276" t="s">
        <v>1417</v>
      </c>
      <c r="H10" s="275" t="s">
        <v>285</v>
      </c>
      <c r="I10" s="281" t="s">
        <v>1107</v>
      </c>
      <c r="J10" s="275">
        <v>1</v>
      </c>
      <c r="K10" s="275"/>
      <c r="L10" s="275"/>
      <c r="M10" s="275"/>
      <c r="N10" s="275"/>
      <c r="O10" s="275"/>
      <c r="P10" s="275"/>
      <c r="Q10" s="275"/>
      <c r="R10" s="275">
        <v>1857</v>
      </c>
      <c r="S10" s="278" t="s">
        <v>50</v>
      </c>
      <c r="T10" s="275" t="s">
        <v>51</v>
      </c>
      <c r="U10" s="275">
        <v>380</v>
      </c>
      <c r="V10" s="275">
        <v>380</v>
      </c>
      <c r="W10" s="285">
        <v>0</v>
      </c>
      <c r="X10" s="285">
        <v>0</v>
      </c>
      <c r="Y10" s="285">
        <v>0</v>
      </c>
      <c r="Z10" s="285">
        <v>0</v>
      </c>
      <c r="AA10" s="285">
        <v>0</v>
      </c>
      <c r="AB10" s="275"/>
      <c r="AC10" s="275">
        <v>1857</v>
      </c>
      <c r="AD10" s="275">
        <v>1177</v>
      </c>
      <c r="AE10" s="286" t="s">
        <v>1427</v>
      </c>
      <c r="AF10" s="286" t="s">
        <v>1428</v>
      </c>
      <c r="AG10" s="275" t="s">
        <v>285</v>
      </c>
      <c r="AH10" s="275" t="s">
        <v>51</v>
      </c>
      <c r="AI10" s="287" t="s">
        <v>80</v>
      </c>
      <c r="AJ10" s="281" t="s">
        <v>1089</v>
      </c>
      <c r="AK10" s="275" t="s">
        <v>82</v>
      </c>
      <c r="AL10" s="288" t="s">
        <v>1090</v>
      </c>
      <c r="AM10" s="133" t="s">
        <v>108</v>
      </c>
      <c r="AN10" s="275" t="s">
        <v>56</v>
      </c>
      <c r="AO10" s="275" t="s">
        <v>1078</v>
      </c>
      <c r="AP10" s="154"/>
      <c r="AQ10" s="274" t="s">
        <v>1079</v>
      </c>
      <c r="AR10" s="274" t="s">
        <v>1079</v>
      </c>
      <c r="AS10" s="274" t="s">
        <v>1079</v>
      </c>
      <c r="AT10" s="275"/>
      <c r="AU10" s="133" t="s">
        <v>1080</v>
      </c>
      <c r="AV10" s="1">
        <v>1</v>
      </c>
    </row>
    <row r="11" s="1" customFormat="1" ht="162" spans="1:47">
      <c r="A11" s="274">
        <v>6</v>
      </c>
      <c r="B11" s="274" t="s">
        <v>156</v>
      </c>
      <c r="C11" s="274">
        <v>2022</v>
      </c>
      <c r="D11" s="275" t="s">
        <v>125</v>
      </c>
      <c r="E11" s="275" t="s">
        <v>1114</v>
      </c>
      <c r="F11" s="275" t="s">
        <v>45</v>
      </c>
      <c r="G11" s="276" t="s">
        <v>1110</v>
      </c>
      <c r="H11" s="275" t="s">
        <v>158</v>
      </c>
      <c r="I11" s="281" t="s">
        <v>1455</v>
      </c>
      <c r="J11" s="276">
        <v>1</v>
      </c>
      <c r="K11" s="275"/>
      <c r="L11" s="275"/>
      <c r="M11" s="275"/>
      <c r="N11" s="275"/>
      <c r="O11" s="275"/>
      <c r="P11" s="275"/>
      <c r="Q11" s="275"/>
      <c r="R11" s="276">
        <v>1768</v>
      </c>
      <c r="S11" s="276" t="s">
        <v>115</v>
      </c>
      <c r="T11" s="282" t="s">
        <v>1077</v>
      </c>
      <c r="U11" s="285">
        <v>395</v>
      </c>
      <c r="V11" s="285">
        <v>395</v>
      </c>
      <c r="W11" s="285">
        <v>0</v>
      </c>
      <c r="X11" s="285">
        <v>0</v>
      </c>
      <c r="Y11" s="285">
        <v>0</v>
      </c>
      <c r="Z11" s="285">
        <v>0</v>
      </c>
      <c r="AA11" s="285">
        <v>0</v>
      </c>
      <c r="AB11" s="285"/>
      <c r="AC11" s="285">
        <v>505</v>
      </c>
      <c r="AD11" s="285">
        <v>148</v>
      </c>
      <c r="AE11" s="281" t="s">
        <v>160</v>
      </c>
      <c r="AF11" s="286" t="s">
        <v>161</v>
      </c>
      <c r="AG11" s="275" t="s">
        <v>115</v>
      </c>
      <c r="AH11" s="275" t="s">
        <v>1077</v>
      </c>
      <c r="AI11" s="275" t="s">
        <v>80</v>
      </c>
      <c r="AJ11" s="275" t="s">
        <v>81</v>
      </c>
      <c r="AK11" s="275" t="s">
        <v>82</v>
      </c>
      <c r="AL11" s="275" t="s">
        <v>55</v>
      </c>
      <c r="AM11" s="275" t="s">
        <v>63</v>
      </c>
      <c r="AN11" s="275" t="s">
        <v>56</v>
      </c>
      <c r="AO11" s="133" t="s">
        <v>1078</v>
      </c>
      <c r="AP11" s="275"/>
      <c r="AQ11" s="274" t="s">
        <v>1079</v>
      </c>
      <c r="AR11" s="274" t="s">
        <v>1079</v>
      </c>
      <c r="AS11" s="274" t="s">
        <v>1079</v>
      </c>
      <c r="AT11" s="275"/>
      <c r="AU11" s="128" t="s">
        <v>1091</v>
      </c>
    </row>
    <row r="12" s="1" customFormat="1" ht="121.5" spans="1:47">
      <c r="A12" s="274">
        <v>7</v>
      </c>
      <c r="B12" s="274" t="s">
        <v>162</v>
      </c>
      <c r="C12" s="274">
        <v>2022</v>
      </c>
      <c r="D12" s="275" t="s">
        <v>125</v>
      </c>
      <c r="E12" s="275" t="s">
        <v>163</v>
      </c>
      <c r="F12" s="275" t="s">
        <v>45</v>
      </c>
      <c r="G12" s="276" t="s">
        <v>1110</v>
      </c>
      <c r="H12" s="275" t="s">
        <v>164</v>
      </c>
      <c r="I12" s="281" t="s">
        <v>1456</v>
      </c>
      <c r="J12" s="276">
        <v>1</v>
      </c>
      <c r="K12" s="275"/>
      <c r="L12" s="275"/>
      <c r="M12" s="275"/>
      <c r="N12" s="275"/>
      <c r="O12" s="275"/>
      <c r="P12" s="275"/>
      <c r="Q12" s="275"/>
      <c r="R12" s="276">
        <v>3371</v>
      </c>
      <c r="S12" s="276" t="s">
        <v>168</v>
      </c>
      <c r="T12" s="282" t="s">
        <v>1117</v>
      </c>
      <c r="U12" s="285">
        <v>377</v>
      </c>
      <c r="V12" s="285">
        <v>377</v>
      </c>
      <c r="W12" s="285">
        <v>0</v>
      </c>
      <c r="X12" s="285">
        <v>0</v>
      </c>
      <c r="Y12" s="285">
        <v>0</v>
      </c>
      <c r="Z12" s="285">
        <v>0</v>
      </c>
      <c r="AA12" s="285">
        <v>0</v>
      </c>
      <c r="AB12" s="285"/>
      <c r="AC12" s="285">
        <v>963</v>
      </c>
      <c r="AD12" s="285">
        <v>290</v>
      </c>
      <c r="AE12" s="281" t="s">
        <v>166</v>
      </c>
      <c r="AF12" s="281" t="s">
        <v>167</v>
      </c>
      <c r="AG12" s="275" t="s">
        <v>168</v>
      </c>
      <c r="AH12" s="275" t="s">
        <v>1117</v>
      </c>
      <c r="AI12" s="275" t="s">
        <v>80</v>
      </c>
      <c r="AJ12" s="275" t="s">
        <v>81</v>
      </c>
      <c r="AK12" s="275" t="s">
        <v>82</v>
      </c>
      <c r="AL12" s="275" t="s">
        <v>55</v>
      </c>
      <c r="AM12" s="275" t="s">
        <v>170</v>
      </c>
      <c r="AN12" s="275" t="s">
        <v>56</v>
      </c>
      <c r="AO12" s="133" t="s">
        <v>1078</v>
      </c>
      <c r="AP12" s="275"/>
      <c r="AQ12" s="274" t="s">
        <v>1079</v>
      </c>
      <c r="AR12" s="274" t="s">
        <v>1079</v>
      </c>
      <c r="AS12" s="274" t="s">
        <v>1079</v>
      </c>
      <c r="AT12" s="275"/>
      <c r="AU12" s="128" t="s">
        <v>1091</v>
      </c>
    </row>
    <row r="13" s="1" customFormat="1" ht="142" customHeight="1" spans="1:47">
      <c r="A13" s="274">
        <v>8</v>
      </c>
      <c r="B13" s="274" t="s">
        <v>171</v>
      </c>
      <c r="C13" s="274">
        <v>2022</v>
      </c>
      <c r="D13" s="275" t="s">
        <v>125</v>
      </c>
      <c r="E13" s="275" t="s">
        <v>172</v>
      </c>
      <c r="F13" s="275" t="s">
        <v>45</v>
      </c>
      <c r="G13" s="276" t="s">
        <v>1110</v>
      </c>
      <c r="H13" s="275" t="s">
        <v>173</v>
      </c>
      <c r="I13" s="281" t="s">
        <v>1457</v>
      </c>
      <c r="J13" s="276">
        <v>1</v>
      </c>
      <c r="K13" s="275"/>
      <c r="L13" s="275"/>
      <c r="M13" s="275"/>
      <c r="N13" s="275"/>
      <c r="O13" s="275"/>
      <c r="P13" s="275"/>
      <c r="Q13" s="275"/>
      <c r="R13" s="276">
        <v>1750</v>
      </c>
      <c r="S13" s="276" t="s">
        <v>177</v>
      </c>
      <c r="T13" s="282" t="s">
        <v>178</v>
      </c>
      <c r="U13" s="285">
        <v>397</v>
      </c>
      <c r="V13" s="285">
        <v>397</v>
      </c>
      <c r="W13" s="285">
        <v>0</v>
      </c>
      <c r="X13" s="285">
        <v>0</v>
      </c>
      <c r="Y13" s="285">
        <v>0</v>
      </c>
      <c r="Z13" s="285">
        <v>0</v>
      </c>
      <c r="AA13" s="285">
        <v>0</v>
      </c>
      <c r="AB13" s="285"/>
      <c r="AC13" s="285">
        <v>500</v>
      </c>
      <c r="AD13" s="285">
        <v>300</v>
      </c>
      <c r="AE13" s="281" t="s">
        <v>175</v>
      </c>
      <c r="AF13" s="281" t="s">
        <v>1119</v>
      </c>
      <c r="AG13" s="275" t="s">
        <v>177</v>
      </c>
      <c r="AH13" s="275" t="s">
        <v>178</v>
      </c>
      <c r="AI13" s="275" t="s">
        <v>80</v>
      </c>
      <c r="AJ13" s="275" t="s">
        <v>81</v>
      </c>
      <c r="AK13" s="275" t="s">
        <v>82</v>
      </c>
      <c r="AL13" s="275" t="s">
        <v>55</v>
      </c>
      <c r="AM13" s="275" t="s">
        <v>179</v>
      </c>
      <c r="AN13" s="275" t="s">
        <v>56</v>
      </c>
      <c r="AO13" s="133" t="s">
        <v>1078</v>
      </c>
      <c r="AP13" s="275"/>
      <c r="AQ13" s="274" t="s">
        <v>1079</v>
      </c>
      <c r="AR13" s="274" t="s">
        <v>1079</v>
      </c>
      <c r="AS13" s="274" t="s">
        <v>1079</v>
      </c>
      <c r="AT13" s="275"/>
      <c r="AU13" s="128" t="s">
        <v>1091</v>
      </c>
    </row>
    <row r="14" s="1" customFormat="1" ht="189" spans="1:47">
      <c r="A14" s="274">
        <v>9</v>
      </c>
      <c r="B14" s="274" t="s">
        <v>180</v>
      </c>
      <c r="C14" s="274">
        <v>2022</v>
      </c>
      <c r="D14" s="275" t="s">
        <v>125</v>
      </c>
      <c r="E14" s="275" t="s">
        <v>181</v>
      </c>
      <c r="F14" s="276" t="s">
        <v>45</v>
      </c>
      <c r="G14" s="276" t="s">
        <v>1110</v>
      </c>
      <c r="H14" s="275" t="s">
        <v>182</v>
      </c>
      <c r="I14" s="281" t="s">
        <v>1458</v>
      </c>
      <c r="J14" s="276">
        <v>1</v>
      </c>
      <c r="K14" s="275"/>
      <c r="L14" s="275"/>
      <c r="M14" s="275"/>
      <c r="N14" s="275"/>
      <c r="O14" s="275"/>
      <c r="P14" s="275"/>
      <c r="Q14" s="275"/>
      <c r="R14" s="276">
        <v>3584</v>
      </c>
      <c r="S14" s="276" t="s">
        <v>78</v>
      </c>
      <c r="T14" s="282" t="s">
        <v>1076</v>
      </c>
      <c r="U14" s="285">
        <v>376.03</v>
      </c>
      <c r="V14" s="285">
        <v>376.03</v>
      </c>
      <c r="W14" s="285">
        <v>0</v>
      </c>
      <c r="X14" s="285">
        <v>0</v>
      </c>
      <c r="Y14" s="285">
        <v>0</v>
      </c>
      <c r="Z14" s="285">
        <v>0</v>
      </c>
      <c r="AA14" s="285">
        <v>0</v>
      </c>
      <c r="AB14" s="285"/>
      <c r="AC14" s="285">
        <v>1024</v>
      </c>
      <c r="AD14" s="285">
        <v>369</v>
      </c>
      <c r="AE14" s="281" t="s">
        <v>1459</v>
      </c>
      <c r="AF14" s="281" t="s">
        <v>1460</v>
      </c>
      <c r="AG14" s="275" t="s">
        <v>78</v>
      </c>
      <c r="AH14" s="275" t="s">
        <v>1076</v>
      </c>
      <c r="AI14" s="275" t="s">
        <v>80</v>
      </c>
      <c r="AJ14" s="275" t="s">
        <v>81</v>
      </c>
      <c r="AK14" s="275" t="s">
        <v>82</v>
      </c>
      <c r="AL14" s="275" t="s">
        <v>55</v>
      </c>
      <c r="AM14" s="275" t="s">
        <v>187</v>
      </c>
      <c r="AN14" s="275" t="s">
        <v>56</v>
      </c>
      <c r="AO14" s="133" t="s">
        <v>1078</v>
      </c>
      <c r="AP14" s="275"/>
      <c r="AQ14" s="274" t="s">
        <v>1079</v>
      </c>
      <c r="AR14" s="274" t="s">
        <v>1079</v>
      </c>
      <c r="AS14" s="274" t="s">
        <v>1079</v>
      </c>
      <c r="AT14" s="275"/>
      <c r="AU14" s="133" t="s">
        <v>1461</v>
      </c>
    </row>
    <row r="15" s="1" customFormat="1" ht="94.5" spans="1:47">
      <c r="A15" s="274">
        <v>10</v>
      </c>
      <c r="B15" s="274" t="s">
        <v>194</v>
      </c>
      <c r="C15" s="274">
        <v>2022</v>
      </c>
      <c r="D15" s="275" t="s">
        <v>125</v>
      </c>
      <c r="E15" s="275" t="s">
        <v>1122</v>
      </c>
      <c r="F15" s="275" t="s">
        <v>45</v>
      </c>
      <c r="G15" s="276" t="s">
        <v>1110</v>
      </c>
      <c r="H15" s="275" t="s">
        <v>196</v>
      </c>
      <c r="I15" s="281" t="s">
        <v>1462</v>
      </c>
      <c r="J15" s="276">
        <v>1</v>
      </c>
      <c r="K15" s="275"/>
      <c r="L15" s="275"/>
      <c r="M15" s="275"/>
      <c r="N15" s="275"/>
      <c r="O15" s="275"/>
      <c r="P15" s="275"/>
      <c r="Q15" s="275"/>
      <c r="R15" s="276">
        <v>557</v>
      </c>
      <c r="S15" s="276" t="s">
        <v>200</v>
      </c>
      <c r="T15" s="282" t="s">
        <v>201</v>
      </c>
      <c r="U15" s="285">
        <v>300</v>
      </c>
      <c r="V15" s="285">
        <v>300</v>
      </c>
      <c r="W15" s="285">
        <v>0</v>
      </c>
      <c r="X15" s="285">
        <v>0</v>
      </c>
      <c r="Y15" s="285">
        <v>0</v>
      </c>
      <c r="Z15" s="285">
        <v>0</v>
      </c>
      <c r="AA15" s="285">
        <v>0</v>
      </c>
      <c r="AB15" s="285"/>
      <c r="AC15" s="285">
        <v>159</v>
      </c>
      <c r="AD15" s="285">
        <v>72</v>
      </c>
      <c r="AE15" s="281" t="s">
        <v>1124</v>
      </c>
      <c r="AF15" s="281" t="s">
        <v>199</v>
      </c>
      <c r="AG15" s="275" t="s">
        <v>200</v>
      </c>
      <c r="AH15" s="275" t="s">
        <v>201</v>
      </c>
      <c r="AI15" s="275" t="s">
        <v>80</v>
      </c>
      <c r="AJ15" s="275" t="s">
        <v>81</v>
      </c>
      <c r="AK15" s="275" t="s">
        <v>82</v>
      </c>
      <c r="AL15" s="275" t="s">
        <v>55</v>
      </c>
      <c r="AM15" s="275" t="s">
        <v>202</v>
      </c>
      <c r="AN15" s="275" t="s">
        <v>203</v>
      </c>
      <c r="AO15" s="133" t="s">
        <v>1078</v>
      </c>
      <c r="AP15" s="275"/>
      <c r="AQ15" s="274" t="s">
        <v>1079</v>
      </c>
      <c r="AR15" s="274" t="s">
        <v>1079</v>
      </c>
      <c r="AS15" s="274" t="s">
        <v>1079</v>
      </c>
      <c r="AT15" s="275"/>
      <c r="AU15" s="133" t="s">
        <v>1080</v>
      </c>
    </row>
    <row r="16" s="1" customFormat="1" ht="85" customHeight="1" spans="1:47">
      <c r="A16" s="274">
        <v>11</v>
      </c>
      <c r="B16" s="274" t="s">
        <v>254</v>
      </c>
      <c r="C16" s="274">
        <v>2022</v>
      </c>
      <c r="D16" s="276" t="s">
        <v>125</v>
      </c>
      <c r="E16" s="276" t="s">
        <v>1129</v>
      </c>
      <c r="F16" s="276" t="s">
        <v>45</v>
      </c>
      <c r="G16" s="276" t="s">
        <v>1110</v>
      </c>
      <c r="H16" s="276" t="s">
        <v>256</v>
      </c>
      <c r="I16" s="282" t="s">
        <v>1463</v>
      </c>
      <c r="J16" s="276">
        <v>1</v>
      </c>
      <c r="K16" s="276"/>
      <c r="L16" s="276"/>
      <c r="M16" s="276"/>
      <c r="N16" s="276"/>
      <c r="O16" s="276"/>
      <c r="P16" s="276"/>
      <c r="Q16" s="276"/>
      <c r="R16" s="276">
        <v>2828</v>
      </c>
      <c r="S16" s="276" t="s">
        <v>50</v>
      </c>
      <c r="T16" s="282" t="s">
        <v>51</v>
      </c>
      <c r="U16" s="285">
        <v>350</v>
      </c>
      <c r="V16" s="285">
        <v>350</v>
      </c>
      <c r="W16" s="285">
        <v>0</v>
      </c>
      <c r="X16" s="285">
        <v>0</v>
      </c>
      <c r="Y16" s="285">
        <v>0</v>
      </c>
      <c r="Z16" s="285">
        <v>0</v>
      </c>
      <c r="AA16" s="285">
        <v>0</v>
      </c>
      <c r="AB16" s="285"/>
      <c r="AC16" s="285">
        <v>808</v>
      </c>
      <c r="AD16" s="285">
        <v>329</v>
      </c>
      <c r="AE16" s="282" t="s">
        <v>1131</v>
      </c>
      <c r="AF16" s="282" t="s">
        <v>259</v>
      </c>
      <c r="AG16" s="276" t="s">
        <v>50</v>
      </c>
      <c r="AH16" s="275" t="s">
        <v>51</v>
      </c>
      <c r="AI16" s="275" t="s">
        <v>80</v>
      </c>
      <c r="AJ16" s="275" t="s">
        <v>81</v>
      </c>
      <c r="AK16" s="275" t="s">
        <v>82</v>
      </c>
      <c r="AL16" s="275" t="s">
        <v>55</v>
      </c>
      <c r="AM16" s="275" t="s">
        <v>131</v>
      </c>
      <c r="AN16" s="275" t="s">
        <v>203</v>
      </c>
      <c r="AO16" s="275" t="s">
        <v>1078</v>
      </c>
      <c r="AP16" s="275"/>
      <c r="AQ16" s="274" t="s">
        <v>1079</v>
      </c>
      <c r="AR16" s="274" t="s">
        <v>1079</v>
      </c>
      <c r="AS16" s="274" t="s">
        <v>1079</v>
      </c>
      <c r="AT16" s="275"/>
      <c r="AU16" s="133" t="s">
        <v>1080</v>
      </c>
    </row>
    <row r="17" s="1" customFormat="1" ht="94.5" spans="1:50">
      <c r="A17" s="274">
        <v>12</v>
      </c>
      <c r="B17" s="274" t="s">
        <v>283</v>
      </c>
      <c r="C17" s="274">
        <v>2022</v>
      </c>
      <c r="D17" s="278" t="s">
        <v>125</v>
      </c>
      <c r="E17" s="278" t="s">
        <v>284</v>
      </c>
      <c r="F17" s="278" t="s">
        <v>45</v>
      </c>
      <c r="G17" s="276" t="s">
        <v>1072</v>
      </c>
      <c r="H17" s="278" t="s">
        <v>285</v>
      </c>
      <c r="I17" s="283" t="s">
        <v>1132</v>
      </c>
      <c r="J17" s="278">
        <v>1</v>
      </c>
      <c r="K17" s="278"/>
      <c r="L17" s="278"/>
      <c r="M17" s="278"/>
      <c r="N17" s="278"/>
      <c r="O17" s="278"/>
      <c r="P17" s="278"/>
      <c r="Q17" s="278"/>
      <c r="R17" s="276">
        <v>7623</v>
      </c>
      <c r="S17" s="278" t="s">
        <v>50</v>
      </c>
      <c r="T17" s="283" t="s">
        <v>51</v>
      </c>
      <c r="U17" s="285">
        <v>1950</v>
      </c>
      <c r="V17" s="285">
        <v>700</v>
      </c>
      <c r="W17" s="285">
        <v>0</v>
      </c>
      <c r="X17" s="285">
        <v>1250</v>
      </c>
      <c r="Y17" s="285">
        <v>0</v>
      </c>
      <c r="Z17" s="285">
        <v>0</v>
      </c>
      <c r="AA17" s="285">
        <v>0</v>
      </c>
      <c r="AB17" s="285"/>
      <c r="AC17" s="285">
        <v>2178</v>
      </c>
      <c r="AD17" s="285">
        <v>1175</v>
      </c>
      <c r="AE17" s="283" t="s">
        <v>1464</v>
      </c>
      <c r="AF17" s="283" t="s">
        <v>1465</v>
      </c>
      <c r="AG17" s="276" t="s">
        <v>50</v>
      </c>
      <c r="AH17" s="275" t="s">
        <v>51</v>
      </c>
      <c r="AI17" s="275" t="s">
        <v>80</v>
      </c>
      <c r="AJ17" s="275" t="s">
        <v>81</v>
      </c>
      <c r="AK17" s="275" t="s">
        <v>82</v>
      </c>
      <c r="AL17" s="275" t="s">
        <v>55</v>
      </c>
      <c r="AM17" s="275" t="s">
        <v>289</v>
      </c>
      <c r="AN17" s="275" t="s">
        <v>56</v>
      </c>
      <c r="AO17" s="275" t="s">
        <v>1078</v>
      </c>
      <c r="AP17" s="275"/>
      <c r="AQ17" s="274" t="s">
        <v>1079</v>
      </c>
      <c r="AR17" s="274" t="s">
        <v>1079</v>
      </c>
      <c r="AS17" s="274" t="s">
        <v>1079</v>
      </c>
      <c r="AT17" s="133"/>
      <c r="AU17" s="133" t="s">
        <v>1080</v>
      </c>
      <c r="AX17" s="1" t="s">
        <v>1215</v>
      </c>
    </row>
    <row r="18" s="1" customFormat="1" ht="162" customHeight="1" spans="1:48">
      <c r="A18" s="274">
        <v>13</v>
      </c>
      <c r="B18" s="274" t="s">
        <v>290</v>
      </c>
      <c r="C18" s="274">
        <v>2022</v>
      </c>
      <c r="D18" s="278" t="s">
        <v>125</v>
      </c>
      <c r="E18" s="275" t="s">
        <v>291</v>
      </c>
      <c r="F18" s="279" t="s">
        <v>45</v>
      </c>
      <c r="G18" s="276" t="s">
        <v>1072</v>
      </c>
      <c r="H18" s="280" t="s">
        <v>190</v>
      </c>
      <c r="I18" s="284" t="s">
        <v>1466</v>
      </c>
      <c r="J18" s="279">
        <v>1</v>
      </c>
      <c r="K18" s="279"/>
      <c r="L18" s="279"/>
      <c r="M18" s="279"/>
      <c r="N18" s="279"/>
      <c r="O18" s="279"/>
      <c r="P18" s="279"/>
      <c r="Q18" s="279"/>
      <c r="R18" s="276">
        <v>2587</v>
      </c>
      <c r="S18" s="278" t="s">
        <v>70</v>
      </c>
      <c r="T18" s="283" t="s">
        <v>1075</v>
      </c>
      <c r="U18" s="285">
        <v>1000</v>
      </c>
      <c r="V18" s="285">
        <v>400</v>
      </c>
      <c r="W18" s="285">
        <v>0</v>
      </c>
      <c r="X18" s="285">
        <f>U18-V18-Z18</f>
        <v>251</v>
      </c>
      <c r="Y18" s="285">
        <v>0</v>
      </c>
      <c r="Z18" s="285">
        <v>349</v>
      </c>
      <c r="AA18" s="285">
        <v>0</v>
      </c>
      <c r="AB18" s="285"/>
      <c r="AC18" s="285">
        <v>739</v>
      </c>
      <c r="AD18" s="285">
        <v>116</v>
      </c>
      <c r="AE18" s="281" t="s">
        <v>1467</v>
      </c>
      <c r="AF18" s="281" t="s">
        <v>1134</v>
      </c>
      <c r="AG18" s="275" t="s">
        <v>70</v>
      </c>
      <c r="AH18" s="275" t="s">
        <v>1075</v>
      </c>
      <c r="AI18" s="275" t="s">
        <v>80</v>
      </c>
      <c r="AJ18" s="275" t="s">
        <v>81</v>
      </c>
      <c r="AK18" s="275" t="s">
        <v>82</v>
      </c>
      <c r="AL18" s="275" t="s">
        <v>55</v>
      </c>
      <c r="AM18" s="275" t="s">
        <v>289</v>
      </c>
      <c r="AN18" s="275" t="s">
        <v>56</v>
      </c>
      <c r="AO18" s="275" t="s">
        <v>1078</v>
      </c>
      <c r="AP18" s="275"/>
      <c r="AQ18" s="274" t="s">
        <v>1079</v>
      </c>
      <c r="AR18" s="274" t="s">
        <v>1079</v>
      </c>
      <c r="AS18" s="274" t="s">
        <v>1079</v>
      </c>
      <c r="AT18" s="275"/>
      <c r="AU18" s="133" t="s">
        <v>1080</v>
      </c>
      <c r="AV18" s="1" t="s">
        <v>1135</v>
      </c>
    </row>
    <row r="19" s="1" customFormat="1" ht="105" customHeight="1" spans="1:47">
      <c r="A19" s="274">
        <v>14</v>
      </c>
      <c r="B19" s="274" t="s">
        <v>301</v>
      </c>
      <c r="C19" s="274">
        <v>2022</v>
      </c>
      <c r="D19" s="275" t="s">
        <v>125</v>
      </c>
      <c r="E19" s="275" t="s">
        <v>302</v>
      </c>
      <c r="F19" s="275" t="s">
        <v>45</v>
      </c>
      <c r="G19" s="276" t="s">
        <v>1072</v>
      </c>
      <c r="H19" s="275" t="s">
        <v>303</v>
      </c>
      <c r="I19" s="281" t="s">
        <v>1468</v>
      </c>
      <c r="J19" s="278">
        <v>1</v>
      </c>
      <c r="K19" s="275"/>
      <c r="L19" s="275"/>
      <c r="M19" s="275"/>
      <c r="N19" s="275"/>
      <c r="O19" s="275"/>
      <c r="P19" s="275"/>
      <c r="Q19" s="275"/>
      <c r="R19" s="276">
        <v>2380</v>
      </c>
      <c r="S19" s="278" t="s">
        <v>177</v>
      </c>
      <c r="T19" s="283" t="s">
        <v>178</v>
      </c>
      <c r="U19" s="285">
        <v>350</v>
      </c>
      <c r="V19" s="285">
        <v>120</v>
      </c>
      <c r="W19" s="285">
        <v>0</v>
      </c>
      <c r="X19" s="285">
        <v>230</v>
      </c>
      <c r="Y19" s="285">
        <v>0</v>
      </c>
      <c r="Z19" s="285">
        <v>0</v>
      </c>
      <c r="AA19" s="285">
        <v>0</v>
      </c>
      <c r="AB19" s="285"/>
      <c r="AC19" s="285">
        <v>680</v>
      </c>
      <c r="AD19" s="285">
        <v>300</v>
      </c>
      <c r="AE19" s="281" t="s">
        <v>305</v>
      </c>
      <c r="AF19" s="281" t="s">
        <v>306</v>
      </c>
      <c r="AG19" s="275" t="s">
        <v>177</v>
      </c>
      <c r="AH19" s="275" t="s">
        <v>178</v>
      </c>
      <c r="AI19" s="275" t="s">
        <v>80</v>
      </c>
      <c r="AJ19" s="275" t="s">
        <v>81</v>
      </c>
      <c r="AK19" s="275" t="s">
        <v>82</v>
      </c>
      <c r="AL19" s="275" t="s">
        <v>55</v>
      </c>
      <c r="AM19" s="275" t="s">
        <v>289</v>
      </c>
      <c r="AN19" s="275" t="s">
        <v>56</v>
      </c>
      <c r="AO19" s="275" t="s">
        <v>1078</v>
      </c>
      <c r="AP19" s="275"/>
      <c r="AQ19" s="274" t="s">
        <v>1079</v>
      </c>
      <c r="AR19" s="274" t="s">
        <v>1079</v>
      </c>
      <c r="AS19" s="274" t="s">
        <v>1079</v>
      </c>
      <c r="AT19" s="275"/>
      <c r="AU19" s="133" t="s">
        <v>1080</v>
      </c>
    </row>
    <row r="20" s="1" customFormat="1" ht="62" customHeight="1" spans="1:47">
      <c r="A20" s="274">
        <v>15</v>
      </c>
      <c r="B20" s="274" t="s">
        <v>307</v>
      </c>
      <c r="C20" s="274">
        <v>2022</v>
      </c>
      <c r="D20" s="275" t="s">
        <v>125</v>
      </c>
      <c r="E20" s="275" t="s">
        <v>308</v>
      </c>
      <c r="F20" s="276" t="s">
        <v>45</v>
      </c>
      <c r="G20" s="276" t="s">
        <v>1072</v>
      </c>
      <c r="H20" s="275" t="s">
        <v>303</v>
      </c>
      <c r="I20" s="281" t="s">
        <v>1469</v>
      </c>
      <c r="J20" s="279">
        <v>1</v>
      </c>
      <c r="K20" s="275"/>
      <c r="L20" s="275"/>
      <c r="M20" s="275"/>
      <c r="N20" s="275"/>
      <c r="O20" s="275"/>
      <c r="P20" s="275"/>
      <c r="Q20" s="275"/>
      <c r="R20" s="276">
        <v>5758</v>
      </c>
      <c r="S20" s="278" t="s">
        <v>177</v>
      </c>
      <c r="T20" s="283" t="s">
        <v>178</v>
      </c>
      <c r="U20" s="285">
        <v>26</v>
      </c>
      <c r="V20" s="285">
        <v>26</v>
      </c>
      <c r="W20" s="285">
        <v>0</v>
      </c>
      <c r="X20" s="285">
        <v>0</v>
      </c>
      <c r="Y20" s="285">
        <v>0</v>
      </c>
      <c r="Z20" s="285">
        <v>0</v>
      </c>
      <c r="AA20" s="285">
        <v>0</v>
      </c>
      <c r="AB20" s="285"/>
      <c r="AC20" s="285">
        <v>1645</v>
      </c>
      <c r="AD20" s="285">
        <v>754</v>
      </c>
      <c r="AE20" s="281" t="s">
        <v>310</v>
      </c>
      <c r="AF20" s="281" t="s">
        <v>311</v>
      </c>
      <c r="AG20" s="275" t="s">
        <v>177</v>
      </c>
      <c r="AH20" s="275" t="s">
        <v>178</v>
      </c>
      <c r="AI20" s="275" t="s">
        <v>80</v>
      </c>
      <c r="AJ20" s="275" t="s">
        <v>81</v>
      </c>
      <c r="AK20" s="275" t="s">
        <v>82</v>
      </c>
      <c r="AL20" s="275" t="s">
        <v>55</v>
      </c>
      <c r="AM20" s="275" t="s">
        <v>289</v>
      </c>
      <c r="AN20" s="275" t="s">
        <v>56</v>
      </c>
      <c r="AO20" s="275" t="s">
        <v>1078</v>
      </c>
      <c r="AP20" s="275"/>
      <c r="AQ20" s="274" t="s">
        <v>1079</v>
      </c>
      <c r="AR20" s="274" t="s">
        <v>1079</v>
      </c>
      <c r="AS20" s="274" t="s">
        <v>1079</v>
      </c>
      <c r="AT20" s="275"/>
      <c r="AU20" s="133" t="s">
        <v>1080</v>
      </c>
    </row>
    <row r="21" s="1" customFormat="1" ht="81" spans="1:47">
      <c r="A21" s="274">
        <v>16</v>
      </c>
      <c r="B21" s="274" t="s">
        <v>312</v>
      </c>
      <c r="C21" s="274">
        <v>2022</v>
      </c>
      <c r="D21" s="275" t="s">
        <v>125</v>
      </c>
      <c r="E21" s="275" t="s">
        <v>313</v>
      </c>
      <c r="F21" s="276" t="s">
        <v>45</v>
      </c>
      <c r="G21" s="276" t="s">
        <v>1072</v>
      </c>
      <c r="H21" s="275" t="s">
        <v>314</v>
      </c>
      <c r="I21" s="281" t="s">
        <v>1138</v>
      </c>
      <c r="J21" s="275">
        <v>1</v>
      </c>
      <c r="K21" s="275"/>
      <c r="L21" s="275"/>
      <c r="M21" s="275"/>
      <c r="N21" s="275"/>
      <c r="O21" s="275"/>
      <c r="P21" s="275"/>
      <c r="Q21" s="275"/>
      <c r="R21" s="276">
        <v>2380</v>
      </c>
      <c r="S21" s="278" t="s">
        <v>177</v>
      </c>
      <c r="T21" s="283" t="s">
        <v>178</v>
      </c>
      <c r="U21" s="285">
        <v>15.75</v>
      </c>
      <c r="V21" s="285">
        <v>15.75</v>
      </c>
      <c r="W21" s="285">
        <v>0</v>
      </c>
      <c r="X21" s="285">
        <v>0</v>
      </c>
      <c r="Y21" s="285">
        <v>0</v>
      </c>
      <c r="Z21" s="285">
        <v>0</v>
      </c>
      <c r="AA21" s="285">
        <v>0</v>
      </c>
      <c r="AB21" s="285"/>
      <c r="AC21" s="285">
        <v>680</v>
      </c>
      <c r="AD21" s="285">
        <v>300</v>
      </c>
      <c r="AE21" s="281" t="s">
        <v>316</v>
      </c>
      <c r="AF21" s="281" t="s">
        <v>317</v>
      </c>
      <c r="AG21" s="275" t="s">
        <v>177</v>
      </c>
      <c r="AH21" s="275" t="s">
        <v>178</v>
      </c>
      <c r="AI21" s="275" t="s">
        <v>80</v>
      </c>
      <c r="AJ21" s="275" t="s">
        <v>81</v>
      </c>
      <c r="AK21" s="275" t="s">
        <v>82</v>
      </c>
      <c r="AL21" s="275" t="s">
        <v>55</v>
      </c>
      <c r="AM21" s="275" t="s">
        <v>289</v>
      </c>
      <c r="AN21" s="275" t="s">
        <v>56</v>
      </c>
      <c r="AO21" s="275" t="s">
        <v>1078</v>
      </c>
      <c r="AP21" s="275"/>
      <c r="AQ21" s="274" t="s">
        <v>1079</v>
      </c>
      <c r="AR21" s="274" t="s">
        <v>1079</v>
      </c>
      <c r="AS21" s="274" t="s">
        <v>1079</v>
      </c>
      <c r="AT21" s="275"/>
      <c r="AU21" s="133" t="s">
        <v>1080</v>
      </c>
    </row>
    <row r="22" s="1" customFormat="1" ht="112" customHeight="1" spans="1:48">
      <c r="A22" s="274">
        <v>17</v>
      </c>
      <c r="B22" s="274" t="s">
        <v>323</v>
      </c>
      <c r="C22" s="274">
        <v>2022</v>
      </c>
      <c r="D22" s="275" t="s">
        <v>125</v>
      </c>
      <c r="E22" s="275" t="s">
        <v>1471</v>
      </c>
      <c r="F22" s="275" t="s">
        <v>45</v>
      </c>
      <c r="G22" s="276" t="s">
        <v>1072</v>
      </c>
      <c r="H22" s="275" t="s">
        <v>164</v>
      </c>
      <c r="I22" s="281" t="s">
        <v>1472</v>
      </c>
      <c r="J22" s="279">
        <v>1</v>
      </c>
      <c r="K22" s="275"/>
      <c r="L22" s="275"/>
      <c r="M22" s="275"/>
      <c r="N22" s="275"/>
      <c r="O22" s="275"/>
      <c r="P22" s="275"/>
      <c r="Q22" s="275"/>
      <c r="R22" s="276">
        <v>3371</v>
      </c>
      <c r="S22" s="278" t="s">
        <v>168</v>
      </c>
      <c r="T22" s="283" t="s">
        <v>1117</v>
      </c>
      <c r="U22" s="285">
        <v>575.03</v>
      </c>
      <c r="V22" s="285">
        <v>200</v>
      </c>
      <c r="W22" s="285">
        <v>375.03</v>
      </c>
      <c r="X22" s="285">
        <v>0</v>
      </c>
      <c r="Y22" s="285">
        <v>0</v>
      </c>
      <c r="Z22" s="285">
        <v>0</v>
      </c>
      <c r="AA22" s="285">
        <v>0</v>
      </c>
      <c r="AB22" s="285"/>
      <c r="AC22" s="285">
        <v>963</v>
      </c>
      <c r="AD22" s="285">
        <v>290</v>
      </c>
      <c r="AE22" s="281" t="s">
        <v>326</v>
      </c>
      <c r="AF22" s="281" t="s">
        <v>327</v>
      </c>
      <c r="AG22" s="275" t="s">
        <v>168</v>
      </c>
      <c r="AH22" s="275" t="s">
        <v>1117</v>
      </c>
      <c r="AI22" s="275" t="s">
        <v>80</v>
      </c>
      <c r="AJ22" s="275" t="s">
        <v>81</v>
      </c>
      <c r="AK22" s="275" t="s">
        <v>82</v>
      </c>
      <c r="AL22" s="275" t="s">
        <v>55</v>
      </c>
      <c r="AM22" s="275" t="s">
        <v>289</v>
      </c>
      <c r="AN22" s="275" t="s">
        <v>56</v>
      </c>
      <c r="AO22" s="275" t="s">
        <v>1078</v>
      </c>
      <c r="AP22" s="275"/>
      <c r="AQ22" s="274" t="s">
        <v>1079</v>
      </c>
      <c r="AR22" s="274" t="s">
        <v>1079</v>
      </c>
      <c r="AS22" s="274"/>
      <c r="AT22" s="275" t="s">
        <v>1216</v>
      </c>
      <c r="AU22" s="128"/>
      <c r="AV22" s="1" t="s">
        <v>1140</v>
      </c>
    </row>
    <row r="23" s="1" customFormat="1" ht="94.5" spans="1:47">
      <c r="A23" s="274">
        <v>18</v>
      </c>
      <c r="B23" s="274" t="s">
        <v>381</v>
      </c>
      <c r="C23" s="274">
        <v>2022</v>
      </c>
      <c r="D23" s="275" t="s">
        <v>98</v>
      </c>
      <c r="E23" s="275" t="s">
        <v>382</v>
      </c>
      <c r="F23" s="275" t="s">
        <v>383</v>
      </c>
      <c r="G23" s="276" t="s">
        <v>1142</v>
      </c>
      <c r="H23" s="275" t="s">
        <v>164</v>
      </c>
      <c r="I23" s="281" t="s">
        <v>384</v>
      </c>
      <c r="J23" s="275">
        <v>1</v>
      </c>
      <c r="K23" s="275"/>
      <c r="L23" s="275"/>
      <c r="M23" s="275"/>
      <c r="N23" s="275"/>
      <c r="O23" s="275"/>
      <c r="P23" s="275"/>
      <c r="Q23" s="275"/>
      <c r="R23" s="276">
        <v>2000</v>
      </c>
      <c r="S23" s="275" t="s">
        <v>387</v>
      </c>
      <c r="T23" s="275" t="s">
        <v>388</v>
      </c>
      <c r="U23" s="285">
        <v>3000</v>
      </c>
      <c r="V23" s="285">
        <v>1470.05</v>
      </c>
      <c r="W23" s="285">
        <v>0</v>
      </c>
      <c r="X23" s="285">
        <f>U23-V23</f>
        <v>1529.95</v>
      </c>
      <c r="Y23" s="285">
        <v>0</v>
      </c>
      <c r="Z23" s="285">
        <v>0</v>
      </c>
      <c r="AA23" s="285">
        <v>0</v>
      </c>
      <c r="AB23" s="285"/>
      <c r="AC23" s="285">
        <v>6945</v>
      </c>
      <c r="AD23" s="285">
        <v>3656</v>
      </c>
      <c r="AE23" s="281" t="s">
        <v>385</v>
      </c>
      <c r="AF23" s="281" t="s">
        <v>386</v>
      </c>
      <c r="AG23" s="275" t="s">
        <v>387</v>
      </c>
      <c r="AH23" s="275" t="s">
        <v>388</v>
      </c>
      <c r="AI23" s="275" t="s">
        <v>387</v>
      </c>
      <c r="AJ23" s="275" t="s">
        <v>388</v>
      </c>
      <c r="AK23" s="275" t="s">
        <v>389</v>
      </c>
      <c r="AL23" s="275" t="s">
        <v>55</v>
      </c>
      <c r="AM23" s="275" t="s">
        <v>63</v>
      </c>
      <c r="AN23" s="275" t="s">
        <v>56</v>
      </c>
      <c r="AO23" s="275" t="s">
        <v>1078</v>
      </c>
      <c r="AP23" s="275"/>
      <c r="AQ23" s="274" t="s">
        <v>1079</v>
      </c>
      <c r="AR23" s="274" t="s">
        <v>1079</v>
      </c>
      <c r="AS23" s="274" t="s">
        <v>1079</v>
      </c>
      <c r="AT23" s="275"/>
      <c r="AU23" s="133" t="s">
        <v>1080</v>
      </c>
    </row>
    <row r="24" s="1" customFormat="1" ht="72" customHeight="1" spans="1:47">
      <c r="A24" s="274">
        <v>19</v>
      </c>
      <c r="B24" s="274" t="s">
        <v>1483</v>
      </c>
      <c r="C24" s="274">
        <v>2022</v>
      </c>
      <c r="D24" s="275" t="s">
        <v>125</v>
      </c>
      <c r="E24" s="275" t="s">
        <v>1484</v>
      </c>
      <c r="F24" s="275" t="s">
        <v>45</v>
      </c>
      <c r="G24" s="276" t="s">
        <v>1485</v>
      </c>
      <c r="H24" s="275" t="s">
        <v>509</v>
      </c>
      <c r="I24" s="281" t="s">
        <v>1486</v>
      </c>
      <c r="J24" s="275">
        <v>1</v>
      </c>
      <c r="K24" s="275"/>
      <c r="L24" s="275"/>
      <c r="M24" s="275"/>
      <c r="N24" s="275"/>
      <c r="O24" s="275"/>
      <c r="P24" s="275"/>
      <c r="Q24" s="275"/>
      <c r="R24" s="276">
        <v>1000</v>
      </c>
      <c r="S24" s="275" t="s">
        <v>80</v>
      </c>
      <c r="T24" s="275" t="s">
        <v>81</v>
      </c>
      <c r="U24" s="285">
        <v>390</v>
      </c>
      <c r="V24" s="285">
        <v>390</v>
      </c>
      <c r="W24" s="285">
        <v>0</v>
      </c>
      <c r="X24" s="285">
        <v>0</v>
      </c>
      <c r="Y24" s="285">
        <v>0</v>
      </c>
      <c r="Z24" s="285">
        <v>0</v>
      </c>
      <c r="AA24" s="285">
        <v>0</v>
      </c>
      <c r="AB24" s="285"/>
      <c r="AC24" s="285">
        <v>526</v>
      </c>
      <c r="AD24" s="285">
        <v>438</v>
      </c>
      <c r="AE24" s="281" t="s">
        <v>1487</v>
      </c>
      <c r="AF24" s="281" t="s">
        <v>1488</v>
      </c>
      <c r="AG24" s="275" t="s">
        <v>80</v>
      </c>
      <c r="AH24" s="275" t="s">
        <v>81</v>
      </c>
      <c r="AI24" s="275" t="s">
        <v>80</v>
      </c>
      <c r="AJ24" s="275" t="s">
        <v>81</v>
      </c>
      <c r="AK24" s="275" t="s">
        <v>82</v>
      </c>
      <c r="AL24" s="275" t="s">
        <v>55</v>
      </c>
      <c r="AM24" s="275" t="s">
        <v>80</v>
      </c>
      <c r="AN24" s="275"/>
      <c r="AO24" s="275"/>
      <c r="AP24" s="275"/>
      <c r="AQ24" s="274" t="s">
        <v>1079</v>
      </c>
      <c r="AR24" s="274" t="s">
        <v>1079</v>
      </c>
      <c r="AS24" s="274"/>
      <c r="AT24" s="275" t="s">
        <v>1489</v>
      </c>
      <c r="AU24" s="133"/>
    </row>
    <row r="25" s="1" customFormat="1" ht="126" customHeight="1" spans="1:47">
      <c r="A25" s="274">
        <v>20</v>
      </c>
      <c r="B25" s="274" t="s">
        <v>410</v>
      </c>
      <c r="C25" s="274">
        <v>2022</v>
      </c>
      <c r="D25" s="274" t="s">
        <v>394</v>
      </c>
      <c r="E25" s="275" t="s">
        <v>1491</v>
      </c>
      <c r="F25" s="277" t="s">
        <v>45</v>
      </c>
      <c r="G25" s="276" t="s">
        <v>1074</v>
      </c>
      <c r="H25" s="280" t="s">
        <v>412</v>
      </c>
      <c r="I25" s="284" t="s">
        <v>1492</v>
      </c>
      <c r="J25" s="279">
        <v>1</v>
      </c>
      <c r="K25" s="279"/>
      <c r="L25" s="279"/>
      <c r="M25" s="279"/>
      <c r="N25" s="279"/>
      <c r="O25" s="279"/>
      <c r="P25" s="279"/>
      <c r="Q25" s="279"/>
      <c r="R25" s="276">
        <v>1085</v>
      </c>
      <c r="S25" s="275" t="s">
        <v>70</v>
      </c>
      <c r="T25" s="275" t="s">
        <v>1075</v>
      </c>
      <c r="U25" s="285">
        <v>600</v>
      </c>
      <c r="V25" s="285">
        <v>400</v>
      </c>
      <c r="W25" s="285">
        <v>0</v>
      </c>
      <c r="X25" s="285">
        <v>200</v>
      </c>
      <c r="Y25" s="285">
        <v>0</v>
      </c>
      <c r="Z25" s="285">
        <v>0</v>
      </c>
      <c r="AA25" s="285">
        <v>0</v>
      </c>
      <c r="AB25" s="285"/>
      <c r="AC25" s="285">
        <v>310</v>
      </c>
      <c r="AD25" s="285">
        <v>99</v>
      </c>
      <c r="AE25" s="281" t="s">
        <v>414</v>
      </c>
      <c r="AF25" s="281" t="s">
        <v>415</v>
      </c>
      <c r="AG25" s="275" t="s">
        <v>70</v>
      </c>
      <c r="AH25" s="275" t="s">
        <v>1075</v>
      </c>
      <c r="AI25" s="275" t="s">
        <v>80</v>
      </c>
      <c r="AJ25" s="275" t="s">
        <v>81</v>
      </c>
      <c r="AK25" s="275" t="s">
        <v>82</v>
      </c>
      <c r="AL25" s="275" t="s">
        <v>55</v>
      </c>
      <c r="AM25" s="275" t="s">
        <v>144</v>
      </c>
      <c r="AN25" s="275" t="s">
        <v>56</v>
      </c>
      <c r="AO25" s="275" t="s">
        <v>1078</v>
      </c>
      <c r="AP25" s="275"/>
      <c r="AQ25" s="274" t="s">
        <v>1079</v>
      </c>
      <c r="AR25" s="274" t="s">
        <v>1079</v>
      </c>
      <c r="AS25" s="274" t="s">
        <v>1079</v>
      </c>
      <c r="AT25" s="275"/>
      <c r="AU25" s="128" t="s">
        <v>1168</v>
      </c>
    </row>
    <row r="26" s="1" customFormat="1" ht="79" customHeight="1" spans="1:47">
      <c r="A26" s="274">
        <v>21</v>
      </c>
      <c r="B26" s="274" t="s">
        <v>416</v>
      </c>
      <c r="C26" s="274">
        <v>2022</v>
      </c>
      <c r="D26" s="275" t="s">
        <v>394</v>
      </c>
      <c r="E26" s="275" t="s">
        <v>417</v>
      </c>
      <c r="F26" s="275" t="s">
        <v>45</v>
      </c>
      <c r="G26" s="276" t="s">
        <v>1074</v>
      </c>
      <c r="H26" s="275" t="s">
        <v>418</v>
      </c>
      <c r="I26" s="281" t="s">
        <v>1493</v>
      </c>
      <c r="J26" s="276">
        <v>1</v>
      </c>
      <c r="K26" s="275"/>
      <c r="L26" s="275"/>
      <c r="M26" s="275"/>
      <c r="N26" s="275"/>
      <c r="O26" s="275"/>
      <c r="P26" s="275"/>
      <c r="Q26" s="275"/>
      <c r="R26" s="276">
        <v>287</v>
      </c>
      <c r="S26" s="275" t="s">
        <v>177</v>
      </c>
      <c r="T26" s="275" t="s">
        <v>178</v>
      </c>
      <c r="U26" s="285">
        <v>66</v>
      </c>
      <c r="V26" s="285">
        <v>66</v>
      </c>
      <c r="W26" s="285">
        <v>0</v>
      </c>
      <c r="X26" s="285">
        <v>0</v>
      </c>
      <c r="Y26" s="285">
        <v>0</v>
      </c>
      <c r="Z26" s="285">
        <v>0</v>
      </c>
      <c r="AA26" s="285">
        <v>0</v>
      </c>
      <c r="AB26" s="285"/>
      <c r="AC26" s="285">
        <v>82</v>
      </c>
      <c r="AD26" s="285">
        <v>26</v>
      </c>
      <c r="AE26" s="281" t="s">
        <v>420</v>
      </c>
      <c r="AF26" s="281" t="s">
        <v>421</v>
      </c>
      <c r="AG26" s="275" t="s">
        <v>177</v>
      </c>
      <c r="AH26" s="275" t="s">
        <v>178</v>
      </c>
      <c r="AI26" s="275" t="s">
        <v>80</v>
      </c>
      <c r="AJ26" s="275" t="s">
        <v>81</v>
      </c>
      <c r="AK26" s="275" t="s">
        <v>82</v>
      </c>
      <c r="AL26" s="275" t="s">
        <v>55</v>
      </c>
      <c r="AM26" s="275" t="s">
        <v>422</v>
      </c>
      <c r="AN26" s="275" t="s">
        <v>56</v>
      </c>
      <c r="AO26" s="275" t="s">
        <v>1078</v>
      </c>
      <c r="AP26" s="275"/>
      <c r="AQ26" s="274" t="s">
        <v>1079</v>
      </c>
      <c r="AR26" s="274" t="s">
        <v>1079</v>
      </c>
      <c r="AS26" s="274" t="s">
        <v>1079</v>
      </c>
      <c r="AT26" s="275"/>
      <c r="AU26" s="133" t="s">
        <v>1080</v>
      </c>
    </row>
    <row r="27" s="1" customFormat="1" ht="81" spans="1:50">
      <c r="A27" s="274">
        <v>22</v>
      </c>
      <c r="B27" s="274" t="s">
        <v>423</v>
      </c>
      <c r="C27" s="274">
        <v>2022</v>
      </c>
      <c r="D27" s="275" t="s">
        <v>394</v>
      </c>
      <c r="E27" s="275" t="s">
        <v>424</v>
      </c>
      <c r="F27" s="275" t="s">
        <v>45</v>
      </c>
      <c r="G27" s="276" t="s">
        <v>1074</v>
      </c>
      <c r="H27" s="275" t="s">
        <v>425</v>
      </c>
      <c r="I27" s="281" t="s">
        <v>1494</v>
      </c>
      <c r="J27" s="276">
        <v>1</v>
      </c>
      <c r="K27" s="275"/>
      <c r="L27" s="275"/>
      <c r="M27" s="275"/>
      <c r="N27" s="275"/>
      <c r="O27" s="275"/>
      <c r="P27" s="275"/>
      <c r="Q27" s="275"/>
      <c r="R27" s="276">
        <v>56</v>
      </c>
      <c r="S27" s="275" t="s">
        <v>200</v>
      </c>
      <c r="T27" s="275" t="s">
        <v>201</v>
      </c>
      <c r="U27" s="285">
        <v>160</v>
      </c>
      <c r="V27" s="285">
        <v>60</v>
      </c>
      <c r="W27" s="285">
        <v>0</v>
      </c>
      <c r="X27" s="285">
        <v>100</v>
      </c>
      <c r="Y27" s="285">
        <v>0</v>
      </c>
      <c r="Z27" s="285">
        <v>0</v>
      </c>
      <c r="AA27" s="285">
        <v>0</v>
      </c>
      <c r="AB27" s="285"/>
      <c r="AC27" s="285">
        <v>16</v>
      </c>
      <c r="AD27" s="285">
        <v>7</v>
      </c>
      <c r="AE27" s="281" t="s">
        <v>1495</v>
      </c>
      <c r="AF27" s="281" t="s">
        <v>428</v>
      </c>
      <c r="AG27" s="275" t="s">
        <v>200</v>
      </c>
      <c r="AH27" s="275" t="s">
        <v>201</v>
      </c>
      <c r="AI27" s="275" t="s">
        <v>80</v>
      </c>
      <c r="AJ27" s="275" t="s">
        <v>81</v>
      </c>
      <c r="AK27" s="275" t="s">
        <v>82</v>
      </c>
      <c r="AL27" s="275" t="s">
        <v>55</v>
      </c>
      <c r="AM27" s="275" t="s">
        <v>202</v>
      </c>
      <c r="AN27" s="275" t="s">
        <v>56</v>
      </c>
      <c r="AO27" s="275" t="s">
        <v>1078</v>
      </c>
      <c r="AP27" s="275"/>
      <c r="AQ27" s="274" t="s">
        <v>1079</v>
      </c>
      <c r="AR27" s="274" t="s">
        <v>1079</v>
      </c>
      <c r="AS27" s="274" t="s">
        <v>1079</v>
      </c>
      <c r="AT27" s="133"/>
      <c r="AU27" s="133" t="s">
        <v>1080</v>
      </c>
      <c r="AX27" s="1" t="s">
        <v>1215</v>
      </c>
    </row>
    <row r="28" s="1" customFormat="1" ht="54" spans="1:48">
      <c r="A28" s="274">
        <v>23</v>
      </c>
      <c r="B28" s="274" t="s">
        <v>453</v>
      </c>
      <c r="C28" s="274">
        <v>2022</v>
      </c>
      <c r="D28" s="275" t="s">
        <v>430</v>
      </c>
      <c r="E28" s="275" t="s">
        <v>454</v>
      </c>
      <c r="F28" s="275" t="s">
        <v>45</v>
      </c>
      <c r="G28" s="276" t="s">
        <v>1074</v>
      </c>
      <c r="H28" s="275" t="s">
        <v>455</v>
      </c>
      <c r="I28" s="281" t="s">
        <v>1496</v>
      </c>
      <c r="J28" s="276">
        <v>1</v>
      </c>
      <c r="K28" s="275"/>
      <c r="L28" s="275"/>
      <c r="M28" s="275"/>
      <c r="N28" s="275"/>
      <c r="O28" s="275"/>
      <c r="P28" s="275"/>
      <c r="Q28" s="275"/>
      <c r="R28" s="276">
        <v>3371</v>
      </c>
      <c r="S28" s="275" t="s">
        <v>1156</v>
      </c>
      <c r="T28" s="275" t="s">
        <v>1157</v>
      </c>
      <c r="U28" s="285">
        <v>850</v>
      </c>
      <c r="V28" s="285">
        <v>255</v>
      </c>
      <c r="W28" s="285">
        <v>0</v>
      </c>
      <c r="X28" s="285">
        <v>595</v>
      </c>
      <c r="Y28" s="285">
        <v>0</v>
      </c>
      <c r="Z28" s="285">
        <v>0</v>
      </c>
      <c r="AA28" s="285">
        <v>0</v>
      </c>
      <c r="AB28" s="285"/>
      <c r="AC28" s="285">
        <v>963</v>
      </c>
      <c r="AD28" s="285">
        <v>290</v>
      </c>
      <c r="AE28" s="281" t="s">
        <v>457</v>
      </c>
      <c r="AF28" s="281" t="s">
        <v>457</v>
      </c>
      <c r="AG28" s="275" t="s">
        <v>1154</v>
      </c>
      <c r="AH28" s="275" t="s">
        <v>1155</v>
      </c>
      <c r="AI28" s="275" t="s">
        <v>438</v>
      </c>
      <c r="AJ28" s="275" t="s">
        <v>439</v>
      </c>
      <c r="AK28" s="275" t="s">
        <v>82</v>
      </c>
      <c r="AL28" s="275" t="s">
        <v>55</v>
      </c>
      <c r="AM28" s="275" t="s">
        <v>458</v>
      </c>
      <c r="AN28" s="275" t="s">
        <v>56</v>
      </c>
      <c r="AO28" s="275" t="s">
        <v>1078</v>
      </c>
      <c r="AP28" s="275"/>
      <c r="AQ28" s="274" t="s">
        <v>1079</v>
      </c>
      <c r="AR28" s="274" t="s">
        <v>1079</v>
      </c>
      <c r="AS28" s="274"/>
      <c r="AT28" s="275" t="s">
        <v>1216</v>
      </c>
      <c r="AU28" s="128"/>
      <c r="AV28" s="1" t="s">
        <v>1140</v>
      </c>
    </row>
    <row r="29" s="1" customFormat="1" ht="82" customHeight="1" spans="1:50">
      <c r="A29" s="274">
        <v>24</v>
      </c>
      <c r="B29" s="274" t="s">
        <v>469</v>
      </c>
      <c r="C29" s="274">
        <v>2022</v>
      </c>
      <c r="D29" s="274" t="s">
        <v>430</v>
      </c>
      <c r="E29" s="275" t="s">
        <v>470</v>
      </c>
      <c r="F29" s="277" t="s">
        <v>45</v>
      </c>
      <c r="G29" s="276" t="s">
        <v>1074</v>
      </c>
      <c r="H29" s="280" t="s">
        <v>461</v>
      </c>
      <c r="I29" s="284" t="s">
        <v>1497</v>
      </c>
      <c r="J29" s="276">
        <v>1</v>
      </c>
      <c r="K29" s="279"/>
      <c r="L29" s="279"/>
      <c r="M29" s="279"/>
      <c r="N29" s="279"/>
      <c r="O29" s="279"/>
      <c r="P29" s="279"/>
      <c r="Q29" s="279"/>
      <c r="R29" s="276">
        <v>1085</v>
      </c>
      <c r="S29" s="275" t="s">
        <v>1158</v>
      </c>
      <c r="T29" s="275" t="s">
        <v>1159</v>
      </c>
      <c r="U29" s="285">
        <v>620.11</v>
      </c>
      <c r="V29" s="285">
        <v>226.97</v>
      </c>
      <c r="W29" s="285">
        <v>0</v>
      </c>
      <c r="X29" s="285">
        <f>U29-V29</f>
        <v>393.14</v>
      </c>
      <c r="Y29" s="285">
        <v>0</v>
      </c>
      <c r="Z29" s="285">
        <v>0</v>
      </c>
      <c r="AA29" s="285">
        <v>0</v>
      </c>
      <c r="AB29" s="285"/>
      <c r="AC29" s="285">
        <v>310</v>
      </c>
      <c r="AD29" s="285">
        <v>99</v>
      </c>
      <c r="AE29" s="281" t="s">
        <v>1498</v>
      </c>
      <c r="AF29" s="281" t="s">
        <v>473</v>
      </c>
      <c r="AG29" s="275" t="s">
        <v>1154</v>
      </c>
      <c r="AH29" s="275" t="s">
        <v>1155</v>
      </c>
      <c r="AI29" s="275" t="s">
        <v>438</v>
      </c>
      <c r="AJ29" s="275" t="s">
        <v>439</v>
      </c>
      <c r="AK29" s="275" t="s">
        <v>82</v>
      </c>
      <c r="AL29" s="275" t="s">
        <v>55</v>
      </c>
      <c r="AM29" s="275" t="s">
        <v>63</v>
      </c>
      <c r="AN29" s="275" t="s">
        <v>56</v>
      </c>
      <c r="AO29" s="133" t="s">
        <v>1112</v>
      </c>
      <c r="AP29" s="275"/>
      <c r="AQ29" s="274" t="s">
        <v>1079</v>
      </c>
      <c r="AR29" s="274" t="s">
        <v>1079</v>
      </c>
      <c r="AS29" s="274" t="s">
        <v>1079</v>
      </c>
      <c r="AT29" s="133"/>
      <c r="AU29" s="133" t="s">
        <v>1080</v>
      </c>
      <c r="AX29" s="1" t="s">
        <v>1215</v>
      </c>
    </row>
    <row r="30" s="1" customFormat="1" ht="158" customHeight="1" spans="1:48">
      <c r="A30" s="274">
        <v>25</v>
      </c>
      <c r="B30" s="274" t="s">
        <v>482</v>
      </c>
      <c r="C30" s="274">
        <v>2022</v>
      </c>
      <c r="D30" s="275" t="s">
        <v>483</v>
      </c>
      <c r="E30" s="275" t="s">
        <v>484</v>
      </c>
      <c r="F30" s="275" t="s">
        <v>45</v>
      </c>
      <c r="G30" s="275" t="s">
        <v>1160</v>
      </c>
      <c r="H30" s="275" t="s">
        <v>489</v>
      </c>
      <c r="I30" s="281" t="s">
        <v>1505</v>
      </c>
      <c r="J30" s="275">
        <v>1</v>
      </c>
      <c r="K30" s="275"/>
      <c r="L30" s="275"/>
      <c r="M30" s="275"/>
      <c r="N30" s="275"/>
      <c r="O30" s="275"/>
      <c r="P30" s="275"/>
      <c r="Q30" s="275"/>
      <c r="R30" s="276">
        <v>12796</v>
      </c>
      <c r="S30" s="275" t="s">
        <v>489</v>
      </c>
      <c r="T30" s="275" t="s">
        <v>490</v>
      </c>
      <c r="U30" s="285">
        <v>150</v>
      </c>
      <c r="V30" s="285">
        <v>0</v>
      </c>
      <c r="W30" s="285">
        <v>0</v>
      </c>
      <c r="X30" s="285">
        <v>0</v>
      </c>
      <c r="Y30" s="285">
        <v>0</v>
      </c>
      <c r="Z30" s="285">
        <v>150</v>
      </c>
      <c r="AA30" s="285">
        <v>0</v>
      </c>
      <c r="AB30" s="285"/>
      <c r="AC30" s="285">
        <v>3656</v>
      </c>
      <c r="AD30" s="285">
        <v>3656</v>
      </c>
      <c r="AE30" s="281" t="s">
        <v>487</v>
      </c>
      <c r="AF30" s="281" t="s">
        <v>488</v>
      </c>
      <c r="AG30" s="275" t="s">
        <v>489</v>
      </c>
      <c r="AH30" s="275" t="s">
        <v>490</v>
      </c>
      <c r="AI30" s="275" t="s">
        <v>491</v>
      </c>
      <c r="AJ30" s="275" t="s">
        <v>492</v>
      </c>
      <c r="AK30" s="275" t="s">
        <v>1073</v>
      </c>
      <c r="AL30" s="275" t="s">
        <v>55</v>
      </c>
      <c r="AM30" s="275"/>
      <c r="AN30" s="275" t="s">
        <v>56</v>
      </c>
      <c r="AO30" s="275" t="s">
        <v>1078</v>
      </c>
      <c r="AP30" s="275"/>
      <c r="AQ30" s="274" t="s">
        <v>1079</v>
      </c>
      <c r="AR30" s="274" t="s">
        <v>1079</v>
      </c>
      <c r="AS30" s="274" t="s">
        <v>1079</v>
      </c>
      <c r="AT30" s="275"/>
      <c r="AU30" s="128"/>
      <c r="AV30" s="1" t="s">
        <v>1135</v>
      </c>
    </row>
    <row r="31" s="1" customFormat="1" ht="94.5" spans="1:47">
      <c r="A31" s="274">
        <v>26</v>
      </c>
      <c r="B31" s="274" t="s">
        <v>534</v>
      </c>
      <c r="C31" s="274">
        <v>2022</v>
      </c>
      <c r="D31" s="276" t="s">
        <v>535</v>
      </c>
      <c r="E31" s="278" t="s">
        <v>536</v>
      </c>
      <c r="F31" s="276" t="s">
        <v>45</v>
      </c>
      <c r="G31" s="276" t="s">
        <v>1074</v>
      </c>
      <c r="H31" s="276" t="s">
        <v>537</v>
      </c>
      <c r="I31" s="282" t="s">
        <v>538</v>
      </c>
      <c r="J31" s="276"/>
      <c r="K31" s="276"/>
      <c r="L31" s="276">
        <v>1</v>
      </c>
      <c r="M31" s="276"/>
      <c r="N31" s="276"/>
      <c r="O31" s="276"/>
      <c r="P31" s="276"/>
      <c r="Q31" s="276"/>
      <c r="R31" s="276">
        <v>1540</v>
      </c>
      <c r="S31" s="275" t="s">
        <v>541</v>
      </c>
      <c r="T31" s="275" t="s">
        <v>1039</v>
      </c>
      <c r="U31" s="285">
        <v>700</v>
      </c>
      <c r="V31" s="285">
        <v>500</v>
      </c>
      <c r="W31" s="285">
        <v>0</v>
      </c>
      <c r="X31" s="285">
        <v>200</v>
      </c>
      <c r="Y31" s="285">
        <v>0</v>
      </c>
      <c r="Z31" s="285">
        <v>0</v>
      </c>
      <c r="AA31" s="285">
        <v>0</v>
      </c>
      <c r="AB31" s="285"/>
      <c r="AC31" s="285">
        <v>440</v>
      </c>
      <c r="AD31" s="285">
        <v>382</v>
      </c>
      <c r="AE31" s="282" t="s">
        <v>539</v>
      </c>
      <c r="AF31" s="282" t="s">
        <v>540</v>
      </c>
      <c r="AG31" s="276" t="s">
        <v>50</v>
      </c>
      <c r="AH31" s="275" t="s">
        <v>51</v>
      </c>
      <c r="AI31" s="275" t="s">
        <v>541</v>
      </c>
      <c r="AJ31" s="275" t="s">
        <v>542</v>
      </c>
      <c r="AK31" s="275" t="s">
        <v>369</v>
      </c>
      <c r="AL31" s="275" t="s">
        <v>543</v>
      </c>
      <c r="AM31" s="275" t="s">
        <v>266</v>
      </c>
      <c r="AN31" s="275" t="s">
        <v>56</v>
      </c>
      <c r="AO31" s="133"/>
      <c r="AP31" s="275"/>
      <c r="AQ31" s="274" t="s">
        <v>1079</v>
      </c>
      <c r="AR31" s="274" t="s">
        <v>1079</v>
      </c>
      <c r="AS31" s="274" t="s">
        <v>1079</v>
      </c>
      <c r="AT31" s="275"/>
      <c r="AU31" s="128" t="s">
        <v>1168</v>
      </c>
    </row>
    <row r="32" s="1" customFormat="1" ht="80" customHeight="1" spans="1:47">
      <c r="A32" s="274">
        <v>27</v>
      </c>
      <c r="B32" s="274" t="s">
        <v>697</v>
      </c>
      <c r="C32" s="274">
        <v>2022</v>
      </c>
      <c r="D32" s="275" t="s">
        <v>430</v>
      </c>
      <c r="E32" s="275" t="s">
        <v>698</v>
      </c>
      <c r="F32" s="275" t="s">
        <v>45</v>
      </c>
      <c r="G32" s="276" t="s">
        <v>1074</v>
      </c>
      <c r="H32" s="275" t="s">
        <v>224</v>
      </c>
      <c r="I32" s="281" t="s">
        <v>1507</v>
      </c>
      <c r="J32" s="275"/>
      <c r="K32" s="275"/>
      <c r="L32" s="275">
        <v>1</v>
      </c>
      <c r="M32" s="275"/>
      <c r="N32" s="275"/>
      <c r="O32" s="275"/>
      <c r="P32" s="275"/>
      <c r="Q32" s="275"/>
      <c r="R32" s="276">
        <v>1197</v>
      </c>
      <c r="S32" s="275" t="s">
        <v>438</v>
      </c>
      <c r="T32" s="275" t="s">
        <v>439</v>
      </c>
      <c r="U32" s="285">
        <v>1608.7</v>
      </c>
      <c r="V32" s="285">
        <v>820</v>
      </c>
      <c r="W32" s="285">
        <v>0</v>
      </c>
      <c r="X32" s="285">
        <f>U32-V32</f>
        <v>788.7</v>
      </c>
      <c r="Y32" s="285">
        <v>0</v>
      </c>
      <c r="Z32" s="285">
        <v>0</v>
      </c>
      <c r="AA32" s="285">
        <v>0</v>
      </c>
      <c r="AB32" s="285"/>
      <c r="AC32" s="285">
        <v>342</v>
      </c>
      <c r="AD32" s="285">
        <v>113</v>
      </c>
      <c r="AE32" s="281" t="s">
        <v>1508</v>
      </c>
      <c r="AF32" s="281" t="s">
        <v>701</v>
      </c>
      <c r="AG32" s="275" t="s">
        <v>1154</v>
      </c>
      <c r="AH32" s="275" t="s">
        <v>1155</v>
      </c>
      <c r="AI32" s="275" t="s">
        <v>438</v>
      </c>
      <c r="AJ32" s="275" t="s">
        <v>439</v>
      </c>
      <c r="AK32" s="275" t="s">
        <v>82</v>
      </c>
      <c r="AL32" s="275" t="s">
        <v>543</v>
      </c>
      <c r="AM32" s="275" t="s">
        <v>215</v>
      </c>
      <c r="AN32" s="275" t="s">
        <v>56</v>
      </c>
      <c r="AO32" s="275" t="s">
        <v>1112</v>
      </c>
      <c r="AP32" s="275"/>
      <c r="AQ32" s="274" t="s">
        <v>1079</v>
      </c>
      <c r="AR32" s="274" t="s">
        <v>1079</v>
      </c>
      <c r="AS32" s="274" t="s">
        <v>1079</v>
      </c>
      <c r="AT32" s="275"/>
      <c r="AU32" s="128" t="s">
        <v>1168</v>
      </c>
    </row>
    <row r="33" s="1" customFormat="1" ht="69" customHeight="1" spans="1:47">
      <c r="A33" s="274">
        <v>28</v>
      </c>
      <c r="B33" s="274" t="s">
        <v>1510</v>
      </c>
      <c r="C33" s="274">
        <v>2022</v>
      </c>
      <c r="D33" s="275" t="s">
        <v>430</v>
      </c>
      <c r="E33" s="275" t="s">
        <v>1511</v>
      </c>
      <c r="F33" s="275" t="s">
        <v>45</v>
      </c>
      <c r="G33" s="276" t="s">
        <v>1074</v>
      </c>
      <c r="H33" s="275" t="s">
        <v>425</v>
      </c>
      <c r="I33" s="281" t="s">
        <v>1512</v>
      </c>
      <c r="J33" s="275"/>
      <c r="K33" s="275"/>
      <c r="L33" s="275">
        <v>1</v>
      </c>
      <c r="M33" s="275"/>
      <c r="N33" s="275"/>
      <c r="O33" s="275"/>
      <c r="P33" s="275"/>
      <c r="Q33" s="275"/>
      <c r="R33" s="276">
        <v>153</v>
      </c>
      <c r="S33" s="275" t="s">
        <v>200</v>
      </c>
      <c r="T33" s="275" t="s">
        <v>201</v>
      </c>
      <c r="U33" s="285">
        <v>130</v>
      </c>
      <c r="V33" s="285">
        <v>130</v>
      </c>
      <c r="W33" s="285">
        <v>0</v>
      </c>
      <c r="X33" s="285">
        <v>0</v>
      </c>
      <c r="Y33" s="285">
        <v>0</v>
      </c>
      <c r="Z33" s="285">
        <v>0</v>
      </c>
      <c r="AA33" s="285">
        <v>0</v>
      </c>
      <c r="AB33" s="285"/>
      <c r="AC33" s="285">
        <v>56</v>
      </c>
      <c r="AD33" s="285">
        <v>35</v>
      </c>
      <c r="AE33" s="281" t="s">
        <v>1513</v>
      </c>
      <c r="AF33" s="281" t="s">
        <v>715</v>
      </c>
      <c r="AG33" s="275" t="s">
        <v>200</v>
      </c>
      <c r="AH33" s="275" t="s">
        <v>201</v>
      </c>
      <c r="AI33" s="275" t="s">
        <v>438</v>
      </c>
      <c r="AJ33" s="275" t="s">
        <v>439</v>
      </c>
      <c r="AK33" s="275" t="s">
        <v>82</v>
      </c>
      <c r="AL33" s="275" t="s">
        <v>543</v>
      </c>
      <c r="AM33" s="275" t="s">
        <v>438</v>
      </c>
      <c r="AN33" s="275"/>
      <c r="AO33" s="133"/>
      <c r="AP33" s="275"/>
      <c r="AQ33" s="274" t="s">
        <v>1079</v>
      </c>
      <c r="AR33" s="274" t="s">
        <v>1079</v>
      </c>
      <c r="AS33" s="274"/>
      <c r="AT33" s="275" t="s">
        <v>1514</v>
      </c>
      <c r="AU33" s="128"/>
    </row>
    <row r="34" s="1" customFormat="1" ht="81" spans="1:47">
      <c r="A34" s="274">
        <v>29</v>
      </c>
      <c r="B34" s="274" t="s">
        <v>719</v>
      </c>
      <c r="C34" s="274">
        <v>2022</v>
      </c>
      <c r="D34" s="278" t="s">
        <v>720</v>
      </c>
      <c r="E34" s="278" t="s">
        <v>721</v>
      </c>
      <c r="F34" s="278" t="s">
        <v>45</v>
      </c>
      <c r="G34" s="275" t="s">
        <v>1074</v>
      </c>
      <c r="H34" s="278" t="s">
        <v>285</v>
      </c>
      <c r="I34" s="283" t="s">
        <v>1515</v>
      </c>
      <c r="J34" s="278"/>
      <c r="K34" s="278"/>
      <c r="L34" s="278">
        <v>1</v>
      </c>
      <c r="M34" s="278"/>
      <c r="N34" s="278"/>
      <c r="O34" s="278"/>
      <c r="P34" s="278"/>
      <c r="Q34" s="278"/>
      <c r="R34" s="276">
        <v>3693</v>
      </c>
      <c r="S34" s="276" t="s">
        <v>50</v>
      </c>
      <c r="T34" s="275" t="s">
        <v>51</v>
      </c>
      <c r="U34" s="285">
        <v>29.2</v>
      </c>
      <c r="V34" s="285">
        <v>29.2</v>
      </c>
      <c r="W34" s="285">
        <v>0</v>
      </c>
      <c r="X34" s="285">
        <v>0</v>
      </c>
      <c r="Y34" s="285">
        <v>0</v>
      </c>
      <c r="Z34" s="285">
        <v>0</v>
      </c>
      <c r="AA34" s="285">
        <v>0</v>
      </c>
      <c r="AB34" s="285"/>
      <c r="AC34" s="285">
        <v>1055</v>
      </c>
      <c r="AD34" s="285">
        <v>743</v>
      </c>
      <c r="AE34" s="283" t="s">
        <v>723</v>
      </c>
      <c r="AF34" s="283" t="s">
        <v>724</v>
      </c>
      <c r="AG34" s="276" t="s">
        <v>50</v>
      </c>
      <c r="AH34" s="275" t="s">
        <v>51</v>
      </c>
      <c r="AI34" s="275" t="s">
        <v>80</v>
      </c>
      <c r="AJ34" s="275" t="s">
        <v>81</v>
      </c>
      <c r="AK34" s="275" t="s">
        <v>82</v>
      </c>
      <c r="AL34" s="275" t="s">
        <v>725</v>
      </c>
      <c r="AM34" s="275" t="s">
        <v>131</v>
      </c>
      <c r="AN34" s="275" t="s">
        <v>280</v>
      </c>
      <c r="AO34" s="133"/>
      <c r="AP34" s="275"/>
      <c r="AQ34" s="274" t="s">
        <v>1079</v>
      </c>
      <c r="AR34" s="274" t="s">
        <v>1079</v>
      </c>
      <c r="AS34" s="274" t="s">
        <v>1079</v>
      </c>
      <c r="AT34" s="275"/>
      <c r="AU34" s="133" t="s">
        <v>1080</v>
      </c>
    </row>
    <row r="35" s="1" customFormat="1" ht="118" customHeight="1" spans="1:47">
      <c r="A35" s="274">
        <v>30</v>
      </c>
      <c r="B35" s="274" t="s">
        <v>1169</v>
      </c>
      <c r="C35" s="274">
        <v>2022</v>
      </c>
      <c r="D35" s="275" t="s">
        <v>664</v>
      </c>
      <c r="E35" s="275" t="s">
        <v>1170</v>
      </c>
      <c r="F35" s="275" t="s">
        <v>45</v>
      </c>
      <c r="G35" s="275" t="s">
        <v>1074</v>
      </c>
      <c r="H35" s="275" t="s">
        <v>1171</v>
      </c>
      <c r="I35" s="281" t="s">
        <v>1172</v>
      </c>
      <c r="J35" s="275"/>
      <c r="K35" s="275"/>
      <c r="L35" s="275">
        <v>1</v>
      </c>
      <c r="M35" s="275"/>
      <c r="N35" s="275"/>
      <c r="O35" s="275"/>
      <c r="P35" s="275"/>
      <c r="Q35" s="275"/>
      <c r="R35" s="276">
        <v>2587</v>
      </c>
      <c r="S35" s="275" t="s">
        <v>70</v>
      </c>
      <c r="T35" s="275" t="s">
        <v>1075</v>
      </c>
      <c r="U35" s="285">
        <v>500</v>
      </c>
      <c r="V35" s="285"/>
      <c r="W35" s="285">
        <v>500</v>
      </c>
      <c r="X35" s="285"/>
      <c r="Y35" s="285"/>
      <c r="Z35" s="285"/>
      <c r="AA35" s="285"/>
      <c r="AB35" s="285"/>
      <c r="AC35" s="285">
        <v>330</v>
      </c>
      <c r="AD35" s="285">
        <v>110</v>
      </c>
      <c r="AE35" s="283" t="s">
        <v>730</v>
      </c>
      <c r="AF35" s="283" t="s">
        <v>1173</v>
      </c>
      <c r="AG35" s="275" t="s">
        <v>70</v>
      </c>
      <c r="AH35" s="275" t="s">
        <v>1075</v>
      </c>
      <c r="AI35" s="275" t="s">
        <v>732</v>
      </c>
      <c r="AJ35" s="275" t="s">
        <v>733</v>
      </c>
      <c r="AK35" s="275" t="s">
        <v>389</v>
      </c>
      <c r="AL35" s="275" t="s">
        <v>543</v>
      </c>
      <c r="AM35" s="275"/>
      <c r="AN35" s="275"/>
      <c r="AO35" s="133"/>
      <c r="AP35" s="275"/>
      <c r="AQ35" s="274" t="s">
        <v>1079</v>
      </c>
      <c r="AR35" s="274" t="s">
        <v>1079</v>
      </c>
      <c r="AS35" s="274" t="s">
        <v>1079</v>
      </c>
      <c r="AT35" s="275" t="s">
        <v>1127</v>
      </c>
      <c r="AU35" s="133" t="s">
        <v>1174</v>
      </c>
    </row>
    <row r="36" s="1" customFormat="1" ht="156" customHeight="1" spans="1:48">
      <c r="A36" s="274">
        <v>31</v>
      </c>
      <c r="B36" s="274" t="s">
        <v>1196</v>
      </c>
      <c r="C36" s="274">
        <v>2022</v>
      </c>
      <c r="D36" s="275" t="s">
        <v>720</v>
      </c>
      <c r="E36" s="275" t="s">
        <v>1517</v>
      </c>
      <c r="F36" s="275" t="s">
        <v>45</v>
      </c>
      <c r="G36" s="275" t="s">
        <v>1074</v>
      </c>
      <c r="H36" s="275" t="s">
        <v>1171</v>
      </c>
      <c r="I36" s="281" t="s">
        <v>1518</v>
      </c>
      <c r="J36" s="275"/>
      <c r="K36" s="275"/>
      <c r="L36" s="276">
        <v>1</v>
      </c>
      <c r="M36" s="275"/>
      <c r="N36" s="275"/>
      <c r="O36" s="275"/>
      <c r="P36" s="275"/>
      <c r="Q36" s="275"/>
      <c r="R36" s="276">
        <v>2587</v>
      </c>
      <c r="S36" s="275" t="s">
        <v>70</v>
      </c>
      <c r="T36" s="275" t="s">
        <v>1075</v>
      </c>
      <c r="U36" s="285">
        <v>600</v>
      </c>
      <c r="V36" s="285"/>
      <c r="W36" s="285">
        <v>500</v>
      </c>
      <c r="X36" s="285">
        <v>100</v>
      </c>
      <c r="Y36" s="285"/>
      <c r="Z36" s="285"/>
      <c r="AA36" s="285"/>
      <c r="AB36" s="285"/>
      <c r="AC36" s="285">
        <v>330</v>
      </c>
      <c r="AD36" s="285">
        <v>110</v>
      </c>
      <c r="AE36" s="283" t="s">
        <v>1519</v>
      </c>
      <c r="AF36" s="283" t="s">
        <v>1520</v>
      </c>
      <c r="AG36" s="275" t="s">
        <v>70</v>
      </c>
      <c r="AH36" s="275" t="s">
        <v>1075</v>
      </c>
      <c r="AI36" s="274" t="s">
        <v>80</v>
      </c>
      <c r="AJ36" s="275" t="s">
        <v>1089</v>
      </c>
      <c r="AK36" s="275" t="s">
        <v>82</v>
      </c>
      <c r="AL36" s="275" t="s">
        <v>543</v>
      </c>
      <c r="AM36" s="275"/>
      <c r="AN36" s="275"/>
      <c r="AO36" s="133"/>
      <c r="AP36" s="275"/>
      <c r="AQ36" s="274" t="s">
        <v>1079</v>
      </c>
      <c r="AR36" s="274" t="s">
        <v>1079</v>
      </c>
      <c r="AS36" s="274" t="s">
        <v>1079</v>
      </c>
      <c r="AT36" s="275" t="s">
        <v>1127</v>
      </c>
      <c r="AU36" s="133" t="s">
        <v>1174</v>
      </c>
      <c r="AV36" s="1">
        <v>1</v>
      </c>
    </row>
    <row r="37" s="1" customFormat="1" ht="54" spans="1:47">
      <c r="A37" s="274">
        <v>32</v>
      </c>
      <c r="B37" s="274" t="s">
        <v>869</v>
      </c>
      <c r="C37" s="274">
        <v>2022</v>
      </c>
      <c r="D37" s="275" t="s">
        <v>870</v>
      </c>
      <c r="E37" s="275" t="s">
        <v>871</v>
      </c>
      <c r="F37" s="275" t="s">
        <v>45</v>
      </c>
      <c r="G37" s="275" t="s">
        <v>1212</v>
      </c>
      <c r="H37" s="275" t="s">
        <v>526</v>
      </c>
      <c r="I37" s="281" t="s">
        <v>872</v>
      </c>
      <c r="J37" s="275"/>
      <c r="K37" s="275"/>
      <c r="L37" s="275"/>
      <c r="M37" s="275"/>
      <c r="N37" s="275">
        <v>1</v>
      </c>
      <c r="O37" s="275"/>
      <c r="P37" s="275"/>
      <c r="Q37" s="275"/>
      <c r="R37" s="276">
        <v>500</v>
      </c>
      <c r="S37" s="275" t="s">
        <v>489</v>
      </c>
      <c r="T37" s="275" t="s">
        <v>490</v>
      </c>
      <c r="U37" s="285">
        <v>120</v>
      </c>
      <c r="V37" s="285">
        <v>0</v>
      </c>
      <c r="W37" s="285">
        <v>120</v>
      </c>
      <c r="X37" s="285">
        <v>0</v>
      </c>
      <c r="Y37" s="285">
        <v>0</v>
      </c>
      <c r="Z37" s="285">
        <v>0</v>
      </c>
      <c r="AA37" s="285">
        <v>0</v>
      </c>
      <c r="AB37" s="285"/>
      <c r="AC37" s="285">
        <v>3656</v>
      </c>
      <c r="AD37" s="285">
        <v>3656</v>
      </c>
      <c r="AE37" s="281" t="s">
        <v>873</v>
      </c>
      <c r="AF37" s="281" t="s">
        <v>874</v>
      </c>
      <c r="AG37" s="275" t="s">
        <v>489</v>
      </c>
      <c r="AH37" s="275" t="s">
        <v>490</v>
      </c>
      <c r="AI37" s="275" t="s">
        <v>875</v>
      </c>
      <c r="AJ37" s="275" t="s">
        <v>876</v>
      </c>
      <c r="AK37" s="275" t="s">
        <v>389</v>
      </c>
      <c r="AL37" s="275" t="s">
        <v>514</v>
      </c>
      <c r="AM37" s="275"/>
      <c r="AN37" s="275" t="s">
        <v>56</v>
      </c>
      <c r="AO37" s="275" t="s">
        <v>1078</v>
      </c>
      <c r="AP37" s="275"/>
      <c r="AQ37" s="274" t="s">
        <v>1079</v>
      </c>
      <c r="AR37" s="274" t="s">
        <v>1079</v>
      </c>
      <c r="AS37" s="274"/>
      <c r="AT37" s="275"/>
      <c r="AU37" s="128"/>
    </row>
    <row r="38" s="1" customFormat="1" spans="1:49">
      <c r="A38" s="5"/>
      <c r="B38" s="5"/>
      <c r="C38" s="5"/>
      <c r="D38" s="5"/>
      <c r="E38" s="5"/>
      <c r="F38" s="5"/>
      <c r="G38" s="270"/>
      <c r="H38" s="5"/>
      <c r="I38" s="7"/>
      <c r="J38" s="5"/>
      <c r="K38" s="5"/>
      <c r="L38" s="5"/>
      <c r="M38" s="5"/>
      <c r="N38" s="5"/>
      <c r="O38" s="5"/>
      <c r="P38" s="5"/>
      <c r="Q38" s="5"/>
      <c r="R38" s="5"/>
      <c r="S38" s="5"/>
      <c r="T38" s="7"/>
      <c r="U38" s="5"/>
      <c r="V38" s="5"/>
      <c r="W38" s="5"/>
      <c r="X38" s="5"/>
      <c r="Y38" s="5"/>
      <c r="Z38" s="5"/>
      <c r="AA38" s="5"/>
      <c r="AB38" s="5"/>
      <c r="AC38" s="5"/>
      <c r="AD38" s="5"/>
      <c r="AE38" s="7"/>
      <c r="AF38" s="7"/>
      <c r="AG38" s="5"/>
      <c r="AH38" s="5"/>
      <c r="AI38" s="8"/>
      <c r="AJ38" s="5"/>
      <c r="AK38" s="5"/>
      <c r="AL38" s="5"/>
      <c r="AM38" s="5"/>
      <c r="AO38" s="9"/>
      <c r="AQ38" s="5"/>
      <c r="AR38" s="5"/>
      <c r="AS38" s="5"/>
      <c r="AT38" s="238"/>
      <c r="AU38" s="9"/>
      <c r="AW38" s="74"/>
    </row>
    <row r="39" s="1" customFormat="1" spans="1:49">
      <c r="A39" s="5"/>
      <c r="B39" s="5"/>
      <c r="C39" s="5" t="s">
        <v>1218</v>
      </c>
      <c r="D39" s="5"/>
      <c r="E39" s="5"/>
      <c r="F39" s="5"/>
      <c r="G39" s="270"/>
      <c r="H39" s="5"/>
      <c r="I39" s="7"/>
      <c r="J39" s="5"/>
      <c r="K39" s="5"/>
      <c r="L39" s="5"/>
      <c r="M39" s="5"/>
      <c r="N39" s="5"/>
      <c r="O39" s="5"/>
      <c r="P39" s="5"/>
      <c r="Q39" s="5"/>
      <c r="R39" s="5"/>
      <c r="S39" s="5"/>
      <c r="T39" s="7"/>
      <c r="U39" s="5"/>
      <c r="V39" s="5"/>
      <c r="W39" s="5"/>
      <c r="X39" s="5"/>
      <c r="Y39" s="5"/>
      <c r="Z39" s="5"/>
      <c r="AA39" s="5"/>
      <c r="AB39" s="5"/>
      <c r="AC39" s="5"/>
      <c r="AD39" s="5"/>
      <c r="AE39" s="7"/>
      <c r="AF39" s="7"/>
      <c r="AG39" s="5"/>
      <c r="AH39" s="5"/>
      <c r="AI39" s="8"/>
      <c r="AJ39" s="5"/>
      <c r="AK39" s="5"/>
      <c r="AL39" s="5"/>
      <c r="AM39" s="5"/>
      <c r="AO39" s="9"/>
      <c r="AQ39" s="5"/>
      <c r="AR39" s="5"/>
      <c r="AS39" s="5"/>
      <c r="AT39" s="238"/>
      <c r="AU39" s="9"/>
      <c r="AW39" s="74"/>
    </row>
    <row r="40" s="1" customFormat="1" spans="7:46">
      <c r="G40" s="9"/>
      <c r="AT40" s="9"/>
    </row>
    <row r="41" s="1" customFormat="1" spans="7:46">
      <c r="G41" s="9"/>
      <c r="AT41" s="9"/>
    </row>
    <row r="42" s="1" customFormat="1" spans="7:46">
      <c r="G42" s="9"/>
      <c r="AT42" s="9"/>
    </row>
    <row r="43" s="1" customFormat="1" spans="7:46">
      <c r="G43" s="9"/>
      <c r="AT43" s="9"/>
    </row>
    <row r="44" s="1" customFormat="1" spans="7:46">
      <c r="G44" s="9"/>
      <c r="AT44" s="9"/>
    </row>
    <row r="45" s="1" customFormat="1" spans="7:46">
      <c r="G45" s="9"/>
      <c r="AT45" s="9"/>
    </row>
    <row r="46" s="1" customFormat="1" spans="7:46">
      <c r="G46" s="9"/>
      <c r="AT46" s="9"/>
    </row>
    <row r="47" s="1" customFormat="1" spans="7:46">
      <c r="G47" s="9"/>
      <c r="AT47" s="9"/>
    </row>
    <row r="48" s="1" customFormat="1" spans="7:46">
      <c r="G48" s="9"/>
      <c r="AT48" s="9"/>
    </row>
    <row r="49" s="1" customFormat="1" spans="7:46">
      <c r="G49" s="9"/>
      <c r="AT49" s="9"/>
    </row>
    <row r="50" s="1" customFormat="1" spans="7:46">
      <c r="G50" s="9"/>
      <c r="AT50" s="9"/>
    </row>
    <row r="51" s="1" customFormat="1" spans="7:46">
      <c r="G51" s="9"/>
      <c r="AT51" s="9"/>
    </row>
    <row r="52" s="1" customFormat="1" spans="7:46">
      <c r="G52" s="9"/>
      <c r="AT52" s="9"/>
    </row>
    <row r="53" s="1" customFormat="1" spans="7:46">
      <c r="G53" s="9"/>
      <c r="AT53" s="9"/>
    </row>
    <row r="54" s="1" customFormat="1" spans="7:46">
      <c r="G54" s="9"/>
      <c r="AT54" s="9"/>
    </row>
    <row r="55" s="1" customFormat="1" spans="7:46">
      <c r="G55" s="9"/>
      <c r="AT55" s="9"/>
    </row>
    <row r="56" s="1" customFormat="1" spans="7:46">
      <c r="G56" s="9"/>
      <c r="AT56" s="9"/>
    </row>
    <row r="57" s="1" customFormat="1" spans="7:46">
      <c r="G57" s="9"/>
      <c r="AT57" s="9"/>
    </row>
    <row r="58" s="1" customFormat="1" spans="7:46">
      <c r="G58" s="9"/>
      <c r="AT58" s="9"/>
    </row>
    <row r="59" s="1" customFormat="1" spans="7:46">
      <c r="G59" s="9"/>
      <c r="AT59" s="9"/>
    </row>
    <row r="60" s="1" customFormat="1" spans="7:46">
      <c r="G60" s="9"/>
      <c r="AT60" s="9"/>
    </row>
    <row r="61" s="1" customFormat="1" spans="7:46">
      <c r="G61" s="9"/>
      <c r="AT61" s="9"/>
    </row>
    <row r="62" s="1" customFormat="1" spans="7:46">
      <c r="G62" s="9"/>
      <c r="AT62" s="9"/>
    </row>
    <row r="63" s="1" customFormat="1" spans="7:46">
      <c r="G63" s="9"/>
      <c r="AT63" s="9"/>
    </row>
    <row r="64" s="1" customFormat="1" spans="7:46">
      <c r="G64" s="9"/>
      <c r="AT64" s="9"/>
    </row>
    <row r="65" s="1" customFormat="1" spans="7:46">
      <c r="G65" s="9"/>
      <c r="AT65" s="9"/>
    </row>
    <row r="66" s="1" customFormat="1" spans="7:46">
      <c r="G66" s="9"/>
      <c r="AT66" s="9"/>
    </row>
    <row r="67" s="1" customFormat="1" spans="7:46">
      <c r="G67" s="9"/>
      <c r="AT67" s="9"/>
    </row>
    <row r="68" s="1" customFormat="1" spans="7:46">
      <c r="G68" s="9"/>
      <c r="AT68" s="9"/>
    </row>
    <row r="69" s="1" customFormat="1" spans="7:46">
      <c r="G69" s="9"/>
      <c r="AT69" s="9"/>
    </row>
    <row r="70" s="1" customFormat="1" spans="7:46">
      <c r="G70" s="9"/>
      <c r="AT70" s="9"/>
    </row>
    <row r="71" s="1" customFormat="1" spans="7:46">
      <c r="G71" s="9"/>
      <c r="AT71" s="9"/>
    </row>
    <row r="72" s="1" customFormat="1" spans="7:46">
      <c r="G72" s="9"/>
      <c r="AT72" s="9"/>
    </row>
    <row r="73" s="1" customFormat="1" spans="7:46">
      <c r="G73" s="9"/>
      <c r="AT73" s="9"/>
    </row>
    <row r="74" s="1" customFormat="1" spans="7:46">
      <c r="G74" s="9"/>
      <c r="AT74" s="9"/>
    </row>
  </sheetData>
  <autoFilter ref="A2:AX37">
    <extLst/>
  </autoFilter>
  <mergeCells count="52">
    <mergeCell ref="A1:AT1"/>
    <mergeCell ref="J2:Q2"/>
    <mergeCell ref="U2:AB2"/>
    <mergeCell ref="AC2:AD2"/>
    <mergeCell ref="A5:I5"/>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P3:P4"/>
    <mergeCell ref="Q3:Q4"/>
    <mergeCell ref="R2:R4"/>
    <mergeCell ref="S2:S4"/>
    <mergeCell ref="T2:T4"/>
    <mergeCell ref="U3:U4"/>
    <mergeCell ref="V3:V4"/>
    <mergeCell ref="W3:W4"/>
    <mergeCell ref="X3:X4"/>
    <mergeCell ref="Y3:Y4"/>
    <mergeCell ref="Z3:Z4"/>
    <mergeCell ref="AA3:AA4"/>
    <mergeCell ref="AB3:AB4"/>
    <mergeCell ref="AC3:AC4"/>
    <mergeCell ref="AD3:AD4"/>
    <mergeCell ref="AE2:AE4"/>
    <mergeCell ref="AF2:AF4"/>
    <mergeCell ref="AG2:AG4"/>
    <mergeCell ref="AH2:AH4"/>
    <mergeCell ref="AI2:AI4"/>
    <mergeCell ref="AJ2:AJ4"/>
    <mergeCell ref="AK2:AK4"/>
    <mergeCell ref="AL2:AL4"/>
    <mergeCell ref="AM2:AM4"/>
    <mergeCell ref="AN2:AN4"/>
    <mergeCell ref="AO2:AO4"/>
    <mergeCell ref="AP2:AP4"/>
    <mergeCell ref="AQ2:AQ4"/>
    <mergeCell ref="AR2:AR4"/>
    <mergeCell ref="AS2:AS4"/>
    <mergeCell ref="AT2:AT4"/>
    <mergeCell ref="AU2:AU4"/>
  </mergeCells>
  <conditionalFormatting sqref="E6">
    <cfRule type="duplicateValues" dxfId="0" priority="11"/>
  </conditionalFormatting>
  <conditionalFormatting sqref="E11">
    <cfRule type="duplicateValues" dxfId="0" priority="12"/>
  </conditionalFormatting>
  <conditionalFormatting sqref="E13">
    <cfRule type="duplicateValues" dxfId="0" priority="13"/>
  </conditionalFormatting>
  <conditionalFormatting sqref="E15">
    <cfRule type="duplicateValues" dxfId="0" priority="1"/>
  </conditionalFormatting>
  <conditionalFormatting sqref="E27">
    <cfRule type="duplicateValues" dxfId="0" priority="8"/>
  </conditionalFormatting>
  <conditionalFormatting sqref="I22 K22:Q22">
    <cfRule type="duplicateValues" dxfId="0" priority="10"/>
  </conditionalFormatting>
  <conditionalFormatting sqref="I28 K28:Q28">
    <cfRule type="duplicateValues" dxfId="0" priority="7"/>
  </conditionalFormatting>
  <pageMargins left="1.0625" right="1.0625" top="1.45625" bottom="0.196527777777778" header="0.5" footer="0.235416666666667"/>
  <pageSetup paperSize="8" scale="73" fitToHeight="0" orientation="landscape" horizontalDpi="600"/>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BF291"/>
  <sheetViews>
    <sheetView zoomScale="85" zoomScaleNormal="85" workbookViewId="0">
      <pane xSplit="7" ySplit="6" topLeftCell="I20" activePane="bottomRight" state="frozen"/>
      <selection/>
      <selection pane="topRight"/>
      <selection pane="bottomLeft"/>
      <selection pane="bottomRight" activeCell="A88" sqref="$A97:$XFD97 $A90:$XFD90 $A89:$XFD89 $A88:$XFD88"/>
    </sheetView>
  </sheetViews>
  <sheetFormatPr defaultColWidth="9" defaultRowHeight="13.5"/>
  <cols>
    <col min="1" max="1" width="5.11666666666667" style="5" customWidth="1"/>
    <col min="2" max="2" width="12.35" style="5" customWidth="1"/>
    <col min="3" max="3" width="10.7833333333333" style="5" customWidth="1"/>
    <col min="4" max="4" width="7.11666666666667" style="5" hidden="1" customWidth="1"/>
    <col min="5" max="5" width="19" style="5" customWidth="1"/>
    <col min="6" max="6" width="12.35" style="5" customWidth="1"/>
    <col min="7" max="7" width="8.55" style="270" customWidth="1"/>
    <col min="8" max="8" width="20.1333333333333" style="5" customWidth="1"/>
    <col min="9" max="9" width="38.575" style="7" customWidth="1"/>
    <col min="10" max="17" width="10.5833333333333" style="5" customWidth="1"/>
    <col min="18" max="18" width="12.6" style="5" hidden="1" customWidth="1"/>
    <col min="19" max="19" width="10.5833333333333" style="5" hidden="1" customWidth="1"/>
    <col min="20" max="20" width="10.5833333333333" style="7" hidden="1" customWidth="1"/>
    <col min="21" max="21" width="14.0833333333333" style="5" customWidth="1"/>
    <col min="22" max="22" width="11.3916666666667" style="5" customWidth="1"/>
    <col min="23" max="23" width="9.375" style="5" customWidth="1"/>
    <col min="24" max="24" width="10.9416666666667" style="5" customWidth="1"/>
    <col min="25" max="25" width="11.45" style="5" customWidth="1"/>
    <col min="26" max="27" width="8.40833333333333" style="5" customWidth="1"/>
    <col min="28" max="28" width="10.25" style="5" customWidth="1"/>
    <col min="29" max="29" width="8.525" style="5" customWidth="1"/>
    <col min="30" max="30" width="12.1333333333333" style="5" customWidth="1"/>
    <col min="31" max="31" width="10.3833333333333" style="5" customWidth="1"/>
    <col min="32" max="32" width="41.1333333333333" style="7" customWidth="1"/>
    <col min="33" max="33" width="41.5" style="7" customWidth="1"/>
    <col min="34" max="35" width="9" style="5" customWidth="1"/>
    <col min="36" max="36" width="9" style="8" customWidth="1"/>
    <col min="37" max="40" width="9" style="5" customWidth="1"/>
    <col min="41" max="41" width="9" style="1" customWidth="1"/>
    <col min="42" max="42" width="9" style="9" customWidth="1"/>
    <col min="43" max="43" width="9" style="1" customWidth="1"/>
    <col min="44" max="47" width="9" style="5" customWidth="1"/>
    <col min="48" max="48" width="8.125" style="238" customWidth="1"/>
    <col min="49" max="50" width="9" style="9" customWidth="1"/>
    <col min="51" max="16384" width="9" style="1"/>
  </cols>
  <sheetData>
    <row r="1" s="1" customFormat="1" ht="43" customHeight="1" spans="1:50">
      <c r="A1" s="10" t="s">
        <v>0</v>
      </c>
      <c r="B1" s="10"/>
      <c r="C1" s="10"/>
      <c r="D1" s="246"/>
      <c r="E1" s="10"/>
      <c r="F1" s="10"/>
      <c r="G1" s="11"/>
      <c r="H1" s="10"/>
      <c r="I1" s="10"/>
      <c r="J1" s="246"/>
      <c r="K1" s="246"/>
      <c r="L1" s="246"/>
      <c r="M1" s="246"/>
      <c r="N1" s="246"/>
      <c r="O1" s="246"/>
      <c r="P1" s="246"/>
      <c r="Q1" s="246"/>
      <c r="R1" s="246"/>
      <c r="S1" s="10"/>
      <c r="T1" s="246"/>
      <c r="U1" s="10"/>
      <c r="V1" s="10"/>
      <c r="W1" s="10"/>
      <c r="X1" s="10"/>
      <c r="Y1" s="10"/>
      <c r="Z1" s="10"/>
      <c r="AA1" s="10"/>
      <c r="AB1" s="10"/>
      <c r="AC1" s="246"/>
      <c r="AD1" s="246"/>
      <c r="AE1" s="246"/>
      <c r="AF1" s="246"/>
      <c r="AG1" s="246"/>
      <c r="AH1" s="246"/>
      <c r="AI1" s="246"/>
      <c r="AJ1" s="246"/>
      <c r="AK1" s="246"/>
      <c r="AL1" s="246"/>
      <c r="AM1" s="246"/>
      <c r="AN1" s="246"/>
      <c r="AO1" s="246"/>
      <c r="AP1" s="246"/>
      <c r="AQ1" s="246"/>
      <c r="AR1" s="10"/>
      <c r="AS1" s="10"/>
      <c r="AT1" s="10"/>
      <c r="AU1" s="10"/>
      <c r="AV1" s="11"/>
      <c r="AW1" s="9"/>
      <c r="AX1" s="9"/>
    </row>
    <row r="2" s="1" customFormat="1" ht="30" customHeight="1" spans="1:58">
      <c r="A2" s="12" t="s">
        <v>1</v>
      </c>
      <c r="B2" s="13" t="s">
        <v>1047</v>
      </c>
      <c r="C2" s="14" t="s">
        <v>1048</v>
      </c>
      <c r="D2" s="15" t="s">
        <v>3</v>
      </c>
      <c r="E2" s="15" t="s">
        <v>4</v>
      </c>
      <c r="F2" s="15" t="s">
        <v>1049</v>
      </c>
      <c r="G2" s="16" t="s">
        <v>1050</v>
      </c>
      <c r="H2" s="15" t="s">
        <v>7</v>
      </c>
      <c r="I2" s="15" t="s">
        <v>1051</v>
      </c>
      <c r="J2" s="29" t="s">
        <v>3</v>
      </c>
      <c r="K2" s="29"/>
      <c r="L2" s="29"/>
      <c r="M2" s="29"/>
      <c r="N2" s="29"/>
      <c r="O2" s="29"/>
      <c r="P2" s="29"/>
      <c r="Q2" s="29"/>
      <c r="R2" s="30" t="s">
        <v>1052</v>
      </c>
      <c r="S2" s="30" t="s">
        <v>1053</v>
      </c>
      <c r="T2" s="30" t="s">
        <v>1054</v>
      </c>
      <c r="U2" s="38" t="s">
        <v>1055</v>
      </c>
      <c r="V2" s="39"/>
      <c r="W2" s="39"/>
      <c r="X2" s="39"/>
      <c r="Y2" s="39"/>
      <c r="Z2" s="39"/>
      <c r="AA2" s="39"/>
      <c r="AB2" s="39"/>
      <c r="AC2" s="46"/>
      <c r="AD2" s="47" t="s">
        <v>10</v>
      </c>
      <c r="AE2" s="47"/>
      <c r="AF2" s="15" t="s">
        <v>1056</v>
      </c>
      <c r="AG2" s="15" t="s">
        <v>1057</v>
      </c>
      <c r="AH2" s="15" t="s">
        <v>13</v>
      </c>
      <c r="AI2" s="15" t="s">
        <v>14</v>
      </c>
      <c r="AJ2" s="54" t="s">
        <v>15</v>
      </c>
      <c r="AK2" s="15" t="s">
        <v>16</v>
      </c>
      <c r="AL2" s="16" t="s">
        <v>17</v>
      </c>
      <c r="AM2" s="15" t="s">
        <v>18</v>
      </c>
      <c r="AN2" s="16" t="s">
        <v>19</v>
      </c>
      <c r="AO2" s="16" t="s">
        <v>20</v>
      </c>
      <c r="AP2" s="16" t="s">
        <v>1058</v>
      </c>
      <c r="AQ2" s="16" t="s">
        <v>22</v>
      </c>
      <c r="AR2" s="15" t="s">
        <v>1059</v>
      </c>
      <c r="AS2" s="15" t="s">
        <v>1060</v>
      </c>
      <c r="AT2" s="15" t="s">
        <v>1061</v>
      </c>
      <c r="AU2" s="240" t="s">
        <v>1534</v>
      </c>
      <c r="AV2" s="15" t="s">
        <v>19</v>
      </c>
      <c r="AW2" s="15" t="s">
        <v>1535</v>
      </c>
      <c r="AX2" s="240" t="s">
        <v>1536</v>
      </c>
      <c r="BB2" s="238" t="s">
        <v>1408</v>
      </c>
      <c r="BC2" s="5" t="s">
        <v>1409</v>
      </c>
      <c r="BD2" s="5" t="s">
        <v>1410</v>
      </c>
      <c r="BE2" s="5" t="s">
        <v>1411</v>
      </c>
      <c r="BF2" s="5" t="s">
        <v>1412</v>
      </c>
    </row>
    <row r="3" s="1" customFormat="1" ht="32" customHeight="1" spans="1:58">
      <c r="A3" s="12"/>
      <c r="B3" s="13"/>
      <c r="C3" s="17"/>
      <c r="D3" s="15"/>
      <c r="E3" s="15"/>
      <c r="F3" s="15"/>
      <c r="G3" s="16"/>
      <c r="H3" s="15"/>
      <c r="I3" s="15"/>
      <c r="J3" s="30" t="s">
        <v>915</v>
      </c>
      <c r="K3" s="30" t="s">
        <v>983</v>
      </c>
      <c r="L3" s="30" t="s">
        <v>1007</v>
      </c>
      <c r="M3" s="30" t="s">
        <v>954</v>
      </c>
      <c r="N3" s="30" t="s">
        <v>964</v>
      </c>
      <c r="O3" s="30" t="s">
        <v>997</v>
      </c>
      <c r="P3" s="30" t="s">
        <v>1063</v>
      </c>
      <c r="Q3" s="30" t="s">
        <v>981</v>
      </c>
      <c r="R3" s="40"/>
      <c r="S3" s="40"/>
      <c r="T3" s="40"/>
      <c r="U3" s="41" t="s">
        <v>1064</v>
      </c>
      <c r="V3" s="30" t="s">
        <v>1537</v>
      </c>
      <c r="W3" s="30" t="s">
        <v>1538</v>
      </c>
      <c r="X3" s="30" t="s">
        <v>1066</v>
      </c>
      <c r="Y3" s="42" t="s">
        <v>1067</v>
      </c>
      <c r="Z3" s="42" t="s">
        <v>1068</v>
      </c>
      <c r="AA3" s="42" t="s">
        <v>1069</v>
      </c>
      <c r="AB3" s="42" t="s">
        <v>1070</v>
      </c>
      <c r="AC3" s="48" t="s">
        <v>1071</v>
      </c>
      <c r="AD3" s="47" t="s">
        <v>31</v>
      </c>
      <c r="AE3" s="15" t="s">
        <v>32</v>
      </c>
      <c r="AF3" s="15"/>
      <c r="AG3" s="15"/>
      <c r="AH3" s="15"/>
      <c r="AI3" s="15"/>
      <c r="AJ3" s="54"/>
      <c r="AK3" s="15"/>
      <c r="AL3" s="16"/>
      <c r="AM3" s="15"/>
      <c r="AN3" s="16"/>
      <c r="AO3" s="16"/>
      <c r="AP3" s="16"/>
      <c r="AQ3" s="16"/>
      <c r="AR3" s="15"/>
      <c r="AS3" s="15"/>
      <c r="AT3" s="15"/>
      <c r="AU3" s="260"/>
      <c r="AV3" s="15"/>
      <c r="AW3" s="15"/>
      <c r="AX3" s="244"/>
      <c r="BB3" s="238"/>
      <c r="BC3" s="5"/>
      <c r="BD3" s="5"/>
      <c r="BE3" s="5"/>
      <c r="BF3" s="5"/>
    </row>
    <row r="4" s="1" customFormat="1" ht="33" hidden="1" customHeight="1" spans="1:50">
      <c r="A4" s="12"/>
      <c r="B4" s="13"/>
      <c r="C4" s="18"/>
      <c r="D4" s="15"/>
      <c r="E4" s="15"/>
      <c r="F4" s="15"/>
      <c r="G4" s="16"/>
      <c r="H4" s="15"/>
      <c r="I4" s="15"/>
      <c r="J4" s="31"/>
      <c r="K4" s="31"/>
      <c r="L4" s="31"/>
      <c r="M4" s="31"/>
      <c r="N4" s="31"/>
      <c r="O4" s="31"/>
      <c r="P4" s="31"/>
      <c r="Q4" s="31"/>
      <c r="R4" s="31"/>
      <c r="S4" s="31"/>
      <c r="T4" s="31"/>
      <c r="U4" s="43"/>
      <c r="V4" s="31"/>
      <c r="W4" s="31"/>
      <c r="X4" s="31"/>
      <c r="Y4" s="42"/>
      <c r="Z4" s="42"/>
      <c r="AA4" s="42"/>
      <c r="AB4" s="42"/>
      <c r="AC4" s="49"/>
      <c r="AD4" s="47"/>
      <c r="AE4" s="15"/>
      <c r="AF4" s="15"/>
      <c r="AG4" s="15"/>
      <c r="AH4" s="15"/>
      <c r="AI4" s="15"/>
      <c r="AJ4" s="54"/>
      <c r="AK4" s="15"/>
      <c r="AL4" s="16"/>
      <c r="AM4" s="15"/>
      <c r="AN4" s="16"/>
      <c r="AO4" s="16"/>
      <c r="AP4" s="16"/>
      <c r="AQ4" s="16"/>
      <c r="AR4" s="15"/>
      <c r="AS4" s="15"/>
      <c r="AT4" s="15"/>
      <c r="AU4" s="244"/>
      <c r="AV4" s="15"/>
      <c r="AW4" s="15"/>
      <c r="AX4" s="332"/>
    </row>
    <row r="5" s="2" customFormat="1" ht="41" hidden="1" customHeight="1" spans="1:50">
      <c r="A5" s="19" t="s">
        <v>31</v>
      </c>
      <c r="B5" s="19"/>
      <c r="C5" s="19"/>
      <c r="D5" s="19"/>
      <c r="E5" s="19"/>
      <c r="F5" s="19"/>
      <c r="G5" s="56"/>
      <c r="H5" s="19"/>
      <c r="I5" s="32"/>
      <c r="J5" s="19">
        <f t="shared" ref="J5:AE5" si="0">J6+J114+J132+J216+J220+J241+J250+J252</f>
        <v>79</v>
      </c>
      <c r="K5" s="19">
        <f t="shared" si="0"/>
        <v>2</v>
      </c>
      <c r="L5" s="19">
        <f t="shared" si="0"/>
        <v>60</v>
      </c>
      <c r="M5" s="19">
        <f t="shared" si="0"/>
        <v>0</v>
      </c>
      <c r="N5" s="19">
        <f t="shared" si="0"/>
        <v>1</v>
      </c>
      <c r="O5" s="19">
        <f t="shared" si="0"/>
        <v>0</v>
      </c>
      <c r="P5" s="19">
        <f t="shared" si="0"/>
        <v>0</v>
      </c>
      <c r="Q5" s="19">
        <f t="shared" si="0"/>
        <v>0</v>
      </c>
      <c r="R5" s="19">
        <f t="shared" si="0"/>
        <v>338634</v>
      </c>
      <c r="S5" s="19">
        <f t="shared" si="0"/>
        <v>0</v>
      </c>
      <c r="T5" s="19">
        <f t="shared" si="0"/>
        <v>0</v>
      </c>
      <c r="U5" s="19">
        <f t="shared" si="0"/>
        <v>74061.65</v>
      </c>
      <c r="V5" s="19">
        <f t="shared" si="0"/>
        <v>20641</v>
      </c>
      <c r="W5" s="19">
        <f t="shared" si="0"/>
        <v>1740</v>
      </c>
      <c r="X5" s="19">
        <f t="shared" si="0"/>
        <v>22925.72</v>
      </c>
      <c r="Y5" s="19">
        <f t="shared" si="0"/>
        <v>26905.93</v>
      </c>
      <c r="Z5" s="19">
        <f t="shared" si="0"/>
        <v>0</v>
      </c>
      <c r="AA5" s="19">
        <f t="shared" si="0"/>
        <v>499</v>
      </c>
      <c r="AB5" s="19">
        <f t="shared" si="0"/>
        <v>1350</v>
      </c>
      <c r="AC5" s="19">
        <f t="shared" si="0"/>
        <v>0</v>
      </c>
      <c r="AD5" s="19">
        <f t="shared" si="0"/>
        <v>110341</v>
      </c>
      <c r="AE5" s="19">
        <f t="shared" si="0"/>
        <v>54429</v>
      </c>
      <c r="AF5" s="32"/>
      <c r="AG5" s="32"/>
      <c r="AH5" s="19"/>
      <c r="AI5" s="19"/>
      <c r="AJ5" s="55"/>
      <c r="AK5" s="56"/>
      <c r="AL5" s="19"/>
      <c r="AM5" s="19"/>
      <c r="AN5" s="56"/>
      <c r="AO5" s="57"/>
      <c r="AP5" s="57"/>
      <c r="AQ5" s="57"/>
      <c r="AR5" s="261"/>
      <c r="AS5" s="261"/>
      <c r="AT5" s="261"/>
      <c r="AU5" s="261"/>
      <c r="AV5" s="261"/>
      <c r="AW5" s="67"/>
      <c r="AX5" s="369"/>
    </row>
    <row r="6" s="3" customFormat="1" ht="18" hidden="1" customHeight="1" spans="1:49">
      <c r="A6" s="155"/>
      <c r="B6" s="156" t="s">
        <v>39</v>
      </c>
      <c r="C6" s="156"/>
      <c r="D6" s="156"/>
      <c r="E6" s="157"/>
      <c r="F6" s="156"/>
      <c r="G6" s="335"/>
      <c r="H6" s="157"/>
      <c r="I6" s="156"/>
      <c r="J6" s="166">
        <f t="shared" ref="J6:AB6" si="1">J7+J72+J83+J100++J105+J111</f>
        <v>79</v>
      </c>
      <c r="K6" s="166">
        <f t="shared" si="1"/>
        <v>0</v>
      </c>
      <c r="L6" s="166">
        <f t="shared" si="1"/>
        <v>0</v>
      </c>
      <c r="M6" s="166">
        <f t="shared" si="1"/>
        <v>0</v>
      </c>
      <c r="N6" s="166">
        <f t="shared" si="1"/>
        <v>0</v>
      </c>
      <c r="O6" s="166">
        <f t="shared" si="1"/>
        <v>0</v>
      </c>
      <c r="P6" s="166">
        <f t="shared" si="1"/>
        <v>0</v>
      </c>
      <c r="Q6" s="166">
        <f t="shared" si="1"/>
        <v>0</v>
      </c>
      <c r="R6" s="166">
        <f t="shared" si="1"/>
        <v>215655</v>
      </c>
      <c r="S6" s="166">
        <f t="shared" si="1"/>
        <v>0</v>
      </c>
      <c r="T6" s="166">
        <f t="shared" si="1"/>
        <v>0</v>
      </c>
      <c r="U6" s="166">
        <f t="shared" si="1"/>
        <v>29447.6</v>
      </c>
      <c r="V6" s="166">
        <f t="shared" si="1"/>
        <v>10916.8</v>
      </c>
      <c r="W6" s="166">
        <f t="shared" si="1"/>
        <v>1610</v>
      </c>
      <c r="X6" s="166">
        <f t="shared" si="1"/>
        <v>7358.72</v>
      </c>
      <c r="Y6" s="166">
        <f t="shared" si="1"/>
        <v>9063.08</v>
      </c>
      <c r="Z6" s="166">
        <f t="shared" si="1"/>
        <v>0</v>
      </c>
      <c r="AA6" s="166">
        <f t="shared" si="1"/>
        <v>499</v>
      </c>
      <c r="AB6" s="166">
        <f t="shared" si="1"/>
        <v>0</v>
      </c>
      <c r="AC6" s="166"/>
      <c r="AD6" s="166">
        <f>AD7+AD72+AD83+AD100++AD105+AD111</f>
        <v>69108</v>
      </c>
      <c r="AE6" s="166">
        <f>AE7+AE72+AE83+AE100++AE105+AE111</f>
        <v>32700</v>
      </c>
      <c r="AF6" s="170"/>
      <c r="AG6" s="170"/>
      <c r="AH6" s="175"/>
      <c r="AI6" s="175"/>
      <c r="AJ6" s="176"/>
      <c r="AK6" s="177"/>
      <c r="AL6" s="175"/>
      <c r="AM6" s="175"/>
      <c r="AN6" s="175"/>
      <c r="AO6" s="178"/>
      <c r="AP6" s="178"/>
      <c r="AQ6" s="178"/>
      <c r="AR6" s="178"/>
      <c r="AS6" s="178"/>
      <c r="AT6" s="178"/>
      <c r="AU6" s="178"/>
      <c r="AV6" s="178"/>
      <c r="AW6" s="178"/>
    </row>
    <row r="7" s="3" customFormat="1" ht="18" hidden="1" customHeight="1" spans="1:49">
      <c r="A7" s="155"/>
      <c r="B7" s="156" t="s">
        <v>40</v>
      </c>
      <c r="C7" s="156"/>
      <c r="D7" s="156"/>
      <c r="E7" s="157"/>
      <c r="F7" s="156"/>
      <c r="G7" s="335"/>
      <c r="H7" s="157"/>
      <c r="I7" s="156"/>
      <c r="J7" s="166">
        <f t="shared" ref="J7:AB7" si="2">J8+J53+J54+J69+J71+J28</f>
        <v>58</v>
      </c>
      <c r="K7" s="166">
        <f t="shared" si="2"/>
        <v>0</v>
      </c>
      <c r="L7" s="166">
        <f t="shared" si="2"/>
        <v>0</v>
      </c>
      <c r="M7" s="166">
        <f t="shared" si="2"/>
        <v>0</v>
      </c>
      <c r="N7" s="166">
        <f t="shared" si="2"/>
        <v>0</v>
      </c>
      <c r="O7" s="166">
        <f t="shared" si="2"/>
        <v>0</v>
      </c>
      <c r="P7" s="166">
        <f t="shared" si="2"/>
        <v>0</v>
      </c>
      <c r="Q7" s="166">
        <f t="shared" si="2"/>
        <v>0</v>
      </c>
      <c r="R7" s="166">
        <f t="shared" si="2"/>
        <v>159949</v>
      </c>
      <c r="S7" s="166">
        <f t="shared" si="2"/>
        <v>0</v>
      </c>
      <c r="T7" s="166">
        <f t="shared" si="2"/>
        <v>0</v>
      </c>
      <c r="U7" s="166">
        <f t="shared" si="2"/>
        <v>16571.49</v>
      </c>
      <c r="V7" s="166">
        <f t="shared" si="2"/>
        <v>7713.78</v>
      </c>
      <c r="W7" s="166">
        <f t="shared" si="2"/>
        <v>1230</v>
      </c>
      <c r="X7" s="166">
        <f t="shared" si="2"/>
        <v>4898.72</v>
      </c>
      <c r="Y7" s="166">
        <f t="shared" si="2"/>
        <v>2379.99</v>
      </c>
      <c r="Z7" s="166">
        <f t="shared" si="2"/>
        <v>0</v>
      </c>
      <c r="AA7" s="166">
        <f t="shared" si="2"/>
        <v>349</v>
      </c>
      <c r="AB7" s="166">
        <f t="shared" si="2"/>
        <v>0</v>
      </c>
      <c r="AC7" s="166"/>
      <c r="AD7" s="166">
        <f>AD8+AD53+AD54+AD69+AD71+AD28</f>
        <v>46680</v>
      </c>
      <c r="AE7" s="166">
        <f>AE8+AE53+AE54+AE69+AE71+AE28</f>
        <v>20501</v>
      </c>
      <c r="AF7" s="170"/>
      <c r="AG7" s="170"/>
      <c r="AH7" s="175"/>
      <c r="AI7" s="175"/>
      <c r="AJ7" s="176"/>
      <c r="AK7" s="177"/>
      <c r="AL7" s="175"/>
      <c r="AM7" s="175"/>
      <c r="AN7" s="175"/>
      <c r="AO7" s="178"/>
      <c r="AP7" s="178"/>
      <c r="AQ7" s="178"/>
      <c r="AR7" s="178"/>
      <c r="AS7" s="178"/>
      <c r="AT7" s="178"/>
      <c r="AU7" s="178"/>
      <c r="AV7" s="178"/>
      <c r="AW7" s="178"/>
    </row>
    <row r="8" s="3" customFormat="1" ht="18" hidden="1" customHeight="1" spans="1:49">
      <c r="A8" s="155"/>
      <c r="B8" s="156" t="s">
        <v>41</v>
      </c>
      <c r="C8" s="156"/>
      <c r="D8" s="156"/>
      <c r="E8" s="157"/>
      <c r="F8" s="156"/>
      <c r="G8" s="335"/>
      <c r="H8" s="157"/>
      <c r="I8" s="156"/>
      <c r="J8" s="166">
        <f t="shared" ref="J8:AB8" si="3">SUM(J9:J27)</f>
        <v>19</v>
      </c>
      <c r="K8" s="166">
        <f t="shared" si="3"/>
        <v>0</v>
      </c>
      <c r="L8" s="166">
        <f t="shared" si="3"/>
        <v>0</v>
      </c>
      <c r="M8" s="166">
        <f t="shared" si="3"/>
        <v>0</v>
      </c>
      <c r="N8" s="166">
        <f t="shared" si="3"/>
        <v>0</v>
      </c>
      <c r="O8" s="166">
        <f t="shared" si="3"/>
        <v>0</v>
      </c>
      <c r="P8" s="166">
        <f t="shared" si="3"/>
        <v>0</v>
      </c>
      <c r="Q8" s="166">
        <f t="shared" si="3"/>
        <v>0</v>
      </c>
      <c r="R8" s="166">
        <f t="shared" si="3"/>
        <v>39511</v>
      </c>
      <c r="S8" s="166">
        <f t="shared" si="3"/>
        <v>0</v>
      </c>
      <c r="T8" s="166">
        <f t="shared" si="3"/>
        <v>0</v>
      </c>
      <c r="U8" s="166">
        <f t="shared" si="3"/>
        <v>4725</v>
      </c>
      <c r="V8" s="166">
        <f t="shared" si="3"/>
        <v>4245</v>
      </c>
      <c r="W8" s="166">
        <f t="shared" si="3"/>
        <v>0</v>
      </c>
      <c r="X8" s="166">
        <f t="shared" si="3"/>
        <v>480</v>
      </c>
      <c r="Y8" s="166">
        <f t="shared" si="3"/>
        <v>0</v>
      </c>
      <c r="Z8" s="166">
        <f t="shared" si="3"/>
        <v>0</v>
      </c>
      <c r="AA8" s="166">
        <f t="shared" si="3"/>
        <v>0</v>
      </c>
      <c r="AB8" s="166">
        <f t="shared" si="3"/>
        <v>0</v>
      </c>
      <c r="AC8" s="166"/>
      <c r="AD8" s="166">
        <f>SUM(AD9:AD27)</f>
        <v>12343</v>
      </c>
      <c r="AE8" s="166">
        <f>SUM(AE9:AE27)</f>
        <v>5725</v>
      </c>
      <c r="AF8" s="170"/>
      <c r="AG8" s="170"/>
      <c r="AH8" s="175"/>
      <c r="AI8" s="175"/>
      <c r="AJ8" s="176"/>
      <c r="AK8" s="177"/>
      <c r="AL8" s="175"/>
      <c r="AM8" s="175"/>
      <c r="AN8" s="175"/>
      <c r="AO8" s="178"/>
      <c r="AP8" s="178"/>
      <c r="AQ8" s="178"/>
      <c r="AR8" s="178"/>
      <c r="AS8" s="178"/>
      <c r="AT8" s="178"/>
      <c r="AU8" s="178"/>
      <c r="AV8" s="178"/>
      <c r="AW8" s="178"/>
    </row>
    <row r="9" s="1" customFormat="1" ht="100" hidden="1" customHeight="1" spans="1:49">
      <c r="A9" s="20">
        <v>1</v>
      </c>
      <c r="B9" s="20" t="s">
        <v>42</v>
      </c>
      <c r="C9" s="20">
        <v>2022</v>
      </c>
      <c r="D9" s="22" t="s">
        <v>43</v>
      </c>
      <c r="E9" s="22" t="s">
        <v>44</v>
      </c>
      <c r="F9" s="22" t="s">
        <v>45</v>
      </c>
      <c r="G9" s="22" t="s">
        <v>1072</v>
      </c>
      <c r="H9" s="22" t="s">
        <v>46</v>
      </c>
      <c r="I9" s="34" t="s">
        <v>47</v>
      </c>
      <c r="J9" s="22">
        <v>1</v>
      </c>
      <c r="K9" s="22"/>
      <c r="L9" s="22"/>
      <c r="M9" s="22"/>
      <c r="N9" s="22"/>
      <c r="O9" s="22"/>
      <c r="P9" s="22"/>
      <c r="Q9" s="22"/>
      <c r="R9" s="22">
        <v>7623</v>
      </c>
      <c r="S9" s="22" t="s">
        <v>50</v>
      </c>
      <c r="T9" s="34" t="s">
        <v>51</v>
      </c>
      <c r="U9" s="44">
        <v>37</v>
      </c>
      <c r="V9" s="44">
        <v>0</v>
      </c>
      <c r="W9" s="44"/>
      <c r="X9" s="44">
        <v>37</v>
      </c>
      <c r="Y9" s="44">
        <v>0</v>
      </c>
      <c r="Z9" s="44">
        <v>0</v>
      </c>
      <c r="AA9" s="44">
        <v>0</v>
      </c>
      <c r="AB9" s="44">
        <v>0</v>
      </c>
      <c r="AC9" s="44"/>
      <c r="AD9" s="50">
        <v>2178</v>
      </c>
      <c r="AE9" s="50">
        <v>1175</v>
      </c>
      <c r="AF9" s="34" t="s">
        <v>48</v>
      </c>
      <c r="AG9" s="34" t="s">
        <v>49</v>
      </c>
      <c r="AH9" s="22" t="s">
        <v>50</v>
      </c>
      <c r="AI9" s="21" t="s">
        <v>51</v>
      </c>
      <c r="AJ9" s="58" t="s">
        <v>52</v>
      </c>
      <c r="AK9" s="21" t="s">
        <v>53</v>
      </c>
      <c r="AL9" s="21" t="s">
        <v>1073</v>
      </c>
      <c r="AM9" s="21" t="s">
        <v>55</v>
      </c>
      <c r="AN9" s="21"/>
      <c r="AO9" s="21" t="s">
        <v>56</v>
      </c>
      <c r="AP9" s="133"/>
      <c r="AQ9" s="21"/>
      <c r="AR9" s="20"/>
      <c r="AS9" s="20"/>
      <c r="AT9" s="20"/>
      <c r="AU9" s="20"/>
      <c r="AV9" s="20"/>
      <c r="AW9" s="128"/>
    </row>
    <row r="10" s="1" customFormat="1" ht="33.75" hidden="1" spans="1:49">
      <c r="A10" s="20">
        <v>2</v>
      </c>
      <c r="B10" s="20" t="s">
        <v>57</v>
      </c>
      <c r="C10" s="20">
        <v>2022</v>
      </c>
      <c r="D10" s="22" t="s">
        <v>43</v>
      </c>
      <c r="E10" s="22" t="s">
        <v>58</v>
      </c>
      <c r="F10" s="22" t="s">
        <v>45</v>
      </c>
      <c r="G10" s="22" t="s">
        <v>1074</v>
      </c>
      <c r="H10" s="22" t="s">
        <v>59</v>
      </c>
      <c r="I10" s="34" t="s">
        <v>60</v>
      </c>
      <c r="J10" s="22">
        <v>1</v>
      </c>
      <c r="K10" s="22"/>
      <c r="L10" s="22"/>
      <c r="M10" s="22"/>
      <c r="N10" s="22"/>
      <c r="O10" s="22"/>
      <c r="P10" s="22"/>
      <c r="Q10" s="22"/>
      <c r="R10" s="22">
        <v>7623</v>
      </c>
      <c r="S10" s="22" t="s">
        <v>50</v>
      </c>
      <c r="T10" s="34" t="s">
        <v>51</v>
      </c>
      <c r="U10" s="44">
        <v>60</v>
      </c>
      <c r="V10" s="44">
        <v>0</v>
      </c>
      <c r="W10" s="44"/>
      <c r="X10" s="44">
        <v>60</v>
      </c>
      <c r="Y10" s="44">
        <v>0</v>
      </c>
      <c r="Z10" s="44">
        <v>0</v>
      </c>
      <c r="AA10" s="44">
        <v>0</v>
      </c>
      <c r="AB10" s="44">
        <v>0</v>
      </c>
      <c r="AC10" s="44"/>
      <c r="AD10" s="50">
        <v>2178</v>
      </c>
      <c r="AE10" s="50">
        <v>1175</v>
      </c>
      <c r="AF10" s="34" t="s">
        <v>61</v>
      </c>
      <c r="AG10" s="34" t="s">
        <v>62</v>
      </c>
      <c r="AH10" s="22" t="s">
        <v>50</v>
      </c>
      <c r="AI10" s="21" t="s">
        <v>51</v>
      </c>
      <c r="AJ10" s="58" t="s">
        <v>52</v>
      </c>
      <c r="AK10" s="21" t="s">
        <v>53</v>
      </c>
      <c r="AL10" s="21" t="s">
        <v>1073</v>
      </c>
      <c r="AM10" s="21" t="s">
        <v>55</v>
      </c>
      <c r="AN10" s="59" t="s">
        <v>63</v>
      </c>
      <c r="AO10" s="21" t="s">
        <v>56</v>
      </c>
      <c r="AP10" s="133"/>
      <c r="AQ10" s="21"/>
      <c r="AR10" s="20"/>
      <c r="AS10" s="20"/>
      <c r="AT10" s="20"/>
      <c r="AU10" s="20"/>
      <c r="AV10" s="20"/>
      <c r="AW10" s="128"/>
    </row>
    <row r="11" s="1" customFormat="1" ht="33.75" hidden="1" spans="1:49">
      <c r="A11" s="20">
        <v>3</v>
      </c>
      <c r="B11" s="20" t="s">
        <v>64</v>
      </c>
      <c r="C11" s="20">
        <v>2022</v>
      </c>
      <c r="D11" s="20" t="s">
        <v>43</v>
      </c>
      <c r="E11" s="21" t="s">
        <v>65</v>
      </c>
      <c r="F11" s="26" t="s">
        <v>45</v>
      </c>
      <c r="G11" s="22" t="s">
        <v>1074</v>
      </c>
      <c r="H11" s="25" t="s">
        <v>66</v>
      </c>
      <c r="I11" s="36" t="s">
        <v>67</v>
      </c>
      <c r="J11" s="22">
        <v>1</v>
      </c>
      <c r="K11" s="24"/>
      <c r="L11" s="24"/>
      <c r="M11" s="24"/>
      <c r="N11" s="24"/>
      <c r="O11" s="24"/>
      <c r="P11" s="24"/>
      <c r="Q11" s="24"/>
      <c r="R11" s="22">
        <v>3742</v>
      </c>
      <c r="S11" s="22" t="s">
        <v>70</v>
      </c>
      <c r="T11" s="34" t="s">
        <v>1075</v>
      </c>
      <c r="U11" s="44">
        <v>45</v>
      </c>
      <c r="V11" s="44">
        <v>0</v>
      </c>
      <c r="W11" s="44"/>
      <c r="X11" s="44">
        <v>45</v>
      </c>
      <c r="Y11" s="44">
        <v>0</v>
      </c>
      <c r="Z11" s="44">
        <v>0</v>
      </c>
      <c r="AA11" s="44">
        <v>0</v>
      </c>
      <c r="AB11" s="44">
        <v>0</v>
      </c>
      <c r="AC11" s="44"/>
      <c r="AD11" s="50">
        <v>1069</v>
      </c>
      <c r="AE11" s="50">
        <v>353</v>
      </c>
      <c r="AF11" s="33" t="s">
        <v>68</v>
      </c>
      <c r="AG11" s="33" t="s">
        <v>69</v>
      </c>
      <c r="AH11" s="21" t="s">
        <v>70</v>
      </c>
      <c r="AI11" s="21" t="s">
        <v>1075</v>
      </c>
      <c r="AJ11" s="58" t="s">
        <v>52</v>
      </c>
      <c r="AK11" s="21" t="s">
        <v>53</v>
      </c>
      <c r="AL11" s="21" t="s">
        <v>1073</v>
      </c>
      <c r="AM11" s="21" t="s">
        <v>55</v>
      </c>
      <c r="AN11" s="59" t="s">
        <v>63</v>
      </c>
      <c r="AO11" s="21" t="s">
        <v>56</v>
      </c>
      <c r="AP11" s="133"/>
      <c r="AQ11" s="21"/>
      <c r="AR11" s="20"/>
      <c r="AS11" s="20"/>
      <c r="AT11" s="20"/>
      <c r="AU11" s="20"/>
      <c r="AV11" s="20"/>
      <c r="AW11" s="128"/>
    </row>
    <row r="12" s="1" customFormat="1" ht="56.25" hidden="1" spans="1:49">
      <c r="A12" s="20">
        <v>4</v>
      </c>
      <c r="B12" s="20" t="s">
        <v>72</v>
      </c>
      <c r="C12" s="20">
        <v>2022</v>
      </c>
      <c r="D12" s="21" t="s">
        <v>43</v>
      </c>
      <c r="E12" s="21" t="s">
        <v>73</v>
      </c>
      <c r="F12" s="21" t="s">
        <v>45</v>
      </c>
      <c r="G12" s="22" t="s">
        <v>1074</v>
      </c>
      <c r="H12" s="21" t="s">
        <v>74</v>
      </c>
      <c r="I12" s="33" t="s">
        <v>75</v>
      </c>
      <c r="J12" s="22">
        <v>1</v>
      </c>
      <c r="K12" s="21"/>
      <c r="L12" s="21"/>
      <c r="M12" s="21"/>
      <c r="N12" s="21"/>
      <c r="O12" s="21"/>
      <c r="P12" s="21"/>
      <c r="Q12" s="21"/>
      <c r="R12" s="22">
        <v>3584</v>
      </c>
      <c r="S12" s="22" t="s">
        <v>78</v>
      </c>
      <c r="T12" s="34" t="s">
        <v>1076</v>
      </c>
      <c r="U12" s="44">
        <v>20</v>
      </c>
      <c r="V12" s="44">
        <v>0</v>
      </c>
      <c r="W12" s="44"/>
      <c r="X12" s="44">
        <v>20</v>
      </c>
      <c r="Y12" s="44">
        <v>0</v>
      </c>
      <c r="Z12" s="44">
        <v>0</v>
      </c>
      <c r="AA12" s="44">
        <v>0</v>
      </c>
      <c r="AB12" s="44">
        <v>0</v>
      </c>
      <c r="AC12" s="44"/>
      <c r="AD12" s="50">
        <v>1024</v>
      </c>
      <c r="AE12" s="50">
        <v>369</v>
      </c>
      <c r="AF12" s="33" t="s">
        <v>76</v>
      </c>
      <c r="AG12" s="33" t="s">
        <v>77</v>
      </c>
      <c r="AH12" s="21" t="s">
        <v>78</v>
      </c>
      <c r="AI12" s="21" t="s">
        <v>1076</v>
      </c>
      <c r="AJ12" s="58" t="s">
        <v>80</v>
      </c>
      <c r="AK12" s="21" t="s">
        <v>81</v>
      </c>
      <c r="AL12" s="21" t="s">
        <v>82</v>
      </c>
      <c r="AM12" s="21" t="s">
        <v>55</v>
      </c>
      <c r="AN12" s="21" t="s">
        <v>83</v>
      </c>
      <c r="AO12" s="21" t="s">
        <v>56</v>
      </c>
      <c r="AP12" s="133"/>
      <c r="AQ12" s="21"/>
      <c r="AR12" s="20"/>
      <c r="AS12" s="20"/>
      <c r="AT12" s="20"/>
      <c r="AU12" s="20"/>
      <c r="AV12" s="20"/>
      <c r="AW12" s="128"/>
    </row>
    <row r="13" s="1" customFormat="1" ht="45" hidden="1" spans="1:49">
      <c r="A13" s="20">
        <v>5</v>
      </c>
      <c r="B13" s="20" t="s">
        <v>84</v>
      </c>
      <c r="C13" s="20">
        <v>2022</v>
      </c>
      <c r="D13" s="21" t="s">
        <v>43</v>
      </c>
      <c r="E13" s="21" t="s">
        <v>85</v>
      </c>
      <c r="F13" s="22" t="s">
        <v>45</v>
      </c>
      <c r="G13" s="22" t="s">
        <v>1072</v>
      </c>
      <c r="H13" s="21" t="s">
        <v>86</v>
      </c>
      <c r="I13" s="33" t="s">
        <v>87</v>
      </c>
      <c r="J13" s="22">
        <v>1</v>
      </c>
      <c r="K13" s="21"/>
      <c r="L13" s="21"/>
      <c r="M13" s="21"/>
      <c r="N13" s="21"/>
      <c r="O13" s="21"/>
      <c r="P13" s="21"/>
      <c r="Q13" s="21"/>
      <c r="R13" s="22">
        <v>466</v>
      </c>
      <c r="S13" s="22" t="s">
        <v>86</v>
      </c>
      <c r="T13" s="34" t="s">
        <v>90</v>
      </c>
      <c r="U13" s="44">
        <v>50</v>
      </c>
      <c r="V13" s="44">
        <v>0</v>
      </c>
      <c r="W13" s="44"/>
      <c r="X13" s="44">
        <v>50</v>
      </c>
      <c r="Y13" s="44">
        <v>0</v>
      </c>
      <c r="Z13" s="44">
        <v>0</v>
      </c>
      <c r="AA13" s="44">
        <v>0</v>
      </c>
      <c r="AB13" s="44">
        <v>0</v>
      </c>
      <c r="AC13" s="44"/>
      <c r="AD13" s="50">
        <v>133</v>
      </c>
      <c r="AE13" s="50">
        <v>19</v>
      </c>
      <c r="AF13" s="33" t="s">
        <v>88</v>
      </c>
      <c r="AG13" s="33" t="s">
        <v>89</v>
      </c>
      <c r="AH13" s="21" t="s">
        <v>86</v>
      </c>
      <c r="AI13" s="21" t="s">
        <v>90</v>
      </c>
      <c r="AJ13" s="58" t="s">
        <v>52</v>
      </c>
      <c r="AK13" s="21" t="s">
        <v>53</v>
      </c>
      <c r="AL13" s="21" t="s">
        <v>1073</v>
      </c>
      <c r="AM13" s="21" t="s">
        <v>55</v>
      </c>
      <c r="AN13" s="21" t="s">
        <v>80</v>
      </c>
      <c r="AO13" s="21" t="s">
        <v>56</v>
      </c>
      <c r="AP13" s="133"/>
      <c r="AQ13" s="21"/>
      <c r="AR13" s="20"/>
      <c r="AS13" s="20"/>
      <c r="AT13" s="20"/>
      <c r="AU13" s="20"/>
      <c r="AV13" s="20"/>
      <c r="AW13" s="128"/>
    </row>
    <row r="14" s="1" customFormat="1" ht="32" hidden="1" customHeight="1" spans="1:49">
      <c r="A14" s="20">
        <v>6</v>
      </c>
      <c r="B14" s="20" t="s">
        <v>91</v>
      </c>
      <c r="C14" s="20">
        <v>2022</v>
      </c>
      <c r="D14" s="21" t="s">
        <v>43</v>
      </c>
      <c r="E14" s="21" t="s">
        <v>92</v>
      </c>
      <c r="F14" s="22" t="s">
        <v>45</v>
      </c>
      <c r="G14" s="22" t="s">
        <v>1072</v>
      </c>
      <c r="H14" s="21" t="s">
        <v>93</v>
      </c>
      <c r="I14" s="33" t="s">
        <v>94</v>
      </c>
      <c r="J14" s="22">
        <v>1</v>
      </c>
      <c r="K14" s="21"/>
      <c r="L14" s="21"/>
      <c r="M14" s="21"/>
      <c r="N14" s="21"/>
      <c r="O14" s="21"/>
      <c r="P14" s="21"/>
      <c r="Q14" s="21"/>
      <c r="R14" s="22">
        <v>3742</v>
      </c>
      <c r="S14" s="22" t="s">
        <v>70</v>
      </c>
      <c r="T14" s="34" t="s">
        <v>1075</v>
      </c>
      <c r="U14" s="44">
        <v>40</v>
      </c>
      <c r="V14" s="44">
        <v>0</v>
      </c>
      <c r="W14" s="44"/>
      <c r="X14" s="44">
        <v>40</v>
      </c>
      <c r="Y14" s="44">
        <v>0</v>
      </c>
      <c r="Z14" s="44">
        <v>0</v>
      </c>
      <c r="AA14" s="44">
        <v>0</v>
      </c>
      <c r="AB14" s="44">
        <v>0</v>
      </c>
      <c r="AC14" s="44"/>
      <c r="AD14" s="50">
        <v>1069</v>
      </c>
      <c r="AE14" s="50">
        <v>353</v>
      </c>
      <c r="AF14" s="33" t="s">
        <v>95</v>
      </c>
      <c r="AG14" s="33" t="s">
        <v>62</v>
      </c>
      <c r="AH14" s="21" t="s">
        <v>70</v>
      </c>
      <c r="AI14" s="21" t="s">
        <v>1075</v>
      </c>
      <c r="AJ14" s="58" t="s">
        <v>52</v>
      </c>
      <c r="AK14" s="21" t="s">
        <v>53</v>
      </c>
      <c r="AL14" s="21" t="s">
        <v>1073</v>
      </c>
      <c r="AM14" s="21" t="s">
        <v>55</v>
      </c>
      <c r="AN14" s="21" t="s">
        <v>80</v>
      </c>
      <c r="AO14" s="21" t="s">
        <v>56</v>
      </c>
      <c r="AP14" s="21" t="s">
        <v>96</v>
      </c>
      <c r="AQ14" s="21"/>
      <c r="AR14" s="20"/>
      <c r="AS14" s="20"/>
      <c r="AT14" s="20"/>
      <c r="AU14" s="20"/>
      <c r="AV14" s="20"/>
      <c r="AW14" s="128"/>
    </row>
    <row r="15" s="1" customFormat="1" ht="38" hidden="1" customHeight="1" spans="1:49">
      <c r="A15" s="20">
        <v>7</v>
      </c>
      <c r="B15" s="20" t="s">
        <v>97</v>
      </c>
      <c r="C15" s="20">
        <v>2022</v>
      </c>
      <c r="D15" s="21" t="s">
        <v>98</v>
      </c>
      <c r="E15" s="21" t="s">
        <v>99</v>
      </c>
      <c r="F15" s="21" t="s">
        <v>45</v>
      </c>
      <c r="G15" s="22" t="s">
        <v>1072</v>
      </c>
      <c r="H15" s="21" t="s">
        <v>100</v>
      </c>
      <c r="I15" s="33" t="s">
        <v>101</v>
      </c>
      <c r="J15" s="22">
        <v>1</v>
      </c>
      <c r="K15" s="21"/>
      <c r="L15" s="21"/>
      <c r="M15" s="21"/>
      <c r="N15" s="21"/>
      <c r="O15" s="21"/>
      <c r="P15" s="21"/>
      <c r="Q15" s="21"/>
      <c r="R15" s="22">
        <v>644</v>
      </c>
      <c r="S15" s="22" t="s">
        <v>78</v>
      </c>
      <c r="T15" s="34" t="s">
        <v>1076</v>
      </c>
      <c r="U15" s="44">
        <v>15</v>
      </c>
      <c r="V15" s="44">
        <v>0</v>
      </c>
      <c r="W15" s="44"/>
      <c r="X15" s="44">
        <v>15</v>
      </c>
      <c r="Y15" s="44">
        <v>0</v>
      </c>
      <c r="Z15" s="44">
        <v>0</v>
      </c>
      <c r="AA15" s="44">
        <v>0</v>
      </c>
      <c r="AB15" s="44">
        <v>0</v>
      </c>
      <c r="AC15" s="44"/>
      <c r="AD15" s="50">
        <v>184</v>
      </c>
      <c r="AE15" s="50">
        <v>46</v>
      </c>
      <c r="AF15" s="33" t="s">
        <v>102</v>
      </c>
      <c r="AG15" s="33" t="s">
        <v>102</v>
      </c>
      <c r="AH15" s="21" t="s">
        <v>78</v>
      </c>
      <c r="AI15" s="21" t="s">
        <v>1076</v>
      </c>
      <c r="AJ15" s="58" t="s">
        <v>80</v>
      </c>
      <c r="AK15" s="21" t="s">
        <v>81</v>
      </c>
      <c r="AL15" s="21" t="s">
        <v>82</v>
      </c>
      <c r="AM15" s="21" t="s">
        <v>55</v>
      </c>
      <c r="AN15" s="21" t="s">
        <v>103</v>
      </c>
      <c r="AO15" s="21" t="s">
        <v>56</v>
      </c>
      <c r="AP15" s="133"/>
      <c r="AQ15" s="21"/>
      <c r="AR15" s="20"/>
      <c r="AS15" s="20"/>
      <c r="AT15" s="20"/>
      <c r="AU15" s="20"/>
      <c r="AV15" s="20"/>
      <c r="AW15" s="128"/>
    </row>
    <row r="16" s="1" customFormat="1" ht="42" hidden="1" customHeight="1" spans="1:49">
      <c r="A16" s="20">
        <v>8</v>
      </c>
      <c r="B16" s="20" t="s">
        <v>104</v>
      </c>
      <c r="C16" s="20">
        <v>2022</v>
      </c>
      <c r="D16" s="21" t="s">
        <v>98</v>
      </c>
      <c r="E16" s="21" t="s">
        <v>105</v>
      </c>
      <c r="F16" s="21" t="s">
        <v>45</v>
      </c>
      <c r="G16" s="22" t="s">
        <v>1072</v>
      </c>
      <c r="H16" s="21" t="s">
        <v>74</v>
      </c>
      <c r="I16" s="33" t="s">
        <v>106</v>
      </c>
      <c r="J16" s="22">
        <v>1</v>
      </c>
      <c r="K16" s="21"/>
      <c r="L16" s="21"/>
      <c r="M16" s="21"/>
      <c r="N16" s="21"/>
      <c r="O16" s="21"/>
      <c r="P16" s="21"/>
      <c r="Q16" s="21"/>
      <c r="R16" s="22">
        <v>3584</v>
      </c>
      <c r="S16" s="22" t="s">
        <v>78</v>
      </c>
      <c r="T16" s="34" t="s">
        <v>1076</v>
      </c>
      <c r="U16" s="44">
        <v>33</v>
      </c>
      <c r="V16" s="44">
        <v>0</v>
      </c>
      <c r="W16" s="44"/>
      <c r="X16" s="44">
        <v>33</v>
      </c>
      <c r="Y16" s="44">
        <v>0</v>
      </c>
      <c r="Z16" s="44">
        <v>0</v>
      </c>
      <c r="AA16" s="44">
        <v>0</v>
      </c>
      <c r="AB16" s="44">
        <v>0</v>
      </c>
      <c r="AC16" s="44"/>
      <c r="AD16" s="50">
        <v>1024</v>
      </c>
      <c r="AE16" s="50">
        <v>369</v>
      </c>
      <c r="AF16" s="33" t="s">
        <v>107</v>
      </c>
      <c r="AG16" s="33" t="s">
        <v>107</v>
      </c>
      <c r="AH16" s="21" t="s">
        <v>78</v>
      </c>
      <c r="AI16" s="21" t="s">
        <v>1076</v>
      </c>
      <c r="AJ16" s="58" t="s">
        <v>80</v>
      </c>
      <c r="AK16" s="21" t="s">
        <v>81</v>
      </c>
      <c r="AL16" s="21" t="s">
        <v>82</v>
      </c>
      <c r="AM16" s="21" t="s">
        <v>55</v>
      </c>
      <c r="AN16" s="21" t="s">
        <v>108</v>
      </c>
      <c r="AO16" s="21" t="s">
        <v>56</v>
      </c>
      <c r="AP16" s="133"/>
      <c r="AQ16" s="21"/>
      <c r="AR16" s="20"/>
      <c r="AS16" s="20"/>
      <c r="AT16" s="20"/>
      <c r="AU16" s="20"/>
      <c r="AV16" s="20"/>
      <c r="AW16" s="128"/>
    </row>
    <row r="17" s="74" customFormat="1" ht="56.25" spans="1:52">
      <c r="A17" s="20">
        <v>9</v>
      </c>
      <c r="B17" s="247" t="s">
        <v>109</v>
      </c>
      <c r="C17" s="152">
        <v>2022</v>
      </c>
      <c r="D17" s="21" t="s">
        <v>98</v>
      </c>
      <c r="E17" s="248" t="s">
        <v>110</v>
      </c>
      <c r="F17" s="58" t="s">
        <v>45</v>
      </c>
      <c r="G17" s="114" t="s">
        <v>1413</v>
      </c>
      <c r="H17" s="58" t="s">
        <v>111</v>
      </c>
      <c r="I17" s="117" t="s">
        <v>1414</v>
      </c>
      <c r="J17" s="22">
        <v>1</v>
      </c>
      <c r="K17" s="21"/>
      <c r="L17" s="21"/>
      <c r="M17" s="21"/>
      <c r="N17" s="21"/>
      <c r="O17" s="21"/>
      <c r="P17" s="21"/>
      <c r="Q17" s="21"/>
      <c r="R17" s="22">
        <v>998</v>
      </c>
      <c r="S17" s="114" t="s">
        <v>115</v>
      </c>
      <c r="T17" s="253" t="s">
        <v>1077</v>
      </c>
      <c r="U17" s="308">
        <v>350</v>
      </c>
      <c r="V17" s="115">
        <v>350</v>
      </c>
      <c r="W17" s="115"/>
      <c r="X17" s="115">
        <v>0</v>
      </c>
      <c r="Y17" s="115">
        <v>0</v>
      </c>
      <c r="Z17" s="115">
        <v>0</v>
      </c>
      <c r="AA17" s="115">
        <v>0</v>
      </c>
      <c r="AB17" s="115">
        <v>0</v>
      </c>
      <c r="AC17" s="115"/>
      <c r="AD17" s="141">
        <v>285</v>
      </c>
      <c r="AE17" s="141">
        <v>66</v>
      </c>
      <c r="AF17" s="117" t="s">
        <v>1415</v>
      </c>
      <c r="AG17" s="117" t="s">
        <v>114</v>
      </c>
      <c r="AH17" s="21" t="s">
        <v>115</v>
      </c>
      <c r="AI17" s="21" t="s">
        <v>1077</v>
      </c>
      <c r="AJ17" s="58" t="s">
        <v>80</v>
      </c>
      <c r="AK17" s="21" t="s">
        <v>81</v>
      </c>
      <c r="AL17" s="21" t="s">
        <v>82</v>
      </c>
      <c r="AM17" s="21" t="s">
        <v>55</v>
      </c>
      <c r="AN17" s="59" t="s">
        <v>63</v>
      </c>
      <c r="AO17" s="21" t="s">
        <v>56</v>
      </c>
      <c r="AP17" s="133" t="s">
        <v>1078</v>
      </c>
      <c r="AQ17" s="21"/>
      <c r="AR17" s="152" t="s">
        <v>1079</v>
      </c>
      <c r="AS17" s="152" t="s">
        <v>1079</v>
      </c>
      <c r="AT17" s="152" t="s">
        <v>1079</v>
      </c>
      <c r="AU17" s="152"/>
      <c r="AV17" s="58"/>
      <c r="AW17" s="133" t="s">
        <v>1080</v>
      </c>
      <c r="AX17" s="9"/>
      <c r="AZ17" s="74" t="s">
        <v>1539</v>
      </c>
    </row>
    <row r="18" s="1" customFormat="1" ht="74" hidden="1" customHeight="1" spans="1:49">
      <c r="A18" s="20">
        <v>10</v>
      </c>
      <c r="B18" s="20" t="s">
        <v>117</v>
      </c>
      <c r="C18" s="20">
        <v>2022</v>
      </c>
      <c r="D18" s="21" t="s">
        <v>98</v>
      </c>
      <c r="E18" s="21" t="s">
        <v>118</v>
      </c>
      <c r="F18" s="21" t="s">
        <v>45</v>
      </c>
      <c r="G18" s="22" t="s">
        <v>1072</v>
      </c>
      <c r="H18" s="21" t="s">
        <v>119</v>
      </c>
      <c r="I18" s="33" t="s">
        <v>1081</v>
      </c>
      <c r="J18" s="22">
        <v>1</v>
      </c>
      <c r="K18" s="21"/>
      <c r="L18" s="21"/>
      <c r="M18" s="21"/>
      <c r="N18" s="21"/>
      <c r="O18" s="21"/>
      <c r="P18" s="21"/>
      <c r="Q18" s="21"/>
      <c r="R18" s="22">
        <v>1596</v>
      </c>
      <c r="S18" s="22" t="s">
        <v>115</v>
      </c>
      <c r="T18" s="34" t="s">
        <v>1077</v>
      </c>
      <c r="U18" s="44">
        <v>180</v>
      </c>
      <c r="V18" s="44">
        <v>0</v>
      </c>
      <c r="W18" s="44"/>
      <c r="X18" s="44">
        <v>180</v>
      </c>
      <c r="Y18" s="44">
        <v>0</v>
      </c>
      <c r="Z18" s="44">
        <v>0</v>
      </c>
      <c r="AA18" s="44">
        <v>0</v>
      </c>
      <c r="AB18" s="44">
        <v>0</v>
      </c>
      <c r="AC18" s="44"/>
      <c r="AD18" s="50">
        <v>456</v>
      </c>
      <c r="AE18" s="50">
        <v>116</v>
      </c>
      <c r="AF18" s="33" t="s">
        <v>121</v>
      </c>
      <c r="AG18" s="33" t="s">
        <v>122</v>
      </c>
      <c r="AH18" s="21" t="s">
        <v>115</v>
      </c>
      <c r="AI18" s="21" t="s">
        <v>1077</v>
      </c>
      <c r="AJ18" s="58" t="s">
        <v>80</v>
      </c>
      <c r="AK18" s="21" t="s">
        <v>81</v>
      </c>
      <c r="AL18" s="21" t="s">
        <v>82</v>
      </c>
      <c r="AM18" s="21" t="s">
        <v>55</v>
      </c>
      <c r="AN18" s="59" t="s">
        <v>63</v>
      </c>
      <c r="AO18" s="21" t="s">
        <v>56</v>
      </c>
      <c r="AP18" s="133"/>
      <c r="AQ18" s="21"/>
      <c r="AR18" s="20"/>
      <c r="AS18" s="20"/>
      <c r="AT18" s="20"/>
      <c r="AU18" s="20"/>
      <c r="AV18" s="20"/>
      <c r="AW18" s="128"/>
    </row>
    <row r="19" s="74" customFormat="1" ht="79" customHeight="1" spans="1:52">
      <c r="A19" s="20">
        <v>11</v>
      </c>
      <c r="B19" s="237" t="s">
        <v>1082</v>
      </c>
      <c r="C19" s="58">
        <v>2022</v>
      </c>
      <c r="D19" s="21" t="s">
        <v>98</v>
      </c>
      <c r="E19" s="248" t="s">
        <v>1416</v>
      </c>
      <c r="F19" s="249" t="s">
        <v>45</v>
      </c>
      <c r="G19" s="114" t="s">
        <v>1417</v>
      </c>
      <c r="H19" s="58" t="s">
        <v>1085</v>
      </c>
      <c r="I19" s="117" t="s">
        <v>1418</v>
      </c>
      <c r="J19" s="21">
        <v>1</v>
      </c>
      <c r="K19" s="21"/>
      <c r="L19" s="21"/>
      <c r="M19" s="21"/>
      <c r="N19" s="21"/>
      <c r="O19" s="21"/>
      <c r="P19" s="21"/>
      <c r="Q19" s="21"/>
      <c r="R19" s="21">
        <v>526</v>
      </c>
      <c r="S19" s="58" t="s">
        <v>115</v>
      </c>
      <c r="T19" s="58" t="s">
        <v>1077</v>
      </c>
      <c r="U19" s="237">
        <v>380</v>
      </c>
      <c r="V19" s="58">
        <v>380</v>
      </c>
      <c r="W19" s="58"/>
      <c r="X19" s="115">
        <v>0</v>
      </c>
      <c r="Y19" s="115">
        <v>0</v>
      </c>
      <c r="Z19" s="115">
        <v>0</v>
      </c>
      <c r="AA19" s="115">
        <v>0</v>
      </c>
      <c r="AB19" s="115">
        <v>0</v>
      </c>
      <c r="AC19" s="58"/>
      <c r="AD19" s="58">
        <v>172</v>
      </c>
      <c r="AE19" s="257">
        <v>52</v>
      </c>
      <c r="AF19" s="112" t="s">
        <v>1419</v>
      </c>
      <c r="AG19" s="112" t="s">
        <v>1420</v>
      </c>
      <c r="AH19" s="21" t="s">
        <v>115</v>
      </c>
      <c r="AI19" s="21" t="s">
        <v>1077</v>
      </c>
      <c r="AJ19" s="258" t="s">
        <v>80</v>
      </c>
      <c r="AK19" s="33" t="s">
        <v>1089</v>
      </c>
      <c r="AL19" s="21" t="s">
        <v>82</v>
      </c>
      <c r="AM19" s="259" t="s">
        <v>1090</v>
      </c>
      <c r="AN19" s="70" t="s">
        <v>108</v>
      </c>
      <c r="AO19" s="21" t="s">
        <v>56</v>
      </c>
      <c r="AP19" s="21" t="s">
        <v>1078</v>
      </c>
      <c r="AQ19" s="135"/>
      <c r="AR19" s="152" t="s">
        <v>1079</v>
      </c>
      <c r="AS19" s="152" t="s">
        <v>1079</v>
      </c>
      <c r="AT19" s="152" t="s">
        <v>1079</v>
      </c>
      <c r="AU19" s="152"/>
      <c r="AV19" s="58"/>
      <c r="AW19" s="128" t="s">
        <v>1091</v>
      </c>
      <c r="AX19" s="1"/>
      <c r="AY19" s="74">
        <v>1</v>
      </c>
      <c r="AZ19" s="74" t="s">
        <v>1539</v>
      </c>
    </row>
    <row r="20" s="74" customFormat="1" ht="98" customHeight="1" spans="1:52">
      <c r="A20" s="20">
        <v>12</v>
      </c>
      <c r="B20" s="237" t="s">
        <v>1092</v>
      </c>
      <c r="C20" s="58">
        <v>2022</v>
      </c>
      <c r="D20" s="21" t="s">
        <v>98</v>
      </c>
      <c r="E20" s="248" t="s">
        <v>1421</v>
      </c>
      <c r="F20" s="249" t="s">
        <v>45</v>
      </c>
      <c r="G20" s="114" t="s">
        <v>1417</v>
      </c>
      <c r="H20" s="58" t="s">
        <v>1094</v>
      </c>
      <c r="I20" s="117" t="s">
        <v>1422</v>
      </c>
      <c r="J20" s="21">
        <v>1</v>
      </c>
      <c r="K20" s="21"/>
      <c r="L20" s="21"/>
      <c r="M20" s="21"/>
      <c r="N20" s="21"/>
      <c r="O20" s="21"/>
      <c r="P20" s="21"/>
      <c r="Q20" s="21"/>
      <c r="R20" s="21">
        <v>452</v>
      </c>
      <c r="S20" s="58" t="s">
        <v>115</v>
      </c>
      <c r="T20" s="58" t="s">
        <v>1077</v>
      </c>
      <c r="U20" s="237">
        <v>200</v>
      </c>
      <c r="V20" s="58">
        <v>200</v>
      </c>
      <c r="W20" s="58"/>
      <c r="X20" s="115">
        <v>0</v>
      </c>
      <c r="Y20" s="115">
        <v>0</v>
      </c>
      <c r="Z20" s="115">
        <v>0</v>
      </c>
      <c r="AA20" s="115">
        <v>0</v>
      </c>
      <c r="AB20" s="115">
        <v>0</v>
      </c>
      <c r="AC20" s="58"/>
      <c r="AD20" s="58">
        <v>118</v>
      </c>
      <c r="AE20" s="257">
        <v>66</v>
      </c>
      <c r="AF20" s="112" t="s">
        <v>1423</v>
      </c>
      <c r="AG20" s="112" t="s">
        <v>1424</v>
      </c>
      <c r="AH20" s="21" t="s">
        <v>115</v>
      </c>
      <c r="AI20" s="21" t="s">
        <v>1077</v>
      </c>
      <c r="AJ20" s="258" t="s">
        <v>80</v>
      </c>
      <c r="AK20" s="33" t="s">
        <v>1089</v>
      </c>
      <c r="AL20" s="21" t="s">
        <v>82</v>
      </c>
      <c r="AM20" s="259" t="s">
        <v>1090</v>
      </c>
      <c r="AN20" s="70" t="s">
        <v>108</v>
      </c>
      <c r="AO20" s="21" t="s">
        <v>56</v>
      </c>
      <c r="AP20" s="21" t="s">
        <v>1078</v>
      </c>
      <c r="AQ20" s="135"/>
      <c r="AR20" s="152" t="s">
        <v>1079</v>
      </c>
      <c r="AS20" s="152" t="s">
        <v>1079</v>
      </c>
      <c r="AT20" s="152" t="s">
        <v>1079</v>
      </c>
      <c r="AU20" s="152"/>
      <c r="AV20" s="58"/>
      <c r="AW20" s="128" t="s">
        <v>1091</v>
      </c>
      <c r="AX20" s="1"/>
      <c r="AY20" s="74">
        <v>1</v>
      </c>
      <c r="AZ20" s="74" t="s">
        <v>1539</v>
      </c>
    </row>
    <row r="21" s="74" customFormat="1" ht="119" customHeight="1" spans="1:52">
      <c r="A21" s="20">
        <v>13</v>
      </c>
      <c r="B21" s="237" t="s">
        <v>1098</v>
      </c>
      <c r="C21" s="58">
        <v>2022</v>
      </c>
      <c r="D21" s="21" t="s">
        <v>98</v>
      </c>
      <c r="E21" s="76" t="s">
        <v>1099</v>
      </c>
      <c r="F21" s="249" t="s">
        <v>45</v>
      </c>
      <c r="G21" s="114" t="s">
        <v>1417</v>
      </c>
      <c r="H21" s="58" t="s">
        <v>1100</v>
      </c>
      <c r="I21" s="117" t="s">
        <v>1101</v>
      </c>
      <c r="J21" s="21">
        <v>1</v>
      </c>
      <c r="K21" s="21"/>
      <c r="L21" s="21"/>
      <c r="M21" s="21"/>
      <c r="N21" s="21"/>
      <c r="O21" s="21"/>
      <c r="P21" s="21"/>
      <c r="Q21" s="21"/>
      <c r="R21" s="21">
        <v>1367</v>
      </c>
      <c r="S21" s="114" t="s">
        <v>177</v>
      </c>
      <c r="T21" s="58" t="s">
        <v>1102</v>
      </c>
      <c r="U21" s="237">
        <v>380</v>
      </c>
      <c r="V21" s="58">
        <v>380</v>
      </c>
      <c r="W21" s="58"/>
      <c r="X21" s="115">
        <v>0</v>
      </c>
      <c r="Y21" s="115">
        <v>0</v>
      </c>
      <c r="Z21" s="115">
        <v>0</v>
      </c>
      <c r="AA21" s="115">
        <v>0</v>
      </c>
      <c r="AB21" s="115">
        <v>0</v>
      </c>
      <c r="AC21" s="58"/>
      <c r="AD21" s="58">
        <v>118</v>
      </c>
      <c r="AE21" s="257">
        <v>66</v>
      </c>
      <c r="AF21" s="112" t="s">
        <v>1425</v>
      </c>
      <c r="AG21" s="112" t="s">
        <v>1426</v>
      </c>
      <c r="AH21" s="21" t="s">
        <v>1100</v>
      </c>
      <c r="AI21" s="21" t="s">
        <v>1102</v>
      </c>
      <c r="AJ21" s="258" t="s">
        <v>80</v>
      </c>
      <c r="AK21" s="33" t="s">
        <v>1089</v>
      </c>
      <c r="AL21" s="21" t="s">
        <v>82</v>
      </c>
      <c r="AM21" s="259" t="s">
        <v>1090</v>
      </c>
      <c r="AN21" s="70" t="s">
        <v>108</v>
      </c>
      <c r="AO21" s="21" t="s">
        <v>56</v>
      </c>
      <c r="AP21" s="21" t="s">
        <v>1078</v>
      </c>
      <c r="AQ21" s="135"/>
      <c r="AR21" s="152" t="s">
        <v>1079</v>
      </c>
      <c r="AS21" s="152" t="s">
        <v>1079</v>
      </c>
      <c r="AT21" s="152" t="s">
        <v>1079</v>
      </c>
      <c r="AU21" s="152"/>
      <c r="AV21" s="58"/>
      <c r="AW21" s="128" t="s">
        <v>1091</v>
      </c>
      <c r="AX21" s="1"/>
      <c r="AY21" s="74">
        <v>1</v>
      </c>
      <c r="AZ21" s="74" t="s">
        <v>1539</v>
      </c>
    </row>
    <row r="22" s="74" customFormat="1" ht="89" customHeight="1" spans="1:52">
      <c r="A22" s="20">
        <v>14</v>
      </c>
      <c r="B22" s="237" t="s">
        <v>1105</v>
      </c>
      <c r="C22" s="58">
        <v>2022</v>
      </c>
      <c r="D22" s="21" t="s">
        <v>98</v>
      </c>
      <c r="E22" s="76" t="s">
        <v>1106</v>
      </c>
      <c r="F22" s="249" t="s">
        <v>45</v>
      </c>
      <c r="G22" s="114" t="s">
        <v>1417</v>
      </c>
      <c r="H22" s="58" t="s">
        <v>285</v>
      </c>
      <c r="I22" s="117" t="s">
        <v>1107</v>
      </c>
      <c r="J22" s="21">
        <v>1</v>
      </c>
      <c r="K22" s="21"/>
      <c r="L22" s="21"/>
      <c r="M22" s="21"/>
      <c r="N22" s="21"/>
      <c r="O22" s="21"/>
      <c r="P22" s="21"/>
      <c r="Q22" s="21"/>
      <c r="R22" s="21">
        <v>1857</v>
      </c>
      <c r="S22" s="255" t="s">
        <v>50</v>
      </c>
      <c r="T22" s="58" t="s">
        <v>51</v>
      </c>
      <c r="U22" s="237">
        <v>380</v>
      </c>
      <c r="V22" s="58">
        <v>380</v>
      </c>
      <c r="W22" s="58"/>
      <c r="X22" s="115">
        <v>0</v>
      </c>
      <c r="Y22" s="115">
        <v>0</v>
      </c>
      <c r="Z22" s="115">
        <v>0</v>
      </c>
      <c r="AA22" s="115">
        <v>0</v>
      </c>
      <c r="AB22" s="115">
        <v>0</v>
      </c>
      <c r="AC22" s="58"/>
      <c r="AD22" s="58">
        <v>1857</v>
      </c>
      <c r="AE22" s="257">
        <v>1177</v>
      </c>
      <c r="AF22" s="112" t="s">
        <v>1427</v>
      </c>
      <c r="AG22" s="112" t="s">
        <v>1428</v>
      </c>
      <c r="AH22" s="21" t="s">
        <v>285</v>
      </c>
      <c r="AI22" s="21" t="s">
        <v>51</v>
      </c>
      <c r="AJ22" s="258" t="s">
        <v>80</v>
      </c>
      <c r="AK22" s="33" t="s">
        <v>1089</v>
      </c>
      <c r="AL22" s="21" t="s">
        <v>82</v>
      </c>
      <c r="AM22" s="259" t="s">
        <v>1090</v>
      </c>
      <c r="AN22" s="70" t="s">
        <v>108</v>
      </c>
      <c r="AO22" s="21" t="s">
        <v>56</v>
      </c>
      <c r="AP22" s="21" t="s">
        <v>1078</v>
      </c>
      <c r="AQ22" s="135"/>
      <c r="AR22" s="152" t="s">
        <v>1079</v>
      </c>
      <c r="AS22" s="152" t="s">
        <v>1079</v>
      </c>
      <c r="AT22" s="152" t="s">
        <v>1079</v>
      </c>
      <c r="AU22" s="152"/>
      <c r="AV22" s="58"/>
      <c r="AW22" s="133" t="s">
        <v>1080</v>
      </c>
      <c r="AX22" s="9"/>
      <c r="AY22" s="74">
        <v>1</v>
      </c>
      <c r="AZ22" s="74" t="s">
        <v>1539</v>
      </c>
    </row>
    <row r="23" s="74" customFormat="1" ht="89" hidden="1" customHeight="1" spans="1:50">
      <c r="A23" s="20">
        <v>15</v>
      </c>
      <c r="B23" s="58" t="s">
        <v>1429</v>
      </c>
      <c r="C23" s="58">
        <v>2022</v>
      </c>
      <c r="D23" s="21" t="s">
        <v>98</v>
      </c>
      <c r="E23" s="266" t="s">
        <v>1430</v>
      </c>
      <c r="F23" s="249" t="s">
        <v>45</v>
      </c>
      <c r="G23" s="114" t="s">
        <v>1084</v>
      </c>
      <c r="H23" s="58" t="s">
        <v>455</v>
      </c>
      <c r="I23" s="58" t="s">
        <v>1431</v>
      </c>
      <c r="J23" s="58">
        <v>1</v>
      </c>
      <c r="K23" s="58"/>
      <c r="L23" s="58"/>
      <c r="M23" s="58"/>
      <c r="N23" s="58"/>
      <c r="O23" s="58"/>
      <c r="P23" s="58"/>
      <c r="Q23" s="58"/>
      <c r="R23" s="58">
        <v>125</v>
      </c>
      <c r="S23" s="255" t="s">
        <v>168</v>
      </c>
      <c r="T23" s="58" t="s">
        <v>1117</v>
      </c>
      <c r="U23" s="58">
        <v>390</v>
      </c>
      <c r="V23" s="58">
        <v>390</v>
      </c>
      <c r="W23" s="58"/>
      <c r="X23" s="115">
        <v>0</v>
      </c>
      <c r="Y23" s="115">
        <v>0</v>
      </c>
      <c r="Z23" s="115">
        <v>0</v>
      </c>
      <c r="AA23" s="115">
        <v>0</v>
      </c>
      <c r="AB23" s="115">
        <v>0</v>
      </c>
      <c r="AC23" s="58"/>
      <c r="AD23" s="58">
        <v>35</v>
      </c>
      <c r="AE23" s="257">
        <v>28</v>
      </c>
      <c r="AF23" s="112" t="s">
        <v>1432</v>
      </c>
      <c r="AG23" s="112" t="s">
        <v>1433</v>
      </c>
      <c r="AH23" s="255" t="s">
        <v>168</v>
      </c>
      <c r="AI23" s="58" t="s">
        <v>1117</v>
      </c>
      <c r="AJ23" s="258" t="s">
        <v>80</v>
      </c>
      <c r="AK23" s="33" t="s">
        <v>1089</v>
      </c>
      <c r="AL23" s="21" t="s">
        <v>82</v>
      </c>
      <c r="AM23" s="259" t="s">
        <v>1090</v>
      </c>
      <c r="AN23" s="70" t="s">
        <v>108</v>
      </c>
      <c r="AO23" s="21"/>
      <c r="AP23" s="21"/>
      <c r="AQ23" s="135"/>
      <c r="AR23" s="152" t="s">
        <v>1079</v>
      </c>
      <c r="AS23" s="152"/>
      <c r="AT23" s="152"/>
      <c r="AU23" s="152"/>
      <c r="AV23" s="58" t="s">
        <v>1214</v>
      </c>
      <c r="AW23" s="133"/>
      <c r="AX23" s="9"/>
    </row>
    <row r="24" s="74" customFormat="1" ht="89" hidden="1" customHeight="1" spans="1:50">
      <c r="A24" s="20">
        <v>16</v>
      </c>
      <c r="B24" s="58" t="s">
        <v>1434</v>
      </c>
      <c r="C24" s="58">
        <v>2022</v>
      </c>
      <c r="D24" s="21" t="s">
        <v>98</v>
      </c>
      <c r="E24" s="266" t="s">
        <v>1435</v>
      </c>
      <c r="F24" s="58" t="s">
        <v>45</v>
      </c>
      <c r="G24" s="58" t="s">
        <v>1084</v>
      </c>
      <c r="H24" s="58" t="s">
        <v>1436</v>
      </c>
      <c r="I24" s="58" t="s">
        <v>1437</v>
      </c>
      <c r="J24" s="58">
        <v>1</v>
      </c>
      <c r="K24" s="58"/>
      <c r="L24" s="58"/>
      <c r="M24" s="58"/>
      <c r="N24" s="58"/>
      <c r="O24" s="58"/>
      <c r="P24" s="58"/>
      <c r="Q24" s="58"/>
      <c r="R24" s="21">
        <v>452</v>
      </c>
      <c r="S24" s="58" t="s">
        <v>115</v>
      </c>
      <c r="T24" s="58" t="s">
        <v>1077</v>
      </c>
      <c r="U24" s="58">
        <v>380</v>
      </c>
      <c r="V24" s="58">
        <v>380</v>
      </c>
      <c r="W24" s="58"/>
      <c r="X24" s="115">
        <v>0</v>
      </c>
      <c r="Y24" s="115">
        <v>0</v>
      </c>
      <c r="Z24" s="115">
        <v>0</v>
      </c>
      <c r="AA24" s="115">
        <v>0</v>
      </c>
      <c r="AB24" s="115">
        <v>0</v>
      </c>
      <c r="AC24" s="58"/>
      <c r="AD24" s="58">
        <v>118</v>
      </c>
      <c r="AE24" s="257">
        <v>66</v>
      </c>
      <c r="AF24" s="112" t="s">
        <v>1438</v>
      </c>
      <c r="AG24" s="112" t="s">
        <v>1424</v>
      </c>
      <c r="AH24" s="21" t="s">
        <v>115</v>
      </c>
      <c r="AI24" s="21" t="s">
        <v>1077</v>
      </c>
      <c r="AJ24" s="258" t="s">
        <v>80</v>
      </c>
      <c r="AK24" s="33" t="s">
        <v>1089</v>
      </c>
      <c r="AL24" s="21" t="s">
        <v>82</v>
      </c>
      <c r="AM24" s="259" t="s">
        <v>1090</v>
      </c>
      <c r="AN24" s="70" t="s">
        <v>108</v>
      </c>
      <c r="AO24" s="21"/>
      <c r="AP24" s="21"/>
      <c r="AQ24" s="135"/>
      <c r="AR24" s="152" t="s">
        <v>1079</v>
      </c>
      <c r="AS24" s="152"/>
      <c r="AT24" s="152"/>
      <c r="AU24" s="152"/>
      <c r="AV24" s="58" t="s">
        <v>1214</v>
      </c>
      <c r="AW24" s="133"/>
      <c r="AX24" s="9"/>
    </row>
    <row r="25" s="74" customFormat="1" ht="89" hidden="1" customHeight="1" spans="1:50">
      <c r="A25" s="20">
        <v>17</v>
      </c>
      <c r="B25" s="58" t="s">
        <v>1439</v>
      </c>
      <c r="C25" s="58">
        <v>2022</v>
      </c>
      <c r="D25" s="21" t="s">
        <v>98</v>
      </c>
      <c r="E25" s="266" t="s">
        <v>1440</v>
      </c>
      <c r="F25" s="58" t="s">
        <v>45</v>
      </c>
      <c r="G25" s="58" t="s">
        <v>1084</v>
      </c>
      <c r="H25" s="58" t="s">
        <v>1441</v>
      </c>
      <c r="I25" s="58" t="s">
        <v>1442</v>
      </c>
      <c r="J25" s="58">
        <v>1</v>
      </c>
      <c r="K25" s="58"/>
      <c r="L25" s="58"/>
      <c r="M25" s="58"/>
      <c r="N25" s="58"/>
      <c r="O25" s="58"/>
      <c r="P25" s="58"/>
      <c r="Q25" s="58"/>
      <c r="R25" s="58">
        <v>152</v>
      </c>
      <c r="S25" s="58" t="s">
        <v>115</v>
      </c>
      <c r="T25" s="58" t="s">
        <v>1077</v>
      </c>
      <c r="U25" s="58">
        <v>500</v>
      </c>
      <c r="V25" s="58">
        <v>500</v>
      </c>
      <c r="W25" s="58"/>
      <c r="X25" s="115">
        <v>0</v>
      </c>
      <c r="Y25" s="115">
        <v>0</v>
      </c>
      <c r="Z25" s="115">
        <v>0</v>
      </c>
      <c r="AA25" s="115">
        <v>0</v>
      </c>
      <c r="AB25" s="115">
        <v>0</v>
      </c>
      <c r="AC25" s="58"/>
      <c r="AD25" s="58">
        <v>51</v>
      </c>
      <c r="AE25" s="257">
        <v>39</v>
      </c>
      <c r="AF25" s="112" t="s">
        <v>1443</v>
      </c>
      <c r="AG25" s="112" t="s">
        <v>1444</v>
      </c>
      <c r="AH25" s="21" t="s">
        <v>115</v>
      </c>
      <c r="AI25" s="21" t="s">
        <v>1077</v>
      </c>
      <c r="AJ25" s="258" t="s">
        <v>80</v>
      </c>
      <c r="AK25" s="33" t="s">
        <v>1089</v>
      </c>
      <c r="AL25" s="21" t="s">
        <v>82</v>
      </c>
      <c r="AM25" s="259" t="s">
        <v>1090</v>
      </c>
      <c r="AN25" s="70" t="s">
        <v>108</v>
      </c>
      <c r="AO25" s="21"/>
      <c r="AP25" s="21"/>
      <c r="AQ25" s="135"/>
      <c r="AR25" s="152" t="s">
        <v>1079</v>
      </c>
      <c r="AS25" s="152"/>
      <c r="AT25" s="152"/>
      <c r="AU25" s="152"/>
      <c r="AV25" s="58" t="s">
        <v>1214</v>
      </c>
      <c r="AW25" s="133"/>
      <c r="AX25" s="9"/>
    </row>
    <row r="26" s="74" customFormat="1" ht="89" hidden="1" customHeight="1" spans="1:50">
      <c r="A26" s="20">
        <v>18</v>
      </c>
      <c r="B26" s="58" t="s">
        <v>1445</v>
      </c>
      <c r="C26" s="58">
        <v>2022</v>
      </c>
      <c r="D26" s="21" t="s">
        <v>98</v>
      </c>
      <c r="E26" s="266" t="s">
        <v>1446</v>
      </c>
      <c r="F26" s="58" t="s">
        <v>45</v>
      </c>
      <c r="G26" s="58" t="s">
        <v>1084</v>
      </c>
      <c r="H26" s="58" t="s">
        <v>1094</v>
      </c>
      <c r="I26" s="58" t="s">
        <v>1447</v>
      </c>
      <c r="J26" s="58">
        <v>1</v>
      </c>
      <c r="K26" s="58"/>
      <c r="L26" s="58"/>
      <c r="M26" s="58"/>
      <c r="N26" s="58"/>
      <c r="O26" s="58"/>
      <c r="P26" s="58"/>
      <c r="Q26" s="58"/>
      <c r="R26" s="21">
        <v>452</v>
      </c>
      <c r="S26" s="58" t="s">
        <v>115</v>
      </c>
      <c r="T26" s="58" t="s">
        <v>1077</v>
      </c>
      <c r="U26" s="58">
        <v>385</v>
      </c>
      <c r="V26" s="58">
        <v>385</v>
      </c>
      <c r="W26" s="58"/>
      <c r="X26" s="115">
        <v>0</v>
      </c>
      <c r="Y26" s="115">
        <v>0</v>
      </c>
      <c r="Z26" s="115">
        <v>0</v>
      </c>
      <c r="AA26" s="115">
        <v>0</v>
      </c>
      <c r="AB26" s="115">
        <v>0</v>
      </c>
      <c r="AC26" s="58"/>
      <c r="AD26" s="58">
        <v>118</v>
      </c>
      <c r="AE26" s="257">
        <v>66</v>
      </c>
      <c r="AF26" s="112" t="s">
        <v>1448</v>
      </c>
      <c r="AG26" s="112" t="s">
        <v>1424</v>
      </c>
      <c r="AH26" s="21" t="s">
        <v>115</v>
      </c>
      <c r="AI26" s="21" t="s">
        <v>1077</v>
      </c>
      <c r="AJ26" s="258" t="s">
        <v>80</v>
      </c>
      <c r="AK26" s="33" t="s">
        <v>1089</v>
      </c>
      <c r="AL26" s="21" t="s">
        <v>82</v>
      </c>
      <c r="AM26" s="259" t="s">
        <v>1090</v>
      </c>
      <c r="AN26" s="70" t="s">
        <v>108</v>
      </c>
      <c r="AO26" s="21"/>
      <c r="AP26" s="21"/>
      <c r="AQ26" s="135"/>
      <c r="AR26" s="152" t="s">
        <v>1079</v>
      </c>
      <c r="AS26" s="152"/>
      <c r="AT26" s="152"/>
      <c r="AU26" s="152"/>
      <c r="AV26" s="58" t="s">
        <v>1214</v>
      </c>
      <c r="AW26" s="133"/>
      <c r="AX26" s="9"/>
    </row>
    <row r="27" s="74" customFormat="1" ht="89" hidden="1" customHeight="1" spans="1:50">
      <c r="A27" s="20">
        <v>19</v>
      </c>
      <c r="B27" s="58" t="s">
        <v>1449</v>
      </c>
      <c r="C27" s="58">
        <v>2022</v>
      </c>
      <c r="D27" s="21" t="s">
        <v>98</v>
      </c>
      <c r="E27" s="266" t="s">
        <v>1450</v>
      </c>
      <c r="F27" s="58" t="s">
        <v>45</v>
      </c>
      <c r="G27" s="58" t="s">
        <v>1084</v>
      </c>
      <c r="H27" s="58" t="s">
        <v>1451</v>
      </c>
      <c r="I27" s="58" t="s">
        <v>1452</v>
      </c>
      <c r="J27" s="58">
        <v>1</v>
      </c>
      <c r="K27" s="58"/>
      <c r="L27" s="58"/>
      <c r="M27" s="58"/>
      <c r="N27" s="58"/>
      <c r="O27" s="58"/>
      <c r="P27" s="58"/>
      <c r="Q27" s="58"/>
      <c r="R27" s="58">
        <v>526</v>
      </c>
      <c r="S27" s="58" t="s">
        <v>115</v>
      </c>
      <c r="T27" s="58" t="s">
        <v>1077</v>
      </c>
      <c r="U27" s="58">
        <v>900</v>
      </c>
      <c r="V27" s="58">
        <v>900</v>
      </c>
      <c r="W27" s="58"/>
      <c r="X27" s="115">
        <v>0</v>
      </c>
      <c r="Y27" s="115">
        <v>0</v>
      </c>
      <c r="Z27" s="115">
        <v>0</v>
      </c>
      <c r="AA27" s="115">
        <v>0</v>
      </c>
      <c r="AB27" s="115">
        <v>0</v>
      </c>
      <c r="AC27" s="58"/>
      <c r="AD27" s="58">
        <v>156</v>
      </c>
      <c r="AE27" s="257">
        <v>124</v>
      </c>
      <c r="AF27" s="112" t="s">
        <v>1453</v>
      </c>
      <c r="AG27" s="112" t="s">
        <v>1454</v>
      </c>
      <c r="AH27" s="21" t="s">
        <v>115</v>
      </c>
      <c r="AI27" s="21" t="s">
        <v>1077</v>
      </c>
      <c r="AJ27" s="258" t="s">
        <v>80</v>
      </c>
      <c r="AK27" s="33" t="s">
        <v>1089</v>
      </c>
      <c r="AL27" s="21" t="s">
        <v>82</v>
      </c>
      <c r="AM27" s="259" t="s">
        <v>1090</v>
      </c>
      <c r="AN27" s="70" t="s">
        <v>108</v>
      </c>
      <c r="AO27" s="21"/>
      <c r="AP27" s="21"/>
      <c r="AQ27" s="135"/>
      <c r="AR27" s="152" t="s">
        <v>1079</v>
      </c>
      <c r="AS27" s="152"/>
      <c r="AT27" s="152"/>
      <c r="AU27" s="152"/>
      <c r="AV27" s="58" t="s">
        <v>1214</v>
      </c>
      <c r="AW27" s="133"/>
      <c r="AX27" s="9"/>
    </row>
    <row r="28" s="3" customFormat="1" ht="18" hidden="1" customHeight="1" spans="1:49">
      <c r="A28" s="155"/>
      <c r="B28" s="156" t="s">
        <v>123</v>
      </c>
      <c r="C28" s="156"/>
      <c r="D28" s="156"/>
      <c r="E28" s="157"/>
      <c r="F28" s="156"/>
      <c r="G28" s="335"/>
      <c r="H28" s="157"/>
      <c r="I28" s="156"/>
      <c r="J28" s="166">
        <f t="shared" ref="J28:AB28" si="4">SUM(J29:J52)</f>
        <v>24</v>
      </c>
      <c r="K28" s="166">
        <f t="shared" si="4"/>
        <v>0</v>
      </c>
      <c r="L28" s="166">
        <f t="shared" si="4"/>
        <v>0</v>
      </c>
      <c r="M28" s="166">
        <f t="shared" si="4"/>
        <v>0</v>
      </c>
      <c r="N28" s="166">
        <f t="shared" si="4"/>
        <v>0</v>
      </c>
      <c r="O28" s="166">
        <f t="shared" si="4"/>
        <v>0</v>
      </c>
      <c r="P28" s="166">
        <f t="shared" si="4"/>
        <v>0</v>
      </c>
      <c r="Q28" s="166">
        <f t="shared" si="4"/>
        <v>0</v>
      </c>
      <c r="R28" s="166">
        <f t="shared" si="4"/>
        <v>65505</v>
      </c>
      <c r="S28" s="166">
        <f t="shared" si="4"/>
        <v>0</v>
      </c>
      <c r="T28" s="166">
        <f t="shared" si="4"/>
        <v>0</v>
      </c>
      <c r="U28" s="166">
        <f t="shared" si="4"/>
        <v>5477.49</v>
      </c>
      <c r="V28" s="166">
        <f t="shared" si="4"/>
        <v>2195.03</v>
      </c>
      <c r="W28" s="166">
        <f t="shared" si="4"/>
        <v>0</v>
      </c>
      <c r="X28" s="166">
        <f t="shared" si="4"/>
        <v>2666.46</v>
      </c>
      <c r="Y28" s="166">
        <f t="shared" si="4"/>
        <v>616</v>
      </c>
      <c r="Z28" s="166">
        <f t="shared" si="4"/>
        <v>0</v>
      </c>
      <c r="AA28" s="166">
        <f t="shared" si="4"/>
        <v>0</v>
      </c>
      <c r="AB28" s="166">
        <f t="shared" si="4"/>
        <v>0</v>
      </c>
      <c r="AC28" s="166"/>
      <c r="AD28" s="166">
        <f>SUM(AD29:AD52)</f>
        <v>18643</v>
      </c>
      <c r="AE28" s="166">
        <f>SUM(AE29:AE52)</f>
        <v>8309</v>
      </c>
      <c r="AF28" s="170"/>
      <c r="AG28" s="170"/>
      <c r="AH28" s="175"/>
      <c r="AI28" s="175"/>
      <c r="AJ28" s="176"/>
      <c r="AK28" s="177"/>
      <c r="AL28" s="175"/>
      <c r="AM28" s="175"/>
      <c r="AN28" s="175"/>
      <c r="AO28" s="163"/>
      <c r="AP28" s="178"/>
      <c r="AQ28" s="163"/>
      <c r="AR28" s="178"/>
      <c r="AS28" s="178"/>
      <c r="AT28" s="178"/>
      <c r="AU28" s="178"/>
      <c r="AV28" s="178"/>
      <c r="AW28" s="178"/>
    </row>
    <row r="29" s="1" customFormat="1" ht="252" hidden="1" customHeight="1" spans="1:49">
      <c r="A29" s="20">
        <v>20</v>
      </c>
      <c r="B29" s="20" t="s">
        <v>124</v>
      </c>
      <c r="C29" s="20">
        <v>2022</v>
      </c>
      <c r="D29" s="22" t="s">
        <v>125</v>
      </c>
      <c r="E29" s="23" t="s">
        <v>126</v>
      </c>
      <c r="F29" s="22" t="s">
        <v>45</v>
      </c>
      <c r="G29" s="22" t="s">
        <v>1110</v>
      </c>
      <c r="H29" s="22" t="s">
        <v>127</v>
      </c>
      <c r="I29" s="34" t="s">
        <v>1111</v>
      </c>
      <c r="J29" s="22">
        <v>1</v>
      </c>
      <c r="K29" s="22"/>
      <c r="L29" s="22"/>
      <c r="M29" s="22"/>
      <c r="N29" s="22"/>
      <c r="O29" s="22"/>
      <c r="P29" s="22"/>
      <c r="Q29" s="22"/>
      <c r="R29" s="22">
        <v>5642</v>
      </c>
      <c r="S29" s="22" t="s">
        <v>80</v>
      </c>
      <c r="T29" s="34" t="s">
        <v>81</v>
      </c>
      <c r="U29" s="44">
        <v>174.46</v>
      </c>
      <c r="V29" s="44">
        <v>0</v>
      </c>
      <c r="W29" s="44"/>
      <c r="X29" s="44">
        <v>174.46</v>
      </c>
      <c r="Y29" s="44">
        <v>0</v>
      </c>
      <c r="Z29" s="44">
        <v>0</v>
      </c>
      <c r="AA29" s="44">
        <v>0</v>
      </c>
      <c r="AB29" s="44">
        <v>0</v>
      </c>
      <c r="AC29" s="44"/>
      <c r="AD29" s="50">
        <v>1612</v>
      </c>
      <c r="AE29" s="50">
        <v>948</v>
      </c>
      <c r="AF29" s="34" t="s">
        <v>129</v>
      </c>
      <c r="AG29" s="34" t="s">
        <v>130</v>
      </c>
      <c r="AH29" s="21" t="s">
        <v>80</v>
      </c>
      <c r="AI29" s="21" t="s">
        <v>81</v>
      </c>
      <c r="AJ29" s="58" t="s">
        <v>80</v>
      </c>
      <c r="AK29" s="21" t="s">
        <v>81</v>
      </c>
      <c r="AL29" s="21" t="s">
        <v>82</v>
      </c>
      <c r="AM29" s="21" t="s">
        <v>55</v>
      </c>
      <c r="AN29" s="66" t="s">
        <v>131</v>
      </c>
      <c r="AO29" s="66" t="s">
        <v>56</v>
      </c>
      <c r="AP29" s="133" t="s">
        <v>1112</v>
      </c>
      <c r="AQ29" s="66"/>
      <c r="AR29" s="20"/>
      <c r="AS29" s="20"/>
      <c r="AT29" s="20"/>
      <c r="AU29" s="20"/>
      <c r="AV29" s="20"/>
      <c r="AW29" s="128"/>
    </row>
    <row r="30" s="1" customFormat="1" ht="306" hidden="1" customHeight="1" spans="1:49">
      <c r="A30" s="20">
        <v>21</v>
      </c>
      <c r="B30" s="20" t="s">
        <v>132</v>
      </c>
      <c r="C30" s="20">
        <v>2022</v>
      </c>
      <c r="D30" s="22" t="s">
        <v>125</v>
      </c>
      <c r="E30" s="22" t="s">
        <v>133</v>
      </c>
      <c r="F30" s="22" t="s">
        <v>45</v>
      </c>
      <c r="G30" s="22">
        <v>2022</v>
      </c>
      <c r="H30" s="22" t="s">
        <v>134</v>
      </c>
      <c r="I30" s="34" t="s">
        <v>1113</v>
      </c>
      <c r="J30" s="22">
        <v>1</v>
      </c>
      <c r="K30" s="22"/>
      <c r="L30" s="22"/>
      <c r="M30" s="22"/>
      <c r="N30" s="22"/>
      <c r="O30" s="22"/>
      <c r="P30" s="22"/>
      <c r="Q30" s="22"/>
      <c r="R30" s="22">
        <v>9163</v>
      </c>
      <c r="S30" s="22" t="s">
        <v>80</v>
      </c>
      <c r="T30" s="34" t="s">
        <v>81</v>
      </c>
      <c r="U30" s="44">
        <v>418</v>
      </c>
      <c r="V30" s="44">
        <v>0</v>
      </c>
      <c r="W30" s="44"/>
      <c r="X30" s="44">
        <v>418</v>
      </c>
      <c r="Y30" s="44">
        <v>0</v>
      </c>
      <c r="Z30" s="44">
        <v>0</v>
      </c>
      <c r="AA30" s="44">
        <v>0</v>
      </c>
      <c r="AB30" s="44">
        <v>0</v>
      </c>
      <c r="AC30" s="44"/>
      <c r="AD30" s="50">
        <v>2618</v>
      </c>
      <c r="AE30" s="50">
        <v>1845</v>
      </c>
      <c r="AF30" s="34" t="s">
        <v>136</v>
      </c>
      <c r="AG30" s="34" t="s">
        <v>137</v>
      </c>
      <c r="AH30" s="21" t="s">
        <v>80</v>
      </c>
      <c r="AI30" s="21" t="s">
        <v>81</v>
      </c>
      <c r="AJ30" s="58" t="s">
        <v>80</v>
      </c>
      <c r="AK30" s="21" t="s">
        <v>81</v>
      </c>
      <c r="AL30" s="21" t="s">
        <v>82</v>
      </c>
      <c r="AM30" s="21" t="s">
        <v>55</v>
      </c>
      <c r="AN30" s="66" t="s">
        <v>131</v>
      </c>
      <c r="AO30" s="66" t="s">
        <v>56</v>
      </c>
      <c r="AP30" s="133" t="s">
        <v>1112</v>
      </c>
      <c r="AQ30" s="66"/>
      <c r="AR30" s="20"/>
      <c r="AS30" s="20"/>
      <c r="AT30" s="20"/>
      <c r="AU30" s="20"/>
      <c r="AV30" s="20"/>
      <c r="AW30" s="128"/>
    </row>
    <row r="31" s="1" customFormat="1" ht="237" hidden="1" customHeight="1" spans="1:49">
      <c r="A31" s="20">
        <v>22</v>
      </c>
      <c r="B31" s="20" t="s">
        <v>138</v>
      </c>
      <c r="C31" s="20">
        <v>2022</v>
      </c>
      <c r="D31" s="20" t="s">
        <v>125</v>
      </c>
      <c r="E31" s="21" t="s">
        <v>139</v>
      </c>
      <c r="F31" s="22" t="s">
        <v>45</v>
      </c>
      <c r="G31" s="22" t="s">
        <v>1110</v>
      </c>
      <c r="H31" s="25" t="s">
        <v>140</v>
      </c>
      <c r="I31" s="36" t="s">
        <v>141</v>
      </c>
      <c r="J31" s="22">
        <v>1</v>
      </c>
      <c r="K31" s="24"/>
      <c r="L31" s="24"/>
      <c r="M31" s="24"/>
      <c r="N31" s="24"/>
      <c r="O31" s="24"/>
      <c r="P31" s="24"/>
      <c r="Q31" s="24"/>
      <c r="R31" s="22">
        <v>1953</v>
      </c>
      <c r="S31" s="22" t="s">
        <v>80</v>
      </c>
      <c r="T31" s="34" t="s">
        <v>81</v>
      </c>
      <c r="U31" s="44">
        <v>211</v>
      </c>
      <c r="V31" s="44">
        <v>0</v>
      </c>
      <c r="W31" s="44"/>
      <c r="X31" s="44">
        <v>211</v>
      </c>
      <c r="Y31" s="44">
        <v>0</v>
      </c>
      <c r="Z31" s="44">
        <v>0</v>
      </c>
      <c r="AA31" s="44">
        <v>0</v>
      </c>
      <c r="AB31" s="44">
        <v>0</v>
      </c>
      <c r="AC31" s="44"/>
      <c r="AD31" s="50">
        <v>558</v>
      </c>
      <c r="AE31" s="50">
        <v>230</v>
      </c>
      <c r="AF31" s="33" t="s">
        <v>142</v>
      </c>
      <c r="AG31" s="33" t="s">
        <v>143</v>
      </c>
      <c r="AH31" s="21" t="s">
        <v>80</v>
      </c>
      <c r="AI31" s="21" t="s">
        <v>81</v>
      </c>
      <c r="AJ31" s="58" t="s">
        <v>80</v>
      </c>
      <c r="AK31" s="21" t="s">
        <v>81</v>
      </c>
      <c r="AL31" s="21" t="s">
        <v>82</v>
      </c>
      <c r="AM31" s="21" t="s">
        <v>55</v>
      </c>
      <c r="AN31" s="66" t="s">
        <v>144</v>
      </c>
      <c r="AO31" s="66" t="s">
        <v>56</v>
      </c>
      <c r="AP31" s="133" t="s">
        <v>1112</v>
      </c>
      <c r="AQ31" s="66"/>
      <c r="AR31" s="20"/>
      <c r="AS31" s="20"/>
      <c r="AT31" s="20"/>
      <c r="AU31" s="20"/>
      <c r="AV31" s="20"/>
      <c r="AW31" s="128"/>
    </row>
    <row r="32" s="1" customFormat="1" ht="48" hidden="1" customHeight="1" spans="1:49">
      <c r="A32" s="20">
        <v>23</v>
      </c>
      <c r="B32" s="20" t="s">
        <v>145</v>
      </c>
      <c r="C32" s="20">
        <v>2022</v>
      </c>
      <c r="D32" s="21" t="s">
        <v>125</v>
      </c>
      <c r="E32" s="21" t="s">
        <v>146</v>
      </c>
      <c r="F32" s="21" t="s">
        <v>45</v>
      </c>
      <c r="G32" s="22" t="s">
        <v>1110</v>
      </c>
      <c r="H32" s="21" t="s">
        <v>147</v>
      </c>
      <c r="I32" s="33" t="s">
        <v>148</v>
      </c>
      <c r="J32" s="22">
        <v>1</v>
      </c>
      <c r="K32" s="21"/>
      <c r="L32" s="21"/>
      <c r="M32" s="21"/>
      <c r="N32" s="21"/>
      <c r="O32" s="21"/>
      <c r="P32" s="21"/>
      <c r="Q32" s="21"/>
      <c r="R32" s="22">
        <v>105</v>
      </c>
      <c r="S32" s="22" t="s">
        <v>86</v>
      </c>
      <c r="T32" s="34" t="s">
        <v>90</v>
      </c>
      <c r="U32" s="44">
        <v>2.4</v>
      </c>
      <c r="V32" s="44">
        <v>0</v>
      </c>
      <c r="W32" s="44"/>
      <c r="X32" s="44">
        <v>0</v>
      </c>
      <c r="Y32" s="44">
        <v>2.4</v>
      </c>
      <c r="Z32" s="44">
        <v>0</v>
      </c>
      <c r="AA32" s="44">
        <v>0</v>
      </c>
      <c r="AB32" s="44">
        <v>0</v>
      </c>
      <c r="AC32" s="44"/>
      <c r="AD32" s="50">
        <v>30</v>
      </c>
      <c r="AE32" s="50">
        <v>5</v>
      </c>
      <c r="AF32" s="33" t="s">
        <v>149</v>
      </c>
      <c r="AG32" s="33" t="s">
        <v>150</v>
      </c>
      <c r="AH32" s="21" t="s">
        <v>86</v>
      </c>
      <c r="AI32" s="21" t="s">
        <v>90</v>
      </c>
      <c r="AJ32" s="58" t="s">
        <v>80</v>
      </c>
      <c r="AK32" s="21" t="s">
        <v>81</v>
      </c>
      <c r="AL32" s="21" t="s">
        <v>82</v>
      </c>
      <c r="AM32" s="21" t="s">
        <v>55</v>
      </c>
      <c r="AN32" s="21" t="s">
        <v>80</v>
      </c>
      <c r="AO32" s="21" t="s">
        <v>56</v>
      </c>
      <c r="AP32" s="133"/>
      <c r="AQ32" s="21"/>
      <c r="AR32" s="20"/>
      <c r="AS32" s="20"/>
      <c r="AT32" s="20"/>
      <c r="AU32" s="20"/>
      <c r="AV32" s="20"/>
      <c r="AW32" s="128"/>
    </row>
    <row r="33" s="1" customFormat="1" ht="33.75" hidden="1" spans="1:49">
      <c r="A33" s="20">
        <v>24</v>
      </c>
      <c r="B33" s="20" t="s">
        <v>151</v>
      </c>
      <c r="C33" s="20">
        <v>2022</v>
      </c>
      <c r="D33" s="21" t="s">
        <v>125</v>
      </c>
      <c r="E33" s="21" t="s">
        <v>152</v>
      </c>
      <c r="F33" s="21" t="s">
        <v>45</v>
      </c>
      <c r="G33" s="22" t="s">
        <v>1110</v>
      </c>
      <c r="H33" s="21" t="s">
        <v>66</v>
      </c>
      <c r="I33" s="33" t="s">
        <v>153</v>
      </c>
      <c r="J33" s="22">
        <v>1</v>
      </c>
      <c r="K33" s="21"/>
      <c r="L33" s="21"/>
      <c r="M33" s="21"/>
      <c r="N33" s="21"/>
      <c r="O33" s="21"/>
      <c r="P33" s="21"/>
      <c r="Q33" s="21"/>
      <c r="R33" s="22">
        <v>3742</v>
      </c>
      <c r="S33" s="22" t="s">
        <v>70</v>
      </c>
      <c r="T33" s="34" t="s">
        <v>1075</v>
      </c>
      <c r="U33" s="44">
        <v>20</v>
      </c>
      <c r="V33" s="44">
        <v>0</v>
      </c>
      <c r="W33" s="44"/>
      <c r="X33" s="44">
        <v>0</v>
      </c>
      <c r="Y33" s="44">
        <v>20</v>
      </c>
      <c r="Z33" s="44">
        <v>0</v>
      </c>
      <c r="AA33" s="44">
        <v>0</v>
      </c>
      <c r="AB33" s="44">
        <v>0</v>
      </c>
      <c r="AC33" s="44"/>
      <c r="AD33" s="50">
        <v>1069</v>
      </c>
      <c r="AE33" s="50">
        <v>353</v>
      </c>
      <c r="AF33" s="33" t="s">
        <v>154</v>
      </c>
      <c r="AG33" s="33" t="s">
        <v>155</v>
      </c>
      <c r="AH33" s="21" t="s">
        <v>70</v>
      </c>
      <c r="AI33" s="21" t="s">
        <v>1075</v>
      </c>
      <c r="AJ33" s="58" t="s">
        <v>80</v>
      </c>
      <c r="AK33" s="21" t="s">
        <v>81</v>
      </c>
      <c r="AL33" s="21" t="s">
        <v>82</v>
      </c>
      <c r="AM33" s="21" t="s">
        <v>55</v>
      </c>
      <c r="AN33" s="21" t="s">
        <v>80</v>
      </c>
      <c r="AO33" s="21" t="s">
        <v>56</v>
      </c>
      <c r="AP33" s="21" t="s">
        <v>96</v>
      </c>
      <c r="AQ33" s="21"/>
      <c r="AR33" s="20"/>
      <c r="AS33" s="20"/>
      <c r="AT33" s="20"/>
      <c r="AU33" s="20"/>
      <c r="AV33" s="20"/>
      <c r="AW33" s="128"/>
    </row>
    <row r="34" s="74" customFormat="1" ht="123.75" spans="1:52">
      <c r="A34" s="20">
        <v>25</v>
      </c>
      <c r="B34" s="152" t="s">
        <v>156</v>
      </c>
      <c r="C34" s="152">
        <v>2022</v>
      </c>
      <c r="D34" s="21" t="s">
        <v>125</v>
      </c>
      <c r="E34" s="248" t="s">
        <v>1114</v>
      </c>
      <c r="F34" s="58" t="s">
        <v>45</v>
      </c>
      <c r="G34" s="114" t="s">
        <v>1110</v>
      </c>
      <c r="H34" s="58" t="s">
        <v>158</v>
      </c>
      <c r="I34" s="303" t="s">
        <v>1455</v>
      </c>
      <c r="J34" s="22">
        <v>1</v>
      </c>
      <c r="K34" s="21"/>
      <c r="L34" s="21"/>
      <c r="M34" s="21"/>
      <c r="N34" s="21"/>
      <c r="O34" s="21"/>
      <c r="P34" s="21"/>
      <c r="Q34" s="21"/>
      <c r="R34" s="22">
        <v>1768</v>
      </c>
      <c r="S34" s="114" t="s">
        <v>115</v>
      </c>
      <c r="T34" s="253" t="s">
        <v>1077</v>
      </c>
      <c r="U34" s="308">
        <v>395</v>
      </c>
      <c r="V34" s="115">
        <v>395</v>
      </c>
      <c r="W34" s="115"/>
      <c r="X34" s="115">
        <v>0</v>
      </c>
      <c r="Y34" s="115">
        <v>0</v>
      </c>
      <c r="Z34" s="115">
        <v>0</v>
      </c>
      <c r="AA34" s="115">
        <v>0</v>
      </c>
      <c r="AB34" s="115">
        <v>0</v>
      </c>
      <c r="AC34" s="115"/>
      <c r="AD34" s="141">
        <v>505</v>
      </c>
      <c r="AE34" s="141">
        <v>148</v>
      </c>
      <c r="AF34" s="117" t="s">
        <v>160</v>
      </c>
      <c r="AG34" s="112" t="s">
        <v>161</v>
      </c>
      <c r="AH34" s="21" t="s">
        <v>115</v>
      </c>
      <c r="AI34" s="21" t="s">
        <v>1077</v>
      </c>
      <c r="AJ34" s="58" t="s">
        <v>80</v>
      </c>
      <c r="AK34" s="21" t="s">
        <v>81</v>
      </c>
      <c r="AL34" s="21" t="s">
        <v>82</v>
      </c>
      <c r="AM34" s="21" t="s">
        <v>55</v>
      </c>
      <c r="AN34" s="59" t="s">
        <v>63</v>
      </c>
      <c r="AO34" s="21" t="s">
        <v>56</v>
      </c>
      <c r="AP34" s="133" t="s">
        <v>1078</v>
      </c>
      <c r="AQ34" s="21"/>
      <c r="AR34" s="152" t="s">
        <v>1079</v>
      </c>
      <c r="AS34" s="152" t="s">
        <v>1079</v>
      </c>
      <c r="AT34" s="152" t="s">
        <v>1079</v>
      </c>
      <c r="AU34" s="152"/>
      <c r="AV34" s="58"/>
      <c r="AW34" s="128" t="s">
        <v>1091</v>
      </c>
      <c r="AX34" s="1"/>
      <c r="AZ34" s="74" t="s">
        <v>1539</v>
      </c>
    </row>
    <row r="35" s="74" customFormat="1" ht="78.75" spans="1:52">
      <c r="A35" s="20">
        <v>26</v>
      </c>
      <c r="B35" s="152" t="s">
        <v>162</v>
      </c>
      <c r="C35" s="152">
        <v>2022</v>
      </c>
      <c r="D35" s="21" t="s">
        <v>125</v>
      </c>
      <c r="E35" s="248" t="s">
        <v>163</v>
      </c>
      <c r="F35" s="58" t="s">
        <v>45</v>
      </c>
      <c r="G35" s="114" t="s">
        <v>1110</v>
      </c>
      <c r="H35" s="58" t="s">
        <v>164</v>
      </c>
      <c r="I35" s="117" t="s">
        <v>1456</v>
      </c>
      <c r="J35" s="22">
        <v>1</v>
      </c>
      <c r="K35" s="21"/>
      <c r="L35" s="21"/>
      <c r="M35" s="21"/>
      <c r="N35" s="21"/>
      <c r="O35" s="21"/>
      <c r="P35" s="21"/>
      <c r="Q35" s="21"/>
      <c r="R35" s="22">
        <v>3371</v>
      </c>
      <c r="S35" s="114" t="s">
        <v>168</v>
      </c>
      <c r="T35" s="253" t="s">
        <v>1117</v>
      </c>
      <c r="U35" s="308">
        <v>377</v>
      </c>
      <c r="V35" s="115">
        <v>377</v>
      </c>
      <c r="W35" s="115"/>
      <c r="X35" s="115">
        <v>0</v>
      </c>
      <c r="Y35" s="115">
        <v>0</v>
      </c>
      <c r="Z35" s="115">
        <v>0</v>
      </c>
      <c r="AA35" s="115">
        <v>0</v>
      </c>
      <c r="AB35" s="115">
        <v>0</v>
      </c>
      <c r="AC35" s="115"/>
      <c r="AD35" s="141">
        <v>963</v>
      </c>
      <c r="AE35" s="141">
        <v>290</v>
      </c>
      <c r="AF35" s="117" t="s">
        <v>166</v>
      </c>
      <c r="AG35" s="117" t="s">
        <v>167</v>
      </c>
      <c r="AH35" s="21" t="s">
        <v>168</v>
      </c>
      <c r="AI35" s="21" t="s">
        <v>1117</v>
      </c>
      <c r="AJ35" s="58" t="s">
        <v>80</v>
      </c>
      <c r="AK35" s="21" t="s">
        <v>81</v>
      </c>
      <c r="AL35" s="21" t="s">
        <v>82</v>
      </c>
      <c r="AM35" s="21" t="s">
        <v>55</v>
      </c>
      <c r="AN35" s="21" t="s">
        <v>170</v>
      </c>
      <c r="AO35" s="21" t="s">
        <v>56</v>
      </c>
      <c r="AP35" s="133" t="s">
        <v>1078</v>
      </c>
      <c r="AQ35" s="21"/>
      <c r="AR35" s="152" t="s">
        <v>1079</v>
      </c>
      <c r="AS35" s="152" t="s">
        <v>1079</v>
      </c>
      <c r="AT35" s="152" t="s">
        <v>1079</v>
      </c>
      <c r="AU35" s="152"/>
      <c r="AV35" s="58"/>
      <c r="AW35" s="128" t="s">
        <v>1091</v>
      </c>
      <c r="AX35" s="1"/>
      <c r="AZ35" s="74" t="s">
        <v>1539</v>
      </c>
    </row>
    <row r="36" s="74" customFormat="1" ht="90" customHeight="1" spans="1:52">
      <c r="A36" s="20">
        <v>27</v>
      </c>
      <c r="B36" s="152" t="s">
        <v>171</v>
      </c>
      <c r="C36" s="152">
        <v>2022</v>
      </c>
      <c r="D36" s="21" t="s">
        <v>125</v>
      </c>
      <c r="E36" s="248" t="s">
        <v>172</v>
      </c>
      <c r="F36" s="58" t="s">
        <v>45</v>
      </c>
      <c r="G36" s="114" t="s">
        <v>1110</v>
      </c>
      <c r="H36" s="58" t="s">
        <v>173</v>
      </c>
      <c r="I36" s="117" t="s">
        <v>1457</v>
      </c>
      <c r="J36" s="22">
        <v>1</v>
      </c>
      <c r="K36" s="21"/>
      <c r="L36" s="21"/>
      <c r="M36" s="21"/>
      <c r="N36" s="21"/>
      <c r="O36" s="21"/>
      <c r="P36" s="21"/>
      <c r="Q36" s="21"/>
      <c r="R36" s="22">
        <v>1750</v>
      </c>
      <c r="S36" s="114" t="s">
        <v>177</v>
      </c>
      <c r="T36" s="253" t="s">
        <v>178</v>
      </c>
      <c r="U36" s="308">
        <v>397</v>
      </c>
      <c r="V36" s="115">
        <v>397</v>
      </c>
      <c r="W36" s="115"/>
      <c r="X36" s="115">
        <v>0</v>
      </c>
      <c r="Y36" s="115">
        <v>0</v>
      </c>
      <c r="Z36" s="115">
        <v>0</v>
      </c>
      <c r="AA36" s="115">
        <v>0</v>
      </c>
      <c r="AB36" s="115">
        <v>0</v>
      </c>
      <c r="AC36" s="115"/>
      <c r="AD36" s="141">
        <v>500</v>
      </c>
      <c r="AE36" s="141">
        <v>300</v>
      </c>
      <c r="AF36" s="117" t="s">
        <v>175</v>
      </c>
      <c r="AG36" s="117" t="s">
        <v>1119</v>
      </c>
      <c r="AH36" s="21" t="s">
        <v>177</v>
      </c>
      <c r="AI36" s="21" t="s">
        <v>178</v>
      </c>
      <c r="AJ36" s="58" t="s">
        <v>80</v>
      </c>
      <c r="AK36" s="21" t="s">
        <v>81</v>
      </c>
      <c r="AL36" s="21" t="s">
        <v>82</v>
      </c>
      <c r="AM36" s="21" t="s">
        <v>55</v>
      </c>
      <c r="AN36" s="21" t="s">
        <v>179</v>
      </c>
      <c r="AO36" s="21" t="s">
        <v>56</v>
      </c>
      <c r="AP36" s="133" t="s">
        <v>1078</v>
      </c>
      <c r="AQ36" s="21"/>
      <c r="AR36" s="152" t="s">
        <v>1079</v>
      </c>
      <c r="AS36" s="152" t="s">
        <v>1079</v>
      </c>
      <c r="AT36" s="152" t="s">
        <v>1079</v>
      </c>
      <c r="AU36" s="152"/>
      <c r="AV36" s="58"/>
      <c r="AW36" s="128" t="s">
        <v>1091</v>
      </c>
      <c r="AX36" s="1"/>
      <c r="AZ36" s="74" t="s">
        <v>1539</v>
      </c>
    </row>
    <row r="37" s="74" customFormat="1" ht="135" spans="1:52">
      <c r="A37" s="20">
        <v>28</v>
      </c>
      <c r="B37" s="152" t="s">
        <v>180</v>
      </c>
      <c r="C37" s="152">
        <v>2022</v>
      </c>
      <c r="D37" s="21" t="s">
        <v>125</v>
      </c>
      <c r="E37" s="248" t="s">
        <v>181</v>
      </c>
      <c r="F37" s="114" t="s">
        <v>45</v>
      </c>
      <c r="G37" s="114" t="s">
        <v>1110</v>
      </c>
      <c r="H37" s="58" t="s">
        <v>182</v>
      </c>
      <c r="I37" s="303" t="s">
        <v>1458</v>
      </c>
      <c r="J37" s="22">
        <v>1</v>
      </c>
      <c r="K37" s="21"/>
      <c r="L37" s="21"/>
      <c r="M37" s="21"/>
      <c r="N37" s="21"/>
      <c r="O37" s="21"/>
      <c r="P37" s="21"/>
      <c r="Q37" s="21"/>
      <c r="R37" s="22">
        <v>3584</v>
      </c>
      <c r="S37" s="114" t="s">
        <v>78</v>
      </c>
      <c r="T37" s="253" t="s">
        <v>1076</v>
      </c>
      <c r="U37" s="308">
        <v>376.03</v>
      </c>
      <c r="V37" s="115">
        <v>376.03</v>
      </c>
      <c r="W37" s="115"/>
      <c r="X37" s="115">
        <v>0</v>
      </c>
      <c r="Y37" s="115">
        <v>0</v>
      </c>
      <c r="Z37" s="115">
        <v>0</v>
      </c>
      <c r="AA37" s="115">
        <v>0</v>
      </c>
      <c r="AB37" s="115">
        <v>0</v>
      </c>
      <c r="AC37" s="115"/>
      <c r="AD37" s="141">
        <v>1024</v>
      </c>
      <c r="AE37" s="141">
        <v>369</v>
      </c>
      <c r="AF37" s="117" t="s">
        <v>1459</v>
      </c>
      <c r="AG37" s="117" t="s">
        <v>1460</v>
      </c>
      <c r="AH37" s="21" t="s">
        <v>78</v>
      </c>
      <c r="AI37" s="21" t="s">
        <v>1076</v>
      </c>
      <c r="AJ37" s="58" t="s">
        <v>80</v>
      </c>
      <c r="AK37" s="21" t="s">
        <v>81</v>
      </c>
      <c r="AL37" s="21" t="s">
        <v>82</v>
      </c>
      <c r="AM37" s="21" t="s">
        <v>55</v>
      </c>
      <c r="AN37" s="21" t="s">
        <v>187</v>
      </c>
      <c r="AO37" s="21" t="s">
        <v>56</v>
      </c>
      <c r="AP37" s="133" t="s">
        <v>1078</v>
      </c>
      <c r="AQ37" s="21"/>
      <c r="AR37" s="152" t="s">
        <v>1079</v>
      </c>
      <c r="AS37" s="152" t="s">
        <v>1079</v>
      </c>
      <c r="AT37" s="152" t="s">
        <v>1079</v>
      </c>
      <c r="AU37" s="152"/>
      <c r="AV37" s="58"/>
      <c r="AW37" s="133" t="s">
        <v>1461</v>
      </c>
      <c r="AX37" s="9"/>
      <c r="AZ37" s="74" t="s">
        <v>1539</v>
      </c>
    </row>
    <row r="38" s="1" customFormat="1" ht="306" hidden="1" customHeight="1" spans="1:49">
      <c r="A38" s="20">
        <v>29</v>
      </c>
      <c r="B38" s="20" t="s">
        <v>188</v>
      </c>
      <c r="C38" s="20">
        <v>2022</v>
      </c>
      <c r="D38" s="21" t="s">
        <v>125</v>
      </c>
      <c r="E38" s="21" t="s">
        <v>189</v>
      </c>
      <c r="F38" s="21" t="s">
        <v>45</v>
      </c>
      <c r="G38" s="22" t="s">
        <v>1110</v>
      </c>
      <c r="H38" s="21" t="s">
        <v>190</v>
      </c>
      <c r="I38" s="117" t="s">
        <v>191</v>
      </c>
      <c r="J38" s="22">
        <v>1</v>
      </c>
      <c r="K38" s="21"/>
      <c r="L38" s="21"/>
      <c r="M38" s="21"/>
      <c r="N38" s="21"/>
      <c r="O38" s="21"/>
      <c r="P38" s="21"/>
      <c r="Q38" s="21"/>
      <c r="R38" s="22">
        <v>3742</v>
      </c>
      <c r="S38" s="22" t="s">
        <v>70</v>
      </c>
      <c r="T38" s="34" t="s">
        <v>1075</v>
      </c>
      <c r="U38" s="44">
        <v>650</v>
      </c>
      <c r="V38" s="44">
        <v>0</v>
      </c>
      <c r="W38" s="44"/>
      <c r="X38" s="44">
        <v>650</v>
      </c>
      <c r="Y38" s="44">
        <v>0</v>
      </c>
      <c r="Z38" s="44">
        <v>0</v>
      </c>
      <c r="AA38" s="44">
        <v>0</v>
      </c>
      <c r="AB38" s="44">
        <v>0</v>
      </c>
      <c r="AC38" s="44">
        <v>0</v>
      </c>
      <c r="AD38" s="50">
        <v>1069</v>
      </c>
      <c r="AE38" s="50">
        <v>353</v>
      </c>
      <c r="AF38" s="33" t="s">
        <v>192</v>
      </c>
      <c r="AG38" s="33" t="s">
        <v>193</v>
      </c>
      <c r="AH38" s="21" t="s">
        <v>70</v>
      </c>
      <c r="AI38" s="21" t="s">
        <v>1075</v>
      </c>
      <c r="AJ38" s="58" t="s">
        <v>80</v>
      </c>
      <c r="AK38" s="21" t="s">
        <v>81</v>
      </c>
      <c r="AL38" s="21" t="s">
        <v>82</v>
      </c>
      <c r="AM38" s="21" t="s">
        <v>55</v>
      </c>
      <c r="AN38" s="59" t="s">
        <v>63</v>
      </c>
      <c r="AO38" s="21" t="s">
        <v>56</v>
      </c>
      <c r="AP38" s="21" t="s">
        <v>96</v>
      </c>
      <c r="AQ38" s="21"/>
      <c r="AR38" s="20"/>
      <c r="AS38" s="20"/>
      <c r="AT38" s="20"/>
      <c r="AU38" s="20"/>
      <c r="AV38" s="20"/>
      <c r="AW38" s="128"/>
    </row>
    <row r="39" s="74" customFormat="1" ht="56.25" spans="1:52">
      <c r="A39" s="20">
        <v>30</v>
      </c>
      <c r="B39" s="152" t="s">
        <v>194</v>
      </c>
      <c r="C39" s="152">
        <v>2022</v>
      </c>
      <c r="D39" s="21" t="s">
        <v>125</v>
      </c>
      <c r="E39" s="248" t="s">
        <v>1122</v>
      </c>
      <c r="F39" s="58" t="s">
        <v>45</v>
      </c>
      <c r="G39" s="114">
        <v>2022</v>
      </c>
      <c r="H39" s="58" t="s">
        <v>196</v>
      </c>
      <c r="I39" s="117" t="s">
        <v>1462</v>
      </c>
      <c r="J39" s="22">
        <v>1</v>
      </c>
      <c r="K39" s="21"/>
      <c r="L39" s="21"/>
      <c r="M39" s="21"/>
      <c r="N39" s="21"/>
      <c r="O39" s="21"/>
      <c r="P39" s="21"/>
      <c r="Q39" s="21"/>
      <c r="R39" s="22">
        <v>557</v>
      </c>
      <c r="S39" s="114" t="s">
        <v>200</v>
      </c>
      <c r="T39" s="253" t="s">
        <v>201</v>
      </c>
      <c r="U39" s="308">
        <v>300</v>
      </c>
      <c r="V39" s="115">
        <v>300</v>
      </c>
      <c r="W39" s="115"/>
      <c r="X39" s="115">
        <v>0</v>
      </c>
      <c r="Y39" s="115">
        <v>0</v>
      </c>
      <c r="Z39" s="115">
        <v>0</v>
      </c>
      <c r="AA39" s="115">
        <v>0</v>
      </c>
      <c r="AB39" s="115">
        <v>0</v>
      </c>
      <c r="AC39" s="115"/>
      <c r="AD39" s="141">
        <v>159</v>
      </c>
      <c r="AE39" s="141">
        <v>72</v>
      </c>
      <c r="AF39" s="117" t="s">
        <v>1124</v>
      </c>
      <c r="AG39" s="117" t="s">
        <v>199</v>
      </c>
      <c r="AH39" s="21" t="s">
        <v>200</v>
      </c>
      <c r="AI39" s="21" t="s">
        <v>201</v>
      </c>
      <c r="AJ39" s="58" t="s">
        <v>80</v>
      </c>
      <c r="AK39" s="21" t="s">
        <v>81</v>
      </c>
      <c r="AL39" s="21" t="s">
        <v>82</v>
      </c>
      <c r="AM39" s="21" t="s">
        <v>55</v>
      </c>
      <c r="AN39" s="21" t="s">
        <v>202</v>
      </c>
      <c r="AO39" s="21" t="s">
        <v>203</v>
      </c>
      <c r="AP39" s="133" t="s">
        <v>1078</v>
      </c>
      <c r="AQ39" s="21"/>
      <c r="AR39" s="152" t="s">
        <v>1079</v>
      </c>
      <c r="AS39" s="152" t="s">
        <v>1079</v>
      </c>
      <c r="AT39" s="152" t="s">
        <v>1079</v>
      </c>
      <c r="AU39" s="152"/>
      <c r="AV39" s="58"/>
      <c r="AW39" s="133" t="s">
        <v>1080</v>
      </c>
      <c r="AX39" s="9"/>
      <c r="AZ39" s="74" t="s">
        <v>1539</v>
      </c>
    </row>
    <row r="40" s="1" customFormat="1" ht="33.75" hidden="1" spans="1:49">
      <c r="A40" s="20">
        <v>31</v>
      </c>
      <c r="B40" s="20" t="s">
        <v>204</v>
      </c>
      <c r="C40" s="20">
        <v>2022</v>
      </c>
      <c r="D40" s="21" t="s">
        <v>125</v>
      </c>
      <c r="E40" s="21" t="s">
        <v>205</v>
      </c>
      <c r="F40" s="22" t="s">
        <v>45</v>
      </c>
      <c r="G40" s="22">
        <v>2022</v>
      </c>
      <c r="H40" s="25" t="s">
        <v>66</v>
      </c>
      <c r="I40" s="36" t="s">
        <v>206</v>
      </c>
      <c r="J40" s="22">
        <v>1</v>
      </c>
      <c r="K40" s="24"/>
      <c r="L40" s="24"/>
      <c r="M40" s="24"/>
      <c r="N40" s="24"/>
      <c r="O40" s="24"/>
      <c r="P40" s="24"/>
      <c r="Q40" s="24"/>
      <c r="R40" s="22">
        <v>175</v>
      </c>
      <c r="S40" s="22" t="s">
        <v>70</v>
      </c>
      <c r="T40" s="34" t="s">
        <v>1075</v>
      </c>
      <c r="U40" s="44">
        <v>60</v>
      </c>
      <c r="V40" s="44">
        <v>0</v>
      </c>
      <c r="W40" s="44"/>
      <c r="X40" s="44">
        <v>60</v>
      </c>
      <c r="Y40" s="44">
        <v>0</v>
      </c>
      <c r="Z40" s="44">
        <v>0</v>
      </c>
      <c r="AA40" s="44">
        <v>0</v>
      </c>
      <c r="AB40" s="44">
        <v>0</v>
      </c>
      <c r="AC40" s="44"/>
      <c r="AD40" s="50">
        <v>50</v>
      </c>
      <c r="AE40" s="50">
        <v>30</v>
      </c>
      <c r="AF40" s="33" t="s">
        <v>207</v>
      </c>
      <c r="AG40" s="33" t="s">
        <v>208</v>
      </c>
      <c r="AH40" s="21" t="s">
        <v>70</v>
      </c>
      <c r="AI40" s="21" t="s">
        <v>1075</v>
      </c>
      <c r="AJ40" s="58" t="s">
        <v>80</v>
      </c>
      <c r="AK40" s="21" t="s">
        <v>81</v>
      </c>
      <c r="AL40" s="21" t="s">
        <v>82</v>
      </c>
      <c r="AM40" s="21" t="s">
        <v>55</v>
      </c>
      <c r="AN40" s="21" t="s">
        <v>144</v>
      </c>
      <c r="AO40" s="21" t="s">
        <v>56</v>
      </c>
      <c r="AP40" s="133"/>
      <c r="AQ40" s="21"/>
      <c r="AR40" s="20"/>
      <c r="AS40" s="20"/>
      <c r="AT40" s="20"/>
      <c r="AU40" s="20"/>
      <c r="AV40" s="20"/>
      <c r="AW40" s="128"/>
    </row>
    <row r="41" s="1" customFormat="1" ht="105" hidden="1" customHeight="1" spans="1:49">
      <c r="A41" s="20">
        <v>32</v>
      </c>
      <c r="B41" s="20" t="s">
        <v>209</v>
      </c>
      <c r="C41" s="20">
        <v>2022</v>
      </c>
      <c r="D41" s="21" t="s">
        <v>125</v>
      </c>
      <c r="E41" s="21" t="s">
        <v>210</v>
      </c>
      <c r="F41" s="21" t="s">
        <v>45</v>
      </c>
      <c r="G41" s="22" t="s">
        <v>1110</v>
      </c>
      <c r="H41" s="21" t="s">
        <v>211</v>
      </c>
      <c r="I41" s="33" t="s">
        <v>212</v>
      </c>
      <c r="J41" s="22">
        <v>1</v>
      </c>
      <c r="K41" s="21"/>
      <c r="L41" s="21"/>
      <c r="M41" s="21"/>
      <c r="N41" s="21"/>
      <c r="O41" s="21"/>
      <c r="P41" s="21"/>
      <c r="Q41" s="21"/>
      <c r="R41" s="22">
        <v>193</v>
      </c>
      <c r="S41" s="22" t="s">
        <v>168</v>
      </c>
      <c r="T41" s="34" t="s">
        <v>1117</v>
      </c>
      <c r="U41" s="44">
        <v>33</v>
      </c>
      <c r="V41" s="44">
        <v>0</v>
      </c>
      <c r="W41" s="44"/>
      <c r="X41" s="44">
        <v>33</v>
      </c>
      <c r="Y41" s="44">
        <v>0</v>
      </c>
      <c r="Z41" s="44">
        <v>0</v>
      </c>
      <c r="AA41" s="44">
        <v>0</v>
      </c>
      <c r="AB41" s="44">
        <v>0</v>
      </c>
      <c r="AC41" s="44"/>
      <c r="AD41" s="50">
        <v>55</v>
      </c>
      <c r="AE41" s="50">
        <v>37</v>
      </c>
      <c r="AF41" s="33" t="s">
        <v>213</v>
      </c>
      <c r="AG41" s="33" t="s">
        <v>214</v>
      </c>
      <c r="AH41" s="21" t="s">
        <v>168</v>
      </c>
      <c r="AI41" s="21" t="s">
        <v>1117</v>
      </c>
      <c r="AJ41" s="58" t="s">
        <v>80</v>
      </c>
      <c r="AK41" s="21" t="s">
        <v>81</v>
      </c>
      <c r="AL41" s="21" t="s">
        <v>82</v>
      </c>
      <c r="AM41" s="21" t="s">
        <v>55</v>
      </c>
      <c r="AN41" s="21" t="s">
        <v>215</v>
      </c>
      <c r="AO41" s="21" t="s">
        <v>56</v>
      </c>
      <c r="AP41" s="133"/>
      <c r="AQ41" s="21"/>
      <c r="AR41" s="20"/>
      <c r="AS41" s="20"/>
      <c r="AT41" s="20"/>
      <c r="AU41" s="20"/>
      <c r="AV41" s="20"/>
      <c r="AW41" s="128"/>
    </row>
    <row r="42" s="1" customFormat="1" ht="45" hidden="1" spans="1:49">
      <c r="A42" s="20">
        <v>33</v>
      </c>
      <c r="B42" s="20" t="s">
        <v>216</v>
      </c>
      <c r="C42" s="20">
        <v>2022</v>
      </c>
      <c r="D42" s="21" t="s">
        <v>125</v>
      </c>
      <c r="E42" s="21" t="s">
        <v>217</v>
      </c>
      <c r="F42" s="21" t="s">
        <v>45</v>
      </c>
      <c r="G42" s="22" t="s">
        <v>1110</v>
      </c>
      <c r="H42" s="21" t="s">
        <v>218</v>
      </c>
      <c r="I42" s="33" t="s">
        <v>219</v>
      </c>
      <c r="J42" s="22">
        <v>1</v>
      </c>
      <c r="K42" s="21"/>
      <c r="L42" s="21"/>
      <c r="M42" s="21"/>
      <c r="N42" s="21"/>
      <c r="O42" s="21"/>
      <c r="P42" s="21"/>
      <c r="Q42" s="21"/>
      <c r="R42" s="22">
        <v>3584</v>
      </c>
      <c r="S42" s="22" t="s">
        <v>78</v>
      </c>
      <c r="T42" s="34" t="s">
        <v>1076</v>
      </c>
      <c r="U42" s="44">
        <v>40</v>
      </c>
      <c r="V42" s="44">
        <v>0</v>
      </c>
      <c r="W42" s="44"/>
      <c r="X42" s="44">
        <v>40</v>
      </c>
      <c r="Y42" s="44">
        <v>0</v>
      </c>
      <c r="Z42" s="44">
        <v>0</v>
      </c>
      <c r="AA42" s="44">
        <v>0</v>
      </c>
      <c r="AB42" s="44">
        <v>0</v>
      </c>
      <c r="AC42" s="44"/>
      <c r="AD42" s="50">
        <v>1024</v>
      </c>
      <c r="AE42" s="50">
        <v>369</v>
      </c>
      <c r="AF42" s="33" t="s">
        <v>220</v>
      </c>
      <c r="AG42" s="33" t="s">
        <v>221</v>
      </c>
      <c r="AH42" s="21" t="s">
        <v>78</v>
      </c>
      <c r="AI42" s="21" t="s">
        <v>1076</v>
      </c>
      <c r="AJ42" s="58" t="s">
        <v>80</v>
      </c>
      <c r="AK42" s="21" t="s">
        <v>81</v>
      </c>
      <c r="AL42" s="21" t="s">
        <v>82</v>
      </c>
      <c r="AM42" s="21" t="s">
        <v>55</v>
      </c>
      <c r="AN42" s="21" t="s">
        <v>108</v>
      </c>
      <c r="AO42" s="21" t="s">
        <v>56</v>
      </c>
      <c r="AP42" s="133"/>
      <c r="AQ42" s="21"/>
      <c r="AR42" s="20"/>
      <c r="AS42" s="20"/>
      <c r="AT42" s="20"/>
      <c r="AU42" s="20"/>
      <c r="AV42" s="20"/>
      <c r="AW42" s="128"/>
    </row>
    <row r="43" s="1" customFormat="1" ht="121" hidden="1" customHeight="1" spans="1:49">
      <c r="A43" s="20">
        <v>34</v>
      </c>
      <c r="B43" s="20" t="s">
        <v>222</v>
      </c>
      <c r="C43" s="20">
        <v>2022</v>
      </c>
      <c r="D43" s="21" t="s">
        <v>125</v>
      </c>
      <c r="E43" s="21" t="s">
        <v>223</v>
      </c>
      <c r="F43" s="21" t="s">
        <v>45</v>
      </c>
      <c r="G43" s="22" t="s">
        <v>1110</v>
      </c>
      <c r="H43" s="21" t="s">
        <v>224</v>
      </c>
      <c r="I43" s="33" t="s">
        <v>225</v>
      </c>
      <c r="J43" s="22">
        <v>1</v>
      </c>
      <c r="K43" s="21"/>
      <c r="L43" s="21"/>
      <c r="M43" s="21"/>
      <c r="N43" s="21"/>
      <c r="O43" s="21"/>
      <c r="P43" s="21"/>
      <c r="Q43" s="21"/>
      <c r="R43" s="22">
        <v>3371</v>
      </c>
      <c r="S43" s="22" t="s">
        <v>168</v>
      </c>
      <c r="T43" s="34" t="s">
        <v>1117</v>
      </c>
      <c r="U43" s="44">
        <v>80</v>
      </c>
      <c r="V43" s="44">
        <v>0</v>
      </c>
      <c r="W43" s="44"/>
      <c r="X43" s="44">
        <v>80</v>
      </c>
      <c r="Y43" s="44">
        <v>0</v>
      </c>
      <c r="Z43" s="44">
        <v>0</v>
      </c>
      <c r="AA43" s="44">
        <v>0</v>
      </c>
      <c r="AB43" s="44">
        <v>0</v>
      </c>
      <c r="AC43" s="44"/>
      <c r="AD43" s="50">
        <v>963</v>
      </c>
      <c r="AE43" s="50">
        <v>290</v>
      </c>
      <c r="AF43" s="33" t="s">
        <v>226</v>
      </c>
      <c r="AG43" s="33" t="s">
        <v>227</v>
      </c>
      <c r="AH43" s="21" t="s">
        <v>168</v>
      </c>
      <c r="AI43" s="21" t="s">
        <v>1117</v>
      </c>
      <c r="AJ43" s="58" t="s">
        <v>80</v>
      </c>
      <c r="AK43" s="21" t="s">
        <v>81</v>
      </c>
      <c r="AL43" s="21" t="s">
        <v>82</v>
      </c>
      <c r="AM43" s="21" t="s">
        <v>55</v>
      </c>
      <c r="AN43" s="21" t="s">
        <v>215</v>
      </c>
      <c r="AO43" s="21" t="s">
        <v>56</v>
      </c>
      <c r="AP43" s="133"/>
      <c r="AQ43" s="21"/>
      <c r="AR43" s="20"/>
      <c r="AS43" s="20"/>
      <c r="AT43" s="20"/>
      <c r="AU43" s="20"/>
      <c r="AV43" s="20"/>
      <c r="AW43" s="128"/>
    </row>
    <row r="44" s="1" customFormat="1" ht="77" hidden="1" customHeight="1" spans="1:49">
      <c r="A44" s="20">
        <v>35</v>
      </c>
      <c r="B44" s="20" t="s">
        <v>228</v>
      </c>
      <c r="C44" s="20">
        <v>2022</v>
      </c>
      <c r="D44" s="21" t="s">
        <v>125</v>
      </c>
      <c r="E44" s="21" t="s">
        <v>229</v>
      </c>
      <c r="F44" s="21" t="s">
        <v>45</v>
      </c>
      <c r="G44" s="22" t="s">
        <v>1110</v>
      </c>
      <c r="H44" s="21" t="s">
        <v>119</v>
      </c>
      <c r="I44" s="33" t="s">
        <v>230</v>
      </c>
      <c r="J44" s="22">
        <v>1</v>
      </c>
      <c r="K44" s="21"/>
      <c r="L44" s="21"/>
      <c r="M44" s="21"/>
      <c r="N44" s="21"/>
      <c r="O44" s="21"/>
      <c r="P44" s="21"/>
      <c r="Q44" s="21"/>
      <c r="R44" s="22">
        <v>782</v>
      </c>
      <c r="S44" s="22" t="s">
        <v>115</v>
      </c>
      <c r="T44" s="34" t="s">
        <v>1077</v>
      </c>
      <c r="U44" s="44">
        <v>100</v>
      </c>
      <c r="V44" s="44">
        <v>0</v>
      </c>
      <c r="W44" s="44"/>
      <c r="X44" s="44">
        <v>100</v>
      </c>
      <c r="Y44" s="44">
        <v>0</v>
      </c>
      <c r="Z44" s="44">
        <v>0</v>
      </c>
      <c r="AA44" s="44">
        <v>0</v>
      </c>
      <c r="AB44" s="44">
        <v>0</v>
      </c>
      <c r="AC44" s="44"/>
      <c r="AD44" s="50">
        <v>214</v>
      </c>
      <c r="AE44" s="50">
        <v>68</v>
      </c>
      <c r="AF44" s="33" t="s">
        <v>231</v>
      </c>
      <c r="AG44" s="33" t="s">
        <v>232</v>
      </c>
      <c r="AH44" s="21" t="s">
        <v>115</v>
      </c>
      <c r="AI44" s="21" t="s">
        <v>1077</v>
      </c>
      <c r="AJ44" s="58" t="s">
        <v>80</v>
      </c>
      <c r="AK44" s="21" t="s">
        <v>81</v>
      </c>
      <c r="AL44" s="21" t="s">
        <v>82</v>
      </c>
      <c r="AM44" s="21" t="s">
        <v>55</v>
      </c>
      <c r="AN44" s="59" t="s">
        <v>63</v>
      </c>
      <c r="AO44" s="21" t="s">
        <v>56</v>
      </c>
      <c r="AP44" s="133"/>
      <c r="AQ44" s="21"/>
      <c r="AR44" s="20"/>
      <c r="AS44" s="20"/>
      <c r="AT44" s="20"/>
      <c r="AU44" s="20"/>
      <c r="AV44" s="20"/>
      <c r="AW44" s="128"/>
    </row>
    <row r="45" s="1" customFormat="1" ht="56.25" hidden="1" spans="1:49">
      <c r="A45" s="20">
        <v>36</v>
      </c>
      <c r="B45" s="20" t="s">
        <v>233</v>
      </c>
      <c r="C45" s="20">
        <v>2022</v>
      </c>
      <c r="D45" s="21" t="s">
        <v>125</v>
      </c>
      <c r="E45" s="21" t="s">
        <v>234</v>
      </c>
      <c r="F45" s="21" t="s">
        <v>45</v>
      </c>
      <c r="G45" s="22" t="s">
        <v>1110</v>
      </c>
      <c r="H45" s="21" t="s">
        <v>235</v>
      </c>
      <c r="I45" s="33" t="s">
        <v>236</v>
      </c>
      <c r="J45" s="22">
        <v>1</v>
      </c>
      <c r="K45" s="21"/>
      <c r="L45" s="21"/>
      <c r="M45" s="21"/>
      <c r="N45" s="21"/>
      <c r="O45" s="21"/>
      <c r="P45" s="21"/>
      <c r="Q45" s="21"/>
      <c r="R45" s="22">
        <v>2751</v>
      </c>
      <c r="S45" s="22" t="s">
        <v>200</v>
      </c>
      <c r="T45" s="34" t="s">
        <v>201</v>
      </c>
      <c r="U45" s="44">
        <v>150</v>
      </c>
      <c r="V45" s="44">
        <v>0</v>
      </c>
      <c r="W45" s="44"/>
      <c r="X45" s="44">
        <v>0</v>
      </c>
      <c r="Y45" s="44">
        <v>150</v>
      </c>
      <c r="Z45" s="44">
        <v>0</v>
      </c>
      <c r="AA45" s="44">
        <v>0</v>
      </c>
      <c r="AB45" s="44">
        <v>0</v>
      </c>
      <c r="AC45" s="44"/>
      <c r="AD45" s="50">
        <v>786</v>
      </c>
      <c r="AE45" s="50">
        <v>174</v>
      </c>
      <c r="AF45" s="33" t="s">
        <v>237</v>
      </c>
      <c r="AG45" s="33" t="s">
        <v>238</v>
      </c>
      <c r="AH45" s="21" t="s">
        <v>200</v>
      </c>
      <c r="AI45" s="21" t="s">
        <v>201</v>
      </c>
      <c r="AJ45" s="58" t="s">
        <v>80</v>
      </c>
      <c r="AK45" s="21" t="s">
        <v>81</v>
      </c>
      <c r="AL45" s="21" t="s">
        <v>82</v>
      </c>
      <c r="AM45" s="21" t="s">
        <v>55</v>
      </c>
      <c r="AN45" s="21" t="s">
        <v>80</v>
      </c>
      <c r="AO45" s="21" t="s">
        <v>56</v>
      </c>
      <c r="AP45" s="133" t="s">
        <v>1078</v>
      </c>
      <c r="AQ45" s="21"/>
      <c r="AR45" s="20" t="s">
        <v>1079</v>
      </c>
      <c r="AS45" s="20"/>
      <c r="AT45" s="20"/>
      <c r="AU45" s="20"/>
      <c r="AV45" s="20"/>
      <c r="AW45" s="128"/>
    </row>
    <row r="46" s="1" customFormat="1" ht="48" hidden="1" customHeight="1" spans="1:49">
      <c r="A46" s="20">
        <v>37</v>
      </c>
      <c r="B46" s="20" t="s">
        <v>239</v>
      </c>
      <c r="C46" s="20">
        <v>2022</v>
      </c>
      <c r="D46" s="110" t="s">
        <v>125</v>
      </c>
      <c r="E46" s="21" t="s">
        <v>1125</v>
      </c>
      <c r="F46" s="21" t="s">
        <v>45</v>
      </c>
      <c r="G46" s="22" t="s">
        <v>1110</v>
      </c>
      <c r="H46" s="21" t="s">
        <v>190</v>
      </c>
      <c r="I46" s="33" t="s">
        <v>1126</v>
      </c>
      <c r="J46" s="22">
        <v>1</v>
      </c>
      <c r="K46" s="21"/>
      <c r="L46" s="21"/>
      <c r="M46" s="21"/>
      <c r="N46" s="21"/>
      <c r="O46" s="21"/>
      <c r="P46" s="21"/>
      <c r="Q46" s="21"/>
      <c r="R46" s="22">
        <v>3742</v>
      </c>
      <c r="S46" s="22" t="s">
        <v>70</v>
      </c>
      <c r="T46" s="34" t="s">
        <v>1075</v>
      </c>
      <c r="U46" s="44">
        <v>200</v>
      </c>
      <c r="V46" s="44">
        <v>0</v>
      </c>
      <c r="W46" s="44"/>
      <c r="X46" s="44">
        <v>0</v>
      </c>
      <c r="Y46" s="44">
        <v>200</v>
      </c>
      <c r="Z46" s="44">
        <v>0</v>
      </c>
      <c r="AA46" s="44">
        <v>0</v>
      </c>
      <c r="AB46" s="44">
        <v>0</v>
      </c>
      <c r="AC46" s="44"/>
      <c r="AD46" s="50">
        <v>1069</v>
      </c>
      <c r="AE46" s="50">
        <v>353</v>
      </c>
      <c r="AF46" s="33" t="s">
        <v>242</v>
      </c>
      <c r="AG46" s="33" t="s">
        <v>243</v>
      </c>
      <c r="AH46" s="21" t="s">
        <v>70</v>
      </c>
      <c r="AI46" s="21" t="s">
        <v>1075</v>
      </c>
      <c r="AJ46" s="58" t="s">
        <v>80</v>
      </c>
      <c r="AK46" s="21" t="s">
        <v>81</v>
      </c>
      <c r="AL46" s="21" t="s">
        <v>82</v>
      </c>
      <c r="AM46" s="21" t="s">
        <v>55</v>
      </c>
      <c r="AN46" s="21" t="s">
        <v>80</v>
      </c>
      <c r="AO46" s="21" t="s">
        <v>203</v>
      </c>
      <c r="AP46" s="21" t="s">
        <v>96</v>
      </c>
      <c r="AQ46" s="21"/>
      <c r="AR46" s="20" t="s">
        <v>1079</v>
      </c>
      <c r="AS46" s="20"/>
      <c r="AT46" s="20"/>
      <c r="AU46" s="20"/>
      <c r="AV46" s="20" t="s">
        <v>1127</v>
      </c>
      <c r="AW46" s="128"/>
    </row>
    <row r="47" s="1" customFormat="1" ht="45" hidden="1" spans="1:49">
      <c r="A47" s="20">
        <v>38</v>
      </c>
      <c r="B47" s="20" t="s">
        <v>244</v>
      </c>
      <c r="C47" s="20">
        <v>2022</v>
      </c>
      <c r="D47" s="21" t="s">
        <v>125</v>
      </c>
      <c r="E47" s="21" t="s">
        <v>245</v>
      </c>
      <c r="F47" s="21" t="s">
        <v>45</v>
      </c>
      <c r="G47" s="22" t="s">
        <v>1110</v>
      </c>
      <c r="H47" s="21" t="s">
        <v>246</v>
      </c>
      <c r="I47" s="33" t="s">
        <v>247</v>
      </c>
      <c r="J47" s="22">
        <v>1</v>
      </c>
      <c r="K47" s="21"/>
      <c r="L47" s="21"/>
      <c r="M47" s="21"/>
      <c r="N47" s="21"/>
      <c r="O47" s="21"/>
      <c r="P47" s="21"/>
      <c r="Q47" s="21"/>
      <c r="R47" s="22">
        <v>682</v>
      </c>
      <c r="S47" s="22" t="s">
        <v>115</v>
      </c>
      <c r="T47" s="34" t="s">
        <v>1077</v>
      </c>
      <c r="U47" s="44">
        <v>300</v>
      </c>
      <c r="V47" s="44">
        <v>0</v>
      </c>
      <c r="W47" s="44"/>
      <c r="X47" s="44">
        <v>300</v>
      </c>
      <c r="Y47" s="44">
        <v>0</v>
      </c>
      <c r="Z47" s="44">
        <v>0</v>
      </c>
      <c r="AA47" s="44">
        <v>0</v>
      </c>
      <c r="AB47" s="44">
        <v>0</v>
      </c>
      <c r="AC47" s="44"/>
      <c r="AD47" s="50">
        <v>133</v>
      </c>
      <c r="AE47" s="50">
        <v>75</v>
      </c>
      <c r="AF47" s="33" t="s">
        <v>248</v>
      </c>
      <c r="AG47" s="51" t="s">
        <v>249</v>
      </c>
      <c r="AH47" s="21" t="s">
        <v>115</v>
      </c>
      <c r="AI47" s="21" t="s">
        <v>1077</v>
      </c>
      <c r="AJ47" s="58" t="s">
        <v>80</v>
      </c>
      <c r="AK47" s="21" t="s">
        <v>81</v>
      </c>
      <c r="AL47" s="21" t="s">
        <v>82</v>
      </c>
      <c r="AM47" s="21" t="s">
        <v>55</v>
      </c>
      <c r="AN47" s="59" t="s">
        <v>63</v>
      </c>
      <c r="AO47" s="21" t="s">
        <v>56</v>
      </c>
      <c r="AP47" s="133" t="s">
        <v>1078</v>
      </c>
      <c r="AQ47" s="21"/>
      <c r="AR47" s="20"/>
      <c r="AS47" s="20"/>
      <c r="AT47" s="20"/>
      <c r="AU47" s="20"/>
      <c r="AV47" s="20"/>
      <c r="AW47" s="128" t="s">
        <v>1128</v>
      </c>
    </row>
    <row r="48" s="1" customFormat="1" ht="33.75" hidden="1" spans="1:49">
      <c r="A48" s="20">
        <v>39</v>
      </c>
      <c r="B48" s="20" t="s">
        <v>250</v>
      </c>
      <c r="C48" s="20">
        <v>2022</v>
      </c>
      <c r="D48" s="21" t="s">
        <v>125</v>
      </c>
      <c r="E48" s="21" t="s">
        <v>251</v>
      </c>
      <c r="F48" s="21" t="s">
        <v>45</v>
      </c>
      <c r="G48" s="22" t="s">
        <v>1110</v>
      </c>
      <c r="H48" s="21" t="s">
        <v>74</v>
      </c>
      <c r="I48" s="33" t="s">
        <v>252</v>
      </c>
      <c r="J48" s="22">
        <v>1</v>
      </c>
      <c r="K48" s="21"/>
      <c r="L48" s="21"/>
      <c r="M48" s="21"/>
      <c r="N48" s="21"/>
      <c r="O48" s="21"/>
      <c r="P48" s="21"/>
      <c r="Q48" s="21"/>
      <c r="R48" s="22">
        <v>3584</v>
      </c>
      <c r="S48" s="22" t="s">
        <v>78</v>
      </c>
      <c r="T48" s="34" t="s">
        <v>1076</v>
      </c>
      <c r="U48" s="44">
        <v>3.6</v>
      </c>
      <c r="V48" s="44">
        <v>0</v>
      </c>
      <c r="W48" s="44"/>
      <c r="X48" s="44">
        <v>0</v>
      </c>
      <c r="Y48" s="44">
        <v>3.6</v>
      </c>
      <c r="Z48" s="44">
        <v>0</v>
      </c>
      <c r="AA48" s="44">
        <v>0</v>
      </c>
      <c r="AB48" s="44">
        <v>0</v>
      </c>
      <c r="AC48" s="44"/>
      <c r="AD48" s="50">
        <v>1024</v>
      </c>
      <c r="AE48" s="50">
        <v>369</v>
      </c>
      <c r="AF48" s="33" t="s">
        <v>253</v>
      </c>
      <c r="AG48" s="33" t="s">
        <v>243</v>
      </c>
      <c r="AH48" s="21" t="s">
        <v>78</v>
      </c>
      <c r="AI48" s="21" t="s">
        <v>1076</v>
      </c>
      <c r="AJ48" s="58" t="s">
        <v>80</v>
      </c>
      <c r="AK48" s="21" t="s">
        <v>81</v>
      </c>
      <c r="AL48" s="21" t="s">
        <v>82</v>
      </c>
      <c r="AM48" s="21" t="s">
        <v>55</v>
      </c>
      <c r="AN48" s="21" t="s">
        <v>108</v>
      </c>
      <c r="AO48" s="21" t="s">
        <v>203</v>
      </c>
      <c r="AP48" s="133"/>
      <c r="AQ48" s="21"/>
      <c r="AR48" s="20"/>
      <c r="AS48" s="20"/>
      <c r="AT48" s="20"/>
      <c r="AU48" s="20"/>
      <c r="AV48" s="20"/>
      <c r="AW48" s="128"/>
    </row>
    <row r="49" s="74" customFormat="1" ht="56.25" spans="1:52">
      <c r="A49" s="20">
        <v>40</v>
      </c>
      <c r="B49" s="152" t="s">
        <v>254</v>
      </c>
      <c r="C49" s="152">
        <v>2022</v>
      </c>
      <c r="D49" s="22" t="s">
        <v>125</v>
      </c>
      <c r="E49" s="250" t="s">
        <v>1129</v>
      </c>
      <c r="F49" s="114" t="s">
        <v>45</v>
      </c>
      <c r="G49" s="114" t="s">
        <v>1110</v>
      </c>
      <c r="H49" s="114" t="s">
        <v>256</v>
      </c>
      <c r="I49" s="253" t="s">
        <v>1463</v>
      </c>
      <c r="J49" s="22">
        <v>1</v>
      </c>
      <c r="K49" s="22"/>
      <c r="L49" s="22"/>
      <c r="M49" s="22"/>
      <c r="N49" s="22"/>
      <c r="O49" s="22"/>
      <c r="P49" s="22"/>
      <c r="Q49" s="22"/>
      <c r="R49" s="22">
        <v>2828</v>
      </c>
      <c r="S49" s="114" t="s">
        <v>50</v>
      </c>
      <c r="T49" s="253" t="s">
        <v>51</v>
      </c>
      <c r="U49" s="308">
        <v>350</v>
      </c>
      <c r="V49" s="115">
        <v>350</v>
      </c>
      <c r="W49" s="115"/>
      <c r="X49" s="115">
        <v>0</v>
      </c>
      <c r="Y49" s="115">
        <v>0</v>
      </c>
      <c r="Z49" s="115">
        <v>0</v>
      </c>
      <c r="AA49" s="115">
        <v>0</v>
      </c>
      <c r="AB49" s="115">
        <v>0</v>
      </c>
      <c r="AC49" s="115"/>
      <c r="AD49" s="141">
        <v>808</v>
      </c>
      <c r="AE49" s="141">
        <v>329</v>
      </c>
      <c r="AF49" s="253" t="s">
        <v>1131</v>
      </c>
      <c r="AG49" s="253" t="s">
        <v>259</v>
      </c>
      <c r="AH49" s="22" t="s">
        <v>50</v>
      </c>
      <c r="AI49" s="21" t="s">
        <v>51</v>
      </c>
      <c r="AJ49" s="58" t="s">
        <v>80</v>
      </c>
      <c r="AK49" s="21" t="s">
        <v>81</v>
      </c>
      <c r="AL49" s="21" t="s">
        <v>82</v>
      </c>
      <c r="AM49" s="21" t="s">
        <v>55</v>
      </c>
      <c r="AN49" s="21" t="s">
        <v>131</v>
      </c>
      <c r="AO49" s="21" t="s">
        <v>203</v>
      </c>
      <c r="AP49" s="21" t="s">
        <v>1078</v>
      </c>
      <c r="AQ49" s="21"/>
      <c r="AR49" s="152" t="s">
        <v>1079</v>
      </c>
      <c r="AS49" s="152" t="s">
        <v>1079</v>
      </c>
      <c r="AT49" s="152" t="s">
        <v>1079</v>
      </c>
      <c r="AU49" s="152"/>
      <c r="AV49" s="58"/>
      <c r="AW49" s="133" t="s">
        <v>1080</v>
      </c>
      <c r="AX49" s="9"/>
      <c r="AZ49" s="74" t="s">
        <v>1539</v>
      </c>
    </row>
    <row r="50" s="1" customFormat="1" ht="67.5" hidden="1" spans="1:49">
      <c r="A50" s="20">
        <v>41</v>
      </c>
      <c r="B50" s="20" t="s">
        <v>260</v>
      </c>
      <c r="C50" s="20">
        <v>2022</v>
      </c>
      <c r="D50" s="23" t="s">
        <v>125</v>
      </c>
      <c r="E50" s="23" t="s">
        <v>261</v>
      </c>
      <c r="F50" s="23" t="s">
        <v>45</v>
      </c>
      <c r="G50" s="22" t="s">
        <v>1110</v>
      </c>
      <c r="H50" s="23" t="s">
        <v>262</v>
      </c>
      <c r="I50" s="35" t="s">
        <v>263</v>
      </c>
      <c r="J50" s="22">
        <v>1</v>
      </c>
      <c r="K50" s="23"/>
      <c r="L50" s="23"/>
      <c r="M50" s="23"/>
      <c r="N50" s="23"/>
      <c r="O50" s="23"/>
      <c r="P50" s="23"/>
      <c r="Q50" s="23"/>
      <c r="R50" s="22">
        <v>109</v>
      </c>
      <c r="S50" s="22" t="s">
        <v>50</v>
      </c>
      <c r="T50" s="34" t="s">
        <v>51</v>
      </c>
      <c r="U50" s="44">
        <v>600</v>
      </c>
      <c r="V50" s="44">
        <v>0</v>
      </c>
      <c r="W50" s="44"/>
      <c r="X50" s="44">
        <v>600</v>
      </c>
      <c r="Y50" s="44">
        <v>0</v>
      </c>
      <c r="Z50" s="44">
        <v>0</v>
      </c>
      <c r="AA50" s="44">
        <v>0</v>
      </c>
      <c r="AB50" s="44">
        <v>0</v>
      </c>
      <c r="AC50" s="44"/>
      <c r="AD50" s="50">
        <v>31</v>
      </c>
      <c r="AE50" s="50">
        <v>0</v>
      </c>
      <c r="AF50" s="35" t="s">
        <v>264</v>
      </c>
      <c r="AG50" s="35" t="s">
        <v>265</v>
      </c>
      <c r="AH50" s="22" t="s">
        <v>50</v>
      </c>
      <c r="AI50" s="21" t="s">
        <v>51</v>
      </c>
      <c r="AJ50" s="58" t="s">
        <v>80</v>
      </c>
      <c r="AK50" s="21" t="s">
        <v>81</v>
      </c>
      <c r="AL50" s="21" t="s">
        <v>82</v>
      </c>
      <c r="AM50" s="21" t="s">
        <v>55</v>
      </c>
      <c r="AN50" s="21" t="s">
        <v>266</v>
      </c>
      <c r="AO50" s="21" t="s">
        <v>203</v>
      </c>
      <c r="AP50" s="133"/>
      <c r="AQ50" s="21"/>
      <c r="AR50" s="20"/>
      <c r="AS50" s="20"/>
      <c r="AT50" s="20"/>
      <c r="AU50" s="20"/>
      <c r="AV50" s="20"/>
      <c r="AW50" s="128"/>
    </row>
    <row r="51" s="1" customFormat="1" ht="33.75" hidden="1" spans="1:49">
      <c r="A51" s="20">
        <v>42</v>
      </c>
      <c r="B51" s="20" t="s">
        <v>267</v>
      </c>
      <c r="C51" s="20">
        <v>2022</v>
      </c>
      <c r="D51" s="23" t="s">
        <v>125</v>
      </c>
      <c r="E51" s="23" t="s">
        <v>268</v>
      </c>
      <c r="F51" s="23" t="s">
        <v>45</v>
      </c>
      <c r="G51" s="22" t="s">
        <v>1110</v>
      </c>
      <c r="H51" s="23" t="s">
        <v>262</v>
      </c>
      <c r="I51" s="35" t="s">
        <v>269</v>
      </c>
      <c r="J51" s="22">
        <v>1</v>
      </c>
      <c r="K51" s="23"/>
      <c r="L51" s="23"/>
      <c r="M51" s="23"/>
      <c r="N51" s="23"/>
      <c r="O51" s="23"/>
      <c r="P51" s="23"/>
      <c r="Q51" s="23"/>
      <c r="R51" s="22">
        <v>704</v>
      </c>
      <c r="S51" s="22" t="s">
        <v>50</v>
      </c>
      <c r="T51" s="34" t="s">
        <v>51</v>
      </c>
      <c r="U51" s="44">
        <v>20</v>
      </c>
      <c r="V51" s="44">
        <v>0</v>
      </c>
      <c r="W51" s="44"/>
      <c r="X51" s="44">
        <v>0</v>
      </c>
      <c r="Y51" s="44">
        <v>20</v>
      </c>
      <c r="Z51" s="44">
        <v>0</v>
      </c>
      <c r="AA51" s="44">
        <v>0</v>
      </c>
      <c r="AB51" s="44">
        <v>0</v>
      </c>
      <c r="AC51" s="44"/>
      <c r="AD51" s="50">
        <v>201</v>
      </c>
      <c r="AE51" s="50">
        <v>127</v>
      </c>
      <c r="AF51" s="35" t="s">
        <v>270</v>
      </c>
      <c r="AG51" s="35" t="s">
        <v>271</v>
      </c>
      <c r="AH51" s="22" t="s">
        <v>50</v>
      </c>
      <c r="AI51" s="21" t="s">
        <v>51</v>
      </c>
      <c r="AJ51" s="58" t="s">
        <v>80</v>
      </c>
      <c r="AK51" s="21" t="s">
        <v>81</v>
      </c>
      <c r="AL51" s="21" t="s">
        <v>82</v>
      </c>
      <c r="AM51" s="21" t="s">
        <v>55</v>
      </c>
      <c r="AN51" s="21" t="s">
        <v>108</v>
      </c>
      <c r="AO51" s="21" t="s">
        <v>203</v>
      </c>
      <c r="AP51" s="133"/>
      <c r="AQ51" s="21"/>
      <c r="AR51" s="20"/>
      <c r="AS51" s="20"/>
      <c r="AT51" s="20"/>
      <c r="AU51" s="20"/>
      <c r="AV51" s="20"/>
      <c r="AW51" s="128"/>
    </row>
    <row r="52" s="1" customFormat="1" ht="56.25" hidden="1" spans="1:49">
      <c r="A52" s="20">
        <v>43</v>
      </c>
      <c r="B52" s="20" t="s">
        <v>275</v>
      </c>
      <c r="C52" s="20">
        <v>2022</v>
      </c>
      <c r="D52" s="23" t="s">
        <v>125</v>
      </c>
      <c r="E52" s="23" t="s">
        <v>276</v>
      </c>
      <c r="F52" s="23" t="s">
        <v>45</v>
      </c>
      <c r="G52" s="22" t="s">
        <v>1110</v>
      </c>
      <c r="H52" s="23" t="s">
        <v>262</v>
      </c>
      <c r="I52" s="35" t="s">
        <v>277</v>
      </c>
      <c r="J52" s="22">
        <v>1</v>
      </c>
      <c r="K52" s="23"/>
      <c r="L52" s="23"/>
      <c r="M52" s="23"/>
      <c r="N52" s="23"/>
      <c r="O52" s="23"/>
      <c r="P52" s="23"/>
      <c r="Q52" s="23"/>
      <c r="R52" s="22">
        <v>7623</v>
      </c>
      <c r="S52" s="22" t="s">
        <v>50</v>
      </c>
      <c r="T52" s="34" t="s">
        <v>51</v>
      </c>
      <c r="U52" s="44">
        <v>220</v>
      </c>
      <c r="V52" s="44">
        <v>0</v>
      </c>
      <c r="W52" s="44"/>
      <c r="X52" s="44">
        <v>0</v>
      </c>
      <c r="Y52" s="44">
        <v>220</v>
      </c>
      <c r="Z52" s="44">
        <v>0</v>
      </c>
      <c r="AA52" s="44">
        <v>0</v>
      </c>
      <c r="AB52" s="44">
        <v>0</v>
      </c>
      <c r="AC52" s="44"/>
      <c r="AD52" s="50">
        <v>2178</v>
      </c>
      <c r="AE52" s="50">
        <v>1175</v>
      </c>
      <c r="AF52" s="35" t="s">
        <v>278</v>
      </c>
      <c r="AG52" s="35" t="s">
        <v>279</v>
      </c>
      <c r="AH52" s="22" t="s">
        <v>50</v>
      </c>
      <c r="AI52" s="21" t="s">
        <v>51</v>
      </c>
      <c r="AJ52" s="58" t="s">
        <v>80</v>
      </c>
      <c r="AK52" s="21" t="s">
        <v>81</v>
      </c>
      <c r="AL52" s="21" t="s">
        <v>82</v>
      </c>
      <c r="AM52" s="21" t="s">
        <v>55</v>
      </c>
      <c r="AN52" s="21" t="s">
        <v>131</v>
      </c>
      <c r="AO52" s="21" t="s">
        <v>280</v>
      </c>
      <c r="AP52" s="133"/>
      <c r="AQ52" s="21"/>
      <c r="AR52" s="20"/>
      <c r="AS52" s="20"/>
      <c r="AT52" s="20"/>
      <c r="AU52" s="20"/>
      <c r="AV52" s="20"/>
      <c r="AW52" s="128"/>
    </row>
    <row r="53" s="3" customFormat="1" ht="18" hidden="1" customHeight="1" spans="1:49">
      <c r="A53" s="165"/>
      <c r="B53" s="156" t="s">
        <v>281</v>
      </c>
      <c r="C53" s="156"/>
      <c r="D53" s="156"/>
      <c r="E53" s="157"/>
      <c r="F53" s="156"/>
      <c r="G53" s="335"/>
      <c r="H53" s="157"/>
      <c r="I53" s="156"/>
      <c r="J53" s="166">
        <v>0</v>
      </c>
      <c r="K53" s="166">
        <v>0</v>
      </c>
      <c r="L53" s="166">
        <v>0</v>
      </c>
      <c r="M53" s="166">
        <v>0</v>
      </c>
      <c r="N53" s="166">
        <v>0</v>
      </c>
      <c r="O53" s="166">
        <v>0</v>
      </c>
      <c r="P53" s="166">
        <v>0</v>
      </c>
      <c r="Q53" s="166">
        <v>0</v>
      </c>
      <c r="R53" s="166">
        <v>0</v>
      </c>
      <c r="S53" s="166">
        <v>0</v>
      </c>
      <c r="T53" s="166">
        <v>0</v>
      </c>
      <c r="U53" s="166">
        <v>0</v>
      </c>
      <c r="V53" s="166">
        <v>0</v>
      </c>
      <c r="W53" s="166">
        <v>0</v>
      </c>
      <c r="X53" s="166">
        <v>0</v>
      </c>
      <c r="Y53" s="166">
        <v>0</v>
      </c>
      <c r="Z53" s="166">
        <v>0</v>
      </c>
      <c r="AA53" s="166">
        <v>0</v>
      </c>
      <c r="AB53" s="166">
        <v>0</v>
      </c>
      <c r="AC53" s="166"/>
      <c r="AD53" s="166">
        <v>0</v>
      </c>
      <c r="AE53" s="166">
        <v>0</v>
      </c>
      <c r="AF53" s="174"/>
      <c r="AG53" s="174"/>
      <c r="AH53" s="165"/>
      <c r="AI53" s="182"/>
      <c r="AJ53" s="183"/>
      <c r="AK53" s="182"/>
      <c r="AL53" s="165"/>
      <c r="AM53" s="184"/>
      <c r="AN53" s="175"/>
      <c r="AO53" s="163"/>
      <c r="AP53" s="178"/>
      <c r="AQ53" s="163"/>
      <c r="AR53" s="178"/>
      <c r="AS53" s="178"/>
      <c r="AT53" s="178"/>
      <c r="AU53" s="178"/>
      <c r="AV53" s="178"/>
      <c r="AW53" s="178"/>
    </row>
    <row r="54" s="3" customFormat="1" ht="18" hidden="1" customHeight="1" spans="1:49">
      <c r="A54" s="165"/>
      <c r="B54" s="156" t="s">
        <v>282</v>
      </c>
      <c r="C54" s="156"/>
      <c r="D54" s="156"/>
      <c r="E54" s="157"/>
      <c r="F54" s="156"/>
      <c r="G54" s="335"/>
      <c r="H54" s="157"/>
      <c r="I54" s="156"/>
      <c r="J54" s="166">
        <f t="shared" ref="J54:AB54" si="5">SUM(J55:J68)</f>
        <v>14</v>
      </c>
      <c r="K54" s="166">
        <f t="shared" si="5"/>
        <v>0</v>
      </c>
      <c r="L54" s="166">
        <f t="shared" si="5"/>
        <v>0</v>
      </c>
      <c r="M54" s="166">
        <f t="shared" si="5"/>
        <v>0</v>
      </c>
      <c r="N54" s="166">
        <f t="shared" si="5"/>
        <v>0</v>
      </c>
      <c r="O54" s="166">
        <f t="shared" si="5"/>
        <v>0</v>
      </c>
      <c r="P54" s="166">
        <f t="shared" si="5"/>
        <v>0</v>
      </c>
      <c r="Q54" s="166">
        <f t="shared" si="5"/>
        <v>0</v>
      </c>
      <c r="R54" s="166">
        <f t="shared" si="5"/>
        <v>54289</v>
      </c>
      <c r="S54" s="166">
        <f t="shared" si="5"/>
        <v>0</v>
      </c>
      <c r="T54" s="166">
        <f t="shared" si="5"/>
        <v>0</v>
      </c>
      <c r="U54" s="166">
        <f t="shared" si="5"/>
        <v>6139</v>
      </c>
      <c r="V54" s="166">
        <f t="shared" si="5"/>
        <v>1273.75</v>
      </c>
      <c r="W54" s="166">
        <f t="shared" si="5"/>
        <v>1230</v>
      </c>
      <c r="X54" s="166">
        <f t="shared" si="5"/>
        <v>1522.26</v>
      </c>
      <c r="Y54" s="166">
        <f t="shared" si="5"/>
        <v>1763.99</v>
      </c>
      <c r="Z54" s="166">
        <f t="shared" si="5"/>
        <v>0</v>
      </c>
      <c r="AA54" s="166">
        <f t="shared" si="5"/>
        <v>349</v>
      </c>
      <c r="AB54" s="166">
        <f t="shared" si="5"/>
        <v>0</v>
      </c>
      <c r="AC54" s="166"/>
      <c r="AD54" s="166">
        <f>SUM(AD55:AD68)</f>
        <v>15510</v>
      </c>
      <c r="AE54" s="166">
        <f>SUM(AE55:AE68)</f>
        <v>6421</v>
      </c>
      <c r="AF54" s="174"/>
      <c r="AG54" s="174"/>
      <c r="AH54" s="165"/>
      <c r="AI54" s="182"/>
      <c r="AJ54" s="183"/>
      <c r="AK54" s="182"/>
      <c r="AL54" s="165"/>
      <c r="AM54" s="184"/>
      <c r="AN54" s="175"/>
      <c r="AO54" s="163"/>
      <c r="AP54" s="178"/>
      <c r="AQ54" s="163"/>
      <c r="AR54" s="178"/>
      <c r="AS54" s="178"/>
      <c r="AT54" s="178"/>
      <c r="AU54" s="178"/>
      <c r="AV54" s="178"/>
      <c r="AW54" s="178"/>
    </row>
    <row r="55" s="1" customFormat="1" ht="67.5" spans="1:53">
      <c r="A55" s="20">
        <v>44</v>
      </c>
      <c r="B55" s="158" t="s">
        <v>283</v>
      </c>
      <c r="C55" s="20">
        <v>2022</v>
      </c>
      <c r="D55" s="23" t="s">
        <v>125</v>
      </c>
      <c r="E55" s="251" t="s">
        <v>284</v>
      </c>
      <c r="F55" s="23" t="s">
        <v>45</v>
      </c>
      <c r="G55" s="22" t="s">
        <v>1072</v>
      </c>
      <c r="H55" s="23" t="s">
        <v>285</v>
      </c>
      <c r="I55" s="35" t="s">
        <v>1132</v>
      </c>
      <c r="J55" s="23">
        <v>1</v>
      </c>
      <c r="K55" s="23"/>
      <c r="L55" s="23"/>
      <c r="M55" s="23"/>
      <c r="N55" s="23"/>
      <c r="O55" s="23"/>
      <c r="P55" s="23"/>
      <c r="Q55" s="23"/>
      <c r="R55" s="22">
        <v>7623</v>
      </c>
      <c r="S55" s="23" t="s">
        <v>50</v>
      </c>
      <c r="T55" s="35" t="s">
        <v>51</v>
      </c>
      <c r="U55" s="204">
        <v>1950</v>
      </c>
      <c r="V55" s="44">
        <v>700</v>
      </c>
      <c r="W55" s="44">
        <v>700</v>
      </c>
      <c r="X55" s="44">
        <v>0</v>
      </c>
      <c r="Y55" s="44">
        <f>U55-V55-W55</f>
        <v>550</v>
      </c>
      <c r="Z55" s="44">
        <v>0</v>
      </c>
      <c r="AA55" s="44">
        <v>0</v>
      </c>
      <c r="AB55" s="44">
        <v>0</v>
      </c>
      <c r="AC55" s="44"/>
      <c r="AD55" s="50">
        <v>2178</v>
      </c>
      <c r="AE55" s="50">
        <v>1175</v>
      </c>
      <c r="AF55" s="35" t="s">
        <v>1464</v>
      </c>
      <c r="AG55" s="35" t="s">
        <v>1465</v>
      </c>
      <c r="AH55" s="22" t="s">
        <v>50</v>
      </c>
      <c r="AI55" s="21" t="s">
        <v>51</v>
      </c>
      <c r="AJ55" s="58" t="s">
        <v>80</v>
      </c>
      <c r="AK55" s="21" t="s">
        <v>81</v>
      </c>
      <c r="AL55" s="21" t="s">
        <v>82</v>
      </c>
      <c r="AM55" s="21" t="s">
        <v>55</v>
      </c>
      <c r="AN55" s="21" t="s">
        <v>289</v>
      </c>
      <c r="AO55" s="21" t="s">
        <v>56</v>
      </c>
      <c r="AP55" s="21" t="s">
        <v>1078</v>
      </c>
      <c r="AQ55" s="21"/>
      <c r="AR55" s="20" t="s">
        <v>1079</v>
      </c>
      <c r="AS55" s="20" t="s">
        <v>1079</v>
      </c>
      <c r="AT55" s="20" t="s">
        <v>1079</v>
      </c>
      <c r="AU55" s="20"/>
      <c r="AV55" s="235" t="s">
        <v>1135</v>
      </c>
      <c r="AW55" s="133" t="s">
        <v>1080</v>
      </c>
      <c r="AX55" s="9"/>
      <c r="AZ55" s="74" t="s">
        <v>1539</v>
      </c>
      <c r="BA55" s="1" t="s">
        <v>1215</v>
      </c>
    </row>
    <row r="56" s="74" customFormat="1" ht="132" customHeight="1" spans="1:52">
      <c r="A56" s="20">
        <v>45</v>
      </c>
      <c r="B56" s="247" t="s">
        <v>290</v>
      </c>
      <c r="C56" s="152">
        <v>2022</v>
      </c>
      <c r="D56" s="23" t="s">
        <v>125</v>
      </c>
      <c r="E56" s="248" t="s">
        <v>291</v>
      </c>
      <c r="F56" s="192" t="s">
        <v>45</v>
      </c>
      <c r="G56" s="114" t="s">
        <v>1072</v>
      </c>
      <c r="H56" s="252" t="s">
        <v>190</v>
      </c>
      <c r="I56" s="254" t="s">
        <v>1466</v>
      </c>
      <c r="J56" s="192">
        <v>1</v>
      </c>
      <c r="K56" s="192"/>
      <c r="L56" s="192"/>
      <c r="M56" s="192"/>
      <c r="N56" s="192"/>
      <c r="O56" s="192"/>
      <c r="P56" s="192"/>
      <c r="Q56" s="192"/>
      <c r="R56" s="114">
        <v>2587</v>
      </c>
      <c r="S56" s="255" t="s">
        <v>70</v>
      </c>
      <c r="T56" s="256" t="s">
        <v>1075</v>
      </c>
      <c r="U56" s="308">
        <v>1000</v>
      </c>
      <c r="V56" s="115">
        <v>400</v>
      </c>
      <c r="W56" s="115"/>
      <c r="X56" s="115">
        <v>0</v>
      </c>
      <c r="Y56" s="115">
        <f>U56-V56-AA56</f>
        <v>251</v>
      </c>
      <c r="Z56" s="115">
        <v>0</v>
      </c>
      <c r="AA56" s="115">
        <v>349</v>
      </c>
      <c r="AB56" s="115">
        <v>0</v>
      </c>
      <c r="AC56" s="115"/>
      <c r="AD56" s="141">
        <v>739</v>
      </c>
      <c r="AE56" s="141">
        <v>116</v>
      </c>
      <c r="AF56" s="117" t="s">
        <v>1467</v>
      </c>
      <c r="AG56" s="117" t="s">
        <v>1134</v>
      </c>
      <c r="AH56" s="21" t="s">
        <v>70</v>
      </c>
      <c r="AI56" s="21" t="s">
        <v>1075</v>
      </c>
      <c r="AJ56" s="58" t="s">
        <v>80</v>
      </c>
      <c r="AK56" s="21" t="s">
        <v>81</v>
      </c>
      <c r="AL56" s="21" t="s">
        <v>82</v>
      </c>
      <c r="AM56" s="21" t="s">
        <v>55</v>
      </c>
      <c r="AN56" s="59" t="s">
        <v>289</v>
      </c>
      <c r="AO56" s="21" t="s">
        <v>56</v>
      </c>
      <c r="AP56" s="21" t="s">
        <v>1078</v>
      </c>
      <c r="AQ56" s="21"/>
      <c r="AR56" s="152" t="s">
        <v>1079</v>
      </c>
      <c r="AS56" s="152" t="s">
        <v>1079</v>
      </c>
      <c r="AT56" s="152" t="s">
        <v>1079</v>
      </c>
      <c r="AU56" s="152"/>
      <c r="AV56" s="58" t="s">
        <v>1135</v>
      </c>
      <c r="AW56" s="133" t="s">
        <v>1080</v>
      </c>
      <c r="AX56" s="9"/>
      <c r="AY56" s="74" t="s">
        <v>1135</v>
      </c>
      <c r="AZ56" s="74" t="s">
        <v>1539</v>
      </c>
    </row>
    <row r="57" s="1" customFormat="1" ht="156" hidden="1" customHeight="1" spans="1:49">
      <c r="A57" s="20">
        <v>46</v>
      </c>
      <c r="B57" s="20" t="s">
        <v>295</v>
      </c>
      <c r="C57" s="20">
        <v>2022</v>
      </c>
      <c r="D57" s="21" t="s">
        <v>125</v>
      </c>
      <c r="E57" s="21" t="s">
        <v>296</v>
      </c>
      <c r="F57" s="21" t="s">
        <v>45</v>
      </c>
      <c r="G57" s="22" t="s">
        <v>1072</v>
      </c>
      <c r="H57" s="21" t="s">
        <v>297</v>
      </c>
      <c r="I57" s="33" t="s">
        <v>1136</v>
      </c>
      <c r="J57" s="21">
        <v>1</v>
      </c>
      <c r="K57" s="21"/>
      <c r="L57" s="21"/>
      <c r="M57" s="21"/>
      <c r="N57" s="21"/>
      <c r="O57" s="21"/>
      <c r="P57" s="21"/>
      <c r="Q57" s="21"/>
      <c r="R57" s="22">
        <v>3371</v>
      </c>
      <c r="S57" s="23" t="s">
        <v>168</v>
      </c>
      <c r="T57" s="35" t="s">
        <v>1117</v>
      </c>
      <c r="U57" s="44">
        <v>802.26</v>
      </c>
      <c r="V57" s="44">
        <v>0</v>
      </c>
      <c r="W57" s="44"/>
      <c r="X57" s="44">
        <v>802.26</v>
      </c>
      <c r="Y57" s="44">
        <v>0</v>
      </c>
      <c r="Z57" s="44">
        <v>0</v>
      </c>
      <c r="AA57" s="44">
        <v>0</v>
      </c>
      <c r="AB57" s="44">
        <v>0</v>
      </c>
      <c r="AC57" s="44"/>
      <c r="AD57" s="50">
        <v>963</v>
      </c>
      <c r="AE57" s="50">
        <v>290</v>
      </c>
      <c r="AF57" s="33" t="s">
        <v>299</v>
      </c>
      <c r="AG57" s="33" t="s">
        <v>300</v>
      </c>
      <c r="AH57" s="21" t="s">
        <v>168</v>
      </c>
      <c r="AI57" s="21" t="s">
        <v>1117</v>
      </c>
      <c r="AJ57" s="58" t="s">
        <v>80</v>
      </c>
      <c r="AK57" s="21" t="s">
        <v>81</v>
      </c>
      <c r="AL57" s="21" t="s">
        <v>82</v>
      </c>
      <c r="AM57" s="21" t="s">
        <v>55</v>
      </c>
      <c r="AN57" s="59" t="s">
        <v>289</v>
      </c>
      <c r="AO57" s="21" t="s">
        <v>56</v>
      </c>
      <c r="AP57" s="21" t="s">
        <v>1078</v>
      </c>
      <c r="AQ57" s="21"/>
      <c r="AR57" s="20"/>
      <c r="AS57" s="20"/>
      <c r="AT57" s="20"/>
      <c r="AU57" s="20"/>
      <c r="AV57" s="20"/>
      <c r="AW57" s="128"/>
    </row>
    <row r="58" s="1" customFormat="1" ht="105" customHeight="1" spans="1:52">
      <c r="A58" s="20">
        <v>47</v>
      </c>
      <c r="B58" s="158" t="s">
        <v>301</v>
      </c>
      <c r="C58" s="20">
        <v>2022</v>
      </c>
      <c r="D58" s="21" t="s">
        <v>125</v>
      </c>
      <c r="E58" s="71" t="s">
        <v>302</v>
      </c>
      <c r="F58" s="21" t="s">
        <v>45</v>
      </c>
      <c r="G58" s="22" t="s">
        <v>1072</v>
      </c>
      <c r="H58" s="21" t="s">
        <v>303</v>
      </c>
      <c r="I58" s="33" t="s">
        <v>1468</v>
      </c>
      <c r="J58" s="23">
        <v>1</v>
      </c>
      <c r="K58" s="21"/>
      <c r="L58" s="21"/>
      <c r="M58" s="21"/>
      <c r="N58" s="21"/>
      <c r="O58" s="21"/>
      <c r="P58" s="21"/>
      <c r="Q58" s="21"/>
      <c r="R58" s="22">
        <v>2380</v>
      </c>
      <c r="S58" s="23" t="s">
        <v>177</v>
      </c>
      <c r="T58" s="35" t="s">
        <v>178</v>
      </c>
      <c r="U58" s="204">
        <v>350</v>
      </c>
      <c r="V58" s="44">
        <v>120</v>
      </c>
      <c r="W58" s="44">
        <v>230</v>
      </c>
      <c r="X58" s="44">
        <v>0</v>
      </c>
      <c r="Y58" s="44">
        <v>0</v>
      </c>
      <c r="Z58" s="44">
        <v>0</v>
      </c>
      <c r="AA58" s="44">
        <v>0</v>
      </c>
      <c r="AB58" s="44">
        <v>0</v>
      </c>
      <c r="AC58" s="44"/>
      <c r="AD58" s="50">
        <v>680</v>
      </c>
      <c r="AE58" s="50">
        <v>300</v>
      </c>
      <c r="AF58" s="33" t="s">
        <v>305</v>
      </c>
      <c r="AG58" s="33" t="s">
        <v>306</v>
      </c>
      <c r="AH58" s="21" t="s">
        <v>177</v>
      </c>
      <c r="AI58" s="21" t="s">
        <v>178</v>
      </c>
      <c r="AJ58" s="58" t="s">
        <v>80</v>
      </c>
      <c r="AK58" s="21" t="s">
        <v>81</v>
      </c>
      <c r="AL58" s="21" t="s">
        <v>82</v>
      </c>
      <c r="AM58" s="21" t="s">
        <v>55</v>
      </c>
      <c r="AN58" s="59" t="s">
        <v>289</v>
      </c>
      <c r="AO58" s="21" t="s">
        <v>56</v>
      </c>
      <c r="AP58" s="21" t="s">
        <v>1078</v>
      </c>
      <c r="AQ58" s="21"/>
      <c r="AR58" s="20" t="s">
        <v>1079</v>
      </c>
      <c r="AS58" s="20" t="s">
        <v>1079</v>
      </c>
      <c r="AT58" s="158" t="s">
        <v>1079</v>
      </c>
      <c r="AU58" s="158"/>
      <c r="AV58" s="58" t="s">
        <v>1135</v>
      </c>
      <c r="AW58" s="133" t="s">
        <v>1080</v>
      </c>
      <c r="AX58" s="9"/>
      <c r="AZ58" s="74" t="s">
        <v>1539</v>
      </c>
    </row>
    <row r="59" s="1" customFormat="1" ht="62" customHeight="1" spans="1:52">
      <c r="A59" s="20">
        <v>48</v>
      </c>
      <c r="B59" s="158" t="s">
        <v>307</v>
      </c>
      <c r="C59" s="20">
        <v>2022</v>
      </c>
      <c r="D59" s="21" t="s">
        <v>125</v>
      </c>
      <c r="E59" s="71" t="s">
        <v>308</v>
      </c>
      <c r="F59" s="22" t="s">
        <v>45</v>
      </c>
      <c r="G59" s="22" t="s">
        <v>1072</v>
      </c>
      <c r="H59" s="21" t="s">
        <v>303</v>
      </c>
      <c r="I59" s="33" t="s">
        <v>1469</v>
      </c>
      <c r="J59" s="24">
        <v>1</v>
      </c>
      <c r="K59" s="21"/>
      <c r="L59" s="21"/>
      <c r="M59" s="21"/>
      <c r="N59" s="21"/>
      <c r="O59" s="21"/>
      <c r="P59" s="21"/>
      <c r="Q59" s="21"/>
      <c r="R59" s="22">
        <v>5758</v>
      </c>
      <c r="S59" s="23" t="s">
        <v>177</v>
      </c>
      <c r="T59" s="35" t="s">
        <v>178</v>
      </c>
      <c r="U59" s="204">
        <v>26</v>
      </c>
      <c r="V59" s="44">
        <v>26</v>
      </c>
      <c r="W59" s="44"/>
      <c r="X59" s="44">
        <v>0</v>
      </c>
      <c r="Y59" s="44">
        <v>0</v>
      </c>
      <c r="Z59" s="44">
        <v>0</v>
      </c>
      <c r="AA59" s="44">
        <v>0</v>
      </c>
      <c r="AB59" s="44">
        <v>0</v>
      </c>
      <c r="AC59" s="44"/>
      <c r="AD59" s="50">
        <v>1645</v>
      </c>
      <c r="AE59" s="50">
        <v>754</v>
      </c>
      <c r="AF59" s="33" t="s">
        <v>310</v>
      </c>
      <c r="AG59" s="33" t="s">
        <v>311</v>
      </c>
      <c r="AH59" s="21" t="s">
        <v>177</v>
      </c>
      <c r="AI59" s="21" t="s">
        <v>178</v>
      </c>
      <c r="AJ59" s="58" t="s">
        <v>80</v>
      </c>
      <c r="AK59" s="21" t="s">
        <v>81</v>
      </c>
      <c r="AL59" s="21" t="s">
        <v>82</v>
      </c>
      <c r="AM59" s="21" t="s">
        <v>55</v>
      </c>
      <c r="AN59" s="59" t="s">
        <v>289</v>
      </c>
      <c r="AO59" s="21" t="s">
        <v>56</v>
      </c>
      <c r="AP59" s="21" t="s">
        <v>1078</v>
      </c>
      <c r="AQ59" s="21"/>
      <c r="AR59" s="20" t="s">
        <v>1079</v>
      </c>
      <c r="AS59" s="20" t="s">
        <v>1079</v>
      </c>
      <c r="AT59" s="158" t="s">
        <v>1079</v>
      </c>
      <c r="AU59" s="158"/>
      <c r="AV59" s="58" t="s">
        <v>1135</v>
      </c>
      <c r="AW59" s="133" t="s">
        <v>1080</v>
      </c>
      <c r="AX59" s="9"/>
      <c r="AZ59" s="74" t="s">
        <v>1539</v>
      </c>
    </row>
    <row r="60" s="1" customFormat="1" ht="45" spans="1:52">
      <c r="A60" s="20">
        <v>49</v>
      </c>
      <c r="B60" s="158" t="s">
        <v>312</v>
      </c>
      <c r="C60" s="20">
        <v>2022</v>
      </c>
      <c r="D60" s="21" t="s">
        <v>125</v>
      </c>
      <c r="E60" s="21" t="s">
        <v>313</v>
      </c>
      <c r="F60" s="22" t="s">
        <v>45</v>
      </c>
      <c r="G60" s="22" t="s">
        <v>1072</v>
      </c>
      <c r="H60" s="21" t="s">
        <v>314</v>
      </c>
      <c r="I60" s="33" t="s">
        <v>1138</v>
      </c>
      <c r="J60" s="21">
        <v>1</v>
      </c>
      <c r="K60" s="21"/>
      <c r="L60" s="21"/>
      <c r="M60" s="21"/>
      <c r="N60" s="21"/>
      <c r="O60" s="21"/>
      <c r="P60" s="21"/>
      <c r="Q60" s="21"/>
      <c r="R60" s="22">
        <v>2380</v>
      </c>
      <c r="S60" s="23" t="s">
        <v>177</v>
      </c>
      <c r="T60" s="35" t="s">
        <v>178</v>
      </c>
      <c r="U60" s="204">
        <v>15.75</v>
      </c>
      <c r="V60" s="44">
        <v>15.75</v>
      </c>
      <c r="W60" s="44"/>
      <c r="X60" s="44">
        <v>0</v>
      </c>
      <c r="Y60" s="44">
        <v>0</v>
      </c>
      <c r="Z60" s="44">
        <v>0</v>
      </c>
      <c r="AA60" s="44">
        <v>0</v>
      </c>
      <c r="AB60" s="44">
        <v>0</v>
      </c>
      <c r="AC60" s="44"/>
      <c r="AD60" s="50">
        <v>680</v>
      </c>
      <c r="AE60" s="50">
        <v>300</v>
      </c>
      <c r="AF60" s="33" t="s">
        <v>316</v>
      </c>
      <c r="AG60" s="33" t="s">
        <v>317</v>
      </c>
      <c r="AH60" s="21" t="s">
        <v>177</v>
      </c>
      <c r="AI60" s="21" t="s">
        <v>178</v>
      </c>
      <c r="AJ60" s="58" t="s">
        <v>80</v>
      </c>
      <c r="AK60" s="21" t="s">
        <v>81</v>
      </c>
      <c r="AL60" s="21" t="s">
        <v>82</v>
      </c>
      <c r="AM60" s="21" t="s">
        <v>55</v>
      </c>
      <c r="AN60" s="59" t="s">
        <v>289</v>
      </c>
      <c r="AO60" s="21" t="s">
        <v>56</v>
      </c>
      <c r="AP60" s="21" t="s">
        <v>1078</v>
      </c>
      <c r="AQ60" s="21"/>
      <c r="AR60" s="20" t="s">
        <v>1079</v>
      </c>
      <c r="AS60" s="20" t="s">
        <v>1079</v>
      </c>
      <c r="AT60" s="158" t="s">
        <v>1079</v>
      </c>
      <c r="AU60" s="158"/>
      <c r="AV60" s="58" t="s">
        <v>1135</v>
      </c>
      <c r="AW60" s="133" t="s">
        <v>1080</v>
      </c>
      <c r="AX60" s="9"/>
      <c r="AZ60" s="74" t="s">
        <v>1539</v>
      </c>
    </row>
    <row r="61" s="1" customFormat="1" ht="128" hidden="1" customHeight="1" spans="1:49">
      <c r="A61" s="20">
        <v>50</v>
      </c>
      <c r="B61" s="20" t="s">
        <v>318</v>
      </c>
      <c r="C61" s="20">
        <v>2022</v>
      </c>
      <c r="D61" s="21" t="s">
        <v>125</v>
      </c>
      <c r="E61" s="248" t="s">
        <v>319</v>
      </c>
      <c r="F61" s="21" t="s">
        <v>45</v>
      </c>
      <c r="G61" s="22" t="s">
        <v>1074</v>
      </c>
      <c r="H61" s="21" t="s">
        <v>196</v>
      </c>
      <c r="I61" s="33" t="s">
        <v>1470</v>
      </c>
      <c r="J61" s="23">
        <v>1</v>
      </c>
      <c r="K61" s="21"/>
      <c r="L61" s="21"/>
      <c r="M61" s="21"/>
      <c r="N61" s="21"/>
      <c r="O61" s="21"/>
      <c r="P61" s="21"/>
      <c r="Q61" s="21"/>
      <c r="R61" s="22">
        <v>4533</v>
      </c>
      <c r="S61" s="23" t="s">
        <v>200</v>
      </c>
      <c r="T61" s="35" t="s">
        <v>201</v>
      </c>
      <c r="U61" s="44">
        <v>720</v>
      </c>
      <c r="V61" s="44">
        <v>0</v>
      </c>
      <c r="W61" s="44"/>
      <c r="X61" s="44">
        <v>720</v>
      </c>
      <c r="Y61" s="44">
        <v>0</v>
      </c>
      <c r="Z61" s="44">
        <v>0</v>
      </c>
      <c r="AA61" s="44">
        <v>0</v>
      </c>
      <c r="AB61" s="44">
        <v>0</v>
      </c>
      <c r="AC61" s="44"/>
      <c r="AD61" s="50">
        <v>1295</v>
      </c>
      <c r="AE61" s="50">
        <v>494</v>
      </c>
      <c r="AF61" s="33" t="s">
        <v>1139</v>
      </c>
      <c r="AG61" s="33" t="s">
        <v>322</v>
      </c>
      <c r="AH61" s="21" t="s">
        <v>200</v>
      </c>
      <c r="AI61" s="21" t="s">
        <v>201</v>
      </c>
      <c r="AJ61" s="58" t="s">
        <v>52</v>
      </c>
      <c r="AK61" s="21" t="s">
        <v>53</v>
      </c>
      <c r="AL61" s="21" t="s">
        <v>1073</v>
      </c>
      <c r="AM61" s="21" t="s">
        <v>55</v>
      </c>
      <c r="AN61" s="59" t="s">
        <v>289</v>
      </c>
      <c r="AO61" s="21" t="s">
        <v>56</v>
      </c>
      <c r="AP61" s="21" t="s">
        <v>1078</v>
      </c>
      <c r="AQ61" s="21"/>
      <c r="AR61" s="20" t="s">
        <v>1079</v>
      </c>
      <c r="AS61" s="20"/>
      <c r="AT61" s="20"/>
      <c r="AU61" s="20"/>
      <c r="AV61" s="152" t="s">
        <v>1214</v>
      </c>
      <c r="AW61" s="128"/>
    </row>
    <row r="62" s="1" customFormat="1" ht="112" customHeight="1" spans="1:52">
      <c r="A62" s="20">
        <v>51</v>
      </c>
      <c r="B62" s="20" t="s">
        <v>323</v>
      </c>
      <c r="C62" s="20">
        <v>2022</v>
      </c>
      <c r="D62" s="21" t="s">
        <v>125</v>
      </c>
      <c r="E62" s="71" t="s">
        <v>1471</v>
      </c>
      <c r="F62" s="21" t="s">
        <v>45</v>
      </c>
      <c r="G62" s="22" t="s">
        <v>1072</v>
      </c>
      <c r="H62" s="21" t="s">
        <v>164</v>
      </c>
      <c r="I62" s="33" t="s">
        <v>1472</v>
      </c>
      <c r="J62" s="24">
        <v>1</v>
      </c>
      <c r="K62" s="21"/>
      <c r="L62" s="21"/>
      <c r="M62" s="21"/>
      <c r="N62" s="21"/>
      <c r="O62" s="21"/>
      <c r="P62" s="21"/>
      <c r="Q62" s="21"/>
      <c r="R62" s="22">
        <v>3371</v>
      </c>
      <c r="S62" s="23" t="s">
        <v>168</v>
      </c>
      <c r="T62" s="35" t="s">
        <v>1117</v>
      </c>
      <c r="U62" s="204">
        <v>575.03</v>
      </c>
      <c r="V62" s="44"/>
      <c r="W62" s="44">
        <v>300</v>
      </c>
      <c r="X62" s="44">
        <v>0</v>
      </c>
      <c r="Y62" s="44">
        <f>U62-W62</f>
        <v>275.03</v>
      </c>
      <c r="Z62" s="44">
        <v>0</v>
      </c>
      <c r="AA62" s="44">
        <v>0</v>
      </c>
      <c r="AB62" s="44">
        <v>0</v>
      </c>
      <c r="AC62" s="44"/>
      <c r="AD62" s="50">
        <v>963</v>
      </c>
      <c r="AE62" s="50">
        <v>290</v>
      </c>
      <c r="AF62" s="33" t="s">
        <v>326</v>
      </c>
      <c r="AG62" s="33" t="s">
        <v>327</v>
      </c>
      <c r="AH62" s="21" t="s">
        <v>168</v>
      </c>
      <c r="AI62" s="21" t="s">
        <v>1117</v>
      </c>
      <c r="AJ62" s="58" t="s">
        <v>80</v>
      </c>
      <c r="AK62" s="21" t="s">
        <v>81</v>
      </c>
      <c r="AL62" s="21" t="s">
        <v>82</v>
      </c>
      <c r="AM62" s="21" t="s">
        <v>55</v>
      </c>
      <c r="AN62" s="59" t="s">
        <v>289</v>
      </c>
      <c r="AO62" s="21" t="s">
        <v>56</v>
      </c>
      <c r="AP62" s="21" t="s">
        <v>1078</v>
      </c>
      <c r="AQ62" s="21"/>
      <c r="AR62" s="20" t="s">
        <v>1079</v>
      </c>
      <c r="AS62" s="20" t="s">
        <v>1079</v>
      </c>
      <c r="AT62" s="20"/>
      <c r="AU62" s="20" t="s">
        <v>1079</v>
      </c>
      <c r="AV62" s="21" t="s">
        <v>1216</v>
      </c>
      <c r="AW62" s="128"/>
      <c r="AY62" s="1" t="s">
        <v>1140</v>
      </c>
      <c r="AZ62" s="74" t="s">
        <v>1539</v>
      </c>
    </row>
    <row r="63" s="1" customFormat="1" ht="130" hidden="1" customHeight="1" spans="1:49">
      <c r="A63" s="20">
        <v>52</v>
      </c>
      <c r="B63" s="20" t="s">
        <v>328</v>
      </c>
      <c r="C63" s="20">
        <v>2022</v>
      </c>
      <c r="D63" s="21" t="s">
        <v>125</v>
      </c>
      <c r="E63" s="21" t="s">
        <v>329</v>
      </c>
      <c r="F63" s="21" t="s">
        <v>45</v>
      </c>
      <c r="G63" s="22" t="s">
        <v>1074</v>
      </c>
      <c r="H63" s="21" t="s">
        <v>330</v>
      </c>
      <c r="I63" s="33" t="s">
        <v>331</v>
      </c>
      <c r="J63" s="21">
        <v>1</v>
      </c>
      <c r="K63" s="21"/>
      <c r="L63" s="21"/>
      <c r="M63" s="21"/>
      <c r="N63" s="21"/>
      <c r="O63" s="21"/>
      <c r="P63" s="21"/>
      <c r="Q63" s="21"/>
      <c r="R63" s="22">
        <v>3371</v>
      </c>
      <c r="S63" s="23" t="s">
        <v>168</v>
      </c>
      <c r="T63" s="35" t="s">
        <v>1117</v>
      </c>
      <c r="U63" s="44">
        <v>120</v>
      </c>
      <c r="V63" s="44">
        <v>0</v>
      </c>
      <c r="W63" s="44"/>
      <c r="X63" s="44">
        <v>0</v>
      </c>
      <c r="Y63" s="44">
        <v>120</v>
      </c>
      <c r="Z63" s="44">
        <v>0</v>
      </c>
      <c r="AA63" s="44">
        <v>0</v>
      </c>
      <c r="AB63" s="44">
        <v>0</v>
      </c>
      <c r="AC63" s="44"/>
      <c r="AD63" s="50">
        <v>963</v>
      </c>
      <c r="AE63" s="50">
        <v>290</v>
      </c>
      <c r="AF63" s="33" t="s">
        <v>326</v>
      </c>
      <c r="AG63" s="33" t="s">
        <v>332</v>
      </c>
      <c r="AH63" s="21" t="s">
        <v>168</v>
      </c>
      <c r="AI63" s="21" t="s">
        <v>1117</v>
      </c>
      <c r="AJ63" s="58" t="s">
        <v>80</v>
      </c>
      <c r="AK63" s="21" t="s">
        <v>81</v>
      </c>
      <c r="AL63" s="21" t="s">
        <v>82</v>
      </c>
      <c r="AM63" s="21" t="s">
        <v>55</v>
      </c>
      <c r="AN63" s="59" t="s">
        <v>289</v>
      </c>
      <c r="AO63" s="21" t="s">
        <v>56</v>
      </c>
      <c r="AP63" s="21" t="s">
        <v>1078</v>
      </c>
      <c r="AQ63" s="21"/>
      <c r="AR63" s="20"/>
      <c r="AS63" s="20"/>
      <c r="AT63" s="20"/>
      <c r="AU63" s="20"/>
      <c r="AV63" s="20"/>
      <c r="AW63" s="128"/>
    </row>
    <row r="64" s="1" customFormat="1" ht="71" hidden="1" customHeight="1" spans="1:49">
      <c r="A64" s="20">
        <v>53</v>
      </c>
      <c r="B64" s="20" t="s">
        <v>333</v>
      </c>
      <c r="C64" s="20">
        <v>2022</v>
      </c>
      <c r="D64" s="23" t="s">
        <v>125</v>
      </c>
      <c r="E64" s="23" t="s">
        <v>334</v>
      </c>
      <c r="F64" s="23" t="s">
        <v>45</v>
      </c>
      <c r="G64" s="22" t="s">
        <v>1074</v>
      </c>
      <c r="H64" s="23" t="s">
        <v>335</v>
      </c>
      <c r="I64" s="35" t="s">
        <v>336</v>
      </c>
      <c r="J64" s="23">
        <v>1</v>
      </c>
      <c r="K64" s="23"/>
      <c r="L64" s="23"/>
      <c r="M64" s="23"/>
      <c r="N64" s="23"/>
      <c r="O64" s="23"/>
      <c r="P64" s="23"/>
      <c r="Q64" s="23"/>
      <c r="R64" s="22">
        <v>7623</v>
      </c>
      <c r="S64" s="23" t="s">
        <v>50</v>
      </c>
      <c r="T64" s="35" t="s">
        <v>51</v>
      </c>
      <c r="U64" s="44">
        <v>300</v>
      </c>
      <c r="V64" s="44">
        <v>0</v>
      </c>
      <c r="W64" s="44"/>
      <c r="X64" s="44">
        <v>0</v>
      </c>
      <c r="Y64" s="44">
        <v>300</v>
      </c>
      <c r="Z64" s="44">
        <v>0</v>
      </c>
      <c r="AA64" s="44">
        <v>0</v>
      </c>
      <c r="AB64" s="44">
        <v>0</v>
      </c>
      <c r="AC64" s="44"/>
      <c r="AD64" s="50">
        <v>2178</v>
      </c>
      <c r="AE64" s="50">
        <v>1175</v>
      </c>
      <c r="AF64" s="35" t="s">
        <v>337</v>
      </c>
      <c r="AG64" s="35" t="s">
        <v>338</v>
      </c>
      <c r="AH64" s="22" t="s">
        <v>50</v>
      </c>
      <c r="AI64" s="21" t="s">
        <v>51</v>
      </c>
      <c r="AJ64" s="58" t="s">
        <v>80</v>
      </c>
      <c r="AK64" s="21" t="s">
        <v>81</v>
      </c>
      <c r="AL64" s="21" t="s">
        <v>82</v>
      </c>
      <c r="AM64" s="21" t="s">
        <v>55</v>
      </c>
      <c r="AN64" s="59" t="s">
        <v>289</v>
      </c>
      <c r="AO64" s="21" t="s">
        <v>203</v>
      </c>
      <c r="AP64" s="21" t="s">
        <v>1078</v>
      </c>
      <c r="AQ64" s="21"/>
      <c r="AR64" s="20"/>
      <c r="AS64" s="20"/>
      <c r="AT64" s="20"/>
      <c r="AU64" s="20"/>
      <c r="AV64" s="20"/>
      <c r="AW64" s="128"/>
    </row>
    <row r="65" s="1" customFormat="1" ht="45" hidden="1" spans="1:49">
      <c r="A65" s="20">
        <v>54</v>
      </c>
      <c r="B65" s="20" t="s">
        <v>339</v>
      </c>
      <c r="C65" s="20">
        <v>2022</v>
      </c>
      <c r="D65" s="21" t="s">
        <v>125</v>
      </c>
      <c r="E65" s="21" t="s">
        <v>340</v>
      </c>
      <c r="F65" s="21" t="s">
        <v>45</v>
      </c>
      <c r="G65" s="22" t="s">
        <v>1074</v>
      </c>
      <c r="H65" s="21" t="s">
        <v>341</v>
      </c>
      <c r="I65" s="33" t="s">
        <v>342</v>
      </c>
      <c r="J65" s="24">
        <v>1</v>
      </c>
      <c r="K65" s="21"/>
      <c r="L65" s="21"/>
      <c r="M65" s="21"/>
      <c r="N65" s="21"/>
      <c r="O65" s="21"/>
      <c r="P65" s="21"/>
      <c r="Q65" s="21"/>
      <c r="R65" s="22">
        <v>1652</v>
      </c>
      <c r="S65" s="23" t="s">
        <v>168</v>
      </c>
      <c r="T65" s="35" t="s">
        <v>1117</v>
      </c>
      <c r="U65" s="44">
        <v>15</v>
      </c>
      <c r="V65" s="44">
        <v>0</v>
      </c>
      <c r="W65" s="44"/>
      <c r="X65" s="44">
        <v>0</v>
      </c>
      <c r="Y65" s="44">
        <v>15</v>
      </c>
      <c r="Z65" s="44">
        <v>0</v>
      </c>
      <c r="AA65" s="44">
        <v>0</v>
      </c>
      <c r="AB65" s="44">
        <v>0</v>
      </c>
      <c r="AC65" s="44"/>
      <c r="AD65" s="50">
        <v>472</v>
      </c>
      <c r="AE65" s="50">
        <v>127</v>
      </c>
      <c r="AF65" s="33" t="s">
        <v>343</v>
      </c>
      <c r="AG65" s="33" t="s">
        <v>344</v>
      </c>
      <c r="AH65" s="21" t="s">
        <v>168</v>
      </c>
      <c r="AI65" s="21" t="s">
        <v>1117</v>
      </c>
      <c r="AJ65" s="58" t="s">
        <v>80</v>
      </c>
      <c r="AK65" s="21" t="s">
        <v>81</v>
      </c>
      <c r="AL65" s="21" t="s">
        <v>82</v>
      </c>
      <c r="AM65" s="21" t="s">
        <v>55</v>
      </c>
      <c r="AN65" s="59" t="s">
        <v>289</v>
      </c>
      <c r="AO65" s="21" t="s">
        <v>56</v>
      </c>
      <c r="AP65" s="133"/>
      <c r="AQ65" s="21"/>
      <c r="AR65" s="20"/>
      <c r="AS65" s="20"/>
      <c r="AT65" s="20"/>
      <c r="AU65" s="20"/>
      <c r="AV65" s="20"/>
      <c r="AW65" s="128"/>
    </row>
    <row r="66" s="1" customFormat="1" ht="58" hidden="1" customHeight="1" spans="1:49">
      <c r="A66" s="20">
        <v>55</v>
      </c>
      <c r="B66" s="20" t="s">
        <v>345</v>
      </c>
      <c r="C66" s="20">
        <v>2022</v>
      </c>
      <c r="D66" s="21" t="s">
        <v>125</v>
      </c>
      <c r="E66" s="21" t="s">
        <v>346</v>
      </c>
      <c r="F66" s="26" t="s">
        <v>45</v>
      </c>
      <c r="G66" s="22" t="s">
        <v>1074</v>
      </c>
      <c r="H66" s="21" t="s">
        <v>86</v>
      </c>
      <c r="I66" s="33" t="s">
        <v>347</v>
      </c>
      <c r="J66" s="21">
        <v>1</v>
      </c>
      <c r="K66" s="21"/>
      <c r="L66" s="21"/>
      <c r="M66" s="21"/>
      <c r="N66" s="21"/>
      <c r="O66" s="21"/>
      <c r="P66" s="21"/>
      <c r="Q66" s="21"/>
      <c r="R66" s="22">
        <v>140</v>
      </c>
      <c r="S66" s="23" t="s">
        <v>86</v>
      </c>
      <c r="T66" s="35" t="s">
        <v>90</v>
      </c>
      <c r="U66" s="44">
        <v>20</v>
      </c>
      <c r="V66" s="44">
        <v>0</v>
      </c>
      <c r="W66" s="44"/>
      <c r="X66" s="44">
        <v>0</v>
      </c>
      <c r="Y66" s="44">
        <v>20</v>
      </c>
      <c r="Z66" s="44">
        <v>0</v>
      </c>
      <c r="AA66" s="44">
        <v>0</v>
      </c>
      <c r="AB66" s="44">
        <v>0</v>
      </c>
      <c r="AC66" s="44"/>
      <c r="AD66" s="50">
        <v>40</v>
      </c>
      <c r="AE66" s="50">
        <v>3</v>
      </c>
      <c r="AF66" s="33" t="s">
        <v>348</v>
      </c>
      <c r="AG66" s="33" t="s">
        <v>349</v>
      </c>
      <c r="AH66" s="21" t="s">
        <v>86</v>
      </c>
      <c r="AI66" s="21" t="s">
        <v>90</v>
      </c>
      <c r="AJ66" s="58" t="s">
        <v>80</v>
      </c>
      <c r="AK66" s="21" t="s">
        <v>81</v>
      </c>
      <c r="AL66" s="21" t="s">
        <v>82</v>
      </c>
      <c r="AM66" s="21" t="s">
        <v>55</v>
      </c>
      <c r="AN66" s="59" t="s">
        <v>289</v>
      </c>
      <c r="AO66" s="21" t="s">
        <v>56</v>
      </c>
      <c r="AP66" s="133"/>
      <c r="AQ66" s="21"/>
      <c r="AR66" s="20"/>
      <c r="AS66" s="20"/>
      <c r="AT66" s="20"/>
      <c r="AU66" s="20"/>
      <c r="AV66" s="20"/>
      <c r="AW66" s="128"/>
    </row>
    <row r="67" s="1" customFormat="1" ht="45" hidden="1" spans="1:49">
      <c r="A67" s="20">
        <v>56</v>
      </c>
      <c r="B67" s="20" t="s">
        <v>350</v>
      </c>
      <c r="C67" s="20">
        <v>2022</v>
      </c>
      <c r="D67" s="21" t="s">
        <v>125</v>
      </c>
      <c r="E67" s="21" t="s">
        <v>351</v>
      </c>
      <c r="F67" s="26" t="s">
        <v>45</v>
      </c>
      <c r="G67" s="22" t="s">
        <v>1074</v>
      </c>
      <c r="H67" s="21" t="s">
        <v>190</v>
      </c>
      <c r="I67" s="33" t="s">
        <v>352</v>
      </c>
      <c r="J67" s="23">
        <v>1</v>
      </c>
      <c r="K67" s="21"/>
      <c r="L67" s="21"/>
      <c r="M67" s="21"/>
      <c r="N67" s="21"/>
      <c r="O67" s="21"/>
      <c r="P67" s="21"/>
      <c r="Q67" s="21"/>
      <c r="R67" s="22">
        <v>3742</v>
      </c>
      <c r="S67" s="23" t="s">
        <v>70</v>
      </c>
      <c r="T67" s="35" t="s">
        <v>1075</v>
      </c>
      <c r="U67" s="44">
        <v>206</v>
      </c>
      <c r="V67" s="44">
        <v>0</v>
      </c>
      <c r="W67" s="44"/>
      <c r="X67" s="44">
        <v>0</v>
      </c>
      <c r="Y67" s="44">
        <v>206</v>
      </c>
      <c r="Z67" s="44">
        <v>0</v>
      </c>
      <c r="AA67" s="44">
        <v>0</v>
      </c>
      <c r="AB67" s="44">
        <v>0</v>
      </c>
      <c r="AC67" s="44"/>
      <c r="AD67" s="50">
        <v>1069</v>
      </c>
      <c r="AE67" s="50">
        <v>353</v>
      </c>
      <c r="AF67" s="33" t="s">
        <v>353</v>
      </c>
      <c r="AG67" s="33" t="s">
        <v>193</v>
      </c>
      <c r="AH67" s="21" t="s">
        <v>70</v>
      </c>
      <c r="AI67" s="21" t="s">
        <v>1075</v>
      </c>
      <c r="AJ67" s="58" t="s">
        <v>80</v>
      </c>
      <c r="AK67" s="121" t="s">
        <v>81</v>
      </c>
      <c r="AL67" s="21" t="s">
        <v>82</v>
      </c>
      <c r="AM67" s="21" t="s">
        <v>55</v>
      </c>
      <c r="AN67" s="59" t="s">
        <v>289</v>
      </c>
      <c r="AO67" s="21" t="s">
        <v>56</v>
      </c>
      <c r="AP67" s="21" t="s">
        <v>96</v>
      </c>
      <c r="AQ67" s="21"/>
      <c r="AR67" s="20"/>
      <c r="AS67" s="20"/>
      <c r="AT67" s="20"/>
      <c r="AU67" s="20"/>
      <c r="AV67" s="20"/>
      <c r="AW67" s="128"/>
    </row>
    <row r="68" s="1" customFormat="1" ht="63" hidden="1" customHeight="1" spans="1:51">
      <c r="A68" s="20">
        <v>57</v>
      </c>
      <c r="B68" s="20" t="s">
        <v>354</v>
      </c>
      <c r="C68" s="20">
        <v>2022</v>
      </c>
      <c r="D68" s="21" t="s">
        <v>125</v>
      </c>
      <c r="E68" s="21" t="s">
        <v>355</v>
      </c>
      <c r="F68" s="21" t="s">
        <v>45</v>
      </c>
      <c r="G68" s="22" t="s">
        <v>1074</v>
      </c>
      <c r="H68" s="21" t="s">
        <v>303</v>
      </c>
      <c r="I68" s="33" t="s">
        <v>356</v>
      </c>
      <c r="J68" s="24">
        <v>1</v>
      </c>
      <c r="K68" s="21"/>
      <c r="L68" s="21"/>
      <c r="M68" s="21"/>
      <c r="N68" s="21"/>
      <c r="O68" s="21"/>
      <c r="P68" s="21"/>
      <c r="Q68" s="21"/>
      <c r="R68" s="22">
        <v>5758</v>
      </c>
      <c r="S68" s="23" t="s">
        <v>177</v>
      </c>
      <c r="T68" s="35" t="s">
        <v>178</v>
      </c>
      <c r="U68" s="44">
        <v>38.96</v>
      </c>
      <c r="V68" s="44">
        <v>12</v>
      </c>
      <c r="W68" s="44"/>
      <c r="X68" s="44">
        <v>0</v>
      </c>
      <c r="Y68" s="44">
        <v>26.96</v>
      </c>
      <c r="Z68" s="44">
        <v>0</v>
      </c>
      <c r="AA68" s="44">
        <v>0</v>
      </c>
      <c r="AB68" s="44">
        <v>0</v>
      </c>
      <c r="AC68" s="44"/>
      <c r="AD68" s="50">
        <v>1645</v>
      </c>
      <c r="AE68" s="50">
        <v>754</v>
      </c>
      <c r="AF68" s="33" t="s">
        <v>357</v>
      </c>
      <c r="AG68" s="33" t="s">
        <v>358</v>
      </c>
      <c r="AH68" s="21" t="s">
        <v>177</v>
      </c>
      <c r="AI68" s="21" t="s">
        <v>178</v>
      </c>
      <c r="AJ68" s="58" t="s">
        <v>80</v>
      </c>
      <c r="AK68" s="21" t="s">
        <v>81</v>
      </c>
      <c r="AL68" s="21" t="s">
        <v>82</v>
      </c>
      <c r="AM68" s="21" t="s">
        <v>55</v>
      </c>
      <c r="AN68" s="59" t="s">
        <v>289</v>
      </c>
      <c r="AO68" s="21" t="s">
        <v>56</v>
      </c>
      <c r="AP68" s="21" t="s">
        <v>1078</v>
      </c>
      <c r="AQ68" s="21"/>
      <c r="AR68" s="20" t="s">
        <v>1079</v>
      </c>
      <c r="AS68" s="20"/>
      <c r="AT68" s="20"/>
      <c r="AU68" s="20"/>
      <c r="AV68" s="109" t="s">
        <v>1141</v>
      </c>
      <c r="AW68" s="128"/>
      <c r="AY68" s="1" t="s">
        <v>1141</v>
      </c>
    </row>
    <row r="69" s="3" customFormat="1" ht="18" hidden="1" customHeight="1" spans="1:49">
      <c r="A69" s="165"/>
      <c r="B69" s="156" t="s">
        <v>359</v>
      </c>
      <c r="C69" s="156"/>
      <c r="D69" s="156"/>
      <c r="E69" s="157"/>
      <c r="F69" s="156"/>
      <c r="G69" s="335"/>
      <c r="H69" s="157"/>
      <c r="I69" s="156"/>
      <c r="J69" s="166">
        <f t="shared" ref="J69:AB69" si="6">SUM(J70)</f>
        <v>1</v>
      </c>
      <c r="K69" s="166">
        <f t="shared" si="6"/>
        <v>0</v>
      </c>
      <c r="L69" s="166">
        <f t="shared" si="6"/>
        <v>0</v>
      </c>
      <c r="M69" s="166">
        <f t="shared" si="6"/>
        <v>0</v>
      </c>
      <c r="N69" s="166">
        <f t="shared" si="6"/>
        <v>0</v>
      </c>
      <c r="O69" s="166">
        <f t="shared" si="6"/>
        <v>0</v>
      </c>
      <c r="P69" s="166">
        <f t="shared" si="6"/>
        <v>0</v>
      </c>
      <c r="Q69" s="166">
        <f t="shared" si="6"/>
        <v>0</v>
      </c>
      <c r="R69" s="166">
        <f t="shared" si="6"/>
        <v>644</v>
      </c>
      <c r="S69" s="166">
        <f t="shared" si="6"/>
        <v>0</v>
      </c>
      <c r="T69" s="166">
        <f t="shared" si="6"/>
        <v>0</v>
      </c>
      <c r="U69" s="166">
        <f t="shared" si="6"/>
        <v>230</v>
      </c>
      <c r="V69" s="166">
        <f t="shared" si="6"/>
        <v>0</v>
      </c>
      <c r="W69" s="166">
        <f t="shared" si="6"/>
        <v>0</v>
      </c>
      <c r="X69" s="166">
        <f t="shared" si="6"/>
        <v>230</v>
      </c>
      <c r="Y69" s="166">
        <f t="shared" si="6"/>
        <v>0</v>
      </c>
      <c r="Z69" s="166">
        <f t="shared" si="6"/>
        <v>0</v>
      </c>
      <c r="AA69" s="166">
        <f t="shared" si="6"/>
        <v>0</v>
      </c>
      <c r="AB69" s="166">
        <f t="shared" si="6"/>
        <v>0</v>
      </c>
      <c r="AC69" s="166"/>
      <c r="AD69" s="166">
        <f>SUM(AD70)</f>
        <v>184</v>
      </c>
      <c r="AE69" s="166">
        <f>SUM(AE70)</f>
        <v>46</v>
      </c>
      <c r="AF69" s="174"/>
      <c r="AG69" s="174"/>
      <c r="AH69" s="165"/>
      <c r="AI69" s="182"/>
      <c r="AJ69" s="183"/>
      <c r="AK69" s="182"/>
      <c r="AL69" s="165"/>
      <c r="AM69" s="184"/>
      <c r="AN69" s="175"/>
      <c r="AO69" s="163"/>
      <c r="AP69" s="178"/>
      <c r="AQ69" s="163"/>
      <c r="AR69" s="178"/>
      <c r="AS69" s="178"/>
      <c r="AT69" s="178"/>
      <c r="AU69" s="178"/>
      <c r="AV69" s="178"/>
      <c r="AW69" s="178"/>
    </row>
    <row r="70" s="1" customFormat="1" ht="74" hidden="1" customHeight="1" spans="1:49">
      <c r="A70" s="20">
        <v>58</v>
      </c>
      <c r="B70" s="20" t="s">
        <v>360</v>
      </c>
      <c r="C70" s="20">
        <v>2022</v>
      </c>
      <c r="D70" s="21" t="s">
        <v>361</v>
      </c>
      <c r="E70" s="21" t="s">
        <v>362</v>
      </c>
      <c r="F70" s="21" t="s">
        <v>45</v>
      </c>
      <c r="G70" s="22" t="s">
        <v>1074</v>
      </c>
      <c r="H70" s="21" t="s">
        <v>363</v>
      </c>
      <c r="I70" s="33" t="s">
        <v>364</v>
      </c>
      <c r="J70" s="21">
        <v>1</v>
      </c>
      <c r="K70" s="21"/>
      <c r="L70" s="21"/>
      <c r="M70" s="21"/>
      <c r="N70" s="21"/>
      <c r="O70" s="21"/>
      <c r="P70" s="21"/>
      <c r="Q70" s="21"/>
      <c r="R70" s="22">
        <v>644</v>
      </c>
      <c r="S70" s="21" t="s">
        <v>78</v>
      </c>
      <c r="T70" s="21" t="s">
        <v>1076</v>
      </c>
      <c r="U70" s="44">
        <v>230</v>
      </c>
      <c r="V70" s="44">
        <v>0</v>
      </c>
      <c r="W70" s="44"/>
      <c r="X70" s="44">
        <v>230</v>
      </c>
      <c r="Y70" s="44">
        <v>0</v>
      </c>
      <c r="Z70" s="44">
        <v>0</v>
      </c>
      <c r="AA70" s="44">
        <v>0</v>
      </c>
      <c r="AB70" s="44">
        <v>0</v>
      </c>
      <c r="AC70" s="44"/>
      <c r="AD70" s="50">
        <v>184</v>
      </c>
      <c r="AE70" s="50">
        <v>46</v>
      </c>
      <c r="AF70" s="33" t="s">
        <v>365</v>
      </c>
      <c r="AG70" s="33" t="s">
        <v>366</v>
      </c>
      <c r="AH70" s="21" t="s">
        <v>78</v>
      </c>
      <c r="AI70" s="21" t="s">
        <v>1076</v>
      </c>
      <c r="AJ70" s="58" t="s">
        <v>367</v>
      </c>
      <c r="AK70" s="21" t="s">
        <v>368</v>
      </c>
      <c r="AL70" s="21" t="s">
        <v>369</v>
      </c>
      <c r="AM70" s="21" t="s">
        <v>55</v>
      </c>
      <c r="AN70" s="21" t="s">
        <v>370</v>
      </c>
      <c r="AO70" s="21" t="s">
        <v>203</v>
      </c>
      <c r="AP70" s="133"/>
      <c r="AQ70" s="21"/>
      <c r="AR70" s="20"/>
      <c r="AS70" s="20"/>
      <c r="AT70" s="20"/>
      <c r="AU70" s="20"/>
      <c r="AV70" s="20"/>
      <c r="AW70" s="128"/>
    </row>
    <row r="71" s="3" customFormat="1" ht="18" hidden="1" customHeight="1" spans="1:49">
      <c r="A71" s="165"/>
      <c r="B71" s="156" t="s">
        <v>371</v>
      </c>
      <c r="C71" s="156"/>
      <c r="D71" s="156"/>
      <c r="E71" s="157"/>
      <c r="F71" s="156"/>
      <c r="G71" s="335"/>
      <c r="H71" s="157"/>
      <c r="I71" s="156"/>
      <c r="J71" s="166">
        <v>0</v>
      </c>
      <c r="K71" s="166">
        <v>0</v>
      </c>
      <c r="L71" s="166">
        <v>0</v>
      </c>
      <c r="M71" s="166">
        <v>0</v>
      </c>
      <c r="N71" s="166">
        <v>0</v>
      </c>
      <c r="O71" s="166">
        <v>0</v>
      </c>
      <c r="P71" s="166">
        <v>0</v>
      </c>
      <c r="Q71" s="166">
        <v>0</v>
      </c>
      <c r="R71" s="166">
        <v>0</v>
      </c>
      <c r="S71" s="166">
        <v>0</v>
      </c>
      <c r="T71" s="166">
        <v>0</v>
      </c>
      <c r="U71" s="166">
        <v>0</v>
      </c>
      <c r="V71" s="166">
        <v>0</v>
      </c>
      <c r="W71" s="166">
        <v>0</v>
      </c>
      <c r="X71" s="166">
        <v>0</v>
      </c>
      <c r="Y71" s="166">
        <v>0</v>
      </c>
      <c r="Z71" s="166">
        <v>0</v>
      </c>
      <c r="AA71" s="166">
        <v>0</v>
      </c>
      <c r="AB71" s="166">
        <v>0</v>
      </c>
      <c r="AC71" s="166"/>
      <c r="AD71" s="166">
        <v>0</v>
      </c>
      <c r="AE71" s="166">
        <v>0</v>
      </c>
      <c r="AF71" s="174"/>
      <c r="AG71" s="174"/>
      <c r="AH71" s="165"/>
      <c r="AI71" s="182"/>
      <c r="AJ71" s="183"/>
      <c r="AK71" s="182"/>
      <c r="AL71" s="165"/>
      <c r="AM71" s="184"/>
      <c r="AN71" s="175"/>
      <c r="AO71" s="163"/>
      <c r="AP71" s="178"/>
      <c r="AQ71" s="163"/>
      <c r="AR71" s="178"/>
      <c r="AS71" s="178"/>
      <c r="AT71" s="178"/>
      <c r="AU71" s="178"/>
      <c r="AV71" s="178"/>
      <c r="AW71" s="178"/>
    </row>
    <row r="72" s="3" customFormat="1" ht="18" hidden="1" customHeight="1" spans="1:49">
      <c r="A72" s="165"/>
      <c r="B72" s="156" t="s">
        <v>372</v>
      </c>
      <c r="C72" s="156"/>
      <c r="D72" s="156"/>
      <c r="E72" s="157"/>
      <c r="F72" s="156"/>
      <c r="G72" s="335"/>
      <c r="H72" s="157"/>
      <c r="I72" s="156"/>
      <c r="J72" s="166">
        <f t="shared" ref="J72:AA72" si="7">J73+J74++J79+J82</f>
        <v>6</v>
      </c>
      <c r="K72" s="166">
        <f t="shared" si="7"/>
        <v>0</v>
      </c>
      <c r="L72" s="166">
        <f t="shared" si="7"/>
        <v>0</v>
      </c>
      <c r="M72" s="166">
        <f t="shared" si="7"/>
        <v>0</v>
      </c>
      <c r="N72" s="166">
        <f t="shared" si="7"/>
        <v>0</v>
      </c>
      <c r="O72" s="166">
        <f t="shared" si="7"/>
        <v>0</v>
      </c>
      <c r="P72" s="166">
        <f t="shared" si="7"/>
        <v>0</v>
      </c>
      <c r="Q72" s="166">
        <f t="shared" si="7"/>
        <v>0</v>
      </c>
      <c r="R72" s="166">
        <f t="shared" si="7"/>
        <v>6379</v>
      </c>
      <c r="S72" s="166">
        <f t="shared" si="7"/>
        <v>0</v>
      </c>
      <c r="T72" s="166">
        <f t="shared" si="7"/>
        <v>0</v>
      </c>
      <c r="U72" s="166">
        <f t="shared" si="7"/>
        <v>3670</v>
      </c>
      <c r="V72" s="166">
        <f t="shared" si="7"/>
        <v>1570.05</v>
      </c>
      <c r="W72" s="166">
        <f>W73+W74+W79+W82</f>
        <v>280</v>
      </c>
      <c r="X72" s="166">
        <f>X73+X74++X79+X82</f>
        <v>180</v>
      </c>
      <c r="Y72" s="166">
        <f>Y73+Y74++Y79+Y82</f>
        <v>1639.95</v>
      </c>
      <c r="Z72" s="166">
        <f>Z73+Z74++Z79+Z82</f>
        <v>0</v>
      </c>
      <c r="AA72" s="166">
        <f>AA73+AA74++AA79+AA82</f>
        <v>0</v>
      </c>
      <c r="AB72" s="166">
        <f>AB73+AB74++AB79+AB82</f>
        <v>0</v>
      </c>
      <c r="AC72" s="166"/>
      <c r="AD72" s="166">
        <f>AD73+AD74++AD79+AD82</f>
        <v>8713</v>
      </c>
      <c r="AE72" s="166">
        <f>AE73+AE74++AE79+AE82</f>
        <v>4866</v>
      </c>
      <c r="AF72" s="174"/>
      <c r="AG72" s="174"/>
      <c r="AH72" s="165"/>
      <c r="AI72" s="182"/>
      <c r="AJ72" s="183"/>
      <c r="AK72" s="182"/>
      <c r="AL72" s="165"/>
      <c r="AM72" s="184"/>
      <c r="AN72" s="175"/>
      <c r="AO72" s="163"/>
      <c r="AP72" s="178"/>
      <c r="AQ72" s="163"/>
      <c r="AR72" s="178"/>
      <c r="AS72" s="178"/>
      <c r="AT72" s="178"/>
      <c r="AU72" s="178"/>
      <c r="AV72" s="178"/>
      <c r="AW72" s="178"/>
    </row>
    <row r="73" s="3" customFormat="1" ht="18" hidden="1" customHeight="1" spans="1:49">
      <c r="A73" s="165"/>
      <c r="B73" s="156" t="s">
        <v>373</v>
      </c>
      <c r="C73" s="156"/>
      <c r="D73" s="156"/>
      <c r="E73" s="157"/>
      <c r="F73" s="156"/>
      <c r="G73" s="335"/>
      <c r="H73" s="157"/>
      <c r="I73" s="156"/>
      <c r="J73" s="166">
        <v>0</v>
      </c>
      <c r="K73" s="166">
        <v>0</v>
      </c>
      <c r="L73" s="166">
        <v>0</v>
      </c>
      <c r="M73" s="166">
        <v>0</v>
      </c>
      <c r="N73" s="166">
        <v>0</v>
      </c>
      <c r="O73" s="166">
        <v>0</v>
      </c>
      <c r="P73" s="166">
        <v>0</v>
      </c>
      <c r="Q73" s="166">
        <v>0</v>
      </c>
      <c r="R73" s="166">
        <v>0</v>
      </c>
      <c r="S73" s="166">
        <v>0</v>
      </c>
      <c r="T73" s="166">
        <v>0</v>
      </c>
      <c r="U73" s="166">
        <v>0</v>
      </c>
      <c r="V73" s="166">
        <v>0</v>
      </c>
      <c r="W73" s="166">
        <v>0</v>
      </c>
      <c r="X73" s="166">
        <v>0</v>
      </c>
      <c r="Y73" s="166">
        <v>0</v>
      </c>
      <c r="Z73" s="166">
        <v>0</v>
      </c>
      <c r="AA73" s="166">
        <v>0</v>
      </c>
      <c r="AB73" s="166">
        <v>0</v>
      </c>
      <c r="AC73" s="166"/>
      <c r="AD73" s="166">
        <v>0</v>
      </c>
      <c r="AE73" s="166">
        <v>0</v>
      </c>
      <c r="AF73" s="174"/>
      <c r="AG73" s="174"/>
      <c r="AH73" s="165"/>
      <c r="AI73" s="182"/>
      <c r="AJ73" s="183"/>
      <c r="AK73" s="182"/>
      <c r="AL73" s="165"/>
      <c r="AM73" s="184"/>
      <c r="AN73" s="175"/>
      <c r="AO73" s="163"/>
      <c r="AP73" s="178"/>
      <c r="AQ73" s="163"/>
      <c r="AR73" s="178"/>
      <c r="AS73" s="178"/>
      <c r="AT73" s="178"/>
      <c r="AU73" s="178"/>
      <c r="AV73" s="178"/>
      <c r="AW73" s="178"/>
    </row>
    <row r="74" s="3" customFormat="1" ht="18" hidden="1" customHeight="1" spans="1:49">
      <c r="A74" s="165"/>
      <c r="B74" s="156" t="s">
        <v>374</v>
      </c>
      <c r="C74" s="156"/>
      <c r="D74" s="156"/>
      <c r="E74" s="157"/>
      <c r="F74" s="156"/>
      <c r="G74" s="335"/>
      <c r="H74" s="157"/>
      <c r="I74" s="156"/>
      <c r="J74" s="166">
        <f t="shared" ref="J74:AB74" si="8">SUM(J75:J78)</f>
        <v>4</v>
      </c>
      <c r="K74" s="166">
        <f t="shared" si="8"/>
        <v>0</v>
      </c>
      <c r="L74" s="166">
        <f t="shared" si="8"/>
        <v>0</v>
      </c>
      <c r="M74" s="166">
        <f t="shared" si="8"/>
        <v>0</v>
      </c>
      <c r="N74" s="166">
        <f t="shared" si="8"/>
        <v>0</v>
      </c>
      <c r="O74" s="166">
        <f t="shared" si="8"/>
        <v>0</v>
      </c>
      <c r="P74" s="166">
        <f t="shared" si="8"/>
        <v>0</v>
      </c>
      <c r="Q74" s="166">
        <f t="shared" si="8"/>
        <v>0</v>
      </c>
      <c r="R74" s="166">
        <f t="shared" si="8"/>
        <v>3379</v>
      </c>
      <c r="S74" s="166">
        <f t="shared" si="8"/>
        <v>0</v>
      </c>
      <c r="T74" s="166">
        <f t="shared" si="8"/>
        <v>0</v>
      </c>
      <c r="U74" s="166">
        <f t="shared" si="8"/>
        <v>280</v>
      </c>
      <c r="V74" s="166">
        <f t="shared" si="8"/>
        <v>100</v>
      </c>
      <c r="W74" s="166">
        <f t="shared" si="8"/>
        <v>0</v>
      </c>
      <c r="X74" s="166">
        <f t="shared" si="8"/>
        <v>180</v>
      </c>
      <c r="Y74" s="166">
        <f t="shared" si="8"/>
        <v>0</v>
      </c>
      <c r="Z74" s="166">
        <f t="shared" si="8"/>
        <v>0</v>
      </c>
      <c r="AA74" s="166">
        <f t="shared" si="8"/>
        <v>0</v>
      </c>
      <c r="AB74" s="166">
        <f t="shared" si="8"/>
        <v>0</v>
      </c>
      <c r="AC74" s="166"/>
      <c r="AD74" s="166">
        <f>SUM(AD75:AD78)</f>
        <v>1242</v>
      </c>
      <c r="AE74" s="166">
        <f>SUM(AE75:AE78)</f>
        <v>772</v>
      </c>
      <c r="AF74" s="174"/>
      <c r="AG74" s="174"/>
      <c r="AH74" s="165"/>
      <c r="AI74" s="182"/>
      <c r="AJ74" s="183"/>
      <c r="AK74" s="182"/>
      <c r="AL74" s="165"/>
      <c r="AM74" s="184"/>
      <c r="AN74" s="175"/>
      <c r="AO74" s="163"/>
      <c r="AP74" s="178"/>
      <c r="AQ74" s="163"/>
      <c r="AR74" s="178"/>
      <c r="AS74" s="178"/>
      <c r="AT74" s="178"/>
      <c r="AU74" s="178"/>
      <c r="AV74" s="178"/>
      <c r="AW74" s="178"/>
    </row>
    <row r="75" s="1" customFormat="1" ht="33.75" hidden="1" spans="1:49">
      <c r="A75" s="20">
        <v>59</v>
      </c>
      <c r="B75" s="20" t="s">
        <v>375</v>
      </c>
      <c r="C75" s="20">
        <v>2022</v>
      </c>
      <c r="D75" s="21" t="s">
        <v>98</v>
      </c>
      <c r="E75" s="21" t="s">
        <v>376</v>
      </c>
      <c r="F75" s="21" t="s">
        <v>45</v>
      </c>
      <c r="G75" s="22" t="s">
        <v>1072</v>
      </c>
      <c r="H75" s="21" t="s">
        <v>86</v>
      </c>
      <c r="I75" s="33" t="s">
        <v>377</v>
      </c>
      <c r="J75" s="21">
        <v>1</v>
      </c>
      <c r="K75" s="21"/>
      <c r="L75" s="21"/>
      <c r="M75" s="21"/>
      <c r="N75" s="21"/>
      <c r="O75" s="21"/>
      <c r="P75" s="21"/>
      <c r="Q75" s="21"/>
      <c r="R75" s="22">
        <v>466</v>
      </c>
      <c r="S75" s="21" t="s">
        <v>86</v>
      </c>
      <c r="T75" s="21" t="s">
        <v>90</v>
      </c>
      <c r="U75" s="44">
        <v>80</v>
      </c>
      <c r="V75" s="44">
        <v>0</v>
      </c>
      <c r="W75" s="44"/>
      <c r="X75" s="44">
        <v>80</v>
      </c>
      <c r="Y75" s="44">
        <v>0</v>
      </c>
      <c r="Z75" s="44">
        <v>0</v>
      </c>
      <c r="AA75" s="44">
        <v>0</v>
      </c>
      <c r="AB75" s="44">
        <v>0</v>
      </c>
      <c r="AC75" s="44"/>
      <c r="AD75" s="50">
        <v>133</v>
      </c>
      <c r="AE75" s="50">
        <v>19</v>
      </c>
      <c r="AF75" s="33" t="s">
        <v>378</v>
      </c>
      <c r="AG75" s="33" t="s">
        <v>379</v>
      </c>
      <c r="AH75" s="21" t="s">
        <v>86</v>
      </c>
      <c r="AI75" s="21" t="s">
        <v>90</v>
      </c>
      <c r="AJ75" s="58" t="s">
        <v>80</v>
      </c>
      <c r="AK75" s="21" t="s">
        <v>81</v>
      </c>
      <c r="AL75" s="21" t="s">
        <v>82</v>
      </c>
      <c r="AM75" s="21" t="s">
        <v>55</v>
      </c>
      <c r="AN75" s="21" t="s">
        <v>80</v>
      </c>
      <c r="AO75" s="21" t="s">
        <v>56</v>
      </c>
      <c r="AP75" s="133"/>
      <c r="AQ75" s="21"/>
      <c r="AR75" s="20"/>
      <c r="AS75" s="20"/>
      <c r="AT75" s="20"/>
      <c r="AU75" s="20"/>
      <c r="AV75" s="20"/>
      <c r="AW75" s="128"/>
    </row>
    <row r="76" s="1" customFormat="1" ht="54" hidden="1" customHeight="1" spans="1:49">
      <c r="A76" s="20">
        <v>60</v>
      </c>
      <c r="B76" s="20" t="s">
        <v>1473</v>
      </c>
      <c r="C76" s="20">
        <v>2022</v>
      </c>
      <c r="D76" s="20" t="s">
        <v>98</v>
      </c>
      <c r="E76" s="264" t="s">
        <v>1474</v>
      </c>
      <c r="F76" s="20" t="s">
        <v>45</v>
      </c>
      <c r="G76" s="21" t="s">
        <v>1072</v>
      </c>
      <c r="H76" s="20" t="s">
        <v>1475</v>
      </c>
      <c r="I76" s="21" t="s">
        <v>1476</v>
      </c>
      <c r="J76" s="20">
        <v>1</v>
      </c>
      <c r="K76" s="20"/>
      <c r="L76" s="20"/>
      <c r="M76" s="20"/>
      <c r="N76" s="20"/>
      <c r="O76" s="20"/>
      <c r="P76" s="20"/>
      <c r="Q76" s="20"/>
      <c r="R76" s="20">
        <v>235</v>
      </c>
      <c r="S76" s="21" t="s">
        <v>200</v>
      </c>
      <c r="T76" s="21" t="s">
        <v>201</v>
      </c>
      <c r="U76" s="20">
        <v>100</v>
      </c>
      <c r="V76" s="20">
        <v>0</v>
      </c>
      <c r="W76" s="20"/>
      <c r="X76" s="20">
        <v>100</v>
      </c>
      <c r="Y76" s="20">
        <v>0</v>
      </c>
      <c r="Z76" s="20">
        <v>0</v>
      </c>
      <c r="AA76" s="20">
        <v>0</v>
      </c>
      <c r="AB76" s="44">
        <v>0</v>
      </c>
      <c r="AC76" s="44"/>
      <c r="AD76" s="50">
        <v>65</v>
      </c>
      <c r="AE76" s="50">
        <v>49</v>
      </c>
      <c r="AF76" s="33" t="s">
        <v>378</v>
      </c>
      <c r="AG76" s="33" t="s">
        <v>379</v>
      </c>
      <c r="AH76" s="21" t="s">
        <v>200</v>
      </c>
      <c r="AI76" s="21" t="s">
        <v>201</v>
      </c>
      <c r="AJ76" s="58" t="s">
        <v>80</v>
      </c>
      <c r="AK76" s="21" t="s">
        <v>81</v>
      </c>
      <c r="AL76" s="21" t="s">
        <v>82</v>
      </c>
      <c r="AM76" s="21" t="s">
        <v>55</v>
      </c>
      <c r="AN76" s="21" t="s">
        <v>80</v>
      </c>
      <c r="AO76" s="21"/>
      <c r="AP76" s="133"/>
      <c r="AQ76" s="21"/>
      <c r="AR76" s="20" t="s">
        <v>1079</v>
      </c>
      <c r="AS76" s="20"/>
      <c r="AT76" s="20"/>
      <c r="AU76" s="20"/>
      <c r="AV76" s="20" t="s">
        <v>1214</v>
      </c>
      <c r="AW76" s="128"/>
    </row>
    <row r="77" s="1" customFormat="1" ht="54" hidden="1" customHeight="1" spans="1:49">
      <c r="A77" s="20">
        <v>61</v>
      </c>
      <c r="B77" s="20" t="s">
        <v>1477</v>
      </c>
      <c r="C77" s="20">
        <v>2022</v>
      </c>
      <c r="D77" s="20" t="s">
        <v>98</v>
      </c>
      <c r="E77" s="264" t="s">
        <v>1478</v>
      </c>
      <c r="F77" s="20" t="s">
        <v>45</v>
      </c>
      <c r="G77" s="21" t="s">
        <v>1072</v>
      </c>
      <c r="H77" s="20" t="s">
        <v>285</v>
      </c>
      <c r="I77" s="21" t="s">
        <v>1479</v>
      </c>
      <c r="J77" s="20">
        <v>1</v>
      </c>
      <c r="K77" s="20"/>
      <c r="L77" s="20"/>
      <c r="M77" s="20"/>
      <c r="N77" s="20"/>
      <c r="O77" s="20"/>
      <c r="P77" s="20"/>
      <c r="Q77" s="20"/>
      <c r="R77" s="20">
        <v>1253</v>
      </c>
      <c r="S77" s="22" t="s">
        <v>50</v>
      </c>
      <c r="T77" s="21" t="s">
        <v>51</v>
      </c>
      <c r="U77" s="20">
        <v>50</v>
      </c>
      <c r="V77" s="20">
        <v>50</v>
      </c>
      <c r="W77" s="20"/>
      <c r="X77" s="20">
        <v>0</v>
      </c>
      <c r="Y77" s="20">
        <v>0</v>
      </c>
      <c r="Z77" s="20">
        <v>0</v>
      </c>
      <c r="AA77" s="20">
        <v>0</v>
      </c>
      <c r="AB77" s="44">
        <v>0</v>
      </c>
      <c r="AC77" s="44"/>
      <c r="AD77" s="50">
        <v>628</v>
      </c>
      <c r="AE77" s="50">
        <v>456</v>
      </c>
      <c r="AF77" s="33" t="s">
        <v>378</v>
      </c>
      <c r="AG77" s="33" t="s">
        <v>379</v>
      </c>
      <c r="AH77" s="22" t="s">
        <v>50</v>
      </c>
      <c r="AI77" s="21" t="s">
        <v>51</v>
      </c>
      <c r="AJ77" s="58" t="s">
        <v>80</v>
      </c>
      <c r="AK77" s="21" t="s">
        <v>81</v>
      </c>
      <c r="AL77" s="21" t="s">
        <v>82</v>
      </c>
      <c r="AM77" s="21" t="s">
        <v>55</v>
      </c>
      <c r="AN77" s="21" t="s">
        <v>80</v>
      </c>
      <c r="AO77" s="21"/>
      <c r="AP77" s="133"/>
      <c r="AQ77" s="21"/>
      <c r="AR77" s="20" t="s">
        <v>1079</v>
      </c>
      <c r="AS77" s="20"/>
      <c r="AT77" s="20"/>
      <c r="AU77" s="20"/>
      <c r="AV77" s="20" t="s">
        <v>1214</v>
      </c>
      <c r="AW77" s="128"/>
    </row>
    <row r="78" s="1" customFormat="1" ht="54" hidden="1" customHeight="1" spans="1:49">
      <c r="A78" s="20">
        <v>62</v>
      </c>
      <c r="B78" s="20" t="s">
        <v>1480</v>
      </c>
      <c r="C78" s="20">
        <v>2022</v>
      </c>
      <c r="D78" s="20" t="s">
        <v>98</v>
      </c>
      <c r="E78" s="264" t="s">
        <v>1481</v>
      </c>
      <c r="F78" s="20" t="s">
        <v>45</v>
      </c>
      <c r="G78" s="21" t="s">
        <v>1072</v>
      </c>
      <c r="H78" s="20" t="s">
        <v>93</v>
      </c>
      <c r="I78" s="21" t="s">
        <v>1482</v>
      </c>
      <c r="J78" s="20">
        <v>1</v>
      </c>
      <c r="K78" s="20"/>
      <c r="L78" s="20"/>
      <c r="M78" s="20"/>
      <c r="N78" s="20"/>
      <c r="O78" s="20"/>
      <c r="P78" s="20"/>
      <c r="Q78" s="20"/>
      <c r="R78" s="20">
        <v>1425</v>
      </c>
      <c r="S78" s="22" t="s">
        <v>70</v>
      </c>
      <c r="T78" s="21" t="s">
        <v>1075</v>
      </c>
      <c r="U78" s="20">
        <v>50</v>
      </c>
      <c r="V78" s="20">
        <v>50</v>
      </c>
      <c r="W78" s="20"/>
      <c r="X78" s="20">
        <v>0</v>
      </c>
      <c r="Y78" s="20">
        <v>0</v>
      </c>
      <c r="Z78" s="20">
        <v>0</v>
      </c>
      <c r="AA78" s="20">
        <v>0</v>
      </c>
      <c r="AB78" s="44">
        <v>0</v>
      </c>
      <c r="AC78" s="44"/>
      <c r="AD78" s="50">
        <v>416</v>
      </c>
      <c r="AE78" s="50">
        <v>248</v>
      </c>
      <c r="AF78" s="33" t="s">
        <v>378</v>
      </c>
      <c r="AG78" s="33" t="s">
        <v>379</v>
      </c>
      <c r="AH78" s="22" t="s">
        <v>70</v>
      </c>
      <c r="AI78" s="21" t="s">
        <v>1075</v>
      </c>
      <c r="AJ78" s="58" t="s">
        <v>80</v>
      </c>
      <c r="AK78" s="21" t="s">
        <v>81</v>
      </c>
      <c r="AL78" s="21" t="s">
        <v>82</v>
      </c>
      <c r="AM78" s="21" t="s">
        <v>55</v>
      </c>
      <c r="AN78" s="21" t="s">
        <v>80</v>
      </c>
      <c r="AO78" s="21"/>
      <c r="AP78" s="133"/>
      <c r="AQ78" s="21"/>
      <c r="AR78" s="20" t="s">
        <v>1079</v>
      </c>
      <c r="AS78" s="20"/>
      <c r="AT78" s="20"/>
      <c r="AU78" s="20"/>
      <c r="AV78" s="20" t="s">
        <v>1214</v>
      </c>
      <c r="AW78" s="128"/>
    </row>
    <row r="79" s="3" customFormat="1" ht="18" hidden="1" customHeight="1" spans="1:49">
      <c r="A79" s="165"/>
      <c r="B79" s="188" t="s">
        <v>380</v>
      </c>
      <c r="C79" s="188"/>
      <c r="D79" s="188"/>
      <c r="E79" s="157"/>
      <c r="F79" s="188"/>
      <c r="G79" s="373"/>
      <c r="H79" s="157"/>
      <c r="I79" s="188"/>
      <c r="J79" s="166">
        <f t="shared" ref="J79:AB79" si="9">SUM(J80:J81)</f>
        <v>2</v>
      </c>
      <c r="K79" s="166">
        <f t="shared" si="9"/>
        <v>0</v>
      </c>
      <c r="L79" s="166">
        <f t="shared" si="9"/>
        <v>0</v>
      </c>
      <c r="M79" s="166">
        <f t="shared" si="9"/>
        <v>0</v>
      </c>
      <c r="N79" s="166">
        <f t="shared" si="9"/>
        <v>0</v>
      </c>
      <c r="O79" s="166">
        <f t="shared" si="9"/>
        <v>0</v>
      </c>
      <c r="P79" s="166">
        <f t="shared" si="9"/>
        <v>0</v>
      </c>
      <c r="Q79" s="166">
        <f t="shared" si="9"/>
        <v>0</v>
      </c>
      <c r="R79" s="166">
        <f t="shared" si="9"/>
        <v>3000</v>
      </c>
      <c r="S79" s="166">
        <f t="shared" si="9"/>
        <v>0</v>
      </c>
      <c r="T79" s="166">
        <f t="shared" si="9"/>
        <v>0</v>
      </c>
      <c r="U79" s="166">
        <f t="shared" si="9"/>
        <v>3390</v>
      </c>
      <c r="V79" s="166">
        <f t="shared" si="9"/>
        <v>1470.05</v>
      </c>
      <c r="W79" s="166">
        <f t="shared" si="9"/>
        <v>280</v>
      </c>
      <c r="X79" s="166">
        <f t="shared" si="9"/>
        <v>0</v>
      </c>
      <c r="Y79" s="166">
        <f t="shared" si="9"/>
        <v>1639.95</v>
      </c>
      <c r="Z79" s="166">
        <f t="shared" si="9"/>
        <v>0</v>
      </c>
      <c r="AA79" s="166">
        <f t="shared" si="9"/>
        <v>0</v>
      </c>
      <c r="AB79" s="166">
        <f t="shared" si="9"/>
        <v>0</v>
      </c>
      <c r="AC79" s="166"/>
      <c r="AD79" s="166">
        <f>SUM(AD80:AD81)</f>
        <v>7471</v>
      </c>
      <c r="AE79" s="166">
        <f>SUM(AE80:AE81)</f>
        <v>4094</v>
      </c>
      <c r="AF79" s="182"/>
      <c r="AG79" s="182"/>
      <c r="AH79" s="182"/>
      <c r="AI79" s="165"/>
      <c r="AJ79" s="199"/>
      <c r="AK79" s="175"/>
      <c r="AL79" s="178"/>
      <c r="AM79" s="178"/>
      <c r="AN79" s="178"/>
      <c r="AO79" s="163"/>
      <c r="AP79" s="178"/>
      <c r="AQ79" s="163"/>
      <c r="AR79" s="178"/>
      <c r="AS79" s="178"/>
      <c r="AT79" s="178"/>
      <c r="AU79" s="178"/>
      <c r="AV79" s="178"/>
      <c r="AW79" s="178"/>
    </row>
    <row r="80" s="74" customFormat="1" ht="56.25" spans="1:52">
      <c r="A80" s="58">
        <v>63</v>
      </c>
      <c r="B80" s="152" t="s">
        <v>381</v>
      </c>
      <c r="C80" s="152">
        <v>2022</v>
      </c>
      <c r="D80" s="21" t="s">
        <v>98</v>
      </c>
      <c r="E80" s="58" t="s">
        <v>382</v>
      </c>
      <c r="F80" s="58" t="s">
        <v>383</v>
      </c>
      <c r="G80" s="114" t="s">
        <v>1142</v>
      </c>
      <c r="H80" s="58" t="s">
        <v>164</v>
      </c>
      <c r="I80" s="117" t="s">
        <v>384</v>
      </c>
      <c r="J80" s="21">
        <v>1</v>
      </c>
      <c r="K80" s="21"/>
      <c r="L80" s="21"/>
      <c r="M80" s="21"/>
      <c r="N80" s="21"/>
      <c r="O80" s="21"/>
      <c r="P80" s="21"/>
      <c r="Q80" s="21"/>
      <c r="R80" s="22">
        <v>2000</v>
      </c>
      <c r="S80" s="58" t="s">
        <v>387</v>
      </c>
      <c r="T80" s="58" t="s">
        <v>388</v>
      </c>
      <c r="U80" s="308">
        <v>3000</v>
      </c>
      <c r="V80" s="115">
        <v>1470.05</v>
      </c>
      <c r="W80" s="115"/>
      <c r="X80" s="115">
        <v>0</v>
      </c>
      <c r="Y80" s="115">
        <f>U80-V80</f>
        <v>1529.95</v>
      </c>
      <c r="Z80" s="115">
        <v>0</v>
      </c>
      <c r="AA80" s="115">
        <v>0</v>
      </c>
      <c r="AB80" s="115">
        <v>0</v>
      </c>
      <c r="AC80" s="115"/>
      <c r="AD80" s="141">
        <v>6945</v>
      </c>
      <c r="AE80" s="141">
        <v>3656</v>
      </c>
      <c r="AF80" s="117" t="s">
        <v>385</v>
      </c>
      <c r="AG80" s="117" t="s">
        <v>386</v>
      </c>
      <c r="AH80" s="21" t="s">
        <v>387</v>
      </c>
      <c r="AI80" s="21" t="s">
        <v>388</v>
      </c>
      <c r="AJ80" s="58" t="s">
        <v>387</v>
      </c>
      <c r="AK80" s="21" t="s">
        <v>388</v>
      </c>
      <c r="AL80" s="21" t="s">
        <v>389</v>
      </c>
      <c r="AM80" s="21" t="s">
        <v>55</v>
      </c>
      <c r="AN80" s="21" t="s">
        <v>63</v>
      </c>
      <c r="AO80" s="21" t="s">
        <v>56</v>
      </c>
      <c r="AP80" s="21" t="s">
        <v>1078</v>
      </c>
      <c r="AQ80" s="21"/>
      <c r="AR80" s="152" t="s">
        <v>1079</v>
      </c>
      <c r="AS80" s="152" t="s">
        <v>1079</v>
      </c>
      <c r="AT80" s="152" t="s">
        <v>1079</v>
      </c>
      <c r="AU80" s="152"/>
      <c r="AV80" s="58"/>
      <c r="AW80" s="133" t="s">
        <v>1080</v>
      </c>
      <c r="AX80" s="9"/>
      <c r="AZ80" s="74" t="s">
        <v>1539</v>
      </c>
    </row>
    <row r="81" s="74" customFormat="1" ht="72" customHeight="1" spans="1:52">
      <c r="A81" s="58">
        <v>64</v>
      </c>
      <c r="B81" s="152" t="s">
        <v>1483</v>
      </c>
      <c r="C81" s="152">
        <v>2022</v>
      </c>
      <c r="D81" s="21" t="s">
        <v>125</v>
      </c>
      <c r="E81" s="58" t="s">
        <v>1484</v>
      </c>
      <c r="F81" s="58" t="s">
        <v>45</v>
      </c>
      <c r="G81" s="114" t="s">
        <v>1485</v>
      </c>
      <c r="H81" s="58" t="s">
        <v>509</v>
      </c>
      <c r="I81" s="117" t="s">
        <v>1486</v>
      </c>
      <c r="J81" s="21">
        <v>1</v>
      </c>
      <c r="K81" s="21"/>
      <c r="L81" s="21"/>
      <c r="M81" s="21"/>
      <c r="N81" s="21"/>
      <c r="O81" s="21"/>
      <c r="P81" s="21"/>
      <c r="Q81" s="21"/>
      <c r="R81" s="22">
        <v>1000</v>
      </c>
      <c r="S81" s="58" t="s">
        <v>80</v>
      </c>
      <c r="T81" s="58" t="s">
        <v>81</v>
      </c>
      <c r="U81" s="308">
        <v>390</v>
      </c>
      <c r="V81" s="115"/>
      <c r="W81" s="115">
        <v>280</v>
      </c>
      <c r="X81" s="115">
        <v>0</v>
      </c>
      <c r="Y81" s="115">
        <v>110</v>
      </c>
      <c r="Z81" s="115">
        <v>0</v>
      </c>
      <c r="AA81" s="115">
        <v>0</v>
      </c>
      <c r="AB81" s="115">
        <v>0</v>
      </c>
      <c r="AC81" s="115"/>
      <c r="AD81" s="141">
        <v>526</v>
      </c>
      <c r="AE81" s="141">
        <v>438</v>
      </c>
      <c r="AF81" s="117" t="s">
        <v>1487</v>
      </c>
      <c r="AG81" s="117" t="s">
        <v>1488</v>
      </c>
      <c r="AH81" s="21" t="s">
        <v>80</v>
      </c>
      <c r="AI81" s="21" t="s">
        <v>81</v>
      </c>
      <c r="AJ81" s="58" t="s">
        <v>80</v>
      </c>
      <c r="AK81" s="21" t="s">
        <v>81</v>
      </c>
      <c r="AL81" s="21" t="s">
        <v>82</v>
      </c>
      <c r="AM81" s="21" t="s">
        <v>55</v>
      </c>
      <c r="AN81" s="21" t="s">
        <v>80</v>
      </c>
      <c r="AO81" s="21"/>
      <c r="AP81" s="21"/>
      <c r="AQ81" s="21"/>
      <c r="AR81" s="152" t="s">
        <v>1079</v>
      </c>
      <c r="AS81" s="152" t="s">
        <v>1079</v>
      </c>
      <c r="AT81" s="152"/>
      <c r="AU81" s="152" t="s">
        <v>1079</v>
      </c>
      <c r="AV81" s="21" t="s">
        <v>1489</v>
      </c>
      <c r="AW81" s="133"/>
      <c r="AX81" s="9"/>
      <c r="AZ81" s="74" t="s">
        <v>1539</v>
      </c>
    </row>
    <row r="82" s="3" customFormat="1" ht="18" hidden="1" customHeight="1" spans="1:49">
      <c r="A82" s="165"/>
      <c r="B82" s="156" t="s">
        <v>390</v>
      </c>
      <c r="C82" s="156"/>
      <c r="D82" s="156"/>
      <c r="E82" s="157"/>
      <c r="F82" s="156"/>
      <c r="G82" s="335"/>
      <c r="H82" s="157"/>
      <c r="I82" s="156"/>
      <c r="J82" s="166">
        <v>0</v>
      </c>
      <c r="K82" s="166">
        <v>0</v>
      </c>
      <c r="L82" s="166">
        <v>0</v>
      </c>
      <c r="M82" s="166">
        <v>0</v>
      </c>
      <c r="N82" s="166">
        <v>0</v>
      </c>
      <c r="O82" s="166">
        <v>0</v>
      </c>
      <c r="P82" s="166">
        <v>0</v>
      </c>
      <c r="Q82" s="166">
        <v>0</v>
      </c>
      <c r="R82" s="166">
        <v>0</v>
      </c>
      <c r="S82" s="166">
        <v>0</v>
      </c>
      <c r="T82" s="166">
        <v>0</v>
      </c>
      <c r="U82" s="166">
        <v>0</v>
      </c>
      <c r="V82" s="166">
        <v>0</v>
      </c>
      <c r="W82" s="166">
        <v>0</v>
      </c>
      <c r="X82" s="166">
        <v>0</v>
      </c>
      <c r="Y82" s="166">
        <v>0</v>
      </c>
      <c r="Z82" s="166">
        <v>0</v>
      </c>
      <c r="AA82" s="166">
        <v>0</v>
      </c>
      <c r="AB82" s="166">
        <v>0</v>
      </c>
      <c r="AC82" s="166"/>
      <c r="AD82" s="166">
        <v>0</v>
      </c>
      <c r="AE82" s="166">
        <v>0</v>
      </c>
      <c r="AF82" s="174"/>
      <c r="AG82" s="174"/>
      <c r="AH82" s="165"/>
      <c r="AI82" s="182"/>
      <c r="AJ82" s="183"/>
      <c r="AK82" s="182"/>
      <c r="AL82" s="165"/>
      <c r="AM82" s="184"/>
      <c r="AN82" s="175"/>
      <c r="AO82" s="163"/>
      <c r="AP82" s="178"/>
      <c r="AQ82" s="163"/>
      <c r="AR82" s="178"/>
      <c r="AS82" s="178"/>
      <c r="AT82" s="178"/>
      <c r="AU82" s="178"/>
      <c r="AV82" s="178"/>
      <c r="AW82" s="178"/>
    </row>
    <row r="83" s="3" customFormat="1" ht="18" hidden="1" customHeight="1" spans="1:49">
      <c r="A83" s="155"/>
      <c r="B83" s="156" t="s">
        <v>391</v>
      </c>
      <c r="C83" s="156"/>
      <c r="D83" s="156"/>
      <c r="E83" s="157"/>
      <c r="F83" s="156"/>
      <c r="G83" s="335"/>
      <c r="H83" s="157"/>
      <c r="I83" s="156"/>
      <c r="J83" s="166">
        <f t="shared" ref="J83:AB83" si="10">J84+J99</f>
        <v>14</v>
      </c>
      <c r="K83" s="166">
        <f t="shared" si="10"/>
        <v>0</v>
      </c>
      <c r="L83" s="166">
        <f t="shared" si="10"/>
        <v>0</v>
      </c>
      <c r="M83" s="166">
        <f t="shared" si="10"/>
        <v>0</v>
      </c>
      <c r="N83" s="166">
        <f t="shared" si="10"/>
        <v>0</v>
      </c>
      <c r="O83" s="166">
        <f t="shared" si="10"/>
        <v>0</v>
      </c>
      <c r="P83" s="166">
        <f t="shared" si="10"/>
        <v>0</v>
      </c>
      <c r="Q83" s="166">
        <f t="shared" si="10"/>
        <v>0</v>
      </c>
      <c r="R83" s="166">
        <f t="shared" si="10"/>
        <v>36531</v>
      </c>
      <c r="S83" s="166">
        <f t="shared" si="10"/>
        <v>0</v>
      </c>
      <c r="T83" s="166">
        <f t="shared" si="10"/>
        <v>0</v>
      </c>
      <c r="U83" s="166">
        <f t="shared" si="10"/>
        <v>9056.11</v>
      </c>
      <c r="V83" s="166">
        <f t="shared" si="10"/>
        <v>1632.97</v>
      </c>
      <c r="W83" s="166">
        <f t="shared" si="10"/>
        <v>100</v>
      </c>
      <c r="X83" s="166">
        <f t="shared" si="10"/>
        <v>2280</v>
      </c>
      <c r="Y83" s="166">
        <f t="shared" si="10"/>
        <v>5043.14</v>
      </c>
      <c r="Z83" s="166">
        <f t="shared" si="10"/>
        <v>0</v>
      </c>
      <c r="AA83" s="166">
        <f t="shared" si="10"/>
        <v>0</v>
      </c>
      <c r="AB83" s="166">
        <f t="shared" si="10"/>
        <v>0</v>
      </c>
      <c r="AC83" s="166"/>
      <c r="AD83" s="166">
        <f>AD84+AD99</f>
        <v>10059</v>
      </c>
      <c r="AE83" s="166">
        <f>AE84+AE99</f>
        <v>3677</v>
      </c>
      <c r="AF83" s="170"/>
      <c r="AG83" s="170"/>
      <c r="AH83" s="175"/>
      <c r="AI83" s="175"/>
      <c r="AJ83" s="176"/>
      <c r="AK83" s="177"/>
      <c r="AL83" s="175"/>
      <c r="AM83" s="175"/>
      <c r="AN83" s="175"/>
      <c r="AO83" s="163"/>
      <c r="AP83" s="178"/>
      <c r="AQ83" s="163"/>
      <c r="AR83" s="178"/>
      <c r="AS83" s="178"/>
      <c r="AT83" s="178"/>
      <c r="AU83" s="178"/>
      <c r="AV83" s="178"/>
      <c r="AW83" s="178"/>
    </row>
    <row r="84" s="3" customFormat="1" ht="18" hidden="1" customHeight="1" spans="1:49">
      <c r="A84" s="155"/>
      <c r="B84" s="156" t="s">
        <v>392</v>
      </c>
      <c r="C84" s="156"/>
      <c r="D84" s="156"/>
      <c r="E84" s="157"/>
      <c r="F84" s="156"/>
      <c r="G84" s="335"/>
      <c r="H84" s="157"/>
      <c r="I84" s="156"/>
      <c r="J84" s="166">
        <f t="shared" ref="J84:AB84" si="11">SUM(J85:J98)</f>
        <v>14</v>
      </c>
      <c r="K84" s="166">
        <f t="shared" si="11"/>
        <v>0</v>
      </c>
      <c r="L84" s="166">
        <f t="shared" si="11"/>
        <v>0</v>
      </c>
      <c r="M84" s="166">
        <f t="shared" si="11"/>
        <v>0</v>
      </c>
      <c r="N84" s="166">
        <f t="shared" si="11"/>
        <v>0</v>
      </c>
      <c r="O84" s="166">
        <f t="shared" si="11"/>
        <v>0</v>
      </c>
      <c r="P84" s="166">
        <f t="shared" si="11"/>
        <v>0</v>
      </c>
      <c r="Q84" s="166">
        <f t="shared" si="11"/>
        <v>0</v>
      </c>
      <c r="R84" s="166">
        <f t="shared" si="11"/>
        <v>36531</v>
      </c>
      <c r="S84" s="166">
        <f t="shared" si="11"/>
        <v>0</v>
      </c>
      <c r="T84" s="166">
        <f t="shared" si="11"/>
        <v>0</v>
      </c>
      <c r="U84" s="166">
        <f t="shared" si="11"/>
        <v>9056.11</v>
      </c>
      <c r="V84" s="166">
        <f t="shared" si="11"/>
        <v>1632.97</v>
      </c>
      <c r="W84" s="166">
        <f t="shared" si="11"/>
        <v>100</v>
      </c>
      <c r="X84" s="166">
        <f t="shared" si="11"/>
        <v>2280</v>
      </c>
      <c r="Y84" s="166">
        <f t="shared" si="11"/>
        <v>5043.14</v>
      </c>
      <c r="Z84" s="166">
        <f t="shared" si="11"/>
        <v>0</v>
      </c>
      <c r="AA84" s="166">
        <f t="shared" si="11"/>
        <v>0</v>
      </c>
      <c r="AB84" s="166">
        <f t="shared" si="11"/>
        <v>0</v>
      </c>
      <c r="AC84" s="166"/>
      <c r="AD84" s="166">
        <f>SUM(AD85:AD98)</f>
        <v>10059</v>
      </c>
      <c r="AE84" s="166">
        <f>SUM(AE85:AE98)</f>
        <v>3677</v>
      </c>
      <c r="AF84" s="170"/>
      <c r="AG84" s="170"/>
      <c r="AH84" s="175"/>
      <c r="AI84" s="175"/>
      <c r="AJ84" s="176"/>
      <c r="AK84" s="177"/>
      <c r="AL84" s="175"/>
      <c r="AM84" s="175"/>
      <c r="AN84" s="175"/>
      <c r="AO84" s="163"/>
      <c r="AP84" s="178"/>
      <c r="AQ84" s="163"/>
      <c r="AR84" s="178"/>
      <c r="AS84" s="178"/>
      <c r="AT84" s="178"/>
      <c r="AU84" s="178"/>
      <c r="AV84" s="178"/>
      <c r="AW84" s="178"/>
    </row>
    <row r="85" s="1" customFormat="1" ht="56.25" hidden="1" spans="1:49">
      <c r="A85" s="20">
        <v>65</v>
      </c>
      <c r="B85" s="267" t="s">
        <v>393</v>
      </c>
      <c r="C85" s="20">
        <v>2022</v>
      </c>
      <c r="D85" s="22" t="s">
        <v>394</v>
      </c>
      <c r="E85" s="23" t="s">
        <v>395</v>
      </c>
      <c r="F85" s="22" t="s">
        <v>45</v>
      </c>
      <c r="G85" s="22" t="s">
        <v>1074</v>
      </c>
      <c r="H85" s="22" t="s">
        <v>59</v>
      </c>
      <c r="I85" s="34" t="s">
        <v>396</v>
      </c>
      <c r="J85" s="22">
        <v>1</v>
      </c>
      <c r="K85" s="22"/>
      <c r="L85" s="22"/>
      <c r="M85" s="22"/>
      <c r="N85" s="22"/>
      <c r="O85" s="22"/>
      <c r="P85" s="22"/>
      <c r="Q85" s="22"/>
      <c r="R85" s="22">
        <v>4795</v>
      </c>
      <c r="S85" s="22" t="s">
        <v>50</v>
      </c>
      <c r="T85" s="21" t="s">
        <v>51</v>
      </c>
      <c r="U85" s="44">
        <v>900</v>
      </c>
      <c r="V85" s="44">
        <v>0</v>
      </c>
      <c r="W85" s="44"/>
      <c r="X85" s="44">
        <v>0</v>
      </c>
      <c r="Y85" s="44">
        <v>900</v>
      </c>
      <c r="Z85" s="44">
        <v>0</v>
      </c>
      <c r="AA85" s="44">
        <v>0</v>
      </c>
      <c r="AB85" s="44">
        <v>0</v>
      </c>
      <c r="AC85" s="44"/>
      <c r="AD85" s="50">
        <v>1370</v>
      </c>
      <c r="AE85" s="50">
        <v>848</v>
      </c>
      <c r="AF85" s="34" t="s">
        <v>397</v>
      </c>
      <c r="AG85" s="34" t="s">
        <v>398</v>
      </c>
      <c r="AH85" s="22" t="s">
        <v>50</v>
      </c>
      <c r="AI85" s="21" t="s">
        <v>51</v>
      </c>
      <c r="AJ85" s="58" t="s">
        <v>80</v>
      </c>
      <c r="AK85" s="21" t="s">
        <v>81</v>
      </c>
      <c r="AL85" s="21" t="s">
        <v>82</v>
      </c>
      <c r="AM85" s="21" t="s">
        <v>55</v>
      </c>
      <c r="AN85" s="21" t="s">
        <v>131</v>
      </c>
      <c r="AO85" s="21" t="s">
        <v>56</v>
      </c>
      <c r="AP85" s="21" t="s">
        <v>1078</v>
      </c>
      <c r="AQ85" s="21"/>
      <c r="AR85" s="20" t="s">
        <v>1079</v>
      </c>
      <c r="AS85" s="20"/>
      <c r="AT85" s="20"/>
      <c r="AU85" s="20"/>
      <c r="AV85" s="20"/>
      <c r="AW85" s="128"/>
    </row>
    <row r="86" s="1" customFormat="1" ht="56.25" hidden="1" spans="1:49">
      <c r="A86" s="20">
        <v>66</v>
      </c>
      <c r="B86" s="20" t="s">
        <v>399</v>
      </c>
      <c r="C86" s="20">
        <v>2022</v>
      </c>
      <c r="D86" s="22" t="s">
        <v>394</v>
      </c>
      <c r="E86" s="23" t="s">
        <v>400</v>
      </c>
      <c r="F86" s="22" t="s">
        <v>401</v>
      </c>
      <c r="G86" s="22" t="s">
        <v>1074</v>
      </c>
      <c r="H86" s="22" t="s">
        <v>262</v>
      </c>
      <c r="I86" s="34" t="s">
        <v>402</v>
      </c>
      <c r="J86" s="22">
        <v>1</v>
      </c>
      <c r="K86" s="22"/>
      <c r="L86" s="22"/>
      <c r="M86" s="22"/>
      <c r="N86" s="22"/>
      <c r="O86" s="22"/>
      <c r="P86" s="22"/>
      <c r="Q86" s="22"/>
      <c r="R86" s="22">
        <v>5303</v>
      </c>
      <c r="S86" s="22" t="s">
        <v>50</v>
      </c>
      <c r="T86" s="21" t="s">
        <v>51</v>
      </c>
      <c r="U86" s="44">
        <v>430</v>
      </c>
      <c r="V86" s="44">
        <v>0</v>
      </c>
      <c r="W86" s="44"/>
      <c r="X86" s="44">
        <v>430</v>
      </c>
      <c r="Y86" s="44">
        <v>0</v>
      </c>
      <c r="Z86" s="44">
        <v>0</v>
      </c>
      <c r="AA86" s="44">
        <v>0</v>
      </c>
      <c r="AB86" s="44">
        <v>0</v>
      </c>
      <c r="AC86" s="44"/>
      <c r="AD86" s="50">
        <v>1515</v>
      </c>
      <c r="AE86" s="50">
        <v>776</v>
      </c>
      <c r="AF86" s="34" t="s">
        <v>403</v>
      </c>
      <c r="AG86" s="34" t="s">
        <v>404</v>
      </c>
      <c r="AH86" s="22" t="s">
        <v>50</v>
      </c>
      <c r="AI86" s="21" t="s">
        <v>51</v>
      </c>
      <c r="AJ86" s="58" t="s">
        <v>80</v>
      </c>
      <c r="AK86" s="21" t="s">
        <v>81</v>
      </c>
      <c r="AL86" s="21" t="s">
        <v>82</v>
      </c>
      <c r="AM86" s="21" t="s">
        <v>55</v>
      </c>
      <c r="AN86" s="21" t="s">
        <v>131</v>
      </c>
      <c r="AO86" s="21" t="s">
        <v>56</v>
      </c>
      <c r="AP86" s="133"/>
      <c r="AQ86" s="21"/>
      <c r="AR86" s="20"/>
      <c r="AS86" s="20"/>
      <c r="AT86" s="20"/>
      <c r="AU86" s="20"/>
      <c r="AV86" s="20"/>
      <c r="AW86" s="128"/>
    </row>
    <row r="87" s="107" customFormat="1" ht="45" hidden="1" spans="1:49">
      <c r="A87" s="20">
        <v>67</v>
      </c>
      <c r="B87" s="109" t="s">
        <v>405</v>
      </c>
      <c r="C87" s="109">
        <v>2022</v>
      </c>
      <c r="D87" s="109" t="s">
        <v>394</v>
      </c>
      <c r="E87" s="110" t="s">
        <v>406</v>
      </c>
      <c r="F87" s="311" t="s">
        <v>45</v>
      </c>
      <c r="G87" s="213" t="s">
        <v>1074</v>
      </c>
      <c r="H87" s="215" t="s">
        <v>190</v>
      </c>
      <c r="I87" s="221" t="s">
        <v>407</v>
      </c>
      <c r="J87" s="222">
        <v>1</v>
      </c>
      <c r="K87" s="222"/>
      <c r="L87" s="222"/>
      <c r="M87" s="222"/>
      <c r="N87" s="222"/>
      <c r="O87" s="222"/>
      <c r="P87" s="222"/>
      <c r="Q87" s="222"/>
      <c r="R87" s="213">
        <v>1295</v>
      </c>
      <c r="S87" s="110" t="s">
        <v>70</v>
      </c>
      <c r="T87" s="110" t="s">
        <v>1075</v>
      </c>
      <c r="U87" s="314">
        <v>200</v>
      </c>
      <c r="V87" s="314">
        <v>0</v>
      </c>
      <c r="W87" s="314"/>
      <c r="X87" s="314">
        <v>200</v>
      </c>
      <c r="Y87" s="314">
        <v>0</v>
      </c>
      <c r="Z87" s="314">
        <v>0</v>
      </c>
      <c r="AA87" s="314">
        <v>0</v>
      </c>
      <c r="AB87" s="314">
        <v>0</v>
      </c>
      <c r="AC87" s="314"/>
      <c r="AD87" s="195">
        <v>370</v>
      </c>
      <c r="AE87" s="195">
        <v>116</v>
      </c>
      <c r="AF87" s="229" t="s">
        <v>408</v>
      </c>
      <c r="AG87" s="229" t="s">
        <v>409</v>
      </c>
      <c r="AH87" s="110" t="s">
        <v>70</v>
      </c>
      <c r="AI87" s="110" t="s">
        <v>1075</v>
      </c>
      <c r="AJ87" s="234" t="s">
        <v>80</v>
      </c>
      <c r="AK87" s="110" t="s">
        <v>81</v>
      </c>
      <c r="AL87" s="110" t="s">
        <v>82</v>
      </c>
      <c r="AM87" s="110" t="s">
        <v>55</v>
      </c>
      <c r="AN87" s="380" t="s">
        <v>63</v>
      </c>
      <c r="AO87" s="110" t="s">
        <v>56</v>
      </c>
      <c r="AP87" s="235"/>
      <c r="AQ87" s="110"/>
      <c r="AR87" s="109"/>
      <c r="AS87" s="109"/>
      <c r="AT87" s="109"/>
      <c r="AU87" s="109"/>
      <c r="AV87" s="110" t="s">
        <v>1490</v>
      </c>
      <c r="AW87" s="262"/>
    </row>
    <row r="88" s="74" customFormat="1" ht="72" customHeight="1" spans="1:52">
      <c r="A88" s="20">
        <v>68</v>
      </c>
      <c r="B88" s="152" t="s">
        <v>410</v>
      </c>
      <c r="C88" s="152">
        <v>2022</v>
      </c>
      <c r="D88" s="20" t="s">
        <v>394</v>
      </c>
      <c r="E88" s="248" t="s">
        <v>1491</v>
      </c>
      <c r="F88" s="249" t="s">
        <v>45</v>
      </c>
      <c r="G88" s="114" t="s">
        <v>1074</v>
      </c>
      <c r="H88" s="252" t="s">
        <v>412</v>
      </c>
      <c r="I88" s="254" t="s">
        <v>1492</v>
      </c>
      <c r="J88" s="24">
        <v>1</v>
      </c>
      <c r="K88" s="24"/>
      <c r="L88" s="24"/>
      <c r="M88" s="24"/>
      <c r="N88" s="24"/>
      <c r="O88" s="24"/>
      <c r="P88" s="24"/>
      <c r="Q88" s="24"/>
      <c r="R88" s="22">
        <v>1085</v>
      </c>
      <c r="S88" s="58" t="s">
        <v>70</v>
      </c>
      <c r="T88" s="58" t="s">
        <v>1075</v>
      </c>
      <c r="U88" s="388">
        <v>600</v>
      </c>
      <c r="V88" s="115">
        <v>400</v>
      </c>
      <c r="W88" s="115"/>
      <c r="X88" s="115">
        <v>0</v>
      </c>
      <c r="Y88" s="115">
        <v>200</v>
      </c>
      <c r="Z88" s="115">
        <v>0</v>
      </c>
      <c r="AA88" s="115">
        <v>0</v>
      </c>
      <c r="AB88" s="115">
        <v>0</v>
      </c>
      <c r="AC88" s="115"/>
      <c r="AD88" s="141">
        <v>310</v>
      </c>
      <c r="AE88" s="141">
        <v>99</v>
      </c>
      <c r="AF88" s="117" t="s">
        <v>414</v>
      </c>
      <c r="AG88" s="117" t="s">
        <v>415</v>
      </c>
      <c r="AH88" s="21" t="s">
        <v>70</v>
      </c>
      <c r="AI88" s="21" t="s">
        <v>1075</v>
      </c>
      <c r="AJ88" s="58" t="s">
        <v>80</v>
      </c>
      <c r="AK88" s="21" t="s">
        <v>81</v>
      </c>
      <c r="AL88" s="21" t="s">
        <v>82</v>
      </c>
      <c r="AM88" s="21" t="s">
        <v>55</v>
      </c>
      <c r="AN88" s="59" t="s">
        <v>144</v>
      </c>
      <c r="AO88" s="21" t="s">
        <v>56</v>
      </c>
      <c r="AP88" s="21" t="s">
        <v>1078</v>
      </c>
      <c r="AQ88" s="21"/>
      <c r="AR88" s="152" t="s">
        <v>1079</v>
      </c>
      <c r="AS88" s="152" t="s">
        <v>1079</v>
      </c>
      <c r="AT88" s="152" t="s">
        <v>1079</v>
      </c>
      <c r="AU88" s="152"/>
      <c r="AV88" s="58"/>
      <c r="AW88" s="128" t="s">
        <v>1168</v>
      </c>
      <c r="AX88" s="1"/>
      <c r="AZ88" s="74" t="s">
        <v>1539</v>
      </c>
    </row>
    <row r="89" s="1" customFormat="1" ht="79" customHeight="1" spans="1:52">
      <c r="A89" s="20">
        <v>69</v>
      </c>
      <c r="B89" s="20" t="s">
        <v>416</v>
      </c>
      <c r="C89" s="20">
        <v>2022</v>
      </c>
      <c r="D89" s="21" t="s">
        <v>394</v>
      </c>
      <c r="E89" s="71" t="s">
        <v>417</v>
      </c>
      <c r="F89" s="21" t="s">
        <v>45</v>
      </c>
      <c r="G89" s="22" t="s">
        <v>1074</v>
      </c>
      <c r="H89" s="21" t="s">
        <v>418</v>
      </c>
      <c r="I89" s="33" t="s">
        <v>1493</v>
      </c>
      <c r="J89" s="22">
        <v>1</v>
      </c>
      <c r="K89" s="21"/>
      <c r="L89" s="21"/>
      <c r="M89" s="21"/>
      <c r="N89" s="21"/>
      <c r="O89" s="21"/>
      <c r="P89" s="21"/>
      <c r="Q89" s="21"/>
      <c r="R89" s="22">
        <v>287</v>
      </c>
      <c r="S89" s="21" t="s">
        <v>177</v>
      </c>
      <c r="T89" s="21" t="s">
        <v>178</v>
      </c>
      <c r="U89" s="389">
        <v>66</v>
      </c>
      <c r="V89" s="44">
        <v>66</v>
      </c>
      <c r="W89" s="44"/>
      <c r="X89" s="44">
        <v>0</v>
      </c>
      <c r="Y89" s="44">
        <v>0</v>
      </c>
      <c r="Z89" s="44">
        <v>0</v>
      </c>
      <c r="AA89" s="44">
        <v>0</v>
      </c>
      <c r="AB89" s="44">
        <v>0</v>
      </c>
      <c r="AC89" s="44"/>
      <c r="AD89" s="50">
        <v>82</v>
      </c>
      <c r="AE89" s="50">
        <v>26</v>
      </c>
      <c r="AF89" s="33" t="s">
        <v>420</v>
      </c>
      <c r="AG89" s="33" t="s">
        <v>421</v>
      </c>
      <c r="AH89" s="21" t="s">
        <v>177</v>
      </c>
      <c r="AI89" s="21" t="s">
        <v>178</v>
      </c>
      <c r="AJ89" s="58" t="s">
        <v>80</v>
      </c>
      <c r="AK89" s="21" t="s">
        <v>81</v>
      </c>
      <c r="AL89" s="21" t="s">
        <v>82</v>
      </c>
      <c r="AM89" s="21" t="s">
        <v>55</v>
      </c>
      <c r="AN89" s="21" t="s">
        <v>422</v>
      </c>
      <c r="AO89" s="21" t="s">
        <v>56</v>
      </c>
      <c r="AP89" s="21" t="s">
        <v>1078</v>
      </c>
      <c r="AQ89" s="21"/>
      <c r="AR89" s="20" t="s">
        <v>1079</v>
      </c>
      <c r="AS89" s="20" t="s">
        <v>1079</v>
      </c>
      <c r="AT89" s="158" t="s">
        <v>1079</v>
      </c>
      <c r="AU89" s="158"/>
      <c r="AV89" s="21" t="s">
        <v>1135</v>
      </c>
      <c r="AW89" s="133" t="s">
        <v>1080</v>
      </c>
      <c r="AX89" s="9"/>
      <c r="AZ89" s="1" t="s">
        <v>1539</v>
      </c>
    </row>
    <row r="90" s="1" customFormat="1" ht="67.5" spans="1:53">
      <c r="A90" s="20">
        <v>70</v>
      </c>
      <c r="B90" s="20" t="s">
        <v>423</v>
      </c>
      <c r="C90" s="20">
        <v>2022</v>
      </c>
      <c r="D90" s="21" t="s">
        <v>394</v>
      </c>
      <c r="E90" s="71" t="s">
        <v>424</v>
      </c>
      <c r="F90" s="21" t="s">
        <v>45</v>
      </c>
      <c r="G90" s="22" t="s">
        <v>1074</v>
      </c>
      <c r="H90" s="21" t="s">
        <v>425</v>
      </c>
      <c r="I90" s="33" t="s">
        <v>1494</v>
      </c>
      <c r="J90" s="22">
        <v>1</v>
      </c>
      <c r="K90" s="21"/>
      <c r="L90" s="21"/>
      <c r="M90" s="21"/>
      <c r="N90" s="21"/>
      <c r="O90" s="21"/>
      <c r="P90" s="21"/>
      <c r="Q90" s="21"/>
      <c r="R90" s="22">
        <v>56</v>
      </c>
      <c r="S90" s="21" t="s">
        <v>200</v>
      </c>
      <c r="T90" s="21" t="s">
        <v>201</v>
      </c>
      <c r="U90" s="389">
        <v>160</v>
      </c>
      <c r="V90" s="44">
        <v>60</v>
      </c>
      <c r="W90" s="44">
        <v>100</v>
      </c>
      <c r="X90" s="44">
        <v>0</v>
      </c>
      <c r="Y90" s="44">
        <v>0</v>
      </c>
      <c r="Z90" s="44">
        <v>0</v>
      </c>
      <c r="AA90" s="44">
        <v>0</v>
      </c>
      <c r="AB90" s="44">
        <v>0</v>
      </c>
      <c r="AC90" s="44"/>
      <c r="AD90" s="50">
        <v>16</v>
      </c>
      <c r="AE90" s="50">
        <v>7</v>
      </c>
      <c r="AF90" s="33" t="s">
        <v>1495</v>
      </c>
      <c r="AG90" s="33" t="s">
        <v>428</v>
      </c>
      <c r="AH90" s="21" t="s">
        <v>200</v>
      </c>
      <c r="AI90" s="21" t="s">
        <v>201</v>
      </c>
      <c r="AJ90" s="58" t="s">
        <v>80</v>
      </c>
      <c r="AK90" s="21" t="s">
        <v>81</v>
      </c>
      <c r="AL90" s="21" t="s">
        <v>82</v>
      </c>
      <c r="AM90" s="21" t="s">
        <v>55</v>
      </c>
      <c r="AN90" s="21" t="s">
        <v>202</v>
      </c>
      <c r="AO90" s="21" t="s">
        <v>56</v>
      </c>
      <c r="AP90" s="21" t="s">
        <v>1078</v>
      </c>
      <c r="AQ90" s="21"/>
      <c r="AR90" s="20" t="s">
        <v>1079</v>
      </c>
      <c r="AS90" s="20" t="s">
        <v>1079</v>
      </c>
      <c r="AT90" s="20" t="s">
        <v>1079</v>
      </c>
      <c r="AU90" s="20"/>
      <c r="AV90" s="235" t="s">
        <v>1135</v>
      </c>
      <c r="AW90" s="133" t="s">
        <v>1080</v>
      </c>
      <c r="AX90" s="9"/>
      <c r="AZ90" s="1" t="s">
        <v>1539</v>
      </c>
      <c r="BA90" s="1" t="s">
        <v>1215</v>
      </c>
    </row>
    <row r="91" s="1" customFormat="1" ht="45" hidden="1" spans="1:49">
      <c r="A91" s="20">
        <v>71</v>
      </c>
      <c r="B91" s="20" t="s">
        <v>429</v>
      </c>
      <c r="C91" s="20">
        <v>2022</v>
      </c>
      <c r="D91" s="21" t="s">
        <v>430</v>
      </c>
      <c r="E91" s="21" t="s">
        <v>431</v>
      </c>
      <c r="F91" s="21" t="s">
        <v>432</v>
      </c>
      <c r="G91" s="22" t="s">
        <v>1074</v>
      </c>
      <c r="H91" s="21" t="s">
        <v>433</v>
      </c>
      <c r="I91" s="33" t="s">
        <v>434</v>
      </c>
      <c r="J91" s="24">
        <v>1</v>
      </c>
      <c r="K91" s="21"/>
      <c r="L91" s="21"/>
      <c r="M91" s="21"/>
      <c r="N91" s="21"/>
      <c r="O91" s="21"/>
      <c r="P91" s="21"/>
      <c r="Q91" s="21"/>
      <c r="R91" s="22">
        <v>3584</v>
      </c>
      <c r="S91" s="21" t="s">
        <v>78</v>
      </c>
      <c r="T91" s="21" t="s">
        <v>1076</v>
      </c>
      <c r="U91" s="44">
        <v>300</v>
      </c>
      <c r="V91" s="44">
        <v>0</v>
      </c>
      <c r="W91" s="44"/>
      <c r="X91" s="44">
        <v>300</v>
      </c>
      <c r="Y91" s="44">
        <v>0</v>
      </c>
      <c r="Z91" s="44">
        <v>0</v>
      </c>
      <c r="AA91" s="44">
        <v>0</v>
      </c>
      <c r="AB91" s="44">
        <v>0</v>
      </c>
      <c r="AC91" s="44"/>
      <c r="AD91" s="50">
        <v>1024</v>
      </c>
      <c r="AE91" s="50">
        <v>369</v>
      </c>
      <c r="AF91" s="33" t="s">
        <v>435</v>
      </c>
      <c r="AG91" s="33" t="s">
        <v>436</v>
      </c>
      <c r="AH91" s="21" t="s">
        <v>78</v>
      </c>
      <c r="AI91" s="21" t="s">
        <v>1076</v>
      </c>
      <c r="AJ91" s="21" t="s">
        <v>438</v>
      </c>
      <c r="AK91" s="21" t="s">
        <v>439</v>
      </c>
      <c r="AL91" s="21" t="s">
        <v>82</v>
      </c>
      <c r="AM91" s="21" t="s">
        <v>55</v>
      </c>
      <c r="AN91" s="110" t="s">
        <v>440</v>
      </c>
      <c r="AO91" s="110" t="s">
        <v>56</v>
      </c>
      <c r="AP91" s="21" t="s">
        <v>1148</v>
      </c>
      <c r="AQ91" s="110"/>
      <c r="AR91" s="20"/>
      <c r="AS91" s="20"/>
      <c r="AT91" s="20"/>
      <c r="AU91" s="20"/>
      <c r="AV91" s="20"/>
      <c r="AW91" s="128"/>
    </row>
    <row r="92" s="1" customFormat="1" ht="67.5" hidden="1" spans="1:49">
      <c r="A92" s="20">
        <v>72</v>
      </c>
      <c r="B92" s="20" t="s">
        <v>441</v>
      </c>
      <c r="C92" s="20">
        <v>2022</v>
      </c>
      <c r="D92" s="21" t="s">
        <v>430</v>
      </c>
      <c r="E92" s="21" t="s">
        <v>442</v>
      </c>
      <c r="F92" s="21" t="s">
        <v>401</v>
      </c>
      <c r="G92" s="22" t="s">
        <v>1074</v>
      </c>
      <c r="H92" s="21" t="s">
        <v>443</v>
      </c>
      <c r="I92" s="33" t="s">
        <v>444</v>
      </c>
      <c r="J92" s="24">
        <v>1</v>
      </c>
      <c r="K92" s="21"/>
      <c r="L92" s="21"/>
      <c r="M92" s="21"/>
      <c r="N92" s="21"/>
      <c r="O92" s="21"/>
      <c r="P92" s="21"/>
      <c r="Q92" s="21"/>
      <c r="R92" s="22">
        <v>896</v>
      </c>
      <c r="S92" s="21" t="s">
        <v>200</v>
      </c>
      <c r="T92" s="21" t="s">
        <v>201</v>
      </c>
      <c r="U92" s="44">
        <v>450</v>
      </c>
      <c r="V92" s="44">
        <v>0</v>
      </c>
      <c r="W92" s="44"/>
      <c r="X92" s="44">
        <v>450</v>
      </c>
      <c r="Y92" s="44">
        <v>0</v>
      </c>
      <c r="Z92" s="44">
        <v>0</v>
      </c>
      <c r="AA92" s="44">
        <v>0</v>
      </c>
      <c r="AB92" s="44">
        <v>0</v>
      </c>
      <c r="AC92" s="44"/>
      <c r="AD92" s="50">
        <v>256</v>
      </c>
      <c r="AE92" s="50">
        <v>119</v>
      </c>
      <c r="AF92" s="33" t="s">
        <v>445</v>
      </c>
      <c r="AG92" s="33" t="s">
        <v>446</v>
      </c>
      <c r="AH92" s="21" t="s">
        <v>200</v>
      </c>
      <c r="AI92" s="21" t="s">
        <v>201</v>
      </c>
      <c r="AJ92" s="58" t="s">
        <v>438</v>
      </c>
      <c r="AK92" s="21" t="s">
        <v>439</v>
      </c>
      <c r="AL92" s="21" t="s">
        <v>82</v>
      </c>
      <c r="AM92" s="21" t="s">
        <v>55</v>
      </c>
      <c r="AN92" s="21" t="s">
        <v>202</v>
      </c>
      <c r="AO92" s="21" t="s">
        <v>56</v>
      </c>
      <c r="AP92" s="133"/>
      <c r="AQ92" s="21"/>
      <c r="AR92" s="20"/>
      <c r="AS92" s="20"/>
      <c r="AT92" s="20"/>
      <c r="AU92" s="20"/>
      <c r="AV92" s="20"/>
      <c r="AW92" s="128"/>
    </row>
    <row r="93" s="1" customFormat="1" ht="56.25" hidden="1" spans="1:49">
      <c r="A93" s="20">
        <v>73</v>
      </c>
      <c r="B93" s="20" t="s">
        <v>447</v>
      </c>
      <c r="C93" s="20" t="s">
        <v>1149</v>
      </c>
      <c r="D93" s="21" t="s">
        <v>430</v>
      </c>
      <c r="E93" s="21" t="s">
        <v>1150</v>
      </c>
      <c r="F93" s="21" t="s">
        <v>45</v>
      </c>
      <c r="G93" s="21" t="s">
        <v>1149</v>
      </c>
      <c r="H93" s="21" t="s">
        <v>158</v>
      </c>
      <c r="I93" s="33" t="s">
        <v>1151</v>
      </c>
      <c r="J93" s="22">
        <v>1</v>
      </c>
      <c r="K93" s="21"/>
      <c r="L93" s="21"/>
      <c r="M93" s="21"/>
      <c r="N93" s="21"/>
      <c r="O93" s="21"/>
      <c r="P93" s="21"/>
      <c r="Q93" s="21"/>
      <c r="R93" s="22">
        <v>4886</v>
      </c>
      <c r="S93" s="21" t="s">
        <v>1152</v>
      </c>
      <c r="T93" s="21" t="s">
        <v>1153</v>
      </c>
      <c r="U93" s="44">
        <v>3000</v>
      </c>
      <c r="V93" s="44">
        <v>0</v>
      </c>
      <c r="W93" s="44"/>
      <c r="X93" s="44">
        <v>0</v>
      </c>
      <c r="Y93" s="44">
        <v>3000</v>
      </c>
      <c r="Z93" s="44">
        <v>0</v>
      </c>
      <c r="AA93" s="44">
        <v>0</v>
      </c>
      <c r="AB93" s="44">
        <v>0</v>
      </c>
      <c r="AC93" s="44"/>
      <c r="AD93" s="50">
        <v>1200</v>
      </c>
      <c r="AE93" s="50">
        <v>263</v>
      </c>
      <c r="AF93" s="33" t="s">
        <v>450</v>
      </c>
      <c r="AG93" s="33" t="s">
        <v>451</v>
      </c>
      <c r="AH93" s="21" t="s">
        <v>1154</v>
      </c>
      <c r="AI93" s="21" t="s">
        <v>1155</v>
      </c>
      <c r="AJ93" s="58" t="s">
        <v>438</v>
      </c>
      <c r="AK93" s="21" t="s">
        <v>439</v>
      </c>
      <c r="AL93" s="21" t="s">
        <v>82</v>
      </c>
      <c r="AM93" s="21" t="s">
        <v>55</v>
      </c>
      <c r="AN93" s="65" t="s">
        <v>63</v>
      </c>
      <c r="AO93" s="66" t="s">
        <v>56</v>
      </c>
      <c r="AP93" s="133" t="s">
        <v>1112</v>
      </c>
      <c r="AQ93" s="66" t="s">
        <v>452</v>
      </c>
      <c r="AR93" s="20" t="s">
        <v>1079</v>
      </c>
      <c r="AS93" s="20"/>
      <c r="AT93" s="20"/>
      <c r="AU93" s="20"/>
      <c r="AV93" s="20"/>
      <c r="AW93" s="128"/>
    </row>
    <row r="94" s="1" customFormat="1" ht="33.75" hidden="1" spans="1:51">
      <c r="A94" s="20">
        <v>74</v>
      </c>
      <c r="B94" s="20" t="s">
        <v>453</v>
      </c>
      <c r="C94" s="20">
        <v>2022</v>
      </c>
      <c r="D94" s="21" t="s">
        <v>430</v>
      </c>
      <c r="E94" s="71" t="s">
        <v>454</v>
      </c>
      <c r="F94" s="21" t="s">
        <v>45</v>
      </c>
      <c r="G94" s="22" t="s">
        <v>1074</v>
      </c>
      <c r="H94" s="21" t="s">
        <v>455</v>
      </c>
      <c r="I94" s="33" t="s">
        <v>1496</v>
      </c>
      <c r="J94" s="22">
        <v>1</v>
      </c>
      <c r="K94" s="21"/>
      <c r="L94" s="21"/>
      <c r="M94" s="21"/>
      <c r="N94" s="21"/>
      <c r="O94" s="21"/>
      <c r="P94" s="21"/>
      <c r="Q94" s="21"/>
      <c r="R94" s="22">
        <v>3371</v>
      </c>
      <c r="S94" s="21" t="s">
        <v>1156</v>
      </c>
      <c r="T94" s="21" t="s">
        <v>1157</v>
      </c>
      <c r="U94" s="389">
        <v>850</v>
      </c>
      <c r="V94" s="44"/>
      <c r="W94" s="44"/>
      <c r="X94" s="44">
        <v>300</v>
      </c>
      <c r="Y94" s="44">
        <v>550</v>
      </c>
      <c r="Z94" s="44">
        <v>0</v>
      </c>
      <c r="AA94" s="44">
        <v>0</v>
      </c>
      <c r="AB94" s="44">
        <v>0</v>
      </c>
      <c r="AC94" s="44"/>
      <c r="AD94" s="50">
        <v>963</v>
      </c>
      <c r="AE94" s="50">
        <v>290</v>
      </c>
      <c r="AF94" s="33" t="s">
        <v>457</v>
      </c>
      <c r="AG94" s="33" t="s">
        <v>457</v>
      </c>
      <c r="AH94" s="21" t="s">
        <v>1154</v>
      </c>
      <c r="AI94" s="21" t="s">
        <v>1155</v>
      </c>
      <c r="AJ94" s="58" t="s">
        <v>438</v>
      </c>
      <c r="AK94" s="21" t="s">
        <v>439</v>
      </c>
      <c r="AL94" s="21" t="s">
        <v>82</v>
      </c>
      <c r="AM94" s="21" t="s">
        <v>55</v>
      </c>
      <c r="AN94" s="21" t="s">
        <v>458</v>
      </c>
      <c r="AO94" s="21" t="s">
        <v>56</v>
      </c>
      <c r="AP94" s="21" t="s">
        <v>1078</v>
      </c>
      <c r="AQ94" s="21"/>
      <c r="AR94" s="20" t="s">
        <v>1079</v>
      </c>
      <c r="AS94" s="20" t="s">
        <v>1079</v>
      </c>
      <c r="AT94" s="20"/>
      <c r="AU94" s="20" t="s">
        <v>1079</v>
      </c>
      <c r="AV94" s="21" t="s">
        <v>1216</v>
      </c>
      <c r="AW94" s="128"/>
      <c r="AY94" s="1" t="s">
        <v>1140</v>
      </c>
    </row>
    <row r="95" s="1" customFormat="1" ht="57" hidden="1" customHeight="1" spans="1:49">
      <c r="A95" s="20">
        <v>75</v>
      </c>
      <c r="B95" s="20" t="s">
        <v>459</v>
      </c>
      <c r="C95" s="20">
        <v>2022</v>
      </c>
      <c r="D95" s="58" t="s">
        <v>430</v>
      </c>
      <c r="E95" s="21" t="s">
        <v>460</v>
      </c>
      <c r="F95" s="21" t="s">
        <v>45</v>
      </c>
      <c r="G95" s="22" t="s">
        <v>1074</v>
      </c>
      <c r="H95" s="21" t="s">
        <v>461</v>
      </c>
      <c r="I95" s="33" t="s">
        <v>462</v>
      </c>
      <c r="J95" s="24">
        <v>1</v>
      </c>
      <c r="K95" s="21"/>
      <c r="L95" s="21"/>
      <c r="M95" s="21"/>
      <c r="N95" s="21"/>
      <c r="O95" s="21"/>
      <c r="P95" s="21"/>
      <c r="Q95" s="21"/>
      <c r="R95" s="22">
        <v>3742</v>
      </c>
      <c r="S95" s="21" t="s">
        <v>70</v>
      </c>
      <c r="T95" s="21" t="s">
        <v>1075</v>
      </c>
      <c r="U95" s="44">
        <v>400</v>
      </c>
      <c r="V95" s="44">
        <v>0</v>
      </c>
      <c r="W95" s="44"/>
      <c r="X95" s="44">
        <v>400</v>
      </c>
      <c r="Y95" s="44">
        <v>0</v>
      </c>
      <c r="Z95" s="44">
        <v>0</v>
      </c>
      <c r="AA95" s="44">
        <v>0</v>
      </c>
      <c r="AB95" s="44">
        <v>0</v>
      </c>
      <c r="AC95" s="44"/>
      <c r="AD95" s="141">
        <v>1069</v>
      </c>
      <c r="AE95" s="141">
        <v>353</v>
      </c>
      <c r="AF95" s="33" t="s">
        <v>463</v>
      </c>
      <c r="AG95" s="33" t="s">
        <v>69</v>
      </c>
      <c r="AH95" s="76" t="s">
        <v>70</v>
      </c>
      <c r="AI95" s="76" t="s">
        <v>1075</v>
      </c>
      <c r="AJ95" s="76" t="s">
        <v>80</v>
      </c>
      <c r="AK95" s="66" t="s">
        <v>81</v>
      </c>
      <c r="AL95" s="58" t="s">
        <v>82</v>
      </c>
      <c r="AM95" s="58" t="s">
        <v>55</v>
      </c>
      <c r="AN95" s="58" t="s">
        <v>458</v>
      </c>
      <c r="AO95" s="58" t="s">
        <v>56</v>
      </c>
      <c r="AP95" s="58" t="s">
        <v>96</v>
      </c>
      <c r="AQ95" s="58"/>
      <c r="AR95" s="20"/>
      <c r="AS95" s="20"/>
      <c r="AT95" s="20"/>
      <c r="AU95" s="20"/>
      <c r="AV95" s="20"/>
      <c r="AW95" s="128"/>
    </row>
    <row r="96" s="1" customFormat="1" ht="56.25" hidden="1" spans="1:49">
      <c r="A96" s="20">
        <v>76</v>
      </c>
      <c r="B96" s="20" t="s">
        <v>464</v>
      </c>
      <c r="C96" s="20">
        <v>2022</v>
      </c>
      <c r="D96" s="22" t="s">
        <v>394</v>
      </c>
      <c r="E96" s="22" t="s">
        <v>465</v>
      </c>
      <c r="F96" s="22" t="s">
        <v>45</v>
      </c>
      <c r="G96" s="22" t="s">
        <v>1074</v>
      </c>
      <c r="H96" s="22" t="s">
        <v>466</v>
      </c>
      <c r="I96" s="34" t="s">
        <v>467</v>
      </c>
      <c r="J96" s="24">
        <v>1</v>
      </c>
      <c r="K96" s="22"/>
      <c r="L96" s="22"/>
      <c r="M96" s="22"/>
      <c r="N96" s="22"/>
      <c r="O96" s="22"/>
      <c r="P96" s="22"/>
      <c r="Q96" s="22"/>
      <c r="R96" s="22">
        <v>1260</v>
      </c>
      <c r="S96" s="22" t="s">
        <v>50</v>
      </c>
      <c r="T96" s="21" t="s">
        <v>51</v>
      </c>
      <c r="U96" s="44">
        <v>200</v>
      </c>
      <c r="V96" s="44">
        <v>0</v>
      </c>
      <c r="W96" s="44"/>
      <c r="X96" s="44">
        <v>200</v>
      </c>
      <c r="Y96" s="44">
        <v>0</v>
      </c>
      <c r="Z96" s="44">
        <v>0</v>
      </c>
      <c r="AA96" s="44">
        <v>0</v>
      </c>
      <c r="AB96" s="44">
        <v>0</v>
      </c>
      <c r="AC96" s="44"/>
      <c r="AD96" s="50">
        <v>360</v>
      </c>
      <c r="AE96" s="50">
        <v>77</v>
      </c>
      <c r="AF96" s="34" t="s">
        <v>468</v>
      </c>
      <c r="AG96" s="34" t="s">
        <v>468</v>
      </c>
      <c r="AH96" s="22" t="s">
        <v>50</v>
      </c>
      <c r="AI96" s="21" t="s">
        <v>51</v>
      </c>
      <c r="AJ96" s="58" t="s">
        <v>80</v>
      </c>
      <c r="AK96" s="21" t="s">
        <v>81</v>
      </c>
      <c r="AL96" s="21" t="s">
        <v>82</v>
      </c>
      <c r="AM96" s="21" t="s">
        <v>55</v>
      </c>
      <c r="AN96" s="21" t="s">
        <v>131</v>
      </c>
      <c r="AO96" s="21" t="s">
        <v>203</v>
      </c>
      <c r="AP96" s="133"/>
      <c r="AQ96" s="21"/>
      <c r="AR96" s="20"/>
      <c r="AS96" s="20"/>
      <c r="AT96" s="20"/>
      <c r="AU96" s="20"/>
      <c r="AV96" s="20"/>
      <c r="AW96" s="128"/>
    </row>
    <row r="97" s="1" customFormat="1" ht="82" customHeight="1" spans="1:53">
      <c r="A97" s="20">
        <v>77</v>
      </c>
      <c r="B97" s="20" t="s">
        <v>469</v>
      </c>
      <c r="C97" s="20">
        <v>2022</v>
      </c>
      <c r="D97" s="20" t="s">
        <v>430</v>
      </c>
      <c r="E97" s="71" t="s">
        <v>470</v>
      </c>
      <c r="F97" s="26" t="s">
        <v>45</v>
      </c>
      <c r="G97" s="22" t="s">
        <v>1074</v>
      </c>
      <c r="H97" s="25" t="s">
        <v>461</v>
      </c>
      <c r="I97" s="36" t="s">
        <v>1497</v>
      </c>
      <c r="J97" s="22">
        <v>1</v>
      </c>
      <c r="K97" s="24"/>
      <c r="L97" s="24"/>
      <c r="M97" s="24"/>
      <c r="N97" s="24"/>
      <c r="O97" s="24"/>
      <c r="P97" s="24"/>
      <c r="Q97" s="24"/>
      <c r="R97" s="22">
        <v>1085</v>
      </c>
      <c r="S97" s="21" t="s">
        <v>1158</v>
      </c>
      <c r="T97" s="21" t="s">
        <v>1159</v>
      </c>
      <c r="U97" s="389">
        <v>620.11</v>
      </c>
      <c r="V97" s="44">
        <v>226.97</v>
      </c>
      <c r="W97" s="204"/>
      <c r="X97" s="44">
        <v>0</v>
      </c>
      <c r="Y97" s="44">
        <f>U97-V97-W97</f>
        <v>393.14</v>
      </c>
      <c r="Z97" s="44">
        <v>0</v>
      </c>
      <c r="AA97" s="44">
        <v>0</v>
      </c>
      <c r="AB97" s="44">
        <v>0</v>
      </c>
      <c r="AC97" s="44"/>
      <c r="AD97" s="50">
        <v>310</v>
      </c>
      <c r="AE97" s="50">
        <v>99</v>
      </c>
      <c r="AF97" s="33" t="s">
        <v>1498</v>
      </c>
      <c r="AG97" s="33" t="s">
        <v>473</v>
      </c>
      <c r="AH97" s="21" t="s">
        <v>1154</v>
      </c>
      <c r="AI97" s="21" t="s">
        <v>1155</v>
      </c>
      <c r="AJ97" s="58" t="s">
        <v>438</v>
      </c>
      <c r="AK97" s="21" t="s">
        <v>439</v>
      </c>
      <c r="AL97" s="21" t="s">
        <v>82</v>
      </c>
      <c r="AM97" s="21" t="s">
        <v>55</v>
      </c>
      <c r="AN97" s="65" t="s">
        <v>63</v>
      </c>
      <c r="AO97" s="66" t="s">
        <v>56</v>
      </c>
      <c r="AP97" s="133" t="s">
        <v>1112</v>
      </c>
      <c r="AQ97" s="66"/>
      <c r="AR97" s="20" t="s">
        <v>1079</v>
      </c>
      <c r="AS97" s="20" t="s">
        <v>1079</v>
      </c>
      <c r="AT97" s="20" t="s">
        <v>1079</v>
      </c>
      <c r="AU97" s="20"/>
      <c r="AV97" s="133" t="s">
        <v>1135</v>
      </c>
      <c r="AW97" s="133" t="s">
        <v>1080</v>
      </c>
      <c r="AX97" s="9"/>
      <c r="AZ97" s="1" t="s">
        <v>1539</v>
      </c>
      <c r="BA97" s="1" t="s">
        <v>1215</v>
      </c>
    </row>
    <row r="98" s="1" customFormat="1" ht="82" hidden="1" customHeight="1" spans="1:50">
      <c r="A98" s="20">
        <v>78</v>
      </c>
      <c r="B98" s="20" t="s">
        <v>1499</v>
      </c>
      <c r="C98" s="20">
        <v>2022</v>
      </c>
      <c r="D98" s="20" t="s">
        <v>430</v>
      </c>
      <c r="E98" s="264" t="s">
        <v>1500</v>
      </c>
      <c r="F98" s="26" t="s">
        <v>45</v>
      </c>
      <c r="G98" s="22" t="s">
        <v>1501</v>
      </c>
      <c r="H98" s="25" t="s">
        <v>1324</v>
      </c>
      <c r="I98" s="36" t="s">
        <v>1502</v>
      </c>
      <c r="J98" s="22">
        <v>1</v>
      </c>
      <c r="K98" s="24"/>
      <c r="L98" s="24"/>
      <c r="M98" s="24"/>
      <c r="N98" s="24"/>
      <c r="O98" s="24"/>
      <c r="P98" s="24"/>
      <c r="Q98" s="24"/>
      <c r="R98" s="22">
        <v>4886</v>
      </c>
      <c r="S98" s="21" t="s">
        <v>1324</v>
      </c>
      <c r="T98" s="21" t="s">
        <v>1077</v>
      </c>
      <c r="U98" s="44">
        <v>880</v>
      </c>
      <c r="V98" s="44">
        <v>880</v>
      </c>
      <c r="W98" s="44"/>
      <c r="X98" s="44">
        <v>0</v>
      </c>
      <c r="Y98" s="44">
        <v>0</v>
      </c>
      <c r="Z98" s="44">
        <v>0</v>
      </c>
      <c r="AA98" s="44">
        <v>0</v>
      </c>
      <c r="AB98" s="44">
        <v>0</v>
      </c>
      <c r="AC98" s="44"/>
      <c r="AD98" s="50">
        <v>1214</v>
      </c>
      <c r="AE98" s="50">
        <v>235</v>
      </c>
      <c r="AF98" s="33" t="s">
        <v>1503</v>
      </c>
      <c r="AG98" s="33" t="s">
        <v>1504</v>
      </c>
      <c r="AH98" s="21" t="s">
        <v>115</v>
      </c>
      <c r="AI98" s="21" t="s">
        <v>1077</v>
      </c>
      <c r="AJ98" s="58" t="s">
        <v>438</v>
      </c>
      <c r="AK98" s="21" t="s">
        <v>439</v>
      </c>
      <c r="AL98" s="21" t="s">
        <v>82</v>
      </c>
      <c r="AM98" s="21" t="s">
        <v>55</v>
      </c>
      <c r="AN98" s="65" t="s">
        <v>63</v>
      </c>
      <c r="AO98" s="66" t="s">
        <v>56</v>
      </c>
      <c r="AP98" s="133"/>
      <c r="AQ98" s="66"/>
      <c r="AR98" s="20" t="s">
        <v>1079</v>
      </c>
      <c r="AS98" s="20"/>
      <c r="AT98" s="20"/>
      <c r="AU98" s="20"/>
      <c r="AV98" s="128" t="s">
        <v>1214</v>
      </c>
      <c r="AW98" s="133"/>
      <c r="AX98" s="9"/>
    </row>
    <row r="99" s="3" customFormat="1" ht="18" hidden="1" customHeight="1" spans="1:49">
      <c r="A99" s="155"/>
      <c r="B99" s="156" t="s">
        <v>474</v>
      </c>
      <c r="C99" s="156"/>
      <c r="D99" s="156"/>
      <c r="E99" s="157"/>
      <c r="F99" s="156"/>
      <c r="G99" s="335"/>
      <c r="H99" s="157"/>
      <c r="I99" s="156"/>
      <c r="J99" s="166">
        <v>0</v>
      </c>
      <c r="K99" s="166">
        <v>0</v>
      </c>
      <c r="L99" s="166">
        <v>0</v>
      </c>
      <c r="M99" s="166">
        <v>0</v>
      </c>
      <c r="N99" s="166">
        <v>0</v>
      </c>
      <c r="O99" s="166">
        <v>0</v>
      </c>
      <c r="P99" s="166">
        <v>0</v>
      </c>
      <c r="Q99" s="166">
        <v>0</v>
      </c>
      <c r="R99" s="166">
        <v>0</v>
      </c>
      <c r="S99" s="166">
        <v>0</v>
      </c>
      <c r="T99" s="166">
        <v>0</v>
      </c>
      <c r="U99" s="166">
        <v>0</v>
      </c>
      <c r="V99" s="166">
        <v>0</v>
      </c>
      <c r="W99" s="166">
        <v>0</v>
      </c>
      <c r="X99" s="166">
        <v>0</v>
      </c>
      <c r="Y99" s="166">
        <v>0</v>
      </c>
      <c r="Z99" s="166">
        <v>0</v>
      </c>
      <c r="AA99" s="166">
        <v>0</v>
      </c>
      <c r="AB99" s="166">
        <v>0</v>
      </c>
      <c r="AC99" s="166"/>
      <c r="AD99" s="166">
        <v>0</v>
      </c>
      <c r="AE99" s="166">
        <v>0</v>
      </c>
      <c r="AF99" s="170"/>
      <c r="AG99" s="170"/>
      <c r="AH99" s="175"/>
      <c r="AI99" s="175"/>
      <c r="AJ99" s="176"/>
      <c r="AK99" s="177"/>
      <c r="AL99" s="175"/>
      <c r="AM99" s="175"/>
      <c r="AN99" s="175"/>
      <c r="AO99" s="163"/>
      <c r="AP99" s="178"/>
      <c r="AQ99" s="163"/>
      <c r="AR99" s="178"/>
      <c r="AS99" s="178"/>
      <c r="AT99" s="178"/>
      <c r="AU99" s="178"/>
      <c r="AV99" s="178"/>
      <c r="AW99" s="178"/>
    </row>
    <row r="100" s="3" customFormat="1" ht="18" hidden="1" customHeight="1" spans="1:49">
      <c r="A100" s="155"/>
      <c r="B100" s="156" t="s">
        <v>475</v>
      </c>
      <c r="C100" s="156"/>
      <c r="D100" s="156"/>
      <c r="E100" s="157"/>
      <c r="F100" s="156"/>
      <c r="G100" s="335"/>
      <c r="H100" s="157"/>
      <c r="I100" s="156"/>
      <c r="J100" s="166">
        <f t="shared" ref="J100:AB100" si="12">J101+J102+J103+J104</f>
        <v>0</v>
      </c>
      <c r="K100" s="166">
        <f t="shared" si="12"/>
        <v>0</v>
      </c>
      <c r="L100" s="166">
        <f t="shared" si="12"/>
        <v>0</v>
      </c>
      <c r="M100" s="166">
        <f t="shared" si="12"/>
        <v>0</v>
      </c>
      <c r="N100" s="166">
        <f t="shared" si="12"/>
        <v>0</v>
      </c>
      <c r="O100" s="166">
        <f t="shared" si="12"/>
        <v>0</v>
      </c>
      <c r="P100" s="166">
        <f t="shared" si="12"/>
        <v>0</v>
      </c>
      <c r="Q100" s="166">
        <f t="shared" si="12"/>
        <v>0</v>
      </c>
      <c r="R100" s="166">
        <f t="shared" si="12"/>
        <v>0</v>
      </c>
      <c r="S100" s="166">
        <f t="shared" si="12"/>
        <v>0</v>
      </c>
      <c r="T100" s="166">
        <f t="shared" si="12"/>
        <v>0</v>
      </c>
      <c r="U100" s="166">
        <f t="shared" si="12"/>
        <v>0</v>
      </c>
      <c r="V100" s="166">
        <f t="shared" si="12"/>
        <v>0</v>
      </c>
      <c r="W100" s="166">
        <f t="shared" si="12"/>
        <v>0</v>
      </c>
      <c r="X100" s="166">
        <f t="shared" si="12"/>
        <v>0</v>
      </c>
      <c r="Y100" s="166">
        <f t="shared" si="12"/>
        <v>0</v>
      </c>
      <c r="Z100" s="166">
        <f t="shared" si="12"/>
        <v>0</v>
      </c>
      <c r="AA100" s="166">
        <f t="shared" si="12"/>
        <v>0</v>
      </c>
      <c r="AB100" s="166">
        <f t="shared" si="12"/>
        <v>0</v>
      </c>
      <c r="AC100" s="166"/>
      <c r="AD100" s="166">
        <f>AD101+AD102+AD103+AD104</f>
        <v>0</v>
      </c>
      <c r="AE100" s="166">
        <f>AE101+AE102+AE103+AE104</f>
        <v>0</v>
      </c>
      <c r="AF100" s="170"/>
      <c r="AG100" s="170"/>
      <c r="AH100" s="175"/>
      <c r="AI100" s="175"/>
      <c r="AJ100" s="176"/>
      <c r="AK100" s="177"/>
      <c r="AL100" s="175"/>
      <c r="AM100" s="175"/>
      <c r="AN100" s="175"/>
      <c r="AO100" s="163"/>
      <c r="AP100" s="178"/>
      <c r="AQ100" s="163"/>
      <c r="AR100" s="178"/>
      <c r="AS100" s="178"/>
      <c r="AT100" s="178"/>
      <c r="AU100" s="178"/>
      <c r="AV100" s="178"/>
      <c r="AW100" s="178"/>
    </row>
    <row r="101" s="3" customFormat="1" ht="18" hidden="1" customHeight="1" spans="1:49">
      <c r="A101" s="155"/>
      <c r="B101" s="156" t="s">
        <v>476</v>
      </c>
      <c r="C101" s="156"/>
      <c r="D101" s="156"/>
      <c r="E101" s="157"/>
      <c r="F101" s="156"/>
      <c r="G101" s="335"/>
      <c r="H101" s="157"/>
      <c r="I101" s="156"/>
      <c r="J101" s="166">
        <v>0</v>
      </c>
      <c r="K101" s="166">
        <v>0</v>
      </c>
      <c r="L101" s="166">
        <v>0</v>
      </c>
      <c r="M101" s="166">
        <v>0</v>
      </c>
      <c r="N101" s="166">
        <v>0</v>
      </c>
      <c r="O101" s="166">
        <v>0</v>
      </c>
      <c r="P101" s="166">
        <v>0</v>
      </c>
      <c r="Q101" s="166">
        <v>0</v>
      </c>
      <c r="R101" s="166">
        <v>0</v>
      </c>
      <c r="S101" s="166">
        <v>0</v>
      </c>
      <c r="T101" s="166">
        <v>0</v>
      </c>
      <c r="U101" s="166">
        <v>0</v>
      </c>
      <c r="V101" s="166">
        <v>0</v>
      </c>
      <c r="W101" s="166">
        <v>0</v>
      </c>
      <c r="X101" s="166">
        <v>0</v>
      </c>
      <c r="Y101" s="166">
        <v>0</v>
      </c>
      <c r="Z101" s="166">
        <v>0</v>
      </c>
      <c r="AA101" s="166">
        <v>0</v>
      </c>
      <c r="AB101" s="166">
        <v>0</v>
      </c>
      <c r="AC101" s="166"/>
      <c r="AD101" s="166">
        <v>0</v>
      </c>
      <c r="AE101" s="166">
        <v>0</v>
      </c>
      <c r="AF101" s="170"/>
      <c r="AG101" s="170"/>
      <c r="AH101" s="175"/>
      <c r="AI101" s="175"/>
      <c r="AJ101" s="176"/>
      <c r="AK101" s="177"/>
      <c r="AL101" s="175"/>
      <c r="AM101" s="175"/>
      <c r="AN101" s="175"/>
      <c r="AO101" s="163"/>
      <c r="AP101" s="178"/>
      <c r="AQ101" s="163"/>
      <c r="AR101" s="178"/>
      <c r="AS101" s="178"/>
      <c r="AT101" s="178"/>
      <c r="AU101" s="178"/>
      <c r="AV101" s="178"/>
      <c r="AW101" s="178"/>
    </row>
    <row r="102" s="3" customFormat="1" ht="18" hidden="1" customHeight="1" spans="1:49">
      <c r="A102" s="155"/>
      <c r="B102" s="156" t="s">
        <v>477</v>
      </c>
      <c r="C102" s="156"/>
      <c r="D102" s="156"/>
      <c r="E102" s="157"/>
      <c r="F102" s="156"/>
      <c r="G102" s="335"/>
      <c r="H102" s="157"/>
      <c r="I102" s="156"/>
      <c r="J102" s="166">
        <v>0</v>
      </c>
      <c r="K102" s="166">
        <v>0</v>
      </c>
      <c r="L102" s="166">
        <v>0</v>
      </c>
      <c r="M102" s="166">
        <v>0</v>
      </c>
      <c r="N102" s="166">
        <v>0</v>
      </c>
      <c r="O102" s="166">
        <v>0</v>
      </c>
      <c r="P102" s="166">
        <v>0</v>
      </c>
      <c r="Q102" s="166">
        <v>0</v>
      </c>
      <c r="R102" s="166">
        <v>0</v>
      </c>
      <c r="S102" s="166">
        <v>0</v>
      </c>
      <c r="T102" s="166">
        <v>0</v>
      </c>
      <c r="U102" s="166">
        <v>0</v>
      </c>
      <c r="V102" s="166">
        <v>0</v>
      </c>
      <c r="W102" s="166">
        <v>0</v>
      </c>
      <c r="X102" s="166">
        <v>0</v>
      </c>
      <c r="Y102" s="166">
        <v>0</v>
      </c>
      <c r="Z102" s="166">
        <v>0</v>
      </c>
      <c r="AA102" s="166">
        <v>0</v>
      </c>
      <c r="AB102" s="166">
        <v>0</v>
      </c>
      <c r="AC102" s="166"/>
      <c r="AD102" s="166">
        <v>0</v>
      </c>
      <c r="AE102" s="166">
        <v>0</v>
      </c>
      <c r="AF102" s="170"/>
      <c r="AG102" s="170"/>
      <c r="AH102" s="175"/>
      <c r="AI102" s="175"/>
      <c r="AJ102" s="176"/>
      <c r="AK102" s="177"/>
      <c r="AL102" s="175"/>
      <c r="AM102" s="175"/>
      <c r="AN102" s="175"/>
      <c r="AO102" s="163"/>
      <c r="AP102" s="178"/>
      <c r="AQ102" s="163"/>
      <c r="AR102" s="178"/>
      <c r="AS102" s="178"/>
      <c r="AT102" s="178"/>
      <c r="AU102" s="178"/>
      <c r="AV102" s="178"/>
      <c r="AW102" s="178"/>
    </row>
    <row r="103" s="3" customFormat="1" ht="18" hidden="1" customHeight="1" spans="1:49">
      <c r="A103" s="155"/>
      <c r="B103" s="156" t="s">
        <v>478</v>
      </c>
      <c r="C103" s="156"/>
      <c r="D103" s="156"/>
      <c r="E103" s="157"/>
      <c r="F103" s="156"/>
      <c r="G103" s="335"/>
      <c r="H103" s="157"/>
      <c r="I103" s="156"/>
      <c r="J103" s="166">
        <v>0</v>
      </c>
      <c r="K103" s="166">
        <v>0</v>
      </c>
      <c r="L103" s="166">
        <v>0</v>
      </c>
      <c r="M103" s="166">
        <v>0</v>
      </c>
      <c r="N103" s="166">
        <v>0</v>
      </c>
      <c r="O103" s="166">
        <v>0</v>
      </c>
      <c r="P103" s="166">
        <v>0</v>
      </c>
      <c r="Q103" s="166">
        <v>0</v>
      </c>
      <c r="R103" s="166">
        <v>0</v>
      </c>
      <c r="S103" s="166">
        <v>0</v>
      </c>
      <c r="T103" s="166">
        <v>0</v>
      </c>
      <c r="U103" s="166">
        <v>0</v>
      </c>
      <c r="V103" s="166">
        <v>0</v>
      </c>
      <c r="W103" s="166">
        <v>0</v>
      </c>
      <c r="X103" s="166">
        <v>0</v>
      </c>
      <c r="Y103" s="166">
        <v>0</v>
      </c>
      <c r="Z103" s="166">
        <v>0</v>
      </c>
      <c r="AA103" s="166">
        <v>0</v>
      </c>
      <c r="AB103" s="166">
        <v>0</v>
      </c>
      <c r="AC103" s="166"/>
      <c r="AD103" s="166">
        <v>0</v>
      </c>
      <c r="AE103" s="166">
        <v>0</v>
      </c>
      <c r="AF103" s="170"/>
      <c r="AG103" s="170"/>
      <c r="AH103" s="175"/>
      <c r="AI103" s="175"/>
      <c r="AJ103" s="176"/>
      <c r="AK103" s="177"/>
      <c r="AL103" s="175"/>
      <c r="AM103" s="175"/>
      <c r="AN103" s="175"/>
      <c r="AO103" s="163"/>
      <c r="AP103" s="178"/>
      <c r="AQ103" s="163"/>
      <c r="AR103" s="178"/>
      <c r="AS103" s="178"/>
      <c r="AT103" s="178"/>
      <c r="AU103" s="178"/>
      <c r="AV103" s="178"/>
      <c r="AW103" s="178"/>
    </row>
    <row r="104" s="3" customFormat="1" ht="18" hidden="1" customHeight="1" spans="1:49">
      <c r="A104" s="155"/>
      <c r="B104" s="156" t="s">
        <v>479</v>
      </c>
      <c r="C104" s="156"/>
      <c r="D104" s="156"/>
      <c r="E104" s="157"/>
      <c r="F104" s="156"/>
      <c r="G104" s="335"/>
      <c r="H104" s="157"/>
      <c r="I104" s="156"/>
      <c r="J104" s="166">
        <v>0</v>
      </c>
      <c r="K104" s="166">
        <v>0</v>
      </c>
      <c r="L104" s="166">
        <v>0</v>
      </c>
      <c r="M104" s="166">
        <v>0</v>
      </c>
      <c r="N104" s="166">
        <v>0</v>
      </c>
      <c r="O104" s="166">
        <v>0</v>
      </c>
      <c r="P104" s="166">
        <v>0</v>
      </c>
      <c r="Q104" s="166">
        <v>0</v>
      </c>
      <c r="R104" s="166">
        <v>0</v>
      </c>
      <c r="S104" s="166">
        <v>0</v>
      </c>
      <c r="T104" s="166">
        <v>0</v>
      </c>
      <c r="U104" s="166">
        <v>0</v>
      </c>
      <c r="V104" s="166">
        <v>0</v>
      </c>
      <c r="W104" s="166">
        <v>0</v>
      </c>
      <c r="X104" s="166">
        <v>0</v>
      </c>
      <c r="Y104" s="166">
        <v>0</v>
      </c>
      <c r="Z104" s="166">
        <v>0</v>
      </c>
      <c r="AA104" s="166">
        <v>0</v>
      </c>
      <c r="AB104" s="166">
        <v>0</v>
      </c>
      <c r="AC104" s="166"/>
      <c r="AD104" s="166">
        <v>0</v>
      </c>
      <c r="AE104" s="166">
        <v>0</v>
      </c>
      <c r="AF104" s="170"/>
      <c r="AG104" s="170"/>
      <c r="AH104" s="175"/>
      <c r="AI104" s="175"/>
      <c r="AJ104" s="176"/>
      <c r="AK104" s="177"/>
      <c r="AL104" s="175"/>
      <c r="AM104" s="175"/>
      <c r="AN104" s="175"/>
      <c r="AO104" s="163"/>
      <c r="AP104" s="178"/>
      <c r="AQ104" s="163"/>
      <c r="AR104" s="178"/>
      <c r="AS104" s="178"/>
      <c r="AT104" s="178"/>
      <c r="AU104" s="178"/>
      <c r="AV104" s="178"/>
      <c r="AW104" s="178"/>
    </row>
    <row r="105" s="3" customFormat="1" ht="18" hidden="1" customHeight="1" spans="1:49">
      <c r="A105" s="155"/>
      <c r="B105" s="156" t="s">
        <v>480</v>
      </c>
      <c r="C105" s="156"/>
      <c r="D105" s="156"/>
      <c r="E105" s="157"/>
      <c r="F105" s="156"/>
      <c r="G105" s="335"/>
      <c r="H105" s="157"/>
      <c r="I105" s="156"/>
      <c r="J105" s="166">
        <f t="shared" ref="J105:AB105" si="13">J106+J108+J109+J110</f>
        <v>1</v>
      </c>
      <c r="K105" s="166">
        <f t="shared" si="13"/>
        <v>0</v>
      </c>
      <c r="L105" s="166">
        <f t="shared" si="13"/>
        <v>0</v>
      </c>
      <c r="M105" s="166">
        <f t="shared" si="13"/>
        <v>0</v>
      </c>
      <c r="N105" s="166">
        <f t="shared" si="13"/>
        <v>0</v>
      </c>
      <c r="O105" s="166">
        <f t="shared" si="13"/>
        <v>0</v>
      </c>
      <c r="P105" s="166">
        <f t="shared" si="13"/>
        <v>0</v>
      </c>
      <c r="Q105" s="166">
        <f t="shared" si="13"/>
        <v>0</v>
      </c>
      <c r="R105" s="166">
        <f t="shared" si="13"/>
        <v>12796</v>
      </c>
      <c r="S105" s="166">
        <f t="shared" si="13"/>
        <v>0</v>
      </c>
      <c r="T105" s="166">
        <f t="shared" si="13"/>
        <v>0</v>
      </c>
      <c r="U105" s="166">
        <f t="shared" si="13"/>
        <v>150</v>
      </c>
      <c r="V105" s="166">
        <f t="shared" si="13"/>
        <v>0</v>
      </c>
      <c r="W105" s="166">
        <f t="shared" si="13"/>
        <v>0</v>
      </c>
      <c r="X105" s="166">
        <f t="shared" si="13"/>
        <v>0</v>
      </c>
      <c r="Y105" s="166">
        <f t="shared" si="13"/>
        <v>0</v>
      </c>
      <c r="Z105" s="166">
        <f t="shared" si="13"/>
        <v>0</v>
      </c>
      <c r="AA105" s="166">
        <f t="shared" si="13"/>
        <v>150</v>
      </c>
      <c r="AB105" s="166">
        <f t="shared" si="13"/>
        <v>0</v>
      </c>
      <c r="AC105" s="166"/>
      <c r="AD105" s="166">
        <f>AD106+AD108+AD109+AD110</f>
        <v>3656</v>
      </c>
      <c r="AE105" s="166">
        <f>AE106+AE108+AE109+AE110</f>
        <v>3656</v>
      </c>
      <c r="AF105" s="170"/>
      <c r="AG105" s="170"/>
      <c r="AH105" s="175"/>
      <c r="AI105" s="175"/>
      <c r="AJ105" s="176"/>
      <c r="AK105" s="177"/>
      <c r="AL105" s="175"/>
      <c r="AM105" s="175"/>
      <c r="AN105" s="175"/>
      <c r="AO105" s="163"/>
      <c r="AP105" s="178"/>
      <c r="AQ105" s="163"/>
      <c r="AR105" s="178"/>
      <c r="AS105" s="178"/>
      <c r="AT105" s="178"/>
      <c r="AU105" s="178"/>
      <c r="AV105" s="178"/>
      <c r="AW105" s="178"/>
    </row>
    <row r="106" s="3" customFormat="1" ht="18" hidden="1" customHeight="1" spans="1:49">
      <c r="A106" s="155"/>
      <c r="B106" s="156" t="s">
        <v>481</v>
      </c>
      <c r="C106" s="156"/>
      <c r="D106" s="156"/>
      <c r="E106" s="157"/>
      <c r="F106" s="156"/>
      <c r="G106" s="335"/>
      <c r="H106" s="157"/>
      <c r="I106" s="156"/>
      <c r="J106" s="166">
        <f t="shared" ref="J106:AB106" si="14">SUM(J107)</f>
        <v>1</v>
      </c>
      <c r="K106" s="166">
        <f t="shared" si="14"/>
        <v>0</v>
      </c>
      <c r="L106" s="166">
        <f t="shared" si="14"/>
        <v>0</v>
      </c>
      <c r="M106" s="166">
        <f t="shared" si="14"/>
        <v>0</v>
      </c>
      <c r="N106" s="166">
        <f t="shared" si="14"/>
        <v>0</v>
      </c>
      <c r="O106" s="166">
        <f t="shared" si="14"/>
        <v>0</v>
      </c>
      <c r="P106" s="166">
        <f t="shared" si="14"/>
        <v>0</v>
      </c>
      <c r="Q106" s="166">
        <f t="shared" si="14"/>
        <v>0</v>
      </c>
      <c r="R106" s="166">
        <f t="shared" si="14"/>
        <v>12796</v>
      </c>
      <c r="S106" s="166">
        <f t="shared" si="14"/>
        <v>0</v>
      </c>
      <c r="T106" s="166">
        <f t="shared" si="14"/>
        <v>0</v>
      </c>
      <c r="U106" s="166">
        <f t="shared" si="14"/>
        <v>150</v>
      </c>
      <c r="V106" s="166">
        <f t="shared" si="14"/>
        <v>0</v>
      </c>
      <c r="W106" s="166">
        <f t="shared" si="14"/>
        <v>0</v>
      </c>
      <c r="X106" s="166">
        <f t="shared" si="14"/>
        <v>0</v>
      </c>
      <c r="Y106" s="166">
        <f t="shared" si="14"/>
        <v>0</v>
      </c>
      <c r="Z106" s="166">
        <f t="shared" si="14"/>
        <v>0</v>
      </c>
      <c r="AA106" s="166">
        <f t="shared" si="14"/>
        <v>150</v>
      </c>
      <c r="AB106" s="166">
        <f t="shared" si="14"/>
        <v>0</v>
      </c>
      <c r="AC106" s="166"/>
      <c r="AD106" s="166">
        <f>SUM(AD107)</f>
        <v>3656</v>
      </c>
      <c r="AE106" s="166">
        <f>SUM(AE107)</f>
        <v>3656</v>
      </c>
      <c r="AF106" s="170"/>
      <c r="AG106" s="170"/>
      <c r="AH106" s="175"/>
      <c r="AI106" s="175"/>
      <c r="AJ106" s="176"/>
      <c r="AK106" s="177"/>
      <c r="AL106" s="175"/>
      <c r="AM106" s="175"/>
      <c r="AN106" s="175"/>
      <c r="AO106" s="163"/>
      <c r="AP106" s="178"/>
      <c r="AQ106" s="163"/>
      <c r="AR106" s="178"/>
      <c r="AS106" s="178"/>
      <c r="AT106" s="178"/>
      <c r="AU106" s="178"/>
      <c r="AV106" s="178"/>
      <c r="AW106" s="178"/>
    </row>
    <row r="107" s="1" customFormat="1" ht="158" customHeight="1" spans="1:52">
      <c r="A107" s="21">
        <v>79</v>
      </c>
      <c r="B107" s="20" t="s">
        <v>482</v>
      </c>
      <c r="C107" s="20">
        <v>2022</v>
      </c>
      <c r="D107" s="21" t="s">
        <v>483</v>
      </c>
      <c r="E107" s="21" t="s">
        <v>484</v>
      </c>
      <c r="F107" s="21" t="s">
        <v>45</v>
      </c>
      <c r="G107" s="21" t="s">
        <v>1160</v>
      </c>
      <c r="H107" s="21" t="s">
        <v>489</v>
      </c>
      <c r="I107" s="33" t="s">
        <v>1505</v>
      </c>
      <c r="J107" s="21">
        <v>1</v>
      </c>
      <c r="K107" s="21"/>
      <c r="L107" s="21"/>
      <c r="M107" s="21"/>
      <c r="N107" s="21"/>
      <c r="O107" s="21"/>
      <c r="P107" s="21"/>
      <c r="Q107" s="21"/>
      <c r="R107" s="22">
        <v>12796</v>
      </c>
      <c r="S107" s="21" t="s">
        <v>489</v>
      </c>
      <c r="T107" s="21" t="s">
        <v>490</v>
      </c>
      <c r="U107" s="204">
        <v>150</v>
      </c>
      <c r="V107" s="44">
        <v>0</v>
      </c>
      <c r="W107" s="44"/>
      <c r="X107" s="44">
        <v>0</v>
      </c>
      <c r="Y107" s="44">
        <v>0</v>
      </c>
      <c r="Z107" s="44">
        <v>0</v>
      </c>
      <c r="AA107" s="44">
        <v>150</v>
      </c>
      <c r="AB107" s="44">
        <v>0</v>
      </c>
      <c r="AC107" s="44"/>
      <c r="AD107" s="50">
        <v>3656</v>
      </c>
      <c r="AE107" s="50">
        <v>3656</v>
      </c>
      <c r="AF107" s="33" t="s">
        <v>487</v>
      </c>
      <c r="AG107" s="33" t="s">
        <v>488</v>
      </c>
      <c r="AH107" s="21" t="s">
        <v>489</v>
      </c>
      <c r="AI107" s="21" t="s">
        <v>490</v>
      </c>
      <c r="AJ107" s="58" t="s">
        <v>491</v>
      </c>
      <c r="AK107" s="21" t="s">
        <v>492</v>
      </c>
      <c r="AL107" s="21" t="s">
        <v>1073</v>
      </c>
      <c r="AM107" s="21" t="s">
        <v>55</v>
      </c>
      <c r="AN107" s="21"/>
      <c r="AO107" s="21" t="s">
        <v>56</v>
      </c>
      <c r="AP107" s="21" t="s">
        <v>1078</v>
      </c>
      <c r="AQ107" s="21"/>
      <c r="AR107" s="20" t="s">
        <v>1079</v>
      </c>
      <c r="AS107" s="20" t="s">
        <v>1079</v>
      </c>
      <c r="AT107" s="20" t="s">
        <v>1079</v>
      </c>
      <c r="AU107" s="20"/>
      <c r="AV107" s="58" t="s">
        <v>1135</v>
      </c>
      <c r="AW107" s="128"/>
      <c r="AY107" s="1" t="s">
        <v>1135</v>
      </c>
      <c r="AZ107" s="74" t="s">
        <v>1539</v>
      </c>
    </row>
    <row r="108" s="3" customFormat="1" ht="18" hidden="1" customHeight="1" spans="1:49">
      <c r="A108" s="155"/>
      <c r="B108" s="156" t="s">
        <v>493</v>
      </c>
      <c r="C108" s="156"/>
      <c r="D108" s="156"/>
      <c r="E108" s="157"/>
      <c r="F108" s="156"/>
      <c r="G108" s="335"/>
      <c r="H108" s="157"/>
      <c r="I108" s="156"/>
      <c r="J108" s="166">
        <v>0</v>
      </c>
      <c r="K108" s="166">
        <v>0</v>
      </c>
      <c r="L108" s="166">
        <v>0</v>
      </c>
      <c r="M108" s="166">
        <v>0</v>
      </c>
      <c r="N108" s="166">
        <v>0</v>
      </c>
      <c r="O108" s="166">
        <v>0</v>
      </c>
      <c r="P108" s="166">
        <v>0</v>
      </c>
      <c r="Q108" s="166">
        <v>0</v>
      </c>
      <c r="R108" s="166">
        <v>0</v>
      </c>
      <c r="S108" s="166">
        <v>0</v>
      </c>
      <c r="T108" s="166">
        <v>0</v>
      </c>
      <c r="U108" s="166">
        <v>0</v>
      </c>
      <c r="V108" s="166">
        <v>0</v>
      </c>
      <c r="W108" s="166">
        <v>0</v>
      </c>
      <c r="X108" s="166">
        <v>0</v>
      </c>
      <c r="Y108" s="166">
        <v>0</v>
      </c>
      <c r="Z108" s="166">
        <v>0</v>
      </c>
      <c r="AA108" s="166">
        <v>0</v>
      </c>
      <c r="AB108" s="166">
        <v>0</v>
      </c>
      <c r="AC108" s="166"/>
      <c r="AD108" s="166">
        <v>0</v>
      </c>
      <c r="AE108" s="166">
        <v>0</v>
      </c>
      <c r="AF108" s="170"/>
      <c r="AG108" s="170"/>
      <c r="AH108" s="175"/>
      <c r="AI108" s="175"/>
      <c r="AJ108" s="176"/>
      <c r="AK108" s="177"/>
      <c r="AL108" s="175"/>
      <c r="AM108" s="175"/>
      <c r="AN108" s="175"/>
      <c r="AO108" s="163"/>
      <c r="AP108" s="178"/>
      <c r="AQ108" s="163"/>
      <c r="AR108" s="178"/>
      <c r="AS108" s="178"/>
      <c r="AT108" s="178"/>
      <c r="AU108" s="178"/>
      <c r="AV108" s="178"/>
      <c r="AW108" s="178"/>
    </row>
    <row r="109" s="3" customFormat="1" ht="18" hidden="1" customHeight="1" spans="1:49">
      <c r="A109" s="155"/>
      <c r="B109" s="156" t="s">
        <v>494</v>
      </c>
      <c r="C109" s="156"/>
      <c r="D109" s="156"/>
      <c r="E109" s="157"/>
      <c r="F109" s="156"/>
      <c r="G109" s="335"/>
      <c r="H109" s="157"/>
      <c r="I109" s="156"/>
      <c r="J109" s="166">
        <v>0</v>
      </c>
      <c r="K109" s="166">
        <v>0</v>
      </c>
      <c r="L109" s="166">
        <v>0</v>
      </c>
      <c r="M109" s="166">
        <v>0</v>
      </c>
      <c r="N109" s="166">
        <v>0</v>
      </c>
      <c r="O109" s="166">
        <v>0</v>
      </c>
      <c r="P109" s="166">
        <v>0</v>
      </c>
      <c r="Q109" s="166">
        <v>0</v>
      </c>
      <c r="R109" s="166">
        <v>0</v>
      </c>
      <c r="S109" s="166">
        <v>0</v>
      </c>
      <c r="T109" s="166">
        <v>0</v>
      </c>
      <c r="U109" s="166">
        <v>0</v>
      </c>
      <c r="V109" s="166">
        <v>0</v>
      </c>
      <c r="W109" s="166">
        <v>0</v>
      </c>
      <c r="X109" s="166">
        <v>0</v>
      </c>
      <c r="Y109" s="166">
        <v>0</v>
      </c>
      <c r="Z109" s="166">
        <v>0</v>
      </c>
      <c r="AA109" s="166">
        <v>0</v>
      </c>
      <c r="AB109" s="166">
        <v>0</v>
      </c>
      <c r="AC109" s="166"/>
      <c r="AD109" s="166">
        <v>0</v>
      </c>
      <c r="AE109" s="166">
        <v>0</v>
      </c>
      <c r="AF109" s="170"/>
      <c r="AG109" s="170"/>
      <c r="AH109" s="175"/>
      <c r="AI109" s="175"/>
      <c r="AJ109" s="176"/>
      <c r="AK109" s="177"/>
      <c r="AL109" s="175"/>
      <c r="AM109" s="175"/>
      <c r="AN109" s="175"/>
      <c r="AO109" s="163"/>
      <c r="AP109" s="178"/>
      <c r="AQ109" s="163"/>
      <c r="AR109" s="178"/>
      <c r="AS109" s="178"/>
      <c r="AT109" s="178"/>
      <c r="AU109" s="178"/>
      <c r="AV109" s="178"/>
      <c r="AW109" s="178"/>
    </row>
    <row r="110" s="3" customFormat="1" ht="18" hidden="1" customHeight="1" spans="1:49">
      <c r="A110" s="155"/>
      <c r="B110" s="156" t="s">
        <v>495</v>
      </c>
      <c r="C110" s="156"/>
      <c r="D110" s="156"/>
      <c r="E110" s="157"/>
      <c r="F110" s="156"/>
      <c r="G110" s="335"/>
      <c r="H110" s="157"/>
      <c r="I110" s="156"/>
      <c r="J110" s="166">
        <v>0</v>
      </c>
      <c r="K110" s="166">
        <v>0</v>
      </c>
      <c r="L110" s="166">
        <v>0</v>
      </c>
      <c r="M110" s="166">
        <v>0</v>
      </c>
      <c r="N110" s="166">
        <v>0</v>
      </c>
      <c r="O110" s="166">
        <v>0</v>
      </c>
      <c r="P110" s="166">
        <v>0</v>
      </c>
      <c r="Q110" s="166">
        <v>0</v>
      </c>
      <c r="R110" s="166">
        <v>0</v>
      </c>
      <c r="S110" s="166">
        <v>0</v>
      </c>
      <c r="T110" s="166">
        <v>0</v>
      </c>
      <c r="U110" s="166">
        <v>0</v>
      </c>
      <c r="V110" s="166">
        <v>0</v>
      </c>
      <c r="W110" s="166">
        <v>0</v>
      </c>
      <c r="X110" s="166">
        <v>0</v>
      </c>
      <c r="Y110" s="166">
        <v>0</v>
      </c>
      <c r="Z110" s="166">
        <v>0</v>
      </c>
      <c r="AA110" s="166">
        <v>0</v>
      </c>
      <c r="AB110" s="166">
        <v>0</v>
      </c>
      <c r="AC110" s="166"/>
      <c r="AD110" s="166">
        <v>0</v>
      </c>
      <c r="AE110" s="166">
        <v>0</v>
      </c>
      <c r="AF110" s="170"/>
      <c r="AG110" s="170"/>
      <c r="AH110" s="175"/>
      <c r="AI110" s="175"/>
      <c r="AJ110" s="176"/>
      <c r="AK110" s="177"/>
      <c r="AL110" s="175"/>
      <c r="AM110" s="175"/>
      <c r="AN110" s="175"/>
      <c r="AO110" s="163"/>
      <c r="AP110" s="178"/>
      <c r="AQ110" s="163"/>
      <c r="AR110" s="178"/>
      <c r="AS110" s="178"/>
      <c r="AT110" s="178"/>
      <c r="AU110" s="178"/>
      <c r="AV110" s="178"/>
      <c r="AW110" s="178"/>
    </row>
    <row r="111" s="3" customFormat="1" ht="18" hidden="1" customHeight="1" spans="1:49">
      <c r="A111" s="155"/>
      <c r="B111" s="156" t="s">
        <v>496</v>
      </c>
      <c r="C111" s="156"/>
      <c r="D111" s="156"/>
      <c r="E111" s="157"/>
      <c r="F111" s="156"/>
      <c r="G111" s="335"/>
      <c r="H111" s="157"/>
      <c r="I111" s="156"/>
      <c r="J111" s="166">
        <f t="shared" ref="J111:AB111" si="15">J112+J113</f>
        <v>0</v>
      </c>
      <c r="K111" s="166">
        <f t="shared" si="15"/>
        <v>0</v>
      </c>
      <c r="L111" s="166">
        <f t="shared" si="15"/>
        <v>0</v>
      </c>
      <c r="M111" s="166">
        <f t="shared" si="15"/>
        <v>0</v>
      </c>
      <c r="N111" s="166">
        <f t="shared" si="15"/>
        <v>0</v>
      </c>
      <c r="O111" s="166">
        <f t="shared" si="15"/>
        <v>0</v>
      </c>
      <c r="P111" s="166">
        <f t="shared" si="15"/>
        <v>0</v>
      </c>
      <c r="Q111" s="166">
        <f t="shared" si="15"/>
        <v>0</v>
      </c>
      <c r="R111" s="166">
        <f t="shared" si="15"/>
        <v>0</v>
      </c>
      <c r="S111" s="166">
        <f t="shared" si="15"/>
        <v>0</v>
      </c>
      <c r="T111" s="166">
        <f t="shared" si="15"/>
        <v>0</v>
      </c>
      <c r="U111" s="166">
        <f t="shared" si="15"/>
        <v>0</v>
      </c>
      <c r="V111" s="166">
        <f t="shared" si="15"/>
        <v>0</v>
      </c>
      <c r="W111" s="166">
        <f t="shared" si="15"/>
        <v>0</v>
      </c>
      <c r="X111" s="166">
        <f t="shared" si="15"/>
        <v>0</v>
      </c>
      <c r="Y111" s="166">
        <f t="shared" si="15"/>
        <v>0</v>
      </c>
      <c r="Z111" s="166">
        <f t="shared" si="15"/>
        <v>0</v>
      </c>
      <c r="AA111" s="166">
        <f t="shared" si="15"/>
        <v>0</v>
      </c>
      <c r="AB111" s="166">
        <f t="shared" si="15"/>
        <v>0</v>
      </c>
      <c r="AC111" s="166"/>
      <c r="AD111" s="166">
        <f>AD112+AD113</f>
        <v>0</v>
      </c>
      <c r="AE111" s="166">
        <f>AE112+AE113</f>
        <v>0</v>
      </c>
      <c r="AF111" s="170"/>
      <c r="AG111" s="170"/>
      <c r="AH111" s="175"/>
      <c r="AI111" s="175"/>
      <c r="AJ111" s="176"/>
      <c r="AK111" s="177"/>
      <c r="AL111" s="175"/>
      <c r="AM111" s="175"/>
      <c r="AN111" s="175"/>
      <c r="AO111" s="163"/>
      <c r="AP111" s="178"/>
      <c r="AQ111" s="163"/>
      <c r="AR111" s="178"/>
      <c r="AS111" s="178"/>
      <c r="AT111" s="178"/>
      <c r="AU111" s="178"/>
      <c r="AV111" s="178"/>
      <c r="AW111" s="178"/>
    </row>
    <row r="112" s="3" customFormat="1" ht="18" hidden="1" customHeight="1" spans="1:49">
      <c r="A112" s="155"/>
      <c r="B112" s="156" t="s">
        <v>497</v>
      </c>
      <c r="C112" s="156"/>
      <c r="D112" s="156"/>
      <c r="E112" s="157"/>
      <c r="F112" s="156"/>
      <c r="G112" s="335"/>
      <c r="H112" s="157"/>
      <c r="I112" s="156"/>
      <c r="J112" s="166">
        <v>0</v>
      </c>
      <c r="K112" s="166">
        <v>0</v>
      </c>
      <c r="L112" s="166">
        <v>0</v>
      </c>
      <c r="M112" s="166">
        <v>0</v>
      </c>
      <c r="N112" s="166">
        <v>0</v>
      </c>
      <c r="O112" s="166">
        <v>0</v>
      </c>
      <c r="P112" s="166">
        <v>0</v>
      </c>
      <c r="Q112" s="166">
        <v>0</v>
      </c>
      <c r="R112" s="166">
        <v>0</v>
      </c>
      <c r="S112" s="166">
        <v>0</v>
      </c>
      <c r="T112" s="166">
        <v>0</v>
      </c>
      <c r="U112" s="166">
        <v>0</v>
      </c>
      <c r="V112" s="166">
        <v>0</v>
      </c>
      <c r="W112" s="166">
        <v>0</v>
      </c>
      <c r="X112" s="166">
        <v>0</v>
      </c>
      <c r="Y112" s="166">
        <v>0</v>
      </c>
      <c r="Z112" s="166">
        <v>0</v>
      </c>
      <c r="AA112" s="166">
        <v>0</v>
      </c>
      <c r="AB112" s="166">
        <v>0</v>
      </c>
      <c r="AC112" s="166"/>
      <c r="AD112" s="166">
        <v>0</v>
      </c>
      <c r="AE112" s="166">
        <v>0</v>
      </c>
      <c r="AF112" s="170"/>
      <c r="AG112" s="170"/>
      <c r="AH112" s="175"/>
      <c r="AI112" s="175"/>
      <c r="AJ112" s="176"/>
      <c r="AK112" s="177"/>
      <c r="AL112" s="175"/>
      <c r="AM112" s="175"/>
      <c r="AN112" s="175"/>
      <c r="AO112" s="163"/>
      <c r="AP112" s="178"/>
      <c r="AQ112" s="163"/>
      <c r="AR112" s="178"/>
      <c r="AS112" s="178"/>
      <c r="AT112" s="178"/>
      <c r="AU112" s="178"/>
      <c r="AV112" s="178"/>
      <c r="AW112" s="178"/>
    </row>
    <row r="113" s="3" customFormat="1" ht="18" hidden="1" customHeight="1" spans="1:49">
      <c r="A113" s="155"/>
      <c r="B113" s="156" t="s">
        <v>498</v>
      </c>
      <c r="C113" s="156"/>
      <c r="D113" s="156"/>
      <c r="E113" s="157"/>
      <c r="F113" s="156"/>
      <c r="G113" s="335"/>
      <c r="H113" s="157"/>
      <c r="I113" s="156"/>
      <c r="J113" s="166">
        <v>0</v>
      </c>
      <c r="K113" s="166">
        <v>0</v>
      </c>
      <c r="L113" s="166">
        <v>0</v>
      </c>
      <c r="M113" s="166">
        <v>0</v>
      </c>
      <c r="N113" s="166">
        <v>0</v>
      </c>
      <c r="O113" s="166">
        <v>0</v>
      </c>
      <c r="P113" s="166">
        <v>0</v>
      </c>
      <c r="Q113" s="166">
        <v>0</v>
      </c>
      <c r="R113" s="166">
        <v>0</v>
      </c>
      <c r="S113" s="166">
        <v>0</v>
      </c>
      <c r="T113" s="166">
        <v>0</v>
      </c>
      <c r="U113" s="166">
        <v>0</v>
      </c>
      <c r="V113" s="166">
        <v>0</v>
      </c>
      <c r="W113" s="166">
        <v>0</v>
      </c>
      <c r="X113" s="166">
        <v>0</v>
      </c>
      <c r="Y113" s="166">
        <v>0</v>
      </c>
      <c r="Z113" s="166">
        <v>0</v>
      </c>
      <c r="AA113" s="166">
        <v>0</v>
      </c>
      <c r="AB113" s="166">
        <v>0</v>
      </c>
      <c r="AC113" s="166"/>
      <c r="AD113" s="166">
        <v>0</v>
      </c>
      <c r="AE113" s="166">
        <v>0</v>
      </c>
      <c r="AF113" s="170"/>
      <c r="AG113" s="170"/>
      <c r="AH113" s="175"/>
      <c r="AI113" s="175"/>
      <c r="AJ113" s="176"/>
      <c r="AK113" s="177"/>
      <c r="AL113" s="175"/>
      <c r="AM113" s="175"/>
      <c r="AN113" s="175"/>
      <c r="AO113" s="163"/>
      <c r="AP113" s="178"/>
      <c r="AQ113" s="163"/>
      <c r="AR113" s="178"/>
      <c r="AS113" s="178"/>
      <c r="AT113" s="178"/>
      <c r="AU113" s="178"/>
      <c r="AV113" s="178"/>
      <c r="AW113" s="178"/>
    </row>
    <row r="114" s="3" customFormat="1" ht="18" hidden="1" customHeight="1" spans="1:49">
      <c r="A114" s="155"/>
      <c r="B114" s="190" t="s">
        <v>499</v>
      </c>
      <c r="C114" s="190"/>
      <c r="D114" s="191"/>
      <c r="E114" s="191"/>
      <c r="F114" s="190"/>
      <c r="G114" s="191"/>
      <c r="H114" s="191"/>
      <c r="I114" s="190"/>
      <c r="J114" s="166">
        <f t="shared" ref="J114:AB114" si="16">J115+J118+J123+J126+J130</f>
        <v>0</v>
      </c>
      <c r="K114" s="166">
        <f t="shared" si="16"/>
        <v>2</v>
      </c>
      <c r="L114" s="166">
        <f t="shared" si="16"/>
        <v>0</v>
      </c>
      <c r="M114" s="166">
        <f t="shared" si="16"/>
        <v>0</v>
      </c>
      <c r="N114" s="166">
        <f t="shared" si="16"/>
        <v>0</v>
      </c>
      <c r="O114" s="166">
        <f t="shared" si="16"/>
        <v>0</v>
      </c>
      <c r="P114" s="166">
        <f t="shared" si="16"/>
        <v>0</v>
      </c>
      <c r="Q114" s="166">
        <f t="shared" si="16"/>
        <v>0</v>
      </c>
      <c r="R114" s="166">
        <f t="shared" si="16"/>
        <v>4000</v>
      </c>
      <c r="S114" s="166">
        <f t="shared" si="16"/>
        <v>0</v>
      </c>
      <c r="T114" s="166">
        <f t="shared" si="16"/>
        <v>0</v>
      </c>
      <c r="U114" s="166">
        <f t="shared" si="16"/>
        <v>1130</v>
      </c>
      <c r="V114" s="166">
        <f t="shared" si="16"/>
        <v>330</v>
      </c>
      <c r="W114" s="166">
        <f t="shared" si="16"/>
        <v>0</v>
      </c>
      <c r="X114" s="166">
        <f t="shared" si="16"/>
        <v>0</v>
      </c>
      <c r="Y114" s="166">
        <f t="shared" si="16"/>
        <v>800</v>
      </c>
      <c r="Z114" s="166">
        <f t="shared" si="16"/>
        <v>0</v>
      </c>
      <c r="AA114" s="166">
        <f t="shared" si="16"/>
        <v>0</v>
      </c>
      <c r="AB114" s="166">
        <f t="shared" si="16"/>
        <v>0</v>
      </c>
      <c r="AC114" s="166"/>
      <c r="AD114" s="166">
        <f>AD115+AD118+AD123+AD126+AD130</f>
        <v>4000</v>
      </c>
      <c r="AE114" s="166">
        <f>AE115+AE118+AE123+AE126+AE130</f>
        <v>3300</v>
      </c>
      <c r="AF114" s="197"/>
      <c r="AG114" s="197"/>
      <c r="AH114" s="166"/>
      <c r="AI114" s="166"/>
      <c r="AJ114" s="200"/>
      <c r="AK114" s="201"/>
      <c r="AL114" s="201"/>
      <c r="AM114" s="201"/>
      <c r="AN114" s="175"/>
      <c r="AO114" s="163"/>
      <c r="AP114" s="178"/>
      <c r="AQ114" s="163"/>
      <c r="AR114" s="178"/>
      <c r="AS114" s="178"/>
      <c r="AT114" s="178"/>
      <c r="AU114" s="178"/>
      <c r="AV114" s="178"/>
      <c r="AW114" s="178"/>
    </row>
    <row r="115" s="3" customFormat="1" ht="18" hidden="1" customHeight="1" spans="1:49">
      <c r="A115" s="155"/>
      <c r="B115" s="190" t="s">
        <v>500</v>
      </c>
      <c r="C115" s="190"/>
      <c r="D115" s="191"/>
      <c r="E115" s="191"/>
      <c r="F115" s="190"/>
      <c r="G115" s="191"/>
      <c r="H115" s="191"/>
      <c r="I115" s="190"/>
      <c r="J115" s="166">
        <f t="shared" ref="J115:AB115" si="17">J116+J117</f>
        <v>0</v>
      </c>
      <c r="K115" s="166">
        <f t="shared" si="17"/>
        <v>0</v>
      </c>
      <c r="L115" s="166">
        <f t="shared" si="17"/>
        <v>0</v>
      </c>
      <c r="M115" s="166">
        <f t="shared" si="17"/>
        <v>0</v>
      </c>
      <c r="N115" s="166">
        <f t="shared" si="17"/>
        <v>0</v>
      </c>
      <c r="O115" s="166">
        <f t="shared" si="17"/>
        <v>0</v>
      </c>
      <c r="P115" s="166">
        <f t="shared" si="17"/>
        <v>0</v>
      </c>
      <c r="Q115" s="166">
        <f t="shared" si="17"/>
        <v>0</v>
      </c>
      <c r="R115" s="166">
        <f t="shared" si="17"/>
        <v>0</v>
      </c>
      <c r="S115" s="166">
        <f t="shared" si="17"/>
        <v>0</v>
      </c>
      <c r="T115" s="166">
        <f t="shared" si="17"/>
        <v>0</v>
      </c>
      <c r="U115" s="166">
        <f t="shared" si="17"/>
        <v>0</v>
      </c>
      <c r="V115" s="166">
        <f t="shared" si="17"/>
        <v>0</v>
      </c>
      <c r="W115" s="166">
        <f t="shared" si="17"/>
        <v>0</v>
      </c>
      <c r="X115" s="166">
        <f t="shared" si="17"/>
        <v>0</v>
      </c>
      <c r="Y115" s="166">
        <f t="shared" si="17"/>
        <v>0</v>
      </c>
      <c r="Z115" s="166">
        <f t="shared" si="17"/>
        <v>0</v>
      </c>
      <c r="AA115" s="166">
        <f t="shared" si="17"/>
        <v>0</v>
      </c>
      <c r="AB115" s="166">
        <f t="shared" si="17"/>
        <v>0</v>
      </c>
      <c r="AC115" s="166"/>
      <c r="AD115" s="166">
        <f>AD116+AD117</f>
        <v>0</v>
      </c>
      <c r="AE115" s="166">
        <f>AE116+AE117</f>
        <v>0</v>
      </c>
      <c r="AF115" s="197"/>
      <c r="AG115" s="197"/>
      <c r="AH115" s="166"/>
      <c r="AI115" s="166"/>
      <c r="AJ115" s="200"/>
      <c r="AK115" s="201"/>
      <c r="AL115" s="201"/>
      <c r="AM115" s="201"/>
      <c r="AN115" s="175"/>
      <c r="AO115" s="163"/>
      <c r="AP115" s="178"/>
      <c r="AQ115" s="163"/>
      <c r="AR115" s="178"/>
      <c r="AS115" s="178"/>
      <c r="AT115" s="178"/>
      <c r="AU115" s="178"/>
      <c r="AV115" s="178"/>
      <c r="AW115" s="178"/>
    </row>
    <row r="116" s="3" customFormat="1" ht="18" hidden="1" customHeight="1" spans="1:49">
      <c r="A116" s="155"/>
      <c r="B116" s="190" t="s">
        <v>501</v>
      </c>
      <c r="C116" s="190"/>
      <c r="D116" s="191"/>
      <c r="E116" s="191"/>
      <c r="F116" s="190"/>
      <c r="G116" s="191"/>
      <c r="H116" s="191"/>
      <c r="I116" s="190"/>
      <c r="J116" s="166">
        <v>0</v>
      </c>
      <c r="K116" s="166">
        <v>0</v>
      </c>
      <c r="L116" s="166">
        <v>0</v>
      </c>
      <c r="M116" s="166">
        <v>0</v>
      </c>
      <c r="N116" s="166">
        <v>0</v>
      </c>
      <c r="O116" s="166">
        <v>0</v>
      </c>
      <c r="P116" s="166">
        <v>0</v>
      </c>
      <c r="Q116" s="166">
        <v>0</v>
      </c>
      <c r="R116" s="166">
        <v>0</v>
      </c>
      <c r="S116" s="166">
        <v>0</v>
      </c>
      <c r="T116" s="166">
        <v>0</v>
      </c>
      <c r="U116" s="166">
        <v>0</v>
      </c>
      <c r="V116" s="166">
        <v>0</v>
      </c>
      <c r="W116" s="166">
        <v>0</v>
      </c>
      <c r="X116" s="166">
        <v>0</v>
      </c>
      <c r="Y116" s="166">
        <v>0</v>
      </c>
      <c r="Z116" s="166">
        <v>0</v>
      </c>
      <c r="AA116" s="166">
        <v>0</v>
      </c>
      <c r="AB116" s="166">
        <v>0</v>
      </c>
      <c r="AC116" s="166"/>
      <c r="AD116" s="166">
        <v>0</v>
      </c>
      <c r="AE116" s="166">
        <v>0</v>
      </c>
      <c r="AF116" s="197"/>
      <c r="AG116" s="197"/>
      <c r="AH116" s="166"/>
      <c r="AI116" s="166"/>
      <c r="AJ116" s="200"/>
      <c r="AK116" s="201"/>
      <c r="AL116" s="201"/>
      <c r="AM116" s="201"/>
      <c r="AN116" s="175"/>
      <c r="AO116" s="163"/>
      <c r="AP116" s="178"/>
      <c r="AQ116" s="163"/>
      <c r="AR116" s="178"/>
      <c r="AS116" s="178"/>
      <c r="AT116" s="178"/>
      <c r="AU116" s="178"/>
      <c r="AV116" s="178"/>
      <c r="AW116" s="178"/>
    </row>
    <row r="117" s="3" customFormat="1" ht="18" hidden="1" customHeight="1" spans="1:49">
      <c r="A117" s="155"/>
      <c r="B117" s="190" t="s">
        <v>502</v>
      </c>
      <c r="C117" s="190"/>
      <c r="D117" s="191"/>
      <c r="E117" s="191"/>
      <c r="F117" s="190"/>
      <c r="G117" s="191"/>
      <c r="H117" s="191"/>
      <c r="I117" s="190"/>
      <c r="J117" s="166">
        <v>0</v>
      </c>
      <c r="K117" s="166">
        <v>0</v>
      </c>
      <c r="L117" s="166">
        <v>0</v>
      </c>
      <c r="M117" s="166">
        <v>0</v>
      </c>
      <c r="N117" s="166">
        <v>0</v>
      </c>
      <c r="O117" s="166">
        <v>0</v>
      </c>
      <c r="P117" s="166">
        <v>0</v>
      </c>
      <c r="Q117" s="166">
        <v>0</v>
      </c>
      <c r="R117" s="166">
        <v>0</v>
      </c>
      <c r="S117" s="166">
        <v>0</v>
      </c>
      <c r="T117" s="166">
        <v>0</v>
      </c>
      <c r="U117" s="166">
        <v>0</v>
      </c>
      <c r="V117" s="166">
        <v>0</v>
      </c>
      <c r="W117" s="166">
        <v>0</v>
      </c>
      <c r="X117" s="166">
        <v>0</v>
      </c>
      <c r="Y117" s="166">
        <v>0</v>
      </c>
      <c r="Z117" s="166">
        <v>0</v>
      </c>
      <c r="AA117" s="166">
        <v>0</v>
      </c>
      <c r="AB117" s="166">
        <v>0</v>
      </c>
      <c r="AC117" s="166"/>
      <c r="AD117" s="166">
        <v>0</v>
      </c>
      <c r="AE117" s="166">
        <v>0</v>
      </c>
      <c r="AF117" s="197"/>
      <c r="AG117" s="197"/>
      <c r="AH117" s="166"/>
      <c r="AI117" s="166"/>
      <c r="AJ117" s="200"/>
      <c r="AK117" s="201"/>
      <c r="AL117" s="201"/>
      <c r="AM117" s="201"/>
      <c r="AN117" s="175"/>
      <c r="AO117" s="163"/>
      <c r="AP117" s="178"/>
      <c r="AQ117" s="163"/>
      <c r="AR117" s="178"/>
      <c r="AS117" s="178"/>
      <c r="AT117" s="178"/>
      <c r="AU117" s="178"/>
      <c r="AV117" s="178"/>
      <c r="AW117" s="178"/>
    </row>
    <row r="118" s="3" customFormat="1" ht="18" hidden="1" customHeight="1" spans="1:49">
      <c r="A118" s="155"/>
      <c r="B118" s="190" t="s">
        <v>503</v>
      </c>
      <c r="C118" s="190"/>
      <c r="D118" s="191"/>
      <c r="E118" s="191"/>
      <c r="F118" s="190"/>
      <c r="G118" s="191"/>
      <c r="H118" s="191"/>
      <c r="I118" s="190"/>
      <c r="J118" s="166">
        <f t="shared" ref="J118:AB118" si="18">J119+J120+J122</f>
        <v>0</v>
      </c>
      <c r="K118" s="166">
        <f t="shared" si="18"/>
        <v>1</v>
      </c>
      <c r="L118" s="166">
        <f t="shared" si="18"/>
        <v>0</v>
      </c>
      <c r="M118" s="166">
        <f t="shared" si="18"/>
        <v>0</v>
      </c>
      <c r="N118" s="166">
        <f t="shared" si="18"/>
        <v>0</v>
      </c>
      <c r="O118" s="166">
        <f t="shared" si="18"/>
        <v>0</v>
      </c>
      <c r="P118" s="166">
        <f t="shared" si="18"/>
        <v>0</v>
      </c>
      <c r="Q118" s="166">
        <f t="shared" si="18"/>
        <v>0</v>
      </c>
      <c r="R118" s="166">
        <f t="shared" si="18"/>
        <v>3500</v>
      </c>
      <c r="S118" s="166">
        <f t="shared" si="18"/>
        <v>0</v>
      </c>
      <c r="T118" s="166">
        <f t="shared" si="18"/>
        <v>0</v>
      </c>
      <c r="U118" s="166">
        <f t="shared" si="18"/>
        <v>480</v>
      </c>
      <c r="V118" s="166">
        <f t="shared" si="18"/>
        <v>330</v>
      </c>
      <c r="W118" s="166">
        <f t="shared" si="18"/>
        <v>0</v>
      </c>
      <c r="X118" s="166">
        <f t="shared" si="18"/>
        <v>0</v>
      </c>
      <c r="Y118" s="166">
        <f t="shared" si="18"/>
        <v>150</v>
      </c>
      <c r="Z118" s="166">
        <f t="shared" si="18"/>
        <v>0</v>
      </c>
      <c r="AA118" s="166">
        <f t="shared" si="18"/>
        <v>0</v>
      </c>
      <c r="AB118" s="166">
        <f t="shared" si="18"/>
        <v>0</v>
      </c>
      <c r="AC118" s="166"/>
      <c r="AD118" s="166">
        <f>AD119+AD120+AD122</f>
        <v>3500</v>
      </c>
      <c r="AE118" s="166">
        <f>AE119+AE120+AE122</f>
        <v>2800</v>
      </c>
      <c r="AF118" s="197"/>
      <c r="AG118" s="197"/>
      <c r="AH118" s="166"/>
      <c r="AI118" s="166"/>
      <c r="AJ118" s="200"/>
      <c r="AK118" s="201"/>
      <c r="AL118" s="201"/>
      <c r="AM118" s="201"/>
      <c r="AN118" s="175"/>
      <c r="AO118" s="163"/>
      <c r="AP118" s="178"/>
      <c r="AQ118" s="163"/>
      <c r="AR118" s="178"/>
      <c r="AS118" s="178"/>
      <c r="AT118" s="178"/>
      <c r="AU118" s="178"/>
      <c r="AV118" s="178"/>
      <c r="AW118" s="178"/>
    </row>
    <row r="119" s="3" customFormat="1" ht="18" hidden="1" customHeight="1" spans="1:49">
      <c r="A119" s="155"/>
      <c r="B119" s="190" t="s">
        <v>504</v>
      </c>
      <c r="C119" s="190"/>
      <c r="D119" s="191"/>
      <c r="E119" s="191"/>
      <c r="F119" s="190"/>
      <c r="G119" s="191"/>
      <c r="H119" s="191"/>
      <c r="I119" s="190"/>
      <c r="J119" s="166">
        <v>0</v>
      </c>
      <c r="K119" s="166">
        <v>0</v>
      </c>
      <c r="L119" s="166">
        <v>0</v>
      </c>
      <c r="M119" s="166">
        <v>0</v>
      </c>
      <c r="N119" s="166">
        <v>0</v>
      </c>
      <c r="O119" s="166">
        <v>0</v>
      </c>
      <c r="P119" s="166">
        <v>0</v>
      </c>
      <c r="Q119" s="166">
        <v>0</v>
      </c>
      <c r="R119" s="166">
        <v>0</v>
      </c>
      <c r="S119" s="166">
        <v>0</v>
      </c>
      <c r="T119" s="166">
        <v>0</v>
      </c>
      <c r="U119" s="166">
        <v>0</v>
      </c>
      <c r="V119" s="166">
        <v>0</v>
      </c>
      <c r="W119" s="166">
        <v>0</v>
      </c>
      <c r="X119" s="166">
        <v>0</v>
      </c>
      <c r="Y119" s="166">
        <v>0</v>
      </c>
      <c r="Z119" s="166">
        <v>0</v>
      </c>
      <c r="AA119" s="166">
        <v>0</v>
      </c>
      <c r="AB119" s="166">
        <v>0</v>
      </c>
      <c r="AC119" s="166"/>
      <c r="AD119" s="166">
        <v>0</v>
      </c>
      <c r="AE119" s="166">
        <v>0</v>
      </c>
      <c r="AF119" s="197"/>
      <c r="AG119" s="197"/>
      <c r="AH119" s="166"/>
      <c r="AI119" s="166"/>
      <c r="AJ119" s="200"/>
      <c r="AK119" s="201"/>
      <c r="AL119" s="201"/>
      <c r="AM119" s="201"/>
      <c r="AN119" s="175"/>
      <c r="AO119" s="163"/>
      <c r="AP119" s="178"/>
      <c r="AQ119" s="163"/>
      <c r="AR119" s="178"/>
      <c r="AS119" s="178"/>
      <c r="AT119" s="178"/>
      <c r="AU119" s="178"/>
      <c r="AV119" s="178"/>
      <c r="AW119" s="178"/>
    </row>
    <row r="120" s="3" customFormat="1" ht="18" hidden="1" customHeight="1" spans="1:49">
      <c r="A120" s="155"/>
      <c r="B120" s="190" t="s">
        <v>505</v>
      </c>
      <c r="C120" s="190"/>
      <c r="D120" s="191"/>
      <c r="E120" s="191"/>
      <c r="F120" s="190"/>
      <c r="G120" s="191"/>
      <c r="H120" s="191"/>
      <c r="I120" s="190"/>
      <c r="J120" s="166">
        <f t="shared" ref="J120:AB120" si="19">SUM(J121)</f>
        <v>0</v>
      </c>
      <c r="K120" s="166">
        <f t="shared" si="19"/>
        <v>1</v>
      </c>
      <c r="L120" s="166">
        <f t="shared" si="19"/>
        <v>0</v>
      </c>
      <c r="M120" s="166">
        <f t="shared" si="19"/>
        <v>0</v>
      </c>
      <c r="N120" s="166">
        <f t="shared" si="19"/>
        <v>0</v>
      </c>
      <c r="O120" s="166">
        <f t="shared" si="19"/>
        <v>0</v>
      </c>
      <c r="P120" s="166">
        <f t="shared" si="19"/>
        <v>0</v>
      </c>
      <c r="Q120" s="166">
        <f t="shared" si="19"/>
        <v>0</v>
      </c>
      <c r="R120" s="166">
        <f t="shared" si="19"/>
        <v>3500</v>
      </c>
      <c r="S120" s="166">
        <f t="shared" si="19"/>
        <v>0</v>
      </c>
      <c r="T120" s="166">
        <f t="shared" si="19"/>
        <v>0</v>
      </c>
      <c r="U120" s="166">
        <f t="shared" si="19"/>
        <v>480</v>
      </c>
      <c r="V120" s="166">
        <f t="shared" si="19"/>
        <v>330</v>
      </c>
      <c r="W120" s="166">
        <f t="shared" si="19"/>
        <v>0</v>
      </c>
      <c r="X120" s="166">
        <f t="shared" si="19"/>
        <v>0</v>
      </c>
      <c r="Y120" s="166">
        <f t="shared" si="19"/>
        <v>150</v>
      </c>
      <c r="Z120" s="166">
        <f t="shared" si="19"/>
        <v>0</v>
      </c>
      <c r="AA120" s="166">
        <f t="shared" si="19"/>
        <v>0</v>
      </c>
      <c r="AB120" s="166">
        <f t="shared" si="19"/>
        <v>0</v>
      </c>
      <c r="AC120" s="166"/>
      <c r="AD120" s="166">
        <f>SUM(AD121)</f>
        <v>3500</v>
      </c>
      <c r="AE120" s="166">
        <f>SUM(AE121)</f>
        <v>2800</v>
      </c>
      <c r="AF120" s="197"/>
      <c r="AG120" s="197"/>
      <c r="AH120" s="166"/>
      <c r="AI120" s="166"/>
      <c r="AJ120" s="200"/>
      <c r="AK120" s="201"/>
      <c r="AL120" s="201"/>
      <c r="AM120" s="201"/>
      <c r="AN120" s="175"/>
      <c r="AO120" s="163"/>
      <c r="AP120" s="178"/>
      <c r="AQ120" s="163"/>
      <c r="AR120" s="178"/>
      <c r="AS120" s="178"/>
      <c r="AT120" s="178"/>
      <c r="AU120" s="178"/>
      <c r="AV120" s="178"/>
      <c r="AW120" s="178"/>
    </row>
    <row r="121" s="74" customFormat="1" ht="97" hidden="1" customHeight="1" spans="1:50">
      <c r="A121" s="263">
        <v>80</v>
      </c>
      <c r="B121" s="152" t="s">
        <v>506</v>
      </c>
      <c r="C121" s="152">
        <v>2022</v>
      </c>
      <c r="D121" s="21" t="s">
        <v>507</v>
      </c>
      <c r="E121" s="58" t="s">
        <v>508</v>
      </c>
      <c r="F121" s="58" t="s">
        <v>383</v>
      </c>
      <c r="G121" s="58" t="s">
        <v>1074</v>
      </c>
      <c r="H121" s="58" t="s">
        <v>509</v>
      </c>
      <c r="I121" s="117" t="s">
        <v>510</v>
      </c>
      <c r="J121" s="21"/>
      <c r="K121" s="21">
        <v>1</v>
      </c>
      <c r="L121" s="21"/>
      <c r="M121" s="21"/>
      <c r="N121" s="21"/>
      <c r="O121" s="21"/>
      <c r="P121" s="21"/>
      <c r="Q121" s="21"/>
      <c r="R121" s="22">
        <v>3500</v>
      </c>
      <c r="S121" s="58" t="s">
        <v>83</v>
      </c>
      <c r="T121" s="58" t="s">
        <v>513</v>
      </c>
      <c r="U121" s="115">
        <v>480</v>
      </c>
      <c r="V121" s="115">
        <v>330</v>
      </c>
      <c r="W121" s="115"/>
      <c r="X121" s="115">
        <v>0</v>
      </c>
      <c r="Y121" s="115">
        <v>150</v>
      </c>
      <c r="Z121" s="115">
        <v>0</v>
      </c>
      <c r="AA121" s="115">
        <v>0</v>
      </c>
      <c r="AB121" s="115">
        <v>0</v>
      </c>
      <c r="AC121" s="115"/>
      <c r="AD121" s="141">
        <v>3500</v>
      </c>
      <c r="AE121" s="141">
        <v>2800</v>
      </c>
      <c r="AF121" s="117" t="s">
        <v>511</v>
      </c>
      <c r="AG121" s="117" t="s">
        <v>512</v>
      </c>
      <c r="AH121" s="58" t="s">
        <v>83</v>
      </c>
      <c r="AI121" s="21" t="s">
        <v>513</v>
      </c>
      <c r="AJ121" s="58" t="s">
        <v>83</v>
      </c>
      <c r="AK121" s="21" t="s">
        <v>513</v>
      </c>
      <c r="AL121" s="21" t="s">
        <v>1073</v>
      </c>
      <c r="AM121" s="21" t="s">
        <v>514</v>
      </c>
      <c r="AN121" s="21"/>
      <c r="AO121" s="21" t="s">
        <v>56</v>
      </c>
      <c r="AP121" s="21" t="s">
        <v>1078</v>
      </c>
      <c r="AQ121" s="21"/>
      <c r="AR121" s="152" t="s">
        <v>1079</v>
      </c>
      <c r="AS121" s="152"/>
      <c r="AT121" s="152"/>
      <c r="AU121" s="152"/>
      <c r="AV121" s="152" t="s">
        <v>1141</v>
      </c>
      <c r="AW121" s="133" t="s">
        <v>1080</v>
      </c>
      <c r="AX121" s="9"/>
    </row>
    <row r="122" s="3" customFormat="1" ht="18" hidden="1" customHeight="1" spans="1:49">
      <c r="A122" s="155"/>
      <c r="B122" s="190" t="s">
        <v>515</v>
      </c>
      <c r="C122" s="190"/>
      <c r="D122" s="191"/>
      <c r="E122" s="191"/>
      <c r="F122" s="190"/>
      <c r="G122" s="191"/>
      <c r="H122" s="191"/>
      <c r="I122" s="190"/>
      <c r="J122" s="166">
        <v>0</v>
      </c>
      <c r="K122" s="166">
        <v>0</v>
      </c>
      <c r="L122" s="166">
        <v>0</v>
      </c>
      <c r="M122" s="166">
        <v>0</v>
      </c>
      <c r="N122" s="166">
        <v>0</v>
      </c>
      <c r="O122" s="166">
        <v>0</v>
      </c>
      <c r="P122" s="166">
        <v>0</v>
      </c>
      <c r="Q122" s="166">
        <v>0</v>
      </c>
      <c r="R122" s="166">
        <v>0</v>
      </c>
      <c r="S122" s="166">
        <v>0</v>
      </c>
      <c r="T122" s="166">
        <v>0</v>
      </c>
      <c r="U122" s="166">
        <v>0</v>
      </c>
      <c r="V122" s="166">
        <v>0</v>
      </c>
      <c r="W122" s="166">
        <v>0</v>
      </c>
      <c r="X122" s="166">
        <v>0</v>
      </c>
      <c r="Y122" s="166">
        <v>0</v>
      </c>
      <c r="Z122" s="166">
        <v>0</v>
      </c>
      <c r="AA122" s="166">
        <v>0</v>
      </c>
      <c r="AB122" s="166">
        <v>0</v>
      </c>
      <c r="AC122" s="166"/>
      <c r="AD122" s="166">
        <v>0</v>
      </c>
      <c r="AE122" s="166">
        <v>0</v>
      </c>
      <c r="AF122" s="197"/>
      <c r="AG122" s="197"/>
      <c r="AH122" s="166"/>
      <c r="AI122" s="166"/>
      <c r="AJ122" s="200"/>
      <c r="AK122" s="201"/>
      <c r="AL122" s="201"/>
      <c r="AM122" s="201"/>
      <c r="AN122" s="175"/>
      <c r="AO122" s="163"/>
      <c r="AP122" s="178"/>
      <c r="AQ122" s="163"/>
      <c r="AR122" s="178"/>
      <c r="AS122" s="178"/>
      <c r="AT122" s="178"/>
      <c r="AU122" s="178"/>
      <c r="AV122" s="178"/>
      <c r="AW122" s="178"/>
    </row>
    <row r="123" s="3" customFormat="1" ht="18" hidden="1" customHeight="1" spans="1:49">
      <c r="A123" s="155"/>
      <c r="B123" s="190" t="s">
        <v>516</v>
      </c>
      <c r="C123" s="190"/>
      <c r="D123" s="191"/>
      <c r="E123" s="191"/>
      <c r="F123" s="190"/>
      <c r="G123" s="191"/>
      <c r="H123" s="191"/>
      <c r="I123" s="190"/>
      <c r="J123" s="166">
        <f t="shared" ref="J123:AB123" si="20">J124+J125</f>
        <v>0</v>
      </c>
      <c r="K123" s="166">
        <f t="shared" si="20"/>
        <v>0</v>
      </c>
      <c r="L123" s="166">
        <f t="shared" si="20"/>
        <v>0</v>
      </c>
      <c r="M123" s="166">
        <f t="shared" si="20"/>
        <v>0</v>
      </c>
      <c r="N123" s="166">
        <f t="shared" si="20"/>
        <v>0</v>
      </c>
      <c r="O123" s="166">
        <f t="shared" si="20"/>
        <v>0</v>
      </c>
      <c r="P123" s="166">
        <f t="shared" si="20"/>
        <v>0</v>
      </c>
      <c r="Q123" s="166">
        <f t="shared" si="20"/>
        <v>0</v>
      </c>
      <c r="R123" s="166">
        <f t="shared" si="20"/>
        <v>0</v>
      </c>
      <c r="S123" s="166">
        <f t="shared" si="20"/>
        <v>0</v>
      </c>
      <c r="T123" s="166">
        <f t="shared" si="20"/>
        <v>0</v>
      </c>
      <c r="U123" s="166">
        <f t="shared" si="20"/>
        <v>0</v>
      </c>
      <c r="V123" s="166">
        <f t="shared" si="20"/>
        <v>0</v>
      </c>
      <c r="W123" s="166">
        <f t="shared" si="20"/>
        <v>0</v>
      </c>
      <c r="X123" s="166">
        <f t="shared" si="20"/>
        <v>0</v>
      </c>
      <c r="Y123" s="166">
        <f t="shared" si="20"/>
        <v>0</v>
      </c>
      <c r="Z123" s="166">
        <f t="shared" si="20"/>
        <v>0</v>
      </c>
      <c r="AA123" s="166">
        <f t="shared" si="20"/>
        <v>0</v>
      </c>
      <c r="AB123" s="166">
        <f t="shared" si="20"/>
        <v>0</v>
      </c>
      <c r="AC123" s="166"/>
      <c r="AD123" s="166">
        <f>AD124+AD125</f>
        <v>0</v>
      </c>
      <c r="AE123" s="166">
        <f>AE124+AE125</f>
        <v>0</v>
      </c>
      <c r="AF123" s="197"/>
      <c r="AG123" s="197"/>
      <c r="AH123" s="166"/>
      <c r="AI123" s="166"/>
      <c r="AJ123" s="200"/>
      <c r="AK123" s="201"/>
      <c r="AL123" s="201"/>
      <c r="AM123" s="201"/>
      <c r="AN123" s="175"/>
      <c r="AO123" s="163"/>
      <c r="AP123" s="178"/>
      <c r="AQ123" s="163"/>
      <c r="AR123" s="178"/>
      <c r="AS123" s="178"/>
      <c r="AT123" s="178"/>
      <c r="AU123" s="178"/>
      <c r="AV123" s="178"/>
      <c r="AW123" s="178"/>
    </row>
    <row r="124" s="3" customFormat="1" ht="18" hidden="1" customHeight="1" spans="1:49">
      <c r="A124" s="155"/>
      <c r="B124" s="190" t="s">
        <v>517</v>
      </c>
      <c r="C124" s="190"/>
      <c r="D124" s="191"/>
      <c r="E124" s="191"/>
      <c r="F124" s="190"/>
      <c r="G124" s="191"/>
      <c r="H124" s="191"/>
      <c r="I124" s="190"/>
      <c r="J124" s="166">
        <v>0</v>
      </c>
      <c r="K124" s="166">
        <v>0</v>
      </c>
      <c r="L124" s="166">
        <v>0</v>
      </c>
      <c r="M124" s="166">
        <v>0</v>
      </c>
      <c r="N124" s="166">
        <v>0</v>
      </c>
      <c r="O124" s="166">
        <v>0</v>
      </c>
      <c r="P124" s="166">
        <v>0</v>
      </c>
      <c r="Q124" s="166">
        <v>0</v>
      </c>
      <c r="R124" s="166">
        <v>0</v>
      </c>
      <c r="S124" s="166">
        <v>0</v>
      </c>
      <c r="T124" s="166">
        <v>0</v>
      </c>
      <c r="U124" s="166">
        <v>0</v>
      </c>
      <c r="V124" s="166">
        <v>0</v>
      </c>
      <c r="W124" s="166">
        <v>0</v>
      </c>
      <c r="X124" s="166">
        <v>0</v>
      </c>
      <c r="Y124" s="166">
        <v>0</v>
      </c>
      <c r="Z124" s="166">
        <v>0</v>
      </c>
      <c r="AA124" s="166">
        <v>0</v>
      </c>
      <c r="AB124" s="166">
        <v>0</v>
      </c>
      <c r="AC124" s="166"/>
      <c r="AD124" s="166">
        <v>0</v>
      </c>
      <c r="AE124" s="166">
        <v>0</v>
      </c>
      <c r="AF124" s="197"/>
      <c r="AG124" s="197"/>
      <c r="AH124" s="166"/>
      <c r="AI124" s="166"/>
      <c r="AJ124" s="200"/>
      <c r="AK124" s="201"/>
      <c r="AL124" s="201"/>
      <c r="AM124" s="201"/>
      <c r="AN124" s="175"/>
      <c r="AO124" s="163"/>
      <c r="AP124" s="178"/>
      <c r="AQ124" s="163"/>
      <c r="AR124" s="178"/>
      <c r="AS124" s="178"/>
      <c r="AT124" s="178"/>
      <c r="AU124" s="178"/>
      <c r="AV124" s="178"/>
      <c r="AW124" s="178"/>
    </row>
    <row r="125" s="3" customFormat="1" ht="18" hidden="1" customHeight="1" spans="1:49">
      <c r="A125" s="155"/>
      <c r="B125" s="190" t="s">
        <v>518</v>
      </c>
      <c r="C125" s="190"/>
      <c r="D125" s="191"/>
      <c r="E125" s="191"/>
      <c r="F125" s="190"/>
      <c r="G125" s="191"/>
      <c r="H125" s="191"/>
      <c r="I125" s="190"/>
      <c r="J125" s="166">
        <v>0</v>
      </c>
      <c r="K125" s="166">
        <v>0</v>
      </c>
      <c r="L125" s="166">
        <v>0</v>
      </c>
      <c r="M125" s="166">
        <v>0</v>
      </c>
      <c r="N125" s="166">
        <v>0</v>
      </c>
      <c r="O125" s="166">
        <v>0</v>
      </c>
      <c r="P125" s="166">
        <v>0</v>
      </c>
      <c r="Q125" s="166">
        <v>0</v>
      </c>
      <c r="R125" s="166">
        <v>0</v>
      </c>
      <c r="S125" s="166">
        <v>0</v>
      </c>
      <c r="T125" s="166">
        <v>0</v>
      </c>
      <c r="U125" s="166">
        <v>0</v>
      </c>
      <c r="V125" s="166">
        <v>0</v>
      </c>
      <c r="W125" s="166">
        <v>0</v>
      </c>
      <c r="X125" s="166">
        <v>0</v>
      </c>
      <c r="Y125" s="166">
        <v>0</v>
      </c>
      <c r="Z125" s="166">
        <v>0</v>
      </c>
      <c r="AA125" s="166">
        <v>0</v>
      </c>
      <c r="AB125" s="166">
        <v>0</v>
      </c>
      <c r="AC125" s="166"/>
      <c r="AD125" s="166">
        <v>0</v>
      </c>
      <c r="AE125" s="166">
        <v>0</v>
      </c>
      <c r="AF125" s="197"/>
      <c r="AG125" s="197"/>
      <c r="AH125" s="166"/>
      <c r="AI125" s="166"/>
      <c r="AJ125" s="200"/>
      <c r="AK125" s="201"/>
      <c r="AL125" s="201"/>
      <c r="AM125" s="201"/>
      <c r="AN125" s="175"/>
      <c r="AO125" s="163"/>
      <c r="AP125" s="178"/>
      <c r="AQ125" s="163"/>
      <c r="AR125" s="178"/>
      <c r="AS125" s="178"/>
      <c r="AT125" s="178"/>
      <c r="AU125" s="178"/>
      <c r="AV125" s="178"/>
      <c r="AW125" s="178"/>
    </row>
    <row r="126" s="3" customFormat="1" ht="18" hidden="1" customHeight="1" spans="1:49">
      <c r="A126" s="155"/>
      <c r="B126" s="190" t="s">
        <v>519</v>
      </c>
      <c r="C126" s="190"/>
      <c r="D126" s="191"/>
      <c r="E126" s="191"/>
      <c r="F126" s="190"/>
      <c r="G126" s="191"/>
      <c r="H126" s="191"/>
      <c r="I126" s="190"/>
      <c r="J126" s="166">
        <f t="shared" ref="J126:AB126" si="21">J127+J128+J129</f>
        <v>0</v>
      </c>
      <c r="K126" s="166">
        <f t="shared" si="21"/>
        <v>0</v>
      </c>
      <c r="L126" s="166">
        <f t="shared" si="21"/>
        <v>0</v>
      </c>
      <c r="M126" s="166">
        <f t="shared" si="21"/>
        <v>0</v>
      </c>
      <c r="N126" s="166">
        <f t="shared" si="21"/>
        <v>0</v>
      </c>
      <c r="O126" s="166">
        <f t="shared" si="21"/>
        <v>0</v>
      </c>
      <c r="P126" s="166">
        <f t="shared" si="21"/>
        <v>0</v>
      </c>
      <c r="Q126" s="166">
        <f t="shared" si="21"/>
        <v>0</v>
      </c>
      <c r="R126" s="166">
        <f t="shared" si="21"/>
        <v>0</v>
      </c>
      <c r="S126" s="166">
        <f t="shared" si="21"/>
        <v>0</v>
      </c>
      <c r="T126" s="166">
        <f t="shared" si="21"/>
        <v>0</v>
      </c>
      <c r="U126" s="166">
        <f t="shared" si="21"/>
        <v>0</v>
      </c>
      <c r="V126" s="166">
        <f t="shared" si="21"/>
        <v>0</v>
      </c>
      <c r="W126" s="166">
        <f t="shared" si="21"/>
        <v>0</v>
      </c>
      <c r="X126" s="166">
        <f t="shared" si="21"/>
        <v>0</v>
      </c>
      <c r="Y126" s="166">
        <f t="shared" si="21"/>
        <v>0</v>
      </c>
      <c r="Z126" s="166">
        <f t="shared" si="21"/>
        <v>0</v>
      </c>
      <c r="AA126" s="166">
        <f t="shared" si="21"/>
        <v>0</v>
      </c>
      <c r="AB126" s="166">
        <f t="shared" si="21"/>
        <v>0</v>
      </c>
      <c r="AC126" s="166"/>
      <c r="AD126" s="166">
        <f>AD127+AD128+AD129</f>
        <v>0</v>
      </c>
      <c r="AE126" s="166">
        <f>AE127+AE128+AE129</f>
        <v>0</v>
      </c>
      <c r="AF126" s="205"/>
      <c r="AG126" s="205"/>
      <c r="AH126" s="201"/>
      <c r="AI126" s="201"/>
      <c r="AJ126" s="206"/>
      <c r="AK126" s="201"/>
      <c r="AL126" s="201"/>
      <c r="AM126" s="201"/>
      <c r="AN126" s="175"/>
      <c r="AO126" s="163"/>
      <c r="AP126" s="178"/>
      <c r="AQ126" s="163"/>
      <c r="AR126" s="178"/>
      <c r="AS126" s="178"/>
      <c r="AT126" s="178"/>
      <c r="AU126" s="178"/>
      <c r="AV126" s="178"/>
      <c r="AW126" s="178"/>
    </row>
    <row r="127" s="3" customFormat="1" ht="18" hidden="1" customHeight="1" spans="1:49">
      <c r="A127" s="155"/>
      <c r="B127" s="190" t="s">
        <v>520</v>
      </c>
      <c r="C127" s="190"/>
      <c r="D127" s="191"/>
      <c r="E127" s="191"/>
      <c r="F127" s="190"/>
      <c r="G127" s="191"/>
      <c r="H127" s="191"/>
      <c r="I127" s="190"/>
      <c r="J127" s="166">
        <v>0</v>
      </c>
      <c r="K127" s="166">
        <v>0</v>
      </c>
      <c r="L127" s="166">
        <v>0</v>
      </c>
      <c r="M127" s="166">
        <v>0</v>
      </c>
      <c r="N127" s="166">
        <v>0</v>
      </c>
      <c r="O127" s="166">
        <v>0</v>
      </c>
      <c r="P127" s="166">
        <v>0</v>
      </c>
      <c r="Q127" s="166">
        <v>0</v>
      </c>
      <c r="R127" s="166">
        <v>0</v>
      </c>
      <c r="S127" s="166">
        <v>0</v>
      </c>
      <c r="T127" s="166">
        <v>0</v>
      </c>
      <c r="U127" s="166">
        <v>0</v>
      </c>
      <c r="V127" s="166">
        <v>0</v>
      </c>
      <c r="W127" s="166">
        <v>0</v>
      </c>
      <c r="X127" s="166">
        <v>0</v>
      </c>
      <c r="Y127" s="166">
        <v>0</v>
      </c>
      <c r="Z127" s="166">
        <v>0</v>
      </c>
      <c r="AA127" s="166">
        <v>0</v>
      </c>
      <c r="AB127" s="166">
        <v>0</v>
      </c>
      <c r="AC127" s="166"/>
      <c r="AD127" s="166">
        <v>0</v>
      </c>
      <c r="AE127" s="166">
        <v>0</v>
      </c>
      <c r="AF127" s="205"/>
      <c r="AG127" s="205"/>
      <c r="AH127" s="201"/>
      <c r="AI127" s="201"/>
      <c r="AJ127" s="206"/>
      <c r="AK127" s="201"/>
      <c r="AL127" s="201"/>
      <c r="AM127" s="201"/>
      <c r="AN127" s="175"/>
      <c r="AO127" s="163"/>
      <c r="AP127" s="178"/>
      <c r="AQ127" s="163"/>
      <c r="AR127" s="178"/>
      <c r="AS127" s="178"/>
      <c r="AT127" s="178"/>
      <c r="AU127" s="178"/>
      <c r="AV127" s="178"/>
      <c r="AW127" s="178"/>
    </row>
    <row r="128" s="3" customFormat="1" ht="18" hidden="1" customHeight="1" spans="1:49">
      <c r="A128" s="155"/>
      <c r="B128" s="190" t="s">
        <v>521</v>
      </c>
      <c r="C128" s="190"/>
      <c r="D128" s="191"/>
      <c r="E128" s="191"/>
      <c r="F128" s="190"/>
      <c r="G128" s="191"/>
      <c r="H128" s="191"/>
      <c r="I128" s="190"/>
      <c r="J128" s="166">
        <v>0</v>
      </c>
      <c r="K128" s="166">
        <v>0</v>
      </c>
      <c r="L128" s="166">
        <v>0</v>
      </c>
      <c r="M128" s="166">
        <v>0</v>
      </c>
      <c r="N128" s="166">
        <v>0</v>
      </c>
      <c r="O128" s="166">
        <v>0</v>
      </c>
      <c r="P128" s="166">
        <v>0</v>
      </c>
      <c r="Q128" s="166">
        <v>0</v>
      </c>
      <c r="R128" s="166">
        <v>0</v>
      </c>
      <c r="S128" s="166">
        <v>0</v>
      </c>
      <c r="T128" s="166">
        <v>0</v>
      </c>
      <c r="U128" s="166">
        <v>0</v>
      </c>
      <c r="V128" s="166">
        <v>0</v>
      </c>
      <c r="W128" s="166">
        <v>0</v>
      </c>
      <c r="X128" s="166">
        <v>0</v>
      </c>
      <c r="Y128" s="166">
        <v>0</v>
      </c>
      <c r="Z128" s="166">
        <v>0</v>
      </c>
      <c r="AA128" s="166">
        <v>0</v>
      </c>
      <c r="AB128" s="166">
        <v>0</v>
      </c>
      <c r="AC128" s="166"/>
      <c r="AD128" s="166">
        <v>0</v>
      </c>
      <c r="AE128" s="166">
        <v>0</v>
      </c>
      <c r="AF128" s="205"/>
      <c r="AG128" s="205"/>
      <c r="AH128" s="201"/>
      <c r="AI128" s="201"/>
      <c r="AJ128" s="206"/>
      <c r="AK128" s="201"/>
      <c r="AL128" s="201"/>
      <c r="AM128" s="201"/>
      <c r="AN128" s="175"/>
      <c r="AO128" s="163"/>
      <c r="AP128" s="178"/>
      <c r="AQ128" s="163"/>
      <c r="AR128" s="178"/>
      <c r="AS128" s="178"/>
      <c r="AT128" s="178"/>
      <c r="AU128" s="178"/>
      <c r="AV128" s="178"/>
      <c r="AW128" s="178"/>
    </row>
    <row r="129" s="3" customFormat="1" ht="18" hidden="1" customHeight="1" spans="1:49">
      <c r="A129" s="155"/>
      <c r="B129" s="190" t="s">
        <v>522</v>
      </c>
      <c r="C129" s="190"/>
      <c r="D129" s="191"/>
      <c r="E129" s="191"/>
      <c r="F129" s="190"/>
      <c r="G129" s="191"/>
      <c r="H129" s="191"/>
      <c r="I129" s="190"/>
      <c r="J129" s="166">
        <v>0</v>
      </c>
      <c r="K129" s="166">
        <v>0</v>
      </c>
      <c r="L129" s="166">
        <v>0</v>
      </c>
      <c r="M129" s="166">
        <v>0</v>
      </c>
      <c r="N129" s="166">
        <v>0</v>
      </c>
      <c r="O129" s="166">
        <v>0</v>
      </c>
      <c r="P129" s="166">
        <v>0</v>
      </c>
      <c r="Q129" s="166">
        <v>0</v>
      </c>
      <c r="R129" s="166">
        <v>0</v>
      </c>
      <c r="S129" s="166">
        <v>0</v>
      </c>
      <c r="T129" s="166">
        <v>0</v>
      </c>
      <c r="U129" s="166">
        <v>0</v>
      </c>
      <c r="V129" s="166">
        <v>0</v>
      </c>
      <c r="W129" s="166">
        <v>0</v>
      </c>
      <c r="X129" s="166">
        <v>0</v>
      </c>
      <c r="Y129" s="166">
        <v>0</v>
      </c>
      <c r="Z129" s="166">
        <v>0</v>
      </c>
      <c r="AA129" s="166">
        <v>0</v>
      </c>
      <c r="AB129" s="166">
        <v>0</v>
      </c>
      <c r="AC129" s="166"/>
      <c r="AD129" s="166">
        <v>0</v>
      </c>
      <c r="AE129" s="166">
        <v>0</v>
      </c>
      <c r="AF129" s="205"/>
      <c r="AG129" s="205"/>
      <c r="AH129" s="201"/>
      <c r="AI129" s="201"/>
      <c r="AJ129" s="206"/>
      <c r="AK129" s="201"/>
      <c r="AL129" s="201"/>
      <c r="AM129" s="201"/>
      <c r="AN129" s="175"/>
      <c r="AO129" s="163"/>
      <c r="AP129" s="178"/>
      <c r="AQ129" s="163"/>
      <c r="AR129" s="178"/>
      <c r="AS129" s="178"/>
      <c r="AT129" s="178"/>
      <c r="AU129" s="178"/>
      <c r="AV129" s="178"/>
      <c r="AW129" s="178"/>
    </row>
    <row r="130" s="3" customFormat="1" ht="18" hidden="1" customHeight="1" spans="1:49">
      <c r="A130" s="155"/>
      <c r="B130" s="190" t="s">
        <v>523</v>
      </c>
      <c r="C130" s="190"/>
      <c r="D130" s="191"/>
      <c r="E130" s="191"/>
      <c r="F130" s="190"/>
      <c r="G130" s="191"/>
      <c r="H130" s="191"/>
      <c r="I130" s="190"/>
      <c r="J130" s="166">
        <f t="shared" ref="J130:AB130" si="22">SUM(J131)</f>
        <v>0</v>
      </c>
      <c r="K130" s="166">
        <f t="shared" si="22"/>
        <v>1</v>
      </c>
      <c r="L130" s="166">
        <f t="shared" si="22"/>
        <v>0</v>
      </c>
      <c r="M130" s="166">
        <f t="shared" si="22"/>
        <v>0</v>
      </c>
      <c r="N130" s="166">
        <f t="shared" si="22"/>
        <v>0</v>
      </c>
      <c r="O130" s="166">
        <f t="shared" si="22"/>
        <v>0</v>
      </c>
      <c r="P130" s="166">
        <f t="shared" si="22"/>
        <v>0</v>
      </c>
      <c r="Q130" s="166">
        <f t="shared" si="22"/>
        <v>0</v>
      </c>
      <c r="R130" s="166">
        <f t="shared" si="22"/>
        <v>500</v>
      </c>
      <c r="S130" s="166">
        <f t="shared" si="22"/>
        <v>0</v>
      </c>
      <c r="T130" s="166">
        <f t="shared" si="22"/>
        <v>0</v>
      </c>
      <c r="U130" s="166">
        <f t="shared" si="22"/>
        <v>650</v>
      </c>
      <c r="V130" s="166">
        <f t="shared" si="22"/>
        <v>0</v>
      </c>
      <c r="W130" s="166">
        <f t="shared" si="22"/>
        <v>0</v>
      </c>
      <c r="X130" s="166">
        <f t="shared" si="22"/>
        <v>0</v>
      </c>
      <c r="Y130" s="166">
        <f t="shared" si="22"/>
        <v>650</v>
      </c>
      <c r="Z130" s="166">
        <f t="shared" si="22"/>
        <v>0</v>
      </c>
      <c r="AA130" s="166">
        <f t="shared" si="22"/>
        <v>0</v>
      </c>
      <c r="AB130" s="166">
        <f t="shared" si="22"/>
        <v>0</v>
      </c>
      <c r="AC130" s="166"/>
      <c r="AD130" s="166">
        <f>SUM(AD131)</f>
        <v>500</v>
      </c>
      <c r="AE130" s="166">
        <f>SUM(AE131)</f>
        <v>500</v>
      </c>
      <c r="AF130" s="205"/>
      <c r="AG130" s="205"/>
      <c r="AH130" s="201"/>
      <c r="AI130" s="201"/>
      <c r="AJ130" s="206"/>
      <c r="AK130" s="201"/>
      <c r="AL130" s="201"/>
      <c r="AM130" s="201"/>
      <c r="AN130" s="175"/>
      <c r="AO130" s="163"/>
      <c r="AP130" s="178"/>
      <c r="AQ130" s="163"/>
      <c r="AR130" s="178"/>
      <c r="AS130" s="178"/>
      <c r="AT130" s="178"/>
      <c r="AU130" s="178"/>
      <c r="AV130" s="178"/>
      <c r="AW130" s="178"/>
    </row>
    <row r="131" s="1" customFormat="1" ht="32" hidden="1" customHeight="1" spans="1:49">
      <c r="A131" s="21">
        <v>81</v>
      </c>
      <c r="B131" s="20" t="s">
        <v>524</v>
      </c>
      <c r="C131" s="20">
        <v>2022</v>
      </c>
      <c r="D131" s="21" t="s">
        <v>507</v>
      </c>
      <c r="E131" s="21" t="s">
        <v>525</v>
      </c>
      <c r="F131" s="21" t="s">
        <v>45</v>
      </c>
      <c r="G131" s="21" t="s">
        <v>1161</v>
      </c>
      <c r="H131" s="21" t="s">
        <v>526</v>
      </c>
      <c r="I131" s="33" t="s">
        <v>527</v>
      </c>
      <c r="J131" s="21"/>
      <c r="K131" s="21">
        <v>1</v>
      </c>
      <c r="L131" s="21"/>
      <c r="M131" s="21"/>
      <c r="N131" s="21"/>
      <c r="O131" s="21"/>
      <c r="P131" s="21"/>
      <c r="Q131" s="21"/>
      <c r="R131" s="22">
        <v>500</v>
      </c>
      <c r="S131" s="21" t="s">
        <v>489</v>
      </c>
      <c r="T131" s="21" t="s">
        <v>490</v>
      </c>
      <c r="U131" s="44">
        <v>650</v>
      </c>
      <c r="V131" s="44">
        <v>0</v>
      </c>
      <c r="W131" s="44"/>
      <c r="X131" s="44">
        <v>0</v>
      </c>
      <c r="Y131" s="44">
        <v>650</v>
      </c>
      <c r="Z131" s="44">
        <v>0</v>
      </c>
      <c r="AA131" s="44">
        <v>0</v>
      </c>
      <c r="AB131" s="44">
        <v>0</v>
      </c>
      <c r="AC131" s="44"/>
      <c r="AD131" s="50">
        <v>500</v>
      </c>
      <c r="AE131" s="50">
        <v>500</v>
      </c>
      <c r="AF131" s="33" t="s">
        <v>528</v>
      </c>
      <c r="AG131" s="33" t="s">
        <v>529</v>
      </c>
      <c r="AH131" s="21" t="s">
        <v>489</v>
      </c>
      <c r="AI131" s="21" t="s">
        <v>490</v>
      </c>
      <c r="AJ131" s="58" t="s">
        <v>83</v>
      </c>
      <c r="AK131" s="21" t="s">
        <v>513</v>
      </c>
      <c r="AL131" s="21" t="s">
        <v>1073</v>
      </c>
      <c r="AM131" s="21" t="s">
        <v>514</v>
      </c>
      <c r="AN131" s="21"/>
      <c r="AO131" s="21" t="s">
        <v>56</v>
      </c>
      <c r="AP131" s="21" t="s">
        <v>1078</v>
      </c>
      <c r="AQ131" s="21"/>
      <c r="AR131" s="20"/>
      <c r="AS131" s="20"/>
      <c r="AT131" s="20"/>
      <c r="AU131" s="20"/>
      <c r="AV131" s="20"/>
      <c r="AW131" s="128"/>
    </row>
    <row r="132" s="3" customFormat="1" ht="18" hidden="1" customHeight="1" spans="1:49">
      <c r="A132" s="155"/>
      <c r="B132" s="190" t="s">
        <v>530</v>
      </c>
      <c r="C132" s="190"/>
      <c r="D132" s="191"/>
      <c r="E132" s="191"/>
      <c r="F132" s="190"/>
      <c r="G132" s="191"/>
      <c r="H132" s="191"/>
      <c r="I132" s="190"/>
      <c r="J132" s="166">
        <f t="shared" ref="J132:AB132" si="23">J133+J176+J207</f>
        <v>0</v>
      </c>
      <c r="K132" s="166">
        <f t="shared" si="23"/>
        <v>0</v>
      </c>
      <c r="L132" s="166">
        <f t="shared" si="23"/>
        <v>60</v>
      </c>
      <c r="M132" s="166">
        <f t="shared" si="23"/>
        <v>0</v>
      </c>
      <c r="N132" s="166">
        <f t="shared" si="23"/>
        <v>0</v>
      </c>
      <c r="O132" s="166">
        <f t="shared" si="23"/>
        <v>0</v>
      </c>
      <c r="P132" s="166">
        <f t="shared" si="23"/>
        <v>0</v>
      </c>
      <c r="Q132" s="166">
        <f t="shared" si="23"/>
        <v>0</v>
      </c>
      <c r="R132" s="166">
        <f t="shared" si="23"/>
        <v>118479</v>
      </c>
      <c r="S132" s="166">
        <f t="shared" si="23"/>
        <v>0</v>
      </c>
      <c r="T132" s="166">
        <f t="shared" si="23"/>
        <v>0</v>
      </c>
      <c r="U132" s="166">
        <f t="shared" si="23"/>
        <v>43364.05</v>
      </c>
      <c r="V132" s="166">
        <f t="shared" si="23"/>
        <v>9394.2</v>
      </c>
      <c r="W132" s="166">
        <f t="shared" si="23"/>
        <v>130</v>
      </c>
      <c r="X132" s="166">
        <f t="shared" si="23"/>
        <v>15447</v>
      </c>
      <c r="Y132" s="166">
        <f t="shared" si="23"/>
        <v>17042.85</v>
      </c>
      <c r="Z132" s="166">
        <f t="shared" si="23"/>
        <v>0</v>
      </c>
      <c r="AA132" s="166">
        <f t="shared" si="23"/>
        <v>0</v>
      </c>
      <c r="AB132" s="166">
        <f t="shared" si="23"/>
        <v>1350</v>
      </c>
      <c r="AC132" s="166"/>
      <c r="AD132" s="166">
        <f>AD133+AD176+AD207</f>
        <v>33577</v>
      </c>
      <c r="AE132" s="166">
        <f>AE133+AE176+AE207</f>
        <v>14773</v>
      </c>
      <c r="AF132" s="205"/>
      <c r="AG132" s="205"/>
      <c r="AH132" s="201"/>
      <c r="AI132" s="201"/>
      <c r="AJ132" s="206"/>
      <c r="AK132" s="201"/>
      <c r="AL132" s="201"/>
      <c r="AM132" s="201"/>
      <c r="AN132" s="175"/>
      <c r="AO132" s="163"/>
      <c r="AP132" s="178"/>
      <c r="AQ132" s="163"/>
      <c r="AR132" s="178"/>
      <c r="AS132" s="178"/>
      <c r="AT132" s="178"/>
      <c r="AU132" s="178"/>
      <c r="AV132" s="178"/>
      <c r="AW132" s="178"/>
    </row>
    <row r="133" s="3" customFormat="1" ht="18" hidden="1" customHeight="1" spans="1:49">
      <c r="A133" s="155"/>
      <c r="B133" s="190" t="s">
        <v>531</v>
      </c>
      <c r="C133" s="190"/>
      <c r="D133" s="191"/>
      <c r="E133" s="191"/>
      <c r="F133" s="190"/>
      <c r="G133" s="191"/>
      <c r="H133" s="191"/>
      <c r="I133" s="190"/>
      <c r="J133" s="166">
        <f t="shared" ref="J133:AB133" si="24">J134+J135+J147+J148+J160+J161+J162+J167+J168+J175</f>
        <v>0</v>
      </c>
      <c r="K133" s="166">
        <f t="shared" si="24"/>
        <v>0</v>
      </c>
      <c r="L133" s="166">
        <f t="shared" si="24"/>
        <v>32</v>
      </c>
      <c r="M133" s="166">
        <f t="shared" si="24"/>
        <v>0</v>
      </c>
      <c r="N133" s="166">
        <f t="shared" si="24"/>
        <v>0</v>
      </c>
      <c r="O133" s="166">
        <f t="shared" si="24"/>
        <v>0</v>
      </c>
      <c r="P133" s="166">
        <f t="shared" si="24"/>
        <v>0</v>
      </c>
      <c r="Q133" s="166">
        <f t="shared" si="24"/>
        <v>0</v>
      </c>
      <c r="R133" s="166">
        <f t="shared" si="24"/>
        <v>48315</v>
      </c>
      <c r="S133" s="166">
        <f t="shared" si="24"/>
        <v>0</v>
      </c>
      <c r="T133" s="166">
        <f t="shared" si="24"/>
        <v>0</v>
      </c>
      <c r="U133" s="166">
        <f t="shared" si="24"/>
        <v>34795.7</v>
      </c>
      <c r="V133" s="166">
        <f t="shared" si="24"/>
        <v>7900</v>
      </c>
      <c r="W133" s="166">
        <f t="shared" si="24"/>
        <v>130</v>
      </c>
      <c r="X133" s="166">
        <f t="shared" si="24"/>
        <v>13917</v>
      </c>
      <c r="Y133" s="166">
        <f t="shared" si="24"/>
        <v>11648.7</v>
      </c>
      <c r="Z133" s="166">
        <f t="shared" si="24"/>
        <v>0</v>
      </c>
      <c r="AA133" s="166">
        <f t="shared" si="24"/>
        <v>0</v>
      </c>
      <c r="AB133" s="166">
        <f t="shared" si="24"/>
        <v>1200</v>
      </c>
      <c r="AC133" s="166"/>
      <c r="AD133" s="166">
        <f>AD134+AD135+AD147+AD148+AD160+AD161+AD162+AD167+AD168+AD175</f>
        <v>14837</v>
      </c>
      <c r="AE133" s="166">
        <f>AE134+AE135+AE147+AE148+AE160+AE161+AE162+AE167+AE168+AE175</f>
        <v>6467</v>
      </c>
      <c r="AF133" s="205"/>
      <c r="AG133" s="205"/>
      <c r="AH133" s="201"/>
      <c r="AI133" s="201"/>
      <c r="AJ133" s="206"/>
      <c r="AK133" s="201"/>
      <c r="AL133" s="201"/>
      <c r="AM133" s="201"/>
      <c r="AN133" s="175"/>
      <c r="AO133" s="163"/>
      <c r="AP133" s="178"/>
      <c r="AQ133" s="163"/>
      <c r="AR133" s="178"/>
      <c r="AS133" s="178"/>
      <c r="AT133" s="178"/>
      <c r="AU133" s="178"/>
      <c r="AV133" s="178"/>
      <c r="AW133" s="178"/>
    </row>
    <row r="134" s="3" customFormat="1" ht="18" hidden="1" customHeight="1" spans="1:49">
      <c r="A134" s="155"/>
      <c r="B134" s="190" t="s">
        <v>532</v>
      </c>
      <c r="C134" s="190"/>
      <c r="D134" s="191"/>
      <c r="E134" s="191"/>
      <c r="F134" s="190"/>
      <c r="G134" s="191"/>
      <c r="H134" s="191"/>
      <c r="I134" s="190"/>
      <c r="J134" s="166">
        <v>0</v>
      </c>
      <c r="K134" s="166">
        <v>0</v>
      </c>
      <c r="L134" s="166">
        <v>0</v>
      </c>
      <c r="M134" s="166">
        <v>0</v>
      </c>
      <c r="N134" s="166">
        <v>0</v>
      </c>
      <c r="O134" s="166">
        <v>0</v>
      </c>
      <c r="P134" s="166">
        <v>0</v>
      </c>
      <c r="Q134" s="166">
        <v>0</v>
      </c>
      <c r="R134" s="166">
        <v>0</v>
      </c>
      <c r="S134" s="166">
        <v>0</v>
      </c>
      <c r="T134" s="166">
        <v>0</v>
      </c>
      <c r="U134" s="166">
        <v>0</v>
      </c>
      <c r="V134" s="166">
        <v>0</v>
      </c>
      <c r="W134" s="166">
        <v>0</v>
      </c>
      <c r="X134" s="166">
        <v>0</v>
      </c>
      <c r="Y134" s="166">
        <v>0</v>
      </c>
      <c r="Z134" s="166">
        <v>0</v>
      </c>
      <c r="AA134" s="166">
        <v>0</v>
      </c>
      <c r="AB134" s="166">
        <v>0</v>
      </c>
      <c r="AC134" s="166"/>
      <c r="AD134" s="166">
        <v>0</v>
      </c>
      <c r="AE134" s="166">
        <v>0</v>
      </c>
      <c r="AF134" s="205"/>
      <c r="AG134" s="205"/>
      <c r="AH134" s="201"/>
      <c r="AI134" s="201"/>
      <c r="AJ134" s="206"/>
      <c r="AK134" s="201"/>
      <c r="AL134" s="201"/>
      <c r="AM134" s="201"/>
      <c r="AN134" s="175"/>
      <c r="AO134" s="163"/>
      <c r="AP134" s="178"/>
      <c r="AQ134" s="163"/>
      <c r="AR134" s="178"/>
      <c r="AS134" s="178"/>
      <c r="AT134" s="178"/>
      <c r="AU134" s="178"/>
      <c r="AV134" s="178"/>
      <c r="AW134" s="178"/>
    </row>
    <row r="135" s="3" customFormat="1" ht="18" hidden="1" customHeight="1" spans="1:49">
      <c r="A135" s="155"/>
      <c r="B135" s="190" t="s">
        <v>533</v>
      </c>
      <c r="C135" s="190"/>
      <c r="D135" s="191"/>
      <c r="E135" s="191"/>
      <c r="F135" s="190"/>
      <c r="G135" s="191"/>
      <c r="H135" s="191"/>
      <c r="I135" s="190"/>
      <c r="J135" s="166">
        <f t="shared" ref="J135:Q135" si="25">SUM(J136:J146)</f>
        <v>0</v>
      </c>
      <c r="K135" s="166">
        <f t="shared" si="25"/>
        <v>0</v>
      </c>
      <c r="L135" s="166">
        <f t="shared" si="25"/>
        <v>11</v>
      </c>
      <c r="M135" s="166">
        <f t="shared" si="25"/>
        <v>0</v>
      </c>
      <c r="N135" s="166">
        <f t="shared" si="25"/>
        <v>0</v>
      </c>
      <c r="O135" s="166">
        <f t="shared" si="25"/>
        <v>0</v>
      </c>
      <c r="P135" s="166">
        <f t="shared" si="25"/>
        <v>0</v>
      </c>
      <c r="Q135" s="166">
        <f t="shared" si="25"/>
        <v>0</v>
      </c>
      <c r="R135" s="166">
        <f t="shared" ref="R135:T135" si="26">SUM(R136:R145)</f>
        <v>14145</v>
      </c>
      <c r="S135" s="166">
        <f t="shared" si="26"/>
        <v>0</v>
      </c>
      <c r="T135" s="166">
        <f t="shared" si="26"/>
        <v>0</v>
      </c>
      <c r="U135" s="166">
        <f t="shared" ref="U135:AB135" si="27">SUM(U136:U146)</f>
        <v>4097</v>
      </c>
      <c r="V135" s="166">
        <f t="shared" si="27"/>
        <v>500</v>
      </c>
      <c r="W135" s="166">
        <f t="shared" si="27"/>
        <v>0</v>
      </c>
      <c r="X135" s="166">
        <f t="shared" si="27"/>
        <v>3197</v>
      </c>
      <c r="Y135" s="166">
        <f t="shared" si="27"/>
        <v>400</v>
      </c>
      <c r="Z135" s="166">
        <f t="shared" si="27"/>
        <v>0</v>
      </c>
      <c r="AA135" s="166">
        <f t="shared" si="27"/>
        <v>0</v>
      </c>
      <c r="AB135" s="166">
        <f t="shared" si="27"/>
        <v>0</v>
      </c>
      <c r="AC135" s="166"/>
      <c r="AD135" s="166">
        <f>SUM(AD136:AD146)</f>
        <v>5065</v>
      </c>
      <c r="AE135" s="166">
        <f>SUM(AE136:AE146)</f>
        <v>2263</v>
      </c>
      <c r="AF135" s="205"/>
      <c r="AG135" s="205"/>
      <c r="AH135" s="201"/>
      <c r="AI135" s="201"/>
      <c r="AJ135" s="206"/>
      <c r="AK135" s="201"/>
      <c r="AL135" s="201"/>
      <c r="AM135" s="201"/>
      <c r="AN135" s="175"/>
      <c r="AO135" s="163"/>
      <c r="AP135" s="178"/>
      <c r="AQ135" s="163"/>
      <c r="AR135" s="178"/>
      <c r="AS135" s="178"/>
      <c r="AT135" s="178"/>
      <c r="AU135" s="178"/>
      <c r="AV135" s="178"/>
      <c r="AW135" s="178"/>
    </row>
    <row r="136" s="74" customFormat="1" ht="67.5" hidden="1" spans="1:50">
      <c r="A136" s="152">
        <v>82</v>
      </c>
      <c r="B136" s="152" t="s">
        <v>534</v>
      </c>
      <c r="C136" s="152">
        <v>2022</v>
      </c>
      <c r="D136" s="22" t="s">
        <v>535</v>
      </c>
      <c r="E136" s="255" t="s">
        <v>536</v>
      </c>
      <c r="F136" s="114" t="s">
        <v>45</v>
      </c>
      <c r="G136" s="114" t="s">
        <v>1074</v>
      </c>
      <c r="H136" s="114" t="s">
        <v>537</v>
      </c>
      <c r="I136" s="253" t="s">
        <v>538</v>
      </c>
      <c r="J136" s="22"/>
      <c r="K136" s="22"/>
      <c r="L136" s="22">
        <v>1</v>
      </c>
      <c r="M136" s="22"/>
      <c r="N136" s="22"/>
      <c r="O136" s="22"/>
      <c r="P136" s="22"/>
      <c r="Q136" s="22"/>
      <c r="R136" s="22">
        <v>1540</v>
      </c>
      <c r="S136" s="58" t="s">
        <v>541</v>
      </c>
      <c r="T136" s="58" t="s">
        <v>1039</v>
      </c>
      <c r="U136" s="115">
        <v>700</v>
      </c>
      <c r="V136" s="115">
        <v>500</v>
      </c>
      <c r="W136" s="115"/>
      <c r="X136" s="115">
        <v>0</v>
      </c>
      <c r="Y136" s="115">
        <v>200</v>
      </c>
      <c r="Z136" s="115">
        <v>0</v>
      </c>
      <c r="AA136" s="115">
        <v>0</v>
      </c>
      <c r="AB136" s="115">
        <v>0</v>
      </c>
      <c r="AC136" s="115"/>
      <c r="AD136" s="141">
        <v>440</v>
      </c>
      <c r="AE136" s="141">
        <v>382</v>
      </c>
      <c r="AF136" s="253" t="s">
        <v>539</v>
      </c>
      <c r="AG136" s="253" t="s">
        <v>540</v>
      </c>
      <c r="AH136" s="22" t="s">
        <v>50</v>
      </c>
      <c r="AI136" s="21" t="s">
        <v>51</v>
      </c>
      <c r="AJ136" s="58" t="s">
        <v>541</v>
      </c>
      <c r="AK136" s="21" t="s">
        <v>542</v>
      </c>
      <c r="AL136" s="21" t="s">
        <v>369</v>
      </c>
      <c r="AM136" s="21" t="s">
        <v>543</v>
      </c>
      <c r="AN136" s="21" t="s">
        <v>266</v>
      </c>
      <c r="AO136" s="21" t="s">
        <v>56</v>
      </c>
      <c r="AP136" s="133"/>
      <c r="AQ136" s="21"/>
      <c r="AR136" s="152" t="s">
        <v>1079</v>
      </c>
      <c r="AS136" s="152" t="s">
        <v>1079</v>
      </c>
      <c r="AT136" s="152" t="s">
        <v>1079</v>
      </c>
      <c r="AU136" s="152"/>
      <c r="AV136" s="58"/>
      <c r="AW136" s="128" t="s">
        <v>1168</v>
      </c>
      <c r="AX136" s="1"/>
    </row>
    <row r="137" s="1" customFormat="1" ht="67.5" hidden="1" spans="1:49">
      <c r="A137" s="152">
        <v>83</v>
      </c>
      <c r="B137" s="20" t="s">
        <v>544</v>
      </c>
      <c r="C137" s="20">
        <v>2022</v>
      </c>
      <c r="D137" s="22" t="s">
        <v>535</v>
      </c>
      <c r="E137" s="23" t="s">
        <v>545</v>
      </c>
      <c r="F137" s="22" t="s">
        <v>45</v>
      </c>
      <c r="G137" s="22" t="s">
        <v>1074</v>
      </c>
      <c r="H137" s="22" t="s">
        <v>546</v>
      </c>
      <c r="I137" s="34" t="s">
        <v>547</v>
      </c>
      <c r="J137" s="22"/>
      <c r="K137" s="22"/>
      <c r="L137" s="22">
        <v>1</v>
      </c>
      <c r="M137" s="22"/>
      <c r="N137" s="22"/>
      <c r="O137" s="22"/>
      <c r="P137" s="22"/>
      <c r="Q137" s="22"/>
      <c r="R137" s="22">
        <v>2475</v>
      </c>
      <c r="S137" s="21" t="s">
        <v>50</v>
      </c>
      <c r="T137" s="21" t="s">
        <v>51</v>
      </c>
      <c r="U137" s="44">
        <v>200</v>
      </c>
      <c r="V137" s="44">
        <v>0</v>
      </c>
      <c r="W137" s="44"/>
      <c r="X137" s="44">
        <v>0</v>
      </c>
      <c r="Y137" s="44">
        <v>200</v>
      </c>
      <c r="Z137" s="44">
        <v>0</v>
      </c>
      <c r="AA137" s="44">
        <v>0</v>
      </c>
      <c r="AB137" s="44">
        <v>0</v>
      </c>
      <c r="AC137" s="44"/>
      <c r="AD137" s="50">
        <v>707</v>
      </c>
      <c r="AE137" s="50">
        <v>447</v>
      </c>
      <c r="AF137" s="34" t="s">
        <v>548</v>
      </c>
      <c r="AG137" s="34" t="s">
        <v>549</v>
      </c>
      <c r="AH137" s="22" t="s">
        <v>50</v>
      </c>
      <c r="AI137" s="21" t="s">
        <v>51</v>
      </c>
      <c r="AJ137" s="58" t="s">
        <v>541</v>
      </c>
      <c r="AK137" s="21" t="s">
        <v>542</v>
      </c>
      <c r="AL137" s="21" t="s">
        <v>369</v>
      </c>
      <c r="AM137" s="21" t="s">
        <v>543</v>
      </c>
      <c r="AN137" s="21" t="s">
        <v>266</v>
      </c>
      <c r="AO137" s="21" t="s">
        <v>56</v>
      </c>
      <c r="AP137" s="21" t="s">
        <v>1078</v>
      </c>
      <c r="AQ137" s="21"/>
      <c r="AR137" s="20" t="s">
        <v>1079</v>
      </c>
      <c r="AS137" s="20"/>
      <c r="AT137" s="20"/>
      <c r="AU137" s="20"/>
      <c r="AV137" s="20"/>
      <c r="AW137" s="128"/>
    </row>
    <row r="138" s="1" customFormat="1" ht="67.5" hidden="1" spans="1:49">
      <c r="A138" s="152">
        <v>84</v>
      </c>
      <c r="B138" s="20" t="s">
        <v>550</v>
      </c>
      <c r="C138" s="20">
        <v>2022</v>
      </c>
      <c r="D138" s="22" t="s">
        <v>535</v>
      </c>
      <c r="E138" s="23" t="s">
        <v>551</v>
      </c>
      <c r="F138" s="22" t="s">
        <v>45</v>
      </c>
      <c r="G138" s="22" t="s">
        <v>1074</v>
      </c>
      <c r="H138" s="22" t="s">
        <v>466</v>
      </c>
      <c r="I138" s="34" t="s">
        <v>552</v>
      </c>
      <c r="J138" s="22"/>
      <c r="K138" s="22"/>
      <c r="L138" s="22">
        <v>1</v>
      </c>
      <c r="M138" s="22"/>
      <c r="N138" s="22"/>
      <c r="O138" s="22"/>
      <c r="P138" s="22"/>
      <c r="Q138" s="22"/>
      <c r="R138" s="22">
        <v>273</v>
      </c>
      <c r="S138" s="21" t="s">
        <v>50</v>
      </c>
      <c r="T138" s="21" t="s">
        <v>51</v>
      </c>
      <c r="U138" s="44">
        <v>192</v>
      </c>
      <c r="V138" s="44">
        <v>0</v>
      </c>
      <c r="W138" s="44"/>
      <c r="X138" s="44">
        <v>192</v>
      </c>
      <c r="Y138" s="44">
        <v>0</v>
      </c>
      <c r="Z138" s="44">
        <v>0</v>
      </c>
      <c r="AA138" s="44">
        <v>0</v>
      </c>
      <c r="AB138" s="44">
        <v>0</v>
      </c>
      <c r="AC138" s="44"/>
      <c r="AD138" s="50">
        <v>78</v>
      </c>
      <c r="AE138" s="50">
        <v>37</v>
      </c>
      <c r="AF138" s="34" t="s">
        <v>553</v>
      </c>
      <c r="AG138" s="34" t="s">
        <v>554</v>
      </c>
      <c r="AH138" s="22" t="s">
        <v>50</v>
      </c>
      <c r="AI138" s="21" t="s">
        <v>51</v>
      </c>
      <c r="AJ138" s="58" t="s">
        <v>541</v>
      </c>
      <c r="AK138" s="21" t="s">
        <v>542</v>
      </c>
      <c r="AL138" s="21" t="s">
        <v>369</v>
      </c>
      <c r="AM138" s="21" t="s">
        <v>543</v>
      </c>
      <c r="AN138" s="21" t="s">
        <v>266</v>
      </c>
      <c r="AO138" s="21" t="s">
        <v>56</v>
      </c>
      <c r="AP138" s="133"/>
      <c r="AQ138" s="21"/>
      <c r="AR138" s="20"/>
      <c r="AS138" s="20"/>
      <c r="AT138" s="20"/>
      <c r="AU138" s="20"/>
      <c r="AV138" s="20"/>
      <c r="AW138" s="128"/>
    </row>
    <row r="139" s="1" customFormat="1" ht="60" hidden="1" customHeight="1" spans="1:49">
      <c r="A139" s="152">
        <v>85</v>
      </c>
      <c r="B139" s="20" t="s">
        <v>555</v>
      </c>
      <c r="C139" s="20">
        <v>2022</v>
      </c>
      <c r="D139" s="21" t="s">
        <v>535</v>
      </c>
      <c r="E139" s="21" t="s">
        <v>556</v>
      </c>
      <c r="F139" s="21" t="s">
        <v>45</v>
      </c>
      <c r="G139" s="22" t="s">
        <v>1074</v>
      </c>
      <c r="H139" s="21" t="s">
        <v>557</v>
      </c>
      <c r="I139" s="33" t="s">
        <v>558</v>
      </c>
      <c r="J139" s="21"/>
      <c r="K139" s="21"/>
      <c r="L139" s="22">
        <v>1</v>
      </c>
      <c r="M139" s="21"/>
      <c r="N139" s="21"/>
      <c r="O139" s="21"/>
      <c r="P139" s="21"/>
      <c r="Q139" s="21"/>
      <c r="R139" s="22">
        <v>1887</v>
      </c>
      <c r="S139" s="21" t="s">
        <v>177</v>
      </c>
      <c r="T139" s="21" t="s">
        <v>178</v>
      </c>
      <c r="U139" s="44">
        <v>120</v>
      </c>
      <c r="V139" s="44">
        <v>0</v>
      </c>
      <c r="W139" s="44"/>
      <c r="X139" s="44">
        <v>120</v>
      </c>
      <c r="Y139" s="44">
        <v>0</v>
      </c>
      <c r="Z139" s="44">
        <v>0</v>
      </c>
      <c r="AA139" s="44">
        <v>0</v>
      </c>
      <c r="AB139" s="44">
        <v>0</v>
      </c>
      <c r="AC139" s="44"/>
      <c r="AD139" s="50">
        <v>539</v>
      </c>
      <c r="AE139" s="50">
        <v>229</v>
      </c>
      <c r="AF139" s="33" t="s">
        <v>559</v>
      </c>
      <c r="AG139" s="33" t="s">
        <v>549</v>
      </c>
      <c r="AH139" s="21" t="s">
        <v>177</v>
      </c>
      <c r="AI139" s="21" t="s">
        <v>178</v>
      </c>
      <c r="AJ139" s="58" t="s">
        <v>541</v>
      </c>
      <c r="AK139" s="21" t="s">
        <v>542</v>
      </c>
      <c r="AL139" s="21" t="s">
        <v>369</v>
      </c>
      <c r="AM139" s="21" t="s">
        <v>543</v>
      </c>
      <c r="AN139" s="21" t="s">
        <v>541</v>
      </c>
      <c r="AO139" s="21" t="s">
        <v>56</v>
      </c>
      <c r="AP139" s="133"/>
      <c r="AQ139" s="21"/>
      <c r="AR139" s="20"/>
      <c r="AS139" s="20"/>
      <c r="AT139" s="20"/>
      <c r="AU139" s="20"/>
      <c r="AV139" s="20"/>
      <c r="AW139" s="128"/>
    </row>
    <row r="140" s="1" customFormat="1" ht="78.75" hidden="1" spans="1:49">
      <c r="A140" s="152">
        <v>86</v>
      </c>
      <c r="B140" s="20" t="s">
        <v>560</v>
      </c>
      <c r="C140" s="20">
        <v>2022</v>
      </c>
      <c r="D140" s="21" t="s">
        <v>535</v>
      </c>
      <c r="E140" s="21" t="s">
        <v>561</v>
      </c>
      <c r="F140" s="21" t="s">
        <v>401</v>
      </c>
      <c r="G140" s="22" t="s">
        <v>1074</v>
      </c>
      <c r="H140" s="21" t="s">
        <v>425</v>
      </c>
      <c r="I140" s="33" t="s">
        <v>562</v>
      </c>
      <c r="J140" s="21"/>
      <c r="K140" s="21"/>
      <c r="L140" s="22">
        <v>1</v>
      </c>
      <c r="M140" s="21"/>
      <c r="N140" s="21"/>
      <c r="O140" s="21"/>
      <c r="P140" s="21"/>
      <c r="Q140" s="21"/>
      <c r="R140" s="22">
        <v>1348</v>
      </c>
      <c r="S140" s="21" t="s">
        <v>200</v>
      </c>
      <c r="T140" s="21" t="s">
        <v>201</v>
      </c>
      <c r="U140" s="44">
        <v>200</v>
      </c>
      <c r="V140" s="44">
        <v>0</v>
      </c>
      <c r="W140" s="44"/>
      <c r="X140" s="44">
        <v>200</v>
      </c>
      <c r="Y140" s="44">
        <v>0</v>
      </c>
      <c r="Z140" s="44">
        <v>0</v>
      </c>
      <c r="AA140" s="44">
        <v>0</v>
      </c>
      <c r="AB140" s="44">
        <v>0</v>
      </c>
      <c r="AC140" s="44"/>
      <c r="AD140" s="50">
        <v>385</v>
      </c>
      <c r="AE140" s="50">
        <v>134</v>
      </c>
      <c r="AF140" s="33" t="s">
        <v>563</v>
      </c>
      <c r="AG140" s="33" t="s">
        <v>564</v>
      </c>
      <c r="AH140" s="21" t="s">
        <v>200</v>
      </c>
      <c r="AI140" s="21" t="s">
        <v>201</v>
      </c>
      <c r="AJ140" s="58" t="s">
        <v>541</v>
      </c>
      <c r="AK140" s="21" t="s">
        <v>542</v>
      </c>
      <c r="AL140" s="21" t="s">
        <v>369</v>
      </c>
      <c r="AM140" s="21" t="s">
        <v>543</v>
      </c>
      <c r="AN140" s="21" t="s">
        <v>541</v>
      </c>
      <c r="AO140" s="21" t="s">
        <v>56</v>
      </c>
      <c r="AP140" s="21" t="s">
        <v>1078</v>
      </c>
      <c r="AQ140" s="21"/>
      <c r="AR140" s="20"/>
      <c r="AS140" s="20"/>
      <c r="AT140" s="20"/>
      <c r="AU140" s="20"/>
      <c r="AV140" s="20"/>
      <c r="AW140" s="128"/>
    </row>
    <row r="141" s="1" customFormat="1" ht="67.5" hidden="1" spans="1:49">
      <c r="A141" s="152">
        <v>87</v>
      </c>
      <c r="B141" s="20" t="s">
        <v>565</v>
      </c>
      <c r="C141" s="20">
        <v>2022</v>
      </c>
      <c r="D141" s="23" t="s">
        <v>535</v>
      </c>
      <c r="E141" s="23" t="s">
        <v>566</v>
      </c>
      <c r="F141" s="23" t="s">
        <v>45</v>
      </c>
      <c r="G141" s="22" t="s">
        <v>1074</v>
      </c>
      <c r="H141" s="23" t="s">
        <v>567</v>
      </c>
      <c r="I141" s="35" t="s">
        <v>568</v>
      </c>
      <c r="J141" s="23"/>
      <c r="K141" s="23"/>
      <c r="L141" s="22">
        <v>1</v>
      </c>
      <c r="M141" s="23"/>
      <c r="N141" s="23"/>
      <c r="O141" s="23"/>
      <c r="P141" s="23"/>
      <c r="Q141" s="23"/>
      <c r="R141" s="22">
        <v>126</v>
      </c>
      <c r="S141" s="21" t="s">
        <v>50</v>
      </c>
      <c r="T141" s="21" t="s">
        <v>51</v>
      </c>
      <c r="U141" s="44">
        <v>225</v>
      </c>
      <c r="V141" s="44">
        <v>0</v>
      </c>
      <c r="W141" s="44"/>
      <c r="X141" s="44">
        <v>225</v>
      </c>
      <c r="Y141" s="44">
        <v>0</v>
      </c>
      <c r="Z141" s="44">
        <v>0</v>
      </c>
      <c r="AA141" s="44">
        <v>0</v>
      </c>
      <c r="AB141" s="44">
        <v>0</v>
      </c>
      <c r="AC141" s="44"/>
      <c r="AD141" s="50">
        <v>36</v>
      </c>
      <c r="AE141" s="50">
        <v>24</v>
      </c>
      <c r="AF141" s="35" t="s">
        <v>569</v>
      </c>
      <c r="AG141" s="35" t="s">
        <v>570</v>
      </c>
      <c r="AH141" s="22" t="s">
        <v>50</v>
      </c>
      <c r="AI141" s="21" t="s">
        <v>51</v>
      </c>
      <c r="AJ141" s="58" t="s">
        <v>541</v>
      </c>
      <c r="AK141" s="21" t="s">
        <v>542</v>
      </c>
      <c r="AL141" s="21" t="s">
        <v>369</v>
      </c>
      <c r="AM141" s="21" t="s">
        <v>543</v>
      </c>
      <c r="AN141" s="21" t="s">
        <v>266</v>
      </c>
      <c r="AO141" s="21" t="s">
        <v>203</v>
      </c>
      <c r="AP141" s="133"/>
      <c r="AQ141" s="21"/>
      <c r="AR141" s="20"/>
      <c r="AS141" s="20"/>
      <c r="AT141" s="20"/>
      <c r="AU141" s="20"/>
      <c r="AV141" s="20"/>
      <c r="AW141" s="128"/>
    </row>
    <row r="142" s="1" customFormat="1" ht="45" hidden="1" spans="1:49">
      <c r="A142" s="152">
        <v>88</v>
      </c>
      <c r="B142" s="20" t="s">
        <v>571</v>
      </c>
      <c r="C142" s="20">
        <v>2022</v>
      </c>
      <c r="D142" s="21" t="s">
        <v>535</v>
      </c>
      <c r="E142" s="21" t="s">
        <v>572</v>
      </c>
      <c r="F142" s="21" t="s">
        <v>45</v>
      </c>
      <c r="G142" s="22" t="s">
        <v>1074</v>
      </c>
      <c r="H142" s="21" t="s">
        <v>433</v>
      </c>
      <c r="I142" s="33" t="s">
        <v>573</v>
      </c>
      <c r="J142" s="21"/>
      <c r="K142" s="21"/>
      <c r="L142" s="22">
        <v>1</v>
      </c>
      <c r="M142" s="21"/>
      <c r="N142" s="21"/>
      <c r="O142" s="21"/>
      <c r="P142" s="21"/>
      <c r="Q142" s="21"/>
      <c r="R142" s="22">
        <v>3584</v>
      </c>
      <c r="S142" s="21" t="s">
        <v>78</v>
      </c>
      <c r="T142" s="21" t="s">
        <v>1076</v>
      </c>
      <c r="U142" s="44">
        <v>520</v>
      </c>
      <c r="V142" s="44">
        <v>0</v>
      </c>
      <c r="W142" s="44"/>
      <c r="X142" s="44">
        <v>520</v>
      </c>
      <c r="Y142" s="44">
        <v>0</v>
      </c>
      <c r="Z142" s="44">
        <v>0</v>
      </c>
      <c r="AA142" s="44">
        <v>0</v>
      </c>
      <c r="AB142" s="44">
        <v>0</v>
      </c>
      <c r="AC142" s="44"/>
      <c r="AD142" s="50">
        <v>1024</v>
      </c>
      <c r="AE142" s="50">
        <v>369</v>
      </c>
      <c r="AF142" s="33" t="s">
        <v>574</v>
      </c>
      <c r="AG142" s="33" t="s">
        <v>1506</v>
      </c>
      <c r="AH142" s="21" t="s">
        <v>78</v>
      </c>
      <c r="AI142" s="21" t="s">
        <v>1076</v>
      </c>
      <c r="AJ142" s="58" t="s">
        <v>541</v>
      </c>
      <c r="AK142" s="21" t="s">
        <v>542</v>
      </c>
      <c r="AL142" s="21" t="s">
        <v>369</v>
      </c>
      <c r="AM142" s="21" t="s">
        <v>543</v>
      </c>
      <c r="AN142" s="21" t="s">
        <v>577</v>
      </c>
      <c r="AO142" s="21" t="s">
        <v>203</v>
      </c>
      <c r="AP142" s="133"/>
      <c r="AQ142" s="21"/>
      <c r="AR142" s="20"/>
      <c r="AS142" s="20"/>
      <c r="AT142" s="20"/>
      <c r="AU142" s="20"/>
      <c r="AV142" s="20"/>
      <c r="AW142" s="128"/>
    </row>
    <row r="143" s="1" customFormat="1" ht="33.75" hidden="1" spans="1:49">
      <c r="A143" s="152">
        <v>89</v>
      </c>
      <c r="B143" s="20" t="s">
        <v>578</v>
      </c>
      <c r="C143" s="20">
        <v>2022</v>
      </c>
      <c r="D143" s="21" t="s">
        <v>535</v>
      </c>
      <c r="E143" s="21" t="s">
        <v>579</v>
      </c>
      <c r="F143" s="21" t="s">
        <v>45</v>
      </c>
      <c r="G143" s="22" t="s">
        <v>1074</v>
      </c>
      <c r="H143" s="21" t="s">
        <v>580</v>
      </c>
      <c r="I143" s="33" t="s">
        <v>581</v>
      </c>
      <c r="J143" s="21"/>
      <c r="K143" s="21"/>
      <c r="L143" s="22">
        <v>1</v>
      </c>
      <c r="M143" s="21"/>
      <c r="N143" s="21"/>
      <c r="O143" s="21"/>
      <c r="P143" s="21"/>
      <c r="Q143" s="21"/>
      <c r="R143" s="22">
        <v>518</v>
      </c>
      <c r="S143" s="21" t="s">
        <v>168</v>
      </c>
      <c r="T143" s="21" t="s">
        <v>1117</v>
      </c>
      <c r="U143" s="44">
        <v>100</v>
      </c>
      <c r="V143" s="44">
        <v>0</v>
      </c>
      <c r="W143" s="44"/>
      <c r="X143" s="44">
        <v>100</v>
      </c>
      <c r="Y143" s="44">
        <v>0</v>
      </c>
      <c r="Z143" s="44">
        <v>0</v>
      </c>
      <c r="AA143" s="44">
        <v>0</v>
      </c>
      <c r="AB143" s="44">
        <v>0</v>
      </c>
      <c r="AC143" s="44"/>
      <c r="AD143" s="50">
        <v>148</v>
      </c>
      <c r="AE143" s="50">
        <v>50</v>
      </c>
      <c r="AF143" s="33" t="s">
        <v>582</v>
      </c>
      <c r="AG143" s="33" t="s">
        <v>583</v>
      </c>
      <c r="AH143" s="21" t="s">
        <v>168</v>
      </c>
      <c r="AI143" s="21" t="s">
        <v>1117</v>
      </c>
      <c r="AJ143" s="58" t="s">
        <v>541</v>
      </c>
      <c r="AK143" s="21" t="s">
        <v>542</v>
      </c>
      <c r="AL143" s="21" t="s">
        <v>369</v>
      </c>
      <c r="AM143" s="21" t="s">
        <v>543</v>
      </c>
      <c r="AN143" s="21" t="s">
        <v>458</v>
      </c>
      <c r="AO143" s="21" t="s">
        <v>203</v>
      </c>
      <c r="AP143" s="133"/>
      <c r="AQ143" s="21"/>
      <c r="AR143" s="20"/>
      <c r="AS143" s="20"/>
      <c r="AT143" s="20"/>
      <c r="AU143" s="20"/>
      <c r="AV143" s="20"/>
      <c r="AW143" s="128"/>
    </row>
    <row r="144" s="1" customFormat="1" ht="45" hidden="1" spans="1:49">
      <c r="A144" s="152">
        <v>90</v>
      </c>
      <c r="B144" s="20" t="s">
        <v>584</v>
      </c>
      <c r="C144" s="20">
        <v>2022</v>
      </c>
      <c r="D144" s="21" t="s">
        <v>535</v>
      </c>
      <c r="E144" s="21" t="s">
        <v>585</v>
      </c>
      <c r="F144" s="21" t="s">
        <v>45</v>
      </c>
      <c r="G144" s="22" t="s">
        <v>1074</v>
      </c>
      <c r="H144" s="21" t="s">
        <v>586</v>
      </c>
      <c r="I144" s="33" t="s">
        <v>587</v>
      </c>
      <c r="J144" s="21"/>
      <c r="K144" s="21"/>
      <c r="L144" s="22">
        <v>1</v>
      </c>
      <c r="M144" s="21"/>
      <c r="N144" s="21"/>
      <c r="O144" s="21"/>
      <c r="P144" s="21"/>
      <c r="Q144" s="21"/>
      <c r="R144" s="22">
        <v>1197</v>
      </c>
      <c r="S144" s="21" t="s">
        <v>168</v>
      </c>
      <c r="T144" s="21" t="s">
        <v>1117</v>
      </c>
      <c r="U144" s="44">
        <v>240</v>
      </c>
      <c r="V144" s="44">
        <v>0</v>
      </c>
      <c r="W144" s="44"/>
      <c r="X144" s="44">
        <v>240</v>
      </c>
      <c r="Y144" s="44">
        <v>0</v>
      </c>
      <c r="Z144" s="44">
        <v>0</v>
      </c>
      <c r="AA144" s="44">
        <v>0</v>
      </c>
      <c r="AB144" s="44">
        <v>0</v>
      </c>
      <c r="AC144" s="44"/>
      <c r="AD144" s="50">
        <v>342</v>
      </c>
      <c r="AE144" s="50">
        <v>113</v>
      </c>
      <c r="AF144" s="33" t="s">
        <v>588</v>
      </c>
      <c r="AG144" s="33" t="s">
        <v>589</v>
      </c>
      <c r="AH144" s="21" t="s">
        <v>168</v>
      </c>
      <c r="AI144" s="21" t="s">
        <v>1117</v>
      </c>
      <c r="AJ144" s="58" t="s">
        <v>541</v>
      </c>
      <c r="AK144" s="21" t="s">
        <v>542</v>
      </c>
      <c r="AL144" s="21" t="s">
        <v>369</v>
      </c>
      <c r="AM144" s="21" t="s">
        <v>543</v>
      </c>
      <c r="AN144" s="21" t="s">
        <v>215</v>
      </c>
      <c r="AO144" s="21" t="s">
        <v>203</v>
      </c>
      <c r="AP144" s="133"/>
      <c r="AQ144" s="21"/>
      <c r="AR144" s="20"/>
      <c r="AS144" s="20"/>
      <c r="AT144" s="20"/>
      <c r="AU144" s="20"/>
      <c r="AV144" s="20"/>
      <c r="AW144" s="128"/>
    </row>
    <row r="145" s="1" customFormat="1" ht="33.75" hidden="1" spans="1:49">
      <c r="A145" s="152">
        <v>91</v>
      </c>
      <c r="B145" s="20" t="s">
        <v>590</v>
      </c>
      <c r="C145" s="20">
        <v>2022</v>
      </c>
      <c r="D145" s="21" t="s">
        <v>535</v>
      </c>
      <c r="E145" s="21" t="s">
        <v>591</v>
      </c>
      <c r="F145" s="21" t="s">
        <v>45</v>
      </c>
      <c r="G145" s="22" t="s">
        <v>1074</v>
      </c>
      <c r="H145" s="21" t="s">
        <v>455</v>
      </c>
      <c r="I145" s="33" t="s">
        <v>592</v>
      </c>
      <c r="J145" s="21"/>
      <c r="K145" s="21"/>
      <c r="L145" s="22">
        <v>1</v>
      </c>
      <c r="M145" s="21"/>
      <c r="N145" s="21"/>
      <c r="O145" s="21"/>
      <c r="P145" s="21"/>
      <c r="Q145" s="21"/>
      <c r="R145" s="22">
        <v>1197</v>
      </c>
      <c r="S145" s="21" t="s">
        <v>168</v>
      </c>
      <c r="T145" s="21" t="s">
        <v>1117</v>
      </c>
      <c r="U145" s="44">
        <v>600</v>
      </c>
      <c r="V145" s="44">
        <v>0</v>
      </c>
      <c r="W145" s="44"/>
      <c r="X145" s="44">
        <v>600</v>
      </c>
      <c r="Y145" s="44">
        <v>0</v>
      </c>
      <c r="Z145" s="44">
        <v>0</v>
      </c>
      <c r="AA145" s="44">
        <v>0</v>
      </c>
      <c r="AB145" s="44">
        <v>0</v>
      </c>
      <c r="AC145" s="44"/>
      <c r="AD145" s="50">
        <v>342</v>
      </c>
      <c r="AE145" s="50">
        <v>113</v>
      </c>
      <c r="AF145" s="33" t="s">
        <v>593</v>
      </c>
      <c r="AG145" s="33" t="s">
        <v>594</v>
      </c>
      <c r="AH145" s="21" t="s">
        <v>168</v>
      </c>
      <c r="AI145" s="21" t="s">
        <v>1117</v>
      </c>
      <c r="AJ145" s="58" t="s">
        <v>541</v>
      </c>
      <c r="AK145" s="21" t="s">
        <v>542</v>
      </c>
      <c r="AL145" s="21" t="s">
        <v>369</v>
      </c>
      <c r="AM145" s="21" t="s">
        <v>543</v>
      </c>
      <c r="AN145" s="21" t="s">
        <v>458</v>
      </c>
      <c r="AO145" s="21" t="s">
        <v>203</v>
      </c>
      <c r="AP145" s="133"/>
      <c r="AQ145" s="21"/>
      <c r="AR145" s="20"/>
      <c r="AS145" s="20"/>
      <c r="AT145" s="20"/>
      <c r="AU145" s="20"/>
      <c r="AV145" s="20"/>
      <c r="AW145" s="128"/>
    </row>
    <row r="146" s="1" customFormat="1" ht="137" hidden="1" customHeight="1" spans="1:49">
      <c r="A146" s="152">
        <v>92</v>
      </c>
      <c r="B146" s="20" t="s">
        <v>595</v>
      </c>
      <c r="C146" s="20">
        <v>2022</v>
      </c>
      <c r="D146" s="21" t="s">
        <v>535</v>
      </c>
      <c r="E146" s="21" t="s">
        <v>596</v>
      </c>
      <c r="F146" s="21" t="s">
        <v>45</v>
      </c>
      <c r="G146" s="22" t="s">
        <v>1074</v>
      </c>
      <c r="H146" s="21" t="s">
        <v>597</v>
      </c>
      <c r="I146" s="33" t="s">
        <v>598</v>
      </c>
      <c r="J146" s="21"/>
      <c r="K146" s="21"/>
      <c r="L146" s="22">
        <v>1</v>
      </c>
      <c r="M146" s="21"/>
      <c r="N146" s="21"/>
      <c r="O146" s="21"/>
      <c r="P146" s="21"/>
      <c r="Q146" s="21"/>
      <c r="R146" s="44">
        <v>4096</v>
      </c>
      <c r="S146" s="269" t="s">
        <v>78</v>
      </c>
      <c r="T146" s="21" t="s">
        <v>1076</v>
      </c>
      <c r="U146" s="44">
        <v>1000</v>
      </c>
      <c r="V146" s="44">
        <v>0</v>
      </c>
      <c r="W146" s="44"/>
      <c r="X146" s="44">
        <v>1000</v>
      </c>
      <c r="Y146" s="44">
        <v>0</v>
      </c>
      <c r="Z146" s="44">
        <v>0</v>
      </c>
      <c r="AA146" s="44">
        <v>0</v>
      </c>
      <c r="AB146" s="44">
        <v>0</v>
      </c>
      <c r="AC146" s="44"/>
      <c r="AD146" s="50">
        <v>1024</v>
      </c>
      <c r="AE146" s="50">
        <v>365</v>
      </c>
      <c r="AF146" s="33" t="s">
        <v>599</v>
      </c>
      <c r="AG146" s="33" t="s">
        <v>564</v>
      </c>
      <c r="AH146" s="231" t="s">
        <v>78</v>
      </c>
      <c r="AI146" s="21" t="s">
        <v>1076</v>
      </c>
      <c r="AJ146" s="58" t="s">
        <v>541</v>
      </c>
      <c r="AK146" s="21" t="s">
        <v>542</v>
      </c>
      <c r="AL146" s="21" t="s">
        <v>369</v>
      </c>
      <c r="AM146" s="21" t="s">
        <v>543</v>
      </c>
      <c r="AN146" s="21" t="s">
        <v>458</v>
      </c>
      <c r="AO146" s="21" t="s">
        <v>56</v>
      </c>
      <c r="AP146" s="21" t="s">
        <v>1078</v>
      </c>
      <c r="AQ146" s="21"/>
      <c r="AR146" s="20" t="s">
        <v>1079</v>
      </c>
      <c r="AS146" s="20"/>
      <c r="AT146" s="20"/>
      <c r="AU146" s="20"/>
      <c r="AV146" s="20"/>
      <c r="AW146" s="128"/>
    </row>
    <row r="147" s="3" customFormat="1" ht="18" hidden="1" customHeight="1" spans="1:49">
      <c r="A147" s="155"/>
      <c r="B147" s="190" t="s">
        <v>600</v>
      </c>
      <c r="C147" s="190"/>
      <c r="D147" s="191"/>
      <c r="E147" s="191"/>
      <c r="F147" s="190"/>
      <c r="G147" s="191"/>
      <c r="H147" s="191"/>
      <c r="I147" s="190"/>
      <c r="J147" s="166">
        <v>0</v>
      </c>
      <c r="K147" s="166">
        <v>0</v>
      </c>
      <c r="L147" s="166">
        <v>0</v>
      </c>
      <c r="M147" s="166">
        <v>0</v>
      </c>
      <c r="N147" s="166">
        <v>0</v>
      </c>
      <c r="O147" s="166">
        <v>0</v>
      </c>
      <c r="P147" s="166">
        <v>0</v>
      </c>
      <c r="Q147" s="166">
        <v>0</v>
      </c>
      <c r="R147" s="166">
        <v>0</v>
      </c>
      <c r="S147" s="166">
        <v>0</v>
      </c>
      <c r="T147" s="166">
        <v>0</v>
      </c>
      <c r="U147" s="166">
        <v>0</v>
      </c>
      <c r="V147" s="166">
        <v>0</v>
      </c>
      <c r="W147" s="166">
        <v>0</v>
      </c>
      <c r="X147" s="166">
        <v>0</v>
      </c>
      <c r="Y147" s="166">
        <v>0</v>
      </c>
      <c r="Z147" s="166">
        <v>0</v>
      </c>
      <c r="AA147" s="166">
        <v>0</v>
      </c>
      <c r="AB147" s="166">
        <v>0</v>
      </c>
      <c r="AC147" s="166"/>
      <c r="AD147" s="166">
        <v>0</v>
      </c>
      <c r="AE147" s="166">
        <v>0</v>
      </c>
      <c r="AF147" s="205"/>
      <c r="AG147" s="205"/>
      <c r="AH147" s="201"/>
      <c r="AI147" s="201"/>
      <c r="AJ147" s="206"/>
      <c r="AK147" s="201"/>
      <c r="AL147" s="201"/>
      <c r="AM147" s="201"/>
      <c r="AN147" s="175"/>
      <c r="AO147" s="163"/>
      <c r="AP147" s="178"/>
      <c r="AQ147" s="163"/>
      <c r="AR147" s="178"/>
      <c r="AS147" s="178"/>
      <c r="AT147" s="178"/>
      <c r="AU147" s="178"/>
      <c r="AV147" s="178"/>
      <c r="AW147" s="178"/>
    </row>
    <row r="148" s="3" customFormat="1" ht="18" hidden="1" customHeight="1" spans="1:49">
      <c r="A148" s="155"/>
      <c r="B148" s="190" t="s">
        <v>601</v>
      </c>
      <c r="C148" s="190"/>
      <c r="D148" s="191"/>
      <c r="E148" s="191"/>
      <c r="F148" s="190"/>
      <c r="G148" s="191"/>
      <c r="H148" s="191"/>
      <c r="I148" s="190"/>
      <c r="J148" s="166">
        <f t="shared" ref="J148:AB148" si="28">SUM(J149:J159)</f>
        <v>0</v>
      </c>
      <c r="K148" s="166">
        <f t="shared" si="28"/>
        <v>0</v>
      </c>
      <c r="L148" s="166">
        <f t="shared" si="28"/>
        <v>11</v>
      </c>
      <c r="M148" s="166">
        <f t="shared" si="28"/>
        <v>0</v>
      </c>
      <c r="N148" s="166">
        <f t="shared" si="28"/>
        <v>0</v>
      </c>
      <c r="O148" s="166">
        <f t="shared" si="28"/>
        <v>0</v>
      </c>
      <c r="P148" s="166">
        <f t="shared" si="28"/>
        <v>0</v>
      </c>
      <c r="Q148" s="166">
        <f t="shared" si="28"/>
        <v>0</v>
      </c>
      <c r="R148" s="166">
        <f t="shared" si="28"/>
        <v>21140</v>
      </c>
      <c r="S148" s="166">
        <f t="shared" si="28"/>
        <v>0</v>
      </c>
      <c r="T148" s="166">
        <f t="shared" si="28"/>
        <v>0</v>
      </c>
      <c r="U148" s="166">
        <f t="shared" si="28"/>
        <v>16050</v>
      </c>
      <c r="V148" s="166">
        <f t="shared" si="28"/>
        <v>1830</v>
      </c>
      <c r="W148" s="166">
        <f t="shared" si="28"/>
        <v>0</v>
      </c>
      <c r="X148" s="166">
        <f t="shared" si="28"/>
        <v>2720</v>
      </c>
      <c r="Y148" s="166">
        <f t="shared" si="28"/>
        <v>10300</v>
      </c>
      <c r="Z148" s="166">
        <f t="shared" si="28"/>
        <v>0</v>
      </c>
      <c r="AA148" s="166">
        <f t="shared" si="28"/>
        <v>0</v>
      </c>
      <c r="AB148" s="166">
        <f t="shared" si="28"/>
        <v>1200</v>
      </c>
      <c r="AC148" s="166"/>
      <c r="AD148" s="166">
        <f>SUM(AD149:AD159)</f>
        <v>6037</v>
      </c>
      <c r="AE148" s="166">
        <f>SUM(AE149:AE159)</f>
        <v>2829</v>
      </c>
      <c r="AF148" s="205"/>
      <c r="AG148" s="205"/>
      <c r="AH148" s="201"/>
      <c r="AI148" s="201"/>
      <c r="AJ148" s="206"/>
      <c r="AK148" s="201"/>
      <c r="AL148" s="201"/>
      <c r="AM148" s="201"/>
      <c r="AN148" s="175"/>
      <c r="AO148" s="163"/>
      <c r="AP148" s="178"/>
      <c r="AQ148" s="163"/>
      <c r="AR148" s="178"/>
      <c r="AS148" s="178"/>
      <c r="AT148" s="178"/>
      <c r="AU148" s="178"/>
      <c r="AV148" s="178"/>
      <c r="AW148" s="178"/>
    </row>
    <row r="149" s="1" customFormat="1" ht="112" hidden="1" customHeight="1" spans="1:49">
      <c r="A149" s="20">
        <v>93</v>
      </c>
      <c r="B149" s="20" t="s">
        <v>602</v>
      </c>
      <c r="C149" s="20">
        <v>2022</v>
      </c>
      <c r="D149" s="22" t="s">
        <v>430</v>
      </c>
      <c r="E149" s="268" t="s">
        <v>603</v>
      </c>
      <c r="F149" s="22" t="s">
        <v>45</v>
      </c>
      <c r="G149" s="22" t="s">
        <v>1074</v>
      </c>
      <c r="H149" s="22" t="s">
        <v>546</v>
      </c>
      <c r="I149" s="34" t="s">
        <v>604</v>
      </c>
      <c r="J149" s="22"/>
      <c r="K149" s="22"/>
      <c r="L149" s="22">
        <v>1</v>
      </c>
      <c r="M149" s="22"/>
      <c r="N149" s="22"/>
      <c r="O149" s="22"/>
      <c r="P149" s="22"/>
      <c r="Q149" s="22"/>
      <c r="R149" s="22">
        <v>7623</v>
      </c>
      <c r="S149" s="22" t="s">
        <v>1162</v>
      </c>
      <c r="T149" s="21" t="s">
        <v>1163</v>
      </c>
      <c r="U149" s="44">
        <v>1500</v>
      </c>
      <c r="V149" s="44">
        <v>1500</v>
      </c>
      <c r="W149" s="44"/>
      <c r="X149" s="44">
        <v>0</v>
      </c>
      <c r="Y149" s="44">
        <v>0</v>
      </c>
      <c r="Z149" s="44">
        <v>0</v>
      </c>
      <c r="AA149" s="44">
        <v>0</v>
      </c>
      <c r="AB149" s="44">
        <v>0</v>
      </c>
      <c r="AC149" s="44"/>
      <c r="AD149" s="50">
        <v>2178</v>
      </c>
      <c r="AE149" s="50">
        <v>1175</v>
      </c>
      <c r="AF149" s="34" t="s">
        <v>605</v>
      </c>
      <c r="AG149" s="34" t="s">
        <v>605</v>
      </c>
      <c r="AH149" s="22" t="s">
        <v>272</v>
      </c>
      <c r="AI149" s="21" t="s">
        <v>606</v>
      </c>
      <c r="AJ149" s="58" t="s">
        <v>438</v>
      </c>
      <c r="AK149" s="21" t="s">
        <v>439</v>
      </c>
      <c r="AL149" s="21" t="s">
        <v>82</v>
      </c>
      <c r="AM149" s="21" t="s">
        <v>543</v>
      </c>
      <c r="AN149" s="66" t="s">
        <v>608</v>
      </c>
      <c r="AO149" s="66" t="s">
        <v>56</v>
      </c>
      <c r="AP149" s="133" t="s">
        <v>1112</v>
      </c>
      <c r="AQ149" s="66" t="s">
        <v>452</v>
      </c>
      <c r="AR149" s="20" t="s">
        <v>1079</v>
      </c>
      <c r="AS149" s="20"/>
      <c r="AT149" s="20"/>
      <c r="AU149" s="20"/>
      <c r="AV149" s="20"/>
      <c r="AW149" s="128"/>
    </row>
    <row r="150" s="1" customFormat="1" ht="45" hidden="1" spans="1:51">
      <c r="A150" s="20">
        <v>94</v>
      </c>
      <c r="B150" s="20" t="s">
        <v>609</v>
      </c>
      <c r="C150" s="20">
        <v>2022</v>
      </c>
      <c r="D150" s="21" t="s">
        <v>430</v>
      </c>
      <c r="E150" s="21" t="s">
        <v>1164</v>
      </c>
      <c r="F150" s="21" t="s">
        <v>45</v>
      </c>
      <c r="G150" s="22" t="s">
        <v>1074</v>
      </c>
      <c r="H150" s="21" t="s">
        <v>1165</v>
      </c>
      <c r="I150" s="33" t="s">
        <v>1166</v>
      </c>
      <c r="J150" s="21"/>
      <c r="K150" s="21"/>
      <c r="L150" s="22">
        <v>1</v>
      </c>
      <c r="M150" s="21"/>
      <c r="N150" s="21"/>
      <c r="O150" s="21"/>
      <c r="P150" s="21"/>
      <c r="Q150" s="21"/>
      <c r="R150" s="22">
        <v>644</v>
      </c>
      <c r="S150" s="21" t="s">
        <v>78</v>
      </c>
      <c r="T150" s="21" t="s">
        <v>1076</v>
      </c>
      <c r="U150" s="44">
        <v>430</v>
      </c>
      <c r="V150" s="44">
        <v>130</v>
      </c>
      <c r="W150" s="44"/>
      <c r="X150" s="44">
        <v>300</v>
      </c>
      <c r="Y150" s="44">
        <v>0</v>
      </c>
      <c r="Z150" s="44">
        <v>0</v>
      </c>
      <c r="AA150" s="44">
        <v>0</v>
      </c>
      <c r="AB150" s="44">
        <v>0</v>
      </c>
      <c r="AC150" s="44"/>
      <c r="AD150" s="50">
        <v>184</v>
      </c>
      <c r="AE150" s="50">
        <v>46</v>
      </c>
      <c r="AF150" s="33" t="s">
        <v>613</v>
      </c>
      <c r="AG150" s="33" t="s">
        <v>613</v>
      </c>
      <c r="AH150" s="21" t="s">
        <v>78</v>
      </c>
      <c r="AI150" s="21" t="s">
        <v>1076</v>
      </c>
      <c r="AJ150" s="58" t="s">
        <v>438</v>
      </c>
      <c r="AK150" s="21" t="s">
        <v>439</v>
      </c>
      <c r="AL150" s="21" t="s">
        <v>82</v>
      </c>
      <c r="AM150" s="21" t="s">
        <v>543</v>
      </c>
      <c r="AN150" s="21" t="s">
        <v>440</v>
      </c>
      <c r="AO150" s="21" t="s">
        <v>56</v>
      </c>
      <c r="AP150" s="133" t="s">
        <v>1112</v>
      </c>
      <c r="AQ150" s="21"/>
      <c r="AR150" s="20" t="s">
        <v>1079</v>
      </c>
      <c r="AS150" s="20"/>
      <c r="AT150" s="20"/>
      <c r="AU150" s="20"/>
      <c r="AV150" s="20" t="s">
        <v>1141</v>
      </c>
      <c r="AW150" s="128"/>
      <c r="AY150" s="1" t="s">
        <v>1141</v>
      </c>
    </row>
    <row r="151" s="1" customFormat="1" ht="59" hidden="1" customHeight="1" spans="1:49">
      <c r="A151" s="20">
        <v>95</v>
      </c>
      <c r="B151" s="20" t="s">
        <v>614</v>
      </c>
      <c r="C151" s="20">
        <v>2022</v>
      </c>
      <c r="D151" s="21" t="s">
        <v>430</v>
      </c>
      <c r="E151" s="21" t="s">
        <v>615</v>
      </c>
      <c r="F151" s="21" t="s">
        <v>45</v>
      </c>
      <c r="G151" s="22" t="s">
        <v>1074</v>
      </c>
      <c r="H151" s="21" t="s">
        <v>455</v>
      </c>
      <c r="I151" s="33" t="s">
        <v>616</v>
      </c>
      <c r="J151" s="21"/>
      <c r="K151" s="21"/>
      <c r="L151" s="22">
        <v>1</v>
      </c>
      <c r="M151" s="21"/>
      <c r="N151" s="21"/>
      <c r="O151" s="21"/>
      <c r="P151" s="21"/>
      <c r="Q151" s="21"/>
      <c r="R151" s="22">
        <v>1197</v>
      </c>
      <c r="S151" s="21" t="s">
        <v>1156</v>
      </c>
      <c r="T151" s="21" t="s">
        <v>1157</v>
      </c>
      <c r="U151" s="44">
        <v>1500</v>
      </c>
      <c r="V151" s="44">
        <v>0</v>
      </c>
      <c r="W151" s="44"/>
      <c r="X151" s="44">
        <v>1500</v>
      </c>
      <c r="Y151" s="44">
        <v>0</v>
      </c>
      <c r="Z151" s="44">
        <v>0</v>
      </c>
      <c r="AA151" s="44">
        <v>0</v>
      </c>
      <c r="AB151" s="44">
        <v>0</v>
      </c>
      <c r="AC151" s="44"/>
      <c r="AD151" s="50">
        <v>342</v>
      </c>
      <c r="AE151" s="50">
        <v>113</v>
      </c>
      <c r="AF151" s="33" t="s">
        <v>617</v>
      </c>
      <c r="AG151" s="33" t="s">
        <v>618</v>
      </c>
      <c r="AH151" s="75" t="s">
        <v>272</v>
      </c>
      <c r="AI151" s="66" t="s">
        <v>606</v>
      </c>
      <c r="AJ151" s="76" t="s">
        <v>438</v>
      </c>
      <c r="AK151" s="66" t="s">
        <v>439</v>
      </c>
      <c r="AL151" s="21" t="s">
        <v>82</v>
      </c>
      <c r="AM151" s="21" t="s">
        <v>543</v>
      </c>
      <c r="AN151" s="21" t="s">
        <v>63</v>
      </c>
      <c r="AO151" s="21" t="s">
        <v>56</v>
      </c>
      <c r="AP151" s="133"/>
      <c r="AQ151" s="21"/>
      <c r="AR151" s="20"/>
      <c r="AS151" s="20"/>
      <c r="AT151" s="20"/>
      <c r="AU151" s="20"/>
      <c r="AV151" s="20"/>
      <c r="AW151" s="128"/>
    </row>
    <row r="152" s="1" customFormat="1" ht="45" hidden="1" spans="1:49">
      <c r="A152" s="20">
        <v>96</v>
      </c>
      <c r="B152" s="20" t="s">
        <v>619</v>
      </c>
      <c r="C152" s="20">
        <v>2022</v>
      </c>
      <c r="D152" s="21" t="s">
        <v>430</v>
      </c>
      <c r="E152" s="21" t="s">
        <v>620</v>
      </c>
      <c r="F152" s="21" t="s">
        <v>45</v>
      </c>
      <c r="G152" s="22" t="s">
        <v>1074</v>
      </c>
      <c r="H152" s="21" t="s">
        <v>621</v>
      </c>
      <c r="I152" s="33" t="s">
        <v>622</v>
      </c>
      <c r="J152" s="21"/>
      <c r="K152" s="21"/>
      <c r="L152" s="22">
        <v>1</v>
      </c>
      <c r="M152" s="21"/>
      <c r="N152" s="21"/>
      <c r="O152" s="21"/>
      <c r="P152" s="21"/>
      <c r="Q152" s="21"/>
      <c r="R152" s="22">
        <v>105</v>
      </c>
      <c r="S152" s="21" t="s">
        <v>200</v>
      </c>
      <c r="T152" s="21" t="s">
        <v>201</v>
      </c>
      <c r="U152" s="44">
        <v>120</v>
      </c>
      <c r="V152" s="44">
        <v>0</v>
      </c>
      <c r="W152" s="44"/>
      <c r="X152" s="44">
        <v>120</v>
      </c>
      <c r="Y152" s="44">
        <v>0</v>
      </c>
      <c r="Z152" s="44">
        <v>0</v>
      </c>
      <c r="AA152" s="44">
        <v>0</v>
      </c>
      <c r="AB152" s="44">
        <v>0</v>
      </c>
      <c r="AC152" s="44"/>
      <c r="AD152" s="50">
        <v>30</v>
      </c>
      <c r="AE152" s="50">
        <v>11</v>
      </c>
      <c r="AF152" s="33" t="s">
        <v>623</v>
      </c>
      <c r="AG152" s="33" t="s">
        <v>624</v>
      </c>
      <c r="AH152" s="21" t="s">
        <v>200</v>
      </c>
      <c r="AI152" s="21" t="s">
        <v>201</v>
      </c>
      <c r="AJ152" s="58" t="s">
        <v>438</v>
      </c>
      <c r="AK152" s="21" t="s">
        <v>439</v>
      </c>
      <c r="AL152" s="21" t="s">
        <v>82</v>
      </c>
      <c r="AM152" s="21" t="s">
        <v>543</v>
      </c>
      <c r="AN152" s="66" t="s">
        <v>438</v>
      </c>
      <c r="AO152" s="66" t="s">
        <v>56</v>
      </c>
      <c r="AP152" s="133" t="s">
        <v>1112</v>
      </c>
      <c r="AQ152" s="66"/>
      <c r="AR152" s="20"/>
      <c r="AS152" s="20"/>
      <c r="AT152" s="20"/>
      <c r="AU152" s="20"/>
      <c r="AV152" s="20"/>
      <c r="AW152" s="128"/>
    </row>
    <row r="153" s="1" customFormat="1" ht="82" hidden="1" customHeight="1" spans="1:49">
      <c r="A153" s="20">
        <v>97</v>
      </c>
      <c r="B153" s="20" t="s">
        <v>625</v>
      </c>
      <c r="C153" s="20">
        <v>2022</v>
      </c>
      <c r="D153" s="21" t="s">
        <v>430</v>
      </c>
      <c r="E153" s="21" t="s">
        <v>626</v>
      </c>
      <c r="F153" s="21" t="s">
        <v>45</v>
      </c>
      <c r="G153" s="22" t="s">
        <v>1074</v>
      </c>
      <c r="H153" s="21" t="s">
        <v>627</v>
      </c>
      <c r="I153" s="33" t="s">
        <v>628</v>
      </c>
      <c r="J153" s="21"/>
      <c r="K153" s="21"/>
      <c r="L153" s="22">
        <v>1</v>
      </c>
      <c r="M153" s="21"/>
      <c r="N153" s="21"/>
      <c r="O153" s="21"/>
      <c r="P153" s="21"/>
      <c r="Q153" s="21"/>
      <c r="R153" s="22">
        <v>401</v>
      </c>
      <c r="S153" s="21" t="s">
        <v>115</v>
      </c>
      <c r="T153" s="34" t="s">
        <v>1077</v>
      </c>
      <c r="U153" s="44">
        <v>350</v>
      </c>
      <c r="V153" s="44">
        <v>0</v>
      </c>
      <c r="W153" s="44"/>
      <c r="X153" s="44">
        <v>350</v>
      </c>
      <c r="Y153" s="44">
        <v>0</v>
      </c>
      <c r="Z153" s="44">
        <v>0</v>
      </c>
      <c r="AA153" s="44">
        <v>0</v>
      </c>
      <c r="AB153" s="44">
        <v>0</v>
      </c>
      <c r="AC153" s="44"/>
      <c r="AD153" s="50">
        <v>112</v>
      </c>
      <c r="AE153" s="50">
        <v>43</v>
      </c>
      <c r="AF153" s="33" t="s">
        <v>629</v>
      </c>
      <c r="AG153" s="33" t="s">
        <v>630</v>
      </c>
      <c r="AH153" s="21" t="s">
        <v>115</v>
      </c>
      <c r="AI153" s="21" t="s">
        <v>1077</v>
      </c>
      <c r="AJ153" s="58" t="s">
        <v>438</v>
      </c>
      <c r="AK153" s="21" t="s">
        <v>439</v>
      </c>
      <c r="AL153" s="21" t="s">
        <v>82</v>
      </c>
      <c r="AM153" s="21" t="s">
        <v>543</v>
      </c>
      <c r="AN153" s="59" t="s">
        <v>63</v>
      </c>
      <c r="AO153" s="21" t="s">
        <v>56</v>
      </c>
      <c r="AP153" s="133"/>
      <c r="AQ153" s="21"/>
      <c r="AR153" s="20"/>
      <c r="AS153" s="20"/>
      <c r="AT153" s="20"/>
      <c r="AU153" s="20"/>
      <c r="AV153" s="20"/>
      <c r="AW153" s="128"/>
    </row>
    <row r="154" s="1" customFormat="1" ht="42" hidden="1" customHeight="1" spans="1:51">
      <c r="A154" s="20">
        <v>98</v>
      </c>
      <c r="B154" s="20" t="s">
        <v>631</v>
      </c>
      <c r="C154" s="20">
        <v>2022</v>
      </c>
      <c r="D154" s="21" t="s">
        <v>430</v>
      </c>
      <c r="E154" s="21" t="s">
        <v>632</v>
      </c>
      <c r="F154" s="21" t="s">
        <v>45</v>
      </c>
      <c r="G154" s="22" t="s">
        <v>1074</v>
      </c>
      <c r="H154" s="21" t="s">
        <v>455</v>
      </c>
      <c r="I154" s="33" t="s">
        <v>1167</v>
      </c>
      <c r="J154" s="21"/>
      <c r="K154" s="21"/>
      <c r="L154" s="22">
        <v>1</v>
      </c>
      <c r="M154" s="21"/>
      <c r="N154" s="21"/>
      <c r="O154" s="21"/>
      <c r="P154" s="21"/>
      <c r="Q154" s="21"/>
      <c r="R154" s="22">
        <v>3371</v>
      </c>
      <c r="S154" s="21" t="s">
        <v>1156</v>
      </c>
      <c r="T154" s="21" t="s">
        <v>1157</v>
      </c>
      <c r="U154" s="44">
        <v>1500</v>
      </c>
      <c r="V154" s="44">
        <v>0</v>
      </c>
      <c r="W154" s="44"/>
      <c r="X154" s="44">
        <v>0</v>
      </c>
      <c r="Y154" s="44">
        <v>300</v>
      </c>
      <c r="Z154" s="44">
        <v>0</v>
      </c>
      <c r="AA154" s="44">
        <v>0</v>
      </c>
      <c r="AB154" s="44">
        <v>1200</v>
      </c>
      <c r="AC154" s="44"/>
      <c r="AD154" s="50">
        <v>963</v>
      </c>
      <c r="AE154" s="50">
        <v>290</v>
      </c>
      <c r="AF154" s="33" t="s">
        <v>634</v>
      </c>
      <c r="AG154" s="33" t="s">
        <v>634</v>
      </c>
      <c r="AH154" s="21" t="s">
        <v>1154</v>
      </c>
      <c r="AI154" s="21" t="s">
        <v>1155</v>
      </c>
      <c r="AJ154" s="58" t="s">
        <v>438</v>
      </c>
      <c r="AK154" s="21" t="s">
        <v>439</v>
      </c>
      <c r="AL154" s="21" t="s">
        <v>82</v>
      </c>
      <c r="AM154" s="21" t="s">
        <v>543</v>
      </c>
      <c r="AN154" s="66" t="s">
        <v>458</v>
      </c>
      <c r="AO154" s="66" t="s">
        <v>56</v>
      </c>
      <c r="AP154" s="21" t="s">
        <v>1078</v>
      </c>
      <c r="AQ154" s="66"/>
      <c r="AR154" s="20" t="s">
        <v>1079</v>
      </c>
      <c r="AS154" s="20"/>
      <c r="AT154" s="20"/>
      <c r="AU154" s="20"/>
      <c r="AV154" s="20" t="s">
        <v>1141</v>
      </c>
      <c r="AW154" s="128"/>
      <c r="AY154" s="1" t="s">
        <v>1141</v>
      </c>
    </row>
    <row r="155" s="1" customFormat="1" ht="45" hidden="1" spans="1:49">
      <c r="A155" s="20">
        <v>99</v>
      </c>
      <c r="B155" s="20" t="s">
        <v>635</v>
      </c>
      <c r="C155" s="20">
        <v>2022</v>
      </c>
      <c r="D155" s="21" t="s">
        <v>430</v>
      </c>
      <c r="E155" s="21" t="s">
        <v>636</v>
      </c>
      <c r="F155" s="21" t="s">
        <v>45</v>
      </c>
      <c r="G155" s="22" t="s">
        <v>1074</v>
      </c>
      <c r="H155" s="21" t="s">
        <v>637</v>
      </c>
      <c r="I155" s="33" t="s">
        <v>638</v>
      </c>
      <c r="J155" s="21"/>
      <c r="K155" s="21"/>
      <c r="L155" s="22">
        <v>1</v>
      </c>
      <c r="M155" s="21"/>
      <c r="N155" s="21"/>
      <c r="O155" s="21"/>
      <c r="P155" s="21"/>
      <c r="Q155" s="21"/>
      <c r="R155" s="22">
        <v>2860</v>
      </c>
      <c r="S155" s="21" t="s">
        <v>438</v>
      </c>
      <c r="T155" s="21" t="s">
        <v>439</v>
      </c>
      <c r="U155" s="44">
        <v>10000</v>
      </c>
      <c r="V155" s="44">
        <v>0</v>
      </c>
      <c r="W155" s="44"/>
      <c r="X155" s="44">
        <v>0</v>
      </c>
      <c r="Y155" s="44">
        <v>10000</v>
      </c>
      <c r="Z155" s="44">
        <v>0</v>
      </c>
      <c r="AA155" s="44">
        <v>0</v>
      </c>
      <c r="AB155" s="44">
        <v>0</v>
      </c>
      <c r="AC155" s="44"/>
      <c r="AD155" s="50">
        <v>817</v>
      </c>
      <c r="AE155" s="50">
        <v>478</v>
      </c>
      <c r="AF155" s="33" t="s">
        <v>639</v>
      </c>
      <c r="AG155" s="33" t="s">
        <v>640</v>
      </c>
      <c r="AH155" s="21" t="s">
        <v>438</v>
      </c>
      <c r="AI155" s="21" t="s">
        <v>439</v>
      </c>
      <c r="AJ155" s="58" t="s">
        <v>438</v>
      </c>
      <c r="AK155" s="21" t="s">
        <v>439</v>
      </c>
      <c r="AL155" s="21" t="s">
        <v>82</v>
      </c>
      <c r="AM155" s="21" t="s">
        <v>543</v>
      </c>
      <c r="AN155" s="21" t="s">
        <v>215</v>
      </c>
      <c r="AO155" s="21" t="s">
        <v>56</v>
      </c>
      <c r="AP155" s="21" t="s">
        <v>96</v>
      </c>
      <c r="AQ155" s="21"/>
      <c r="AR155" s="20"/>
      <c r="AS155" s="20"/>
      <c r="AT155" s="20"/>
      <c r="AU155" s="20"/>
      <c r="AV155" s="20"/>
      <c r="AW155" s="128"/>
    </row>
    <row r="156" s="1" customFormat="1" ht="33.75" hidden="1" spans="1:49">
      <c r="A156" s="20">
        <v>100</v>
      </c>
      <c r="B156" s="20" t="s">
        <v>641</v>
      </c>
      <c r="C156" s="20">
        <v>2022</v>
      </c>
      <c r="D156" s="21" t="s">
        <v>430</v>
      </c>
      <c r="E156" s="21" t="s">
        <v>642</v>
      </c>
      <c r="F156" s="21" t="s">
        <v>45</v>
      </c>
      <c r="G156" s="22" t="s">
        <v>1074</v>
      </c>
      <c r="H156" s="21" t="s">
        <v>509</v>
      </c>
      <c r="I156" s="33" t="s">
        <v>643</v>
      </c>
      <c r="J156" s="21"/>
      <c r="K156" s="21"/>
      <c r="L156" s="22">
        <v>1</v>
      </c>
      <c r="M156" s="21"/>
      <c r="N156" s="21"/>
      <c r="O156" s="21"/>
      <c r="P156" s="21"/>
      <c r="Q156" s="21"/>
      <c r="R156" s="22">
        <v>70</v>
      </c>
      <c r="S156" s="21" t="s">
        <v>168</v>
      </c>
      <c r="T156" s="21" t="s">
        <v>1117</v>
      </c>
      <c r="U156" s="44">
        <v>50</v>
      </c>
      <c r="V156" s="44">
        <v>0</v>
      </c>
      <c r="W156" s="44"/>
      <c r="X156" s="44">
        <v>50</v>
      </c>
      <c r="Y156" s="44">
        <v>0</v>
      </c>
      <c r="Z156" s="44">
        <v>0</v>
      </c>
      <c r="AA156" s="44">
        <v>0</v>
      </c>
      <c r="AB156" s="44">
        <v>0</v>
      </c>
      <c r="AC156" s="44"/>
      <c r="AD156" s="50">
        <v>20</v>
      </c>
      <c r="AE156" s="50">
        <v>0</v>
      </c>
      <c r="AF156" s="33" t="s">
        <v>644</v>
      </c>
      <c r="AG156" s="33" t="s">
        <v>618</v>
      </c>
      <c r="AH156" s="21" t="s">
        <v>168</v>
      </c>
      <c r="AI156" s="21" t="s">
        <v>1117</v>
      </c>
      <c r="AJ156" s="58" t="s">
        <v>438</v>
      </c>
      <c r="AK156" s="21" t="s">
        <v>439</v>
      </c>
      <c r="AL156" s="21" t="s">
        <v>82</v>
      </c>
      <c r="AM156" s="21" t="s">
        <v>543</v>
      </c>
      <c r="AN156" s="21" t="s">
        <v>458</v>
      </c>
      <c r="AO156" s="21" t="s">
        <v>203</v>
      </c>
      <c r="AP156" s="133"/>
      <c r="AQ156" s="21"/>
      <c r="AR156" s="20" t="s">
        <v>1079</v>
      </c>
      <c r="AS156" s="20"/>
      <c r="AT156" s="20"/>
      <c r="AU156" s="20"/>
      <c r="AV156" s="20"/>
      <c r="AW156" s="128"/>
    </row>
    <row r="157" s="1" customFormat="1" ht="49" hidden="1" customHeight="1" spans="1:49">
      <c r="A157" s="20">
        <v>101</v>
      </c>
      <c r="B157" s="20" t="s">
        <v>645</v>
      </c>
      <c r="C157" s="20">
        <v>2022</v>
      </c>
      <c r="D157" s="110" t="s">
        <v>430</v>
      </c>
      <c r="E157" s="21" t="s">
        <v>646</v>
      </c>
      <c r="F157" s="21" t="s">
        <v>45</v>
      </c>
      <c r="G157" s="22" t="s">
        <v>1074</v>
      </c>
      <c r="H157" s="21" t="s">
        <v>455</v>
      </c>
      <c r="I157" s="33" t="s">
        <v>647</v>
      </c>
      <c r="J157" s="21"/>
      <c r="K157" s="21"/>
      <c r="L157" s="22">
        <v>1</v>
      </c>
      <c r="M157" s="21"/>
      <c r="N157" s="21"/>
      <c r="O157" s="21"/>
      <c r="P157" s="21"/>
      <c r="Q157" s="21"/>
      <c r="R157" s="22">
        <v>1197</v>
      </c>
      <c r="S157" s="21" t="s">
        <v>168</v>
      </c>
      <c r="T157" s="21" t="s">
        <v>1117</v>
      </c>
      <c r="U157" s="44">
        <v>120</v>
      </c>
      <c r="V157" s="44">
        <v>120</v>
      </c>
      <c r="W157" s="44"/>
      <c r="X157" s="44">
        <v>0</v>
      </c>
      <c r="Y157" s="44">
        <v>0</v>
      </c>
      <c r="Z157" s="44">
        <v>0</v>
      </c>
      <c r="AA157" s="44">
        <v>0</v>
      </c>
      <c r="AB157" s="44">
        <v>0</v>
      </c>
      <c r="AC157" s="44"/>
      <c r="AD157" s="50">
        <v>342</v>
      </c>
      <c r="AE157" s="50">
        <v>113</v>
      </c>
      <c r="AF157" s="33" t="s">
        <v>648</v>
      </c>
      <c r="AG157" s="33" t="s">
        <v>618</v>
      </c>
      <c r="AH157" s="110" t="s">
        <v>168</v>
      </c>
      <c r="AI157" s="110" t="s">
        <v>1117</v>
      </c>
      <c r="AJ157" s="234" t="s">
        <v>438</v>
      </c>
      <c r="AK157" s="110" t="s">
        <v>439</v>
      </c>
      <c r="AL157" s="110" t="s">
        <v>82</v>
      </c>
      <c r="AM157" s="110" t="s">
        <v>543</v>
      </c>
      <c r="AN157" s="110" t="s">
        <v>458</v>
      </c>
      <c r="AO157" s="110" t="s">
        <v>203</v>
      </c>
      <c r="AP157" s="235"/>
      <c r="AQ157" s="110"/>
      <c r="AR157" s="20"/>
      <c r="AS157" s="20"/>
      <c r="AT157" s="20"/>
      <c r="AU157" s="20"/>
      <c r="AV157" s="20"/>
      <c r="AW157" s="128" t="s">
        <v>1128</v>
      </c>
    </row>
    <row r="158" s="1" customFormat="1" ht="45" hidden="1" spans="1:49">
      <c r="A158" s="20">
        <v>102</v>
      </c>
      <c r="B158" s="20" t="s">
        <v>649</v>
      </c>
      <c r="C158" s="20">
        <v>2022</v>
      </c>
      <c r="D158" s="21" t="s">
        <v>430</v>
      </c>
      <c r="E158" s="21" t="s">
        <v>650</v>
      </c>
      <c r="F158" s="21" t="s">
        <v>45</v>
      </c>
      <c r="G158" s="22" t="s">
        <v>1074</v>
      </c>
      <c r="H158" s="21" t="s">
        <v>455</v>
      </c>
      <c r="I158" s="33" t="s">
        <v>651</v>
      </c>
      <c r="J158" s="21"/>
      <c r="K158" s="21"/>
      <c r="L158" s="22">
        <v>1</v>
      </c>
      <c r="M158" s="21"/>
      <c r="N158" s="21"/>
      <c r="O158" s="21"/>
      <c r="P158" s="21"/>
      <c r="Q158" s="21"/>
      <c r="R158" s="22">
        <v>1197</v>
      </c>
      <c r="S158" s="21" t="s">
        <v>168</v>
      </c>
      <c r="T158" s="21" t="s">
        <v>1117</v>
      </c>
      <c r="U158" s="44">
        <v>80</v>
      </c>
      <c r="V158" s="44">
        <v>80</v>
      </c>
      <c r="W158" s="44"/>
      <c r="X158" s="44">
        <v>0</v>
      </c>
      <c r="Y158" s="44">
        <v>0</v>
      </c>
      <c r="Z158" s="44">
        <v>0</v>
      </c>
      <c r="AA158" s="44">
        <v>0</v>
      </c>
      <c r="AB158" s="44">
        <v>0</v>
      </c>
      <c r="AC158" s="44"/>
      <c r="AD158" s="50">
        <v>342</v>
      </c>
      <c r="AE158" s="50">
        <v>113</v>
      </c>
      <c r="AF158" s="33" t="s">
        <v>652</v>
      </c>
      <c r="AG158" s="33" t="s">
        <v>618</v>
      </c>
      <c r="AH158" s="21" t="s">
        <v>168</v>
      </c>
      <c r="AI158" s="21" t="s">
        <v>1117</v>
      </c>
      <c r="AJ158" s="58" t="s">
        <v>438</v>
      </c>
      <c r="AK158" s="21" t="s">
        <v>439</v>
      </c>
      <c r="AL158" s="21" t="s">
        <v>82</v>
      </c>
      <c r="AM158" s="21" t="s">
        <v>543</v>
      </c>
      <c r="AN158" s="21" t="s">
        <v>215</v>
      </c>
      <c r="AO158" s="21" t="s">
        <v>203</v>
      </c>
      <c r="AP158" s="133"/>
      <c r="AQ158" s="21"/>
      <c r="AR158" s="20"/>
      <c r="AS158" s="20"/>
      <c r="AT158" s="20"/>
      <c r="AU158" s="20"/>
      <c r="AV158" s="20"/>
      <c r="AW158" s="128"/>
    </row>
    <row r="159" s="1" customFormat="1" ht="67.5" hidden="1" spans="1:49">
      <c r="A159" s="20">
        <v>103</v>
      </c>
      <c r="B159" s="20" t="s">
        <v>653</v>
      </c>
      <c r="C159" s="20">
        <v>2022</v>
      </c>
      <c r="D159" s="22" t="s">
        <v>654</v>
      </c>
      <c r="E159" s="22" t="s">
        <v>655</v>
      </c>
      <c r="F159" s="22" t="s">
        <v>45</v>
      </c>
      <c r="G159" s="22" t="s">
        <v>1074</v>
      </c>
      <c r="H159" s="22" t="s">
        <v>546</v>
      </c>
      <c r="I159" s="34" t="s">
        <v>656</v>
      </c>
      <c r="J159" s="22"/>
      <c r="K159" s="22"/>
      <c r="L159" s="22">
        <v>1</v>
      </c>
      <c r="M159" s="22"/>
      <c r="N159" s="22"/>
      <c r="O159" s="22"/>
      <c r="P159" s="22"/>
      <c r="Q159" s="22"/>
      <c r="R159" s="22">
        <v>2475</v>
      </c>
      <c r="S159" s="22" t="s">
        <v>50</v>
      </c>
      <c r="T159" s="21" t="s">
        <v>51</v>
      </c>
      <c r="U159" s="44">
        <v>400</v>
      </c>
      <c r="V159" s="44">
        <v>0</v>
      </c>
      <c r="W159" s="44"/>
      <c r="X159" s="44">
        <v>400</v>
      </c>
      <c r="Y159" s="44">
        <v>0</v>
      </c>
      <c r="Z159" s="44">
        <v>0</v>
      </c>
      <c r="AA159" s="44">
        <v>0</v>
      </c>
      <c r="AB159" s="44">
        <v>0</v>
      </c>
      <c r="AC159" s="44"/>
      <c r="AD159" s="50">
        <v>707</v>
      </c>
      <c r="AE159" s="50">
        <v>447</v>
      </c>
      <c r="AF159" s="34" t="s">
        <v>657</v>
      </c>
      <c r="AG159" s="34" t="s">
        <v>657</v>
      </c>
      <c r="AH159" s="22" t="s">
        <v>658</v>
      </c>
      <c r="AI159" s="21" t="s">
        <v>659</v>
      </c>
      <c r="AJ159" s="114" t="s">
        <v>658</v>
      </c>
      <c r="AK159" s="21" t="s">
        <v>659</v>
      </c>
      <c r="AL159" s="21" t="s">
        <v>1073</v>
      </c>
      <c r="AM159" s="21" t="s">
        <v>543</v>
      </c>
      <c r="AN159" s="21" t="s">
        <v>266</v>
      </c>
      <c r="AO159" s="21" t="s">
        <v>203</v>
      </c>
      <c r="AP159" s="133"/>
      <c r="AQ159" s="21"/>
      <c r="AR159" s="20"/>
      <c r="AS159" s="20"/>
      <c r="AT159" s="20"/>
      <c r="AU159" s="20"/>
      <c r="AV159" s="20"/>
      <c r="AW159" s="128"/>
    </row>
    <row r="160" s="3" customFormat="1" ht="18" hidden="1" customHeight="1" spans="1:49">
      <c r="A160" s="155"/>
      <c r="B160" s="190" t="s">
        <v>660</v>
      </c>
      <c r="C160" s="190"/>
      <c r="D160" s="191"/>
      <c r="E160" s="191"/>
      <c r="F160" s="190"/>
      <c r="G160" s="191"/>
      <c r="H160" s="191"/>
      <c r="I160" s="190"/>
      <c r="J160" s="166">
        <v>0</v>
      </c>
      <c r="K160" s="166">
        <v>0</v>
      </c>
      <c r="L160" s="166">
        <v>0</v>
      </c>
      <c r="M160" s="166">
        <v>0</v>
      </c>
      <c r="N160" s="166">
        <v>0</v>
      </c>
      <c r="O160" s="166">
        <v>0</v>
      </c>
      <c r="P160" s="166">
        <v>0</v>
      </c>
      <c r="Q160" s="166">
        <v>0</v>
      </c>
      <c r="R160" s="166">
        <v>0</v>
      </c>
      <c r="S160" s="166">
        <v>0</v>
      </c>
      <c r="T160" s="166">
        <v>0</v>
      </c>
      <c r="U160" s="166">
        <v>0</v>
      </c>
      <c r="V160" s="166">
        <v>0</v>
      </c>
      <c r="W160" s="166">
        <v>0</v>
      </c>
      <c r="X160" s="166">
        <v>0</v>
      </c>
      <c r="Y160" s="166">
        <v>0</v>
      </c>
      <c r="Z160" s="166">
        <v>0</v>
      </c>
      <c r="AA160" s="166">
        <v>0</v>
      </c>
      <c r="AB160" s="166">
        <v>0</v>
      </c>
      <c r="AC160" s="166"/>
      <c r="AD160" s="166">
        <v>0</v>
      </c>
      <c r="AE160" s="166">
        <v>0</v>
      </c>
      <c r="AF160" s="205"/>
      <c r="AG160" s="205"/>
      <c r="AH160" s="201"/>
      <c r="AI160" s="201"/>
      <c r="AJ160" s="206"/>
      <c r="AK160" s="201"/>
      <c r="AL160" s="201"/>
      <c r="AM160" s="201"/>
      <c r="AN160" s="175"/>
      <c r="AO160" s="163"/>
      <c r="AP160" s="178"/>
      <c r="AQ160" s="163"/>
      <c r="AR160" s="178"/>
      <c r="AS160" s="178"/>
      <c r="AT160" s="178"/>
      <c r="AU160" s="178"/>
      <c r="AV160" s="178"/>
      <c r="AW160" s="178"/>
    </row>
    <row r="161" s="3" customFormat="1" ht="18" hidden="1" customHeight="1" spans="1:49">
      <c r="A161" s="155"/>
      <c r="B161" s="190" t="s">
        <v>661</v>
      </c>
      <c r="C161" s="190"/>
      <c r="D161" s="191"/>
      <c r="E161" s="191"/>
      <c r="F161" s="190"/>
      <c r="G161" s="191"/>
      <c r="H161" s="191"/>
      <c r="I161" s="190"/>
      <c r="J161" s="166">
        <v>0</v>
      </c>
      <c r="K161" s="166">
        <v>0</v>
      </c>
      <c r="L161" s="166">
        <v>0</v>
      </c>
      <c r="M161" s="166">
        <v>0</v>
      </c>
      <c r="N161" s="166">
        <v>0</v>
      </c>
      <c r="O161" s="166">
        <v>0</v>
      </c>
      <c r="P161" s="166">
        <v>0</v>
      </c>
      <c r="Q161" s="166">
        <v>0</v>
      </c>
      <c r="R161" s="166">
        <v>0</v>
      </c>
      <c r="S161" s="166">
        <v>0</v>
      </c>
      <c r="T161" s="166">
        <v>0</v>
      </c>
      <c r="U161" s="166">
        <v>0</v>
      </c>
      <c r="V161" s="166">
        <v>0</v>
      </c>
      <c r="W161" s="166">
        <v>0</v>
      </c>
      <c r="X161" s="166">
        <v>0</v>
      </c>
      <c r="Y161" s="166">
        <v>0</v>
      </c>
      <c r="Z161" s="166">
        <v>0</v>
      </c>
      <c r="AA161" s="166">
        <v>0</v>
      </c>
      <c r="AB161" s="166">
        <v>0</v>
      </c>
      <c r="AC161" s="166"/>
      <c r="AD161" s="166">
        <v>0</v>
      </c>
      <c r="AE161" s="166">
        <v>0</v>
      </c>
      <c r="AF161" s="205"/>
      <c r="AG161" s="205"/>
      <c r="AH161" s="201"/>
      <c r="AI161" s="201"/>
      <c r="AJ161" s="206"/>
      <c r="AK161" s="201"/>
      <c r="AL161" s="201"/>
      <c r="AM161" s="201"/>
      <c r="AN161" s="175"/>
      <c r="AO161" s="163"/>
      <c r="AP161" s="178"/>
      <c r="AQ161" s="163"/>
      <c r="AR161" s="178"/>
      <c r="AS161" s="178"/>
      <c r="AT161" s="178"/>
      <c r="AU161" s="178"/>
      <c r="AV161" s="178"/>
      <c r="AW161" s="178"/>
    </row>
    <row r="162" s="3" customFormat="1" ht="18" hidden="1" customHeight="1" spans="1:49">
      <c r="A162" s="155"/>
      <c r="B162" s="190" t="s">
        <v>662</v>
      </c>
      <c r="C162" s="190"/>
      <c r="D162" s="191"/>
      <c r="E162" s="191"/>
      <c r="F162" s="190"/>
      <c r="G162" s="191"/>
      <c r="H162" s="191"/>
      <c r="I162" s="190"/>
      <c r="J162" s="166">
        <f t="shared" ref="J162:AB162" si="29">SUM(J163:J166)</f>
        <v>0</v>
      </c>
      <c r="K162" s="166">
        <f t="shared" si="29"/>
        <v>0</v>
      </c>
      <c r="L162" s="166">
        <f t="shared" si="29"/>
        <v>4</v>
      </c>
      <c r="M162" s="166">
        <f t="shared" si="29"/>
        <v>0</v>
      </c>
      <c r="N162" s="166">
        <f t="shared" si="29"/>
        <v>0</v>
      </c>
      <c r="O162" s="166">
        <f t="shared" si="29"/>
        <v>0</v>
      </c>
      <c r="P162" s="166">
        <f t="shared" si="29"/>
        <v>0</v>
      </c>
      <c r="Q162" s="166">
        <f t="shared" si="29"/>
        <v>0</v>
      </c>
      <c r="R162" s="166">
        <f t="shared" si="29"/>
        <v>6580</v>
      </c>
      <c r="S162" s="166">
        <f t="shared" si="29"/>
        <v>0</v>
      </c>
      <c r="T162" s="166">
        <f t="shared" si="29"/>
        <v>0</v>
      </c>
      <c r="U162" s="166">
        <f t="shared" si="29"/>
        <v>8000</v>
      </c>
      <c r="V162" s="166">
        <f t="shared" si="29"/>
        <v>0</v>
      </c>
      <c r="W162" s="166">
        <f t="shared" si="29"/>
        <v>0</v>
      </c>
      <c r="X162" s="166">
        <f t="shared" si="29"/>
        <v>8000</v>
      </c>
      <c r="Y162" s="166">
        <f t="shared" si="29"/>
        <v>0</v>
      </c>
      <c r="Z162" s="166">
        <f t="shared" si="29"/>
        <v>0</v>
      </c>
      <c r="AA162" s="166">
        <f t="shared" si="29"/>
        <v>0</v>
      </c>
      <c r="AB162" s="166">
        <f t="shared" si="29"/>
        <v>0</v>
      </c>
      <c r="AC162" s="166"/>
      <c r="AD162" s="166">
        <f>SUM(AD163:AD166)</f>
        <v>1880</v>
      </c>
      <c r="AE162" s="166">
        <f>SUM(AE163:AE166)</f>
        <v>683</v>
      </c>
      <c r="AF162" s="205"/>
      <c r="AG162" s="205"/>
      <c r="AH162" s="201"/>
      <c r="AI162" s="201"/>
      <c r="AJ162" s="206"/>
      <c r="AK162" s="201"/>
      <c r="AL162" s="201"/>
      <c r="AM162" s="201"/>
      <c r="AN162" s="175"/>
      <c r="AO162" s="163"/>
      <c r="AP162" s="178"/>
      <c r="AQ162" s="163"/>
      <c r="AR162" s="178"/>
      <c r="AS162" s="178"/>
      <c r="AT162" s="178"/>
      <c r="AU162" s="178"/>
      <c r="AV162" s="178"/>
      <c r="AW162" s="178"/>
    </row>
    <row r="163" s="1" customFormat="1" ht="67.5" hidden="1" spans="1:49">
      <c r="A163" s="20">
        <v>104</v>
      </c>
      <c r="B163" s="20" t="s">
        <v>663</v>
      </c>
      <c r="C163" s="20">
        <v>2022</v>
      </c>
      <c r="D163" s="22" t="s">
        <v>664</v>
      </c>
      <c r="E163" s="23" t="s">
        <v>665</v>
      </c>
      <c r="F163" s="22" t="s">
        <v>45</v>
      </c>
      <c r="G163" s="22" t="s">
        <v>1074</v>
      </c>
      <c r="H163" s="22" t="s">
        <v>335</v>
      </c>
      <c r="I163" s="34" t="s">
        <v>666</v>
      </c>
      <c r="J163" s="22"/>
      <c r="K163" s="22"/>
      <c r="L163" s="22">
        <v>1</v>
      </c>
      <c r="M163" s="22"/>
      <c r="N163" s="22"/>
      <c r="O163" s="22"/>
      <c r="P163" s="22"/>
      <c r="Q163" s="22"/>
      <c r="R163" s="22">
        <v>1631</v>
      </c>
      <c r="S163" s="22" t="s">
        <v>50</v>
      </c>
      <c r="T163" s="21" t="s">
        <v>51</v>
      </c>
      <c r="U163" s="44">
        <v>3000</v>
      </c>
      <c r="V163" s="44">
        <v>0</v>
      </c>
      <c r="W163" s="44"/>
      <c r="X163" s="44">
        <v>3000</v>
      </c>
      <c r="Y163" s="44">
        <v>0</v>
      </c>
      <c r="Z163" s="44">
        <v>0</v>
      </c>
      <c r="AA163" s="44">
        <v>0</v>
      </c>
      <c r="AB163" s="44">
        <v>0</v>
      </c>
      <c r="AC163" s="44"/>
      <c r="AD163" s="50">
        <v>466</v>
      </c>
      <c r="AE163" s="50">
        <v>135</v>
      </c>
      <c r="AF163" s="34" t="s">
        <v>667</v>
      </c>
      <c r="AG163" s="34" t="s">
        <v>668</v>
      </c>
      <c r="AH163" s="22" t="s">
        <v>50</v>
      </c>
      <c r="AI163" s="21" t="s">
        <v>51</v>
      </c>
      <c r="AJ163" s="58" t="s">
        <v>669</v>
      </c>
      <c r="AK163" s="21" t="s">
        <v>670</v>
      </c>
      <c r="AL163" s="21" t="s">
        <v>671</v>
      </c>
      <c r="AM163" s="21" t="s">
        <v>543</v>
      </c>
      <c r="AN163" s="21" t="s">
        <v>266</v>
      </c>
      <c r="AO163" s="21" t="s">
        <v>56</v>
      </c>
      <c r="AP163" s="133"/>
      <c r="AQ163" s="21"/>
      <c r="AR163" s="20"/>
      <c r="AS163" s="20"/>
      <c r="AT163" s="20"/>
      <c r="AU163" s="20"/>
      <c r="AV163" s="20"/>
      <c r="AW163" s="128"/>
    </row>
    <row r="164" s="1" customFormat="1" ht="67.5" hidden="1" spans="1:49">
      <c r="A164" s="20">
        <v>105</v>
      </c>
      <c r="B164" s="20" t="s">
        <v>672</v>
      </c>
      <c r="C164" s="20">
        <v>2022</v>
      </c>
      <c r="D164" s="21" t="s">
        <v>664</v>
      </c>
      <c r="E164" s="21" t="s">
        <v>673</v>
      </c>
      <c r="F164" s="21" t="s">
        <v>45</v>
      </c>
      <c r="G164" s="22" t="s">
        <v>1074</v>
      </c>
      <c r="H164" s="21" t="s">
        <v>674</v>
      </c>
      <c r="I164" s="33" t="s">
        <v>675</v>
      </c>
      <c r="J164" s="21"/>
      <c r="K164" s="21"/>
      <c r="L164" s="21">
        <v>1</v>
      </c>
      <c r="M164" s="21"/>
      <c r="N164" s="21"/>
      <c r="O164" s="21"/>
      <c r="P164" s="21"/>
      <c r="Q164" s="21"/>
      <c r="R164" s="22">
        <v>3584</v>
      </c>
      <c r="S164" s="21" t="s">
        <v>78</v>
      </c>
      <c r="T164" s="21" t="s">
        <v>1076</v>
      </c>
      <c r="U164" s="44">
        <v>1500</v>
      </c>
      <c r="V164" s="44">
        <v>0</v>
      </c>
      <c r="W164" s="44"/>
      <c r="X164" s="44">
        <v>1500</v>
      </c>
      <c r="Y164" s="44">
        <v>0</v>
      </c>
      <c r="Z164" s="44">
        <v>0</v>
      </c>
      <c r="AA164" s="44">
        <v>0</v>
      </c>
      <c r="AB164" s="44">
        <v>0</v>
      </c>
      <c r="AC164" s="44"/>
      <c r="AD164" s="50">
        <v>1024</v>
      </c>
      <c r="AE164" s="50">
        <v>369</v>
      </c>
      <c r="AF164" s="33" t="s">
        <v>676</v>
      </c>
      <c r="AG164" s="33" t="s">
        <v>677</v>
      </c>
      <c r="AH164" s="21" t="s">
        <v>78</v>
      </c>
      <c r="AI164" s="21" t="s">
        <v>1076</v>
      </c>
      <c r="AJ164" s="58" t="s">
        <v>669</v>
      </c>
      <c r="AK164" s="21" t="s">
        <v>670</v>
      </c>
      <c r="AL164" s="21" t="s">
        <v>671</v>
      </c>
      <c r="AM164" s="21" t="s">
        <v>543</v>
      </c>
      <c r="AN164" s="21" t="s">
        <v>266</v>
      </c>
      <c r="AO164" s="21" t="s">
        <v>203</v>
      </c>
      <c r="AP164" s="133"/>
      <c r="AQ164" s="21"/>
      <c r="AR164" s="20"/>
      <c r="AS164" s="20"/>
      <c r="AT164" s="20"/>
      <c r="AU164" s="20"/>
      <c r="AV164" s="20"/>
      <c r="AW164" s="128"/>
    </row>
    <row r="165" s="1" customFormat="1" ht="67.5" hidden="1" spans="1:49">
      <c r="A165" s="20">
        <v>106</v>
      </c>
      <c r="B165" s="20" t="s">
        <v>680</v>
      </c>
      <c r="C165" s="20">
        <v>2022</v>
      </c>
      <c r="D165" s="21" t="s">
        <v>664</v>
      </c>
      <c r="E165" s="21" t="s">
        <v>681</v>
      </c>
      <c r="F165" s="26" t="s">
        <v>45</v>
      </c>
      <c r="G165" s="22" t="s">
        <v>1074</v>
      </c>
      <c r="H165" s="25" t="s">
        <v>682</v>
      </c>
      <c r="I165" s="36" t="s">
        <v>683</v>
      </c>
      <c r="J165" s="24"/>
      <c r="K165" s="24"/>
      <c r="L165" s="24">
        <v>1</v>
      </c>
      <c r="M165" s="24"/>
      <c r="N165" s="24"/>
      <c r="O165" s="24"/>
      <c r="P165" s="24"/>
      <c r="Q165" s="24"/>
      <c r="R165" s="22">
        <v>280</v>
      </c>
      <c r="S165" s="21" t="s">
        <v>200</v>
      </c>
      <c r="T165" s="21" t="s">
        <v>201</v>
      </c>
      <c r="U165" s="44">
        <v>2000</v>
      </c>
      <c r="V165" s="44">
        <v>0</v>
      </c>
      <c r="W165" s="44"/>
      <c r="X165" s="44">
        <v>2000</v>
      </c>
      <c r="Y165" s="44">
        <v>0</v>
      </c>
      <c r="Z165" s="44">
        <v>0</v>
      </c>
      <c r="AA165" s="44">
        <v>0</v>
      </c>
      <c r="AB165" s="44">
        <v>0</v>
      </c>
      <c r="AC165" s="44"/>
      <c r="AD165" s="50">
        <v>80</v>
      </c>
      <c r="AE165" s="50">
        <v>80</v>
      </c>
      <c r="AF165" s="33" t="s">
        <v>684</v>
      </c>
      <c r="AG165" s="33" t="s">
        <v>685</v>
      </c>
      <c r="AH165" s="21" t="s">
        <v>200</v>
      </c>
      <c r="AI165" s="21" t="s">
        <v>201</v>
      </c>
      <c r="AJ165" s="58" t="s">
        <v>669</v>
      </c>
      <c r="AK165" s="21" t="s">
        <v>670</v>
      </c>
      <c r="AL165" s="21" t="s">
        <v>671</v>
      </c>
      <c r="AM165" s="21" t="s">
        <v>543</v>
      </c>
      <c r="AN165" s="21" t="s">
        <v>266</v>
      </c>
      <c r="AO165" s="21" t="s">
        <v>203</v>
      </c>
      <c r="AP165" s="133"/>
      <c r="AQ165" s="21"/>
      <c r="AR165" s="20"/>
      <c r="AS165" s="20"/>
      <c r="AT165" s="20"/>
      <c r="AU165" s="20"/>
      <c r="AV165" s="20"/>
      <c r="AW165" s="128"/>
    </row>
    <row r="166" s="1" customFormat="1" ht="67.5" hidden="1" spans="1:49">
      <c r="A166" s="20">
        <v>107</v>
      </c>
      <c r="B166" s="20" t="s">
        <v>686</v>
      </c>
      <c r="C166" s="20">
        <v>2022</v>
      </c>
      <c r="D166" s="21" t="s">
        <v>664</v>
      </c>
      <c r="E166" s="21" t="s">
        <v>687</v>
      </c>
      <c r="F166" s="26" t="s">
        <v>45</v>
      </c>
      <c r="G166" s="22" t="s">
        <v>1074</v>
      </c>
      <c r="H166" s="25" t="s">
        <v>461</v>
      </c>
      <c r="I166" s="36" t="s">
        <v>688</v>
      </c>
      <c r="J166" s="24"/>
      <c r="K166" s="24"/>
      <c r="L166" s="22">
        <v>1</v>
      </c>
      <c r="M166" s="24"/>
      <c r="N166" s="24"/>
      <c r="O166" s="24"/>
      <c r="P166" s="24"/>
      <c r="Q166" s="24"/>
      <c r="R166" s="22">
        <v>1085</v>
      </c>
      <c r="S166" s="21" t="s">
        <v>70</v>
      </c>
      <c r="T166" s="21" t="s">
        <v>1075</v>
      </c>
      <c r="U166" s="44">
        <v>1500</v>
      </c>
      <c r="V166" s="44">
        <v>0</v>
      </c>
      <c r="W166" s="44"/>
      <c r="X166" s="44">
        <v>1500</v>
      </c>
      <c r="Y166" s="44">
        <v>0</v>
      </c>
      <c r="Z166" s="44">
        <v>0</v>
      </c>
      <c r="AA166" s="44">
        <v>0</v>
      </c>
      <c r="AB166" s="44">
        <v>0</v>
      </c>
      <c r="AC166" s="44"/>
      <c r="AD166" s="50">
        <v>310</v>
      </c>
      <c r="AE166" s="50">
        <v>99</v>
      </c>
      <c r="AF166" s="33" t="s">
        <v>684</v>
      </c>
      <c r="AG166" s="33" t="s">
        <v>689</v>
      </c>
      <c r="AH166" s="21" t="s">
        <v>70</v>
      </c>
      <c r="AI166" s="21" t="s">
        <v>1075</v>
      </c>
      <c r="AJ166" s="58" t="s">
        <v>669</v>
      </c>
      <c r="AK166" s="21" t="s">
        <v>670</v>
      </c>
      <c r="AL166" s="21" t="s">
        <v>671</v>
      </c>
      <c r="AM166" s="21" t="s">
        <v>543</v>
      </c>
      <c r="AN166" s="21" t="s">
        <v>266</v>
      </c>
      <c r="AO166" s="21" t="s">
        <v>203</v>
      </c>
      <c r="AP166" s="21" t="s">
        <v>96</v>
      </c>
      <c r="AQ166" s="21"/>
      <c r="AR166" s="20"/>
      <c r="AS166" s="20"/>
      <c r="AT166" s="20"/>
      <c r="AU166" s="20"/>
      <c r="AV166" s="20"/>
      <c r="AW166" s="128"/>
    </row>
    <row r="167" s="3" customFormat="1" ht="18" hidden="1" customHeight="1" spans="1:49">
      <c r="A167" s="155"/>
      <c r="B167" s="190" t="s">
        <v>690</v>
      </c>
      <c r="C167" s="190"/>
      <c r="D167" s="191"/>
      <c r="E167" s="191"/>
      <c r="F167" s="190"/>
      <c r="G167" s="191"/>
      <c r="H167" s="191"/>
      <c r="I167" s="190"/>
      <c r="J167" s="166">
        <v>0</v>
      </c>
      <c r="K167" s="166">
        <v>0</v>
      </c>
      <c r="L167" s="166">
        <v>0</v>
      </c>
      <c r="M167" s="166">
        <v>0</v>
      </c>
      <c r="N167" s="166">
        <v>0</v>
      </c>
      <c r="O167" s="166">
        <v>0</v>
      </c>
      <c r="P167" s="166">
        <v>0</v>
      </c>
      <c r="Q167" s="166">
        <v>0</v>
      </c>
      <c r="R167" s="166">
        <v>0</v>
      </c>
      <c r="S167" s="166">
        <v>0</v>
      </c>
      <c r="T167" s="166">
        <v>0</v>
      </c>
      <c r="U167" s="166">
        <v>0</v>
      </c>
      <c r="V167" s="166">
        <v>0</v>
      </c>
      <c r="W167" s="166">
        <v>0</v>
      </c>
      <c r="X167" s="166">
        <v>0</v>
      </c>
      <c r="Y167" s="166">
        <v>0</v>
      </c>
      <c r="Z167" s="166">
        <v>0</v>
      </c>
      <c r="AA167" s="166">
        <v>0</v>
      </c>
      <c r="AB167" s="166">
        <v>0</v>
      </c>
      <c r="AC167" s="166"/>
      <c r="AD167" s="166">
        <v>0</v>
      </c>
      <c r="AE167" s="166">
        <v>0</v>
      </c>
      <c r="AF167" s="205"/>
      <c r="AG167" s="205"/>
      <c r="AH167" s="201"/>
      <c r="AI167" s="201"/>
      <c r="AJ167" s="206"/>
      <c r="AK167" s="201"/>
      <c r="AL167" s="201"/>
      <c r="AM167" s="201"/>
      <c r="AN167" s="175"/>
      <c r="AO167" s="163"/>
      <c r="AP167" s="178"/>
      <c r="AQ167" s="163"/>
      <c r="AR167" s="178"/>
      <c r="AS167" s="178"/>
      <c r="AT167" s="178"/>
      <c r="AU167" s="178"/>
      <c r="AV167" s="178"/>
      <c r="AW167" s="178"/>
    </row>
    <row r="168" s="3" customFormat="1" ht="18" hidden="1" customHeight="1" spans="1:49">
      <c r="A168" s="155"/>
      <c r="B168" s="190" t="s">
        <v>691</v>
      </c>
      <c r="C168" s="190"/>
      <c r="D168" s="190"/>
      <c r="E168" s="191"/>
      <c r="F168" s="190"/>
      <c r="G168" s="190"/>
      <c r="H168" s="191"/>
      <c r="I168" s="190"/>
      <c r="J168" s="166">
        <f t="shared" ref="J168:AB168" si="30">SUM(J169:J174)</f>
        <v>0</v>
      </c>
      <c r="K168" s="166">
        <f t="shared" si="30"/>
        <v>0</v>
      </c>
      <c r="L168" s="166">
        <f t="shared" si="30"/>
        <v>6</v>
      </c>
      <c r="M168" s="166">
        <f t="shared" si="30"/>
        <v>0</v>
      </c>
      <c r="N168" s="166">
        <f t="shared" si="30"/>
        <v>0</v>
      </c>
      <c r="O168" s="166">
        <f t="shared" si="30"/>
        <v>0</v>
      </c>
      <c r="P168" s="166">
        <f t="shared" si="30"/>
        <v>0</v>
      </c>
      <c r="Q168" s="166">
        <f t="shared" si="30"/>
        <v>0</v>
      </c>
      <c r="R168" s="166">
        <f t="shared" si="30"/>
        <v>6450</v>
      </c>
      <c r="S168" s="166">
        <f t="shared" si="30"/>
        <v>0</v>
      </c>
      <c r="T168" s="166">
        <f t="shared" si="30"/>
        <v>0</v>
      </c>
      <c r="U168" s="166">
        <f t="shared" si="30"/>
        <v>6648.7</v>
      </c>
      <c r="V168" s="166">
        <f t="shared" si="30"/>
        <v>5570</v>
      </c>
      <c r="W168" s="166">
        <f t="shared" si="30"/>
        <v>130</v>
      </c>
      <c r="X168" s="166">
        <f t="shared" si="30"/>
        <v>0</v>
      </c>
      <c r="Y168" s="166">
        <f t="shared" si="30"/>
        <v>948.7</v>
      </c>
      <c r="Z168" s="166">
        <f t="shared" si="30"/>
        <v>0</v>
      </c>
      <c r="AA168" s="166">
        <f t="shared" si="30"/>
        <v>0</v>
      </c>
      <c r="AB168" s="166">
        <f t="shared" si="30"/>
        <v>0</v>
      </c>
      <c r="AC168" s="166"/>
      <c r="AD168" s="166">
        <f>SUM(AD169:AD174)</f>
        <v>1855</v>
      </c>
      <c r="AE168" s="166">
        <f>SUM(AE169:AE174)</f>
        <v>692</v>
      </c>
      <c r="AF168" s="205"/>
      <c r="AG168" s="205"/>
      <c r="AH168" s="201"/>
      <c r="AI168" s="201"/>
      <c r="AJ168" s="206"/>
      <c r="AK168" s="201"/>
      <c r="AL168" s="201"/>
      <c r="AM168" s="201"/>
      <c r="AN168" s="175"/>
      <c r="AO168" s="163"/>
      <c r="AP168" s="178"/>
      <c r="AQ168" s="163"/>
      <c r="AR168" s="178"/>
      <c r="AS168" s="178"/>
      <c r="AT168" s="178"/>
      <c r="AU168" s="178"/>
      <c r="AV168" s="178"/>
      <c r="AW168" s="178"/>
    </row>
    <row r="169" s="1" customFormat="1" ht="56.25" hidden="1" spans="1:49">
      <c r="A169" s="20">
        <v>108</v>
      </c>
      <c r="B169" s="20" t="s">
        <v>692</v>
      </c>
      <c r="C169" s="20">
        <v>2022</v>
      </c>
      <c r="D169" s="21" t="s">
        <v>43</v>
      </c>
      <c r="E169" s="21" t="s">
        <v>693</v>
      </c>
      <c r="F169" s="21" t="s">
        <v>45</v>
      </c>
      <c r="G169" s="22" t="s">
        <v>1074</v>
      </c>
      <c r="H169" s="21" t="s">
        <v>621</v>
      </c>
      <c r="I169" s="33" t="s">
        <v>694</v>
      </c>
      <c r="J169" s="21"/>
      <c r="K169" s="21"/>
      <c r="L169" s="21">
        <v>1</v>
      </c>
      <c r="M169" s="21"/>
      <c r="N169" s="21"/>
      <c r="O169" s="21"/>
      <c r="P169" s="21"/>
      <c r="Q169" s="21"/>
      <c r="R169" s="22">
        <v>1925</v>
      </c>
      <c r="S169" s="21" t="s">
        <v>200</v>
      </c>
      <c r="T169" s="21" t="s">
        <v>201</v>
      </c>
      <c r="U169" s="44">
        <v>160</v>
      </c>
      <c r="V169" s="44">
        <v>0</v>
      </c>
      <c r="W169" s="44"/>
      <c r="X169" s="44">
        <v>0</v>
      </c>
      <c r="Y169" s="44">
        <v>160</v>
      </c>
      <c r="Z169" s="44">
        <v>0</v>
      </c>
      <c r="AA169" s="44">
        <v>0</v>
      </c>
      <c r="AB169" s="44">
        <v>0</v>
      </c>
      <c r="AC169" s="44"/>
      <c r="AD169" s="50">
        <v>550</v>
      </c>
      <c r="AE169" s="50">
        <v>241</v>
      </c>
      <c r="AF169" s="33" t="s">
        <v>695</v>
      </c>
      <c r="AG169" s="33" t="s">
        <v>696</v>
      </c>
      <c r="AH169" s="21" t="s">
        <v>200</v>
      </c>
      <c r="AI169" s="21" t="s">
        <v>201</v>
      </c>
      <c r="AJ169" s="58" t="s">
        <v>52</v>
      </c>
      <c r="AK169" s="21" t="s">
        <v>53</v>
      </c>
      <c r="AL169" s="21" t="s">
        <v>1073</v>
      </c>
      <c r="AM169" s="21" t="s">
        <v>543</v>
      </c>
      <c r="AN169" s="66" t="s">
        <v>438</v>
      </c>
      <c r="AO169" s="66" t="s">
        <v>56</v>
      </c>
      <c r="AP169" s="133" t="s">
        <v>1112</v>
      </c>
      <c r="AQ169" s="66"/>
      <c r="AR169" s="20" t="s">
        <v>1079</v>
      </c>
      <c r="AS169" s="20"/>
      <c r="AT169" s="20"/>
      <c r="AU169" s="20"/>
      <c r="AV169" s="20"/>
      <c r="AW169" s="128"/>
    </row>
    <row r="170" s="74" customFormat="1" ht="45" hidden="1" spans="1:50">
      <c r="A170" s="20">
        <v>109</v>
      </c>
      <c r="B170" s="152" t="s">
        <v>697</v>
      </c>
      <c r="C170" s="152">
        <v>2022</v>
      </c>
      <c r="D170" s="21" t="s">
        <v>430</v>
      </c>
      <c r="E170" s="248" t="s">
        <v>698</v>
      </c>
      <c r="F170" s="58" t="s">
        <v>45</v>
      </c>
      <c r="G170" s="114" t="s">
        <v>1074</v>
      </c>
      <c r="H170" s="58" t="s">
        <v>224</v>
      </c>
      <c r="I170" s="117" t="s">
        <v>1507</v>
      </c>
      <c r="J170" s="21"/>
      <c r="K170" s="21"/>
      <c r="L170" s="21">
        <v>1</v>
      </c>
      <c r="M170" s="21"/>
      <c r="N170" s="21"/>
      <c r="O170" s="21"/>
      <c r="P170" s="21"/>
      <c r="Q170" s="21"/>
      <c r="R170" s="22">
        <v>1197</v>
      </c>
      <c r="S170" s="58" t="s">
        <v>438</v>
      </c>
      <c r="T170" s="58" t="s">
        <v>439</v>
      </c>
      <c r="U170" s="115">
        <v>1608.7</v>
      </c>
      <c r="V170" s="115">
        <v>820</v>
      </c>
      <c r="W170" s="115"/>
      <c r="X170" s="115">
        <v>0</v>
      </c>
      <c r="Y170" s="115">
        <f>U170-V170</f>
        <v>788.7</v>
      </c>
      <c r="Z170" s="115">
        <v>0</v>
      </c>
      <c r="AA170" s="115">
        <v>0</v>
      </c>
      <c r="AB170" s="115">
        <v>0</v>
      </c>
      <c r="AC170" s="115"/>
      <c r="AD170" s="141">
        <v>342</v>
      </c>
      <c r="AE170" s="141">
        <v>113</v>
      </c>
      <c r="AF170" s="117" t="s">
        <v>1508</v>
      </c>
      <c r="AG170" s="117" t="s">
        <v>701</v>
      </c>
      <c r="AH170" s="21" t="s">
        <v>1154</v>
      </c>
      <c r="AI170" s="21" t="s">
        <v>1155</v>
      </c>
      <c r="AJ170" s="58" t="s">
        <v>438</v>
      </c>
      <c r="AK170" s="21" t="s">
        <v>439</v>
      </c>
      <c r="AL170" s="21" t="s">
        <v>82</v>
      </c>
      <c r="AM170" s="21" t="s">
        <v>543</v>
      </c>
      <c r="AN170" s="66" t="s">
        <v>215</v>
      </c>
      <c r="AO170" s="66" t="s">
        <v>56</v>
      </c>
      <c r="AP170" s="21" t="s">
        <v>1112</v>
      </c>
      <c r="AQ170" s="66"/>
      <c r="AR170" s="152" t="s">
        <v>1079</v>
      </c>
      <c r="AS170" s="152" t="s">
        <v>1079</v>
      </c>
      <c r="AT170" s="152" t="s">
        <v>1079</v>
      </c>
      <c r="AU170" s="152"/>
      <c r="AV170" s="58"/>
      <c r="AW170" s="128" t="s">
        <v>1168</v>
      </c>
      <c r="AX170" s="1"/>
    </row>
    <row r="171" s="1" customFormat="1" ht="45" hidden="1" spans="1:49">
      <c r="A171" s="20">
        <v>110</v>
      </c>
      <c r="B171" s="20" t="s">
        <v>702</v>
      </c>
      <c r="C171" s="20">
        <v>2022</v>
      </c>
      <c r="D171" s="21" t="s">
        <v>430</v>
      </c>
      <c r="E171" s="21" t="s">
        <v>703</v>
      </c>
      <c r="F171" s="21" t="s">
        <v>45</v>
      </c>
      <c r="G171" s="22" t="s">
        <v>1074</v>
      </c>
      <c r="H171" s="21" t="s">
        <v>455</v>
      </c>
      <c r="I171" s="33" t="s">
        <v>704</v>
      </c>
      <c r="J171" s="21"/>
      <c r="K171" s="21"/>
      <c r="L171" s="21">
        <v>1</v>
      </c>
      <c r="M171" s="21"/>
      <c r="N171" s="21"/>
      <c r="O171" s="21"/>
      <c r="P171" s="21"/>
      <c r="Q171" s="21"/>
      <c r="R171" s="22">
        <v>1197</v>
      </c>
      <c r="S171" s="21" t="s">
        <v>438</v>
      </c>
      <c r="T171" s="21" t="s">
        <v>439</v>
      </c>
      <c r="U171" s="44">
        <v>1000</v>
      </c>
      <c r="V171" s="44">
        <v>1000</v>
      </c>
      <c r="W171" s="44"/>
      <c r="X171" s="44">
        <v>0</v>
      </c>
      <c r="Y171" s="44">
        <v>0</v>
      </c>
      <c r="Z171" s="44">
        <v>0</v>
      </c>
      <c r="AA171" s="44">
        <v>0</v>
      </c>
      <c r="AB171" s="44">
        <v>0</v>
      </c>
      <c r="AC171" s="44"/>
      <c r="AD171" s="50">
        <v>342</v>
      </c>
      <c r="AE171" s="50">
        <v>113</v>
      </c>
      <c r="AF171" s="33" t="s">
        <v>1509</v>
      </c>
      <c r="AG171" s="33" t="s">
        <v>701</v>
      </c>
      <c r="AH171" s="66" t="s">
        <v>1154</v>
      </c>
      <c r="AI171" s="66" t="s">
        <v>1155</v>
      </c>
      <c r="AJ171" s="58" t="s">
        <v>438</v>
      </c>
      <c r="AK171" s="21" t="s">
        <v>439</v>
      </c>
      <c r="AL171" s="21" t="s">
        <v>82</v>
      </c>
      <c r="AM171" s="21" t="s">
        <v>543</v>
      </c>
      <c r="AN171" s="21" t="s">
        <v>215</v>
      </c>
      <c r="AO171" s="21" t="s">
        <v>203</v>
      </c>
      <c r="AP171" s="133"/>
      <c r="AQ171" s="21"/>
      <c r="AR171" s="20"/>
      <c r="AS171" s="20"/>
      <c r="AT171" s="20"/>
      <c r="AU171" s="20"/>
      <c r="AV171" s="20"/>
      <c r="AW171" s="128"/>
    </row>
    <row r="172" s="1" customFormat="1" ht="78.75" hidden="1" spans="1:49">
      <c r="A172" s="20">
        <v>111</v>
      </c>
      <c r="B172" s="20" t="s">
        <v>706</v>
      </c>
      <c r="C172" s="20">
        <v>2022</v>
      </c>
      <c r="D172" s="21" t="s">
        <v>430</v>
      </c>
      <c r="E172" s="21" t="s">
        <v>707</v>
      </c>
      <c r="F172" s="21" t="s">
        <v>45</v>
      </c>
      <c r="G172" s="22" t="s">
        <v>1074</v>
      </c>
      <c r="H172" s="21" t="s">
        <v>425</v>
      </c>
      <c r="I172" s="33" t="s">
        <v>708</v>
      </c>
      <c r="J172" s="21"/>
      <c r="K172" s="21"/>
      <c r="L172" s="21">
        <v>1</v>
      </c>
      <c r="M172" s="21"/>
      <c r="N172" s="21"/>
      <c r="O172" s="21"/>
      <c r="P172" s="21"/>
      <c r="Q172" s="21"/>
      <c r="R172" s="22">
        <v>1348</v>
      </c>
      <c r="S172" s="21" t="s">
        <v>200</v>
      </c>
      <c r="T172" s="21" t="s">
        <v>201</v>
      </c>
      <c r="U172" s="44">
        <v>750</v>
      </c>
      <c r="V172" s="44">
        <v>750</v>
      </c>
      <c r="W172" s="44"/>
      <c r="X172" s="44">
        <v>0</v>
      </c>
      <c r="Y172" s="44">
        <v>0</v>
      </c>
      <c r="Z172" s="44">
        <v>0</v>
      </c>
      <c r="AA172" s="44">
        <v>0</v>
      </c>
      <c r="AB172" s="44">
        <v>0</v>
      </c>
      <c r="AC172" s="44"/>
      <c r="AD172" s="50">
        <v>385</v>
      </c>
      <c r="AE172" s="50">
        <v>134</v>
      </c>
      <c r="AF172" s="33" t="s">
        <v>709</v>
      </c>
      <c r="AG172" s="33" t="s">
        <v>710</v>
      </c>
      <c r="AH172" s="21" t="s">
        <v>200</v>
      </c>
      <c r="AI172" s="21" t="s">
        <v>201</v>
      </c>
      <c r="AJ172" s="58" t="s">
        <v>438</v>
      </c>
      <c r="AK172" s="21" t="s">
        <v>439</v>
      </c>
      <c r="AL172" s="21" t="s">
        <v>82</v>
      </c>
      <c r="AM172" s="21" t="s">
        <v>543</v>
      </c>
      <c r="AN172" s="66" t="s">
        <v>438</v>
      </c>
      <c r="AO172" s="66" t="s">
        <v>203</v>
      </c>
      <c r="AP172" s="133" t="s">
        <v>1112</v>
      </c>
      <c r="AQ172" s="66"/>
      <c r="AR172" s="20"/>
      <c r="AS172" s="20"/>
      <c r="AT172" s="20"/>
      <c r="AU172" s="20"/>
      <c r="AV172" s="20"/>
      <c r="AW172" s="128"/>
    </row>
    <row r="173" s="1" customFormat="1" ht="45" hidden="1" spans="1:49">
      <c r="A173" s="20">
        <v>112</v>
      </c>
      <c r="B173" s="20" t="s">
        <v>711</v>
      </c>
      <c r="C173" s="20">
        <v>2022</v>
      </c>
      <c r="D173" s="21" t="s">
        <v>430</v>
      </c>
      <c r="E173" s="21" t="s">
        <v>712</v>
      </c>
      <c r="F173" s="21" t="s">
        <v>45</v>
      </c>
      <c r="G173" s="22" t="s">
        <v>1074</v>
      </c>
      <c r="H173" s="21" t="s">
        <v>433</v>
      </c>
      <c r="I173" s="33" t="s">
        <v>713</v>
      </c>
      <c r="J173" s="21"/>
      <c r="K173" s="21"/>
      <c r="L173" s="21">
        <v>1</v>
      </c>
      <c r="M173" s="21"/>
      <c r="N173" s="21"/>
      <c r="O173" s="21"/>
      <c r="P173" s="21"/>
      <c r="Q173" s="21"/>
      <c r="R173" s="22">
        <v>630</v>
      </c>
      <c r="S173" s="21" t="s">
        <v>78</v>
      </c>
      <c r="T173" s="21" t="s">
        <v>1076</v>
      </c>
      <c r="U173" s="44">
        <v>3000</v>
      </c>
      <c r="V173" s="44">
        <v>3000</v>
      </c>
      <c r="W173" s="44"/>
      <c r="X173" s="44">
        <v>0</v>
      </c>
      <c r="Y173" s="44">
        <v>0</v>
      </c>
      <c r="Z173" s="44">
        <v>0</v>
      </c>
      <c r="AA173" s="44">
        <v>0</v>
      </c>
      <c r="AB173" s="44">
        <v>0</v>
      </c>
      <c r="AC173" s="44"/>
      <c r="AD173" s="50">
        <v>180</v>
      </c>
      <c r="AE173" s="50">
        <v>56</v>
      </c>
      <c r="AF173" s="33" t="s">
        <v>714</v>
      </c>
      <c r="AG173" s="33" t="s">
        <v>715</v>
      </c>
      <c r="AH173" s="21" t="s">
        <v>78</v>
      </c>
      <c r="AI173" s="21" t="s">
        <v>1076</v>
      </c>
      <c r="AJ173" s="58" t="s">
        <v>438</v>
      </c>
      <c r="AK173" s="21" t="s">
        <v>439</v>
      </c>
      <c r="AL173" s="21" t="s">
        <v>82</v>
      </c>
      <c r="AM173" s="21" t="s">
        <v>543</v>
      </c>
      <c r="AN173" s="21" t="s">
        <v>440</v>
      </c>
      <c r="AO173" s="21" t="s">
        <v>280</v>
      </c>
      <c r="AP173" s="133"/>
      <c r="AQ173" s="21"/>
      <c r="AR173" s="20"/>
      <c r="AS173" s="20"/>
      <c r="AT173" s="20"/>
      <c r="AU173" s="20"/>
      <c r="AV173" s="20"/>
      <c r="AW173" s="128"/>
    </row>
    <row r="174" s="1" customFormat="1" ht="57" hidden="1" customHeight="1" spans="1:49">
      <c r="A174" s="20">
        <v>113</v>
      </c>
      <c r="B174" s="20" t="s">
        <v>1510</v>
      </c>
      <c r="C174" s="20">
        <v>2022</v>
      </c>
      <c r="D174" s="21" t="s">
        <v>430</v>
      </c>
      <c r="E174" s="264" t="s">
        <v>1511</v>
      </c>
      <c r="F174" s="21" t="s">
        <v>45</v>
      </c>
      <c r="G174" s="22" t="s">
        <v>1074</v>
      </c>
      <c r="H174" s="21" t="s">
        <v>425</v>
      </c>
      <c r="I174" s="33" t="s">
        <v>1512</v>
      </c>
      <c r="J174" s="21"/>
      <c r="K174" s="21"/>
      <c r="L174" s="21">
        <v>1</v>
      </c>
      <c r="M174" s="21"/>
      <c r="N174" s="21"/>
      <c r="O174" s="21"/>
      <c r="P174" s="21"/>
      <c r="Q174" s="21"/>
      <c r="R174" s="22">
        <v>153</v>
      </c>
      <c r="S174" s="21" t="s">
        <v>200</v>
      </c>
      <c r="T174" s="21" t="s">
        <v>201</v>
      </c>
      <c r="U174" s="44">
        <v>130</v>
      </c>
      <c r="V174" s="44"/>
      <c r="W174" s="44">
        <v>130</v>
      </c>
      <c r="X174" s="44">
        <v>0</v>
      </c>
      <c r="Y174" s="44">
        <v>0</v>
      </c>
      <c r="Z174" s="44">
        <v>0</v>
      </c>
      <c r="AA174" s="44">
        <v>0</v>
      </c>
      <c r="AB174" s="44">
        <v>0</v>
      </c>
      <c r="AC174" s="44"/>
      <c r="AD174" s="50">
        <v>56</v>
      </c>
      <c r="AE174" s="50">
        <v>35</v>
      </c>
      <c r="AF174" s="33" t="s">
        <v>1513</v>
      </c>
      <c r="AG174" s="33" t="s">
        <v>715</v>
      </c>
      <c r="AH174" s="21" t="s">
        <v>200</v>
      </c>
      <c r="AI174" s="21" t="s">
        <v>201</v>
      </c>
      <c r="AJ174" s="58" t="s">
        <v>438</v>
      </c>
      <c r="AK174" s="21" t="s">
        <v>439</v>
      </c>
      <c r="AL174" s="21" t="s">
        <v>82</v>
      </c>
      <c r="AM174" s="21" t="s">
        <v>543</v>
      </c>
      <c r="AN174" s="66" t="s">
        <v>438</v>
      </c>
      <c r="AO174" s="21"/>
      <c r="AP174" s="133"/>
      <c r="AQ174" s="21"/>
      <c r="AR174" s="20" t="s">
        <v>1079</v>
      </c>
      <c r="AS174" s="152" t="s">
        <v>1079</v>
      </c>
      <c r="AT174" s="20"/>
      <c r="AU174" s="20" t="s">
        <v>1079</v>
      </c>
      <c r="AV174" s="21" t="s">
        <v>1514</v>
      </c>
      <c r="AW174" s="128"/>
    </row>
    <row r="175" s="3" customFormat="1" ht="18" hidden="1" customHeight="1" spans="1:49">
      <c r="A175" s="155"/>
      <c r="B175" s="190" t="s">
        <v>716</v>
      </c>
      <c r="C175" s="190"/>
      <c r="D175" s="191"/>
      <c r="E175" s="191"/>
      <c r="F175" s="190"/>
      <c r="G175" s="191"/>
      <c r="H175" s="191"/>
      <c r="I175" s="190"/>
      <c r="J175" s="166">
        <v>0</v>
      </c>
      <c r="K175" s="166">
        <v>0</v>
      </c>
      <c r="L175" s="166">
        <v>0</v>
      </c>
      <c r="M175" s="166">
        <v>0</v>
      </c>
      <c r="N175" s="166">
        <v>0</v>
      </c>
      <c r="O175" s="166">
        <v>0</v>
      </c>
      <c r="P175" s="166">
        <v>0</v>
      </c>
      <c r="Q175" s="166">
        <v>0</v>
      </c>
      <c r="R175" s="166">
        <v>0</v>
      </c>
      <c r="S175" s="166">
        <v>0</v>
      </c>
      <c r="T175" s="166">
        <v>0</v>
      </c>
      <c r="U175" s="166">
        <v>0</v>
      </c>
      <c r="V175" s="166">
        <v>0</v>
      </c>
      <c r="W175" s="166">
        <v>0</v>
      </c>
      <c r="X175" s="166">
        <v>0</v>
      </c>
      <c r="Y175" s="166">
        <v>0</v>
      </c>
      <c r="Z175" s="166">
        <v>0</v>
      </c>
      <c r="AA175" s="166">
        <v>0</v>
      </c>
      <c r="AB175" s="166">
        <v>0</v>
      </c>
      <c r="AC175" s="166"/>
      <c r="AD175" s="166">
        <v>0</v>
      </c>
      <c r="AE175" s="166">
        <v>0</v>
      </c>
      <c r="AF175" s="205"/>
      <c r="AG175" s="205"/>
      <c r="AH175" s="201"/>
      <c r="AI175" s="201"/>
      <c r="AJ175" s="206"/>
      <c r="AK175" s="201"/>
      <c r="AL175" s="201"/>
      <c r="AM175" s="201"/>
      <c r="AN175" s="175"/>
      <c r="AO175" s="163"/>
      <c r="AP175" s="178"/>
      <c r="AQ175" s="163"/>
      <c r="AR175" s="178"/>
      <c r="AS175" s="178"/>
      <c r="AT175" s="178"/>
      <c r="AU175" s="178"/>
      <c r="AV175" s="178"/>
      <c r="AW175" s="178"/>
    </row>
    <row r="176" s="3" customFormat="1" ht="18" hidden="1" customHeight="1" spans="1:49">
      <c r="A176" s="155"/>
      <c r="B176" s="190" t="s">
        <v>717</v>
      </c>
      <c r="C176" s="190"/>
      <c r="D176" s="191"/>
      <c r="E176" s="191"/>
      <c r="F176" s="190"/>
      <c r="G176" s="191"/>
      <c r="H176" s="191"/>
      <c r="I176" s="190"/>
      <c r="J176" s="166">
        <f t="shared" ref="J176:AB176" si="31">J177+J179+J183+J188</f>
        <v>0</v>
      </c>
      <c r="K176" s="166">
        <f t="shared" si="31"/>
        <v>0</v>
      </c>
      <c r="L176" s="166">
        <f t="shared" si="31"/>
        <v>26</v>
      </c>
      <c r="M176" s="166">
        <f t="shared" si="31"/>
        <v>0</v>
      </c>
      <c r="N176" s="166">
        <f t="shared" si="31"/>
        <v>0</v>
      </c>
      <c r="O176" s="166">
        <f t="shared" si="31"/>
        <v>0</v>
      </c>
      <c r="P176" s="166">
        <f t="shared" si="31"/>
        <v>0</v>
      </c>
      <c r="Q176" s="166">
        <f t="shared" si="31"/>
        <v>0</v>
      </c>
      <c r="R176" s="166">
        <f t="shared" si="31"/>
        <v>65690</v>
      </c>
      <c r="S176" s="166">
        <f t="shared" si="31"/>
        <v>0</v>
      </c>
      <c r="T176" s="166">
        <f t="shared" si="31"/>
        <v>0</v>
      </c>
      <c r="U176" s="166">
        <f t="shared" si="31"/>
        <v>8418.35</v>
      </c>
      <c r="V176" s="166">
        <f t="shared" si="31"/>
        <v>1494.2</v>
      </c>
      <c r="W176" s="166">
        <f t="shared" si="31"/>
        <v>0</v>
      </c>
      <c r="X176" s="166">
        <f t="shared" si="31"/>
        <v>1530</v>
      </c>
      <c r="Y176" s="166">
        <f t="shared" si="31"/>
        <v>5244.15</v>
      </c>
      <c r="Z176" s="166">
        <f t="shared" si="31"/>
        <v>0</v>
      </c>
      <c r="AA176" s="166">
        <f t="shared" si="31"/>
        <v>0</v>
      </c>
      <c r="AB176" s="166">
        <f t="shared" si="31"/>
        <v>150</v>
      </c>
      <c r="AC176" s="166"/>
      <c r="AD176" s="166">
        <f>AD177+AD179+AD183+AD188</f>
        <v>17871</v>
      </c>
      <c r="AE176" s="166">
        <f>AE177+AE179+AE183+AE188</f>
        <v>7967</v>
      </c>
      <c r="AF176" s="205"/>
      <c r="AG176" s="205"/>
      <c r="AH176" s="201"/>
      <c r="AI176" s="201"/>
      <c r="AJ176" s="206"/>
      <c r="AK176" s="201"/>
      <c r="AL176" s="201"/>
      <c r="AM176" s="201"/>
      <c r="AN176" s="175"/>
      <c r="AO176" s="163"/>
      <c r="AP176" s="178"/>
      <c r="AQ176" s="163"/>
      <c r="AR176" s="178"/>
      <c r="AS176" s="178"/>
      <c r="AT176" s="178"/>
      <c r="AU176" s="178"/>
      <c r="AV176" s="178"/>
      <c r="AW176" s="178"/>
    </row>
    <row r="177" s="3" customFormat="1" ht="18" hidden="1" customHeight="1" spans="1:49">
      <c r="A177" s="155"/>
      <c r="B177" s="190" t="s">
        <v>718</v>
      </c>
      <c r="C177" s="190"/>
      <c r="D177" s="191"/>
      <c r="E177" s="191"/>
      <c r="F177" s="190"/>
      <c r="G177" s="191"/>
      <c r="H177" s="191"/>
      <c r="I177" s="190"/>
      <c r="J177" s="166">
        <f t="shared" ref="J177:AB177" si="32">SUM(J178:J178)</f>
        <v>0</v>
      </c>
      <c r="K177" s="166">
        <f t="shared" si="32"/>
        <v>0</v>
      </c>
      <c r="L177" s="166">
        <f t="shared" si="32"/>
        <v>1</v>
      </c>
      <c r="M177" s="166">
        <f t="shared" si="32"/>
        <v>0</v>
      </c>
      <c r="N177" s="166">
        <f t="shared" si="32"/>
        <v>0</v>
      </c>
      <c r="O177" s="166">
        <f t="shared" si="32"/>
        <v>0</v>
      </c>
      <c r="P177" s="166">
        <f t="shared" si="32"/>
        <v>0</v>
      </c>
      <c r="Q177" s="166">
        <f t="shared" si="32"/>
        <v>0</v>
      </c>
      <c r="R177" s="166">
        <f t="shared" si="32"/>
        <v>3693</v>
      </c>
      <c r="S177" s="166">
        <f t="shared" si="32"/>
        <v>0</v>
      </c>
      <c r="T177" s="166">
        <f t="shared" si="32"/>
        <v>0</v>
      </c>
      <c r="U177" s="166">
        <f t="shared" si="32"/>
        <v>29.2</v>
      </c>
      <c r="V177" s="166">
        <f t="shared" si="32"/>
        <v>29.2</v>
      </c>
      <c r="W177" s="166">
        <f t="shared" si="32"/>
        <v>0</v>
      </c>
      <c r="X177" s="166">
        <f t="shared" si="32"/>
        <v>0</v>
      </c>
      <c r="Y177" s="166">
        <f t="shared" si="32"/>
        <v>0</v>
      </c>
      <c r="Z177" s="166">
        <f t="shared" si="32"/>
        <v>0</v>
      </c>
      <c r="AA177" s="166">
        <f t="shared" si="32"/>
        <v>0</v>
      </c>
      <c r="AB177" s="166">
        <f t="shared" si="32"/>
        <v>0</v>
      </c>
      <c r="AC177" s="166"/>
      <c r="AD177" s="166">
        <f>SUM(AD178:AD178)</f>
        <v>1055</v>
      </c>
      <c r="AE177" s="166">
        <f>SUM(AE178:AE178)</f>
        <v>743</v>
      </c>
      <c r="AF177" s="205"/>
      <c r="AG177" s="205"/>
      <c r="AH177" s="201"/>
      <c r="AI177" s="201"/>
      <c r="AJ177" s="206"/>
      <c r="AK177" s="201"/>
      <c r="AL177" s="201"/>
      <c r="AM177" s="201"/>
      <c r="AN177" s="175"/>
      <c r="AO177" s="163"/>
      <c r="AP177" s="178"/>
      <c r="AQ177" s="163"/>
      <c r="AR177" s="178"/>
      <c r="AS177" s="178"/>
      <c r="AT177" s="178"/>
      <c r="AU177" s="178"/>
      <c r="AV177" s="178"/>
      <c r="AW177" s="178"/>
    </row>
    <row r="178" s="3" customFormat="1" ht="56.25" hidden="1" spans="1:52">
      <c r="A178" s="158">
        <v>114</v>
      </c>
      <c r="B178" s="158" t="s">
        <v>719</v>
      </c>
      <c r="C178" s="158">
        <v>2022</v>
      </c>
      <c r="D178" s="23" t="s">
        <v>720</v>
      </c>
      <c r="E178" s="305" t="s">
        <v>721</v>
      </c>
      <c r="F178" s="305" t="s">
        <v>45</v>
      </c>
      <c r="G178" s="163" t="s">
        <v>1074</v>
      </c>
      <c r="H178" s="305" t="s">
        <v>285</v>
      </c>
      <c r="I178" s="306" t="s">
        <v>1515</v>
      </c>
      <c r="J178" s="305"/>
      <c r="K178" s="305"/>
      <c r="L178" s="305">
        <v>1</v>
      </c>
      <c r="M178" s="305"/>
      <c r="N178" s="305"/>
      <c r="O178" s="305"/>
      <c r="P178" s="305"/>
      <c r="Q178" s="305"/>
      <c r="R178" s="232">
        <v>3693</v>
      </c>
      <c r="S178" s="232" t="s">
        <v>50</v>
      </c>
      <c r="T178" s="163" t="s">
        <v>51</v>
      </c>
      <c r="U178" s="204">
        <v>29.2</v>
      </c>
      <c r="V178" s="204">
        <v>29.2</v>
      </c>
      <c r="W178" s="204"/>
      <c r="X178" s="204">
        <v>0</v>
      </c>
      <c r="Y178" s="204">
        <v>0</v>
      </c>
      <c r="Z178" s="204">
        <v>0</v>
      </c>
      <c r="AA178" s="204">
        <v>0</v>
      </c>
      <c r="AB178" s="204">
        <v>0</v>
      </c>
      <c r="AC178" s="204"/>
      <c r="AD178" s="50">
        <v>1055</v>
      </c>
      <c r="AE178" s="50">
        <v>743</v>
      </c>
      <c r="AF178" s="306" t="s">
        <v>723</v>
      </c>
      <c r="AG178" s="306" t="s">
        <v>724</v>
      </c>
      <c r="AH178" s="22" t="s">
        <v>50</v>
      </c>
      <c r="AI178" s="21" t="s">
        <v>51</v>
      </c>
      <c r="AJ178" s="58" t="s">
        <v>80</v>
      </c>
      <c r="AK178" s="21" t="s">
        <v>81</v>
      </c>
      <c r="AL178" s="21" t="s">
        <v>82</v>
      </c>
      <c r="AM178" s="21" t="s">
        <v>725</v>
      </c>
      <c r="AN178" s="21" t="s">
        <v>131</v>
      </c>
      <c r="AO178" s="21" t="s">
        <v>280</v>
      </c>
      <c r="AP178" s="265"/>
      <c r="AQ178" s="21"/>
      <c r="AR178" s="158" t="s">
        <v>1079</v>
      </c>
      <c r="AS178" s="158" t="s">
        <v>1079</v>
      </c>
      <c r="AT178" s="158" t="s">
        <v>1079</v>
      </c>
      <c r="AU178" s="158"/>
      <c r="AV178" s="163" t="s">
        <v>1135</v>
      </c>
      <c r="AW178" s="185" t="s">
        <v>1080</v>
      </c>
      <c r="AX178" s="390"/>
      <c r="AZ178" s="74"/>
    </row>
    <row r="179" s="3" customFormat="1" ht="18" hidden="1" customHeight="1" spans="1:49">
      <c r="A179" s="155"/>
      <c r="B179" s="190" t="s">
        <v>726</v>
      </c>
      <c r="C179" s="190"/>
      <c r="D179" s="191"/>
      <c r="E179" s="191"/>
      <c r="F179" s="190"/>
      <c r="G179" s="191"/>
      <c r="H179" s="191"/>
      <c r="I179" s="190"/>
      <c r="J179" s="166">
        <f t="shared" ref="J179:AB179" si="33">SUM(J180:J182)</f>
        <v>0</v>
      </c>
      <c r="K179" s="166">
        <f t="shared" si="33"/>
        <v>0</v>
      </c>
      <c r="L179" s="166">
        <f t="shared" si="33"/>
        <v>3</v>
      </c>
      <c r="M179" s="166">
        <f t="shared" si="33"/>
        <v>0</v>
      </c>
      <c r="N179" s="166">
        <f t="shared" si="33"/>
        <v>0</v>
      </c>
      <c r="O179" s="166">
        <f t="shared" si="33"/>
        <v>0</v>
      </c>
      <c r="P179" s="166">
        <f t="shared" si="33"/>
        <v>0</v>
      </c>
      <c r="Q179" s="166">
        <f t="shared" si="33"/>
        <v>0</v>
      </c>
      <c r="R179" s="166">
        <f t="shared" si="33"/>
        <v>4555</v>
      </c>
      <c r="S179" s="166">
        <f t="shared" si="33"/>
        <v>0</v>
      </c>
      <c r="T179" s="166">
        <f t="shared" si="33"/>
        <v>0</v>
      </c>
      <c r="U179" s="166">
        <f t="shared" si="33"/>
        <v>1030</v>
      </c>
      <c r="V179" s="166">
        <f t="shared" si="33"/>
        <v>0</v>
      </c>
      <c r="W179" s="166">
        <f t="shared" si="33"/>
        <v>0</v>
      </c>
      <c r="X179" s="166">
        <f t="shared" si="33"/>
        <v>1030</v>
      </c>
      <c r="Y179" s="166">
        <f t="shared" si="33"/>
        <v>0</v>
      </c>
      <c r="Z179" s="166">
        <f t="shared" si="33"/>
        <v>0</v>
      </c>
      <c r="AA179" s="166">
        <f t="shared" si="33"/>
        <v>0</v>
      </c>
      <c r="AB179" s="166">
        <f t="shared" si="33"/>
        <v>0</v>
      </c>
      <c r="AC179" s="166"/>
      <c r="AD179" s="166">
        <f>SUM(AD180:AD182)</f>
        <v>892</v>
      </c>
      <c r="AE179" s="166">
        <f>SUM(AE180:AE182)</f>
        <v>282</v>
      </c>
      <c r="AF179" s="205"/>
      <c r="AG179" s="205"/>
      <c r="AH179" s="201"/>
      <c r="AI179" s="201"/>
      <c r="AJ179" s="206"/>
      <c r="AK179" s="201"/>
      <c r="AL179" s="201"/>
      <c r="AM179" s="201"/>
      <c r="AN179" s="175"/>
      <c r="AO179" s="163"/>
      <c r="AP179" s="178"/>
      <c r="AQ179" s="163"/>
      <c r="AR179" s="178"/>
      <c r="AS179" s="178"/>
      <c r="AT179" s="178"/>
      <c r="AU179" s="178"/>
      <c r="AV179" s="178"/>
      <c r="AW179" s="178"/>
    </row>
    <row r="180" s="1" customFormat="1" ht="101.25" hidden="1" spans="1:49">
      <c r="A180" s="20">
        <v>115</v>
      </c>
      <c r="B180" s="20" t="s">
        <v>727</v>
      </c>
      <c r="C180" s="20">
        <v>2022</v>
      </c>
      <c r="D180" s="21" t="s">
        <v>664</v>
      </c>
      <c r="E180" s="21" t="s">
        <v>728</v>
      </c>
      <c r="F180" s="21" t="s">
        <v>45</v>
      </c>
      <c r="G180" s="21" t="s">
        <v>1074</v>
      </c>
      <c r="H180" s="21" t="s">
        <v>455</v>
      </c>
      <c r="I180" s="33" t="s">
        <v>729</v>
      </c>
      <c r="J180" s="21"/>
      <c r="K180" s="21"/>
      <c r="L180" s="21">
        <v>1</v>
      </c>
      <c r="M180" s="21"/>
      <c r="N180" s="21"/>
      <c r="O180" s="21"/>
      <c r="P180" s="21"/>
      <c r="Q180" s="21"/>
      <c r="R180" s="22">
        <v>445</v>
      </c>
      <c r="S180" s="21" t="s">
        <v>168</v>
      </c>
      <c r="T180" s="21" t="s">
        <v>1117</v>
      </c>
      <c r="U180" s="44">
        <v>150</v>
      </c>
      <c r="V180" s="44">
        <v>0</v>
      </c>
      <c r="W180" s="44"/>
      <c r="X180" s="44">
        <v>150</v>
      </c>
      <c r="Y180" s="44">
        <v>0</v>
      </c>
      <c r="Z180" s="44">
        <v>0</v>
      </c>
      <c r="AA180" s="44">
        <v>0</v>
      </c>
      <c r="AB180" s="44">
        <v>0</v>
      </c>
      <c r="AC180" s="44"/>
      <c r="AD180" s="50">
        <v>127</v>
      </c>
      <c r="AE180" s="50">
        <v>40</v>
      </c>
      <c r="AF180" s="33" t="s">
        <v>730</v>
      </c>
      <c r="AG180" s="33" t="s">
        <v>731</v>
      </c>
      <c r="AH180" s="21" t="s">
        <v>168</v>
      </c>
      <c r="AI180" s="21" t="s">
        <v>1117</v>
      </c>
      <c r="AJ180" s="58" t="s">
        <v>732</v>
      </c>
      <c r="AK180" s="21" t="s">
        <v>733</v>
      </c>
      <c r="AL180" s="21" t="s">
        <v>389</v>
      </c>
      <c r="AM180" s="21" t="s">
        <v>725</v>
      </c>
      <c r="AN180" s="21" t="s">
        <v>734</v>
      </c>
      <c r="AO180" s="21" t="s">
        <v>56</v>
      </c>
      <c r="AP180" s="133"/>
      <c r="AQ180" s="21"/>
      <c r="AR180" s="20" t="s">
        <v>1079</v>
      </c>
      <c r="AS180" s="20"/>
      <c r="AT180" s="20"/>
      <c r="AU180" s="20"/>
      <c r="AV180" s="20"/>
      <c r="AW180" s="128"/>
    </row>
    <row r="181" s="1" customFormat="1" ht="78.75" hidden="1" spans="1:49">
      <c r="A181" s="20">
        <v>116</v>
      </c>
      <c r="B181" s="20" t="s">
        <v>735</v>
      </c>
      <c r="C181" s="20">
        <v>2022</v>
      </c>
      <c r="D181" s="21" t="s">
        <v>664</v>
      </c>
      <c r="E181" s="21" t="s">
        <v>736</v>
      </c>
      <c r="F181" s="21" t="s">
        <v>45</v>
      </c>
      <c r="G181" s="21" t="s">
        <v>1074</v>
      </c>
      <c r="H181" s="21" t="s">
        <v>737</v>
      </c>
      <c r="I181" s="33" t="s">
        <v>738</v>
      </c>
      <c r="J181" s="21"/>
      <c r="K181" s="21"/>
      <c r="L181" s="21">
        <v>1</v>
      </c>
      <c r="M181" s="21"/>
      <c r="N181" s="21"/>
      <c r="O181" s="21"/>
      <c r="P181" s="21"/>
      <c r="Q181" s="21"/>
      <c r="R181" s="22">
        <v>1523</v>
      </c>
      <c r="S181" s="21" t="s">
        <v>78</v>
      </c>
      <c r="T181" s="21" t="s">
        <v>1076</v>
      </c>
      <c r="U181" s="44">
        <v>380</v>
      </c>
      <c r="V181" s="44">
        <v>0</v>
      </c>
      <c r="W181" s="44"/>
      <c r="X181" s="44">
        <v>380</v>
      </c>
      <c r="Y181" s="44">
        <v>0</v>
      </c>
      <c r="Z181" s="44">
        <v>0</v>
      </c>
      <c r="AA181" s="44">
        <v>0</v>
      </c>
      <c r="AB181" s="44">
        <v>0</v>
      </c>
      <c r="AC181" s="44"/>
      <c r="AD181" s="50">
        <v>435</v>
      </c>
      <c r="AE181" s="50">
        <v>132</v>
      </c>
      <c r="AF181" s="33" t="s">
        <v>739</v>
      </c>
      <c r="AG181" s="33" t="s">
        <v>740</v>
      </c>
      <c r="AH181" s="21" t="s">
        <v>78</v>
      </c>
      <c r="AI181" s="21" t="s">
        <v>1076</v>
      </c>
      <c r="AJ181" s="58" t="s">
        <v>732</v>
      </c>
      <c r="AK181" s="21" t="s">
        <v>733</v>
      </c>
      <c r="AL181" s="21" t="s">
        <v>389</v>
      </c>
      <c r="AM181" s="21" t="s">
        <v>725</v>
      </c>
      <c r="AN181" s="21" t="s">
        <v>741</v>
      </c>
      <c r="AO181" s="21" t="s">
        <v>203</v>
      </c>
      <c r="AP181" s="133"/>
      <c r="AQ181" s="21"/>
      <c r="AR181" s="20" t="s">
        <v>1079</v>
      </c>
      <c r="AS181" s="20"/>
      <c r="AT181" s="20"/>
      <c r="AU181" s="20"/>
      <c r="AV181" s="20"/>
      <c r="AW181" s="128"/>
    </row>
    <row r="182" s="78" customFormat="1" ht="118" hidden="1" customHeight="1" spans="1:52">
      <c r="A182" s="20">
        <v>117</v>
      </c>
      <c r="B182" s="247" t="s">
        <v>1169</v>
      </c>
      <c r="C182" s="247">
        <v>2022</v>
      </c>
      <c r="D182" s="110" t="s">
        <v>664</v>
      </c>
      <c r="E182" s="237" t="s">
        <v>1170</v>
      </c>
      <c r="F182" s="237" t="s">
        <v>45</v>
      </c>
      <c r="G182" s="237" t="s">
        <v>1074</v>
      </c>
      <c r="H182" s="237" t="s">
        <v>1171</v>
      </c>
      <c r="I182" s="307" t="s">
        <v>1172</v>
      </c>
      <c r="J182" s="163"/>
      <c r="K182" s="163"/>
      <c r="L182" s="163">
        <v>1</v>
      </c>
      <c r="M182" s="163"/>
      <c r="N182" s="163"/>
      <c r="O182" s="163"/>
      <c r="P182" s="163"/>
      <c r="Q182" s="163"/>
      <c r="R182" s="232">
        <v>2587</v>
      </c>
      <c r="S182" s="237" t="s">
        <v>70</v>
      </c>
      <c r="T182" s="237" t="s">
        <v>1075</v>
      </c>
      <c r="U182" s="308">
        <v>500</v>
      </c>
      <c r="V182" s="308"/>
      <c r="W182" s="308"/>
      <c r="X182" s="308">
        <v>500</v>
      </c>
      <c r="Y182" s="308"/>
      <c r="Z182" s="308"/>
      <c r="AA182" s="308"/>
      <c r="AB182" s="308"/>
      <c r="AC182" s="308"/>
      <c r="AD182" s="141">
        <v>330</v>
      </c>
      <c r="AE182" s="141">
        <v>110</v>
      </c>
      <c r="AF182" s="309" t="s">
        <v>730</v>
      </c>
      <c r="AG182" s="309" t="s">
        <v>1173</v>
      </c>
      <c r="AH182" s="58" t="s">
        <v>70</v>
      </c>
      <c r="AI182" s="58" t="s">
        <v>1075</v>
      </c>
      <c r="AJ182" s="110" t="s">
        <v>732</v>
      </c>
      <c r="AK182" s="110" t="s">
        <v>733</v>
      </c>
      <c r="AL182" s="110" t="s">
        <v>389</v>
      </c>
      <c r="AM182" s="110" t="s">
        <v>543</v>
      </c>
      <c r="AN182" s="110"/>
      <c r="AO182" s="110"/>
      <c r="AP182" s="235"/>
      <c r="AQ182" s="110"/>
      <c r="AR182" s="247" t="s">
        <v>1079</v>
      </c>
      <c r="AS182" s="247" t="s">
        <v>1079</v>
      </c>
      <c r="AT182" s="247" t="s">
        <v>1079</v>
      </c>
      <c r="AU182" s="247"/>
      <c r="AV182" s="237" t="s">
        <v>1127</v>
      </c>
      <c r="AW182" s="185" t="s">
        <v>1174</v>
      </c>
      <c r="AX182" s="390"/>
      <c r="AZ182" s="74"/>
    </row>
    <row r="183" s="3" customFormat="1" ht="18" hidden="1" customHeight="1" spans="1:49">
      <c r="A183" s="155"/>
      <c r="B183" s="190" t="s">
        <v>742</v>
      </c>
      <c r="C183" s="190"/>
      <c r="D183" s="191"/>
      <c r="E183" s="191"/>
      <c r="F183" s="190"/>
      <c r="G183" s="191"/>
      <c r="H183" s="191"/>
      <c r="I183" s="190"/>
      <c r="J183" s="166">
        <f t="shared" ref="J183:AB183" si="34">SUM(J184:J187)</f>
        <v>0</v>
      </c>
      <c r="K183" s="166">
        <f t="shared" si="34"/>
        <v>0</v>
      </c>
      <c r="L183" s="166">
        <f t="shared" si="34"/>
        <v>4</v>
      </c>
      <c r="M183" s="166">
        <f t="shared" si="34"/>
        <v>0</v>
      </c>
      <c r="N183" s="166">
        <f t="shared" si="34"/>
        <v>0</v>
      </c>
      <c r="O183" s="166">
        <f t="shared" si="34"/>
        <v>0</v>
      </c>
      <c r="P183" s="166">
        <f t="shared" si="34"/>
        <v>0</v>
      </c>
      <c r="Q183" s="166">
        <f t="shared" si="34"/>
        <v>0</v>
      </c>
      <c r="R183" s="166">
        <f t="shared" si="34"/>
        <v>19552</v>
      </c>
      <c r="S183" s="166">
        <f t="shared" si="34"/>
        <v>0</v>
      </c>
      <c r="T183" s="166">
        <f t="shared" si="34"/>
        <v>0</v>
      </c>
      <c r="U183" s="166">
        <f t="shared" si="34"/>
        <v>640</v>
      </c>
      <c r="V183" s="166">
        <f t="shared" si="34"/>
        <v>0</v>
      </c>
      <c r="W183" s="166">
        <f t="shared" si="34"/>
        <v>0</v>
      </c>
      <c r="X183" s="166">
        <f t="shared" si="34"/>
        <v>0</v>
      </c>
      <c r="Y183" s="166">
        <f t="shared" si="34"/>
        <v>640</v>
      </c>
      <c r="Z183" s="166">
        <f t="shared" si="34"/>
        <v>0</v>
      </c>
      <c r="AA183" s="166">
        <f t="shared" si="34"/>
        <v>0</v>
      </c>
      <c r="AB183" s="166">
        <f t="shared" si="34"/>
        <v>0</v>
      </c>
      <c r="AC183" s="166"/>
      <c r="AD183" s="166">
        <f>SUM(AD184:AD187)</f>
        <v>5177</v>
      </c>
      <c r="AE183" s="166">
        <f>SUM(AE184:AE187)</f>
        <v>2408</v>
      </c>
      <c r="AF183" s="205"/>
      <c r="AG183" s="205"/>
      <c r="AH183" s="21"/>
      <c r="AI183" s="21"/>
      <c r="AJ183" s="206"/>
      <c r="AK183" s="201"/>
      <c r="AL183" s="201"/>
      <c r="AM183" s="201"/>
      <c r="AN183" s="175"/>
      <c r="AO183" s="163"/>
      <c r="AP183" s="178"/>
      <c r="AQ183" s="163"/>
      <c r="AR183" s="178"/>
      <c r="AS183" s="178"/>
      <c r="AT183" s="178"/>
      <c r="AU183" s="178"/>
      <c r="AV183" s="178"/>
      <c r="AW183" s="178"/>
    </row>
    <row r="184" s="1" customFormat="1" ht="103" hidden="1" customHeight="1" spans="1:49">
      <c r="A184" s="20">
        <v>118</v>
      </c>
      <c r="B184" s="20" t="s">
        <v>743</v>
      </c>
      <c r="C184" s="20">
        <v>2022</v>
      </c>
      <c r="D184" s="22" t="s">
        <v>664</v>
      </c>
      <c r="E184" s="22" t="s">
        <v>744</v>
      </c>
      <c r="F184" s="22" t="s">
        <v>45</v>
      </c>
      <c r="G184" s="21" t="s">
        <v>1072</v>
      </c>
      <c r="H184" s="22" t="s">
        <v>285</v>
      </c>
      <c r="I184" s="34" t="s">
        <v>745</v>
      </c>
      <c r="J184" s="22"/>
      <c r="K184" s="22"/>
      <c r="L184" s="22">
        <v>1</v>
      </c>
      <c r="M184" s="22"/>
      <c r="N184" s="22"/>
      <c r="O184" s="22"/>
      <c r="P184" s="22"/>
      <c r="Q184" s="22"/>
      <c r="R184" s="22">
        <v>7623</v>
      </c>
      <c r="S184" s="22" t="s">
        <v>50</v>
      </c>
      <c r="T184" s="21" t="s">
        <v>51</v>
      </c>
      <c r="U184" s="44">
        <v>400</v>
      </c>
      <c r="V184" s="44">
        <v>0</v>
      </c>
      <c r="W184" s="44"/>
      <c r="X184" s="44">
        <v>0</v>
      </c>
      <c r="Y184" s="44">
        <v>400</v>
      </c>
      <c r="Z184" s="44">
        <v>0</v>
      </c>
      <c r="AA184" s="44">
        <v>0</v>
      </c>
      <c r="AB184" s="44">
        <v>0</v>
      </c>
      <c r="AC184" s="44"/>
      <c r="AD184" s="50">
        <v>2178</v>
      </c>
      <c r="AE184" s="50">
        <v>1175</v>
      </c>
      <c r="AF184" s="34" t="s">
        <v>746</v>
      </c>
      <c r="AG184" s="34" t="s">
        <v>747</v>
      </c>
      <c r="AH184" s="58" t="s">
        <v>70</v>
      </c>
      <c r="AI184" s="58" t="s">
        <v>1075</v>
      </c>
      <c r="AJ184" s="58" t="s">
        <v>732</v>
      </c>
      <c r="AK184" s="21" t="s">
        <v>733</v>
      </c>
      <c r="AL184" s="21" t="s">
        <v>389</v>
      </c>
      <c r="AM184" s="21" t="s">
        <v>725</v>
      </c>
      <c r="AN184" s="21" t="s">
        <v>266</v>
      </c>
      <c r="AO184" s="21" t="s">
        <v>56</v>
      </c>
      <c r="AP184" s="133"/>
      <c r="AQ184" s="21"/>
      <c r="AR184" s="20"/>
      <c r="AS184" s="20"/>
      <c r="AT184" s="20"/>
      <c r="AU184" s="20"/>
      <c r="AV184" s="20"/>
      <c r="AW184" s="128"/>
    </row>
    <row r="185" s="1" customFormat="1" ht="63" hidden="1" customHeight="1" spans="1:49">
      <c r="A185" s="20">
        <v>119</v>
      </c>
      <c r="B185" s="20" t="s">
        <v>748</v>
      </c>
      <c r="C185" s="20">
        <v>2022</v>
      </c>
      <c r="D185" s="21" t="s">
        <v>664</v>
      </c>
      <c r="E185" s="21" t="s">
        <v>749</v>
      </c>
      <c r="F185" s="21" t="s">
        <v>45</v>
      </c>
      <c r="G185" s="21" t="s">
        <v>1072</v>
      </c>
      <c r="H185" s="21" t="s">
        <v>557</v>
      </c>
      <c r="I185" s="33" t="s">
        <v>750</v>
      </c>
      <c r="J185" s="21"/>
      <c r="K185" s="21"/>
      <c r="L185" s="21">
        <v>1</v>
      </c>
      <c r="M185" s="21"/>
      <c r="N185" s="21"/>
      <c r="O185" s="21"/>
      <c r="P185" s="21"/>
      <c r="Q185" s="21"/>
      <c r="R185" s="22">
        <v>5758</v>
      </c>
      <c r="S185" s="21" t="s">
        <v>177</v>
      </c>
      <c r="T185" s="21" t="s">
        <v>178</v>
      </c>
      <c r="U185" s="44">
        <v>75</v>
      </c>
      <c r="V185" s="44">
        <v>0</v>
      </c>
      <c r="W185" s="44"/>
      <c r="X185" s="44">
        <v>0</v>
      </c>
      <c r="Y185" s="44">
        <v>75</v>
      </c>
      <c r="Z185" s="44">
        <v>0</v>
      </c>
      <c r="AA185" s="44">
        <v>0</v>
      </c>
      <c r="AB185" s="44">
        <v>0</v>
      </c>
      <c r="AC185" s="44"/>
      <c r="AD185" s="50">
        <v>1645</v>
      </c>
      <c r="AE185" s="50">
        <v>754</v>
      </c>
      <c r="AF185" s="33" t="s">
        <v>751</v>
      </c>
      <c r="AG185" s="33" t="s">
        <v>752</v>
      </c>
      <c r="AH185" s="21" t="s">
        <v>70</v>
      </c>
      <c r="AI185" s="21" t="s">
        <v>1075</v>
      </c>
      <c r="AJ185" s="58" t="s">
        <v>732</v>
      </c>
      <c r="AK185" s="21" t="s">
        <v>733</v>
      </c>
      <c r="AL185" s="21" t="s">
        <v>389</v>
      </c>
      <c r="AM185" s="21" t="s">
        <v>725</v>
      </c>
      <c r="AN185" s="21" t="s">
        <v>753</v>
      </c>
      <c r="AO185" s="21" t="s">
        <v>56</v>
      </c>
      <c r="AP185" s="133"/>
      <c r="AQ185" s="21"/>
      <c r="AR185" s="20"/>
      <c r="AS185" s="20"/>
      <c r="AT185" s="20"/>
      <c r="AU185" s="20"/>
      <c r="AV185" s="20"/>
      <c r="AW185" s="128"/>
    </row>
    <row r="186" s="1" customFormat="1" ht="33.75" hidden="1" spans="1:49">
      <c r="A186" s="20">
        <v>120</v>
      </c>
      <c r="B186" s="20" t="s">
        <v>754</v>
      </c>
      <c r="C186" s="20">
        <v>2022</v>
      </c>
      <c r="D186" s="21" t="s">
        <v>664</v>
      </c>
      <c r="E186" s="21" t="s">
        <v>755</v>
      </c>
      <c r="F186" s="21" t="s">
        <v>45</v>
      </c>
      <c r="G186" s="21" t="s">
        <v>1072</v>
      </c>
      <c r="H186" s="21" t="s">
        <v>433</v>
      </c>
      <c r="I186" s="33" t="s">
        <v>756</v>
      </c>
      <c r="J186" s="21"/>
      <c r="K186" s="21"/>
      <c r="L186" s="21">
        <v>1</v>
      </c>
      <c r="M186" s="21"/>
      <c r="N186" s="21"/>
      <c r="O186" s="21"/>
      <c r="P186" s="21"/>
      <c r="Q186" s="21"/>
      <c r="R186" s="22">
        <v>3584</v>
      </c>
      <c r="S186" s="21" t="s">
        <v>78</v>
      </c>
      <c r="T186" s="21" t="s">
        <v>1076</v>
      </c>
      <c r="U186" s="44">
        <v>65</v>
      </c>
      <c r="V186" s="44">
        <v>0</v>
      </c>
      <c r="W186" s="44"/>
      <c r="X186" s="44">
        <v>0</v>
      </c>
      <c r="Y186" s="44">
        <v>65</v>
      </c>
      <c r="Z186" s="44">
        <v>0</v>
      </c>
      <c r="AA186" s="44">
        <v>0</v>
      </c>
      <c r="AB186" s="44">
        <v>0</v>
      </c>
      <c r="AC186" s="44"/>
      <c r="AD186" s="50">
        <v>1024</v>
      </c>
      <c r="AE186" s="50">
        <v>369</v>
      </c>
      <c r="AF186" s="33" t="s">
        <v>757</v>
      </c>
      <c r="AG186" s="33" t="s">
        <v>758</v>
      </c>
      <c r="AH186" s="21" t="s">
        <v>168</v>
      </c>
      <c r="AI186" s="21" t="s">
        <v>1117</v>
      </c>
      <c r="AJ186" s="58" t="s">
        <v>732</v>
      </c>
      <c r="AK186" s="21" t="s">
        <v>733</v>
      </c>
      <c r="AL186" s="21" t="s">
        <v>389</v>
      </c>
      <c r="AM186" s="21" t="s">
        <v>725</v>
      </c>
      <c r="AN186" s="21" t="s">
        <v>759</v>
      </c>
      <c r="AO186" s="21" t="s">
        <v>280</v>
      </c>
      <c r="AP186" s="133"/>
      <c r="AQ186" s="21"/>
      <c r="AR186" s="20"/>
      <c r="AS186" s="20"/>
      <c r="AT186" s="20"/>
      <c r="AU186" s="20"/>
      <c r="AV186" s="20"/>
      <c r="AW186" s="128"/>
    </row>
    <row r="187" s="1" customFormat="1" ht="139" hidden="1" customHeight="1" spans="1:51">
      <c r="A187" s="20">
        <v>121</v>
      </c>
      <c r="B187" s="20" t="s">
        <v>1175</v>
      </c>
      <c r="C187" s="20">
        <v>2022</v>
      </c>
      <c r="D187" s="110" t="s">
        <v>720</v>
      </c>
      <c r="E187" s="66" t="s">
        <v>1176</v>
      </c>
      <c r="F187" s="21" t="s">
        <v>45</v>
      </c>
      <c r="G187" s="21" t="s">
        <v>1072</v>
      </c>
      <c r="H187" s="21" t="s">
        <v>1171</v>
      </c>
      <c r="I187" s="33" t="s">
        <v>1177</v>
      </c>
      <c r="J187" s="21"/>
      <c r="K187" s="21"/>
      <c r="L187" s="22">
        <v>1</v>
      </c>
      <c r="M187" s="21"/>
      <c r="N187" s="21"/>
      <c r="O187" s="21"/>
      <c r="P187" s="21"/>
      <c r="Q187" s="21"/>
      <c r="R187" s="22">
        <v>2587</v>
      </c>
      <c r="S187" s="21" t="s">
        <v>70</v>
      </c>
      <c r="T187" s="21" t="s">
        <v>1075</v>
      </c>
      <c r="U187" s="44">
        <v>100</v>
      </c>
      <c r="V187" s="44">
        <v>0</v>
      </c>
      <c r="W187" s="44"/>
      <c r="X187" s="44">
        <v>0</v>
      </c>
      <c r="Y187" s="44">
        <v>100</v>
      </c>
      <c r="Z187" s="44">
        <v>0</v>
      </c>
      <c r="AA187" s="44">
        <v>0</v>
      </c>
      <c r="AB187" s="44">
        <v>0</v>
      </c>
      <c r="AC187" s="44"/>
      <c r="AD187" s="50">
        <v>330</v>
      </c>
      <c r="AE187" s="50">
        <v>110</v>
      </c>
      <c r="AF187" s="35" t="s">
        <v>1178</v>
      </c>
      <c r="AG187" s="35" t="s">
        <v>1179</v>
      </c>
      <c r="AH187" s="21" t="s">
        <v>70</v>
      </c>
      <c r="AI187" s="21" t="s">
        <v>1075</v>
      </c>
      <c r="AJ187" s="110" t="s">
        <v>732</v>
      </c>
      <c r="AK187" s="110" t="s">
        <v>733</v>
      </c>
      <c r="AL187" s="110" t="s">
        <v>389</v>
      </c>
      <c r="AM187" s="110" t="s">
        <v>543</v>
      </c>
      <c r="AN187" s="110"/>
      <c r="AO187" s="110"/>
      <c r="AP187" s="235"/>
      <c r="AQ187" s="110"/>
      <c r="AR187" s="20" t="s">
        <v>1079</v>
      </c>
      <c r="AS187" s="20"/>
      <c r="AT187" s="20"/>
      <c r="AU187" s="20"/>
      <c r="AV187" s="21" t="s">
        <v>1217</v>
      </c>
      <c r="AW187" s="128"/>
      <c r="AY187" s="1">
        <v>1</v>
      </c>
    </row>
    <row r="188" s="3" customFormat="1" ht="18" hidden="1" customHeight="1" spans="1:49">
      <c r="A188" s="155"/>
      <c r="B188" s="190" t="s">
        <v>760</v>
      </c>
      <c r="C188" s="190"/>
      <c r="D188" s="191"/>
      <c r="E188" s="191"/>
      <c r="F188" s="190"/>
      <c r="G188" s="191"/>
      <c r="H188" s="191"/>
      <c r="I188" s="190"/>
      <c r="J188" s="166">
        <f t="shared" ref="J188:AB188" si="35">SUM(J189:J206)</f>
        <v>0</v>
      </c>
      <c r="K188" s="166">
        <f t="shared" si="35"/>
        <v>0</v>
      </c>
      <c r="L188" s="166">
        <f t="shared" si="35"/>
        <v>18</v>
      </c>
      <c r="M188" s="166">
        <f t="shared" si="35"/>
        <v>0</v>
      </c>
      <c r="N188" s="166">
        <f t="shared" si="35"/>
        <v>0</v>
      </c>
      <c r="O188" s="166">
        <f t="shared" si="35"/>
        <v>0</v>
      </c>
      <c r="P188" s="166">
        <f t="shared" si="35"/>
        <v>0</v>
      </c>
      <c r="Q188" s="166">
        <f t="shared" si="35"/>
        <v>0</v>
      </c>
      <c r="R188" s="166">
        <f t="shared" si="35"/>
        <v>37890</v>
      </c>
      <c r="S188" s="166">
        <f t="shared" si="35"/>
        <v>0</v>
      </c>
      <c r="T188" s="166">
        <f t="shared" si="35"/>
        <v>0</v>
      </c>
      <c r="U188" s="166">
        <f t="shared" si="35"/>
        <v>6719.15</v>
      </c>
      <c r="V188" s="166">
        <f t="shared" si="35"/>
        <v>1465</v>
      </c>
      <c r="W188" s="166">
        <f t="shared" si="35"/>
        <v>0</v>
      </c>
      <c r="X188" s="166">
        <f t="shared" si="35"/>
        <v>500</v>
      </c>
      <c r="Y188" s="166">
        <f t="shared" si="35"/>
        <v>4604.15</v>
      </c>
      <c r="Z188" s="166">
        <f t="shared" si="35"/>
        <v>0</v>
      </c>
      <c r="AA188" s="166">
        <f t="shared" si="35"/>
        <v>0</v>
      </c>
      <c r="AB188" s="166">
        <f t="shared" si="35"/>
        <v>150</v>
      </c>
      <c r="AC188" s="166"/>
      <c r="AD188" s="166">
        <f>SUM(AD189:AD206)</f>
        <v>10747</v>
      </c>
      <c r="AE188" s="166">
        <f>SUM(AE189:AE206)</f>
        <v>4534</v>
      </c>
      <c r="AF188" s="205"/>
      <c r="AG188" s="205"/>
      <c r="AH188" s="205"/>
      <c r="AI188" s="205"/>
      <c r="AJ188" s="206"/>
      <c r="AK188" s="201"/>
      <c r="AL188" s="201"/>
      <c r="AM188" s="201"/>
      <c r="AN188" s="175"/>
      <c r="AO188" s="163"/>
      <c r="AP188" s="178"/>
      <c r="AQ188" s="163"/>
      <c r="AR188" s="178"/>
      <c r="AS188" s="178"/>
      <c r="AT188" s="178"/>
      <c r="AU188" s="178"/>
      <c r="AV188" s="178"/>
      <c r="AW188" s="178"/>
    </row>
    <row r="189" s="1" customFormat="1" ht="259" hidden="1" customHeight="1" spans="1:49">
      <c r="A189" s="20">
        <v>122</v>
      </c>
      <c r="B189" s="20" t="s">
        <v>761</v>
      </c>
      <c r="C189" s="20">
        <v>2022</v>
      </c>
      <c r="D189" s="27" t="s">
        <v>720</v>
      </c>
      <c r="E189" s="23" t="s">
        <v>762</v>
      </c>
      <c r="F189" s="22" t="s">
        <v>45</v>
      </c>
      <c r="G189" s="21" t="s">
        <v>1074</v>
      </c>
      <c r="H189" s="22" t="s">
        <v>763</v>
      </c>
      <c r="I189" s="34" t="s">
        <v>1181</v>
      </c>
      <c r="J189" s="22"/>
      <c r="K189" s="22"/>
      <c r="L189" s="22">
        <v>1</v>
      </c>
      <c r="M189" s="22"/>
      <c r="N189" s="22"/>
      <c r="O189" s="22"/>
      <c r="P189" s="22"/>
      <c r="Q189" s="22"/>
      <c r="R189" s="22">
        <v>7623</v>
      </c>
      <c r="S189" s="23" t="s">
        <v>50</v>
      </c>
      <c r="T189" s="21" t="s">
        <v>51</v>
      </c>
      <c r="U189" s="44">
        <v>400</v>
      </c>
      <c r="V189" s="44">
        <v>0</v>
      </c>
      <c r="W189" s="44"/>
      <c r="X189" s="44">
        <v>0</v>
      </c>
      <c r="Y189" s="44">
        <v>400</v>
      </c>
      <c r="Z189" s="44">
        <v>0</v>
      </c>
      <c r="AA189" s="44">
        <v>0</v>
      </c>
      <c r="AB189" s="44">
        <v>0</v>
      </c>
      <c r="AC189" s="44"/>
      <c r="AD189" s="50">
        <v>2178</v>
      </c>
      <c r="AE189" s="50">
        <v>1175</v>
      </c>
      <c r="AF189" s="34" t="s">
        <v>1182</v>
      </c>
      <c r="AG189" s="34" t="s">
        <v>766</v>
      </c>
      <c r="AH189" s="23" t="s">
        <v>50</v>
      </c>
      <c r="AI189" s="21" t="s">
        <v>51</v>
      </c>
      <c r="AJ189" s="58" t="s">
        <v>80</v>
      </c>
      <c r="AK189" s="21" t="s">
        <v>81</v>
      </c>
      <c r="AL189" s="21" t="s">
        <v>82</v>
      </c>
      <c r="AM189" s="21" t="s">
        <v>725</v>
      </c>
      <c r="AN189" s="21" t="s">
        <v>131</v>
      </c>
      <c r="AO189" s="21" t="s">
        <v>56</v>
      </c>
      <c r="AP189" s="21" t="s">
        <v>1078</v>
      </c>
      <c r="AQ189" s="21"/>
      <c r="AR189" s="20" t="s">
        <v>1079</v>
      </c>
      <c r="AS189" s="20"/>
      <c r="AT189" s="20"/>
      <c r="AU189" s="20"/>
      <c r="AV189" s="20"/>
      <c r="AW189" s="128"/>
    </row>
    <row r="190" s="1" customFormat="1" ht="88" hidden="1" customHeight="1" spans="1:49">
      <c r="A190" s="20">
        <v>123</v>
      </c>
      <c r="B190" s="20" t="s">
        <v>767</v>
      </c>
      <c r="C190" s="20">
        <v>2022</v>
      </c>
      <c r="D190" s="27" t="s">
        <v>720</v>
      </c>
      <c r="E190" s="23" t="s">
        <v>768</v>
      </c>
      <c r="F190" s="22" t="s">
        <v>45</v>
      </c>
      <c r="G190" s="21">
        <v>2022</v>
      </c>
      <c r="H190" s="22" t="s">
        <v>769</v>
      </c>
      <c r="I190" s="34" t="s">
        <v>770</v>
      </c>
      <c r="J190" s="22"/>
      <c r="K190" s="22"/>
      <c r="L190" s="22">
        <v>1</v>
      </c>
      <c r="M190" s="22"/>
      <c r="N190" s="22"/>
      <c r="O190" s="22"/>
      <c r="P190" s="22"/>
      <c r="Q190" s="22"/>
      <c r="R190" s="22">
        <v>2321</v>
      </c>
      <c r="S190" s="23" t="s">
        <v>50</v>
      </c>
      <c r="T190" s="21" t="s">
        <v>51</v>
      </c>
      <c r="U190" s="44">
        <v>500</v>
      </c>
      <c r="V190" s="44">
        <v>500</v>
      </c>
      <c r="W190" s="44"/>
      <c r="X190" s="44">
        <v>0</v>
      </c>
      <c r="Y190" s="44">
        <v>0</v>
      </c>
      <c r="Z190" s="44">
        <v>0</v>
      </c>
      <c r="AA190" s="44">
        <v>0</v>
      </c>
      <c r="AB190" s="44">
        <v>0</v>
      </c>
      <c r="AC190" s="44"/>
      <c r="AD190" s="50">
        <v>663</v>
      </c>
      <c r="AE190" s="50">
        <v>401</v>
      </c>
      <c r="AF190" s="34" t="s">
        <v>1183</v>
      </c>
      <c r="AG190" s="34" t="s">
        <v>772</v>
      </c>
      <c r="AH190" s="23" t="s">
        <v>50</v>
      </c>
      <c r="AI190" s="21" t="s">
        <v>51</v>
      </c>
      <c r="AJ190" s="58" t="s">
        <v>80</v>
      </c>
      <c r="AK190" s="21" t="s">
        <v>81</v>
      </c>
      <c r="AL190" s="21" t="s">
        <v>82</v>
      </c>
      <c r="AM190" s="21" t="s">
        <v>725</v>
      </c>
      <c r="AN190" s="21" t="s">
        <v>131</v>
      </c>
      <c r="AO190" s="21" t="s">
        <v>56</v>
      </c>
      <c r="AP190" s="133"/>
      <c r="AQ190" s="21"/>
      <c r="AR190" s="20"/>
      <c r="AS190" s="20"/>
      <c r="AT190" s="20"/>
      <c r="AU190" s="20"/>
      <c r="AV190" s="20"/>
      <c r="AW190" s="128"/>
    </row>
    <row r="191" s="1" customFormat="1" ht="98" hidden="1" customHeight="1" spans="1:49">
      <c r="A191" s="20">
        <v>124</v>
      </c>
      <c r="B191" s="20" t="s">
        <v>773</v>
      </c>
      <c r="C191" s="20">
        <v>2022</v>
      </c>
      <c r="D191" s="27" t="s">
        <v>720</v>
      </c>
      <c r="E191" s="23" t="s">
        <v>774</v>
      </c>
      <c r="F191" s="22" t="s">
        <v>45</v>
      </c>
      <c r="G191" s="21">
        <v>2022</v>
      </c>
      <c r="H191" s="22" t="s">
        <v>546</v>
      </c>
      <c r="I191" s="34" t="s">
        <v>775</v>
      </c>
      <c r="J191" s="22"/>
      <c r="K191" s="22"/>
      <c r="L191" s="22">
        <v>1</v>
      </c>
      <c r="M191" s="22"/>
      <c r="N191" s="22"/>
      <c r="O191" s="22"/>
      <c r="P191" s="22"/>
      <c r="Q191" s="22"/>
      <c r="R191" s="22">
        <v>2475</v>
      </c>
      <c r="S191" s="23" t="s">
        <v>50</v>
      </c>
      <c r="T191" s="21" t="s">
        <v>51</v>
      </c>
      <c r="U191" s="44">
        <v>400</v>
      </c>
      <c r="V191" s="44">
        <v>400</v>
      </c>
      <c r="W191" s="44"/>
      <c r="X191" s="44">
        <v>0</v>
      </c>
      <c r="Y191" s="44">
        <v>0</v>
      </c>
      <c r="Z191" s="44">
        <v>0</v>
      </c>
      <c r="AA191" s="44">
        <v>0</v>
      </c>
      <c r="AB191" s="44">
        <v>0</v>
      </c>
      <c r="AC191" s="44"/>
      <c r="AD191" s="50">
        <v>707</v>
      </c>
      <c r="AE191" s="50">
        <v>447</v>
      </c>
      <c r="AF191" s="34" t="s">
        <v>776</v>
      </c>
      <c r="AG191" s="34" t="s">
        <v>777</v>
      </c>
      <c r="AH191" s="23" t="s">
        <v>50</v>
      </c>
      <c r="AI191" s="21" t="s">
        <v>51</v>
      </c>
      <c r="AJ191" s="58" t="s">
        <v>80</v>
      </c>
      <c r="AK191" s="21" t="s">
        <v>81</v>
      </c>
      <c r="AL191" s="21" t="s">
        <v>82</v>
      </c>
      <c r="AM191" s="21" t="s">
        <v>725</v>
      </c>
      <c r="AN191" s="21" t="s">
        <v>131</v>
      </c>
      <c r="AO191" s="21" t="s">
        <v>56</v>
      </c>
      <c r="AP191" s="133"/>
      <c r="AQ191" s="21"/>
      <c r="AR191" s="20"/>
      <c r="AS191" s="20"/>
      <c r="AT191" s="20"/>
      <c r="AU191" s="20"/>
      <c r="AV191" s="20"/>
      <c r="AW191" s="128"/>
    </row>
    <row r="192" s="1" customFormat="1" ht="123.75" hidden="1" spans="1:49">
      <c r="A192" s="20">
        <v>125</v>
      </c>
      <c r="B192" s="20" t="s">
        <v>778</v>
      </c>
      <c r="C192" s="20">
        <v>2022</v>
      </c>
      <c r="D192" s="20" t="s">
        <v>720</v>
      </c>
      <c r="E192" s="21" t="s">
        <v>779</v>
      </c>
      <c r="F192" s="26" t="s">
        <v>45</v>
      </c>
      <c r="G192" s="21" t="s">
        <v>1074</v>
      </c>
      <c r="H192" s="25" t="s">
        <v>780</v>
      </c>
      <c r="I192" s="36" t="s">
        <v>1184</v>
      </c>
      <c r="J192" s="24"/>
      <c r="K192" s="24"/>
      <c r="L192" s="22">
        <v>1</v>
      </c>
      <c r="M192" s="24"/>
      <c r="N192" s="24"/>
      <c r="O192" s="24"/>
      <c r="P192" s="24"/>
      <c r="Q192" s="24"/>
      <c r="R192" s="22">
        <v>3742</v>
      </c>
      <c r="S192" s="21" t="s">
        <v>70</v>
      </c>
      <c r="T192" s="21" t="s">
        <v>1075</v>
      </c>
      <c r="U192" s="44">
        <v>565</v>
      </c>
      <c r="V192" s="44">
        <v>565</v>
      </c>
      <c r="W192" s="44"/>
      <c r="X192" s="44">
        <v>0</v>
      </c>
      <c r="Y192" s="44">
        <v>0</v>
      </c>
      <c r="Z192" s="44">
        <v>0</v>
      </c>
      <c r="AA192" s="44">
        <v>0</v>
      </c>
      <c r="AB192" s="44">
        <v>0</v>
      </c>
      <c r="AC192" s="44"/>
      <c r="AD192" s="50">
        <v>1069</v>
      </c>
      <c r="AE192" s="50">
        <v>353</v>
      </c>
      <c r="AF192" s="33" t="s">
        <v>782</v>
      </c>
      <c r="AG192" s="33" t="s">
        <v>1516</v>
      </c>
      <c r="AH192" s="21" t="s">
        <v>70</v>
      </c>
      <c r="AI192" s="21" t="s">
        <v>1075</v>
      </c>
      <c r="AJ192" s="58" t="s">
        <v>80</v>
      </c>
      <c r="AK192" s="21" t="s">
        <v>81</v>
      </c>
      <c r="AL192" s="21" t="s">
        <v>82</v>
      </c>
      <c r="AM192" s="21" t="s">
        <v>725</v>
      </c>
      <c r="AN192" s="59" t="s">
        <v>144</v>
      </c>
      <c r="AO192" s="21" t="s">
        <v>56</v>
      </c>
      <c r="AP192" s="21" t="s">
        <v>1078</v>
      </c>
      <c r="AQ192" s="21"/>
      <c r="AR192" s="20"/>
      <c r="AS192" s="20"/>
      <c r="AT192" s="20"/>
      <c r="AU192" s="20"/>
      <c r="AV192" s="20"/>
      <c r="AW192" s="128"/>
    </row>
    <row r="193" s="1" customFormat="1" ht="196" hidden="1" customHeight="1" spans="1:49">
      <c r="A193" s="20">
        <v>126</v>
      </c>
      <c r="B193" s="20" t="s">
        <v>784</v>
      </c>
      <c r="C193" s="20">
        <v>2022</v>
      </c>
      <c r="D193" s="21" t="s">
        <v>720</v>
      </c>
      <c r="E193" s="21" t="s">
        <v>785</v>
      </c>
      <c r="F193" s="21" t="s">
        <v>45</v>
      </c>
      <c r="G193" s="21" t="s">
        <v>1074</v>
      </c>
      <c r="H193" s="21" t="s">
        <v>786</v>
      </c>
      <c r="I193" s="33" t="s">
        <v>1185</v>
      </c>
      <c r="J193" s="21"/>
      <c r="K193" s="21"/>
      <c r="L193" s="22">
        <v>1</v>
      </c>
      <c r="M193" s="21"/>
      <c r="N193" s="21"/>
      <c r="O193" s="21"/>
      <c r="P193" s="21"/>
      <c r="Q193" s="21"/>
      <c r="R193" s="22">
        <v>3584</v>
      </c>
      <c r="S193" s="21" t="s">
        <v>78</v>
      </c>
      <c r="T193" s="21" t="s">
        <v>1076</v>
      </c>
      <c r="U193" s="44">
        <v>400</v>
      </c>
      <c r="V193" s="44">
        <v>0</v>
      </c>
      <c r="W193" s="44"/>
      <c r="X193" s="44">
        <v>0</v>
      </c>
      <c r="Y193" s="44">
        <v>400</v>
      </c>
      <c r="Z193" s="44">
        <v>0</v>
      </c>
      <c r="AA193" s="44">
        <v>0</v>
      </c>
      <c r="AB193" s="44">
        <v>0</v>
      </c>
      <c r="AC193" s="44"/>
      <c r="AD193" s="50">
        <v>1024</v>
      </c>
      <c r="AE193" s="50">
        <v>369</v>
      </c>
      <c r="AF193" s="33" t="s">
        <v>788</v>
      </c>
      <c r="AG193" s="33" t="s">
        <v>789</v>
      </c>
      <c r="AH193" s="21" t="s">
        <v>78</v>
      </c>
      <c r="AI193" s="21" t="s">
        <v>1076</v>
      </c>
      <c r="AJ193" s="58" t="s">
        <v>80</v>
      </c>
      <c r="AK193" s="21" t="s">
        <v>81</v>
      </c>
      <c r="AL193" s="21" t="s">
        <v>82</v>
      </c>
      <c r="AM193" s="21" t="s">
        <v>725</v>
      </c>
      <c r="AN193" s="66" t="s">
        <v>790</v>
      </c>
      <c r="AO193" s="66" t="s">
        <v>56</v>
      </c>
      <c r="AP193" s="133" t="s">
        <v>1112</v>
      </c>
      <c r="AQ193" s="66"/>
      <c r="AR193" s="20" t="s">
        <v>1079</v>
      </c>
      <c r="AS193" s="20"/>
      <c r="AT193" s="20"/>
      <c r="AU193" s="20"/>
      <c r="AV193" s="20"/>
      <c r="AW193" s="128"/>
    </row>
    <row r="194" s="1" customFormat="1" ht="79" hidden="1" customHeight="1" spans="1:49">
      <c r="A194" s="20">
        <v>127</v>
      </c>
      <c r="B194" s="20" t="s">
        <v>791</v>
      </c>
      <c r="C194" s="20">
        <v>2022</v>
      </c>
      <c r="D194" s="21" t="s">
        <v>720</v>
      </c>
      <c r="E194" s="21" t="s">
        <v>1186</v>
      </c>
      <c r="F194" s="21" t="s">
        <v>45</v>
      </c>
      <c r="G194" s="21" t="s">
        <v>1074</v>
      </c>
      <c r="H194" s="21" t="s">
        <v>793</v>
      </c>
      <c r="I194" s="33" t="s">
        <v>1187</v>
      </c>
      <c r="J194" s="21"/>
      <c r="K194" s="21"/>
      <c r="L194" s="22">
        <v>1</v>
      </c>
      <c r="M194" s="21"/>
      <c r="N194" s="21"/>
      <c r="O194" s="21"/>
      <c r="P194" s="21"/>
      <c r="Q194" s="21"/>
      <c r="R194" s="22">
        <v>1715</v>
      </c>
      <c r="S194" s="21" t="s">
        <v>168</v>
      </c>
      <c r="T194" s="21" t="s">
        <v>1117</v>
      </c>
      <c r="U194" s="44">
        <v>220</v>
      </c>
      <c r="V194" s="44">
        <v>0</v>
      </c>
      <c r="W194" s="44"/>
      <c r="X194" s="44">
        <v>0</v>
      </c>
      <c r="Y194" s="44">
        <v>220</v>
      </c>
      <c r="Z194" s="44">
        <v>0</v>
      </c>
      <c r="AA194" s="44">
        <v>0</v>
      </c>
      <c r="AB194" s="44">
        <v>0</v>
      </c>
      <c r="AC194" s="44"/>
      <c r="AD194" s="50">
        <v>490</v>
      </c>
      <c r="AE194" s="50">
        <v>163</v>
      </c>
      <c r="AF194" s="33" t="s">
        <v>1188</v>
      </c>
      <c r="AG194" s="33" t="s">
        <v>1188</v>
      </c>
      <c r="AH194" s="21" t="s">
        <v>168</v>
      </c>
      <c r="AI194" s="21" t="s">
        <v>1117</v>
      </c>
      <c r="AJ194" s="58" t="s">
        <v>80</v>
      </c>
      <c r="AK194" s="21" t="s">
        <v>81</v>
      </c>
      <c r="AL194" s="21" t="s">
        <v>82</v>
      </c>
      <c r="AM194" s="21" t="s">
        <v>725</v>
      </c>
      <c r="AN194" s="21" t="s">
        <v>796</v>
      </c>
      <c r="AO194" s="21" t="s">
        <v>56</v>
      </c>
      <c r="AP194" s="133"/>
      <c r="AQ194" s="21"/>
      <c r="AR194" s="20"/>
      <c r="AS194" s="20"/>
      <c r="AT194" s="20"/>
      <c r="AU194" s="20"/>
      <c r="AV194" s="20"/>
      <c r="AW194" s="128"/>
    </row>
    <row r="195" s="1" customFormat="1" ht="123" hidden="1" customHeight="1" spans="1:49">
      <c r="A195" s="20">
        <v>128</v>
      </c>
      <c r="B195" s="20" t="s">
        <v>797</v>
      </c>
      <c r="C195" s="20">
        <v>2022</v>
      </c>
      <c r="D195" s="21" t="s">
        <v>720</v>
      </c>
      <c r="E195" s="21" t="s">
        <v>798</v>
      </c>
      <c r="F195" s="21" t="s">
        <v>45</v>
      </c>
      <c r="G195" s="21" t="s">
        <v>1074</v>
      </c>
      <c r="H195" s="21" t="s">
        <v>799</v>
      </c>
      <c r="I195" s="33" t="s">
        <v>1189</v>
      </c>
      <c r="J195" s="21"/>
      <c r="K195" s="21"/>
      <c r="L195" s="22">
        <v>1</v>
      </c>
      <c r="M195" s="21"/>
      <c r="N195" s="21"/>
      <c r="O195" s="21"/>
      <c r="P195" s="21"/>
      <c r="Q195" s="21"/>
      <c r="R195" s="22">
        <v>1652</v>
      </c>
      <c r="S195" s="21" t="s">
        <v>168</v>
      </c>
      <c r="T195" s="21" t="s">
        <v>1117</v>
      </c>
      <c r="U195" s="44">
        <v>546</v>
      </c>
      <c r="V195" s="44">
        <v>0</v>
      </c>
      <c r="W195" s="44"/>
      <c r="X195" s="44">
        <v>0</v>
      </c>
      <c r="Y195" s="44">
        <v>546</v>
      </c>
      <c r="Z195" s="44">
        <v>0</v>
      </c>
      <c r="AA195" s="44">
        <v>0</v>
      </c>
      <c r="AB195" s="44">
        <v>0</v>
      </c>
      <c r="AC195" s="44"/>
      <c r="AD195" s="50">
        <v>472</v>
      </c>
      <c r="AE195" s="50">
        <v>127</v>
      </c>
      <c r="AF195" s="33" t="s">
        <v>801</v>
      </c>
      <c r="AG195" s="33" t="s">
        <v>801</v>
      </c>
      <c r="AH195" s="21" t="s">
        <v>168</v>
      </c>
      <c r="AI195" s="21" t="s">
        <v>1117</v>
      </c>
      <c r="AJ195" s="58" t="s">
        <v>80</v>
      </c>
      <c r="AK195" s="21" t="s">
        <v>81</v>
      </c>
      <c r="AL195" s="21" t="s">
        <v>82</v>
      </c>
      <c r="AM195" s="21" t="s">
        <v>725</v>
      </c>
      <c r="AN195" s="21" t="s">
        <v>802</v>
      </c>
      <c r="AO195" s="21" t="s">
        <v>56</v>
      </c>
      <c r="AP195" s="21" t="s">
        <v>1078</v>
      </c>
      <c r="AQ195" s="21"/>
      <c r="AR195" s="20" t="s">
        <v>1079</v>
      </c>
      <c r="AS195" s="20"/>
      <c r="AT195" s="20"/>
      <c r="AU195" s="20"/>
      <c r="AV195" s="20"/>
      <c r="AW195" s="128"/>
    </row>
    <row r="196" s="1" customFormat="1" ht="263" hidden="1" customHeight="1" spans="1:49">
      <c r="A196" s="20">
        <v>129</v>
      </c>
      <c r="B196" s="20" t="s">
        <v>803</v>
      </c>
      <c r="C196" s="20">
        <v>2022</v>
      </c>
      <c r="D196" s="21" t="s">
        <v>720</v>
      </c>
      <c r="E196" s="21" t="s">
        <v>804</v>
      </c>
      <c r="F196" s="21" t="s">
        <v>45</v>
      </c>
      <c r="G196" s="21" t="s">
        <v>1074</v>
      </c>
      <c r="H196" s="21" t="s">
        <v>805</v>
      </c>
      <c r="I196" s="33" t="s">
        <v>1190</v>
      </c>
      <c r="J196" s="21"/>
      <c r="K196" s="21"/>
      <c r="L196" s="22">
        <v>1</v>
      </c>
      <c r="M196" s="21"/>
      <c r="N196" s="21"/>
      <c r="O196" s="21"/>
      <c r="P196" s="21"/>
      <c r="Q196" s="21"/>
      <c r="R196" s="22">
        <v>4099</v>
      </c>
      <c r="S196" s="21" t="s">
        <v>200</v>
      </c>
      <c r="T196" s="21" t="s">
        <v>201</v>
      </c>
      <c r="U196" s="44">
        <v>425.5</v>
      </c>
      <c r="V196" s="44">
        <v>0</v>
      </c>
      <c r="W196" s="44"/>
      <c r="X196" s="44">
        <v>0</v>
      </c>
      <c r="Y196" s="44">
        <v>425.5</v>
      </c>
      <c r="Z196" s="44">
        <v>0</v>
      </c>
      <c r="AA196" s="44">
        <v>0</v>
      </c>
      <c r="AB196" s="44">
        <v>0</v>
      </c>
      <c r="AC196" s="44"/>
      <c r="AD196" s="50">
        <v>1171</v>
      </c>
      <c r="AE196" s="50">
        <v>581</v>
      </c>
      <c r="AF196" s="33" t="s">
        <v>807</v>
      </c>
      <c r="AG196" s="33" t="s">
        <v>808</v>
      </c>
      <c r="AH196" s="21" t="s">
        <v>200</v>
      </c>
      <c r="AI196" s="21" t="s">
        <v>201</v>
      </c>
      <c r="AJ196" s="58" t="s">
        <v>80</v>
      </c>
      <c r="AK196" s="21" t="s">
        <v>81</v>
      </c>
      <c r="AL196" s="21" t="s">
        <v>82</v>
      </c>
      <c r="AM196" s="21" t="s">
        <v>725</v>
      </c>
      <c r="AN196" s="21" t="s">
        <v>809</v>
      </c>
      <c r="AO196" s="21" t="s">
        <v>56</v>
      </c>
      <c r="AP196" s="21" t="s">
        <v>1078</v>
      </c>
      <c r="AQ196" s="21"/>
      <c r="AR196" s="20" t="s">
        <v>1079</v>
      </c>
      <c r="AS196" s="20"/>
      <c r="AT196" s="20"/>
      <c r="AU196" s="20"/>
      <c r="AV196" s="20"/>
      <c r="AW196" s="128"/>
    </row>
    <row r="197" s="1" customFormat="1" ht="102" hidden="1" customHeight="1" spans="1:49">
      <c r="A197" s="20">
        <v>130</v>
      </c>
      <c r="B197" s="20" t="s">
        <v>810</v>
      </c>
      <c r="C197" s="20">
        <v>2022</v>
      </c>
      <c r="D197" s="21" t="s">
        <v>720</v>
      </c>
      <c r="E197" s="21" t="s">
        <v>811</v>
      </c>
      <c r="F197" s="21" t="s">
        <v>45</v>
      </c>
      <c r="G197" s="21" t="s">
        <v>1074</v>
      </c>
      <c r="H197" s="21" t="s">
        <v>812</v>
      </c>
      <c r="I197" s="33" t="s">
        <v>1191</v>
      </c>
      <c r="J197" s="21"/>
      <c r="K197" s="21"/>
      <c r="L197" s="22">
        <v>1</v>
      </c>
      <c r="M197" s="21"/>
      <c r="N197" s="21"/>
      <c r="O197" s="21"/>
      <c r="P197" s="21"/>
      <c r="Q197" s="21"/>
      <c r="R197" s="22">
        <v>788</v>
      </c>
      <c r="S197" s="21" t="s">
        <v>86</v>
      </c>
      <c r="T197" s="21" t="s">
        <v>90</v>
      </c>
      <c r="U197" s="44">
        <v>300</v>
      </c>
      <c r="V197" s="44">
        <v>0</v>
      </c>
      <c r="W197" s="44"/>
      <c r="X197" s="44">
        <v>0</v>
      </c>
      <c r="Y197" s="44">
        <v>300</v>
      </c>
      <c r="Z197" s="44">
        <v>0</v>
      </c>
      <c r="AA197" s="44">
        <v>0</v>
      </c>
      <c r="AB197" s="44">
        <v>0</v>
      </c>
      <c r="AC197" s="44"/>
      <c r="AD197" s="50">
        <v>225</v>
      </c>
      <c r="AE197" s="50">
        <v>19</v>
      </c>
      <c r="AF197" s="33" t="s">
        <v>814</v>
      </c>
      <c r="AG197" s="33" t="s">
        <v>815</v>
      </c>
      <c r="AH197" s="21" t="s">
        <v>86</v>
      </c>
      <c r="AI197" s="21" t="s">
        <v>90</v>
      </c>
      <c r="AJ197" s="58" t="s">
        <v>80</v>
      </c>
      <c r="AK197" s="21" t="s">
        <v>81</v>
      </c>
      <c r="AL197" s="21" t="s">
        <v>82</v>
      </c>
      <c r="AM197" s="21" t="s">
        <v>725</v>
      </c>
      <c r="AN197" s="21" t="s">
        <v>816</v>
      </c>
      <c r="AO197" s="21" t="s">
        <v>56</v>
      </c>
      <c r="AP197" s="21" t="s">
        <v>1078</v>
      </c>
      <c r="AQ197" s="21"/>
      <c r="AR197" s="20" t="s">
        <v>1079</v>
      </c>
      <c r="AS197" s="20"/>
      <c r="AT197" s="20"/>
      <c r="AU197" s="20"/>
      <c r="AV197" s="20"/>
      <c r="AW197" s="128"/>
    </row>
    <row r="198" s="1" customFormat="1" ht="67" hidden="1" customHeight="1" spans="1:49">
      <c r="A198" s="20">
        <v>131</v>
      </c>
      <c r="B198" s="20" t="s">
        <v>817</v>
      </c>
      <c r="C198" s="20">
        <v>2022</v>
      </c>
      <c r="D198" s="21" t="s">
        <v>720</v>
      </c>
      <c r="E198" s="21" t="s">
        <v>818</v>
      </c>
      <c r="F198" s="21" t="s">
        <v>45</v>
      </c>
      <c r="G198" s="21" t="s">
        <v>1074</v>
      </c>
      <c r="H198" s="21" t="s">
        <v>158</v>
      </c>
      <c r="I198" s="33" t="s">
        <v>1192</v>
      </c>
      <c r="J198" s="21"/>
      <c r="K198" s="21"/>
      <c r="L198" s="22">
        <v>1</v>
      </c>
      <c r="M198" s="21"/>
      <c r="N198" s="21"/>
      <c r="O198" s="21"/>
      <c r="P198" s="21"/>
      <c r="Q198" s="21"/>
      <c r="R198" s="22">
        <v>998</v>
      </c>
      <c r="S198" s="21" t="s">
        <v>115</v>
      </c>
      <c r="T198" s="34" t="s">
        <v>1077</v>
      </c>
      <c r="U198" s="44">
        <v>170</v>
      </c>
      <c r="V198" s="44">
        <v>0</v>
      </c>
      <c r="W198" s="44"/>
      <c r="X198" s="44">
        <v>0</v>
      </c>
      <c r="Y198" s="44">
        <v>170</v>
      </c>
      <c r="Z198" s="44">
        <v>0</v>
      </c>
      <c r="AA198" s="44">
        <v>0</v>
      </c>
      <c r="AB198" s="44">
        <v>0</v>
      </c>
      <c r="AC198" s="44"/>
      <c r="AD198" s="50">
        <v>285</v>
      </c>
      <c r="AE198" s="50">
        <v>66</v>
      </c>
      <c r="AF198" s="33" t="s">
        <v>1193</v>
      </c>
      <c r="AG198" s="33" t="s">
        <v>821</v>
      </c>
      <c r="AH198" s="21" t="s">
        <v>115</v>
      </c>
      <c r="AI198" s="21" t="s">
        <v>1077</v>
      </c>
      <c r="AJ198" s="58" t="s">
        <v>80</v>
      </c>
      <c r="AK198" s="21" t="s">
        <v>81</v>
      </c>
      <c r="AL198" s="21" t="s">
        <v>82</v>
      </c>
      <c r="AM198" s="21" t="s">
        <v>725</v>
      </c>
      <c r="AN198" s="59" t="s">
        <v>63</v>
      </c>
      <c r="AO198" s="21" t="s">
        <v>56</v>
      </c>
      <c r="AP198" s="21" t="s">
        <v>1078</v>
      </c>
      <c r="AQ198" s="21"/>
      <c r="AR198" s="20" t="s">
        <v>1079</v>
      </c>
      <c r="AS198" s="20"/>
      <c r="AT198" s="20"/>
      <c r="AU198" s="20"/>
      <c r="AV198" s="20"/>
      <c r="AW198" s="128"/>
    </row>
    <row r="199" s="1" customFormat="1" ht="45" hidden="1" spans="1:49">
      <c r="A199" s="20">
        <v>132</v>
      </c>
      <c r="B199" s="20" t="s">
        <v>822</v>
      </c>
      <c r="C199" s="20">
        <v>2022</v>
      </c>
      <c r="D199" s="21" t="s">
        <v>720</v>
      </c>
      <c r="E199" s="21" t="s">
        <v>823</v>
      </c>
      <c r="F199" s="21" t="s">
        <v>45</v>
      </c>
      <c r="G199" s="21" t="s">
        <v>1074</v>
      </c>
      <c r="H199" s="21" t="s">
        <v>824</v>
      </c>
      <c r="I199" s="33" t="s">
        <v>1194</v>
      </c>
      <c r="J199" s="21"/>
      <c r="K199" s="21"/>
      <c r="L199" s="22">
        <v>1</v>
      </c>
      <c r="M199" s="21"/>
      <c r="N199" s="21"/>
      <c r="O199" s="21"/>
      <c r="P199" s="21"/>
      <c r="Q199" s="21"/>
      <c r="R199" s="22">
        <v>609</v>
      </c>
      <c r="S199" s="21" t="s">
        <v>115</v>
      </c>
      <c r="T199" s="34" t="s">
        <v>1077</v>
      </c>
      <c r="U199" s="44">
        <v>150</v>
      </c>
      <c r="V199" s="44">
        <v>0</v>
      </c>
      <c r="W199" s="44"/>
      <c r="X199" s="44">
        <v>0</v>
      </c>
      <c r="Y199" s="44">
        <v>150</v>
      </c>
      <c r="Z199" s="44">
        <v>0</v>
      </c>
      <c r="AA199" s="44">
        <v>0</v>
      </c>
      <c r="AB199" s="44">
        <v>0</v>
      </c>
      <c r="AC199" s="44"/>
      <c r="AD199" s="50">
        <v>174</v>
      </c>
      <c r="AE199" s="50">
        <v>52</v>
      </c>
      <c r="AF199" s="33" t="s">
        <v>1195</v>
      </c>
      <c r="AG199" s="33" t="s">
        <v>827</v>
      </c>
      <c r="AH199" s="21" t="s">
        <v>115</v>
      </c>
      <c r="AI199" s="21" t="s">
        <v>1077</v>
      </c>
      <c r="AJ199" s="58" t="s">
        <v>80</v>
      </c>
      <c r="AK199" s="21" t="s">
        <v>81</v>
      </c>
      <c r="AL199" s="21" t="s">
        <v>82</v>
      </c>
      <c r="AM199" s="21" t="s">
        <v>725</v>
      </c>
      <c r="AN199" s="59" t="s">
        <v>63</v>
      </c>
      <c r="AO199" s="21" t="s">
        <v>56</v>
      </c>
      <c r="AP199" s="133"/>
      <c r="AQ199" s="21"/>
      <c r="AR199" s="20"/>
      <c r="AS199" s="20"/>
      <c r="AT199" s="20"/>
      <c r="AU199" s="20"/>
      <c r="AV199" s="20"/>
      <c r="AW199" s="128"/>
    </row>
    <row r="200" s="1" customFormat="1" ht="33.75" hidden="1" spans="1:49">
      <c r="A200" s="20">
        <v>133</v>
      </c>
      <c r="B200" s="20" t="s">
        <v>834</v>
      </c>
      <c r="C200" s="20">
        <v>2022</v>
      </c>
      <c r="D200" s="22" t="s">
        <v>43</v>
      </c>
      <c r="E200" s="21" t="s">
        <v>835</v>
      </c>
      <c r="F200" s="21" t="s">
        <v>45</v>
      </c>
      <c r="G200" s="21" t="s">
        <v>1074</v>
      </c>
      <c r="H200" s="21" t="s">
        <v>455</v>
      </c>
      <c r="I200" s="33" t="s">
        <v>836</v>
      </c>
      <c r="J200" s="21"/>
      <c r="K200" s="21"/>
      <c r="L200" s="22">
        <v>1</v>
      </c>
      <c r="M200" s="21"/>
      <c r="N200" s="21"/>
      <c r="O200" s="21"/>
      <c r="P200" s="21"/>
      <c r="Q200" s="21"/>
      <c r="R200" s="22">
        <v>1197</v>
      </c>
      <c r="S200" s="21" t="s">
        <v>52</v>
      </c>
      <c r="T200" s="21" t="s">
        <v>53</v>
      </c>
      <c r="U200" s="44">
        <v>453</v>
      </c>
      <c r="V200" s="44">
        <v>0</v>
      </c>
      <c r="W200" s="44"/>
      <c r="X200" s="44">
        <v>0</v>
      </c>
      <c r="Y200" s="44">
        <v>453</v>
      </c>
      <c r="Z200" s="44">
        <v>0</v>
      </c>
      <c r="AA200" s="44">
        <v>0</v>
      </c>
      <c r="AB200" s="44">
        <v>0</v>
      </c>
      <c r="AC200" s="44"/>
      <c r="AD200" s="50">
        <v>342</v>
      </c>
      <c r="AE200" s="50">
        <v>113</v>
      </c>
      <c r="AF200" s="33" t="s">
        <v>837</v>
      </c>
      <c r="AG200" s="33" t="s">
        <v>837</v>
      </c>
      <c r="AH200" s="21" t="s">
        <v>52</v>
      </c>
      <c r="AI200" s="21" t="s">
        <v>53</v>
      </c>
      <c r="AJ200" s="58" t="s">
        <v>52</v>
      </c>
      <c r="AK200" s="21" t="s">
        <v>53</v>
      </c>
      <c r="AL200" s="21" t="s">
        <v>1073</v>
      </c>
      <c r="AM200" s="21" t="s">
        <v>725</v>
      </c>
      <c r="AN200" s="21" t="s">
        <v>458</v>
      </c>
      <c r="AO200" s="21" t="s">
        <v>56</v>
      </c>
      <c r="AP200" s="265"/>
      <c r="AQ200" s="21"/>
      <c r="AR200" s="20"/>
      <c r="AS200" s="20"/>
      <c r="AT200" s="20"/>
      <c r="AU200" s="20"/>
      <c r="AV200" s="20"/>
      <c r="AW200" s="128"/>
    </row>
    <row r="201" s="1" customFormat="1" ht="75" hidden="1" customHeight="1" spans="1:49">
      <c r="A201" s="20">
        <v>134</v>
      </c>
      <c r="B201" s="20" t="s">
        <v>838</v>
      </c>
      <c r="C201" s="20">
        <v>2022</v>
      </c>
      <c r="D201" s="21" t="s">
        <v>720</v>
      </c>
      <c r="E201" s="21" t="s">
        <v>839</v>
      </c>
      <c r="F201" s="21" t="s">
        <v>45</v>
      </c>
      <c r="G201" s="21" t="s">
        <v>1074</v>
      </c>
      <c r="H201" s="21" t="s">
        <v>455</v>
      </c>
      <c r="I201" s="33" t="s">
        <v>840</v>
      </c>
      <c r="J201" s="21"/>
      <c r="K201" s="21"/>
      <c r="L201" s="22">
        <v>1</v>
      </c>
      <c r="M201" s="21"/>
      <c r="N201" s="21"/>
      <c r="O201" s="21"/>
      <c r="P201" s="21"/>
      <c r="Q201" s="21"/>
      <c r="R201" s="22">
        <v>445</v>
      </c>
      <c r="S201" s="21" t="s">
        <v>168</v>
      </c>
      <c r="T201" s="21" t="s">
        <v>1117</v>
      </c>
      <c r="U201" s="44">
        <v>250</v>
      </c>
      <c r="V201" s="44">
        <v>0</v>
      </c>
      <c r="W201" s="44"/>
      <c r="X201" s="44">
        <v>0</v>
      </c>
      <c r="Y201" s="44">
        <v>250</v>
      </c>
      <c r="Z201" s="44">
        <v>0</v>
      </c>
      <c r="AA201" s="44">
        <v>0</v>
      </c>
      <c r="AB201" s="44">
        <v>0</v>
      </c>
      <c r="AC201" s="44"/>
      <c r="AD201" s="50">
        <v>127</v>
      </c>
      <c r="AE201" s="50">
        <v>40</v>
      </c>
      <c r="AF201" s="33" t="s">
        <v>841</v>
      </c>
      <c r="AG201" s="33" t="s">
        <v>842</v>
      </c>
      <c r="AH201" s="66" t="s">
        <v>168</v>
      </c>
      <c r="AI201" s="207" t="s">
        <v>1117</v>
      </c>
      <c r="AJ201" s="152" t="s">
        <v>438</v>
      </c>
      <c r="AK201" s="151" t="s">
        <v>439</v>
      </c>
      <c r="AL201" s="21" t="s">
        <v>82</v>
      </c>
      <c r="AM201" s="21" t="s">
        <v>725</v>
      </c>
      <c r="AN201" s="21" t="s">
        <v>458</v>
      </c>
      <c r="AO201" s="21" t="s">
        <v>203</v>
      </c>
      <c r="AP201" s="133"/>
      <c r="AQ201" s="21"/>
      <c r="AR201" s="20"/>
      <c r="AS201" s="20"/>
      <c r="AT201" s="20"/>
      <c r="AU201" s="20"/>
      <c r="AV201" s="20"/>
      <c r="AW201" s="128"/>
    </row>
    <row r="202" s="74" customFormat="1" ht="45" hidden="1" spans="1:49">
      <c r="A202" s="20">
        <v>135</v>
      </c>
      <c r="B202" s="109" t="s">
        <v>828</v>
      </c>
      <c r="C202" s="26">
        <v>2023</v>
      </c>
      <c r="D202" s="26" t="s">
        <v>720</v>
      </c>
      <c r="E202" s="21" t="s">
        <v>829</v>
      </c>
      <c r="F202" s="21" t="s">
        <v>45</v>
      </c>
      <c r="G202" s="21" t="s">
        <v>1110</v>
      </c>
      <c r="H202" s="21" t="s">
        <v>830</v>
      </c>
      <c r="I202" s="33" t="s">
        <v>831</v>
      </c>
      <c r="J202" s="21"/>
      <c r="K202" s="21"/>
      <c r="L202" s="22">
        <v>1</v>
      </c>
      <c r="M202" s="21"/>
      <c r="N202" s="21"/>
      <c r="O202" s="21"/>
      <c r="P202" s="21"/>
      <c r="Q202" s="21"/>
      <c r="R202" s="22">
        <v>1292</v>
      </c>
      <c r="S202" s="21" t="s">
        <v>70</v>
      </c>
      <c r="T202" s="21" t="s">
        <v>1075</v>
      </c>
      <c r="U202" s="44">
        <v>500</v>
      </c>
      <c r="V202" s="44">
        <v>0</v>
      </c>
      <c r="W202" s="44"/>
      <c r="X202" s="44">
        <v>0</v>
      </c>
      <c r="Y202" s="44">
        <v>500</v>
      </c>
      <c r="Z202" s="44">
        <v>0</v>
      </c>
      <c r="AA202" s="44">
        <v>0</v>
      </c>
      <c r="AB202" s="44">
        <v>0</v>
      </c>
      <c r="AC202" s="44"/>
      <c r="AD202" s="50">
        <v>1069</v>
      </c>
      <c r="AE202" s="50">
        <v>353</v>
      </c>
      <c r="AF202" s="33" t="s">
        <v>832</v>
      </c>
      <c r="AG202" s="33" t="s">
        <v>833</v>
      </c>
      <c r="AH202" s="21" t="s">
        <v>70</v>
      </c>
      <c r="AI202" s="21" t="s">
        <v>1075</v>
      </c>
      <c r="AJ202" s="58" t="s">
        <v>80</v>
      </c>
      <c r="AK202" s="21" t="s">
        <v>81</v>
      </c>
      <c r="AL202" s="21" t="s">
        <v>82</v>
      </c>
      <c r="AM202" s="21" t="s">
        <v>725</v>
      </c>
      <c r="AN202" s="59" t="s">
        <v>63</v>
      </c>
      <c r="AO202" s="58" t="s">
        <v>80</v>
      </c>
      <c r="AP202" s="21" t="s">
        <v>56</v>
      </c>
      <c r="AQ202" s="103"/>
      <c r="AR202" s="152" t="s">
        <v>1079</v>
      </c>
      <c r="AS202" s="103"/>
      <c r="AT202" s="103"/>
      <c r="AU202" s="103"/>
      <c r="AV202" s="103"/>
      <c r="AW202" s="103"/>
    </row>
    <row r="203" s="74" customFormat="1" ht="115" hidden="1" customHeight="1" spans="1:51">
      <c r="A203" s="20">
        <v>136</v>
      </c>
      <c r="B203" s="152" t="s">
        <v>1196</v>
      </c>
      <c r="C203" s="152">
        <v>2022</v>
      </c>
      <c r="D203" s="110" t="s">
        <v>720</v>
      </c>
      <c r="E203" s="76" t="s">
        <v>1517</v>
      </c>
      <c r="F203" s="58" t="s">
        <v>45</v>
      </c>
      <c r="G203" s="58" t="s">
        <v>1074</v>
      </c>
      <c r="H203" s="58" t="s">
        <v>1171</v>
      </c>
      <c r="I203" s="117" t="s">
        <v>1518</v>
      </c>
      <c r="J203" s="21"/>
      <c r="K203" s="21"/>
      <c r="L203" s="22">
        <v>1</v>
      </c>
      <c r="M203" s="21"/>
      <c r="N203" s="21"/>
      <c r="O203" s="21"/>
      <c r="P203" s="21"/>
      <c r="Q203" s="21"/>
      <c r="R203" s="22">
        <v>2587</v>
      </c>
      <c r="S203" s="58" t="s">
        <v>70</v>
      </c>
      <c r="T203" s="58" t="s">
        <v>1075</v>
      </c>
      <c r="U203" s="115">
        <v>600</v>
      </c>
      <c r="V203" s="115"/>
      <c r="W203" s="115"/>
      <c r="X203" s="115">
        <v>500</v>
      </c>
      <c r="Y203" s="115">
        <v>100</v>
      </c>
      <c r="Z203" s="115"/>
      <c r="AA203" s="115"/>
      <c r="AB203" s="115"/>
      <c r="AC203" s="115"/>
      <c r="AD203" s="141">
        <v>330</v>
      </c>
      <c r="AE203" s="141">
        <v>110</v>
      </c>
      <c r="AF203" s="256" t="s">
        <v>1519</v>
      </c>
      <c r="AG203" s="256" t="s">
        <v>1520</v>
      </c>
      <c r="AH203" s="58" t="s">
        <v>70</v>
      </c>
      <c r="AI203" s="58" t="s">
        <v>1075</v>
      </c>
      <c r="AJ203" s="109" t="s">
        <v>80</v>
      </c>
      <c r="AK203" s="110" t="s">
        <v>1089</v>
      </c>
      <c r="AL203" s="110" t="s">
        <v>82</v>
      </c>
      <c r="AM203" s="110" t="s">
        <v>543</v>
      </c>
      <c r="AN203" s="110"/>
      <c r="AO203" s="110"/>
      <c r="AP203" s="235"/>
      <c r="AQ203" s="110"/>
      <c r="AR203" s="152" t="s">
        <v>1079</v>
      </c>
      <c r="AS203" s="152" t="s">
        <v>1079</v>
      </c>
      <c r="AT203" s="152" t="s">
        <v>1079</v>
      </c>
      <c r="AU203" s="152"/>
      <c r="AV203" s="58" t="s">
        <v>1217</v>
      </c>
      <c r="AW203" s="133" t="s">
        <v>1174</v>
      </c>
      <c r="AX203" s="9"/>
      <c r="AY203" s="74">
        <v>1</v>
      </c>
    </row>
    <row r="204" s="1" customFormat="1" ht="75" hidden="1" customHeight="1" spans="1:51">
      <c r="A204" s="20">
        <v>137</v>
      </c>
      <c r="B204" s="20" t="s">
        <v>1200</v>
      </c>
      <c r="C204" s="20">
        <v>2022</v>
      </c>
      <c r="D204" s="110" t="s">
        <v>720</v>
      </c>
      <c r="E204" s="66" t="s">
        <v>1201</v>
      </c>
      <c r="F204" s="21" t="s">
        <v>45</v>
      </c>
      <c r="G204" s="21" t="s">
        <v>1074</v>
      </c>
      <c r="H204" s="21" t="s">
        <v>1171</v>
      </c>
      <c r="I204" s="33" t="s">
        <v>1202</v>
      </c>
      <c r="J204" s="21"/>
      <c r="K204" s="21"/>
      <c r="L204" s="22">
        <v>1</v>
      </c>
      <c r="M204" s="21"/>
      <c r="N204" s="21"/>
      <c r="O204" s="21"/>
      <c r="P204" s="21"/>
      <c r="Q204" s="21"/>
      <c r="R204" s="22">
        <v>2587</v>
      </c>
      <c r="S204" s="21" t="s">
        <v>70</v>
      </c>
      <c r="T204" s="21" t="s">
        <v>1075</v>
      </c>
      <c r="U204" s="44">
        <v>100</v>
      </c>
      <c r="V204" s="44"/>
      <c r="W204" s="44"/>
      <c r="X204" s="44"/>
      <c r="Y204" s="44">
        <v>100</v>
      </c>
      <c r="Z204" s="44"/>
      <c r="AA204" s="44"/>
      <c r="AB204" s="44"/>
      <c r="AC204" s="44"/>
      <c r="AD204" s="50">
        <v>330</v>
      </c>
      <c r="AE204" s="50">
        <v>110</v>
      </c>
      <c r="AF204" s="33" t="s">
        <v>1203</v>
      </c>
      <c r="AG204" s="33" t="s">
        <v>1204</v>
      </c>
      <c r="AH204" s="21" t="s">
        <v>70</v>
      </c>
      <c r="AI204" s="21" t="s">
        <v>1075</v>
      </c>
      <c r="AJ204" s="109" t="s">
        <v>80</v>
      </c>
      <c r="AK204" s="110" t="s">
        <v>1089</v>
      </c>
      <c r="AL204" s="110" t="s">
        <v>82</v>
      </c>
      <c r="AM204" s="110" t="s">
        <v>543</v>
      </c>
      <c r="AN204" s="110"/>
      <c r="AO204" s="110"/>
      <c r="AP204" s="235"/>
      <c r="AQ204" s="110"/>
      <c r="AR204" s="20" t="s">
        <v>1079</v>
      </c>
      <c r="AS204" s="20"/>
      <c r="AT204" s="20"/>
      <c r="AU204" s="20"/>
      <c r="AV204" s="21" t="s">
        <v>1217</v>
      </c>
      <c r="AW204" s="128"/>
      <c r="AY204" s="1">
        <v>1</v>
      </c>
    </row>
    <row r="205" s="1" customFormat="1" ht="132" hidden="1" customHeight="1" spans="1:49">
      <c r="A205" s="20">
        <v>138</v>
      </c>
      <c r="B205" s="20" t="s">
        <v>1521</v>
      </c>
      <c r="C205" s="20">
        <v>2022</v>
      </c>
      <c r="D205" s="110" t="s">
        <v>720</v>
      </c>
      <c r="E205" s="264" t="s">
        <v>1522</v>
      </c>
      <c r="F205" s="21" t="s">
        <v>45</v>
      </c>
      <c r="G205" s="21" t="s">
        <v>1208</v>
      </c>
      <c r="H205" s="21" t="s">
        <v>580</v>
      </c>
      <c r="I205" s="33" t="s">
        <v>1523</v>
      </c>
      <c r="J205" s="21"/>
      <c r="K205" s="21"/>
      <c r="L205" s="21">
        <v>1</v>
      </c>
      <c r="M205" s="21"/>
      <c r="N205" s="21"/>
      <c r="O205" s="21"/>
      <c r="P205" s="21"/>
      <c r="Q205" s="21"/>
      <c r="R205" s="22">
        <v>84</v>
      </c>
      <c r="S205" s="21" t="s">
        <v>168</v>
      </c>
      <c r="T205" s="21" t="s">
        <v>1117</v>
      </c>
      <c r="U205" s="44">
        <v>699.65</v>
      </c>
      <c r="V205" s="44"/>
      <c r="W205" s="44"/>
      <c r="X205" s="44"/>
      <c r="Y205" s="44">
        <v>549.65</v>
      </c>
      <c r="Z205" s="44"/>
      <c r="AA205" s="44"/>
      <c r="AB205" s="44">
        <v>150</v>
      </c>
      <c r="AC205" s="44" t="s">
        <v>26</v>
      </c>
      <c r="AD205" s="50">
        <v>43</v>
      </c>
      <c r="AE205" s="50">
        <v>29</v>
      </c>
      <c r="AF205" s="33" t="s">
        <v>1203</v>
      </c>
      <c r="AG205" s="33" t="s">
        <v>1204</v>
      </c>
      <c r="AH205" s="21" t="s">
        <v>168</v>
      </c>
      <c r="AI205" s="21" t="s">
        <v>1117</v>
      </c>
      <c r="AJ205" s="110" t="s">
        <v>52</v>
      </c>
      <c r="AK205" s="109" t="s">
        <v>1524</v>
      </c>
      <c r="AL205" s="110" t="s">
        <v>1073</v>
      </c>
      <c r="AM205" s="110" t="s">
        <v>543</v>
      </c>
      <c r="AN205" s="110"/>
      <c r="AO205" s="110"/>
      <c r="AP205" s="235"/>
      <c r="AQ205" s="110"/>
      <c r="AR205" s="20"/>
      <c r="AS205" s="20"/>
      <c r="AT205" s="20"/>
      <c r="AU205" s="20"/>
      <c r="AV205" s="21" t="s">
        <v>1525</v>
      </c>
      <c r="AW205" s="128"/>
    </row>
    <row r="206" s="1" customFormat="1" ht="132" hidden="1" customHeight="1" spans="1:49">
      <c r="A206" s="20">
        <v>139</v>
      </c>
      <c r="B206" s="20" t="s">
        <v>1526</v>
      </c>
      <c r="C206" s="20">
        <v>2022</v>
      </c>
      <c r="D206" s="110" t="s">
        <v>720</v>
      </c>
      <c r="E206" s="264" t="s">
        <v>1527</v>
      </c>
      <c r="F206" s="21" t="s">
        <v>45</v>
      </c>
      <c r="G206" s="21" t="s">
        <v>1528</v>
      </c>
      <c r="H206" s="21" t="s">
        <v>509</v>
      </c>
      <c r="I206" s="33" t="s">
        <v>1529</v>
      </c>
      <c r="J206" s="21"/>
      <c r="K206" s="21"/>
      <c r="L206" s="21">
        <v>1</v>
      </c>
      <c r="M206" s="21"/>
      <c r="N206" s="21"/>
      <c r="O206" s="21"/>
      <c r="P206" s="21"/>
      <c r="Q206" s="21"/>
      <c r="R206" s="22">
        <v>92</v>
      </c>
      <c r="S206" s="21" t="s">
        <v>168</v>
      </c>
      <c r="T206" s="21" t="s">
        <v>1117</v>
      </c>
      <c r="U206" s="44">
        <v>40</v>
      </c>
      <c r="V206" s="44"/>
      <c r="W206" s="44"/>
      <c r="X206" s="44"/>
      <c r="Y206" s="44">
        <v>40</v>
      </c>
      <c r="Z206" s="44"/>
      <c r="AA206" s="44"/>
      <c r="AB206" s="44"/>
      <c r="AC206" s="44"/>
      <c r="AD206" s="50">
        <v>48</v>
      </c>
      <c r="AE206" s="50">
        <v>26</v>
      </c>
      <c r="AF206" s="33" t="s">
        <v>1203</v>
      </c>
      <c r="AG206" s="33" t="s">
        <v>1204</v>
      </c>
      <c r="AH206" s="21" t="s">
        <v>168</v>
      </c>
      <c r="AI206" s="21" t="s">
        <v>1117</v>
      </c>
      <c r="AJ206" s="110" t="s">
        <v>52</v>
      </c>
      <c r="AK206" s="109" t="s">
        <v>1524</v>
      </c>
      <c r="AL206" s="110" t="s">
        <v>1073</v>
      </c>
      <c r="AM206" s="110" t="s">
        <v>543</v>
      </c>
      <c r="AN206" s="110"/>
      <c r="AO206" s="110"/>
      <c r="AP206" s="235"/>
      <c r="AQ206" s="110"/>
      <c r="AR206" s="20"/>
      <c r="AS206" s="20"/>
      <c r="AT206" s="20"/>
      <c r="AU206" s="20"/>
      <c r="AV206" s="21" t="s">
        <v>1525</v>
      </c>
      <c r="AW206" s="128"/>
    </row>
    <row r="207" s="3" customFormat="1" ht="18" hidden="1" customHeight="1" spans="1:49">
      <c r="A207" s="155"/>
      <c r="B207" s="190" t="s">
        <v>843</v>
      </c>
      <c r="C207" s="190"/>
      <c r="D207" s="191"/>
      <c r="E207" s="191"/>
      <c r="F207" s="190"/>
      <c r="G207" s="191"/>
      <c r="H207" s="191"/>
      <c r="I207" s="190"/>
      <c r="J207" s="166">
        <f t="shared" ref="J207:AB207" si="36">J208+J209+J210+J212+J211+J213</f>
        <v>0</v>
      </c>
      <c r="K207" s="166">
        <f t="shared" si="36"/>
        <v>0</v>
      </c>
      <c r="L207" s="166">
        <f t="shared" si="36"/>
        <v>2</v>
      </c>
      <c r="M207" s="166">
        <f t="shared" si="36"/>
        <v>0</v>
      </c>
      <c r="N207" s="166">
        <f t="shared" si="36"/>
        <v>0</v>
      </c>
      <c r="O207" s="166">
        <f t="shared" si="36"/>
        <v>0</v>
      </c>
      <c r="P207" s="166">
        <f t="shared" si="36"/>
        <v>0</v>
      </c>
      <c r="Q207" s="166">
        <f t="shared" si="36"/>
        <v>0</v>
      </c>
      <c r="R207" s="166">
        <f t="shared" si="36"/>
        <v>4474</v>
      </c>
      <c r="S207" s="166">
        <f t="shared" si="36"/>
        <v>0</v>
      </c>
      <c r="T207" s="166">
        <f t="shared" si="36"/>
        <v>0</v>
      </c>
      <c r="U207" s="166">
        <f t="shared" si="36"/>
        <v>150</v>
      </c>
      <c r="V207" s="166">
        <f t="shared" si="36"/>
        <v>0</v>
      </c>
      <c r="W207" s="166">
        <f t="shared" si="36"/>
        <v>0</v>
      </c>
      <c r="X207" s="166">
        <f t="shared" si="36"/>
        <v>0</v>
      </c>
      <c r="Y207" s="166">
        <f t="shared" si="36"/>
        <v>150</v>
      </c>
      <c r="Z207" s="166">
        <f t="shared" si="36"/>
        <v>0</v>
      </c>
      <c r="AA207" s="166">
        <f t="shared" si="36"/>
        <v>0</v>
      </c>
      <c r="AB207" s="166">
        <f t="shared" si="36"/>
        <v>0</v>
      </c>
      <c r="AC207" s="166"/>
      <c r="AD207" s="166">
        <f>AD208+AD209+AD210+AD212+AD211+AD213</f>
        <v>869</v>
      </c>
      <c r="AE207" s="166">
        <f>AE208+AE209+AE210+AE212+AE211+AE213</f>
        <v>339</v>
      </c>
      <c r="AF207" s="205"/>
      <c r="AG207" s="205"/>
      <c r="AH207" s="201"/>
      <c r="AI207" s="201"/>
      <c r="AJ207" s="206"/>
      <c r="AK207" s="201"/>
      <c r="AL207" s="201"/>
      <c r="AM207" s="201"/>
      <c r="AN207" s="175"/>
      <c r="AO207" s="163"/>
      <c r="AP207" s="178"/>
      <c r="AQ207" s="163"/>
      <c r="AR207" s="178"/>
      <c r="AS207" s="178"/>
      <c r="AT207" s="178"/>
      <c r="AU207" s="178"/>
      <c r="AV207" s="178"/>
      <c r="AW207" s="178"/>
    </row>
    <row r="208" s="3" customFormat="1" ht="18" hidden="1" customHeight="1" spans="1:49">
      <c r="A208" s="155"/>
      <c r="B208" s="190" t="s">
        <v>844</v>
      </c>
      <c r="C208" s="190"/>
      <c r="D208" s="191"/>
      <c r="E208" s="191"/>
      <c r="F208" s="190"/>
      <c r="G208" s="191"/>
      <c r="H208" s="191"/>
      <c r="I208" s="190"/>
      <c r="J208" s="166">
        <v>0</v>
      </c>
      <c r="K208" s="166">
        <v>0</v>
      </c>
      <c r="L208" s="166">
        <v>0</v>
      </c>
      <c r="M208" s="166">
        <v>0</v>
      </c>
      <c r="N208" s="166">
        <v>0</v>
      </c>
      <c r="O208" s="166">
        <v>0</v>
      </c>
      <c r="P208" s="166">
        <v>0</v>
      </c>
      <c r="Q208" s="166">
        <v>0</v>
      </c>
      <c r="R208" s="166">
        <v>0</v>
      </c>
      <c r="S208" s="166">
        <v>0</v>
      </c>
      <c r="T208" s="166">
        <v>0</v>
      </c>
      <c r="U208" s="166">
        <v>0</v>
      </c>
      <c r="V208" s="166">
        <v>0</v>
      </c>
      <c r="W208" s="166">
        <v>0</v>
      </c>
      <c r="X208" s="166">
        <v>0</v>
      </c>
      <c r="Y208" s="166">
        <v>0</v>
      </c>
      <c r="Z208" s="166">
        <v>0</v>
      </c>
      <c r="AA208" s="166">
        <v>0</v>
      </c>
      <c r="AB208" s="166">
        <v>0</v>
      </c>
      <c r="AC208" s="166"/>
      <c r="AD208" s="166">
        <v>0</v>
      </c>
      <c r="AE208" s="166">
        <v>0</v>
      </c>
      <c r="AF208" s="205"/>
      <c r="AG208" s="205"/>
      <c r="AH208" s="201"/>
      <c r="AI208" s="201"/>
      <c r="AJ208" s="206"/>
      <c r="AK208" s="201"/>
      <c r="AL208" s="201"/>
      <c r="AM208" s="201"/>
      <c r="AN208" s="175"/>
      <c r="AO208" s="163"/>
      <c r="AP208" s="178"/>
      <c r="AQ208" s="163"/>
      <c r="AR208" s="178"/>
      <c r="AS208" s="178"/>
      <c r="AT208" s="178"/>
      <c r="AU208" s="178"/>
      <c r="AV208" s="178"/>
      <c r="AW208" s="178"/>
    </row>
    <row r="209" s="3" customFormat="1" ht="18" hidden="1" customHeight="1" spans="1:49">
      <c r="A209" s="155"/>
      <c r="B209" s="190" t="s">
        <v>845</v>
      </c>
      <c r="C209" s="190"/>
      <c r="D209" s="191"/>
      <c r="E209" s="191"/>
      <c r="F209" s="190"/>
      <c r="G209" s="191"/>
      <c r="H209" s="191"/>
      <c r="I209" s="190"/>
      <c r="J209" s="166">
        <v>0</v>
      </c>
      <c r="K209" s="166">
        <v>0</v>
      </c>
      <c r="L209" s="166">
        <v>0</v>
      </c>
      <c r="M209" s="166">
        <v>0</v>
      </c>
      <c r="N209" s="166">
        <v>0</v>
      </c>
      <c r="O209" s="166">
        <v>0</v>
      </c>
      <c r="P209" s="166">
        <v>0</v>
      </c>
      <c r="Q209" s="166">
        <v>0</v>
      </c>
      <c r="R209" s="166">
        <v>0</v>
      </c>
      <c r="S209" s="166">
        <v>0</v>
      </c>
      <c r="T209" s="166">
        <v>0</v>
      </c>
      <c r="U209" s="166">
        <v>0</v>
      </c>
      <c r="V209" s="166">
        <v>0</v>
      </c>
      <c r="W209" s="166">
        <v>0</v>
      </c>
      <c r="X209" s="166">
        <v>0</v>
      </c>
      <c r="Y209" s="166">
        <v>0</v>
      </c>
      <c r="Z209" s="166">
        <v>0</v>
      </c>
      <c r="AA209" s="166">
        <v>0</v>
      </c>
      <c r="AB209" s="166">
        <v>0</v>
      </c>
      <c r="AC209" s="166"/>
      <c r="AD209" s="166">
        <v>0</v>
      </c>
      <c r="AE209" s="166">
        <v>0</v>
      </c>
      <c r="AF209" s="205"/>
      <c r="AG209" s="205"/>
      <c r="AH209" s="201"/>
      <c r="AI209" s="201"/>
      <c r="AJ209" s="206"/>
      <c r="AK209" s="201"/>
      <c r="AL209" s="201"/>
      <c r="AM209" s="201"/>
      <c r="AN209" s="175"/>
      <c r="AO209" s="163"/>
      <c r="AP209" s="178"/>
      <c r="AQ209" s="163"/>
      <c r="AR209" s="178"/>
      <c r="AS209" s="178"/>
      <c r="AT209" s="178"/>
      <c r="AU209" s="178"/>
      <c r="AV209" s="178"/>
      <c r="AW209" s="178"/>
    </row>
    <row r="210" s="3" customFormat="1" ht="18" hidden="1" customHeight="1" spans="1:49">
      <c r="A210" s="155"/>
      <c r="B210" s="190" t="s">
        <v>846</v>
      </c>
      <c r="C210" s="190"/>
      <c r="D210" s="191"/>
      <c r="E210" s="191"/>
      <c r="F210" s="190"/>
      <c r="G210" s="191"/>
      <c r="H210" s="191"/>
      <c r="I210" s="190"/>
      <c r="J210" s="166">
        <v>0</v>
      </c>
      <c r="K210" s="166">
        <v>0</v>
      </c>
      <c r="L210" s="166">
        <v>0</v>
      </c>
      <c r="M210" s="166">
        <v>0</v>
      </c>
      <c r="N210" s="166">
        <v>0</v>
      </c>
      <c r="O210" s="166">
        <v>0</v>
      </c>
      <c r="P210" s="166">
        <v>0</v>
      </c>
      <c r="Q210" s="166">
        <v>0</v>
      </c>
      <c r="R210" s="166">
        <v>0</v>
      </c>
      <c r="S210" s="166">
        <v>0</v>
      </c>
      <c r="T210" s="166">
        <v>0</v>
      </c>
      <c r="U210" s="166">
        <v>0</v>
      </c>
      <c r="V210" s="166">
        <v>0</v>
      </c>
      <c r="W210" s="166">
        <v>0</v>
      </c>
      <c r="X210" s="166">
        <v>0</v>
      </c>
      <c r="Y210" s="166">
        <v>0</v>
      </c>
      <c r="Z210" s="166">
        <v>0</v>
      </c>
      <c r="AA210" s="166">
        <v>0</v>
      </c>
      <c r="AB210" s="166">
        <v>0</v>
      </c>
      <c r="AC210" s="166"/>
      <c r="AD210" s="166">
        <v>0</v>
      </c>
      <c r="AE210" s="166">
        <v>0</v>
      </c>
      <c r="AF210" s="205"/>
      <c r="AG210" s="205"/>
      <c r="AH210" s="201"/>
      <c r="AI210" s="201"/>
      <c r="AJ210" s="206"/>
      <c r="AK210" s="201"/>
      <c r="AL210" s="201"/>
      <c r="AM210" s="201"/>
      <c r="AN210" s="175"/>
      <c r="AO210" s="163"/>
      <c r="AP210" s="178"/>
      <c r="AQ210" s="163"/>
      <c r="AR210" s="178"/>
      <c r="AS210" s="178"/>
      <c r="AT210" s="178"/>
      <c r="AU210" s="178"/>
      <c r="AV210" s="178"/>
      <c r="AW210" s="178"/>
    </row>
    <row r="211" s="3" customFormat="1" ht="18" hidden="1" customHeight="1" spans="1:49">
      <c r="A211" s="155"/>
      <c r="B211" s="190" t="s">
        <v>847</v>
      </c>
      <c r="C211" s="190"/>
      <c r="D211" s="191"/>
      <c r="E211" s="191"/>
      <c r="F211" s="190"/>
      <c r="G211" s="191"/>
      <c r="H211" s="191"/>
      <c r="I211" s="190"/>
      <c r="J211" s="166">
        <v>0</v>
      </c>
      <c r="K211" s="166">
        <v>0</v>
      </c>
      <c r="L211" s="166">
        <v>0</v>
      </c>
      <c r="M211" s="166">
        <v>0</v>
      </c>
      <c r="N211" s="166">
        <v>0</v>
      </c>
      <c r="O211" s="166">
        <v>0</v>
      </c>
      <c r="P211" s="166">
        <v>0</v>
      </c>
      <c r="Q211" s="166">
        <v>0</v>
      </c>
      <c r="R211" s="166">
        <v>0</v>
      </c>
      <c r="S211" s="166">
        <v>0</v>
      </c>
      <c r="T211" s="166">
        <v>0</v>
      </c>
      <c r="U211" s="166">
        <v>0</v>
      </c>
      <c r="V211" s="166">
        <v>0</v>
      </c>
      <c r="W211" s="166">
        <v>0</v>
      </c>
      <c r="X211" s="166">
        <v>0</v>
      </c>
      <c r="Y211" s="166">
        <v>0</v>
      </c>
      <c r="Z211" s="166">
        <v>0</v>
      </c>
      <c r="AA211" s="166">
        <v>0</v>
      </c>
      <c r="AB211" s="166">
        <v>0</v>
      </c>
      <c r="AC211" s="166"/>
      <c r="AD211" s="166">
        <v>0</v>
      </c>
      <c r="AE211" s="166">
        <v>0</v>
      </c>
      <c r="AF211" s="205"/>
      <c r="AG211" s="205"/>
      <c r="AH211" s="201"/>
      <c r="AI211" s="201"/>
      <c r="AJ211" s="206"/>
      <c r="AK211" s="201"/>
      <c r="AL211" s="201"/>
      <c r="AM211" s="201"/>
      <c r="AN211" s="175"/>
      <c r="AO211" s="163"/>
      <c r="AP211" s="178"/>
      <c r="AQ211" s="163"/>
      <c r="AR211" s="178"/>
      <c r="AS211" s="178"/>
      <c r="AT211" s="178"/>
      <c r="AU211" s="178"/>
      <c r="AV211" s="178"/>
      <c r="AW211" s="178"/>
    </row>
    <row r="212" s="3" customFormat="1" ht="18" hidden="1" customHeight="1" spans="1:49">
      <c r="A212" s="155"/>
      <c r="B212" s="190" t="s">
        <v>848</v>
      </c>
      <c r="C212" s="190"/>
      <c r="D212" s="191"/>
      <c r="E212" s="191"/>
      <c r="F212" s="190"/>
      <c r="G212" s="191"/>
      <c r="H212" s="191"/>
      <c r="I212" s="190"/>
      <c r="J212" s="166">
        <v>0</v>
      </c>
      <c r="K212" s="166">
        <v>0</v>
      </c>
      <c r="L212" s="166">
        <v>0</v>
      </c>
      <c r="M212" s="166">
        <v>0</v>
      </c>
      <c r="N212" s="166">
        <v>0</v>
      </c>
      <c r="O212" s="166">
        <v>0</v>
      </c>
      <c r="P212" s="166">
        <v>0</v>
      </c>
      <c r="Q212" s="166">
        <v>0</v>
      </c>
      <c r="R212" s="166">
        <v>0</v>
      </c>
      <c r="S212" s="166">
        <v>0</v>
      </c>
      <c r="T212" s="166">
        <v>0</v>
      </c>
      <c r="U212" s="166">
        <v>0</v>
      </c>
      <c r="V212" s="166">
        <v>0</v>
      </c>
      <c r="W212" s="166">
        <v>0</v>
      </c>
      <c r="X212" s="166">
        <v>0</v>
      </c>
      <c r="Y212" s="166">
        <v>0</v>
      </c>
      <c r="Z212" s="166">
        <v>0</v>
      </c>
      <c r="AA212" s="166">
        <v>0</v>
      </c>
      <c r="AB212" s="166">
        <v>0</v>
      </c>
      <c r="AC212" s="166"/>
      <c r="AD212" s="166">
        <v>0</v>
      </c>
      <c r="AE212" s="166">
        <v>0</v>
      </c>
      <c r="AF212" s="205"/>
      <c r="AG212" s="205"/>
      <c r="AH212" s="201"/>
      <c r="AI212" s="201"/>
      <c r="AJ212" s="206"/>
      <c r="AK212" s="201"/>
      <c r="AL212" s="201"/>
      <c r="AM212" s="201"/>
      <c r="AN212" s="175"/>
      <c r="AO212" s="163"/>
      <c r="AP212" s="178"/>
      <c r="AQ212" s="163"/>
      <c r="AR212" s="178"/>
      <c r="AS212" s="178"/>
      <c r="AT212" s="178"/>
      <c r="AU212" s="178"/>
      <c r="AV212" s="178"/>
      <c r="AW212" s="178"/>
    </row>
    <row r="213" s="3" customFormat="1" ht="18" hidden="1" customHeight="1" spans="1:49">
      <c r="A213" s="155"/>
      <c r="B213" s="190" t="s">
        <v>849</v>
      </c>
      <c r="C213" s="190"/>
      <c r="D213" s="191"/>
      <c r="E213" s="191"/>
      <c r="F213" s="190"/>
      <c r="G213" s="191"/>
      <c r="H213" s="191"/>
      <c r="I213" s="190"/>
      <c r="J213" s="166">
        <f t="shared" ref="J213:AB213" si="37">SUM(J214:J215)</f>
        <v>0</v>
      </c>
      <c r="K213" s="166">
        <f t="shared" si="37"/>
        <v>0</v>
      </c>
      <c r="L213" s="166">
        <f t="shared" si="37"/>
        <v>2</v>
      </c>
      <c r="M213" s="166">
        <f t="shared" si="37"/>
        <v>0</v>
      </c>
      <c r="N213" s="166">
        <f t="shared" si="37"/>
        <v>0</v>
      </c>
      <c r="O213" s="166">
        <f t="shared" si="37"/>
        <v>0</v>
      </c>
      <c r="P213" s="166">
        <f t="shared" si="37"/>
        <v>0</v>
      </c>
      <c r="Q213" s="166">
        <f t="shared" si="37"/>
        <v>0</v>
      </c>
      <c r="R213" s="166">
        <f t="shared" si="37"/>
        <v>4474</v>
      </c>
      <c r="S213" s="166">
        <f t="shared" si="37"/>
        <v>0</v>
      </c>
      <c r="T213" s="166">
        <f t="shared" si="37"/>
        <v>0</v>
      </c>
      <c r="U213" s="166">
        <f t="shared" si="37"/>
        <v>150</v>
      </c>
      <c r="V213" s="166">
        <f t="shared" si="37"/>
        <v>0</v>
      </c>
      <c r="W213" s="166">
        <f t="shared" si="37"/>
        <v>0</v>
      </c>
      <c r="X213" s="166">
        <f t="shared" si="37"/>
        <v>0</v>
      </c>
      <c r="Y213" s="166">
        <f t="shared" si="37"/>
        <v>150</v>
      </c>
      <c r="Z213" s="166">
        <f t="shared" si="37"/>
        <v>0</v>
      </c>
      <c r="AA213" s="166">
        <f t="shared" si="37"/>
        <v>0</v>
      </c>
      <c r="AB213" s="166">
        <f t="shared" si="37"/>
        <v>0</v>
      </c>
      <c r="AC213" s="166"/>
      <c r="AD213" s="166">
        <f>SUM(AD214:AD215)</f>
        <v>869</v>
      </c>
      <c r="AE213" s="166">
        <f>SUM(AE214:AE215)</f>
        <v>339</v>
      </c>
      <c r="AF213" s="205"/>
      <c r="AG213" s="205"/>
      <c r="AH213" s="201"/>
      <c r="AI213" s="201"/>
      <c r="AJ213" s="206"/>
      <c r="AK213" s="201"/>
      <c r="AL213" s="201"/>
      <c r="AM213" s="201"/>
      <c r="AN213" s="175"/>
      <c r="AO213" s="163"/>
      <c r="AP213" s="178"/>
      <c r="AQ213" s="163"/>
      <c r="AR213" s="178"/>
      <c r="AS213" s="178"/>
      <c r="AT213" s="178"/>
      <c r="AU213" s="178"/>
      <c r="AV213" s="178"/>
      <c r="AW213" s="178"/>
    </row>
    <row r="214" s="1" customFormat="1" ht="149" hidden="1" customHeight="1" spans="1:49">
      <c r="A214" s="20">
        <v>140</v>
      </c>
      <c r="B214" s="20" t="s">
        <v>850</v>
      </c>
      <c r="C214" s="20">
        <v>2022</v>
      </c>
      <c r="D214" s="21" t="s">
        <v>851</v>
      </c>
      <c r="E214" s="21" t="s">
        <v>852</v>
      </c>
      <c r="F214" s="21" t="s">
        <v>401</v>
      </c>
      <c r="G214" s="21" t="s">
        <v>1074</v>
      </c>
      <c r="H214" s="21" t="s">
        <v>557</v>
      </c>
      <c r="I214" s="33" t="s">
        <v>853</v>
      </c>
      <c r="J214" s="21"/>
      <c r="K214" s="21"/>
      <c r="L214" s="21">
        <v>1</v>
      </c>
      <c r="M214" s="21"/>
      <c r="N214" s="21"/>
      <c r="O214" s="21"/>
      <c r="P214" s="21"/>
      <c r="Q214" s="21"/>
      <c r="R214" s="22">
        <v>1887</v>
      </c>
      <c r="S214" s="21" t="s">
        <v>177</v>
      </c>
      <c r="T214" s="21" t="s">
        <v>178</v>
      </c>
      <c r="U214" s="44">
        <v>100</v>
      </c>
      <c r="V214" s="44">
        <v>0</v>
      </c>
      <c r="W214" s="44"/>
      <c r="X214" s="44">
        <v>0</v>
      </c>
      <c r="Y214" s="44">
        <v>100</v>
      </c>
      <c r="Z214" s="44">
        <v>0</v>
      </c>
      <c r="AA214" s="44">
        <v>0</v>
      </c>
      <c r="AB214" s="44">
        <v>0</v>
      </c>
      <c r="AC214" s="44"/>
      <c r="AD214" s="50">
        <v>539</v>
      </c>
      <c r="AE214" s="50">
        <v>229</v>
      </c>
      <c r="AF214" s="33" t="s">
        <v>854</v>
      </c>
      <c r="AG214" s="33" t="s">
        <v>855</v>
      </c>
      <c r="AH214" s="21" t="s">
        <v>177</v>
      </c>
      <c r="AI214" s="21" t="s">
        <v>178</v>
      </c>
      <c r="AJ214" s="152" t="s">
        <v>856</v>
      </c>
      <c r="AK214" s="151" t="s">
        <v>857</v>
      </c>
      <c r="AL214" s="21" t="s">
        <v>858</v>
      </c>
      <c r="AM214" s="21" t="s">
        <v>859</v>
      </c>
      <c r="AN214" s="21" t="s">
        <v>856</v>
      </c>
      <c r="AO214" s="21" t="s">
        <v>56</v>
      </c>
      <c r="AP214" s="133"/>
      <c r="AQ214" s="21"/>
      <c r="AR214" s="20"/>
      <c r="AS214" s="20"/>
      <c r="AT214" s="20"/>
      <c r="AU214" s="20"/>
      <c r="AV214" s="20"/>
      <c r="AW214" s="128"/>
    </row>
    <row r="215" s="1" customFormat="1" ht="132" hidden="1" customHeight="1" spans="1:51">
      <c r="A215" s="20">
        <v>141</v>
      </c>
      <c r="B215" s="20" t="s">
        <v>1205</v>
      </c>
      <c r="C215" s="20">
        <v>2022</v>
      </c>
      <c r="D215" s="110" t="s">
        <v>1206</v>
      </c>
      <c r="E215" s="66" t="s">
        <v>1207</v>
      </c>
      <c r="F215" s="21" t="s">
        <v>45</v>
      </c>
      <c r="G215" s="21" t="s">
        <v>1208</v>
      </c>
      <c r="H215" s="21" t="s">
        <v>1171</v>
      </c>
      <c r="I215" s="33" t="s">
        <v>1209</v>
      </c>
      <c r="J215" s="21"/>
      <c r="K215" s="21"/>
      <c r="L215" s="21">
        <v>1</v>
      </c>
      <c r="M215" s="21"/>
      <c r="N215" s="21"/>
      <c r="O215" s="21"/>
      <c r="P215" s="21"/>
      <c r="Q215" s="21"/>
      <c r="R215" s="22">
        <v>2587</v>
      </c>
      <c r="S215" s="21" t="s">
        <v>70</v>
      </c>
      <c r="T215" s="21" t="s">
        <v>1075</v>
      </c>
      <c r="U215" s="44">
        <v>50</v>
      </c>
      <c r="V215" s="44"/>
      <c r="W215" s="44"/>
      <c r="X215" s="44"/>
      <c r="Y215" s="44">
        <v>50</v>
      </c>
      <c r="Z215" s="44"/>
      <c r="AA215" s="44"/>
      <c r="AB215" s="44"/>
      <c r="AC215" s="44"/>
      <c r="AD215" s="50">
        <v>330</v>
      </c>
      <c r="AE215" s="50">
        <v>110</v>
      </c>
      <c r="AF215" s="33" t="s">
        <v>1210</v>
      </c>
      <c r="AG215" s="33" t="s">
        <v>1211</v>
      </c>
      <c r="AH215" s="21" t="s">
        <v>70</v>
      </c>
      <c r="AI215" s="21" t="s">
        <v>1075</v>
      </c>
      <c r="AJ215" s="109" t="s">
        <v>367</v>
      </c>
      <c r="AK215" s="109" t="s">
        <v>368</v>
      </c>
      <c r="AL215" s="110" t="s">
        <v>369</v>
      </c>
      <c r="AM215" s="110" t="s">
        <v>1530</v>
      </c>
      <c r="AN215" s="110"/>
      <c r="AO215" s="110"/>
      <c r="AP215" s="235"/>
      <c r="AQ215" s="110"/>
      <c r="AR215" s="20" t="s">
        <v>1079</v>
      </c>
      <c r="AS215" s="20"/>
      <c r="AT215" s="20"/>
      <c r="AU215" s="20"/>
      <c r="AV215" s="21" t="s">
        <v>1217</v>
      </c>
      <c r="AW215" s="128"/>
      <c r="AY215" s="1">
        <v>1</v>
      </c>
    </row>
    <row r="216" s="3" customFormat="1" ht="18" hidden="1" customHeight="1" spans="1:49">
      <c r="A216" s="155"/>
      <c r="B216" s="190" t="s">
        <v>860</v>
      </c>
      <c r="C216" s="190"/>
      <c r="D216" s="191"/>
      <c r="E216" s="191"/>
      <c r="F216" s="190"/>
      <c r="G216" s="191"/>
      <c r="H216" s="191"/>
      <c r="I216" s="190"/>
      <c r="J216" s="166">
        <f t="shared" ref="J216:AB216" si="38">J217+J218+J219</f>
        <v>0</v>
      </c>
      <c r="K216" s="166">
        <f t="shared" si="38"/>
        <v>0</v>
      </c>
      <c r="L216" s="166">
        <f t="shared" si="38"/>
        <v>0</v>
      </c>
      <c r="M216" s="166">
        <f t="shared" si="38"/>
        <v>0</v>
      </c>
      <c r="N216" s="166">
        <f t="shared" si="38"/>
        <v>0</v>
      </c>
      <c r="O216" s="166">
        <f t="shared" si="38"/>
        <v>0</v>
      </c>
      <c r="P216" s="166">
        <f t="shared" si="38"/>
        <v>0</v>
      </c>
      <c r="Q216" s="166">
        <f t="shared" si="38"/>
        <v>0</v>
      </c>
      <c r="R216" s="166">
        <f t="shared" si="38"/>
        <v>0</v>
      </c>
      <c r="S216" s="166">
        <f t="shared" si="38"/>
        <v>0</v>
      </c>
      <c r="T216" s="166">
        <f t="shared" si="38"/>
        <v>0</v>
      </c>
      <c r="U216" s="166">
        <f t="shared" si="38"/>
        <v>0</v>
      </c>
      <c r="V216" s="166">
        <f t="shared" si="38"/>
        <v>0</v>
      </c>
      <c r="W216" s="166">
        <f t="shared" si="38"/>
        <v>0</v>
      </c>
      <c r="X216" s="166">
        <f t="shared" si="38"/>
        <v>0</v>
      </c>
      <c r="Y216" s="166">
        <f t="shared" si="38"/>
        <v>0</v>
      </c>
      <c r="Z216" s="166">
        <f t="shared" si="38"/>
        <v>0</v>
      </c>
      <c r="AA216" s="166">
        <f t="shared" si="38"/>
        <v>0</v>
      </c>
      <c r="AB216" s="166">
        <f t="shared" si="38"/>
        <v>0</v>
      </c>
      <c r="AC216" s="166"/>
      <c r="AD216" s="166">
        <f>AD217+AD218+AD219</f>
        <v>0</v>
      </c>
      <c r="AE216" s="166">
        <f>AE217+AE218+AE219</f>
        <v>0</v>
      </c>
      <c r="AF216" s="205"/>
      <c r="AG216" s="205"/>
      <c r="AH216" s="201"/>
      <c r="AI216" s="201"/>
      <c r="AJ216" s="206"/>
      <c r="AK216" s="201"/>
      <c r="AL216" s="201"/>
      <c r="AM216" s="201"/>
      <c r="AN216" s="175"/>
      <c r="AO216" s="163"/>
      <c r="AP216" s="178"/>
      <c r="AQ216" s="163"/>
      <c r="AR216" s="178"/>
      <c r="AS216" s="178"/>
      <c r="AT216" s="178"/>
      <c r="AU216" s="178"/>
      <c r="AV216" s="178"/>
      <c r="AW216" s="178"/>
    </row>
    <row r="217" s="3" customFormat="1" ht="18" hidden="1" customHeight="1" spans="1:49">
      <c r="A217" s="155"/>
      <c r="B217" s="190" t="s">
        <v>861</v>
      </c>
      <c r="C217" s="190"/>
      <c r="D217" s="191"/>
      <c r="E217" s="191"/>
      <c r="F217" s="190"/>
      <c r="G217" s="191"/>
      <c r="H217" s="191"/>
      <c r="I217" s="190"/>
      <c r="J217" s="166">
        <v>0</v>
      </c>
      <c r="K217" s="166">
        <v>0</v>
      </c>
      <c r="L217" s="166">
        <v>0</v>
      </c>
      <c r="M217" s="166">
        <v>0</v>
      </c>
      <c r="N217" s="166">
        <v>0</v>
      </c>
      <c r="O217" s="166">
        <v>0</v>
      </c>
      <c r="P217" s="166">
        <v>0</v>
      </c>
      <c r="Q217" s="166">
        <v>0</v>
      </c>
      <c r="R217" s="166">
        <v>0</v>
      </c>
      <c r="S217" s="166">
        <v>0</v>
      </c>
      <c r="T217" s="166">
        <v>0</v>
      </c>
      <c r="U217" s="166">
        <v>0</v>
      </c>
      <c r="V217" s="166">
        <v>0</v>
      </c>
      <c r="W217" s="166">
        <v>0</v>
      </c>
      <c r="X217" s="166">
        <v>0</v>
      </c>
      <c r="Y217" s="166">
        <v>0</v>
      </c>
      <c r="Z217" s="166">
        <v>0</v>
      </c>
      <c r="AA217" s="166">
        <v>0</v>
      </c>
      <c r="AB217" s="166">
        <v>0</v>
      </c>
      <c r="AC217" s="166"/>
      <c r="AD217" s="166">
        <v>0</v>
      </c>
      <c r="AE217" s="166">
        <v>0</v>
      </c>
      <c r="AF217" s="205"/>
      <c r="AG217" s="205"/>
      <c r="AH217" s="201"/>
      <c r="AI217" s="201"/>
      <c r="AJ217" s="206"/>
      <c r="AK217" s="201"/>
      <c r="AL217" s="201"/>
      <c r="AM217" s="201"/>
      <c r="AN217" s="175"/>
      <c r="AO217" s="163"/>
      <c r="AP217" s="178"/>
      <c r="AQ217" s="163"/>
      <c r="AR217" s="178"/>
      <c r="AS217" s="178"/>
      <c r="AT217" s="178"/>
      <c r="AU217" s="178"/>
      <c r="AV217" s="178"/>
      <c r="AW217" s="178"/>
    </row>
    <row r="218" s="3" customFormat="1" ht="18" hidden="1" customHeight="1" spans="1:49">
      <c r="A218" s="155"/>
      <c r="B218" s="190" t="s">
        <v>862</v>
      </c>
      <c r="C218" s="190"/>
      <c r="D218" s="191"/>
      <c r="E218" s="191"/>
      <c r="F218" s="190"/>
      <c r="G218" s="191"/>
      <c r="H218" s="191"/>
      <c r="I218" s="190"/>
      <c r="J218" s="166">
        <v>0</v>
      </c>
      <c r="K218" s="166">
        <v>0</v>
      </c>
      <c r="L218" s="166">
        <v>0</v>
      </c>
      <c r="M218" s="166">
        <v>0</v>
      </c>
      <c r="N218" s="166">
        <v>0</v>
      </c>
      <c r="O218" s="166">
        <v>0</v>
      </c>
      <c r="P218" s="166">
        <v>0</v>
      </c>
      <c r="Q218" s="166">
        <v>0</v>
      </c>
      <c r="R218" s="166">
        <v>0</v>
      </c>
      <c r="S218" s="166">
        <v>0</v>
      </c>
      <c r="T218" s="166">
        <v>0</v>
      </c>
      <c r="U218" s="166">
        <v>0</v>
      </c>
      <c r="V218" s="166">
        <v>0</v>
      </c>
      <c r="W218" s="166">
        <v>0</v>
      </c>
      <c r="X218" s="166">
        <v>0</v>
      </c>
      <c r="Y218" s="166">
        <v>0</v>
      </c>
      <c r="Z218" s="166">
        <v>0</v>
      </c>
      <c r="AA218" s="166">
        <v>0</v>
      </c>
      <c r="AB218" s="166">
        <v>0</v>
      </c>
      <c r="AC218" s="166"/>
      <c r="AD218" s="166">
        <v>0</v>
      </c>
      <c r="AE218" s="166">
        <v>0</v>
      </c>
      <c r="AF218" s="205"/>
      <c r="AG218" s="205"/>
      <c r="AH218" s="201"/>
      <c r="AI218" s="201"/>
      <c r="AJ218" s="206"/>
      <c r="AK218" s="201"/>
      <c r="AL218" s="201"/>
      <c r="AM218" s="201"/>
      <c r="AN218" s="175"/>
      <c r="AO218" s="163"/>
      <c r="AP218" s="178"/>
      <c r="AQ218" s="163"/>
      <c r="AR218" s="178"/>
      <c r="AS218" s="178"/>
      <c r="AT218" s="178"/>
      <c r="AU218" s="178"/>
      <c r="AV218" s="178"/>
      <c r="AW218" s="178"/>
    </row>
    <row r="219" s="3" customFormat="1" ht="18" hidden="1" customHeight="1" spans="1:49">
      <c r="A219" s="155"/>
      <c r="B219" s="190" t="s">
        <v>863</v>
      </c>
      <c r="C219" s="190"/>
      <c r="D219" s="191"/>
      <c r="E219" s="191"/>
      <c r="F219" s="190"/>
      <c r="G219" s="191"/>
      <c r="H219" s="191"/>
      <c r="I219" s="190"/>
      <c r="J219" s="166">
        <v>0</v>
      </c>
      <c r="K219" s="166">
        <v>0</v>
      </c>
      <c r="L219" s="166">
        <v>0</v>
      </c>
      <c r="M219" s="166">
        <v>0</v>
      </c>
      <c r="N219" s="166">
        <v>0</v>
      </c>
      <c r="O219" s="166">
        <v>0</v>
      </c>
      <c r="P219" s="166">
        <v>0</v>
      </c>
      <c r="Q219" s="166">
        <v>0</v>
      </c>
      <c r="R219" s="166">
        <v>0</v>
      </c>
      <c r="S219" s="166">
        <v>0</v>
      </c>
      <c r="T219" s="166">
        <v>0</v>
      </c>
      <c r="U219" s="166">
        <v>0</v>
      </c>
      <c r="V219" s="166">
        <v>0</v>
      </c>
      <c r="W219" s="166">
        <v>0</v>
      </c>
      <c r="X219" s="166">
        <v>0</v>
      </c>
      <c r="Y219" s="166">
        <v>0</v>
      </c>
      <c r="Z219" s="166">
        <v>0</v>
      </c>
      <c r="AA219" s="166">
        <v>0</v>
      </c>
      <c r="AB219" s="166">
        <v>0</v>
      </c>
      <c r="AC219" s="166"/>
      <c r="AD219" s="166">
        <v>0</v>
      </c>
      <c r="AE219" s="166">
        <v>0</v>
      </c>
      <c r="AF219" s="205"/>
      <c r="AG219" s="205"/>
      <c r="AH219" s="201"/>
      <c r="AI219" s="201"/>
      <c r="AJ219" s="206"/>
      <c r="AK219" s="201"/>
      <c r="AL219" s="201"/>
      <c r="AM219" s="201"/>
      <c r="AN219" s="175"/>
      <c r="AO219" s="163"/>
      <c r="AP219" s="178"/>
      <c r="AQ219" s="163"/>
      <c r="AR219" s="178"/>
      <c r="AS219" s="178"/>
      <c r="AT219" s="178"/>
      <c r="AU219" s="178"/>
      <c r="AV219" s="178"/>
      <c r="AW219" s="178"/>
    </row>
    <row r="220" s="3" customFormat="1" ht="18" hidden="1" customHeight="1" spans="1:49">
      <c r="A220" s="155"/>
      <c r="B220" s="190" t="s">
        <v>864</v>
      </c>
      <c r="C220" s="190"/>
      <c r="D220" s="191"/>
      <c r="E220" s="191"/>
      <c r="F220" s="190"/>
      <c r="G220" s="191"/>
      <c r="H220" s="191"/>
      <c r="I220" s="190"/>
      <c r="J220" s="166">
        <f t="shared" ref="J220:AB220" si="39">J221+J223+J228+J235</f>
        <v>0</v>
      </c>
      <c r="K220" s="166">
        <f t="shared" si="39"/>
        <v>0</v>
      </c>
      <c r="L220" s="166">
        <f t="shared" si="39"/>
        <v>0</v>
      </c>
      <c r="M220" s="166">
        <f t="shared" si="39"/>
        <v>0</v>
      </c>
      <c r="N220" s="166">
        <f t="shared" si="39"/>
        <v>1</v>
      </c>
      <c r="O220" s="166">
        <f t="shared" si="39"/>
        <v>0</v>
      </c>
      <c r="P220" s="166">
        <f t="shared" si="39"/>
        <v>0</v>
      </c>
      <c r="Q220" s="166">
        <f t="shared" si="39"/>
        <v>0</v>
      </c>
      <c r="R220" s="166">
        <f t="shared" si="39"/>
        <v>500</v>
      </c>
      <c r="S220" s="166">
        <f t="shared" si="39"/>
        <v>0</v>
      </c>
      <c r="T220" s="166">
        <f t="shared" si="39"/>
        <v>0</v>
      </c>
      <c r="U220" s="166">
        <f t="shared" si="39"/>
        <v>120</v>
      </c>
      <c r="V220" s="166">
        <f t="shared" si="39"/>
        <v>0</v>
      </c>
      <c r="W220" s="166">
        <f t="shared" si="39"/>
        <v>0</v>
      </c>
      <c r="X220" s="166">
        <f t="shared" si="39"/>
        <v>120</v>
      </c>
      <c r="Y220" s="166">
        <f t="shared" si="39"/>
        <v>0</v>
      </c>
      <c r="Z220" s="166">
        <f t="shared" si="39"/>
        <v>0</v>
      </c>
      <c r="AA220" s="166">
        <f t="shared" si="39"/>
        <v>0</v>
      </c>
      <c r="AB220" s="166">
        <f t="shared" si="39"/>
        <v>0</v>
      </c>
      <c r="AC220" s="166"/>
      <c r="AD220" s="166">
        <f>AD221+AD223+AD228+AD235</f>
        <v>3656</v>
      </c>
      <c r="AE220" s="166">
        <f>AE221+AE223+AE228+AE235</f>
        <v>3656</v>
      </c>
      <c r="AF220" s="205"/>
      <c r="AG220" s="205"/>
      <c r="AH220" s="201"/>
      <c r="AI220" s="201"/>
      <c r="AJ220" s="206"/>
      <c r="AK220" s="201"/>
      <c r="AL220" s="201"/>
      <c r="AM220" s="201"/>
      <c r="AN220" s="175"/>
      <c r="AO220" s="163"/>
      <c r="AP220" s="178"/>
      <c r="AQ220" s="163"/>
      <c r="AR220" s="178"/>
      <c r="AS220" s="178"/>
      <c r="AT220" s="178"/>
      <c r="AU220" s="178"/>
      <c r="AV220" s="178"/>
      <c r="AW220" s="178"/>
    </row>
    <row r="221" s="3" customFormat="1" ht="18" hidden="1" customHeight="1" spans="1:49">
      <c r="A221" s="155"/>
      <c r="B221" s="190" t="s">
        <v>865</v>
      </c>
      <c r="C221" s="190"/>
      <c r="D221" s="191"/>
      <c r="E221" s="191"/>
      <c r="F221" s="190"/>
      <c r="G221" s="191"/>
      <c r="H221" s="191"/>
      <c r="I221" s="190"/>
      <c r="J221" s="166">
        <f t="shared" ref="J221:AB221" si="40">SUM(J222)</f>
        <v>0</v>
      </c>
      <c r="K221" s="166">
        <f t="shared" si="40"/>
        <v>0</v>
      </c>
      <c r="L221" s="166">
        <f t="shared" si="40"/>
        <v>0</v>
      </c>
      <c r="M221" s="166">
        <f t="shared" si="40"/>
        <v>0</v>
      </c>
      <c r="N221" s="166">
        <f t="shared" si="40"/>
        <v>0</v>
      </c>
      <c r="O221" s="166">
        <f t="shared" si="40"/>
        <v>0</v>
      </c>
      <c r="P221" s="166">
        <f t="shared" si="40"/>
        <v>0</v>
      </c>
      <c r="Q221" s="166">
        <f t="shared" si="40"/>
        <v>0</v>
      </c>
      <c r="R221" s="166">
        <f t="shared" si="40"/>
        <v>0</v>
      </c>
      <c r="S221" s="166">
        <f t="shared" si="40"/>
        <v>0</v>
      </c>
      <c r="T221" s="166">
        <f t="shared" si="40"/>
        <v>0</v>
      </c>
      <c r="U221" s="166">
        <f t="shared" si="40"/>
        <v>0</v>
      </c>
      <c r="V221" s="166">
        <f t="shared" si="40"/>
        <v>0</v>
      </c>
      <c r="W221" s="166">
        <f t="shared" si="40"/>
        <v>0</v>
      </c>
      <c r="X221" s="166">
        <f t="shared" si="40"/>
        <v>0</v>
      </c>
      <c r="Y221" s="166">
        <f t="shared" si="40"/>
        <v>0</v>
      </c>
      <c r="Z221" s="166">
        <f t="shared" si="40"/>
        <v>0</v>
      </c>
      <c r="AA221" s="166">
        <f t="shared" si="40"/>
        <v>0</v>
      </c>
      <c r="AB221" s="166">
        <f t="shared" si="40"/>
        <v>0</v>
      </c>
      <c r="AC221" s="166"/>
      <c r="AD221" s="166">
        <f>SUM(AD222)</f>
        <v>0</v>
      </c>
      <c r="AE221" s="166">
        <f>SUM(AE222)</f>
        <v>0</v>
      </c>
      <c r="AF221" s="205"/>
      <c r="AG221" s="205"/>
      <c r="AH221" s="201"/>
      <c r="AI221" s="201"/>
      <c r="AJ221" s="206"/>
      <c r="AK221" s="201"/>
      <c r="AL221" s="201"/>
      <c r="AM221" s="201"/>
      <c r="AN221" s="175"/>
      <c r="AO221" s="163"/>
      <c r="AP221" s="178"/>
      <c r="AQ221" s="163"/>
      <c r="AR221" s="178"/>
      <c r="AS221" s="178"/>
      <c r="AT221" s="178"/>
      <c r="AU221" s="178"/>
      <c r="AV221" s="178"/>
      <c r="AW221" s="178"/>
    </row>
    <row r="222" s="3" customFormat="1" ht="18" hidden="1" customHeight="1" spans="1:49">
      <c r="A222" s="155"/>
      <c r="B222" s="190" t="s">
        <v>866</v>
      </c>
      <c r="C222" s="190"/>
      <c r="D222" s="191"/>
      <c r="E222" s="191"/>
      <c r="F222" s="190"/>
      <c r="G222" s="191"/>
      <c r="H222" s="191"/>
      <c r="I222" s="190"/>
      <c r="J222" s="166">
        <v>0</v>
      </c>
      <c r="K222" s="166">
        <v>0</v>
      </c>
      <c r="L222" s="166">
        <v>0</v>
      </c>
      <c r="M222" s="166">
        <v>0</v>
      </c>
      <c r="N222" s="166">
        <v>0</v>
      </c>
      <c r="O222" s="166">
        <v>0</v>
      </c>
      <c r="P222" s="166">
        <v>0</v>
      </c>
      <c r="Q222" s="166">
        <v>0</v>
      </c>
      <c r="R222" s="166">
        <v>0</v>
      </c>
      <c r="S222" s="166">
        <v>0</v>
      </c>
      <c r="T222" s="166">
        <v>0</v>
      </c>
      <c r="U222" s="166">
        <v>0</v>
      </c>
      <c r="V222" s="166">
        <v>0</v>
      </c>
      <c r="W222" s="166">
        <v>0</v>
      </c>
      <c r="X222" s="166">
        <v>0</v>
      </c>
      <c r="Y222" s="166">
        <v>0</v>
      </c>
      <c r="Z222" s="166">
        <v>0</v>
      </c>
      <c r="AA222" s="166">
        <v>0</v>
      </c>
      <c r="AB222" s="166">
        <v>0</v>
      </c>
      <c r="AC222" s="166"/>
      <c r="AD222" s="166">
        <v>0</v>
      </c>
      <c r="AE222" s="166">
        <v>0</v>
      </c>
      <c r="AF222" s="205"/>
      <c r="AG222" s="205"/>
      <c r="AH222" s="201"/>
      <c r="AI222" s="201"/>
      <c r="AJ222" s="206"/>
      <c r="AK222" s="201"/>
      <c r="AL222" s="201"/>
      <c r="AM222" s="201"/>
      <c r="AN222" s="175"/>
      <c r="AO222" s="163"/>
      <c r="AP222" s="178"/>
      <c r="AQ222" s="163"/>
      <c r="AR222" s="178"/>
      <c r="AS222" s="178"/>
      <c r="AT222" s="178"/>
      <c r="AU222" s="178"/>
      <c r="AV222" s="178"/>
      <c r="AW222" s="178"/>
    </row>
    <row r="223" s="3" customFormat="1" ht="18" hidden="1" customHeight="1" spans="1:49">
      <c r="A223" s="155"/>
      <c r="B223" s="190" t="s">
        <v>867</v>
      </c>
      <c r="C223" s="190"/>
      <c r="D223" s="191"/>
      <c r="E223" s="191"/>
      <c r="F223" s="190"/>
      <c r="G223" s="191"/>
      <c r="H223" s="191"/>
      <c r="I223" s="190"/>
      <c r="J223" s="166">
        <f t="shared" ref="J223:AB223" si="41">J224+J226+J227</f>
        <v>0</v>
      </c>
      <c r="K223" s="166">
        <f t="shared" si="41"/>
        <v>0</v>
      </c>
      <c r="L223" s="166">
        <f t="shared" si="41"/>
        <v>0</v>
      </c>
      <c r="M223" s="166">
        <f t="shared" si="41"/>
        <v>0</v>
      </c>
      <c r="N223" s="166">
        <f t="shared" si="41"/>
        <v>1</v>
      </c>
      <c r="O223" s="166">
        <f t="shared" si="41"/>
        <v>0</v>
      </c>
      <c r="P223" s="166">
        <f t="shared" si="41"/>
        <v>0</v>
      </c>
      <c r="Q223" s="166">
        <f t="shared" si="41"/>
        <v>0</v>
      </c>
      <c r="R223" s="166">
        <f t="shared" si="41"/>
        <v>500</v>
      </c>
      <c r="S223" s="166">
        <f t="shared" si="41"/>
        <v>0</v>
      </c>
      <c r="T223" s="166">
        <f t="shared" si="41"/>
        <v>0</v>
      </c>
      <c r="U223" s="166">
        <f t="shared" si="41"/>
        <v>120</v>
      </c>
      <c r="V223" s="166">
        <f t="shared" si="41"/>
        <v>0</v>
      </c>
      <c r="W223" s="166">
        <f t="shared" si="41"/>
        <v>0</v>
      </c>
      <c r="X223" s="166">
        <f t="shared" si="41"/>
        <v>120</v>
      </c>
      <c r="Y223" s="166">
        <f t="shared" si="41"/>
        <v>0</v>
      </c>
      <c r="Z223" s="166">
        <f t="shared" si="41"/>
        <v>0</v>
      </c>
      <c r="AA223" s="166">
        <f t="shared" si="41"/>
        <v>0</v>
      </c>
      <c r="AB223" s="166">
        <f t="shared" si="41"/>
        <v>0</v>
      </c>
      <c r="AC223" s="166"/>
      <c r="AD223" s="166">
        <f>AD224+AD226+AD227</f>
        <v>3656</v>
      </c>
      <c r="AE223" s="166">
        <f>AE224+AE226+AE227</f>
        <v>3656</v>
      </c>
      <c r="AF223" s="205"/>
      <c r="AG223" s="205"/>
      <c r="AH223" s="201"/>
      <c r="AI223" s="201"/>
      <c r="AJ223" s="206"/>
      <c r="AK223" s="201"/>
      <c r="AL223" s="201"/>
      <c r="AM223" s="201"/>
      <c r="AN223" s="175"/>
      <c r="AO223" s="163"/>
      <c r="AP223" s="178"/>
      <c r="AQ223" s="163"/>
      <c r="AR223" s="178"/>
      <c r="AS223" s="178"/>
      <c r="AT223" s="178"/>
      <c r="AU223" s="178"/>
      <c r="AV223" s="178"/>
      <c r="AW223" s="178"/>
    </row>
    <row r="224" s="3" customFormat="1" ht="18" hidden="1" customHeight="1" spans="1:49">
      <c r="A224" s="155"/>
      <c r="B224" s="190" t="s">
        <v>868</v>
      </c>
      <c r="C224" s="190"/>
      <c r="D224" s="191"/>
      <c r="E224" s="191"/>
      <c r="F224" s="190"/>
      <c r="G224" s="191"/>
      <c r="H224" s="191"/>
      <c r="I224" s="190"/>
      <c r="J224" s="166">
        <f t="shared" ref="J224:AB224" si="42">SUM(J225)</f>
        <v>0</v>
      </c>
      <c r="K224" s="166">
        <f t="shared" si="42"/>
        <v>0</v>
      </c>
      <c r="L224" s="166">
        <f t="shared" si="42"/>
        <v>0</v>
      </c>
      <c r="M224" s="166">
        <f t="shared" si="42"/>
        <v>0</v>
      </c>
      <c r="N224" s="166">
        <f t="shared" si="42"/>
        <v>1</v>
      </c>
      <c r="O224" s="166">
        <f t="shared" si="42"/>
        <v>0</v>
      </c>
      <c r="P224" s="166">
        <f t="shared" si="42"/>
        <v>0</v>
      </c>
      <c r="Q224" s="166">
        <f t="shared" si="42"/>
        <v>0</v>
      </c>
      <c r="R224" s="166">
        <f t="shared" si="42"/>
        <v>500</v>
      </c>
      <c r="S224" s="166">
        <f t="shared" si="42"/>
        <v>0</v>
      </c>
      <c r="T224" s="166">
        <f t="shared" si="42"/>
        <v>0</v>
      </c>
      <c r="U224" s="166">
        <f t="shared" si="42"/>
        <v>120</v>
      </c>
      <c r="V224" s="166">
        <f t="shared" si="42"/>
        <v>0</v>
      </c>
      <c r="W224" s="166">
        <f t="shared" si="42"/>
        <v>0</v>
      </c>
      <c r="X224" s="166">
        <f t="shared" si="42"/>
        <v>120</v>
      </c>
      <c r="Y224" s="166">
        <f t="shared" si="42"/>
        <v>0</v>
      </c>
      <c r="Z224" s="166">
        <f t="shared" si="42"/>
        <v>0</v>
      </c>
      <c r="AA224" s="166">
        <f t="shared" si="42"/>
        <v>0</v>
      </c>
      <c r="AB224" s="166">
        <f t="shared" si="42"/>
        <v>0</v>
      </c>
      <c r="AC224" s="166"/>
      <c r="AD224" s="166">
        <f>SUM(AD225)</f>
        <v>3656</v>
      </c>
      <c r="AE224" s="166">
        <f>SUM(AE225)</f>
        <v>3656</v>
      </c>
      <c r="AF224" s="205"/>
      <c r="AG224" s="205"/>
      <c r="AH224" s="201"/>
      <c r="AI224" s="201"/>
      <c r="AJ224" s="206"/>
      <c r="AK224" s="201"/>
      <c r="AL224" s="201"/>
      <c r="AM224" s="201"/>
      <c r="AN224" s="175"/>
      <c r="AO224" s="163"/>
      <c r="AP224" s="178"/>
      <c r="AQ224" s="163"/>
      <c r="AR224" s="178"/>
      <c r="AS224" s="178"/>
      <c r="AT224" s="178"/>
      <c r="AU224" s="178"/>
      <c r="AV224" s="178"/>
      <c r="AW224" s="178"/>
    </row>
    <row r="225" s="1" customFormat="1" ht="33.75" hidden="1" spans="1:49">
      <c r="A225" s="21">
        <v>142</v>
      </c>
      <c r="B225" s="20" t="s">
        <v>869</v>
      </c>
      <c r="C225" s="20">
        <v>2022</v>
      </c>
      <c r="D225" s="21" t="s">
        <v>870</v>
      </c>
      <c r="E225" s="21" t="s">
        <v>871</v>
      </c>
      <c r="F225" s="21" t="s">
        <v>45</v>
      </c>
      <c r="G225" s="21" t="s">
        <v>1212</v>
      </c>
      <c r="H225" s="21" t="s">
        <v>526</v>
      </c>
      <c r="I225" s="33" t="s">
        <v>872</v>
      </c>
      <c r="J225" s="21"/>
      <c r="K225" s="21"/>
      <c r="L225" s="21"/>
      <c r="M225" s="21"/>
      <c r="N225" s="21">
        <v>1</v>
      </c>
      <c r="O225" s="21"/>
      <c r="P225" s="21"/>
      <c r="Q225" s="21"/>
      <c r="R225" s="22">
        <v>500</v>
      </c>
      <c r="S225" s="21" t="s">
        <v>489</v>
      </c>
      <c r="T225" s="21" t="s">
        <v>490</v>
      </c>
      <c r="U225" s="44">
        <v>120</v>
      </c>
      <c r="V225" s="44">
        <v>0</v>
      </c>
      <c r="W225" s="44"/>
      <c r="X225" s="44">
        <v>120</v>
      </c>
      <c r="Y225" s="44">
        <v>0</v>
      </c>
      <c r="Z225" s="44">
        <v>0</v>
      </c>
      <c r="AA225" s="44">
        <v>0</v>
      </c>
      <c r="AB225" s="44">
        <v>0</v>
      </c>
      <c r="AC225" s="44"/>
      <c r="AD225" s="50">
        <v>3656</v>
      </c>
      <c r="AE225" s="50">
        <v>3656</v>
      </c>
      <c r="AF225" s="33" t="s">
        <v>873</v>
      </c>
      <c r="AG225" s="33" t="s">
        <v>874</v>
      </c>
      <c r="AH225" s="21" t="s">
        <v>489</v>
      </c>
      <c r="AI225" s="21" t="s">
        <v>490</v>
      </c>
      <c r="AJ225" s="58" t="s">
        <v>875</v>
      </c>
      <c r="AK225" s="21" t="s">
        <v>876</v>
      </c>
      <c r="AL225" s="21" t="s">
        <v>389</v>
      </c>
      <c r="AM225" s="21" t="s">
        <v>514</v>
      </c>
      <c r="AN225" s="21"/>
      <c r="AO225" s="21" t="s">
        <v>56</v>
      </c>
      <c r="AP225" s="21" t="s">
        <v>1078</v>
      </c>
      <c r="AQ225" s="21"/>
      <c r="AR225" s="20" t="s">
        <v>1079</v>
      </c>
      <c r="AS225" s="20" t="s">
        <v>1079</v>
      </c>
      <c r="AT225" s="20"/>
      <c r="AU225" s="20" t="s">
        <v>1079</v>
      </c>
      <c r="AV225" s="21"/>
      <c r="AW225" s="128"/>
    </row>
    <row r="226" s="3" customFormat="1" ht="18" hidden="1" customHeight="1" spans="1:49">
      <c r="A226" s="155"/>
      <c r="B226" s="190" t="s">
        <v>877</v>
      </c>
      <c r="C226" s="190"/>
      <c r="D226" s="191"/>
      <c r="E226" s="191"/>
      <c r="F226" s="190"/>
      <c r="G226" s="191"/>
      <c r="H226" s="191"/>
      <c r="I226" s="190"/>
      <c r="J226" s="166">
        <v>0</v>
      </c>
      <c r="K226" s="166">
        <v>0</v>
      </c>
      <c r="L226" s="166">
        <v>0</v>
      </c>
      <c r="M226" s="166">
        <v>0</v>
      </c>
      <c r="N226" s="166">
        <v>0</v>
      </c>
      <c r="O226" s="166">
        <v>0</v>
      </c>
      <c r="P226" s="166">
        <v>0</v>
      </c>
      <c r="Q226" s="166">
        <v>0</v>
      </c>
      <c r="R226" s="166">
        <v>0</v>
      </c>
      <c r="S226" s="166">
        <v>0</v>
      </c>
      <c r="T226" s="166">
        <v>0</v>
      </c>
      <c r="U226" s="166">
        <v>0</v>
      </c>
      <c r="V226" s="166">
        <v>0</v>
      </c>
      <c r="W226" s="166">
        <v>0</v>
      </c>
      <c r="X226" s="166">
        <v>0</v>
      </c>
      <c r="Y226" s="166">
        <v>0</v>
      </c>
      <c r="Z226" s="166">
        <v>0</v>
      </c>
      <c r="AA226" s="166">
        <v>0</v>
      </c>
      <c r="AB226" s="166">
        <v>0</v>
      </c>
      <c r="AC226" s="166"/>
      <c r="AD226" s="166">
        <v>0</v>
      </c>
      <c r="AE226" s="166">
        <v>0</v>
      </c>
      <c r="AF226" s="205"/>
      <c r="AG226" s="205"/>
      <c r="AH226" s="201"/>
      <c r="AI226" s="201"/>
      <c r="AJ226" s="206"/>
      <c r="AK226" s="201"/>
      <c r="AL226" s="201"/>
      <c r="AM226" s="201"/>
      <c r="AN226" s="175"/>
      <c r="AO226" s="178"/>
      <c r="AP226" s="178"/>
      <c r="AQ226" s="178"/>
      <c r="AR226" s="178"/>
      <c r="AS226" s="178"/>
      <c r="AT226" s="178"/>
      <c r="AU226" s="178"/>
      <c r="AV226" s="178"/>
      <c r="AW226" s="178"/>
    </row>
    <row r="227" s="3" customFormat="1" ht="18" hidden="1" customHeight="1" spans="1:49">
      <c r="A227" s="155"/>
      <c r="B227" s="190" t="s">
        <v>878</v>
      </c>
      <c r="C227" s="190"/>
      <c r="D227" s="191"/>
      <c r="E227" s="191"/>
      <c r="F227" s="190"/>
      <c r="G227" s="191"/>
      <c r="H227" s="191"/>
      <c r="I227" s="190"/>
      <c r="J227" s="166">
        <v>0</v>
      </c>
      <c r="K227" s="166">
        <v>0</v>
      </c>
      <c r="L227" s="166">
        <v>0</v>
      </c>
      <c r="M227" s="166">
        <v>0</v>
      </c>
      <c r="N227" s="166">
        <v>0</v>
      </c>
      <c r="O227" s="166">
        <v>0</v>
      </c>
      <c r="P227" s="166">
        <v>0</v>
      </c>
      <c r="Q227" s="166">
        <v>0</v>
      </c>
      <c r="R227" s="166">
        <v>0</v>
      </c>
      <c r="S227" s="166">
        <v>0</v>
      </c>
      <c r="T227" s="166">
        <v>0</v>
      </c>
      <c r="U227" s="166">
        <v>0</v>
      </c>
      <c r="V227" s="166">
        <v>0</v>
      </c>
      <c r="W227" s="166">
        <v>0</v>
      </c>
      <c r="X227" s="166">
        <v>0</v>
      </c>
      <c r="Y227" s="166">
        <v>0</v>
      </c>
      <c r="Z227" s="166">
        <v>0</v>
      </c>
      <c r="AA227" s="166">
        <v>0</v>
      </c>
      <c r="AB227" s="166">
        <v>0</v>
      </c>
      <c r="AC227" s="166"/>
      <c r="AD227" s="166">
        <v>0</v>
      </c>
      <c r="AE227" s="166">
        <v>0</v>
      </c>
      <c r="AF227" s="205"/>
      <c r="AG227" s="205"/>
      <c r="AH227" s="201"/>
      <c r="AI227" s="201"/>
      <c r="AJ227" s="206"/>
      <c r="AK227" s="201"/>
      <c r="AL227" s="201"/>
      <c r="AM227" s="201"/>
      <c r="AN227" s="175"/>
      <c r="AO227" s="178"/>
      <c r="AP227" s="178"/>
      <c r="AQ227" s="178"/>
      <c r="AR227" s="178"/>
      <c r="AS227" s="178"/>
      <c r="AT227" s="178"/>
      <c r="AU227" s="178"/>
      <c r="AV227" s="178"/>
      <c r="AW227" s="178"/>
    </row>
    <row r="228" s="3" customFormat="1" ht="18" hidden="1" customHeight="1" spans="1:49">
      <c r="A228" s="155"/>
      <c r="B228" s="190" t="s">
        <v>879</v>
      </c>
      <c r="C228" s="190"/>
      <c r="D228" s="191"/>
      <c r="E228" s="191"/>
      <c r="F228" s="190"/>
      <c r="G228" s="191"/>
      <c r="H228" s="191"/>
      <c r="I228" s="190"/>
      <c r="J228" s="166">
        <f t="shared" ref="J228:AB228" si="43">J229+J230+J231+J232+J233+J234</f>
        <v>0</v>
      </c>
      <c r="K228" s="166">
        <f t="shared" si="43"/>
        <v>0</v>
      </c>
      <c r="L228" s="166">
        <f t="shared" si="43"/>
        <v>0</v>
      </c>
      <c r="M228" s="166">
        <f t="shared" si="43"/>
        <v>0</v>
      </c>
      <c r="N228" s="166">
        <f t="shared" si="43"/>
        <v>0</v>
      </c>
      <c r="O228" s="166">
        <f t="shared" si="43"/>
        <v>0</v>
      </c>
      <c r="P228" s="166">
        <f t="shared" si="43"/>
        <v>0</v>
      </c>
      <c r="Q228" s="166">
        <f t="shared" si="43"/>
        <v>0</v>
      </c>
      <c r="R228" s="166">
        <f t="shared" si="43"/>
        <v>0</v>
      </c>
      <c r="S228" s="166">
        <f t="shared" si="43"/>
        <v>0</v>
      </c>
      <c r="T228" s="166">
        <f t="shared" si="43"/>
        <v>0</v>
      </c>
      <c r="U228" s="166">
        <f t="shared" si="43"/>
        <v>0</v>
      </c>
      <c r="V228" s="166">
        <f t="shared" si="43"/>
        <v>0</v>
      </c>
      <c r="W228" s="166">
        <f t="shared" si="43"/>
        <v>0</v>
      </c>
      <c r="X228" s="166">
        <f t="shared" si="43"/>
        <v>0</v>
      </c>
      <c r="Y228" s="166">
        <f t="shared" si="43"/>
        <v>0</v>
      </c>
      <c r="Z228" s="166">
        <f t="shared" si="43"/>
        <v>0</v>
      </c>
      <c r="AA228" s="166">
        <f t="shared" si="43"/>
        <v>0</v>
      </c>
      <c r="AB228" s="166">
        <f t="shared" si="43"/>
        <v>0</v>
      </c>
      <c r="AC228" s="166"/>
      <c r="AD228" s="166">
        <f>AD229+AD230+AD231+AD232+AD233+AD234</f>
        <v>0</v>
      </c>
      <c r="AE228" s="166">
        <f>AE229+AE230+AE231+AE232+AE233+AE234</f>
        <v>0</v>
      </c>
      <c r="AF228" s="205"/>
      <c r="AG228" s="205"/>
      <c r="AH228" s="201"/>
      <c r="AI228" s="201"/>
      <c r="AJ228" s="206"/>
      <c r="AK228" s="201"/>
      <c r="AL228" s="201"/>
      <c r="AM228" s="201"/>
      <c r="AN228" s="175"/>
      <c r="AO228" s="178"/>
      <c r="AP228" s="178"/>
      <c r="AQ228" s="178"/>
      <c r="AR228" s="178"/>
      <c r="AS228" s="178"/>
      <c r="AT228" s="178"/>
      <c r="AU228" s="178"/>
      <c r="AV228" s="178"/>
      <c r="AW228" s="178"/>
    </row>
    <row r="229" s="3" customFormat="1" ht="18" hidden="1" customHeight="1" spans="1:49">
      <c r="A229" s="155"/>
      <c r="B229" s="190" t="s">
        <v>880</v>
      </c>
      <c r="C229" s="190"/>
      <c r="D229" s="191"/>
      <c r="E229" s="191"/>
      <c r="F229" s="190"/>
      <c r="G229" s="191"/>
      <c r="H229" s="191"/>
      <c r="I229" s="190"/>
      <c r="J229" s="166">
        <v>0</v>
      </c>
      <c r="K229" s="166">
        <v>0</v>
      </c>
      <c r="L229" s="166">
        <v>0</v>
      </c>
      <c r="M229" s="166">
        <v>0</v>
      </c>
      <c r="N229" s="166">
        <v>0</v>
      </c>
      <c r="O229" s="166">
        <v>0</v>
      </c>
      <c r="P229" s="166">
        <v>0</v>
      </c>
      <c r="Q229" s="166">
        <v>0</v>
      </c>
      <c r="R229" s="166">
        <v>0</v>
      </c>
      <c r="S229" s="166">
        <v>0</v>
      </c>
      <c r="T229" s="166">
        <v>0</v>
      </c>
      <c r="U229" s="166">
        <v>0</v>
      </c>
      <c r="V229" s="166">
        <v>0</v>
      </c>
      <c r="W229" s="166">
        <v>0</v>
      </c>
      <c r="X229" s="166">
        <v>0</v>
      </c>
      <c r="Y229" s="166">
        <v>0</v>
      </c>
      <c r="Z229" s="166">
        <v>0</v>
      </c>
      <c r="AA229" s="166">
        <v>0</v>
      </c>
      <c r="AB229" s="166">
        <v>0</v>
      </c>
      <c r="AC229" s="166"/>
      <c r="AD229" s="166">
        <v>0</v>
      </c>
      <c r="AE229" s="166">
        <v>0</v>
      </c>
      <c r="AF229" s="205"/>
      <c r="AG229" s="205"/>
      <c r="AH229" s="201"/>
      <c r="AI229" s="201"/>
      <c r="AJ229" s="206"/>
      <c r="AK229" s="201"/>
      <c r="AL229" s="201"/>
      <c r="AM229" s="201"/>
      <c r="AN229" s="175"/>
      <c r="AO229" s="178"/>
      <c r="AP229" s="178"/>
      <c r="AQ229" s="178"/>
      <c r="AR229" s="178"/>
      <c r="AS229" s="178"/>
      <c r="AT229" s="178"/>
      <c r="AU229" s="178"/>
      <c r="AV229" s="178"/>
      <c r="AW229" s="178"/>
    </row>
    <row r="230" s="3" customFormat="1" ht="18" hidden="1" customHeight="1" spans="1:49">
      <c r="A230" s="155"/>
      <c r="B230" s="190" t="s">
        <v>881</v>
      </c>
      <c r="C230" s="190"/>
      <c r="D230" s="191"/>
      <c r="E230" s="191"/>
      <c r="F230" s="190"/>
      <c r="G230" s="191"/>
      <c r="H230" s="191"/>
      <c r="I230" s="190"/>
      <c r="J230" s="166">
        <v>0</v>
      </c>
      <c r="K230" s="166">
        <v>0</v>
      </c>
      <c r="L230" s="166">
        <v>0</v>
      </c>
      <c r="M230" s="166">
        <v>0</v>
      </c>
      <c r="N230" s="166">
        <v>0</v>
      </c>
      <c r="O230" s="166">
        <v>0</v>
      </c>
      <c r="P230" s="166">
        <v>0</v>
      </c>
      <c r="Q230" s="166">
        <v>0</v>
      </c>
      <c r="R230" s="166">
        <v>0</v>
      </c>
      <c r="S230" s="166">
        <v>0</v>
      </c>
      <c r="T230" s="166">
        <v>0</v>
      </c>
      <c r="U230" s="166">
        <v>0</v>
      </c>
      <c r="V230" s="166">
        <v>0</v>
      </c>
      <c r="W230" s="166">
        <v>0</v>
      </c>
      <c r="X230" s="166">
        <v>0</v>
      </c>
      <c r="Y230" s="166">
        <v>0</v>
      </c>
      <c r="Z230" s="166">
        <v>0</v>
      </c>
      <c r="AA230" s="166">
        <v>0</v>
      </c>
      <c r="AB230" s="166">
        <v>0</v>
      </c>
      <c r="AC230" s="166"/>
      <c r="AD230" s="166">
        <v>0</v>
      </c>
      <c r="AE230" s="166">
        <v>0</v>
      </c>
      <c r="AF230" s="205"/>
      <c r="AG230" s="205"/>
      <c r="AH230" s="201"/>
      <c r="AI230" s="201"/>
      <c r="AJ230" s="206"/>
      <c r="AK230" s="201"/>
      <c r="AL230" s="201"/>
      <c r="AM230" s="201"/>
      <c r="AN230" s="175"/>
      <c r="AO230" s="178"/>
      <c r="AP230" s="178"/>
      <c r="AQ230" s="178"/>
      <c r="AR230" s="178"/>
      <c r="AS230" s="178"/>
      <c r="AT230" s="178"/>
      <c r="AU230" s="178"/>
      <c r="AV230" s="178"/>
      <c r="AW230" s="178"/>
    </row>
    <row r="231" s="3" customFormat="1" ht="18" hidden="1" customHeight="1" spans="1:49">
      <c r="A231" s="155"/>
      <c r="B231" s="190" t="s">
        <v>882</v>
      </c>
      <c r="C231" s="190"/>
      <c r="D231" s="191"/>
      <c r="E231" s="191"/>
      <c r="F231" s="190"/>
      <c r="G231" s="191"/>
      <c r="H231" s="191"/>
      <c r="I231" s="190"/>
      <c r="J231" s="166">
        <v>0</v>
      </c>
      <c r="K231" s="166">
        <v>0</v>
      </c>
      <c r="L231" s="166">
        <v>0</v>
      </c>
      <c r="M231" s="166">
        <v>0</v>
      </c>
      <c r="N231" s="166">
        <v>0</v>
      </c>
      <c r="O231" s="166">
        <v>0</v>
      </c>
      <c r="P231" s="166">
        <v>0</v>
      </c>
      <c r="Q231" s="166">
        <v>0</v>
      </c>
      <c r="R231" s="166">
        <v>0</v>
      </c>
      <c r="S231" s="166">
        <v>0</v>
      </c>
      <c r="T231" s="166">
        <v>0</v>
      </c>
      <c r="U231" s="166">
        <v>0</v>
      </c>
      <c r="V231" s="166">
        <v>0</v>
      </c>
      <c r="W231" s="166">
        <v>0</v>
      </c>
      <c r="X231" s="166">
        <v>0</v>
      </c>
      <c r="Y231" s="166">
        <v>0</v>
      </c>
      <c r="Z231" s="166">
        <v>0</v>
      </c>
      <c r="AA231" s="166">
        <v>0</v>
      </c>
      <c r="AB231" s="166">
        <v>0</v>
      </c>
      <c r="AC231" s="166"/>
      <c r="AD231" s="166">
        <v>0</v>
      </c>
      <c r="AE231" s="166">
        <v>0</v>
      </c>
      <c r="AF231" s="205"/>
      <c r="AG231" s="205"/>
      <c r="AH231" s="201"/>
      <c r="AI231" s="201"/>
      <c r="AJ231" s="206"/>
      <c r="AK231" s="201"/>
      <c r="AL231" s="201"/>
      <c r="AM231" s="201"/>
      <c r="AN231" s="175"/>
      <c r="AO231" s="178"/>
      <c r="AP231" s="178"/>
      <c r="AQ231" s="178"/>
      <c r="AR231" s="178"/>
      <c r="AS231" s="178"/>
      <c r="AT231" s="178"/>
      <c r="AU231" s="178"/>
      <c r="AV231" s="178"/>
      <c r="AW231" s="178"/>
    </row>
    <row r="232" s="3" customFormat="1" ht="18" hidden="1" customHeight="1" spans="1:49">
      <c r="A232" s="155"/>
      <c r="B232" s="190" t="s">
        <v>883</v>
      </c>
      <c r="C232" s="190"/>
      <c r="D232" s="191"/>
      <c r="E232" s="191"/>
      <c r="F232" s="190"/>
      <c r="G232" s="191"/>
      <c r="H232" s="191"/>
      <c r="I232" s="190"/>
      <c r="J232" s="166">
        <v>0</v>
      </c>
      <c r="K232" s="166">
        <v>0</v>
      </c>
      <c r="L232" s="166">
        <v>0</v>
      </c>
      <c r="M232" s="166">
        <v>0</v>
      </c>
      <c r="N232" s="166">
        <v>0</v>
      </c>
      <c r="O232" s="166">
        <v>0</v>
      </c>
      <c r="P232" s="166">
        <v>0</v>
      </c>
      <c r="Q232" s="166">
        <v>0</v>
      </c>
      <c r="R232" s="166">
        <v>0</v>
      </c>
      <c r="S232" s="166">
        <v>0</v>
      </c>
      <c r="T232" s="166">
        <v>0</v>
      </c>
      <c r="U232" s="166">
        <v>0</v>
      </c>
      <c r="V232" s="166">
        <v>0</v>
      </c>
      <c r="W232" s="166">
        <v>0</v>
      </c>
      <c r="X232" s="166">
        <v>0</v>
      </c>
      <c r="Y232" s="166">
        <v>0</v>
      </c>
      <c r="Z232" s="166">
        <v>0</v>
      </c>
      <c r="AA232" s="166">
        <v>0</v>
      </c>
      <c r="AB232" s="166">
        <v>0</v>
      </c>
      <c r="AC232" s="166"/>
      <c r="AD232" s="166">
        <v>0</v>
      </c>
      <c r="AE232" s="166">
        <v>0</v>
      </c>
      <c r="AF232" s="205"/>
      <c r="AG232" s="205"/>
      <c r="AH232" s="201"/>
      <c r="AI232" s="201"/>
      <c r="AJ232" s="206"/>
      <c r="AK232" s="201"/>
      <c r="AL232" s="201"/>
      <c r="AM232" s="201"/>
      <c r="AN232" s="175"/>
      <c r="AO232" s="178"/>
      <c r="AP232" s="178"/>
      <c r="AQ232" s="178"/>
      <c r="AR232" s="178"/>
      <c r="AS232" s="178"/>
      <c r="AT232" s="178"/>
      <c r="AU232" s="178"/>
      <c r="AV232" s="178"/>
      <c r="AW232" s="178"/>
    </row>
    <row r="233" s="3" customFormat="1" ht="18" hidden="1" customHeight="1" spans="1:49">
      <c r="A233" s="155"/>
      <c r="B233" s="190" t="s">
        <v>884</v>
      </c>
      <c r="C233" s="190"/>
      <c r="D233" s="191"/>
      <c r="E233" s="191"/>
      <c r="F233" s="190"/>
      <c r="G233" s="191"/>
      <c r="H233" s="191"/>
      <c r="I233" s="190"/>
      <c r="J233" s="166">
        <v>0</v>
      </c>
      <c r="K233" s="166">
        <v>0</v>
      </c>
      <c r="L233" s="166">
        <v>0</v>
      </c>
      <c r="M233" s="166">
        <v>0</v>
      </c>
      <c r="N233" s="166">
        <v>0</v>
      </c>
      <c r="O233" s="166">
        <v>0</v>
      </c>
      <c r="P233" s="166">
        <v>0</v>
      </c>
      <c r="Q233" s="166">
        <v>0</v>
      </c>
      <c r="R233" s="166">
        <v>0</v>
      </c>
      <c r="S233" s="166">
        <v>0</v>
      </c>
      <c r="T233" s="166">
        <v>0</v>
      </c>
      <c r="U233" s="166">
        <v>0</v>
      </c>
      <c r="V233" s="166">
        <v>0</v>
      </c>
      <c r="W233" s="166">
        <v>0</v>
      </c>
      <c r="X233" s="166">
        <v>0</v>
      </c>
      <c r="Y233" s="166">
        <v>0</v>
      </c>
      <c r="Z233" s="166">
        <v>0</v>
      </c>
      <c r="AA233" s="166">
        <v>0</v>
      </c>
      <c r="AB233" s="166">
        <v>0</v>
      </c>
      <c r="AC233" s="166"/>
      <c r="AD233" s="166">
        <v>0</v>
      </c>
      <c r="AE233" s="166">
        <v>0</v>
      </c>
      <c r="AF233" s="205"/>
      <c r="AG233" s="205"/>
      <c r="AH233" s="201"/>
      <c r="AI233" s="201"/>
      <c r="AJ233" s="206"/>
      <c r="AK233" s="201"/>
      <c r="AL233" s="201"/>
      <c r="AM233" s="201"/>
      <c r="AN233" s="175"/>
      <c r="AO233" s="178"/>
      <c r="AP233" s="178"/>
      <c r="AQ233" s="178"/>
      <c r="AR233" s="178"/>
      <c r="AS233" s="178"/>
      <c r="AT233" s="178"/>
      <c r="AU233" s="178"/>
      <c r="AV233" s="178"/>
      <c r="AW233" s="178"/>
    </row>
    <row r="234" s="3" customFormat="1" ht="18" hidden="1" customHeight="1" spans="1:49">
      <c r="A234" s="155"/>
      <c r="B234" s="190" t="s">
        <v>885</v>
      </c>
      <c r="C234" s="190"/>
      <c r="D234" s="191"/>
      <c r="E234" s="191"/>
      <c r="F234" s="190"/>
      <c r="G234" s="191"/>
      <c r="H234" s="191"/>
      <c r="I234" s="190"/>
      <c r="J234" s="166">
        <v>0</v>
      </c>
      <c r="K234" s="166">
        <v>0</v>
      </c>
      <c r="L234" s="166">
        <v>0</v>
      </c>
      <c r="M234" s="166">
        <v>0</v>
      </c>
      <c r="N234" s="166">
        <v>0</v>
      </c>
      <c r="O234" s="166">
        <v>0</v>
      </c>
      <c r="P234" s="166">
        <v>0</v>
      </c>
      <c r="Q234" s="166">
        <v>0</v>
      </c>
      <c r="R234" s="166">
        <v>0</v>
      </c>
      <c r="S234" s="166">
        <v>0</v>
      </c>
      <c r="T234" s="166">
        <v>0</v>
      </c>
      <c r="U234" s="166">
        <v>0</v>
      </c>
      <c r="V234" s="166">
        <v>0</v>
      </c>
      <c r="W234" s="166">
        <v>0</v>
      </c>
      <c r="X234" s="166">
        <v>0</v>
      </c>
      <c r="Y234" s="166">
        <v>0</v>
      </c>
      <c r="Z234" s="166">
        <v>0</v>
      </c>
      <c r="AA234" s="166">
        <v>0</v>
      </c>
      <c r="AB234" s="166">
        <v>0</v>
      </c>
      <c r="AC234" s="166"/>
      <c r="AD234" s="166">
        <v>0</v>
      </c>
      <c r="AE234" s="166">
        <v>0</v>
      </c>
      <c r="AF234" s="205"/>
      <c r="AG234" s="205"/>
      <c r="AH234" s="201"/>
      <c r="AI234" s="201"/>
      <c r="AJ234" s="206"/>
      <c r="AK234" s="201"/>
      <c r="AL234" s="201"/>
      <c r="AM234" s="201"/>
      <c r="AN234" s="175"/>
      <c r="AO234" s="178"/>
      <c r="AP234" s="178"/>
      <c r="AQ234" s="178"/>
      <c r="AR234" s="178"/>
      <c r="AS234" s="178"/>
      <c r="AT234" s="178"/>
      <c r="AU234" s="178"/>
      <c r="AV234" s="178"/>
      <c r="AW234" s="178"/>
    </row>
    <row r="235" s="3" customFormat="1" ht="18" hidden="1" customHeight="1" spans="1:49">
      <c r="A235" s="155"/>
      <c r="B235" s="190" t="s">
        <v>886</v>
      </c>
      <c r="C235" s="190"/>
      <c r="D235" s="191"/>
      <c r="E235" s="191"/>
      <c r="F235" s="190"/>
      <c r="G235" s="191"/>
      <c r="H235" s="191"/>
      <c r="I235" s="190"/>
      <c r="J235" s="166">
        <f t="shared" ref="J235:AB235" si="44">J236+J237+J238+J239+J240</f>
        <v>0</v>
      </c>
      <c r="K235" s="166">
        <f t="shared" si="44"/>
        <v>0</v>
      </c>
      <c r="L235" s="166">
        <f t="shared" si="44"/>
        <v>0</v>
      </c>
      <c r="M235" s="166">
        <f t="shared" si="44"/>
        <v>0</v>
      </c>
      <c r="N235" s="166">
        <f t="shared" si="44"/>
        <v>0</v>
      </c>
      <c r="O235" s="166">
        <f t="shared" si="44"/>
        <v>0</v>
      </c>
      <c r="P235" s="166">
        <f t="shared" si="44"/>
        <v>0</v>
      </c>
      <c r="Q235" s="166">
        <f t="shared" si="44"/>
        <v>0</v>
      </c>
      <c r="R235" s="166">
        <f t="shared" si="44"/>
        <v>0</v>
      </c>
      <c r="S235" s="166">
        <f t="shared" si="44"/>
        <v>0</v>
      </c>
      <c r="T235" s="166">
        <f t="shared" si="44"/>
        <v>0</v>
      </c>
      <c r="U235" s="166">
        <f t="shared" si="44"/>
        <v>0</v>
      </c>
      <c r="V235" s="166">
        <f t="shared" si="44"/>
        <v>0</v>
      </c>
      <c r="W235" s="166">
        <f t="shared" si="44"/>
        <v>0</v>
      </c>
      <c r="X235" s="166">
        <f t="shared" si="44"/>
        <v>0</v>
      </c>
      <c r="Y235" s="166">
        <f t="shared" si="44"/>
        <v>0</v>
      </c>
      <c r="Z235" s="166">
        <f t="shared" si="44"/>
        <v>0</v>
      </c>
      <c r="AA235" s="166">
        <f t="shared" si="44"/>
        <v>0</v>
      </c>
      <c r="AB235" s="166">
        <f t="shared" si="44"/>
        <v>0</v>
      </c>
      <c r="AC235" s="166"/>
      <c r="AD235" s="166">
        <f>AD236+AD237+AD238+AD239+AD240</f>
        <v>0</v>
      </c>
      <c r="AE235" s="166">
        <f>AE236+AE237+AE238+AE239+AE240</f>
        <v>0</v>
      </c>
      <c r="AF235" s="205"/>
      <c r="AG235" s="205"/>
      <c r="AH235" s="201"/>
      <c r="AI235" s="201"/>
      <c r="AJ235" s="206"/>
      <c r="AK235" s="201"/>
      <c r="AL235" s="201"/>
      <c r="AM235" s="201"/>
      <c r="AN235" s="175"/>
      <c r="AO235" s="178"/>
      <c r="AP235" s="178"/>
      <c r="AQ235" s="178"/>
      <c r="AR235" s="178"/>
      <c r="AS235" s="178"/>
      <c r="AT235" s="178"/>
      <c r="AU235" s="178"/>
      <c r="AV235" s="178"/>
      <c r="AW235" s="178"/>
    </row>
    <row r="236" s="3" customFormat="1" ht="18" hidden="1" customHeight="1" spans="1:49">
      <c r="A236" s="155"/>
      <c r="B236" s="190" t="s">
        <v>887</v>
      </c>
      <c r="C236" s="190"/>
      <c r="D236" s="191"/>
      <c r="E236" s="191"/>
      <c r="F236" s="190"/>
      <c r="G236" s="191"/>
      <c r="H236" s="191"/>
      <c r="I236" s="190"/>
      <c r="J236" s="166">
        <v>0</v>
      </c>
      <c r="K236" s="166">
        <v>0</v>
      </c>
      <c r="L236" s="166">
        <v>0</v>
      </c>
      <c r="M236" s="166">
        <v>0</v>
      </c>
      <c r="N236" s="166">
        <v>0</v>
      </c>
      <c r="O236" s="166">
        <v>0</v>
      </c>
      <c r="P236" s="166">
        <v>0</v>
      </c>
      <c r="Q236" s="166">
        <v>0</v>
      </c>
      <c r="R236" s="166">
        <v>0</v>
      </c>
      <c r="S236" s="166">
        <v>0</v>
      </c>
      <c r="T236" s="166">
        <v>0</v>
      </c>
      <c r="U236" s="166">
        <v>0</v>
      </c>
      <c r="V236" s="166">
        <v>0</v>
      </c>
      <c r="W236" s="166">
        <v>0</v>
      </c>
      <c r="X236" s="166">
        <v>0</v>
      </c>
      <c r="Y236" s="166">
        <v>0</v>
      </c>
      <c r="Z236" s="166">
        <v>0</v>
      </c>
      <c r="AA236" s="166">
        <v>0</v>
      </c>
      <c r="AB236" s="166">
        <v>0</v>
      </c>
      <c r="AC236" s="166"/>
      <c r="AD236" s="166">
        <v>0</v>
      </c>
      <c r="AE236" s="166">
        <v>0</v>
      </c>
      <c r="AF236" s="205"/>
      <c r="AG236" s="205"/>
      <c r="AH236" s="201"/>
      <c r="AI236" s="201"/>
      <c r="AJ236" s="206"/>
      <c r="AK236" s="201"/>
      <c r="AL236" s="201"/>
      <c r="AM236" s="201"/>
      <c r="AN236" s="175"/>
      <c r="AO236" s="178"/>
      <c r="AP236" s="178"/>
      <c r="AQ236" s="178"/>
      <c r="AR236" s="178"/>
      <c r="AS236" s="178"/>
      <c r="AT236" s="178"/>
      <c r="AU236" s="178"/>
      <c r="AV236" s="178"/>
      <c r="AW236" s="178"/>
    </row>
    <row r="237" s="3" customFormat="1" ht="18" hidden="1" customHeight="1" spans="1:49">
      <c r="A237" s="155"/>
      <c r="B237" s="190" t="s">
        <v>888</v>
      </c>
      <c r="C237" s="190"/>
      <c r="D237" s="191"/>
      <c r="E237" s="191"/>
      <c r="F237" s="190"/>
      <c r="G237" s="191"/>
      <c r="H237" s="191"/>
      <c r="I237" s="190"/>
      <c r="J237" s="166">
        <v>0</v>
      </c>
      <c r="K237" s="166">
        <v>0</v>
      </c>
      <c r="L237" s="166">
        <v>0</v>
      </c>
      <c r="M237" s="166">
        <v>0</v>
      </c>
      <c r="N237" s="166">
        <v>0</v>
      </c>
      <c r="O237" s="166">
        <v>0</v>
      </c>
      <c r="P237" s="166">
        <v>0</v>
      </c>
      <c r="Q237" s="166">
        <v>0</v>
      </c>
      <c r="R237" s="166">
        <v>0</v>
      </c>
      <c r="S237" s="166">
        <v>0</v>
      </c>
      <c r="T237" s="166">
        <v>0</v>
      </c>
      <c r="U237" s="166">
        <v>0</v>
      </c>
      <c r="V237" s="166">
        <v>0</v>
      </c>
      <c r="W237" s="166">
        <v>0</v>
      </c>
      <c r="X237" s="166">
        <v>0</v>
      </c>
      <c r="Y237" s="166">
        <v>0</v>
      </c>
      <c r="Z237" s="166">
        <v>0</v>
      </c>
      <c r="AA237" s="166">
        <v>0</v>
      </c>
      <c r="AB237" s="166">
        <v>0</v>
      </c>
      <c r="AC237" s="166"/>
      <c r="AD237" s="166">
        <v>0</v>
      </c>
      <c r="AE237" s="166">
        <v>0</v>
      </c>
      <c r="AF237" s="205"/>
      <c r="AG237" s="205"/>
      <c r="AH237" s="201"/>
      <c r="AI237" s="201"/>
      <c r="AJ237" s="206"/>
      <c r="AK237" s="201"/>
      <c r="AL237" s="201"/>
      <c r="AM237" s="201"/>
      <c r="AN237" s="175"/>
      <c r="AO237" s="178"/>
      <c r="AP237" s="178"/>
      <c r="AQ237" s="178"/>
      <c r="AR237" s="178"/>
      <c r="AS237" s="178"/>
      <c r="AT237" s="178"/>
      <c r="AU237" s="178"/>
      <c r="AV237" s="178"/>
      <c r="AW237" s="178"/>
    </row>
    <row r="238" s="3" customFormat="1" ht="18" hidden="1" customHeight="1" spans="1:49">
      <c r="A238" s="155"/>
      <c r="B238" s="190" t="s">
        <v>889</v>
      </c>
      <c r="C238" s="190"/>
      <c r="D238" s="191"/>
      <c r="E238" s="191"/>
      <c r="F238" s="190"/>
      <c r="G238" s="191"/>
      <c r="H238" s="191"/>
      <c r="I238" s="190"/>
      <c r="J238" s="166">
        <v>0</v>
      </c>
      <c r="K238" s="166">
        <v>0</v>
      </c>
      <c r="L238" s="166">
        <v>0</v>
      </c>
      <c r="M238" s="166">
        <v>0</v>
      </c>
      <c r="N238" s="166">
        <v>0</v>
      </c>
      <c r="O238" s="166">
        <v>0</v>
      </c>
      <c r="P238" s="166">
        <v>0</v>
      </c>
      <c r="Q238" s="166">
        <v>0</v>
      </c>
      <c r="R238" s="166">
        <v>0</v>
      </c>
      <c r="S238" s="166">
        <v>0</v>
      </c>
      <c r="T238" s="166">
        <v>0</v>
      </c>
      <c r="U238" s="166">
        <v>0</v>
      </c>
      <c r="V238" s="166">
        <v>0</v>
      </c>
      <c r="W238" s="166">
        <v>0</v>
      </c>
      <c r="X238" s="166">
        <v>0</v>
      </c>
      <c r="Y238" s="166">
        <v>0</v>
      </c>
      <c r="Z238" s="166">
        <v>0</v>
      </c>
      <c r="AA238" s="166">
        <v>0</v>
      </c>
      <c r="AB238" s="166">
        <v>0</v>
      </c>
      <c r="AC238" s="166"/>
      <c r="AD238" s="166">
        <v>0</v>
      </c>
      <c r="AE238" s="166">
        <v>0</v>
      </c>
      <c r="AF238" s="205"/>
      <c r="AG238" s="205"/>
      <c r="AH238" s="201"/>
      <c r="AI238" s="201"/>
      <c r="AJ238" s="206"/>
      <c r="AK238" s="201"/>
      <c r="AL238" s="201"/>
      <c r="AM238" s="201"/>
      <c r="AN238" s="175"/>
      <c r="AO238" s="178"/>
      <c r="AP238" s="178"/>
      <c r="AQ238" s="178"/>
      <c r="AR238" s="178"/>
      <c r="AS238" s="178"/>
      <c r="AT238" s="178"/>
      <c r="AU238" s="178"/>
      <c r="AV238" s="178"/>
      <c r="AW238" s="178"/>
    </row>
    <row r="239" s="3" customFormat="1" ht="18" hidden="1" customHeight="1" spans="1:49">
      <c r="A239" s="155"/>
      <c r="B239" s="190" t="s">
        <v>890</v>
      </c>
      <c r="C239" s="190"/>
      <c r="D239" s="191"/>
      <c r="E239" s="191"/>
      <c r="F239" s="190"/>
      <c r="G239" s="191"/>
      <c r="H239" s="191"/>
      <c r="I239" s="190"/>
      <c r="J239" s="166">
        <v>0</v>
      </c>
      <c r="K239" s="166">
        <v>0</v>
      </c>
      <c r="L239" s="166">
        <v>0</v>
      </c>
      <c r="M239" s="166">
        <v>0</v>
      </c>
      <c r="N239" s="166">
        <v>0</v>
      </c>
      <c r="O239" s="166">
        <v>0</v>
      </c>
      <c r="P239" s="166">
        <v>0</v>
      </c>
      <c r="Q239" s="166">
        <v>0</v>
      </c>
      <c r="R239" s="166">
        <v>0</v>
      </c>
      <c r="S239" s="166">
        <v>0</v>
      </c>
      <c r="T239" s="166">
        <v>0</v>
      </c>
      <c r="U239" s="166">
        <v>0</v>
      </c>
      <c r="V239" s="166">
        <v>0</v>
      </c>
      <c r="W239" s="166">
        <v>0</v>
      </c>
      <c r="X239" s="166">
        <v>0</v>
      </c>
      <c r="Y239" s="166">
        <v>0</v>
      </c>
      <c r="Z239" s="166">
        <v>0</v>
      </c>
      <c r="AA239" s="166">
        <v>0</v>
      </c>
      <c r="AB239" s="166">
        <v>0</v>
      </c>
      <c r="AC239" s="166"/>
      <c r="AD239" s="166">
        <v>0</v>
      </c>
      <c r="AE239" s="166">
        <v>0</v>
      </c>
      <c r="AF239" s="205"/>
      <c r="AG239" s="205"/>
      <c r="AH239" s="201"/>
      <c r="AI239" s="201"/>
      <c r="AJ239" s="206"/>
      <c r="AK239" s="201"/>
      <c r="AL239" s="201"/>
      <c r="AM239" s="201"/>
      <c r="AN239" s="175"/>
      <c r="AO239" s="178"/>
      <c r="AP239" s="178"/>
      <c r="AQ239" s="178"/>
      <c r="AR239" s="178"/>
      <c r="AS239" s="178"/>
      <c r="AT239" s="178"/>
      <c r="AU239" s="178"/>
      <c r="AV239" s="178"/>
      <c r="AW239" s="178"/>
    </row>
    <row r="240" s="3" customFormat="1" ht="18" hidden="1" customHeight="1" spans="1:49">
      <c r="A240" s="155"/>
      <c r="B240" s="190" t="s">
        <v>891</v>
      </c>
      <c r="C240" s="190"/>
      <c r="D240" s="190"/>
      <c r="E240" s="190"/>
      <c r="F240" s="190"/>
      <c r="G240" s="190"/>
      <c r="H240" s="190"/>
      <c r="I240" s="190"/>
      <c r="J240" s="166">
        <v>0</v>
      </c>
      <c r="K240" s="166">
        <v>0</v>
      </c>
      <c r="L240" s="166">
        <v>0</v>
      </c>
      <c r="M240" s="166">
        <v>0</v>
      </c>
      <c r="N240" s="166">
        <v>0</v>
      </c>
      <c r="O240" s="166">
        <v>0</v>
      </c>
      <c r="P240" s="166">
        <v>0</v>
      </c>
      <c r="Q240" s="166">
        <v>0</v>
      </c>
      <c r="R240" s="166">
        <v>0</v>
      </c>
      <c r="S240" s="166">
        <v>0</v>
      </c>
      <c r="T240" s="166">
        <v>0</v>
      </c>
      <c r="U240" s="166">
        <v>0</v>
      </c>
      <c r="V240" s="166">
        <v>0</v>
      </c>
      <c r="W240" s="166">
        <v>0</v>
      </c>
      <c r="X240" s="166">
        <v>0</v>
      </c>
      <c r="Y240" s="166">
        <v>0</v>
      </c>
      <c r="Z240" s="166">
        <v>0</v>
      </c>
      <c r="AA240" s="166">
        <v>0</v>
      </c>
      <c r="AB240" s="166">
        <v>0</v>
      </c>
      <c r="AC240" s="166"/>
      <c r="AD240" s="166">
        <v>0</v>
      </c>
      <c r="AE240" s="166">
        <v>0</v>
      </c>
      <c r="AF240" s="205"/>
      <c r="AG240" s="205"/>
      <c r="AH240" s="201"/>
      <c r="AI240" s="201"/>
      <c r="AJ240" s="206"/>
      <c r="AK240" s="201"/>
      <c r="AL240" s="201"/>
      <c r="AM240" s="201"/>
      <c r="AN240" s="175"/>
      <c r="AO240" s="178"/>
      <c r="AP240" s="178"/>
      <c r="AQ240" s="178"/>
      <c r="AR240" s="178"/>
      <c r="AS240" s="178"/>
      <c r="AT240" s="178"/>
      <c r="AU240" s="178"/>
      <c r="AV240" s="178"/>
      <c r="AW240" s="178"/>
    </row>
    <row r="241" s="3" customFormat="1" ht="18" hidden="1" customHeight="1" spans="1:49">
      <c r="A241" s="155"/>
      <c r="B241" s="190" t="s">
        <v>892</v>
      </c>
      <c r="C241" s="190"/>
      <c r="D241" s="191"/>
      <c r="E241" s="191"/>
      <c r="F241" s="190"/>
      <c r="G241" s="191"/>
      <c r="H241" s="191"/>
      <c r="I241" s="190"/>
      <c r="J241" s="166">
        <f t="shared" ref="J241:AB241" si="45">J242+J245</f>
        <v>0</v>
      </c>
      <c r="K241" s="166">
        <f t="shared" si="45"/>
        <v>0</v>
      </c>
      <c r="L241" s="166">
        <f t="shared" si="45"/>
        <v>0</v>
      </c>
      <c r="M241" s="166">
        <f t="shared" si="45"/>
        <v>0</v>
      </c>
      <c r="N241" s="166">
        <f t="shared" si="45"/>
        <v>0</v>
      </c>
      <c r="O241" s="166">
        <f t="shared" si="45"/>
        <v>0</v>
      </c>
      <c r="P241" s="166">
        <f t="shared" si="45"/>
        <v>0</v>
      </c>
      <c r="Q241" s="166">
        <f t="shared" si="45"/>
        <v>0</v>
      </c>
      <c r="R241" s="166">
        <f t="shared" si="45"/>
        <v>0</v>
      </c>
      <c r="S241" s="166">
        <f t="shared" si="45"/>
        <v>0</v>
      </c>
      <c r="T241" s="166">
        <f t="shared" si="45"/>
        <v>0</v>
      </c>
      <c r="U241" s="166">
        <f t="shared" si="45"/>
        <v>0</v>
      </c>
      <c r="V241" s="166">
        <f t="shared" si="45"/>
        <v>0</v>
      </c>
      <c r="W241" s="166">
        <f t="shared" si="45"/>
        <v>0</v>
      </c>
      <c r="X241" s="166">
        <f t="shared" si="45"/>
        <v>0</v>
      </c>
      <c r="Y241" s="166">
        <f t="shared" si="45"/>
        <v>0</v>
      </c>
      <c r="Z241" s="166">
        <f t="shared" si="45"/>
        <v>0</v>
      </c>
      <c r="AA241" s="166">
        <f t="shared" si="45"/>
        <v>0</v>
      </c>
      <c r="AB241" s="166">
        <f t="shared" si="45"/>
        <v>0</v>
      </c>
      <c r="AC241" s="166"/>
      <c r="AD241" s="166">
        <f>AD242+AD245</f>
        <v>0</v>
      </c>
      <c r="AE241" s="166">
        <f>AE242+AE245</f>
        <v>0</v>
      </c>
      <c r="AF241" s="205"/>
      <c r="AG241" s="205"/>
      <c r="AH241" s="201"/>
      <c r="AI241" s="201"/>
      <c r="AJ241" s="206"/>
      <c r="AK241" s="201"/>
      <c r="AL241" s="201"/>
      <c r="AM241" s="201"/>
      <c r="AN241" s="175"/>
      <c r="AO241" s="178"/>
      <c r="AP241" s="178"/>
      <c r="AQ241" s="178"/>
      <c r="AR241" s="178"/>
      <c r="AS241" s="178"/>
      <c r="AT241" s="178"/>
      <c r="AU241" s="178"/>
      <c r="AV241" s="178"/>
      <c r="AW241" s="178"/>
    </row>
    <row r="242" s="3" customFormat="1" ht="18" hidden="1" customHeight="1" spans="1:49">
      <c r="A242" s="155"/>
      <c r="B242" s="190" t="s">
        <v>893</v>
      </c>
      <c r="C242" s="190"/>
      <c r="D242" s="191"/>
      <c r="E242" s="191"/>
      <c r="F242" s="190"/>
      <c r="G242" s="191"/>
      <c r="H242" s="191"/>
      <c r="I242" s="190"/>
      <c r="J242" s="166">
        <f t="shared" ref="J242:AB242" si="46">J243+J244</f>
        <v>0</v>
      </c>
      <c r="K242" s="166">
        <f t="shared" si="46"/>
        <v>0</v>
      </c>
      <c r="L242" s="166">
        <f t="shared" si="46"/>
        <v>0</v>
      </c>
      <c r="M242" s="166">
        <f t="shared" si="46"/>
        <v>0</v>
      </c>
      <c r="N242" s="166">
        <f t="shared" si="46"/>
        <v>0</v>
      </c>
      <c r="O242" s="166">
        <f t="shared" si="46"/>
        <v>0</v>
      </c>
      <c r="P242" s="166">
        <f t="shared" si="46"/>
        <v>0</v>
      </c>
      <c r="Q242" s="166">
        <f t="shared" si="46"/>
        <v>0</v>
      </c>
      <c r="R242" s="166">
        <f t="shared" si="46"/>
        <v>0</v>
      </c>
      <c r="S242" s="166">
        <f t="shared" si="46"/>
        <v>0</v>
      </c>
      <c r="T242" s="166">
        <f t="shared" si="46"/>
        <v>0</v>
      </c>
      <c r="U242" s="166">
        <f t="shared" si="46"/>
        <v>0</v>
      </c>
      <c r="V242" s="166">
        <f t="shared" si="46"/>
        <v>0</v>
      </c>
      <c r="W242" s="166">
        <f t="shared" si="46"/>
        <v>0</v>
      </c>
      <c r="X242" s="166">
        <f t="shared" si="46"/>
        <v>0</v>
      </c>
      <c r="Y242" s="166">
        <f t="shared" si="46"/>
        <v>0</v>
      </c>
      <c r="Z242" s="166">
        <f t="shared" si="46"/>
        <v>0</v>
      </c>
      <c r="AA242" s="166">
        <f t="shared" si="46"/>
        <v>0</v>
      </c>
      <c r="AB242" s="166">
        <f t="shared" si="46"/>
        <v>0</v>
      </c>
      <c r="AC242" s="166"/>
      <c r="AD242" s="166">
        <f>AD243+AD244</f>
        <v>0</v>
      </c>
      <c r="AE242" s="166">
        <f>AE243+AE244</f>
        <v>0</v>
      </c>
      <c r="AF242" s="205"/>
      <c r="AG242" s="205"/>
      <c r="AH242" s="201"/>
      <c r="AI242" s="201"/>
      <c r="AJ242" s="206"/>
      <c r="AK242" s="201"/>
      <c r="AL242" s="201"/>
      <c r="AM242" s="201"/>
      <c r="AN242" s="175"/>
      <c r="AO242" s="178"/>
      <c r="AP242" s="178"/>
      <c r="AQ242" s="178"/>
      <c r="AR242" s="178"/>
      <c r="AS242" s="178"/>
      <c r="AT242" s="178"/>
      <c r="AU242" s="178"/>
      <c r="AV242" s="178"/>
      <c r="AW242" s="178"/>
    </row>
    <row r="243" s="3" customFormat="1" ht="18" hidden="1" customHeight="1" spans="1:49">
      <c r="A243" s="155"/>
      <c r="B243" s="190" t="s">
        <v>894</v>
      </c>
      <c r="C243" s="190"/>
      <c r="D243" s="191"/>
      <c r="E243" s="191"/>
      <c r="F243" s="190"/>
      <c r="G243" s="191"/>
      <c r="H243" s="191"/>
      <c r="I243" s="190"/>
      <c r="J243" s="166">
        <v>0</v>
      </c>
      <c r="K243" s="166">
        <v>0</v>
      </c>
      <c r="L243" s="166">
        <v>0</v>
      </c>
      <c r="M243" s="166">
        <v>0</v>
      </c>
      <c r="N243" s="166">
        <v>0</v>
      </c>
      <c r="O243" s="166">
        <v>0</v>
      </c>
      <c r="P243" s="166">
        <v>0</v>
      </c>
      <c r="Q243" s="166">
        <v>0</v>
      </c>
      <c r="R243" s="166">
        <v>0</v>
      </c>
      <c r="S243" s="166">
        <v>0</v>
      </c>
      <c r="T243" s="166">
        <v>0</v>
      </c>
      <c r="U243" s="166">
        <v>0</v>
      </c>
      <c r="V243" s="166">
        <v>0</v>
      </c>
      <c r="W243" s="166">
        <v>0</v>
      </c>
      <c r="X243" s="166">
        <v>0</v>
      </c>
      <c r="Y243" s="166">
        <v>0</v>
      </c>
      <c r="Z243" s="166">
        <v>0</v>
      </c>
      <c r="AA243" s="166">
        <v>0</v>
      </c>
      <c r="AB243" s="166">
        <v>0</v>
      </c>
      <c r="AC243" s="166"/>
      <c r="AD243" s="166">
        <v>0</v>
      </c>
      <c r="AE243" s="166">
        <v>0</v>
      </c>
      <c r="AF243" s="205"/>
      <c r="AG243" s="205"/>
      <c r="AH243" s="201"/>
      <c r="AI243" s="201"/>
      <c r="AJ243" s="206"/>
      <c r="AK243" s="201"/>
      <c r="AL243" s="201"/>
      <c r="AM243" s="201"/>
      <c r="AN243" s="175"/>
      <c r="AO243" s="178"/>
      <c r="AP243" s="178"/>
      <c r="AQ243" s="178"/>
      <c r="AR243" s="178"/>
      <c r="AS243" s="178"/>
      <c r="AT243" s="178"/>
      <c r="AU243" s="178"/>
      <c r="AV243" s="178"/>
      <c r="AW243" s="178"/>
    </row>
    <row r="244" s="3" customFormat="1" ht="18" hidden="1" customHeight="1" spans="1:49">
      <c r="A244" s="155"/>
      <c r="B244" s="190" t="s">
        <v>895</v>
      </c>
      <c r="C244" s="190"/>
      <c r="D244" s="191"/>
      <c r="E244" s="191"/>
      <c r="F244" s="190"/>
      <c r="G244" s="191"/>
      <c r="H244" s="191"/>
      <c r="I244" s="190"/>
      <c r="J244" s="166">
        <v>0</v>
      </c>
      <c r="K244" s="166">
        <v>0</v>
      </c>
      <c r="L244" s="166">
        <v>0</v>
      </c>
      <c r="M244" s="166">
        <v>0</v>
      </c>
      <c r="N244" s="166">
        <v>0</v>
      </c>
      <c r="O244" s="166">
        <v>0</v>
      </c>
      <c r="P244" s="166">
        <v>0</v>
      </c>
      <c r="Q244" s="166">
        <v>0</v>
      </c>
      <c r="R244" s="166">
        <v>0</v>
      </c>
      <c r="S244" s="166">
        <v>0</v>
      </c>
      <c r="T244" s="166">
        <v>0</v>
      </c>
      <c r="U244" s="166">
        <v>0</v>
      </c>
      <c r="V244" s="166">
        <v>0</v>
      </c>
      <c r="W244" s="166">
        <v>0</v>
      </c>
      <c r="X244" s="166">
        <v>0</v>
      </c>
      <c r="Y244" s="166">
        <v>0</v>
      </c>
      <c r="Z244" s="166">
        <v>0</v>
      </c>
      <c r="AA244" s="166">
        <v>0</v>
      </c>
      <c r="AB244" s="166">
        <v>0</v>
      </c>
      <c r="AC244" s="166"/>
      <c r="AD244" s="166">
        <v>0</v>
      </c>
      <c r="AE244" s="166">
        <v>0</v>
      </c>
      <c r="AF244" s="205"/>
      <c r="AG244" s="205"/>
      <c r="AH244" s="201"/>
      <c r="AI244" s="201"/>
      <c r="AJ244" s="206"/>
      <c r="AK244" s="201"/>
      <c r="AL244" s="201"/>
      <c r="AM244" s="201"/>
      <c r="AN244" s="175"/>
      <c r="AO244" s="178"/>
      <c r="AP244" s="178"/>
      <c r="AQ244" s="178"/>
      <c r="AR244" s="178"/>
      <c r="AS244" s="178"/>
      <c r="AT244" s="178"/>
      <c r="AU244" s="178"/>
      <c r="AV244" s="178"/>
      <c r="AW244" s="178"/>
    </row>
    <row r="245" s="3" customFormat="1" ht="18" hidden="1" customHeight="1" spans="1:49">
      <c r="A245" s="155"/>
      <c r="B245" s="190" t="s">
        <v>896</v>
      </c>
      <c r="C245" s="190"/>
      <c r="D245" s="191"/>
      <c r="E245" s="191"/>
      <c r="F245" s="190"/>
      <c r="G245" s="191"/>
      <c r="H245" s="191"/>
      <c r="I245" s="190"/>
      <c r="J245" s="166">
        <f t="shared" ref="J245:AB245" si="47">J246+J247+J248+J249</f>
        <v>0</v>
      </c>
      <c r="K245" s="166">
        <f t="shared" si="47"/>
        <v>0</v>
      </c>
      <c r="L245" s="166">
        <f t="shared" si="47"/>
        <v>0</v>
      </c>
      <c r="M245" s="166">
        <f t="shared" si="47"/>
        <v>0</v>
      </c>
      <c r="N245" s="166">
        <f t="shared" si="47"/>
        <v>0</v>
      </c>
      <c r="O245" s="166">
        <f t="shared" si="47"/>
        <v>0</v>
      </c>
      <c r="P245" s="166">
        <f t="shared" si="47"/>
        <v>0</v>
      </c>
      <c r="Q245" s="166">
        <f t="shared" si="47"/>
        <v>0</v>
      </c>
      <c r="R245" s="166">
        <f t="shared" si="47"/>
        <v>0</v>
      </c>
      <c r="S245" s="166">
        <f t="shared" si="47"/>
        <v>0</v>
      </c>
      <c r="T245" s="166">
        <f t="shared" si="47"/>
        <v>0</v>
      </c>
      <c r="U245" s="166">
        <f t="shared" si="47"/>
        <v>0</v>
      </c>
      <c r="V245" s="166">
        <f t="shared" si="47"/>
        <v>0</v>
      </c>
      <c r="W245" s="166">
        <f t="shared" si="47"/>
        <v>0</v>
      </c>
      <c r="X245" s="166">
        <f t="shared" si="47"/>
        <v>0</v>
      </c>
      <c r="Y245" s="166">
        <f t="shared" si="47"/>
        <v>0</v>
      </c>
      <c r="Z245" s="166">
        <f t="shared" si="47"/>
        <v>0</v>
      </c>
      <c r="AA245" s="166">
        <f t="shared" si="47"/>
        <v>0</v>
      </c>
      <c r="AB245" s="166">
        <f t="shared" si="47"/>
        <v>0</v>
      </c>
      <c r="AC245" s="166"/>
      <c r="AD245" s="166">
        <f>AD246+AD247+AD248+AD249</f>
        <v>0</v>
      </c>
      <c r="AE245" s="166">
        <f>AE246+AE247+AE248+AE249</f>
        <v>0</v>
      </c>
      <c r="AF245" s="205"/>
      <c r="AG245" s="205"/>
      <c r="AH245" s="201"/>
      <c r="AI245" s="201"/>
      <c r="AJ245" s="206"/>
      <c r="AK245" s="201"/>
      <c r="AL245" s="201"/>
      <c r="AM245" s="201"/>
      <c r="AN245" s="175"/>
      <c r="AO245" s="178"/>
      <c r="AP245" s="178"/>
      <c r="AQ245" s="178"/>
      <c r="AR245" s="178"/>
      <c r="AS245" s="178"/>
      <c r="AT245" s="178"/>
      <c r="AU245" s="178"/>
      <c r="AV245" s="178"/>
      <c r="AW245" s="178"/>
    </row>
    <row r="246" s="3" customFormat="1" ht="18" hidden="1" customHeight="1" spans="1:49">
      <c r="A246" s="155"/>
      <c r="B246" s="190" t="s">
        <v>897</v>
      </c>
      <c r="C246" s="190"/>
      <c r="D246" s="191"/>
      <c r="E246" s="191"/>
      <c r="F246" s="190"/>
      <c r="G246" s="191"/>
      <c r="H246" s="191"/>
      <c r="I246" s="190"/>
      <c r="J246" s="166">
        <v>0</v>
      </c>
      <c r="K246" s="166">
        <v>0</v>
      </c>
      <c r="L246" s="166">
        <v>0</v>
      </c>
      <c r="M246" s="166">
        <v>0</v>
      </c>
      <c r="N246" s="166">
        <v>0</v>
      </c>
      <c r="O246" s="166">
        <v>0</v>
      </c>
      <c r="P246" s="166">
        <v>0</v>
      </c>
      <c r="Q246" s="166">
        <v>0</v>
      </c>
      <c r="R246" s="166">
        <v>0</v>
      </c>
      <c r="S246" s="166">
        <v>0</v>
      </c>
      <c r="T246" s="166">
        <v>0</v>
      </c>
      <c r="U246" s="166">
        <v>0</v>
      </c>
      <c r="V246" s="166">
        <v>0</v>
      </c>
      <c r="W246" s="166">
        <v>0</v>
      </c>
      <c r="X246" s="166">
        <v>0</v>
      </c>
      <c r="Y246" s="166">
        <v>0</v>
      </c>
      <c r="Z246" s="166">
        <v>0</v>
      </c>
      <c r="AA246" s="166">
        <v>0</v>
      </c>
      <c r="AB246" s="166">
        <v>0</v>
      </c>
      <c r="AC246" s="166"/>
      <c r="AD246" s="166">
        <v>0</v>
      </c>
      <c r="AE246" s="166">
        <v>0</v>
      </c>
      <c r="AF246" s="205"/>
      <c r="AG246" s="205"/>
      <c r="AH246" s="201"/>
      <c r="AI246" s="201"/>
      <c r="AJ246" s="206"/>
      <c r="AK246" s="201"/>
      <c r="AL246" s="201"/>
      <c r="AM246" s="201"/>
      <c r="AN246" s="175"/>
      <c r="AO246" s="178"/>
      <c r="AP246" s="178"/>
      <c r="AQ246" s="178"/>
      <c r="AR246" s="178"/>
      <c r="AS246" s="178"/>
      <c r="AT246" s="178"/>
      <c r="AU246" s="178"/>
      <c r="AV246" s="178"/>
      <c r="AW246" s="178"/>
    </row>
    <row r="247" s="3" customFormat="1" ht="18" hidden="1" customHeight="1" spans="1:49">
      <c r="A247" s="155"/>
      <c r="B247" s="190" t="s">
        <v>898</v>
      </c>
      <c r="C247" s="190"/>
      <c r="D247" s="191"/>
      <c r="E247" s="191"/>
      <c r="F247" s="190"/>
      <c r="G247" s="191"/>
      <c r="H247" s="191"/>
      <c r="I247" s="190"/>
      <c r="J247" s="166">
        <v>0</v>
      </c>
      <c r="K247" s="166">
        <v>0</v>
      </c>
      <c r="L247" s="166">
        <v>0</v>
      </c>
      <c r="M247" s="166">
        <v>0</v>
      </c>
      <c r="N247" s="166">
        <v>0</v>
      </c>
      <c r="O247" s="166">
        <v>0</v>
      </c>
      <c r="P247" s="166">
        <v>0</v>
      </c>
      <c r="Q247" s="166">
        <v>0</v>
      </c>
      <c r="R247" s="166">
        <v>0</v>
      </c>
      <c r="S247" s="166">
        <v>0</v>
      </c>
      <c r="T247" s="166">
        <v>0</v>
      </c>
      <c r="U247" s="166">
        <v>0</v>
      </c>
      <c r="V247" s="166">
        <v>0</v>
      </c>
      <c r="W247" s="166">
        <v>0</v>
      </c>
      <c r="X247" s="166">
        <v>0</v>
      </c>
      <c r="Y247" s="166">
        <v>0</v>
      </c>
      <c r="Z247" s="166">
        <v>0</v>
      </c>
      <c r="AA247" s="166">
        <v>0</v>
      </c>
      <c r="AB247" s="166">
        <v>0</v>
      </c>
      <c r="AC247" s="166"/>
      <c r="AD247" s="166">
        <v>0</v>
      </c>
      <c r="AE247" s="166">
        <v>0</v>
      </c>
      <c r="AF247" s="205"/>
      <c r="AG247" s="205"/>
      <c r="AH247" s="201"/>
      <c r="AI247" s="201"/>
      <c r="AJ247" s="206"/>
      <c r="AK247" s="201"/>
      <c r="AL247" s="201"/>
      <c r="AM247" s="201"/>
      <c r="AN247" s="175"/>
      <c r="AO247" s="178"/>
      <c r="AP247" s="178"/>
      <c r="AQ247" s="178"/>
      <c r="AR247" s="178"/>
      <c r="AS247" s="178"/>
      <c r="AT247" s="178"/>
      <c r="AU247" s="178"/>
      <c r="AV247" s="178"/>
      <c r="AW247" s="178"/>
    </row>
    <row r="248" s="3" customFormat="1" ht="18" hidden="1" customHeight="1" spans="1:49">
      <c r="A248" s="155"/>
      <c r="B248" s="190" t="s">
        <v>899</v>
      </c>
      <c r="C248" s="190"/>
      <c r="D248" s="191"/>
      <c r="E248" s="191"/>
      <c r="F248" s="190"/>
      <c r="G248" s="191"/>
      <c r="H248" s="191"/>
      <c r="I248" s="190"/>
      <c r="J248" s="166">
        <v>0</v>
      </c>
      <c r="K248" s="166">
        <v>0</v>
      </c>
      <c r="L248" s="166">
        <v>0</v>
      </c>
      <c r="M248" s="166">
        <v>0</v>
      </c>
      <c r="N248" s="166">
        <v>0</v>
      </c>
      <c r="O248" s="166">
        <v>0</v>
      </c>
      <c r="P248" s="166">
        <v>0</v>
      </c>
      <c r="Q248" s="166">
        <v>0</v>
      </c>
      <c r="R248" s="166">
        <v>0</v>
      </c>
      <c r="S248" s="166">
        <v>0</v>
      </c>
      <c r="T248" s="166">
        <v>0</v>
      </c>
      <c r="U248" s="166">
        <v>0</v>
      </c>
      <c r="V248" s="166">
        <v>0</v>
      </c>
      <c r="W248" s="166">
        <v>0</v>
      </c>
      <c r="X248" s="166">
        <v>0</v>
      </c>
      <c r="Y248" s="166">
        <v>0</v>
      </c>
      <c r="Z248" s="166">
        <v>0</v>
      </c>
      <c r="AA248" s="166">
        <v>0</v>
      </c>
      <c r="AB248" s="166">
        <v>0</v>
      </c>
      <c r="AC248" s="166"/>
      <c r="AD248" s="166">
        <v>0</v>
      </c>
      <c r="AE248" s="166">
        <v>0</v>
      </c>
      <c r="AF248" s="205"/>
      <c r="AG248" s="205"/>
      <c r="AH248" s="201"/>
      <c r="AI248" s="201"/>
      <c r="AJ248" s="206"/>
      <c r="AK248" s="201"/>
      <c r="AL248" s="201"/>
      <c r="AM248" s="201"/>
      <c r="AN248" s="175"/>
      <c r="AO248" s="178"/>
      <c r="AP248" s="178"/>
      <c r="AQ248" s="178"/>
      <c r="AR248" s="178"/>
      <c r="AS248" s="178"/>
      <c r="AT248" s="178"/>
      <c r="AU248" s="178"/>
      <c r="AV248" s="178"/>
      <c r="AW248" s="178"/>
    </row>
    <row r="249" s="3" customFormat="1" ht="18" hidden="1" customHeight="1" spans="1:49">
      <c r="A249" s="155"/>
      <c r="B249" s="190" t="s">
        <v>900</v>
      </c>
      <c r="C249" s="190"/>
      <c r="D249" s="191"/>
      <c r="E249" s="191"/>
      <c r="F249" s="190"/>
      <c r="G249" s="191"/>
      <c r="H249" s="191"/>
      <c r="I249" s="190"/>
      <c r="J249" s="166">
        <f t="shared" ref="J249:AB249" si="48">J250</f>
        <v>0</v>
      </c>
      <c r="K249" s="166">
        <f t="shared" si="48"/>
        <v>0</v>
      </c>
      <c r="L249" s="166">
        <f t="shared" si="48"/>
        <v>0</v>
      </c>
      <c r="M249" s="166">
        <f t="shared" si="48"/>
        <v>0</v>
      </c>
      <c r="N249" s="166">
        <f t="shared" si="48"/>
        <v>0</v>
      </c>
      <c r="O249" s="166">
        <f t="shared" si="48"/>
        <v>0</v>
      </c>
      <c r="P249" s="166">
        <f t="shared" si="48"/>
        <v>0</v>
      </c>
      <c r="Q249" s="166">
        <f t="shared" si="48"/>
        <v>0</v>
      </c>
      <c r="R249" s="166">
        <f t="shared" si="48"/>
        <v>0</v>
      </c>
      <c r="S249" s="166">
        <f t="shared" si="48"/>
        <v>0</v>
      </c>
      <c r="T249" s="166">
        <f t="shared" si="48"/>
        <v>0</v>
      </c>
      <c r="U249" s="166">
        <f t="shared" si="48"/>
        <v>0</v>
      </c>
      <c r="V249" s="166">
        <f t="shared" si="48"/>
        <v>0</v>
      </c>
      <c r="W249" s="166">
        <f t="shared" si="48"/>
        <v>0</v>
      </c>
      <c r="X249" s="166">
        <f t="shared" si="48"/>
        <v>0</v>
      </c>
      <c r="Y249" s="166">
        <f t="shared" si="48"/>
        <v>0</v>
      </c>
      <c r="Z249" s="166">
        <f t="shared" si="48"/>
        <v>0</v>
      </c>
      <c r="AA249" s="166">
        <f t="shared" si="48"/>
        <v>0</v>
      </c>
      <c r="AB249" s="166">
        <f t="shared" si="48"/>
        <v>0</v>
      </c>
      <c r="AC249" s="166"/>
      <c r="AD249" s="166">
        <f>AD250</f>
        <v>0</v>
      </c>
      <c r="AE249" s="166">
        <f>AE250</f>
        <v>0</v>
      </c>
      <c r="AF249" s="205"/>
      <c r="AG249" s="205"/>
      <c r="AH249" s="201"/>
      <c r="AI249" s="201"/>
      <c r="AJ249" s="206"/>
      <c r="AK249" s="201"/>
      <c r="AL249" s="201"/>
      <c r="AM249" s="201"/>
      <c r="AN249" s="175"/>
      <c r="AO249" s="178"/>
      <c r="AP249" s="178"/>
      <c r="AQ249" s="178"/>
      <c r="AR249" s="178"/>
      <c r="AS249" s="178"/>
      <c r="AT249" s="178"/>
      <c r="AU249" s="178"/>
      <c r="AV249" s="178"/>
      <c r="AW249" s="178"/>
    </row>
    <row r="250" s="3" customFormat="1" ht="18" hidden="1" customHeight="1" spans="1:49">
      <c r="A250" s="155"/>
      <c r="B250" s="190" t="s">
        <v>901</v>
      </c>
      <c r="C250" s="190"/>
      <c r="D250" s="191"/>
      <c r="E250" s="191"/>
      <c r="F250" s="190"/>
      <c r="G250" s="191"/>
      <c r="H250" s="191"/>
      <c r="I250" s="190"/>
      <c r="J250" s="166">
        <f t="shared" ref="J250:AB250" si="49">J251</f>
        <v>0</v>
      </c>
      <c r="K250" s="166">
        <f t="shared" si="49"/>
        <v>0</v>
      </c>
      <c r="L250" s="166">
        <f t="shared" si="49"/>
        <v>0</v>
      </c>
      <c r="M250" s="166">
        <f t="shared" si="49"/>
        <v>0</v>
      </c>
      <c r="N250" s="166">
        <f t="shared" si="49"/>
        <v>0</v>
      </c>
      <c r="O250" s="166">
        <f t="shared" si="49"/>
        <v>0</v>
      </c>
      <c r="P250" s="166">
        <f t="shared" si="49"/>
        <v>0</v>
      </c>
      <c r="Q250" s="166">
        <f t="shared" si="49"/>
        <v>0</v>
      </c>
      <c r="R250" s="166">
        <f t="shared" si="49"/>
        <v>0</v>
      </c>
      <c r="S250" s="166">
        <f t="shared" si="49"/>
        <v>0</v>
      </c>
      <c r="T250" s="166">
        <f t="shared" si="49"/>
        <v>0</v>
      </c>
      <c r="U250" s="166">
        <f t="shared" si="49"/>
        <v>0</v>
      </c>
      <c r="V250" s="166">
        <f t="shared" si="49"/>
        <v>0</v>
      </c>
      <c r="W250" s="166">
        <f t="shared" si="49"/>
        <v>0</v>
      </c>
      <c r="X250" s="166">
        <f t="shared" si="49"/>
        <v>0</v>
      </c>
      <c r="Y250" s="166">
        <f t="shared" si="49"/>
        <v>0</v>
      </c>
      <c r="Z250" s="166">
        <f t="shared" si="49"/>
        <v>0</v>
      </c>
      <c r="AA250" s="166">
        <f t="shared" si="49"/>
        <v>0</v>
      </c>
      <c r="AB250" s="166">
        <f t="shared" si="49"/>
        <v>0</v>
      </c>
      <c r="AC250" s="166"/>
      <c r="AD250" s="166">
        <f>AD251</f>
        <v>0</v>
      </c>
      <c r="AE250" s="166">
        <f>AE251</f>
        <v>0</v>
      </c>
      <c r="AF250" s="205"/>
      <c r="AG250" s="205"/>
      <c r="AH250" s="201"/>
      <c r="AI250" s="201"/>
      <c r="AJ250" s="206"/>
      <c r="AK250" s="201"/>
      <c r="AL250" s="201"/>
      <c r="AM250" s="201"/>
      <c r="AN250" s="175"/>
      <c r="AO250" s="178"/>
      <c r="AP250" s="178"/>
      <c r="AQ250" s="178"/>
      <c r="AR250" s="178"/>
      <c r="AS250" s="178"/>
      <c r="AT250" s="178"/>
      <c r="AU250" s="178"/>
      <c r="AV250" s="178"/>
      <c r="AW250" s="178"/>
    </row>
    <row r="251" s="3" customFormat="1" ht="18" hidden="1" customHeight="1" spans="1:49">
      <c r="A251" s="155"/>
      <c r="B251" s="190" t="s">
        <v>902</v>
      </c>
      <c r="C251" s="190"/>
      <c r="D251" s="191"/>
      <c r="E251" s="191"/>
      <c r="F251" s="190"/>
      <c r="G251" s="191"/>
      <c r="H251" s="191"/>
      <c r="I251" s="190"/>
      <c r="J251" s="166">
        <v>0</v>
      </c>
      <c r="K251" s="166">
        <v>0</v>
      </c>
      <c r="L251" s="166">
        <v>0</v>
      </c>
      <c r="M251" s="166">
        <v>0</v>
      </c>
      <c r="N251" s="166">
        <v>0</v>
      </c>
      <c r="O251" s="166">
        <v>0</v>
      </c>
      <c r="P251" s="166">
        <v>0</v>
      </c>
      <c r="Q251" s="166">
        <v>0</v>
      </c>
      <c r="R251" s="166">
        <v>0</v>
      </c>
      <c r="S251" s="166">
        <v>0</v>
      </c>
      <c r="T251" s="166">
        <v>0</v>
      </c>
      <c r="U251" s="166">
        <v>0</v>
      </c>
      <c r="V251" s="166">
        <v>0</v>
      </c>
      <c r="W251" s="166">
        <v>0</v>
      </c>
      <c r="X251" s="166">
        <v>0</v>
      </c>
      <c r="Y251" s="166">
        <v>0</v>
      </c>
      <c r="Z251" s="166">
        <v>0</v>
      </c>
      <c r="AA251" s="166">
        <v>0</v>
      </c>
      <c r="AB251" s="166">
        <v>0</v>
      </c>
      <c r="AC251" s="166"/>
      <c r="AD251" s="166">
        <v>0</v>
      </c>
      <c r="AE251" s="166">
        <v>0</v>
      </c>
      <c r="AF251" s="205"/>
      <c r="AG251" s="205"/>
      <c r="AH251" s="201"/>
      <c r="AI251" s="201"/>
      <c r="AJ251" s="206"/>
      <c r="AK251" s="201"/>
      <c r="AL251" s="201"/>
      <c r="AM251" s="201"/>
      <c r="AN251" s="175"/>
      <c r="AO251" s="178"/>
      <c r="AP251" s="178"/>
      <c r="AQ251" s="178"/>
      <c r="AR251" s="178"/>
      <c r="AS251" s="178"/>
      <c r="AT251" s="178"/>
      <c r="AU251" s="178"/>
      <c r="AV251" s="178"/>
      <c r="AW251" s="178"/>
    </row>
    <row r="252" s="3" customFormat="1" ht="18" hidden="1" customHeight="1" spans="1:49">
      <c r="A252" s="155"/>
      <c r="B252" s="190" t="s">
        <v>903</v>
      </c>
      <c r="C252" s="190"/>
      <c r="D252" s="191"/>
      <c r="E252" s="191"/>
      <c r="F252" s="190"/>
      <c r="G252" s="191"/>
      <c r="H252" s="191"/>
      <c r="I252" s="190"/>
      <c r="J252" s="166">
        <f t="shared" ref="J252:AB252" si="50">J253+J254</f>
        <v>0</v>
      </c>
      <c r="K252" s="166">
        <f t="shared" si="50"/>
        <v>0</v>
      </c>
      <c r="L252" s="166">
        <f t="shared" si="50"/>
        <v>0</v>
      </c>
      <c r="M252" s="166">
        <f t="shared" si="50"/>
        <v>0</v>
      </c>
      <c r="N252" s="166">
        <f t="shared" si="50"/>
        <v>0</v>
      </c>
      <c r="O252" s="166">
        <f t="shared" si="50"/>
        <v>0</v>
      </c>
      <c r="P252" s="166">
        <f t="shared" si="50"/>
        <v>0</v>
      </c>
      <c r="Q252" s="166">
        <f t="shared" si="50"/>
        <v>0</v>
      </c>
      <c r="R252" s="166">
        <f t="shared" si="50"/>
        <v>0</v>
      </c>
      <c r="S252" s="166">
        <f t="shared" si="50"/>
        <v>0</v>
      </c>
      <c r="T252" s="166">
        <f t="shared" si="50"/>
        <v>0</v>
      </c>
      <c r="U252" s="166">
        <f t="shared" si="50"/>
        <v>0</v>
      </c>
      <c r="V252" s="166">
        <f t="shared" si="50"/>
        <v>0</v>
      </c>
      <c r="W252" s="166">
        <f t="shared" si="50"/>
        <v>0</v>
      </c>
      <c r="X252" s="166">
        <f t="shared" si="50"/>
        <v>0</v>
      </c>
      <c r="Y252" s="166">
        <f t="shared" si="50"/>
        <v>0</v>
      </c>
      <c r="Z252" s="166">
        <f t="shared" si="50"/>
        <v>0</v>
      </c>
      <c r="AA252" s="166">
        <f t="shared" si="50"/>
        <v>0</v>
      </c>
      <c r="AB252" s="166">
        <f t="shared" si="50"/>
        <v>0</v>
      </c>
      <c r="AC252" s="166"/>
      <c r="AD252" s="166">
        <f>AD253+AD254</f>
        <v>0</v>
      </c>
      <c r="AE252" s="166">
        <f>AE253+AE254</f>
        <v>0</v>
      </c>
      <c r="AF252" s="205"/>
      <c r="AG252" s="205"/>
      <c r="AH252" s="201"/>
      <c r="AI252" s="201"/>
      <c r="AJ252" s="206"/>
      <c r="AK252" s="201"/>
      <c r="AL252" s="201"/>
      <c r="AM252" s="201"/>
      <c r="AN252" s="175"/>
      <c r="AO252" s="178"/>
      <c r="AP252" s="178"/>
      <c r="AQ252" s="178"/>
      <c r="AR252" s="178"/>
      <c r="AS252" s="178"/>
      <c r="AT252" s="178"/>
      <c r="AU252" s="178"/>
      <c r="AV252" s="178"/>
      <c r="AW252" s="178"/>
    </row>
    <row r="253" s="3" customFormat="1" ht="18" hidden="1" customHeight="1" spans="1:49">
      <c r="A253" s="155"/>
      <c r="B253" s="190" t="s">
        <v>904</v>
      </c>
      <c r="C253" s="190"/>
      <c r="D253" s="191"/>
      <c r="E253" s="191"/>
      <c r="F253" s="190"/>
      <c r="G253" s="191"/>
      <c r="H253" s="191"/>
      <c r="I253" s="190"/>
      <c r="J253" s="166">
        <v>0</v>
      </c>
      <c r="K253" s="166">
        <v>0</v>
      </c>
      <c r="L253" s="166">
        <v>0</v>
      </c>
      <c r="M253" s="166">
        <v>0</v>
      </c>
      <c r="N253" s="166">
        <v>0</v>
      </c>
      <c r="O253" s="166">
        <v>0</v>
      </c>
      <c r="P253" s="166">
        <v>0</v>
      </c>
      <c r="Q253" s="166">
        <v>0</v>
      </c>
      <c r="R253" s="166">
        <v>0</v>
      </c>
      <c r="S253" s="166">
        <v>0</v>
      </c>
      <c r="T253" s="166">
        <v>0</v>
      </c>
      <c r="U253" s="166">
        <v>0</v>
      </c>
      <c r="V253" s="166">
        <v>0</v>
      </c>
      <c r="W253" s="166">
        <v>0</v>
      </c>
      <c r="X253" s="166">
        <v>0</v>
      </c>
      <c r="Y253" s="166">
        <v>0</v>
      </c>
      <c r="Z253" s="166">
        <v>0</v>
      </c>
      <c r="AA253" s="166">
        <v>0</v>
      </c>
      <c r="AB253" s="166">
        <v>0</v>
      </c>
      <c r="AC253" s="166"/>
      <c r="AD253" s="166">
        <v>0</v>
      </c>
      <c r="AE253" s="166">
        <v>0</v>
      </c>
      <c r="AF253" s="205"/>
      <c r="AG253" s="205"/>
      <c r="AH253" s="201"/>
      <c r="AI253" s="201"/>
      <c r="AJ253" s="206"/>
      <c r="AK253" s="201"/>
      <c r="AL253" s="201"/>
      <c r="AM253" s="201"/>
      <c r="AN253" s="175"/>
      <c r="AO253" s="178"/>
      <c r="AP253" s="178"/>
      <c r="AQ253" s="178"/>
      <c r="AR253" s="178"/>
      <c r="AS253" s="178"/>
      <c r="AT253" s="178"/>
      <c r="AU253" s="178"/>
      <c r="AV253" s="178"/>
      <c r="AW253" s="178"/>
    </row>
    <row r="254" s="3" customFormat="1" ht="18" hidden="1" customHeight="1" spans="1:49">
      <c r="A254" s="155"/>
      <c r="B254" s="190" t="s">
        <v>905</v>
      </c>
      <c r="C254" s="190"/>
      <c r="D254" s="191"/>
      <c r="E254" s="191"/>
      <c r="F254" s="190"/>
      <c r="G254" s="190"/>
      <c r="H254" s="191"/>
      <c r="I254" s="190"/>
      <c r="J254" s="166">
        <v>0</v>
      </c>
      <c r="K254" s="166">
        <v>0</v>
      </c>
      <c r="L254" s="166">
        <v>0</v>
      </c>
      <c r="M254" s="166">
        <v>0</v>
      </c>
      <c r="N254" s="166">
        <v>0</v>
      </c>
      <c r="O254" s="166">
        <v>0</v>
      </c>
      <c r="P254" s="166">
        <v>0</v>
      </c>
      <c r="Q254" s="166">
        <v>0</v>
      </c>
      <c r="R254" s="166">
        <v>0</v>
      </c>
      <c r="S254" s="166">
        <v>0</v>
      </c>
      <c r="T254" s="166">
        <v>0</v>
      </c>
      <c r="U254" s="166">
        <v>0</v>
      </c>
      <c r="V254" s="166">
        <v>0</v>
      </c>
      <c r="W254" s="166">
        <v>0</v>
      </c>
      <c r="X254" s="166">
        <v>0</v>
      </c>
      <c r="Y254" s="166">
        <v>0</v>
      </c>
      <c r="Z254" s="166">
        <v>0</v>
      </c>
      <c r="AA254" s="166">
        <v>0</v>
      </c>
      <c r="AB254" s="166">
        <v>0</v>
      </c>
      <c r="AC254" s="166"/>
      <c r="AD254" s="166">
        <v>0</v>
      </c>
      <c r="AE254" s="166">
        <v>0</v>
      </c>
      <c r="AF254" s="205"/>
      <c r="AG254" s="205"/>
      <c r="AH254" s="201"/>
      <c r="AI254" s="201"/>
      <c r="AJ254" s="206"/>
      <c r="AK254" s="201"/>
      <c r="AL254" s="201"/>
      <c r="AM254" s="201"/>
      <c r="AN254" s="175"/>
      <c r="AO254" s="178"/>
      <c r="AP254" s="178"/>
      <c r="AQ254" s="178"/>
      <c r="AR254" s="178"/>
      <c r="AS254" s="178"/>
      <c r="AT254" s="178"/>
      <c r="AU254" s="178"/>
      <c r="AV254" s="178"/>
      <c r="AW254" s="178"/>
    </row>
    <row r="255" s="1" customFormat="1" hidden="1" spans="1:52">
      <c r="A255" s="5"/>
      <c r="B255" s="5"/>
      <c r="C255" s="5"/>
      <c r="D255" s="5"/>
      <c r="E255" s="5"/>
      <c r="F255" s="5"/>
      <c r="G255" s="270"/>
      <c r="H255" s="5"/>
      <c r="I255" s="7"/>
      <c r="J255" s="5"/>
      <c r="K255" s="5"/>
      <c r="L255" s="5"/>
      <c r="M255" s="5"/>
      <c r="N255" s="5"/>
      <c r="O255" s="5"/>
      <c r="P255" s="5"/>
      <c r="Q255" s="5"/>
      <c r="R255" s="5"/>
      <c r="S255" s="5"/>
      <c r="T255" s="7"/>
      <c r="U255" s="5"/>
      <c r="V255" s="5"/>
      <c r="W255" s="5"/>
      <c r="X255" s="5"/>
      <c r="Y255" s="5"/>
      <c r="Z255" s="5"/>
      <c r="AA255" s="5"/>
      <c r="AB255" s="5"/>
      <c r="AC255" s="5"/>
      <c r="AD255" s="5"/>
      <c r="AE255" s="5"/>
      <c r="AF255" s="7"/>
      <c r="AG255" s="7"/>
      <c r="AH255" s="5"/>
      <c r="AI255" s="5"/>
      <c r="AJ255" s="8"/>
      <c r="AK255" s="5"/>
      <c r="AL255" s="5"/>
      <c r="AM255" s="5"/>
      <c r="AN255" s="5"/>
      <c r="AP255" s="9"/>
      <c r="AR255" s="5"/>
      <c r="AS255" s="5"/>
      <c r="AT255" s="5"/>
      <c r="AU255" s="5"/>
      <c r="AV255" s="5"/>
      <c r="AW255" s="9"/>
      <c r="AX255" s="9"/>
      <c r="AZ255" s="74"/>
    </row>
    <row r="256" s="1" customFormat="1" hidden="1" spans="1:52">
      <c r="A256" s="5"/>
      <c r="B256" s="5"/>
      <c r="C256" s="5" t="s">
        <v>1218</v>
      </c>
      <c r="D256" s="5"/>
      <c r="E256" s="5"/>
      <c r="F256" s="5"/>
      <c r="G256" s="270"/>
      <c r="H256" s="5"/>
      <c r="I256" s="7"/>
      <c r="J256" s="5"/>
      <c r="K256" s="5"/>
      <c r="L256" s="5"/>
      <c r="M256" s="5"/>
      <c r="N256" s="5"/>
      <c r="O256" s="5"/>
      <c r="P256" s="5"/>
      <c r="Q256" s="5"/>
      <c r="R256" s="5"/>
      <c r="S256" s="5"/>
      <c r="T256" s="7"/>
      <c r="U256" s="5"/>
      <c r="V256" s="5"/>
      <c r="W256" s="5"/>
      <c r="X256" s="5"/>
      <c r="Y256" s="5"/>
      <c r="Z256" s="5"/>
      <c r="AA256" s="5"/>
      <c r="AB256" s="5"/>
      <c r="AC256" s="5"/>
      <c r="AD256" s="5"/>
      <c r="AE256" s="5"/>
      <c r="AF256" s="7"/>
      <c r="AG256" s="7"/>
      <c r="AH256" s="5"/>
      <c r="AI256" s="5"/>
      <c r="AJ256" s="8"/>
      <c r="AK256" s="5"/>
      <c r="AL256" s="5"/>
      <c r="AM256" s="5"/>
      <c r="AN256" s="5"/>
      <c r="AP256" s="9"/>
      <c r="AR256" s="5"/>
      <c r="AS256" s="5"/>
      <c r="AT256" s="5"/>
      <c r="AU256" s="5"/>
      <c r="AV256" s="5"/>
      <c r="AW256" s="9"/>
      <c r="AX256" s="9"/>
      <c r="AZ256" s="74"/>
    </row>
    <row r="257" s="1" customFormat="1" hidden="1" spans="7:48">
      <c r="G257" s="9"/>
      <c r="AV257" s="9"/>
    </row>
    <row r="258" s="1" customFormat="1" hidden="1" spans="7:48">
      <c r="G258" s="9"/>
      <c r="AV258" s="9"/>
    </row>
    <row r="259" s="1" customFormat="1" hidden="1" spans="7:48">
      <c r="G259" s="9"/>
      <c r="AV259" s="9"/>
    </row>
    <row r="260" s="1" customFormat="1" hidden="1" spans="7:48">
      <c r="G260" s="9"/>
      <c r="P260" s="1" t="s">
        <v>1540</v>
      </c>
      <c r="Q260" s="1">
        <v>17321.62</v>
      </c>
      <c r="AV260" s="9"/>
    </row>
    <row r="261" s="1" customFormat="1" hidden="1" spans="7:48">
      <c r="G261" s="9"/>
      <c r="O261" s="1">
        <v>6</v>
      </c>
      <c r="P261" s="1">
        <v>3563.7</v>
      </c>
      <c r="Q261" s="387">
        <f>P261/Q260</f>
        <v>0.205737107730108</v>
      </c>
      <c r="AV261" s="9"/>
    </row>
    <row r="262" s="1" customFormat="1" hidden="1" spans="7:48">
      <c r="G262" s="9"/>
      <c r="O262" s="1">
        <v>1</v>
      </c>
      <c r="P262" s="1">
        <v>120</v>
      </c>
      <c r="Q262" s="387">
        <f>P262/Q260</f>
        <v>0.00692775848910206</v>
      </c>
      <c r="AV262" s="9"/>
    </row>
    <row r="263" s="1" customFormat="1" hidden="1" spans="7:48">
      <c r="G263" s="9"/>
      <c r="O263" s="1">
        <v>25</v>
      </c>
      <c r="P263" s="1">
        <v>13637.92</v>
      </c>
      <c r="Q263" s="387">
        <f>P263/Q260</f>
        <v>0.78733513378079</v>
      </c>
      <c r="AV263" s="9"/>
    </row>
    <row r="264" s="1" customFormat="1" spans="7:48">
      <c r="G264" s="9"/>
      <c r="AV264" s="9"/>
    </row>
    <row r="265" s="1" customFormat="1" spans="7:48">
      <c r="G265" s="9"/>
      <c r="AV265" s="9"/>
    </row>
    <row r="266" s="1" customFormat="1" spans="7:48">
      <c r="G266" s="9"/>
      <c r="AV266" s="9"/>
    </row>
    <row r="267" s="1" customFormat="1" spans="7:48">
      <c r="G267" s="9"/>
      <c r="AV267" s="9"/>
    </row>
    <row r="268" s="1" customFormat="1" spans="7:48">
      <c r="G268" s="9"/>
      <c r="AV268" s="9"/>
    </row>
    <row r="269" s="1" customFormat="1" spans="7:48">
      <c r="G269" s="9"/>
      <c r="AV269" s="9"/>
    </row>
    <row r="270" s="1" customFormat="1" spans="7:48">
      <c r="G270" s="9"/>
      <c r="AV270" s="9"/>
    </row>
    <row r="271" s="1" customFormat="1" spans="7:48">
      <c r="G271" s="9"/>
      <c r="AV271" s="9"/>
    </row>
    <row r="272" s="1" customFormat="1" spans="7:48">
      <c r="G272" s="9"/>
      <c r="AV272" s="9"/>
    </row>
    <row r="273" s="1" customFormat="1" spans="7:48">
      <c r="G273" s="9"/>
      <c r="AV273" s="9"/>
    </row>
    <row r="274" s="1" customFormat="1" spans="7:48">
      <c r="G274" s="9"/>
      <c r="AV274" s="9"/>
    </row>
    <row r="275" s="1" customFormat="1" spans="7:48">
      <c r="G275" s="9"/>
      <c r="AV275" s="9"/>
    </row>
    <row r="276" s="1" customFormat="1" spans="7:48">
      <c r="G276" s="9"/>
      <c r="AV276" s="9"/>
    </row>
    <row r="277" s="1" customFormat="1" spans="7:48">
      <c r="G277" s="9"/>
      <c r="AV277" s="9"/>
    </row>
    <row r="278" s="1" customFormat="1" spans="7:48">
      <c r="G278" s="9"/>
      <c r="AV278" s="9"/>
    </row>
    <row r="279" s="1" customFormat="1" spans="7:48">
      <c r="G279" s="9"/>
      <c r="AV279" s="9"/>
    </row>
    <row r="280" s="1" customFormat="1" spans="7:48">
      <c r="G280" s="9"/>
      <c r="AV280" s="9"/>
    </row>
    <row r="281" s="1" customFormat="1" spans="7:48">
      <c r="G281" s="9"/>
      <c r="AV281" s="9"/>
    </row>
    <row r="282" s="1" customFormat="1" spans="7:48">
      <c r="G282" s="9"/>
      <c r="AV282" s="9"/>
    </row>
    <row r="283" s="1" customFormat="1" spans="7:48">
      <c r="G283" s="9"/>
      <c r="AV283" s="9"/>
    </row>
    <row r="284" s="1" customFormat="1" spans="7:48">
      <c r="G284" s="9"/>
      <c r="AV284" s="9"/>
    </row>
    <row r="285" s="1" customFormat="1" spans="7:48">
      <c r="G285" s="9"/>
      <c r="AV285" s="9"/>
    </row>
    <row r="286" s="1" customFormat="1" spans="7:48">
      <c r="G286" s="9"/>
      <c r="AV286" s="9"/>
    </row>
    <row r="287" s="1" customFormat="1" spans="7:48">
      <c r="G287" s="9"/>
      <c r="AV287" s="9"/>
    </row>
    <row r="288" s="1" customFormat="1" spans="7:48">
      <c r="G288" s="9"/>
      <c r="AV288" s="9"/>
    </row>
    <row r="289" s="1" customFormat="1" spans="7:48">
      <c r="G289" s="9"/>
      <c r="AV289" s="9"/>
    </row>
    <row r="290" s="1" customFormat="1" spans="7:48">
      <c r="G290" s="9"/>
      <c r="AV290" s="9"/>
    </row>
    <row r="291" s="1" customFormat="1" spans="7:48">
      <c r="G291" s="9"/>
      <c r="AV291" s="9"/>
    </row>
  </sheetData>
  <autoFilter ref="A3:BF263">
    <filterColumn colId="43">
      <customFilters>
        <customFilter operator="equal" val="是"/>
      </customFilters>
    </filterColumn>
    <filterColumn colId="44">
      <customFilters>
        <customFilter operator="equal" val="是"/>
      </customFilters>
    </filterColumn>
    <filterColumn colId="51">
      <customFilters>
        <customFilter operator="equal" val="产业"/>
      </customFilters>
    </filterColumn>
    <extLst/>
  </autoFilter>
  <mergeCells count="167">
    <mergeCell ref="A1:AV1"/>
    <mergeCell ref="J2:Q2"/>
    <mergeCell ref="U2:AC2"/>
    <mergeCell ref="AD2:AE2"/>
    <mergeCell ref="A5:I5"/>
    <mergeCell ref="B6:I6"/>
    <mergeCell ref="B7:I7"/>
    <mergeCell ref="B8:I8"/>
    <mergeCell ref="B28:I28"/>
    <mergeCell ref="B53:I53"/>
    <mergeCell ref="B54:I54"/>
    <mergeCell ref="B69:I69"/>
    <mergeCell ref="B71:I71"/>
    <mergeCell ref="B72:I72"/>
    <mergeCell ref="B73:I73"/>
    <mergeCell ref="B74:I74"/>
    <mergeCell ref="B79:I79"/>
    <mergeCell ref="B82:I82"/>
    <mergeCell ref="B83:I83"/>
    <mergeCell ref="B84:I84"/>
    <mergeCell ref="B99:I99"/>
    <mergeCell ref="B100:I100"/>
    <mergeCell ref="B101:I101"/>
    <mergeCell ref="B102:I102"/>
    <mergeCell ref="B103:I103"/>
    <mergeCell ref="B104:I104"/>
    <mergeCell ref="B105:I105"/>
    <mergeCell ref="B106:I106"/>
    <mergeCell ref="B108:I108"/>
    <mergeCell ref="B109:I109"/>
    <mergeCell ref="B110:I110"/>
    <mergeCell ref="B111:I111"/>
    <mergeCell ref="B112:I112"/>
    <mergeCell ref="B113:I113"/>
    <mergeCell ref="B114:I114"/>
    <mergeCell ref="B115:I115"/>
    <mergeCell ref="B116:I116"/>
    <mergeCell ref="B117:I117"/>
    <mergeCell ref="B118:I118"/>
    <mergeCell ref="B119:I119"/>
    <mergeCell ref="B120:I120"/>
    <mergeCell ref="B122:I122"/>
    <mergeCell ref="B123:I123"/>
    <mergeCell ref="B124:I124"/>
    <mergeCell ref="B125:I125"/>
    <mergeCell ref="B126:I126"/>
    <mergeCell ref="B127:I127"/>
    <mergeCell ref="B128:I128"/>
    <mergeCell ref="B129:I129"/>
    <mergeCell ref="B130:I130"/>
    <mergeCell ref="B132:I132"/>
    <mergeCell ref="B133:I133"/>
    <mergeCell ref="B134:I134"/>
    <mergeCell ref="B135:I135"/>
    <mergeCell ref="B147:I147"/>
    <mergeCell ref="B148:I148"/>
    <mergeCell ref="B160:I160"/>
    <mergeCell ref="B161:I161"/>
    <mergeCell ref="B162:I162"/>
    <mergeCell ref="B167:I167"/>
    <mergeCell ref="B168:I168"/>
    <mergeCell ref="B175:I175"/>
    <mergeCell ref="B176:I176"/>
    <mergeCell ref="B177:I177"/>
    <mergeCell ref="B179:I179"/>
    <mergeCell ref="B183:I183"/>
    <mergeCell ref="B188:I188"/>
    <mergeCell ref="B207:I207"/>
    <mergeCell ref="B208:I208"/>
    <mergeCell ref="B209:I209"/>
    <mergeCell ref="B210:I210"/>
    <mergeCell ref="B211:I211"/>
    <mergeCell ref="B212:I212"/>
    <mergeCell ref="B213:I213"/>
    <mergeCell ref="B216:I216"/>
    <mergeCell ref="B217:I217"/>
    <mergeCell ref="B218:I218"/>
    <mergeCell ref="B219:I219"/>
    <mergeCell ref="B220:I220"/>
    <mergeCell ref="B221:I221"/>
    <mergeCell ref="B222:I222"/>
    <mergeCell ref="B223:I223"/>
    <mergeCell ref="B224:I224"/>
    <mergeCell ref="B226:I226"/>
    <mergeCell ref="B227:I227"/>
    <mergeCell ref="B228:I228"/>
    <mergeCell ref="B229:I229"/>
    <mergeCell ref="B230:I230"/>
    <mergeCell ref="B231:I231"/>
    <mergeCell ref="B232:I232"/>
    <mergeCell ref="B233:I233"/>
    <mergeCell ref="B234:I234"/>
    <mergeCell ref="B235:I235"/>
    <mergeCell ref="B236:I236"/>
    <mergeCell ref="B237:I237"/>
    <mergeCell ref="B238:I238"/>
    <mergeCell ref="B239:I239"/>
    <mergeCell ref="B240:I240"/>
    <mergeCell ref="B241:I241"/>
    <mergeCell ref="B242:I242"/>
    <mergeCell ref="B243:I243"/>
    <mergeCell ref="B244:I244"/>
    <mergeCell ref="B245:I245"/>
    <mergeCell ref="B246:I246"/>
    <mergeCell ref="B247:I247"/>
    <mergeCell ref="B248:I248"/>
    <mergeCell ref="B249:I249"/>
    <mergeCell ref="B250:I250"/>
    <mergeCell ref="B251:I251"/>
    <mergeCell ref="B252:I252"/>
    <mergeCell ref="B253:I253"/>
    <mergeCell ref="B254:I254"/>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P3:P4"/>
    <mergeCell ref="Q3:Q4"/>
    <mergeCell ref="R2:R4"/>
    <mergeCell ref="S2:S4"/>
    <mergeCell ref="T2:T4"/>
    <mergeCell ref="U3:U4"/>
    <mergeCell ref="V3:V4"/>
    <mergeCell ref="W3:W4"/>
    <mergeCell ref="X3:X4"/>
    <mergeCell ref="Y3:Y4"/>
    <mergeCell ref="Z3:Z4"/>
    <mergeCell ref="AA3:AA4"/>
    <mergeCell ref="AB3:AB4"/>
    <mergeCell ref="AC3:AC4"/>
    <mergeCell ref="AD3:AD4"/>
    <mergeCell ref="AE3:AE4"/>
    <mergeCell ref="AF2:AF4"/>
    <mergeCell ref="AG2:AG4"/>
    <mergeCell ref="AH2:AH4"/>
    <mergeCell ref="AI2:AI4"/>
    <mergeCell ref="AJ2:AJ4"/>
    <mergeCell ref="AK2:AK4"/>
    <mergeCell ref="AL2:AL4"/>
    <mergeCell ref="AM2:AM4"/>
    <mergeCell ref="AN2:AN4"/>
    <mergeCell ref="AO2:AO4"/>
    <mergeCell ref="AP2:AP4"/>
    <mergeCell ref="AQ2:AQ4"/>
    <mergeCell ref="AR2:AR4"/>
    <mergeCell ref="AS2:AS4"/>
    <mergeCell ref="AT2:AT4"/>
    <mergeCell ref="AU2:AU4"/>
    <mergeCell ref="AV2:AV4"/>
    <mergeCell ref="AW2:AW4"/>
    <mergeCell ref="AX2:AX3"/>
    <mergeCell ref="BB2:BB3"/>
    <mergeCell ref="BC2:BC3"/>
    <mergeCell ref="BD2:BD3"/>
    <mergeCell ref="BE2:BE3"/>
    <mergeCell ref="BF2:BF3"/>
  </mergeCells>
  <conditionalFormatting sqref="E34">
    <cfRule type="duplicateValues" dxfId="0" priority="12"/>
  </conditionalFormatting>
  <conditionalFormatting sqref="E36">
    <cfRule type="duplicateValues" dxfId="0" priority="13"/>
  </conditionalFormatting>
  <conditionalFormatting sqref="E38">
    <cfRule type="duplicateValues" dxfId="0" priority="4"/>
  </conditionalFormatting>
  <conditionalFormatting sqref="E39">
    <cfRule type="duplicateValues" dxfId="0" priority="1"/>
  </conditionalFormatting>
  <conditionalFormatting sqref="E46">
    <cfRule type="duplicateValues" dxfId="0" priority="2"/>
  </conditionalFormatting>
  <conditionalFormatting sqref="E90">
    <cfRule type="duplicateValues" dxfId="0" priority="8"/>
  </conditionalFormatting>
  <conditionalFormatting sqref="E198">
    <cfRule type="duplicateValues" dxfId="0" priority="5"/>
  </conditionalFormatting>
  <conditionalFormatting sqref="E15:E17 E51:E52 E40:E45 E47:E48">
    <cfRule type="duplicateValues" dxfId="0" priority="11"/>
  </conditionalFormatting>
  <conditionalFormatting sqref="I43 K43:Q43">
    <cfRule type="duplicateValues" dxfId="0" priority="9"/>
  </conditionalFormatting>
  <conditionalFormatting sqref="I62 K62:Q62">
    <cfRule type="duplicateValues" dxfId="0" priority="10"/>
  </conditionalFormatting>
  <conditionalFormatting sqref="I94 K94:Q94">
    <cfRule type="duplicateValues" dxfId="0" priority="7"/>
  </conditionalFormatting>
  <conditionalFormatting sqref="I95 K95:Q95">
    <cfRule type="duplicateValues" dxfId="0" priority="3"/>
  </conditionalFormatting>
  <conditionalFormatting sqref="I154:K154 M154:Q154">
    <cfRule type="duplicateValues" dxfId="0" priority="6"/>
  </conditionalFormatting>
  <pageMargins left="1.0625" right="1.0625" top="1.45625" bottom="1.37777777777778" header="0.5" footer="0.5"/>
  <pageSetup paperSize="8" orientation="portrait" horizontalDpi="600"/>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57"/>
  <sheetViews>
    <sheetView workbookViewId="0">
      <selection activeCell="E15" sqref="E15"/>
    </sheetView>
  </sheetViews>
  <sheetFormatPr defaultColWidth="9" defaultRowHeight="13.5"/>
  <cols>
    <col min="1" max="1" width="6.625" style="77" customWidth="1"/>
    <col min="2" max="2" width="35.875" style="77" customWidth="1"/>
    <col min="3" max="3" width="9" style="79" customWidth="1"/>
    <col min="4" max="4" width="10.6583333333333" style="79" customWidth="1"/>
    <col min="5" max="5" width="13.4166666666667" style="79" customWidth="1"/>
    <col min="6" max="6" width="12.3083333333333" style="79" customWidth="1"/>
    <col min="7" max="7" width="11.875" style="79" customWidth="1"/>
    <col min="8" max="8" width="9" style="79" hidden="1" customWidth="1"/>
    <col min="9" max="9" width="7.5" style="77" customWidth="1"/>
    <col min="10" max="10" width="36.025" style="77" customWidth="1"/>
    <col min="11" max="11" width="12.8583333333333" style="77" customWidth="1"/>
    <col min="12" max="12" width="13.3" style="77" customWidth="1"/>
    <col min="13" max="13" width="9" style="77"/>
    <col min="14" max="14" width="10.1" style="77" customWidth="1"/>
    <col min="15" max="15" width="12.625" style="77"/>
    <col min="16" max="16384" width="9" style="77"/>
  </cols>
  <sheetData>
    <row r="1" s="77" customFormat="1" ht="58" customHeight="1" spans="1:15">
      <c r="A1" s="80" t="s">
        <v>1541</v>
      </c>
      <c r="B1" s="80"/>
      <c r="C1" s="80"/>
      <c r="D1" s="80"/>
      <c r="E1" s="80"/>
      <c r="F1" s="80"/>
      <c r="G1" s="80"/>
      <c r="H1" s="80"/>
      <c r="I1" s="80"/>
      <c r="J1" s="80"/>
      <c r="K1" s="80"/>
      <c r="L1" s="80"/>
      <c r="M1" s="80"/>
      <c r="N1" s="80"/>
      <c r="O1" s="80"/>
    </row>
    <row r="2" s="77" customFormat="1" ht="18.75" spans="1:15">
      <c r="A2" s="81" t="s">
        <v>1</v>
      </c>
      <c r="B2" s="82" t="s">
        <v>3</v>
      </c>
      <c r="C2" s="81" t="s">
        <v>908</v>
      </c>
      <c r="D2" s="83" t="s">
        <v>909</v>
      </c>
      <c r="E2" s="84"/>
      <c r="F2" s="84" t="s">
        <v>910</v>
      </c>
      <c r="G2" s="85"/>
      <c r="H2" s="85"/>
      <c r="I2" s="81" t="s">
        <v>1</v>
      </c>
      <c r="J2" s="81"/>
      <c r="K2" s="81" t="s">
        <v>908</v>
      </c>
      <c r="L2" s="99" t="s">
        <v>909</v>
      </c>
      <c r="M2" s="81"/>
      <c r="N2" s="81" t="s">
        <v>910</v>
      </c>
      <c r="O2" s="81"/>
    </row>
    <row r="3" s="3" customFormat="1" ht="56.25" spans="1:15">
      <c r="A3" s="81"/>
      <c r="B3" s="82"/>
      <c r="C3" s="86"/>
      <c r="D3" s="84"/>
      <c r="E3" s="87" t="s">
        <v>911</v>
      </c>
      <c r="F3" s="84" t="s">
        <v>912</v>
      </c>
      <c r="G3" s="85" t="s">
        <v>913</v>
      </c>
      <c r="H3" s="85"/>
      <c r="I3" s="81"/>
      <c r="J3" s="100"/>
      <c r="K3" s="100"/>
      <c r="L3" s="100"/>
      <c r="M3" s="100" t="s">
        <v>911</v>
      </c>
      <c r="N3" s="100" t="s">
        <v>912</v>
      </c>
      <c r="O3" s="100" t="s">
        <v>913</v>
      </c>
    </row>
    <row r="4" s="3" customFormat="1" ht="38" customHeight="1" spans="1:15">
      <c r="A4" s="86" t="s">
        <v>31</v>
      </c>
      <c r="B4" s="88"/>
      <c r="C4" s="86">
        <f t="shared" ref="C4:F4" si="0">C5+C33+C49+K20+K24+K44+K53+K54</f>
        <v>67</v>
      </c>
      <c r="D4" s="86">
        <f t="shared" si="0"/>
        <v>26308.277</v>
      </c>
      <c r="E4" s="86"/>
      <c r="F4" s="86">
        <f t="shared" si="0"/>
        <v>34811.28</v>
      </c>
      <c r="G4" s="85">
        <f t="shared" ref="G4:G57" si="1">F4/H4</f>
        <v>1</v>
      </c>
      <c r="H4" s="86">
        <v>34811.28</v>
      </c>
      <c r="I4" s="81"/>
      <c r="J4" s="81"/>
      <c r="K4" s="298"/>
      <c r="L4" s="100"/>
      <c r="M4" s="100"/>
      <c r="N4" s="100"/>
      <c r="O4" s="100"/>
    </row>
    <row r="5" s="3" customFormat="1" ht="38" customHeight="1" spans="1:15">
      <c r="A5" s="155" t="s">
        <v>914</v>
      </c>
      <c r="B5" s="290" t="s">
        <v>915</v>
      </c>
      <c r="C5" s="155">
        <f t="shared" ref="C5:F5" si="2">C6+C13+C18+C21+C26</f>
        <v>40</v>
      </c>
      <c r="D5" s="155">
        <f t="shared" si="2"/>
        <v>20908.533</v>
      </c>
      <c r="E5" s="155"/>
      <c r="F5" s="155">
        <f t="shared" si="2"/>
        <v>22281.88</v>
      </c>
      <c r="G5" s="291">
        <f t="shared" si="1"/>
        <v>0.640076434994634</v>
      </c>
      <c r="H5" s="86">
        <v>34811.28</v>
      </c>
      <c r="I5" s="290"/>
      <c r="J5" s="155"/>
      <c r="K5" s="290"/>
      <c r="L5" s="155"/>
      <c r="M5" s="290"/>
      <c r="N5" s="155"/>
      <c r="O5" s="290"/>
    </row>
    <row r="6" s="78" customFormat="1" ht="28" customHeight="1" spans="1:15">
      <c r="A6" s="292" t="s">
        <v>916</v>
      </c>
      <c r="B6" s="293" t="s">
        <v>917</v>
      </c>
      <c r="C6" s="294">
        <f t="shared" ref="C6:F6" si="3">C7+C8+C9+C10+C11+C12</f>
        <v>25</v>
      </c>
      <c r="D6" s="294">
        <f t="shared" si="3"/>
        <v>20074.07</v>
      </c>
      <c r="E6" s="294"/>
      <c r="F6" s="294">
        <f t="shared" si="3"/>
        <v>11426.81</v>
      </c>
      <c r="G6" s="294"/>
      <c r="H6" s="86">
        <v>34811.28</v>
      </c>
      <c r="I6" s="292">
        <v>8</v>
      </c>
      <c r="J6" s="299" t="s">
        <v>918</v>
      </c>
      <c r="K6" s="300"/>
      <c r="L6" s="299"/>
      <c r="M6" s="300"/>
      <c r="N6" s="300"/>
      <c r="O6" s="301">
        <f t="shared" ref="O6:O57" si="4">N6/H5</f>
        <v>0</v>
      </c>
    </row>
    <row r="7" s="78" customFormat="1" ht="28" customHeight="1" spans="1:15">
      <c r="A7" s="292">
        <v>1</v>
      </c>
      <c r="B7" s="293" t="s">
        <v>919</v>
      </c>
      <c r="C7" s="294">
        <v>10</v>
      </c>
      <c r="D7" s="294">
        <v>7768.92</v>
      </c>
      <c r="E7" s="294" t="s">
        <v>920</v>
      </c>
      <c r="F7" s="294">
        <v>4245</v>
      </c>
      <c r="G7" s="291">
        <f t="shared" si="1"/>
        <v>0.121943232193703</v>
      </c>
      <c r="H7" s="86">
        <v>34811.28</v>
      </c>
      <c r="I7" s="294">
        <v>9</v>
      </c>
      <c r="J7" s="294" t="s">
        <v>921</v>
      </c>
      <c r="K7" s="294">
        <v>3</v>
      </c>
      <c r="L7" s="294">
        <v>2.344</v>
      </c>
      <c r="M7" s="294" t="s">
        <v>922</v>
      </c>
      <c r="N7" s="294">
        <v>1898.7</v>
      </c>
      <c r="O7" s="301">
        <f t="shared" si="4"/>
        <v>0.0545426654808441</v>
      </c>
    </row>
    <row r="8" s="78" customFormat="1" ht="28" customHeight="1" spans="1:15">
      <c r="A8" s="292">
        <v>2</v>
      </c>
      <c r="B8" s="293" t="s">
        <v>923</v>
      </c>
      <c r="C8" s="294">
        <v>8</v>
      </c>
      <c r="D8" s="294">
        <v>9</v>
      </c>
      <c r="E8" s="294" t="s">
        <v>929</v>
      </c>
      <c r="F8" s="295">
        <v>2545.03</v>
      </c>
      <c r="G8" s="291">
        <f t="shared" si="1"/>
        <v>0.0731093484640611</v>
      </c>
      <c r="H8" s="86">
        <v>34811.28</v>
      </c>
      <c r="I8" s="294" t="s">
        <v>925</v>
      </c>
      <c r="J8" s="294" t="s">
        <v>926</v>
      </c>
      <c r="K8" s="294">
        <f t="shared" ref="K8:N8" si="5">SUM(K9:K12)</f>
        <v>14</v>
      </c>
      <c r="L8" s="294">
        <f t="shared" si="5"/>
        <v>1954</v>
      </c>
      <c r="M8" s="294">
        <f t="shared" si="5"/>
        <v>0</v>
      </c>
      <c r="N8" s="294">
        <f t="shared" si="5"/>
        <v>4600.7</v>
      </c>
      <c r="O8" s="301">
        <f t="shared" si="4"/>
        <v>0.132161184535587</v>
      </c>
    </row>
    <row r="9" s="3" customFormat="1" ht="28" customHeight="1" spans="1:15">
      <c r="A9" s="155">
        <v>3</v>
      </c>
      <c r="B9" s="290" t="s">
        <v>927</v>
      </c>
      <c r="C9" s="295"/>
      <c r="D9" s="295"/>
      <c r="E9" s="295"/>
      <c r="F9" s="295"/>
      <c r="G9" s="291">
        <f t="shared" si="1"/>
        <v>0</v>
      </c>
      <c r="H9" s="86">
        <v>34811.28</v>
      </c>
      <c r="I9" s="295">
        <v>1</v>
      </c>
      <c r="J9" s="295" t="s">
        <v>928</v>
      </c>
      <c r="K9" s="295">
        <v>1</v>
      </c>
      <c r="L9" s="295">
        <v>365</v>
      </c>
      <c r="M9" s="295" t="s">
        <v>929</v>
      </c>
      <c r="N9" s="295">
        <v>29.2</v>
      </c>
      <c r="O9" s="301">
        <f t="shared" si="4"/>
        <v>0.00083880857009567</v>
      </c>
    </row>
    <row r="10" s="3" customFormat="1" ht="28" customHeight="1" spans="1:15">
      <c r="A10" s="155">
        <v>4</v>
      </c>
      <c r="B10" s="290" t="s">
        <v>930</v>
      </c>
      <c r="C10" s="295">
        <v>7</v>
      </c>
      <c r="D10" s="295">
        <v>12296.15</v>
      </c>
      <c r="E10" s="295" t="s">
        <v>920</v>
      </c>
      <c r="F10" s="295">
        <v>4636.78</v>
      </c>
      <c r="G10" s="291">
        <f t="shared" si="1"/>
        <v>0.133197630193432</v>
      </c>
      <c r="H10" s="86">
        <v>34811.28</v>
      </c>
      <c r="I10" s="295">
        <v>2</v>
      </c>
      <c r="J10" s="295" t="s">
        <v>931</v>
      </c>
      <c r="K10" s="295">
        <v>3</v>
      </c>
      <c r="L10" s="295">
        <v>6</v>
      </c>
      <c r="M10" s="295" t="s">
        <v>922</v>
      </c>
      <c r="N10" s="295">
        <v>1030</v>
      </c>
      <c r="O10" s="301">
        <f t="shared" si="4"/>
        <v>0.029588110520498</v>
      </c>
    </row>
    <row r="11" s="3" customFormat="1" ht="28" customHeight="1" spans="1:15">
      <c r="A11" s="155">
        <v>5</v>
      </c>
      <c r="B11" s="290" t="s">
        <v>359</v>
      </c>
      <c r="C11" s="295"/>
      <c r="D11" s="295"/>
      <c r="E11" s="295"/>
      <c r="F11" s="295"/>
      <c r="G11" s="291">
        <f t="shared" si="1"/>
        <v>0</v>
      </c>
      <c r="H11" s="86">
        <v>34811.28</v>
      </c>
      <c r="I11" s="295">
        <v>3</v>
      </c>
      <c r="J11" s="295" t="s">
        <v>932</v>
      </c>
      <c r="K11" s="295">
        <v>1</v>
      </c>
      <c r="L11" s="295">
        <v>10</v>
      </c>
      <c r="M11" s="295" t="s">
        <v>929</v>
      </c>
      <c r="N11" s="295">
        <v>100</v>
      </c>
      <c r="O11" s="301">
        <f t="shared" si="4"/>
        <v>0.00287263208936873</v>
      </c>
    </row>
    <row r="12" s="3" customFormat="1" ht="28" customHeight="1" spans="1:15">
      <c r="A12" s="155">
        <v>6</v>
      </c>
      <c r="B12" s="290" t="s">
        <v>371</v>
      </c>
      <c r="C12" s="295"/>
      <c r="D12" s="295"/>
      <c r="E12" s="295"/>
      <c r="F12" s="295"/>
      <c r="G12" s="291">
        <f t="shared" si="1"/>
        <v>0</v>
      </c>
      <c r="H12" s="86">
        <v>34811.28</v>
      </c>
      <c r="I12" s="295">
        <v>4</v>
      </c>
      <c r="J12" s="295" t="s">
        <v>934</v>
      </c>
      <c r="K12" s="295">
        <v>9</v>
      </c>
      <c r="L12" s="295">
        <v>1573</v>
      </c>
      <c r="M12" s="295" t="s">
        <v>1221</v>
      </c>
      <c r="N12" s="295">
        <v>3441.5</v>
      </c>
      <c r="O12" s="301">
        <f t="shared" si="4"/>
        <v>0.098861633355625</v>
      </c>
    </row>
    <row r="13" s="3" customFormat="1" ht="28" customHeight="1" spans="1:15">
      <c r="A13" s="165" t="s">
        <v>935</v>
      </c>
      <c r="B13" s="290" t="s">
        <v>936</v>
      </c>
      <c r="C13" s="295">
        <f t="shared" ref="C13:F13" si="6">SUM(C14:C17)</f>
        <v>6</v>
      </c>
      <c r="D13" s="295">
        <f t="shared" si="6"/>
        <v>6</v>
      </c>
      <c r="E13" s="295">
        <f t="shared" si="6"/>
        <v>0</v>
      </c>
      <c r="F13" s="295">
        <f t="shared" si="6"/>
        <v>3628.96</v>
      </c>
      <c r="G13" s="291">
        <f t="shared" si="1"/>
        <v>0.104246669470356</v>
      </c>
      <c r="H13" s="86">
        <v>34811.28</v>
      </c>
      <c r="I13" s="295" t="s">
        <v>937</v>
      </c>
      <c r="J13" s="295" t="s">
        <v>938</v>
      </c>
      <c r="K13" s="295">
        <f t="shared" ref="K13:N13" si="7">SUM(K14:K19)</f>
        <v>1</v>
      </c>
      <c r="L13" s="295">
        <f t="shared" si="7"/>
        <v>1</v>
      </c>
      <c r="M13" s="295">
        <f t="shared" si="7"/>
        <v>0</v>
      </c>
      <c r="N13" s="295">
        <f t="shared" si="7"/>
        <v>50</v>
      </c>
      <c r="O13" s="301">
        <f t="shared" si="4"/>
        <v>0.00143631604468437</v>
      </c>
    </row>
    <row r="14" s="3" customFormat="1" ht="28" customHeight="1" spans="1:15">
      <c r="A14" s="165">
        <v>1</v>
      </c>
      <c r="B14" s="290" t="s">
        <v>939</v>
      </c>
      <c r="C14" s="295"/>
      <c r="D14" s="295"/>
      <c r="E14" s="295"/>
      <c r="F14" s="295"/>
      <c r="G14" s="291">
        <f t="shared" si="1"/>
        <v>0</v>
      </c>
      <c r="H14" s="86">
        <v>34811.28</v>
      </c>
      <c r="I14" s="295">
        <v>1</v>
      </c>
      <c r="J14" s="295" t="s">
        <v>940</v>
      </c>
      <c r="K14" s="295"/>
      <c r="L14" s="295"/>
      <c r="M14" s="295"/>
      <c r="N14" s="295"/>
      <c r="O14" s="301">
        <f t="shared" si="4"/>
        <v>0</v>
      </c>
    </row>
    <row r="15" s="3" customFormat="1" ht="28" customHeight="1" spans="1:15">
      <c r="A15" s="165">
        <v>2</v>
      </c>
      <c r="B15" s="290" t="s">
        <v>941</v>
      </c>
      <c r="C15" s="295">
        <v>4</v>
      </c>
      <c r="D15" s="295">
        <v>4</v>
      </c>
      <c r="E15" s="295" t="s">
        <v>929</v>
      </c>
      <c r="F15" s="295">
        <v>238.96</v>
      </c>
      <c r="G15" s="291">
        <f t="shared" si="1"/>
        <v>0.00686444164075553</v>
      </c>
      <c r="H15" s="86">
        <v>34811.28</v>
      </c>
      <c r="I15" s="295">
        <v>2</v>
      </c>
      <c r="J15" s="295" t="s">
        <v>943</v>
      </c>
      <c r="K15" s="295"/>
      <c r="L15" s="295"/>
      <c r="M15" s="295"/>
      <c r="N15" s="295"/>
      <c r="O15" s="301">
        <f t="shared" si="4"/>
        <v>0</v>
      </c>
    </row>
    <row r="16" s="3" customFormat="1" ht="28" customHeight="1" spans="1:15">
      <c r="A16" s="165">
        <v>3</v>
      </c>
      <c r="B16" s="290" t="s">
        <v>944</v>
      </c>
      <c r="C16" s="295">
        <v>2</v>
      </c>
      <c r="D16" s="295">
        <v>2</v>
      </c>
      <c r="E16" s="295" t="s">
        <v>929</v>
      </c>
      <c r="F16" s="295">
        <v>3390</v>
      </c>
      <c r="G16" s="291">
        <f t="shared" si="1"/>
        <v>0.0973822278296001</v>
      </c>
      <c r="H16" s="86">
        <v>34811.28</v>
      </c>
      <c r="I16" s="295">
        <v>3</v>
      </c>
      <c r="J16" s="302" t="s">
        <v>945</v>
      </c>
      <c r="K16" s="295"/>
      <c r="L16" s="295"/>
      <c r="M16" s="295"/>
      <c r="N16" s="295"/>
      <c r="O16" s="301">
        <f t="shared" si="4"/>
        <v>0</v>
      </c>
    </row>
    <row r="17" s="3" customFormat="1" ht="28" customHeight="1" spans="1:15">
      <c r="A17" s="165">
        <v>4</v>
      </c>
      <c r="B17" s="290" t="s">
        <v>946</v>
      </c>
      <c r="C17" s="295"/>
      <c r="D17" s="295"/>
      <c r="E17" s="295"/>
      <c r="F17" s="295"/>
      <c r="G17" s="291">
        <f t="shared" si="1"/>
        <v>0</v>
      </c>
      <c r="H17" s="86">
        <v>34811.28</v>
      </c>
      <c r="I17" s="295">
        <v>4</v>
      </c>
      <c r="J17" s="295" t="s">
        <v>947</v>
      </c>
      <c r="K17" s="295"/>
      <c r="L17" s="295"/>
      <c r="M17" s="295"/>
      <c r="N17" s="295"/>
      <c r="O17" s="301">
        <f t="shared" si="4"/>
        <v>0</v>
      </c>
    </row>
    <row r="18" s="3" customFormat="1" ht="28" customHeight="1" spans="1:15">
      <c r="A18" s="155" t="s">
        <v>937</v>
      </c>
      <c r="B18" s="290" t="s">
        <v>948</v>
      </c>
      <c r="C18" s="295">
        <f t="shared" ref="C18:F18" si="8">SUM(C19:C20)</f>
        <v>8</v>
      </c>
      <c r="D18" s="295">
        <f t="shared" si="8"/>
        <v>28.463</v>
      </c>
      <c r="E18" s="295">
        <f t="shared" si="8"/>
        <v>0</v>
      </c>
      <c r="F18" s="295">
        <f t="shared" si="8"/>
        <v>7076.11</v>
      </c>
      <c r="G18" s="291">
        <f t="shared" si="1"/>
        <v>0.20327060653903</v>
      </c>
      <c r="H18" s="86">
        <v>34811.28</v>
      </c>
      <c r="I18" s="295">
        <v>5</v>
      </c>
      <c r="J18" s="295" t="s">
        <v>949</v>
      </c>
      <c r="K18" s="295"/>
      <c r="L18" s="295"/>
      <c r="M18" s="295"/>
      <c r="N18" s="295"/>
      <c r="O18" s="301">
        <f t="shared" si="4"/>
        <v>0</v>
      </c>
    </row>
    <row r="19" s="3" customFormat="1" ht="28" customHeight="1" spans="1:15">
      <c r="A19" s="155">
        <v>1</v>
      </c>
      <c r="B19" s="290" t="s">
        <v>950</v>
      </c>
      <c r="C19" s="295">
        <v>8</v>
      </c>
      <c r="D19" s="295">
        <v>28.463</v>
      </c>
      <c r="E19" s="295" t="s">
        <v>922</v>
      </c>
      <c r="F19" s="295">
        <v>7076.11</v>
      </c>
      <c r="G19" s="291">
        <f t="shared" si="1"/>
        <v>0.20327060653903</v>
      </c>
      <c r="H19" s="86">
        <v>34811.28</v>
      </c>
      <c r="I19" s="295">
        <v>6</v>
      </c>
      <c r="J19" s="302" t="s">
        <v>951</v>
      </c>
      <c r="K19" s="295">
        <v>1</v>
      </c>
      <c r="L19" s="295">
        <v>1</v>
      </c>
      <c r="M19" s="295" t="s">
        <v>929</v>
      </c>
      <c r="N19" s="295">
        <v>50</v>
      </c>
      <c r="O19" s="301">
        <f t="shared" si="4"/>
        <v>0.00143631604468437</v>
      </c>
    </row>
    <row r="20" s="3" customFormat="1" ht="28" customHeight="1" spans="1:15">
      <c r="A20" s="155">
        <v>2</v>
      </c>
      <c r="B20" s="290" t="s">
        <v>952</v>
      </c>
      <c r="C20" s="295"/>
      <c r="D20" s="295"/>
      <c r="E20" s="295"/>
      <c r="F20" s="295"/>
      <c r="G20" s="291">
        <f t="shared" si="1"/>
        <v>0</v>
      </c>
      <c r="H20" s="86">
        <v>34811.28</v>
      </c>
      <c r="I20" s="295" t="s">
        <v>953</v>
      </c>
      <c r="J20" s="295" t="s">
        <v>954</v>
      </c>
      <c r="K20" s="295">
        <f t="shared" ref="K20:N20" si="9">SUM(K21:K23)</f>
        <v>0</v>
      </c>
      <c r="L20" s="295">
        <f t="shared" si="9"/>
        <v>0</v>
      </c>
      <c r="M20" s="295">
        <f t="shared" si="9"/>
        <v>0</v>
      </c>
      <c r="N20" s="295">
        <f t="shared" si="9"/>
        <v>0</v>
      </c>
      <c r="O20" s="301">
        <f t="shared" si="4"/>
        <v>0</v>
      </c>
    </row>
    <row r="21" s="3" customFormat="1" ht="28" customHeight="1" spans="1:15">
      <c r="A21" s="155" t="s">
        <v>955</v>
      </c>
      <c r="B21" s="290" t="s">
        <v>956</v>
      </c>
      <c r="C21" s="295">
        <f t="shared" ref="C21:F21" si="10">SUM(C22:C25)</f>
        <v>0</v>
      </c>
      <c r="D21" s="295">
        <f t="shared" si="10"/>
        <v>0</v>
      </c>
      <c r="E21" s="295">
        <f t="shared" si="10"/>
        <v>0</v>
      </c>
      <c r="F21" s="295">
        <f t="shared" si="10"/>
        <v>0</v>
      </c>
      <c r="G21" s="291">
        <f t="shared" si="1"/>
        <v>0</v>
      </c>
      <c r="H21" s="86">
        <v>34811.28</v>
      </c>
      <c r="I21" s="295">
        <v>1</v>
      </c>
      <c r="J21" s="295" t="s">
        <v>957</v>
      </c>
      <c r="K21" s="295"/>
      <c r="L21" s="295"/>
      <c r="M21" s="295"/>
      <c r="N21" s="295"/>
      <c r="O21" s="301">
        <f t="shared" si="4"/>
        <v>0</v>
      </c>
    </row>
    <row r="22" s="3" customFormat="1" ht="28" customHeight="1" spans="1:15">
      <c r="A22" s="155">
        <v>1</v>
      </c>
      <c r="B22" s="290" t="s">
        <v>958</v>
      </c>
      <c r="C22" s="295"/>
      <c r="D22" s="295"/>
      <c r="E22" s="295"/>
      <c r="F22" s="295"/>
      <c r="G22" s="291">
        <f t="shared" si="1"/>
        <v>0</v>
      </c>
      <c r="H22" s="86">
        <v>34811.28</v>
      </c>
      <c r="I22" s="295">
        <v>2</v>
      </c>
      <c r="J22" s="295" t="s">
        <v>959</v>
      </c>
      <c r="K22" s="295"/>
      <c r="L22" s="295"/>
      <c r="M22" s="295"/>
      <c r="N22" s="295"/>
      <c r="O22" s="301">
        <f t="shared" si="4"/>
        <v>0</v>
      </c>
    </row>
    <row r="23" s="3" customFormat="1" ht="28" customHeight="1" spans="1:15">
      <c r="A23" s="155">
        <v>2</v>
      </c>
      <c r="B23" s="290" t="s">
        <v>960</v>
      </c>
      <c r="C23" s="295"/>
      <c r="D23" s="295"/>
      <c r="E23" s="295"/>
      <c r="F23" s="295"/>
      <c r="G23" s="291">
        <f t="shared" si="1"/>
        <v>0</v>
      </c>
      <c r="H23" s="86">
        <v>34811.28</v>
      </c>
      <c r="I23" s="295">
        <v>3</v>
      </c>
      <c r="J23" s="295" t="s">
        <v>961</v>
      </c>
      <c r="K23" s="295"/>
      <c r="L23" s="295"/>
      <c r="M23" s="295"/>
      <c r="N23" s="295"/>
      <c r="O23" s="301">
        <f t="shared" si="4"/>
        <v>0</v>
      </c>
    </row>
    <row r="24" s="3" customFormat="1" ht="28" customHeight="1" spans="1:15">
      <c r="A24" s="155">
        <v>3</v>
      </c>
      <c r="B24" s="290" t="s">
        <v>962</v>
      </c>
      <c r="C24" s="295"/>
      <c r="D24" s="295"/>
      <c r="E24" s="295"/>
      <c r="F24" s="295"/>
      <c r="G24" s="291">
        <f t="shared" si="1"/>
        <v>0</v>
      </c>
      <c r="H24" s="86">
        <v>34811.28</v>
      </c>
      <c r="I24" s="295" t="s">
        <v>963</v>
      </c>
      <c r="J24" s="295" t="s">
        <v>964</v>
      </c>
      <c r="K24" s="295">
        <f t="shared" ref="K24:N24" si="11">K25+K27+K31+K38</f>
        <v>1</v>
      </c>
      <c r="L24" s="295">
        <f t="shared" si="11"/>
        <v>400</v>
      </c>
      <c r="M24" s="295">
        <f t="shared" si="11"/>
        <v>0</v>
      </c>
      <c r="N24" s="295">
        <f t="shared" si="11"/>
        <v>120</v>
      </c>
      <c r="O24" s="301">
        <f t="shared" si="4"/>
        <v>0.00344715850724248</v>
      </c>
    </row>
    <row r="25" s="3" customFormat="1" ht="28" customHeight="1" spans="1:15">
      <c r="A25" s="155">
        <v>4</v>
      </c>
      <c r="B25" s="290" t="s">
        <v>965</v>
      </c>
      <c r="C25" s="295"/>
      <c r="D25" s="295"/>
      <c r="E25" s="295"/>
      <c r="F25" s="295"/>
      <c r="G25" s="291">
        <f t="shared" si="1"/>
        <v>0</v>
      </c>
      <c r="H25" s="86">
        <v>34811.28</v>
      </c>
      <c r="I25" s="295" t="s">
        <v>916</v>
      </c>
      <c r="J25" s="295" t="s">
        <v>966</v>
      </c>
      <c r="K25" s="295">
        <f t="shared" ref="K25:N25" si="12">K26</f>
        <v>0</v>
      </c>
      <c r="L25" s="295">
        <f t="shared" si="12"/>
        <v>0</v>
      </c>
      <c r="M25" s="295">
        <f t="shared" si="12"/>
        <v>0</v>
      </c>
      <c r="N25" s="295">
        <f t="shared" si="12"/>
        <v>0</v>
      </c>
      <c r="O25" s="301">
        <f t="shared" si="4"/>
        <v>0</v>
      </c>
    </row>
    <row r="26" s="3" customFormat="1" ht="28" customHeight="1" spans="1:15">
      <c r="A26" s="155" t="s">
        <v>967</v>
      </c>
      <c r="B26" s="290" t="s">
        <v>968</v>
      </c>
      <c r="C26" s="295">
        <f t="shared" ref="C26:F26" si="13">SUM(C27:C32)</f>
        <v>1</v>
      </c>
      <c r="D26" s="295">
        <f t="shared" si="13"/>
        <v>800</v>
      </c>
      <c r="E26" s="295">
        <f t="shared" si="13"/>
        <v>0</v>
      </c>
      <c r="F26" s="295">
        <f t="shared" si="13"/>
        <v>150</v>
      </c>
      <c r="G26" s="291">
        <f t="shared" si="1"/>
        <v>0.0043089481340531</v>
      </c>
      <c r="H26" s="86">
        <v>34811.28</v>
      </c>
      <c r="I26" s="295">
        <v>1</v>
      </c>
      <c r="J26" s="295" t="s">
        <v>969</v>
      </c>
      <c r="K26" s="295"/>
      <c r="L26" s="295"/>
      <c r="M26" s="295"/>
      <c r="N26" s="295"/>
      <c r="O26" s="301">
        <f t="shared" si="4"/>
        <v>0</v>
      </c>
    </row>
    <row r="27" s="3" customFormat="1" ht="28" customHeight="1" spans="1:15">
      <c r="A27" s="155">
        <v>1</v>
      </c>
      <c r="B27" s="290" t="s">
        <v>970</v>
      </c>
      <c r="C27" s="295">
        <v>1</v>
      </c>
      <c r="D27" s="295">
        <v>800</v>
      </c>
      <c r="E27" s="295" t="s">
        <v>972</v>
      </c>
      <c r="F27" s="295">
        <v>150</v>
      </c>
      <c r="G27" s="291">
        <f t="shared" si="1"/>
        <v>0.0043089481340531</v>
      </c>
      <c r="H27" s="86">
        <v>34811.28</v>
      </c>
      <c r="I27" s="295" t="s">
        <v>935</v>
      </c>
      <c r="J27" s="295" t="s">
        <v>870</v>
      </c>
      <c r="K27" s="295">
        <f t="shared" ref="K27:N27" si="14">SUM(K28:K30)</f>
        <v>1</v>
      </c>
      <c r="L27" s="295">
        <f t="shared" si="14"/>
        <v>400</v>
      </c>
      <c r="M27" s="295">
        <f t="shared" si="14"/>
        <v>0</v>
      </c>
      <c r="N27" s="295">
        <f t="shared" si="14"/>
        <v>120</v>
      </c>
      <c r="O27" s="301">
        <f t="shared" si="4"/>
        <v>0.00344715850724248</v>
      </c>
    </row>
    <row r="28" s="3" customFormat="1" ht="28" customHeight="1" spans="1:15">
      <c r="A28" s="155">
        <v>2</v>
      </c>
      <c r="B28" s="290" t="s">
        <v>971</v>
      </c>
      <c r="C28" s="295"/>
      <c r="D28" s="295"/>
      <c r="E28" s="295"/>
      <c r="F28" s="295"/>
      <c r="G28" s="291">
        <f t="shared" si="1"/>
        <v>0</v>
      </c>
      <c r="H28" s="86">
        <v>34811.28</v>
      </c>
      <c r="I28" s="295">
        <v>1</v>
      </c>
      <c r="J28" s="295" t="s">
        <v>973</v>
      </c>
      <c r="K28" s="295">
        <v>1</v>
      </c>
      <c r="L28" s="295">
        <v>400</v>
      </c>
      <c r="M28" s="295" t="s">
        <v>974</v>
      </c>
      <c r="N28" s="295">
        <v>120</v>
      </c>
      <c r="O28" s="301">
        <f t="shared" si="4"/>
        <v>0.00344715850724248</v>
      </c>
    </row>
    <row r="29" s="3" customFormat="1" ht="28" customHeight="1" spans="1:15">
      <c r="A29" s="155">
        <v>3</v>
      </c>
      <c r="B29" s="290" t="s">
        <v>975</v>
      </c>
      <c r="C29" s="295"/>
      <c r="D29" s="295"/>
      <c r="E29" s="295"/>
      <c r="F29" s="295"/>
      <c r="G29" s="291">
        <f t="shared" si="1"/>
        <v>0</v>
      </c>
      <c r="H29" s="86">
        <v>34811.28</v>
      </c>
      <c r="I29" s="295">
        <v>2</v>
      </c>
      <c r="J29" s="295" t="s">
        <v>976</v>
      </c>
      <c r="K29" s="295"/>
      <c r="L29" s="295"/>
      <c r="M29" s="295"/>
      <c r="N29" s="295"/>
      <c r="O29" s="301">
        <f t="shared" si="4"/>
        <v>0</v>
      </c>
    </row>
    <row r="30" s="3" customFormat="1" ht="28" customHeight="1" spans="1:15">
      <c r="A30" s="155">
        <v>4</v>
      </c>
      <c r="B30" s="290" t="s">
        <v>977</v>
      </c>
      <c r="C30" s="295"/>
      <c r="D30" s="295"/>
      <c r="E30" s="295"/>
      <c r="F30" s="295"/>
      <c r="G30" s="291">
        <f t="shared" si="1"/>
        <v>0</v>
      </c>
      <c r="H30" s="86">
        <v>34811.28</v>
      </c>
      <c r="I30" s="295">
        <v>3</v>
      </c>
      <c r="J30" s="295" t="s">
        <v>978</v>
      </c>
      <c r="K30" s="295"/>
      <c r="L30" s="295"/>
      <c r="M30" s="295"/>
      <c r="N30" s="295"/>
      <c r="O30" s="301">
        <f t="shared" si="4"/>
        <v>0</v>
      </c>
    </row>
    <row r="31" s="3" customFormat="1" ht="28" customHeight="1" spans="1:15">
      <c r="A31" s="155">
        <v>5</v>
      </c>
      <c r="B31" s="290" t="s">
        <v>979</v>
      </c>
      <c r="C31" s="295"/>
      <c r="D31" s="295"/>
      <c r="E31" s="295"/>
      <c r="F31" s="295"/>
      <c r="G31" s="291">
        <f t="shared" si="1"/>
        <v>0</v>
      </c>
      <c r="H31" s="86">
        <v>34811.28</v>
      </c>
      <c r="I31" s="295" t="s">
        <v>937</v>
      </c>
      <c r="J31" s="295" t="s">
        <v>980</v>
      </c>
      <c r="K31" s="295">
        <f t="shared" ref="K31:N31" si="15">SUM(K32:K37)</f>
        <v>0</v>
      </c>
      <c r="L31" s="295">
        <f t="shared" si="15"/>
        <v>0</v>
      </c>
      <c r="M31" s="295">
        <f t="shared" si="15"/>
        <v>0</v>
      </c>
      <c r="N31" s="295">
        <f t="shared" si="15"/>
        <v>0</v>
      </c>
      <c r="O31" s="301">
        <f t="shared" si="4"/>
        <v>0</v>
      </c>
    </row>
    <row r="32" s="3" customFormat="1" ht="28" customHeight="1" spans="1:15">
      <c r="A32" s="155">
        <v>6</v>
      </c>
      <c r="B32" s="290" t="s">
        <v>981</v>
      </c>
      <c r="C32" s="295"/>
      <c r="D32" s="295"/>
      <c r="E32" s="295"/>
      <c r="F32" s="295"/>
      <c r="G32" s="291">
        <f t="shared" si="1"/>
        <v>0</v>
      </c>
      <c r="H32" s="86">
        <v>34811.28</v>
      </c>
      <c r="I32" s="295">
        <v>1</v>
      </c>
      <c r="J32" s="295" t="s">
        <v>880</v>
      </c>
      <c r="K32" s="295"/>
      <c r="L32" s="295"/>
      <c r="M32" s="295"/>
      <c r="N32" s="295"/>
      <c r="O32" s="301">
        <f t="shared" si="4"/>
        <v>0</v>
      </c>
    </row>
    <row r="33" s="3" customFormat="1" ht="28" customHeight="1" spans="1:15">
      <c r="A33" s="155" t="s">
        <v>982</v>
      </c>
      <c r="B33" s="296" t="s">
        <v>983</v>
      </c>
      <c r="C33" s="297">
        <f t="shared" ref="C33:F33" si="16">C34+C37+C41+C44+C48</f>
        <v>1</v>
      </c>
      <c r="D33" s="297">
        <f t="shared" si="16"/>
        <v>3000</v>
      </c>
      <c r="E33" s="297" t="s">
        <v>990</v>
      </c>
      <c r="F33" s="297">
        <f t="shared" si="16"/>
        <v>480</v>
      </c>
      <c r="G33" s="291">
        <f t="shared" si="1"/>
        <v>0.0137886340289699</v>
      </c>
      <c r="H33" s="86">
        <v>34811.28</v>
      </c>
      <c r="I33" s="295">
        <v>2</v>
      </c>
      <c r="J33" s="295" t="s">
        <v>881</v>
      </c>
      <c r="K33" s="295"/>
      <c r="L33" s="295"/>
      <c r="M33" s="295"/>
      <c r="N33" s="295"/>
      <c r="O33" s="301">
        <f t="shared" si="4"/>
        <v>0</v>
      </c>
    </row>
    <row r="34" s="3" customFormat="1" ht="28" customHeight="1" spans="1:15">
      <c r="A34" s="155" t="s">
        <v>916</v>
      </c>
      <c r="B34" s="296" t="s">
        <v>984</v>
      </c>
      <c r="C34" s="297">
        <f t="shared" ref="C34:F34" si="17">SUM(C35:C36)</f>
        <v>0</v>
      </c>
      <c r="D34" s="297">
        <f t="shared" si="17"/>
        <v>0</v>
      </c>
      <c r="E34" s="297" t="s">
        <v>990</v>
      </c>
      <c r="F34" s="297">
        <f t="shared" si="17"/>
        <v>0</v>
      </c>
      <c r="G34" s="291">
        <f t="shared" si="1"/>
        <v>0</v>
      </c>
      <c r="H34" s="86">
        <v>34811.28</v>
      </c>
      <c r="I34" s="295">
        <v>3</v>
      </c>
      <c r="J34" s="295" t="s">
        <v>882</v>
      </c>
      <c r="K34" s="295"/>
      <c r="L34" s="295"/>
      <c r="M34" s="295"/>
      <c r="N34" s="295"/>
      <c r="O34" s="301">
        <f t="shared" si="4"/>
        <v>0</v>
      </c>
    </row>
    <row r="35" s="3" customFormat="1" ht="28" customHeight="1" spans="1:15">
      <c r="A35" s="155">
        <v>1</v>
      </c>
      <c r="B35" s="296" t="s">
        <v>985</v>
      </c>
      <c r="C35" s="297"/>
      <c r="D35" s="295"/>
      <c r="E35" s="295"/>
      <c r="F35" s="295"/>
      <c r="G35" s="291">
        <f t="shared" si="1"/>
        <v>0</v>
      </c>
      <c r="H35" s="86">
        <v>34811.28</v>
      </c>
      <c r="I35" s="295">
        <v>4</v>
      </c>
      <c r="J35" s="295" t="s">
        <v>883</v>
      </c>
      <c r="K35" s="295"/>
      <c r="L35" s="295"/>
      <c r="M35" s="295"/>
      <c r="N35" s="295"/>
      <c r="O35" s="301">
        <f t="shared" si="4"/>
        <v>0</v>
      </c>
    </row>
    <row r="36" s="3" customFormat="1" ht="28" customHeight="1" spans="1:15">
      <c r="A36" s="155">
        <v>2</v>
      </c>
      <c r="B36" s="296" t="s">
        <v>986</v>
      </c>
      <c r="C36" s="297"/>
      <c r="D36" s="295"/>
      <c r="E36" s="295"/>
      <c r="F36" s="295"/>
      <c r="G36" s="291">
        <f t="shared" si="1"/>
        <v>0</v>
      </c>
      <c r="H36" s="86">
        <v>34811.28</v>
      </c>
      <c r="I36" s="295">
        <v>5</v>
      </c>
      <c r="J36" s="295" t="s">
        <v>884</v>
      </c>
      <c r="K36" s="295"/>
      <c r="L36" s="295"/>
      <c r="M36" s="295"/>
      <c r="N36" s="295"/>
      <c r="O36" s="301">
        <f t="shared" si="4"/>
        <v>0</v>
      </c>
    </row>
    <row r="37" s="3" customFormat="1" ht="28" customHeight="1" spans="1:15">
      <c r="A37" s="155" t="s">
        <v>935</v>
      </c>
      <c r="B37" s="296" t="s">
        <v>507</v>
      </c>
      <c r="C37" s="297">
        <f t="shared" ref="C37:F37" si="18">SUM(C38:C40)</f>
        <v>1</v>
      </c>
      <c r="D37" s="297">
        <f t="shared" si="18"/>
        <v>3000</v>
      </c>
      <c r="E37" s="297">
        <f t="shared" si="18"/>
        <v>0</v>
      </c>
      <c r="F37" s="297">
        <f t="shared" si="18"/>
        <v>480</v>
      </c>
      <c r="G37" s="291">
        <f t="shared" si="1"/>
        <v>0.0137886340289699</v>
      </c>
      <c r="H37" s="86">
        <v>34811.28</v>
      </c>
      <c r="I37" s="295">
        <v>6</v>
      </c>
      <c r="J37" s="295" t="s">
        <v>885</v>
      </c>
      <c r="K37" s="295"/>
      <c r="L37" s="295"/>
      <c r="M37" s="295"/>
      <c r="N37" s="295"/>
      <c r="O37" s="301">
        <f t="shared" si="4"/>
        <v>0</v>
      </c>
    </row>
    <row r="38" s="3" customFormat="1" ht="28" customHeight="1" spans="1:15">
      <c r="A38" s="155">
        <v>1</v>
      </c>
      <c r="B38" s="296" t="s">
        <v>987</v>
      </c>
      <c r="C38" s="297"/>
      <c r="D38" s="295"/>
      <c r="E38" s="295"/>
      <c r="F38" s="295"/>
      <c r="G38" s="291">
        <f t="shared" si="1"/>
        <v>0</v>
      </c>
      <c r="H38" s="86">
        <v>34811.28</v>
      </c>
      <c r="I38" s="295" t="s">
        <v>955</v>
      </c>
      <c r="J38" s="295" t="s">
        <v>988</v>
      </c>
      <c r="K38" s="295">
        <f t="shared" ref="K38:N38" si="19">SUM(K39:K43)</f>
        <v>0</v>
      </c>
      <c r="L38" s="295">
        <f t="shared" si="19"/>
        <v>0</v>
      </c>
      <c r="M38" s="295">
        <f t="shared" si="19"/>
        <v>0</v>
      </c>
      <c r="N38" s="295">
        <f t="shared" si="19"/>
        <v>0</v>
      </c>
      <c r="O38" s="301">
        <f t="shared" si="4"/>
        <v>0</v>
      </c>
    </row>
    <row r="39" s="3" customFormat="1" ht="28" customHeight="1" spans="1:15">
      <c r="A39" s="155">
        <v>2</v>
      </c>
      <c r="B39" s="296" t="s">
        <v>989</v>
      </c>
      <c r="C39" s="295">
        <v>1</v>
      </c>
      <c r="D39" s="295">
        <v>3000</v>
      </c>
      <c r="E39" s="295" t="s">
        <v>990</v>
      </c>
      <c r="F39" s="295">
        <v>480</v>
      </c>
      <c r="G39" s="291">
        <f t="shared" si="1"/>
        <v>0.0137886340289699</v>
      </c>
      <c r="H39" s="86">
        <v>34811.28</v>
      </c>
      <c r="I39" s="295">
        <v>1</v>
      </c>
      <c r="J39" s="295" t="s">
        <v>887</v>
      </c>
      <c r="K39" s="295"/>
      <c r="L39" s="295"/>
      <c r="M39" s="295"/>
      <c r="N39" s="295"/>
      <c r="O39" s="301">
        <f t="shared" si="4"/>
        <v>0</v>
      </c>
    </row>
    <row r="40" s="3" customFormat="1" ht="28" customHeight="1" spans="1:15">
      <c r="A40" s="155">
        <v>3</v>
      </c>
      <c r="B40" s="296" t="s">
        <v>991</v>
      </c>
      <c r="C40" s="297"/>
      <c r="D40" s="295"/>
      <c r="E40" s="295"/>
      <c r="F40" s="295"/>
      <c r="G40" s="291">
        <f t="shared" si="1"/>
        <v>0</v>
      </c>
      <c r="H40" s="86">
        <v>34811.28</v>
      </c>
      <c r="I40" s="295">
        <v>2</v>
      </c>
      <c r="J40" s="295" t="s">
        <v>888</v>
      </c>
      <c r="K40" s="295"/>
      <c r="L40" s="295"/>
      <c r="M40" s="295"/>
      <c r="N40" s="295"/>
      <c r="O40" s="301">
        <f t="shared" si="4"/>
        <v>0</v>
      </c>
    </row>
    <row r="41" s="3" customFormat="1" ht="28" customHeight="1" spans="1:15">
      <c r="A41" s="155" t="s">
        <v>937</v>
      </c>
      <c r="B41" s="296" t="s">
        <v>992</v>
      </c>
      <c r="C41" s="297">
        <f t="shared" ref="C41:F41" si="20">SUM(C42:C43)</f>
        <v>0</v>
      </c>
      <c r="D41" s="297">
        <f t="shared" si="20"/>
        <v>0</v>
      </c>
      <c r="E41" s="297">
        <f t="shared" si="20"/>
        <v>0</v>
      </c>
      <c r="F41" s="297">
        <f t="shared" si="20"/>
        <v>0</v>
      </c>
      <c r="G41" s="291">
        <f t="shared" si="1"/>
        <v>0</v>
      </c>
      <c r="H41" s="86">
        <v>34811.28</v>
      </c>
      <c r="I41" s="295">
        <v>3</v>
      </c>
      <c r="J41" s="295" t="s">
        <v>889</v>
      </c>
      <c r="K41" s="295"/>
      <c r="L41" s="295"/>
      <c r="M41" s="295"/>
      <c r="N41" s="295"/>
      <c r="O41" s="301">
        <f t="shared" si="4"/>
        <v>0</v>
      </c>
    </row>
    <row r="42" s="3" customFormat="1" ht="28" customHeight="1" spans="1:15">
      <c r="A42" s="155">
        <v>1</v>
      </c>
      <c r="B42" s="296" t="s">
        <v>993</v>
      </c>
      <c r="C42" s="297"/>
      <c r="D42" s="295"/>
      <c r="E42" s="295"/>
      <c r="F42" s="295"/>
      <c r="G42" s="291">
        <f t="shared" si="1"/>
        <v>0</v>
      </c>
      <c r="H42" s="86">
        <v>34811.28</v>
      </c>
      <c r="I42" s="295">
        <v>4</v>
      </c>
      <c r="J42" s="295" t="s">
        <v>890</v>
      </c>
      <c r="K42" s="295"/>
      <c r="L42" s="295"/>
      <c r="M42" s="295"/>
      <c r="N42" s="295"/>
      <c r="O42" s="301">
        <f t="shared" si="4"/>
        <v>0</v>
      </c>
    </row>
    <row r="43" s="3" customFormat="1" ht="28" customHeight="1" spans="1:15">
      <c r="A43" s="155">
        <v>2</v>
      </c>
      <c r="B43" s="296" t="s">
        <v>994</v>
      </c>
      <c r="C43" s="297"/>
      <c r="D43" s="295"/>
      <c r="E43" s="295"/>
      <c r="F43" s="295"/>
      <c r="G43" s="291">
        <f t="shared" si="1"/>
        <v>0</v>
      </c>
      <c r="H43" s="86">
        <v>34811.28</v>
      </c>
      <c r="I43" s="295">
        <v>5</v>
      </c>
      <c r="J43" s="295" t="s">
        <v>891</v>
      </c>
      <c r="K43" s="295"/>
      <c r="L43" s="295"/>
      <c r="M43" s="295"/>
      <c r="N43" s="295"/>
      <c r="O43" s="301">
        <f t="shared" si="4"/>
        <v>0</v>
      </c>
    </row>
    <row r="44" s="3" customFormat="1" ht="28" customHeight="1" spans="1:15">
      <c r="A44" s="155" t="s">
        <v>955</v>
      </c>
      <c r="B44" s="296" t="s">
        <v>995</v>
      </c>
      <c r="C44" s="297">
        <f t="shared" ref="C44:F44" si="21">SUM(C45:C47)</f>
        <v>0</v>
      </c>
      <c r="D44" s="297">
        <f t="shared" si="21"/>
        <v>0</v>
      </c>
      <c r="E44" s="297">
        <f t="shared" si="21"/>
        <v>0</v>
      </c>
      <c r="F44" s="297">
        <f t="shared" si="21"/>
        <v>0</v>
      </c>
      <c r="G44" s="291">
        <f t="shared" si="1"/>
        <v>0</v>
      </c>
      <c r="H44" s="86">
        <v>34811.28</v>
      </c>
      <c r="I44" s="295" t="s">
        <v>996</v>
      </c>
      <c r="J44" s="295" t="s">
        <v>997</v>
      </c>
      <c r="K44" s="295">
        <f t="shared" ref="K44:N44" si="22">K45+K48</f>
        <v>0</v>
      </c>
      <c r="L44" s="295">
        <f t="shared" si="22"/>
        <v>0</v>
      </c>
      <c r="M44" s="295">
        <f t="shared" si="22"/>
        <v>0</v>
      </c>
      <c r="N44" s="295">
        <f t="shared" si="22"/>
        <v>0</v>
      </c>
      <c r="O44" s="301">
        <f t="shared" si="4"/>
        <v>0</v>
      </c>
    </row>
    <row r="45" s="3" customFormat="1" ht="28" customHeight="1" spans="1:15">
      <c r="A45" s="155"/>
      <c r="B45" s="296" t="s">
        <v>998</v>
      </c>
      <c r="C45" s="297"/>
      <c r="D45" s="295"/>
      <c r="E45" s="295"/>
      <c r="F45" s="295"/>
      <c r="G45" s="291">
        <f t="shared" si="1"/>
        <v>0</v>
      </c>
      <c r="H45" s="86">
        <v>34811.28</v>
      </c>
      <c r="I45" s="295" t="s">
        <v>916</v>
      </c>
      <c r="J45" s="295" t="s">
        <v>999</v>
      </c>
      <c r="K45" s="295">
        <f t="shared" ref="K45:N45" si="23">SUM(K46:K47)</f>
        <v>0</v>
      </c>
      <c r="L45" s="295">
        <f t="shared" si="23"/>
        <v>0</v>
      </c>
      <c r="M45" s="295">
        <f t="shared" si="23"/>
        <v>0</v>
      </c>
      <c r="N45" s="295">
        <f t="shared" si="23"/>
        <v>0</v>
      </c>
      <c r="O45" s="301">
        <f t="shared" si="4"/>
        <v>0</v>
      </c>
    </row>
    <row r="46" s="3" customFormat="1" ht="28" customHeight="1" spans="1:15">
      <c r="A46" s="155"/>
      <c r="B46" s="296" t="s">
        <v>1000</v>
      </c>
      <c r="C46" s="297"/>
      <c r="D46" s="295"/>
      <c r="E46" s="295"/>
      <c r="F46" s="295"/>
      <c r="G46" s="291">
        <f t="shared" si="1"/>
        <v>0</v>
      </c>
      <c r="H46" s="86">
        <v>34811.28</v>
      </c>
      <c r="I46" s="295">
        <v>1</v>
      </c>
      <c r="J46" s="295" t="s">
        <v>1001</v>
      </c>
      <c r="K46" s="295"/>
      <c r="L46" s="295"/>
      <c r="M46" s="295"/>
      <c r="N46" s="295"/>
      <c r="O46" s="301">
        <f t="shared" si="4"/>
        <v>0</v>
      </c>
    </row>
    <row r="47" s="3" customFormat="1" ht="28" customHeight="1" spans="1:15">
      <c r="A47" s="155"/>
      <c r="B47" s="296" t="s">
        <v>1002</v>
      </c>
      <c r="C47" s="297"/>
      <c r="D47" s="295"/>
      <c r="E47" s="295"/>
      <c r="F47" s="295"/>
      <c r="G47" s="291">
        <f t="shared" si="1"/>
        <v>0</v>
      </c>
      <c r="H47" s="86">
        <v>34811.28</v>
      </c>
      <c r="I47" s="295">
        <v>2</v>
      </c>
      <c r="J47" s="295" t="s">
        <v>1003</v>
      </c>
      <c r="K47" s="295"/>
      <c r="L47" s="295"/>
      <c r="M47" s="295"/>
      <c r="N47" s="295"/>
      <c r="O47" s="301">
        <f t="shared" si="4"/>
        <v>0</v>
      </c>
    </row>
    <row r="48" s="3" customFormat="1" ht="28" customHeight="1" spans="1:15">
      <c r="A48" s="155" t="s">
        <v>967</v>
      </c>
      <c r="B48" s="296" t="s">
        <v>1004</v>
      </c>
      <c r="C48" s="295"/>
      <c r="D48" s="295"/>
      <c r="E48" s="295"/>
      <c r="F48" s="96"/>
      <c r="G48" s="291">
        <f t="shared" si="1"/>
        <v>0</v>
      </c>
      <c r="H48" s="86">
        <v>34811.28</v>
      </c>
      <c r="I48" s="295" t="s">
        <v>935</v>
      </c>
      <c r="J48" s="295" t="s">
        <v>1005</v>
      </c>
      <c r="K48" s="295">
        <f t="shared" ref="K48:N48" si="24">SUM(K49:K52)</f>
        <v>0</v>
      </c>
      <c r="L48" s="295">
        <f t="shared" si="24"/>
        <v>0</v>
      </c>
      <c r="M48" s="295">
        <f t="shared" si="24"/>
        <v>0</v>
      </c>
      <c r="N48" s="295">
        <f t="shared" si="24"/>
        <v>0</v>
      </c>
      <c r="O48" s="301">
        <f t="shared" si="4"/>
        <v>0</v>
      </c>
    </row>
    <row r="49" s="3" customFormat="1" ht="28" customHeight="1" spans="1:15">
      <c r="A49" s="155" t="s">
        <v>1006</v>
      </c>
      <c r="B49" s="296" t="s">
        <v>1007</v>
      </c>
      <c r="C49" s="297">
        <f t="shared" ref="C49:F49" si="25">C50+K8+K13</f>
        <v>25</v>
      </c>
      <c r="D49" s="297">
        <f t="shared" si="25"/>
        <v>1999.744</v>
      </c>
      <c r="E49" s="297" t="e">
        <f t="shared" si="25"/>
        <v>#VALUE!</v>
      </c>
      <c r="F49" s="297">
        <f t="shared" si="25"/>
        <v>11929.4</v>
      </c>
      <c r="G49" s="291">
        <f t="shared" si="1"/>
        <v>0.342687772469154</v>
      </c>
      <c r="H49" s="86">
        <v>34811.28</v>
      </c>
      <c r="I49" s="295">
        <v>1</v>
      </c>
      <c r="J49" s="295" t="s">
        <v>897</v>
      </c>
      <c r="K49" s="295"/>
      <c r="L49" s="295"/>
      <c r="M49" s="295"/>
      <c r="N49" s="295"/>
      <c r="O49" s="301">
        <f t="shared" si="4"/>
        <v>0</v>
      </c>
    </row>
    <row r="50" s="3" customFormat="1" ht="28" customHeight="1" spans="1:15">
      <c r="A50" s="155" t="s">
        <v>916</v>
      </c>
      <c r="B50" s="296" t="s">
        <v>1008</v>
      </c>
      <c r="C50" s="297">
        <f t="shared" ref="C50:F50" si="26">C51+C52+C53+C54+C55+C56+C57+K6+K7</f>
        <v>10</v>
      </c>
      <c r="D50" s="297">
        <f t="shared" si="26"/>
        <v>44.744</v>
      </c>
      <c r="E50" s="297" t="e">
        <f t="shared" si="26"/>
        <v>#VALUE!</v>
      </c>
      <c r="F50" s="297">
        <f t="shared" si="26"/>
        <v>7278.7</v>
      </c>
      <c r="G50" s="291">
        <f t="shared" si="1"/>
        <v>0.209090271888882</v>
      </c>
      <c r="H50" s="86">
        <v>34811.28</v>
      </c>
      <c r="I50" s="295">
        <v>2</v>
      </c>
      <c r="J50" s="295" t="s">
        <v>898</v>
      </c>
      <c r="K50" s="295"/>
      <c r="L50" s="295"/>
      <c r="M50" s="295"/>
      <c r="N50" s="295"/>
      <c r="O50" s="301">
        <f t="shared" si="4"/>
        <v>0</v>
      </c>
    </row>
    <row r="51" s="3" customFormat="1" ht="28" customHeight="1" spans="1:15">
      <c r="A51" s="155">
        <v>1</v>
      </c>
      <c r="B51" s="296" t="s">
        <v>1009</v>
      </c>
      <c r="C51" s="297"/>
      <c r="D51" s="295"/>
      <c r="E51" s="295"/>
      <c r="F51" s="295"/>
      <c r="G51" s="291">
        <f t="shared" si="1"/>
        <v>0</v>
      </c>
      <c r="H51" s="86">
        <v>34811.28</v>
      </c>
      <c r="I51" s="295">
        <v>3</v>
      </c>
      <c r="J51" s="295" t="s">
        <v>899</v>
      </c>
      <c r="K51" s="295"/>
      <c r="L51" s="295"/>
      <c r="M51" s="295"/>
      <c r="N51" s="295"/>
      <c r="O51" s="301">
        <f t="shared" si="4"/>
        <v>0</v>
      </c>
    </row>
    <row r="52" s="3" customFormat="1" ht="28" customHeight="1" spans="1:15">
      <c r="A52" s="155">
        <v>2</v>
      </c>
      <c r="B52" s="296" t="s">
        <v>1010</v>
      </c>
      <c r="C52" s="297">
        <v>3</v>
      </c>
      <c r="D52" s="295">
        <v>38.4</v>
      </c>
      <c r="E52" s="295" t="s">
        <v>922</v>
      </c>
      <c r="F52" s="295">
        <v>1900</v>
      </c>
      <c r="G52" s="291">
        <f t="shared" si="1"/>
        <v>0.0545800096980059</v>
      </c>
      <c r="H52" s="86">
        <v>34811.28</v>
      </c>
      <c r="I52" s="295">
        <v>4</v>
      </c>
      <c r="J52" s="295" t="s">
        <v>1011</v>
      </c>
      <c r="K52" s="295"/>
      <c r="L52" s="295"/>
      <c r="M52" s="295"/>
      <c r="N52" s="295"/>
      <c r="O52" s="301">
        <f t="shared" si="4"/>
        <v>0</v>
      </c>
    </row>
    <row r="53" s="3" customFormat="1" ht="28" customHeight="1" spans="1:15">
      <c r="A53" s="155">
        <v>3</v>
      </c>
      <c r="B53" s="296" t="s">
        <v>1012</v>
      </c>
      <c r="C53" s="297"/>
      <c r="D53" s="295"/>
      <c r="E53" s="295"/>
      <c r="F53" s="295"/>
      <c r="G53" s="291">
        <f t="shared" si="1"/>
        <v>0</v>
      </c>
      <c r="H53" s="86">
        <v>34811.28</v>
      </c>
      <c r="I53" s="295" t="s">
        <v>1013</v>
      </c>
      <c r="J53" s="295" t="s">
        <v>901</v>
      </c>
      <c r="K53" s="295"/>
      <c r="L53" s="295"/>
      <c r="M53" s="295"/>
      <c r="N53" s="295"/>
      <c r="O53" s="301">
        <f t="shared" si="4"/>
        <v>0</v>
      </c>
    </row>
    <row r="54" s="3" customFormat="1" ht="28" customHeight="1" spans="1:15">
      <c r="A54" s="155">
        <v>4</v>
      </c>
      <c r="B54" s="296" t="s">
        <v>1014</v>
      </c>
      <c r="C54" s="297">
        <v>4</v>
      </c>
      <c r="D54" s="295">
        <v>4</v>
      </c>
      <c r="E54" s="295" t="s">
        <v>922</v>
      </c>
      <c r="F54" s="295">
        <v>3480</v>
      </c>
      <c r="G54" s="291">
        <f t="shared" si="1"/>
        <v>0.0999675967100319</v>
      </c>
      <c r="H54" s="86">
        <v>34811.28</v>
      </c>
      <c r="I54" s="295" t="s">
        <v>1015</v>
      </c>
      <c r="J54" s="295" t="s">
        <v>903</v>
      </c>
      <c r="K54" s="295">
        <f t="shared" ref="K54:N54" si="27">SUM(K55:K56)</f>
        <v>0</v>
      </c>
      <c r="L54" s="295">
        <f t="shared" si="27"/>
        <v>0</v>
      </c>
      <c r="M54" s="295">
        <f t="shared" si="27"/>
        <v>0</v>
      </c>
      <c r="N54" s="295">
        <f t="shared" si="27"/>
        <v>0</v>
      </c>
      <c r="O54" s="301">
        <f t="shared" si="4"/>
        <v>0</v>
      </c>
    </row>
    <row r="55" s="3" customFormat="1" ht="28" customHeight="1" spans="1:15">
      <c r="A55" s="155">
        <v>5</v>
      </c>
      <c r="B55" s="296" t="s">
        <v>1016</v>
      </c>
      <c r="C55" s="297"/>
      <c r="D55" s="295"/>
      <c r="E55" s="295"/>
      <c r="F55" s="295"/>
      <c r="G55" s="291">
        <f t="shared" si="1"/>
        <v>0</v>
      </c>
      <c r="H55" s="86">
        <v>34811.28</v>
      </c>
      <c r="I55" s="295">
        <v>1</v>
      </c>
      <c r="J55" s="295" t="s">
        <v>1017</v>
      </c>
      <c r="K55" s="295"/>
      <c r="L55" s="295"/>
      <c r="M55" s="295"/>
      <c r="N55" s="295"/>
      <c r="O55" s="301">
        <f t="shared" si="4"/>
        <v>0</v>
      </c>
    </row>
    <row r="56" s="3" customFormat="1" ht="28" customHeight="1" spans="1:15">
      <c r="A56" s="155">
        <v>6</v>
      </c>
      <c r="B56" s="296" t="s">
        <v>1018</v>
      </c>
      <c r="C56" s="297"/>
      <c r="D56" s="295"/>
      <c r="E56" s="295"/>
      <c r="F56" s="295"/>
      <c r="G56" s="291">
        <f t="shared" si="1"/>
        <v>0</v>
      </c>
      <c r="H56" s="86">
        <v>34811.28</v>
      </c>
      <c r="I56" s="295">
        <v>2</v>
      </c>
      <c r="J56" s="295" t="s">
        <v>1019</v>
      </c>
      <c r="K56" s="295"/>
      <c r="L56" s="295"/>
      <c r="M56" s="295"/>
      <c r="N56" s="295"/>
      <c r="O56" s="301">
        <f t="shared" si="4"/>
        <v>0</v>
      </c>
    </row>
    <row r="57" s="77" customFormat="1" ht="36" spans="1:15">
      <c r="A57" s="155">
        <v>7</v>
      </c>
      <c r="B57" s="296" t="s">
        <v>1020</v>
      </c>
      <c r="C57" s="297"/>
      <c r="D57" s="295"/>
      <c r="E57" s="295"/>
      <c r="F57" s="295"/>
      <c r="G57" s="291">
        <f t="shared" si="1"/>
        <v>0</v>
      </c>
      <c r="H57" s="86">
        <v>34811.28</v>
      </c>
      <c r="I57" s="295"/>
      <c r="J57" s="295"/>
      <c r="K57" s="295"/>
      <c r="L57" s="295"/>
      <c r="M57" s="295"/>
      <c r="N57" s="295"/>
      <c r="O57" s="301">
        <f t="shared" si="4"/>
        <v>0</v>
      </c>
    </row>
  </sheetData>
  <mergeCells count="11">
    <mergeCell ref="A1:O1"/>
    <mergeCell ref="D2:E2"/>
    <mergeCell ref="F2:G2"/>
    <mergeCell ref="L2:M2"/>
    <mergeCell ref="N2:O2"/>
    <mergeCell ref="A4:B4"/>
    <mergeCell ref="A2:A3"/>
    <mergeCell ref="B2:B3"/>
    <mergeCell ref="C2:C3"/>
    <mergeCell ref="I2:I3"/>
    <mergeCell ref="K2:K3"/>
  </mergeCells>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BD221"/>
  <sheetViews>
    <sheetView view="pageBreakPreview" zoomScaleNormal="100" zoomScaleSheetLayoutView="100" workbookViewId="0">
      <pane xSplit="7" ySplit="6" topLeftCell="H7" activePane="bottomRight" state="frozen"/>
      <selection/>
      <selection pane="topRight"/>
      <selection pane="bottomLeft"/>
      <selection pane="bottomRight" activeCell="N5" sqref="J5:N5"/>
    </sheetView>
  </sheetViews>
  <sheetFormatPr defaultColWidth="9" defaultRowHeight="13.5"/>
  <cols>
    <col min="1" max="1" width="3.875" style="5" customWidth="1"/>
    <col min="2" max="2" width="10.375" style="5" customWidth="1"/>
    <col min="3" max="3" width="8.125" style="5" customWidth="1"/>
    <col min="4" max="4" width="7.375" style="5" customWidth="1"/>
    <col min="5" max="5" width="18.625" style="5" customWidth="1"/>
    <col min="6" max="6" width="10.75" style="5" customWidth="1"/>
    <col min="7" max="7" width="7.375" style="270" customWidth="1"/>
    <col min="8" max="8" width="17.125" style="5" customWidth="1"/>
    <col min="9" max="9" width="24.875" style="7" customWidth="1"/>
    <col min="10" max="17" width="6.625" style="5" customWidth="1"/>
    <col min="18" max="18" width="11.5" style="5" customWidth="1"/>
    <col min="19" max="19" width="9.625" style="5" customWidth="1"/>
    <col min="20" max="20" width="9.625" style="7" customWidth="1"/>
    <col min="21" max="21" width="10.375" style="5" customWidth="1"/>
    <col min="22" max="22" width="11.125" style="5" customWidth="1"/>
    <col min="23" max="23" width="9.375" style="5" customWidth="1"/>
    <col min="24" max="24" width="10.375" style="5" customWidth="1"/>
    <col min="25" max="25" width="11.125" style="5" customWidth="1"/>
    <col min="26" max="26" width="9.55833333333333" style="5" customWidth="1"/>
    <col min="27" max="27" width="8.375" style="5" customWidth="1"/>
    <col min="28" max="29" width="9.375" style="5" customWidth="1"/>
    <col min="30" max="31" width="10.375" style="5" customWidth="1"/>
    <col min="32" max="33" width="22.5" style="7" customWidth="1"/>
    <col min="34" max="34" width="8.75" style="5" hidden="1" customWidth="1"/>
    <col min="35" max="35" width="12.125" style="5" hidden="1" customWidth="1"/>
    <col min="36" max="36" width="8.875" style="5" customWidth="1"/>
    <col min="37" max="38" width="8.75" style="5" customWidth="1"/>
    <col min="39" max="40" width="8.125" style="5" customWidth="1"/>
    <col min="41" max="42" width="9" style="5" customWidth="1"/>
    <col min="43" max="44" width="8.75" style="5" customWidth="1"/>
    <col min="45" max="45" width="8.875" style="238" customWidth="1"/>
    <col min="46" max="47" width="10.375" style="9" customWidth="1"/>
    <col min="48" max="48" width="15" style="1" customWidth="1"/>
    <col min="49" max="49" width="5.125" style="1" customWidth="1"/>
    <col min="50" max="50" width="12.875" style="1" customWidth="1"/>
    <col min="51" max="51" width="8.125" style="1" customWidth="1"/>
    <col min="52" max="53" width="7" style="1" customWidth="1"/>
    <col min="54" max="54" width="7.86666666666667" style="1" customWidth="1"/>
    <col min="55" max="55" width="10.0083333333333" style="1" customWidth="1"/>
    <col min="56" max="16384" width="9" style="1"/>
  </cols>
  <sheetData>
    <row r="1" s="1" customFormat="1" ht="25.5" spans="1:47">
      <c r="A1" s="10" t="s">
        <v>0</v>
      </c>
      <c r="B1" s="10"/>
      <c r="C1" s="10"/>
      <c r="D1" s="246"/>
      <c r="E1" s="10"/>
      <c r="F1" s="10"/>
      <c r="G1" s="11"/>
      <c r="H1" s="10"/>
      <c r="I1" s="10"/>
      <c r="J1" s="246"/>
      <c r="K1" s="246"/>
      <c r="L1" s="246"/>
      <c r="M1" s="246"/>
      <c r="N1" s="246"/>
      <c r="O1" s="246"/>
      <c r="P1" s="246"/>
      <c r="Q1" s="246"/>
      <c r="R1" s="246"/>
      <c r="S1" s="10"/>
      <c r="T1" s="246"/>
      <c r="U1" s="10"/>
      <c r="V1" s="10"/>
      <c r="W1" s="10"/>
      <c r="X1" s="10"/>
      <c r="Y1" s="10"/>
      <c r="Z1" s="10"/>
      <c r="AA1" s="10"/>
      <c r="AB1" s="10"/>
      <c r="AC1" s="246"/>
      <c r="AD1" s="246"/>
      <c r="AE1" s="246"/>
      <c r="AF1" s="246"/>
      <c r="AG1" s="246"/>
      <c r="AH1" s="246"/>
      <c r="AI1" s="246"/>
      <c r="AJ1" s="246"/>
      <c r="AK1" s="246"/>
      <c r="AL1" s="246"/>
      <c r="AM1" s="246"/>
      <c r="AN1" s="246"/>
      <c r="AO1" s="10"/>
      <c r="AP1" s="10"/>
      <c r="AQ1" s="10"/>
      <c r="AR1" s="10"/>
      <c r="AS1" s="11"/>
      <c r="AT1" s="9"/>
      <c r="AU1" s="9"/>
    </row>
    <row r="2" s="1" customFormat="1" spans="1:55">
      <c r="A2" s="12" t="s">
        <v>1</v>
      </c>
      <c r="B2" s="13" t="s">
        <v>1047</v>
      </c>
      <c r="C2" s="14" t="s">
        <v>1048</v>
      </c>
      <c r="D2" s="15" t="s">
        <v>3</v>
      </c>
      <c r="E2" s="15" t="s">
        <v>4</v>
      </c>
      <c r="F2" s="15" t="s">
        <v>1049</v>
      </c>
      <c r="G2" s="16" t="s">
        <v>1050</v>
      </c>
      <c r="H2" s="15" t="s">
        <v>7</v>
      </c>
      <c r="I2" s="15" t="s">
        <v>1051</v>
      </c>
      <c r="J2" s="29" t="s">
        <v>3</v>
      </c>
      <c r="K2" s="29"/>
      <c r="L2" s="29"/>
      <c r="M2" s="29"/>
      <c r="N2" s="29"/>
      <c r="O2" s="29"/>
      <c r="P2" s="29"/>
      <c r="Q2" s="29"/>
      <c r="R2" s="30" t="s">
        <v>1052</v>
      </c>
      <c r="S2" s="30" t="s">
        <v>1053</v>
      </c>
      <c r="T2" s="30" t="s">
        <v>1054</v>
      </c>
      <c r="U2" s="38" t="s">
        <v>1055</v>
      </c>
      <c r="V2" s="39"/>
      <c r="W2" s="39"/>
      <c r="X2" s="39"/>
      <c r="Y2" s="39"/>
      <c r="Z2" s="39"/>
      <c r="AA2" s="39"/>
      <c r="AB2" s="39"/>
      <c r="AC2" s="46"/>
      <c r="AD2" s="47" t="s">
        <v>10</v>
      </c>
      <c r="AE2" s="47"/>
      <c r="AF2" s="15" t="s">
        <v>1056</v>
      </c>
      <c r="AG2" s="15" t="s">
        <v>1057</v>
      </c>
      <c r="AH2" s="15" t="s">
        <v>13</v>
      </c>
      <c r="AI2" s="15" t="s">
        <v>14</v>
      </c>
      <c r="AJ2" s="15" t="s">
        <v>1542</v>
      </c>
      <c r="AK2" s="15" t="s">
        <v>16</v>
      </c>
      <c r="AL2" s="16" t="s">
        <v>17</v>
      </c>
      <c r="AM2" s="15" t="s">
        <v>18</v>
      </c>
      <c r="AN2" s="16" t="s">
        <v>19</v>
      </c>
      <c r="AO2" s="15" t="s">
        <v>1059</v>
      </c>
      <c r="AP2" s="15" t="s">
        <v>1060</v>
      </c>
      <c r="AQ2" s="15" t="s">
        <v>1061</v>
      </c>
      <c r="AR2" s="240" t="s">
        <v>1534</v>
      </c>
      <c r="AS2" s="15" t="s">
        <v>19</v>
      </c>
      <c r="AT2" s="15" t="s">
        <v>1535</v>
      </c>
      <c r="AU2" s="240" t="s">
        <v>1536</v>
      </c>
      <c r="AY2" s="238" t="s">
        <v>1408</v>
      </c>
      <c r="AZ2" s="5" t="s">
        <v>1409</v>
      </c>
      <c r="BA2" s="5" t="s">
        <v>1410</v>
      </c>
      <c r="BB2" s="5" t="s">
        <v>1411</v>
      </c>
      <c r="BC2" s="5" t="s">
        <v>1412</v>
      </c>
    </row>
    <row r="3" s="1" customFormat="1" spans="1:55">
      <c r="A3" s="12"/>
      <c r="B3" s="13"/>
      <c r="C3" s="17"/>
      <c r="D3" s="15"/>
      <c r="E3" s="15"/>
      <c r="F3" s="15"/>
      <c r="G3" s="16"/>
      <c r="H3" s="15"/>
      <c r="I3" s="15"/>
      <c r="J3" s="30" t="s">
        <v>915</v>
      </c>
      <c r="K3" s="30" t="s">
        <v>983</v>
      </c>
      <c r="L3" s="30" t="s">
        <v>1007</v>
      </c>
      <c r="M3" s="30" t="s">
        <v>954</v>
      </c>
      <c r="N3" s="30" t="s">
        <v>964</v>
      </c>
      <c r="O3" s="30" t="s">
        <v>997</v>
      </c>
      <c r="P3" s="30" t="s">
        <v>1063</v>
      </c>
      <c r="Q3" s="30" t="s">
        <v>981</v>
      </c>
      <c r="R3" s="40"/>
      <c r="S3" s="40"/>
      <c r="T3" s="40"/>
      <c r="U3" s="41" t="s">
        <v>1064</v>
      </c>
      <c r="V3" s="30" t="s">
        <v>1537</v>
      </c>
      <c r="W3" s="30" t="s">
        <v>1538</v>
      </c>
      <c r="X3" s="30" t="s">
        <v>1066</v>
      </c>
      <c r="Y3" s="42" t="s">
        <v>1067</v>
      </c>
      <c r="Z3" s="42" t="s">
        <v>1068</v>
      </c>
      <c r="AA3" s="42" t="s">
        <v>1069</v>
      </c>
      <c r="AB3" s="42" t="s">
        <v>1070</v>
      </c>
      <c r="AC3" s="48" t="s">
        <v>1071</v>
      </c>
      <c r="AD3" s="47" t="s">
        <v>31</v>
      </c>
      <c r="AE3" s="15" t="s">
        <v>32</v>
      </c>
      <c r="AF3" s="15"/>
      <c r="AG3" s="15"/>
      <c r="AH3" s="15"/>
      <c r="AI3" s="15"/>
      <c r="AJ3" s="15"/>
      <c r="AK3" s="15"/>
      <c r="AL3" s="16"/>
      <c r="AM3" s="15"/>
      <c r="AN3" s="16"/>
      <c r="AO3" s="15"/>
      <c r="AP3" s="15"/>
      <c r="AQ3" s="15"/>
      <c r="AR3" s="260"/>
      <c r="AS3" s="15"/>
      <c r="AT3" s="15"/>
      <c r="AU3" s="244"/>
      <c r="AY3" s="238"/>
      <c r="AZ3" s="5"/>
      <c r="BA3" s="5"/>
      <c r="BB3" s="5"/>
      <c r="BC3" s="5"/>
    </row>
    <row r="4" s="1" customFormat="1" spans="1:47">
      <c r="A4" s="12"/>
      <c r="B4" s="13"/>
      <c r="C4" s="18"/>
      <c r="D4" s="15"/>
      <c r="E4" s="15"/>
      <c r="F4" s="15"/>
      <c r="G4" s="16"/>
      <c r="H4" s="15"/>
      <c r="I4" s="15"/>
      <c r="J4" s="31"/>
      <c r="K4" s="31"/>
      <c r="L4" s="31"/>
      <c r="M4" s="31"/>
      <c r="N4" s="31"/>
      <c r="O4" s="31"/>
      <c r="P4" s="31"/>
      <c r="Q4" s="31"/>
      <c r="R4" s="31"/>
      <c r="S4" s="31"/>
      <c r="T4" s="31"/>
      <c r="U4" s="43"/>
      <c r="V4" s="31"/>
      <c r="W4" s="31"/>
      <c r="X4" s="31"/>
      <c r="Y4" s="42"/>
      <c r="Z4" s="42"/>
      <c r="AA4" s="42"/>
      <c r="AB4" s="42"/>
      <c r="AC4" s="49"/>
      <c r="AD4" s="47"/>
      <c r="AE4" s="15"/>
      <c r="AF4" s="15"/>
      <c r="AG4" s="15"/>
      <c r="AH4" s="15"/>
      <c r="AI4" s="15"/>
      <c r="AJ4" s="15"/>
      <c r="AK4" s="15"/>
      <c r="AL4" s="16"/>
      <c r="AM4" s="15"/>
      <c r="AN4" s="16"/>
      <c r="AO4" s="15"/>
      <c r="AP4" s="15"/>
      <c r="AQ4" s="15"/>
      <c r="AR4" s="244"/>
      <c r="AS4" s="15"/>
      <c r="AT4" s="15"/>
      <c r="AU4" s="332"/>
    </row>
    <row r="5" s="2" customFormat="1" ht="12" spans="1:47">
      <c r="A5" s="19" t="s">
        <v>31</v>
      </c>
      <c r="B5" s="19"/>
      <c r="C5" s="19"/>
      <c r="D5" s="19"/>
      <c r="E5" s="19"/>
      <c r="F5" s="19"/>
      <c r="G5" s="56"/>
      <c r="H5" s="19"/>
      <c r="I5" s="32"/>
      <c r="J5" s="19">
        <f t="shared" ref="J5:AE5" si="0">J6+J79+J96+J146+J150+J171+J180+J182</f>
        <v>44</v>
      </c>
      <c r="K5" s="19">
        <f t="shared" si="0"/>
        <v>1</v>
      </c>
      <c r="L5" s="19">
        <f t="shared" si="0"/>
        <v>26</v>
      </c>
      <c r="M5" s="19">
        <f t="shared" si="0"/>
        <v>0</v>
      </c>
      <c r="N5" s="19">
        <f t="shared" si="0"/>
        <v>1</v>
      </c>
      <c r="O5" s="19">
        <f t="shared" si="0"/>
        <v>0</v>
      </c>
      <c r="P5" s="19">
        <f t="shared" si="0"/>
        <v>0</v>
      </c>
      <c r="Q5" s="19">
        <f t="shared" si="0"/>
        <v>0</v>
      </c>
      <c r="R5" s="19">
        <f t="shared" si="0"/>
        <v>178373</v>
      </c>
      <c r="S5" s="19">
        <f t="shared" si="0"/>
        <v>0</v>
      </c>
      <c r="T5" s="19">
        <f t="shared" si="0"/>
        <v>0</v>
      </c>
      <c r="U5" s="19">
        <f t="shared" si="0"/>
        <v>40397.25</v>
      </c>
      <c r="V5" s="19">
        <f t="shared" si="0"/>
        <v>14319.14</v>
      </c>
      <c r="W5" s="19">
        <f t="shared" si="0"/>
        <v>1740</v>
      </c>
      <c r="X5" s="19">
        <f t="shared" si="0"/>
        <v>4391.47</v>
      </c>
      <c r="Y5" s="19">
        <f t="shared" si="0"/>
        <v>13247.64</v>
      </c>
      <c r="Z5" s="19">
        <f t="shared" si="0"/>
        <v>5000</v>
      </c>
      <c r="AA5" s="19">
        <f t="shared" si="0"/>
        <v>499</v>
      </c>
      <c r="AB5" s="19">
        <f t="shared" si="0"/>
        <v>1200</v>
      </c>
      <c r="AC5" s="19">
        <f t="shared" si="0"/>
        <v>0</v>
      </c>
      <c r="AD5" s="19">
        <f t="shared" si="0"/>
        <v>63805</v>
      </c>
      <c r="AE5" s="19">
        <f t="shared" si="0"/>
        <v>33275</v>
      </c>
      <c r="AF5" s="32"/>
      <c r="AG5" s="32"/>
      <c r="AH5" s="19"/>
      <c r="AI5" s="19"/>
      <c r="AJ5" s="56"/>
      <c r="AK5" s="56"/>
      <c r="AL5" s="19"/>
      <c r="AM5" s="19"/>
      <c r="AN5" s="56"/>
      <c r="AO5" s="261"/>
      <c r="AP5" s="261"/>
      <c r="AQ5" s="261"/>
      <c r="AR5" s="261"/>
      <c r="AS5" s="261"/>
      <c r="AT5" s="67"/>
      <c r="AU5" s="369"/>
    </row>
    <row r="6" s="3" customFormat="1" spans="1:46">
      <c r="A6" s="155"/>
      <c r="B6" s="156" t="s">
        <v>39</v>
      </c>
      <c r="C6" s="156"/>
      <c r="D6" s="156"/>
      <c r="E6" s="157"/>
      <c r="F6" s="156"/>
      <c r="G6" s="335"/>
      <c r="H6" s="157"/>
      <c r="I6" s="156"/>
      <c r="J6" s="166">
        <f t="shared" ref="J6:AB6" si="1">J7+J43+J54+J65++J70+J76</f>
        <v>44</v>
      </c>
      <c r="K6" s="166">
        <f t="shared" si="1"/>
        <v>0</v>
      </c>
      <c r="L6" s="166">
        <f t="shared" si="1"/>
        <v>0</v>
      </c>
      <c r="M6" s="166">
        <f t="shared" si="1"/>
        <v>0</v>
      </c>
      <c r="N6" s="166">
        <f t="shared" si="1"/>
        <v>0</v>
      </c>
      <c r="O6" s="166">
        <f t="shared" si="1"/>
        <v>0</v>
      </c>
      <c r="P6" s="166">
        <f t="shared" si="1"/>
        <v>0</v>
      </c>
      <c r="Q6" s="166">
        <f t="shared" si="1"/>
        <v>0</v>
      </c>
      <c r="R6" s="166">
        <f t="shared" si="1"/>
        <v>108905</v>
      </c>
      <c r="S6" s="166">
        <f t="shared" si="1"/>
        <v>0</v>
      </c>
      <c r="T6" s="166">
        <f t="shared" si="1"/>
        <v>0</v>
      </c>
      <c r="U6" s="166">
        <f t="shared" si="1"/>
        <v>26907.85</v>
      </c>
      <c r="V6" s="166">
        <f t="shared" si="1"/>
        <v>11009.94</v>
      </c>
      <c r="W6" s="166">
        <f t="shared" si="1"/>
        <v>1610</v>
      </c>
      <c r="X6" s="166">
        <f t="shared" si="1"/>
        <v>1391.47</v>
      </c>
      <c r="Y6" s="166">
        <f t="shared" si="1"/>
        <v>8097.44</v>
      </c>
      <c r="Z6" s="166">
        <f t="shared" si="1"/>
        <v>4300</v>
      </c>
      <c r="AA6" s="166">
        <f t="shared" si="1"/>
        <v>499</v>
      </c>
      <c r="AB6" s="166">
        <f t="shared" si="1"/>
        <v>0</v>
      </c>
      <c r="AC6" s="166"/>
      <c r="AD6" s="166">
        <f>AD7+AD43+AD54+AD65++AD70+AD76</f>
        <v>39425</v>
      </c>
      <c r="AE6" s="166">
        <f>AE7+AE43+AE54+AE65++AE70+AE76</f>
        <v>19217</v>
      </c>
      <c r="AF6" s="170"/>
      <c r="AG6" s="170"/>
      <c r="AH6" s="175"/>
      <c r="AI6" s="175"/>
      <c r="AJ6" s="177"/>
      <c r="AK6" s="177"/>
      <c r="AL6" s="175"/>
      <c r="AM6" s="175"/>
      <c r="AN6" s="175"/>
      <c r="AO6" s="178"/>
      <c r="AP6" s="178"/>
      <c r="AQ6" s="178"/>
      <c r="AR6" s="178"/>
      <c r="AS6" s="178"/>
      <c r="AT6" s="178"/>
    </row>
    <row r="7" s="3" customFormat="1" spans="1:46">
      <c r="A7" s="155"/>
      <c r="B7" s="156" t="s">
        <v>40</v>
      </c>
      <c r="C7" s="156"/>
      <c r="D7" s="156"/>
      <c r="E7" s="157"/>
      <c r="F7" s="156"/>
      <c r="G7" s="335"/>
      <c r="H7" s="157"/>
      <c r="I7" s="156"/>
      <c r="J7" s="166">
        <f t="shared" ref="J7:AB7" si="2">J8+J28+J29+J39+J42+J19</f>
        <v>29</v>
      </c>
      <c r="K7" s="166">
        <f t="shared" si="2"/>
        <v>0</v>
      </c>
      <c r="L7" s="166">
        <f t="shared" si="2"/>
        <v>0</v>
      </c>
      <c r="M7" s="166">
        <f t="shared" si="2"/>
        <v>0</v>
      </c>
      <c r="N7" s="166">
        <f t="shared" si="2"/>
        <v>0</v>
      </c>
      <c r="O7" s="166">
        <f t="shared" si="2"/>
        <v>0</v>
      </c>
      <c r="P7" s="166">
        <f t="shared" si="2"/>
        <v>0</v>
      </c>
      <c r="Q7" s="166">
        <f t="shared" si="2"/>
        <v>0</v>
      </c>
      <c r="R7" s="166">
        <f t="shared" si="2"/>
        <v>69319</v>
      </c>
      <c r="S7" s="166">
        <f t="shared" si="2"/>
        <v>0</v>
      </c>
      <c r="T7" s="166">
        <f t="shared" si="2"/>
        <v>0</v>
      </c>
      <c r="U7" s="166">
        <f t="shared" si="2"/>
        <v>15717.24</v>
      </c>
      <c r="V7" s="166">
        <f t="shared" si="2"/>
        <v>7713.78</v>
      </c>
      <c r="W7" s="166">
        <f t="shared" si="2"/>
        <v>1230</v>
      </c>
      <c r="X7" s="166">
        <f t="shared" si="2"/>
        <v>991.47</v>
      </c>
      <c r="Y7" s="166">
        <f t="shared" si="2"/>
        <v>2432.99</v>
      </c>
      <c r="Z7" s="166">
        <f t="shared" si="2"/>
        <v>3000</v>
      </c>
      <c r="AA7" s="166">
        <f t="shared" si="2"/>
        <v>349</v>
      </c>
      <c r="AB7" s="166">
        <f t="shared" si="2"/>
        <v>0</v>
      </c>
      <c r="AC7" s="166"/>
      <c r="AD7" s="166">
        <f>AD8+AD28+AD29+AD39+AD42+AD19</f>
        <v>21622</v>
      </c>
      <c r="AE7" s="166">
        <f>AE8+AE28+AE29+AE39+AE42+AE19</f>
        <v>8773</v>
      </c>
      <c r="AF7" s="170"/>
      <c r="AG7" s="170"/>
      <c r="AH7" s="175"/>
      <c r="AI7" s="175"/>
      <c r="AJ7" s="177"/>
      <c r="AK7" s="177"/>
      <c r="AL7" s="175"/>
      <c r="AM7" s="175"/>
      <c r="AN7" s="175"/>
      <c r="AO7" s="178"/>
      <c r="AP7" s="178"/>
      <c r="AQ7" s="178"/>
      <c r="AR7" s="178"/>
      <c r="AS7" s="178"/>
      <c r="AT7" s="178"/>
    </row>
    <row r="8" s="3" customFormat="1" spans="1:46">
      <c r="A8" s="155"/>
      <c r="B8" s="156" t="s">
        <v>41</v>
      </c>
      <c r="C8" s="156"/>
      <c r="D8" s="156"/>
      <c r="E8" s="157"/>
      <c r="F8" s="156"/>
      <c r="G8" s="335"/>
      <c r="H8" s="157"/>
      <c r="I8" s="156"/>
      <c r="J8" s="166">
        <f t="shared" ref="J8:AB8" si="3">SUM(J9:J18)</f>
        <v>10</v>
      </c>
      <c r="K8" s="166">
        <f t="shared" si="3"/>
        <v>0</v>
      </c>
      <c r="L8" s="166">
        <f t="shared" si="3"/>
        <v>0</v>
      </c>
      <c r="M8" s="166">
        <f t="shared" si="3"/>
        <v>0</v>
      </c>
      <c r="N8" s="166">
        <f t="shared" si="3"/>
        <v>0</v>
      </c>
      <c r="O8" s="166">
        <f t="shared" si="3"/>
        <v>0</v>
      </c>
      <c r="P8" s="166">
        <f t="shared" si="3"/>
        <v>0</v>
      </c>
      <c r="Q8" s="166">
        <f t="shared" si="3"/>
        <v>0</v>
      </c>
      <c r="R8" s="166">
        <f t="shared" si="3"/>
        <v>6907</v>
      </c>
      <c r="S8" s="166">
        <f t="shared" si="3"/>
        <v>0</v>
      </c>
      <c r="T8" s="166">
        <f t="shared" si="3"/>
        <v>0</v>
      </c>
      <c r="U8" s="166">
        <f t="shared" si="3"/>
        <v>4245</v>
      </c>
      <c r="V8" s="166">
        <f t="shared" si="3"/>
        <v>4245</v>
      </c>
      <c r="W8" s="166">
        <f t="shared" si="3"/>
        <v>0</v>
      </c>
      <c r="X8" s="166">
        <f t="shared" si="3"/>
        <v>0</v>
      </c>
      <c r="Y8" s="166">
        <f t="shared" si="3"/>
        <v>0</v>
      </c>
      <c r="Z8" s="166">
        <f t="shared" si="3"/>
        <v>0</v>
      </c>
      <c r="AA8" s="166">
        <f t="shared" si="3"/>
        <v>0</v>
      </c>
      <c r="AB8" s="166">
        <f t="shared" si="3"/>
        <v>0</v>
      </c>
      <c r="AC8" s="166"/>
      <c r="AD8" s="166">
        <f>SUM(AD9:AD18)</f>
        <v>3028</v>
      </c>
      <c r="AE8" s="166">
        <f>SUM(AE9:AE18)</f>
        <v>1750</v>
      </c>
      <c r="AF8" s="170"/>
      <c r="AG8" s="170"/>
      <c r="AH8" s="175"/>
      <c r="AI8" s="175"/>
      <c r="AJ8" s="177"/>
      <c r="AK8" s="177"/>
      <c r="AL8" s="175"/>
      <c r="AM8" s="175"/>
      <c r="AN8" s="175"/>
      <c r="AO8" s="178"/>
      <c r="AP8" s="178"/>
      <c r="AQ8" s="178"/>
      <c r="AR8" s="178"/>
      <c r="AS8" s="178"/>
      <c r="AT8" s="178"/>
    </row>
    <row r="9" s="1" customFormat="1" ht="78.75" spans="1:56">
      <c r="A9" s="20">
        <v>1</v>
      </c>
      <c r="B9" s="20" t="s">
        <v>109</v>
      </c>
      <c r="C9" s="20">
        <v>2022</v>
      </c>
      <c r="D9" s="21" t="s">
        <v>98</v>
      </c>
      <c r="E9" s="21" t="s">
        <v>110</v>
      </c>
      <c r="F9" s="21" t="s">
        <v>45</v>
      </c>
      <c r="G9" s="22" t="s">
        <v>1543</v>
      </c>
      <c r="H9" s="21" t="s">
        <v>111</v>
      </c>
      <c r="I9" s="33" t="s">
        <v>1414</v>
      </c>
      <c r="J9" s="22">
        <v>1</v>
      </c>
      <c r="K9" s="21"/>
      <c r="L9" s="21"/>
      <c r="M9" s="21"/>
      <c r="N9" s="21"/>
      <c r="O9" s="21"/>
      <c r="P9" s="21"/>
      <c r="Q9" s="21"/>
      <c r="R9" s="22">
        <v>998</v>
      </c>
      <c r="S9" s="22" t="s">
        <v>115</v>
      </c>
      <c r="T9" s="34" t="s">
        <v>1077</v>
      </c>
      <c r="U9" s="44">
        <v>350</v>
      </c>
      <c r="V9" s="44">
        <v>350</v>
      </c>
      <c r="W9" s="44"/>
      <c r="X9" s="44">
        <v>0</v>
      </c>
      <c r="Y9" s="44">
        <v>0</v>
      </c>
      <c r="Z9" s="44">
        <v>0</v>
      </c>
      <c r="AA9" s="44">
        <v>0</v>
      </c>
      <c r="AB9" s="44">
        <v>0</v>
      </c>
      <c r="AC9" s="44"/>
      <c r="AD9" s="50">
        <v>285</v>
      </c>
      <c r="AE9" s="50">
        <v>66</v>
      </c>
      <c r="AF9" s="33" t="s">
        <v>1415</v>
      </c>
      <c r="AG9" s="33" t="s">
        <v>114</v>
      </c>
      <c r="AH9" s="163" t="s">
        <v>115</v>
      </c>
      <c r="AI9" s="163" t="s">
        <v>1077</v>
      </c>
      <c r="AJ9" s="21" t="s">
        <v>80</v>
      </c>
      <c r="AK9" s="163" t="s">
        <v>81</v>
      </c>
      <c r="AL9" s="163" t="s">
        <v>82</v>
      </c>
      <c r="AM9" s="163" t="s">
        <v>55</v>
      </c>
      <c r="AN9" s="163" t="s">
        <v>63</v>
      </c>
      <c r="AO9" s="158" t="s">
        <v>1079</v>
      </c>
      <c r="AP9" s="158" t="s">
        <v>1079</v>
      </c>
      <c r="AQ9" s="158" t="s">
        <v>1079</v>
      </c>
      <c r="AR9" s="158"/>
      <c r="AS9" s="163"/>
      <c r="AT9" s="185" t="s">
        <v>1080</v>
      </c>
      <c r="AU9" s="390"/>
      <c r="AW9" s="1" t="s">
        <v>1539</v>
      </c>
      <c r="BD9" s="5">
        <v>1</v>
      </c>
    </row>
    <row r="10" s="1" customFormat="1" ht="135" spans="1:56">
      <c r="A10" s="20">
        <v>2</v>
      </c>
      <c r="B10" s="21" t="s">
        <v>1082</v>
      </c>
      <c r="C10" s="21">
        <v>2022</v>
      </c>
      <c r="D10" s="21" t="s">
        <v>98</v>
      </c>
      <c r="E10" s="21" t="s">
        <v>1416</v>
      </c>
      <c r="F10" s="26" t="s">
        <v>45</v>
      </c>
      <c r="G10" s="22" t="s">
        <v>1544</v>
      </c>
      <c r="H10" s="21" t="s">
        <v>1085</v>
      </c>
      <c r="I10" s="33" t="s">
        <v>1418</v>
      </c>
      <c r="J10" s="21">
        <v>1</v>
      </c>
      <c r="K10" s="21"/>
      <c r="L10" s="21"/>
      <c r="M10" s="21"/>
      <c r="N10" s="21"/>
      <c r="O10" s="21"/>
      <c r="P10" s="21"/>
      <c r="Q10" s="21"/>
      <c r="R10" s="21">
        <v>526</v>
      </c>
      <c r="S10" s="21" t="s">
        <v>115</v>
      </c>
      <c r="T10" s="21" t="s">
        <v>1077</v>
      </c>
      <c r="U10" s="21">
        <v>380</v>
      </c>
      <c r="V10" s="21">
        <v>380</v>
      </c>
      <c r="W10" s="21"/>
      <c r="X10" s="44">
        <v>0</v>
      </c>
      <c r="Y10" s="44">
        <v>0</v>
      </c>
      <c r="Z10" s="44">
        <v>0</v>
      </c>
      <c r="AA10" s="44">
        <v>0</v>
      </c>
      <c r="AB10" s="44">
        <v>0</v>
      </c>
      <c r="AC10" s="21"/>
      <c r="AD10" s="21">
        <v>172</v>
      </c>
      <c r="AE10" s="121">
        <v>52</v>
      </c>
      <c r="AF10" s="51" t="s">
        <v>1419</v>
      </c>
      <c r="AG10" s="51" t="s">
        <v>1420</v>
      </c>
      <c r="AH10" s="163" t="s">
        <v>115</v>
      </c>
      <c r="AI10" s="163" t="s">
        <v>1077</v>
      </c>
      <c r="AJ10" s="33" t="s">
        <v>80</v>
      </c>
      <c r="AK10" s="161" t="s">
        <v>1089</v>
      </c>
      <c r="AL10" s="163" t="s">
        <v>82</v>
      </c>
      <c r="AM10" s="419" t="s">
        <v>1090</v>
      </c>
      <c r="AN10" s="179" t="s">
        <v>108</v>
      </c>
      <c r="AO10" s="158" t="s">
        <v>1079</v>
      </c>
      <c r="AP10" s="158" t="s">
        <v>1079</v>
      </c>
      <c r="AQ10" s="158" t="s">
        <v>1079</v>
      </c>
      <c r="AR10" s="158"/>
      <c r="AS10" s="163"/>
      <c r="AT10" s="178" t="s">
        <v>1091</v>
      </c>
      <c r="AU10" s="3"/>
      <c r="AV10" s="1">
        <v>1</v>
      </c>
      <c r="AW10" s="1" t="s">
        <v>1539</v>
      </c>
      <c r="BD10" s="5">
        <v>1</v>
      </c>
    </row>
    <row r="11" s="1" customFormat="1" ht="135" spans="1:56">
      <c r="A11" s="20">
        <v>3</v>
      </c>
      <c r="B11" s="21" t="s">
        <v>1092</v>
      </c>
      <c r="C11" s="21">
        <v>2022</v>
      </c>
      <c r="D11" s="21" t="s">
        <v>98</v>
      </c>
      <c r="E11" s="21" t="s">
        <v>1421</v>
      </c>
      <c r="F11" s="26" t="s">
        <v>45</v>
      </c>
      <c r="G11" s="22" t="s">
        <v>1544</v>
      </c>
      <c r="H11" s="21" t="s">
        <v>1094</v>
      </c>
      <c r="I11" s="33" t="s">
        <v>1422</v>
      </c>
      <c r="J11" s="21">
        <v>1</v>
      </c>
      <c r="K11" s="21"/>
      <c r="L11" s="21"/>
      <c r="M11" s="21"/>
      <c r="N11" s="21"/>
      <c r="O11" s="21"/>
      <c r="P11" s="21"/>
      <c r="Q11" s="21"/>
      <c r="R11" s="21">
        <v>452</v>
      </c>
      <c r="S11" s="21" t="s">
        <v>115</v>
      </c>
      <c r="T11" s="21" t="s">
        <v>1077</v>
      </c>
      <c r="U11" s="21">
        <v>200</v>
      </c>
      <c r="V11" s="21">
        <v>200</v>
      </c>
      <c r="W11" s="21"/>
      <c r="X11" s="44">
        <v>0</v>
      </c>
      <c r="Y11" s="44">
        <v>0</v>
      </c>
      <c r="Z11" s="44">
        <v>0</v>
      </c>
      <c r="AA11" s="44">
        <v>0</v>
      </c>
      <c r="AB11" s="44">
        <v>0</v>
      </c>
      <c r="AC11" s="21"/>
      <c r="AD11" s="21">
        <v>118</v>
      </c>
      <c r="AE11" s="121">
        <v>66</v>
      </c>
      <c r="AF11" s="51" t="s">
        <v>1423</v>
      </c>
      <c r="AG11" s="51" t="s">
        <v>1424</v>
      </c>
      <c r="AH11" s="163" t="s">
        <v>115</v>
      </c>
      <c r="AI11" s="163" t="s">
        <v>1077</v>
      </c>
      <c r="AJ11" s="33" t="s">
        <v>80</v>
      </c>
      <c r="AK11" s="161" t="s">
        <v>1089</v>
      </c>
      <c r="AL11" s="163" t="s">
        <v>82</v>
      </c>
      <c r="AM11" s="419" t="s">
        <v>1090</v>
      </c>
      <c r="AN11" s="179" t="s">
        <v>108</v>
      </c>
      <c r="AO11" s="158" t="s">
        <v>1079</v>
      </c>
      <c r="AP11" s="158" t="s">
        <v>1079</v>
      </c>
      <c r="AQ11" s="158" t="s">
        <v>1079</v>
      </c>
      <c r="AR11" s="158"/>
      <c r="AS11" s="163"/>
      <c r="AT11" s="178" t="s">
        <v>1091</v>
      </c>
      <c r="AU11" s="3"/>
      <c r="AV11" s="1">
        <v>1</v>
      </c>
      <c r="AW11" s="1" t="s">
        <v>1539</v>
      </c>
      <c r="BD11" s="5">
        <v>1</v>
      </c>
    </row>
    <row r="12" s="1" customFormat="1" ht="135" spans="1:56">
      <c r="A12" s="20">
        <v>4</v>
      </c>
      <c r="B12" s="21" t="s">
        <v>1098</v>
      </c>
      <c r="C12" s="21">
        <v>2022</v>
      </c>
      <c r="D12" s="21" t="s">
        <v>98</v>
      </c>
      <c r="E12" s="21" t="s">
        <v>1099</v>
      </c>
      <c r="F12" s="26" t="s">
        <v>45</v>
      </c>
      <c r="G12" s="22" t="s">
        <v>1544</v>
      </c>
      <c r="H12" s="21" t="s">
        <v>1100</v>
      </c>
      <c r="I12" s="33" t="s">
        <v>1101</v>
      </c>
      <c r="J12" s="21">
        <v>1</v>
      </c>
      <c r="K12" s="21"/>
      <c r="L12" s="21"/>
      <c r="M12" s="21"/>
      <c r="N12" s="21"/>
      <c r="O12" s="21"/>
      <c r="P12" s="21"/>
      <c r="Q12" s="21"/>
      <c r="R12" s="21">
        <v>1367</v>
      </c>
      <c r="S12" s="22" t="s">
        <v>177</v>
      </c>
      <c r="T12" s="21" t="s">
        <v>1102</v>
      </c>
      <c r="U12" s="21">
        <v>380</v>
      </c>
      <c r="V12" s="21">
        <v>380</v>
      </c>
      <c r="W12" s="21"/>
      <c r="X12" s="44">
        <v>0</v>
      </c>
      <c r="Y12" s="44">
        <v>0</v>
      </c>
      <c r="Z12" s="44">
        <v>0</v>
      </c>
      <c r="AA12" s="44">
        <v>0</v>
      </c>
      <c r="AB12" s="44">
        <v>0</v>
      </c>
      <c r="AC12" s="21"/>
      <c r="AD12" s="21">
        <v>118</v>
      </c>
      <c r="AE12" s="121">
        <v>66</v>
      </c>
      <c r="AF12" s="51" t="s">
        <v>1425</v>
      </c>
      <c r="AG12" s="51" t="s">
        <v>1426</v>
      </c>
      <c r="AH12" s="163" t="s">
        <v>1100</v>
      </c>
      <c r="AI12" s="163" t="s">
        <v>1102</v>
      </c>
      <c r="AJ12" s="33" t="s">
        <v>80</v>
      </c>
      <c r="AK12" s="161" t="s">
        <v>1089</v>
      </c>
      <c r="AL12" s="163" t="s">
        <v>82</v>
      </c>
      <c r="AM12" s="419" t="s">
        <v>1090</v>
      </c>
      <c r="AN12" s="179" t="s">
        <v>108</v>
      </c>
      <c r="AO12" s="158" t="s">
        <v>1079</v>
      </c>
      <c r="AP12" s="158" t="s">
        <v>1079</v>
      </c>
      <c r="AQ12" s="158" t="s">
        <v>1079</v>
      </c>
      <c r="AR12" s="158"/>
      <c r="AS12" s="163"/>
      <c r="AT12" s="178" t="s">
        <v>1091</v>
      </c>
      <c r="AU12" s="3"/>
      <c r="AV12" s="1">
        <v>1</v>
      </c>
      <c r="AW12" s="1" t="s">
        <v>1539</v>
      </c>
      <c r="BD12" s="5">
        <v>1</v>
      </c>
    </row>
    <row r="13" s="1" customFormat="1" ht="135" spans="1:56">
      <c r="A13" s="20">
        <v>5</v>
      </c>
      <c r="B13" s="21" t="s">
        <v>1105</v>
      </c>
      <c r="C13" s="21">
        <v>2022</v>
      </c>
      <c r="D13" s="21" t="s">
        <v>98</v>
      </c>
      <c r="E13" s="21" t="s">
        <v>1106</v>
      </c>
      <c r="F13" s="26" t="s">
        <v>45</v>
      </c>
      <c r="G13" s="22" t="s">
        <v>1544</v>
      </c>
      <c r="H13" s="21" t="s">
        <v>285</v>
      </c>
      <c r="I13" s="33" t="s">
        <v>1107</v>
      </c>
      <c r="J13" s="21">
        <v>1</v>
      </c>
      <c r="K13" s="21"/>
      <c r="L13" s="21"/>
      <c r="M13" s="21"/>
      <c r="N13" s="21"/>
      <c r="O13" s="21"/>
      <c r="P13" s="21"/>
      <c r="Q13" s="21"/>
      <c r="R13" s="21">
        <v>1857</v>
      </c>
      <c r="S13" s="23" t="s">
        <v>50</v>
      </c>
      <c r="T13" s="21" t="s">
        <v>51</v>
      </c>
      <c r="U13" s="21">
        <v>380</v>
      </c>
      <c r="V13" s="21">
        <v>380</v>
      </c>
      <c r="W13" s="21"/>
      <c r="X13" s="44">
        <v>0</v>
      </c>
      <c r="Y13" s="44">
        <v>0</v>
      </c>
      <c r="Z13" s="44">
        <v>0</v>
      </c>
      <c r="AA13" s="44">
        <v>0</v>
      </c>
      <c r="AB13" s="44">
        <v>0</v>
      </c>
      <c r="AC13" s="21"/>
      <c r="AD13" s="21">
        <v>1857</v>
      </c>
      <c r="AE13" s="121">
        <v>1177</v>
      </c>
      <c r="AF13" s="51" t="s">
        <v>1427</v>
      </c>
      <c r="AG13" s="51" t="s">
        <v>1428</v>
      </c>
      <c r="AH13" s="163" t="s">
        <v>285</v>
      </c>
      <c r="AI13" s="163" t="s">
        <v>51</v>
      </c>
      <c r="AJ13" s="33" t="s">
        <v>80</v>
      </c>
      <c r="AK13" s="161" t="s">
        <v>1089</v>
      </c>
      <c r="AL13" s="163" t="s">
        <v>82</v>
      </c>
      <c r="AM13" s="419" t="s">
        <v>1090</v>
      </c>
      <c r="AN13" s="179" t="s">
        <v>108</v>
      </c>
      <c r="AO13" s="158" t="s">
        <v>1079</v>
      </c>
      <c r="AP13" s="158" t="s">
        <v>1079</v>
      </c>
      <c r="AQ13" s="158" t="s">
        <v>1079</v>
      </c>
      <c r="AR13" s="158"/>
      <c r="AS13" s="163"/>
      <c r="AT13" s="185" t="s">
        <v>1080</v>
      </c>
      <c r="AU13" s="390"/>
      <c r="AV13" s="1">
        <v>1</v>
      </c>
      <c r="AW13" s="1" t="s">
        <v>1539</v>
      </c>
      <c r="BD13" s="5">
        <v>1</v>
      </c>
    </row>
    <row r="14" s="1" customFormat="1" ht="135" spans="1:56">
      <c r="A14" s="20">
        <v>6</v>
      </c>
      <c r="B14" s="21" t="s">
        <v>1429</v>
      </c>
      <c r="C14" s="21">
        <v>2022</v>
      </c>
      <c r="D14" s="21" t="s">
        <v>98</v>
      </c>
      <c r="E14" s="21" t="s">
        <v>1430</v>
      </c>
      <c r="F14" s="26" t="s">
        <v>45</v>
      </c>
      <c r="G14" s="22" t="s">
        <v>1084</v>
      </c>
      <c r="H14" s="21" t="s">
        <v>455</v>
      </c>
      <c r="I14" s="21" t="s">
        <v>1431</v>
      </c>
      <c r="J14" s="21">
        <v>1</v>
      </c>
      <c r="K14" s="21"/>
      <c r="L14" s="21"/>
      <c r="M14" s="21"/>
      <c r="N14" s="21"/>
      <c r="O14" s="21"/>
      <c r="P14" s="21"/>
      <c r="Q14" s="21"/>
      <c r="R14" s="21">
        <v>125</v>
      </c>
      <c r="S14" s="23" t="s">
        <v>168</v>
      </c>
      <c r="T14" s="21" t="s">
        <v>1117</v>
      </c>
      <c r="U14" s="21">
        <v>390</v>
      </c>
      <c r="V14" s="21">
        <v>390</v>
      </c>
      <c r="W14" s="21"/>
      <c r="X14" s="44">
        <v>0</v>
      </c>
      <c r="Y14" s="44">
        <v>0</v>
      </c>
      <c r="Z14" s="44">
        <v>0</v>
      </c>
      <c r="AA14" s="44">
        <v>0</v>
      </c>
      <c r="AB14" s="44">
        <v>0</v>
      </c>
      <c r="AC14" s="21"/>
      <c r="AD14" s="21">
        <v>35</v>
      </c>
      <c r="AE14" s="121">
        <v>28</v>
      </c>
      <c r="AF14" s="51" t="s">
        <v>1432</v>
      </c>
      <c r="AG14" s="51" t="s">
        <v>1433</v>
      </c>
      <c r="AH14" s="305" t="s">
        <v>168</v>
      </c>
      <c r="AI14" s="163" t="s">
        <v>1117</v>
      </c>
      <c r="AJ14" s="33" t="s">
        <v>80</v>
      </c>
      <c r="AK14" s="161" t="s">
        <v>1089</v>
      </c>
      <c r="AL14" s="163" t="s">
        <v>82</v>
      </c>
      <c r="AM14" s="419" t="s">
        <v>1090</v>
      </c>
      <c r="AN14" s="179" t="s">
        <v>108</v>
      </c>
      <c r="AO14" s="158" t="s">
        <v>1079</v>
      </c>
      <c r="AP14" s="158"/>
      <c r="AQ14" s="158"/>
      <c r="AR14" s="158"/>
      <c r="AS14" s="163" t="s">
        <v>1214</v>
      </c>
      <c r="AT14" s="185"/>
      <c r="AU14" s="390"/>
      <c r="BD14" s="5">
        <v>1</v>
      </c>
    </row>
    <row r="15" s="1" customFormat="1" ht="135" spans="1:56">
      <c r="A15" s="20">
        <v>7</v>
      </c>
      <c r="B15" s="21" t="s">
        <v>1434</v>
      </c>
      <c r="C15" s="21">
        <v>2022</v>
      </c>
      <c r="D15" s="21" t="s">
        <v>98</v>
      </c>
      <c r="E15" s="21" t="s">
        <v>1435</v>
      </c>
      <c r="F15" s="21" t="s">
        <v>45</v>
      </c>
      <c r="G15" s="21" t="s">
        <v>1084</v>
      </c>
      <c r="H15" s="21" t="s">
        <v>1436</v>
      </c>
      <c r="I15" s="21" t="s">
        <v>1437</v>
      </c>
      <c r="J15" s="21">
        <v>1</v>
      </c>
      <c r="K15" s="21"/>
      <c r="L15" s="21"/>
      <c r="M15" s="21"/>
      <c r="N15" s="21"/>
      <c r="O15" s="21"/>
      <c r="P15" s="21"/>
      <c r="Q15" s="21"/>
      <c r="R15" s="21">
        <v>452</v>
      </c>
      <c r="S15" s="21" t="s">
        <v>115</v>
      </c>
      <c r="T15" s="21" t="s">
        <v>1077</v>
      </c>
      <c r="U15" s="21">
        <v>380</v>
      </c>
      <c r="V15" s="21">
        <v>380</v>
      </c>
      <c r="W15" s="21"/>
      <c r="X15" s="44">
        <v>0</v>
      </c>
      <c r="Y15" s="44">
        <v>0</v>
      </c>
      <c r="Z15" s="44">
        <v>0</v>
      </c>
      <c r="AA15" s="44">
        <v>0</v>
      </c>
      <c r="AB15" s="44">
        <v>0</v>
      </c>
      <c r="AC15" s="21"/>
      <c r="AD15" s="21">
        <v>118</v>
      </c>
      <c r="AE15" s="121">
        <v>66</v>
      </c>
      <c r="AF15" s="51" t="s">
        <v>1438</v>
      </c>
      <c r="AG15" s="51" t="s">
        <v>1424</v>
      </c>
      <c r="AH15" s="163" t="s">
        <v>115</v>
      </c>
      <c r="AI15" s="163" t="s">
        <v>1077</v>
      </c>
      <c r="AJ15" s="33" t="s">
        <v>80</v>
      </c>
      <c r="AK15" s="161" t="s">
        <v>1089</v>
      </c>
      <c r="AL15" s="163" t="s">
        <v>82</v>
      </c>
      <c r="AM15" s="419" t="s">
        <v>1090</v>
      </c>
      <c r="AN15" s="179" t="s">
        <v>108</v>
      </c>
      <c r="AO15" s="158" t="s">
        <v>1079</v>
      </c>
      <c r="AP15" s="158"/>
      <c r="AQ15" s="158"/>
      <c r="AR15" s="158"/>
      <c r="AS15" s="163" t="s">
        <v>1214</v>
      </c>
      <c r="AT15" s="185"/>
      <c r="AU15" s="390"/>
      <c r="BD15" s="5">
        <v>1</v>
      </c>
    </row>
    <row r="16" s="1" customFormat="1" ht="135" spans="1:56">
      <c r="A16" s="20">
        <v>8</v>
      </c>
      <c r="B16" s="21" t="s">
        <v>1439</v>
      </c>
      <c r="C16" s="21">
        <v>2022</v>
      </c>
      <c r="D16" s="21" t="s">
        <v>98</v>
      </c>
      <c r="E16" s="21" t="s">
        <v>1440</v>
      </c>
      <c r="F16" s="21" t="s">
        <v>45</v>
      </c>
      <c r="G16" s="21" t="s">
        <v>1084</v>
      </c>
      <c r="H16" s="21" t="s">
        <v>1441</v>
      </c>
      <c r="I16" s="21" t="s">
        <v>1442</v>
      </c>
      <c r="J16" s="21">
        <v>1</v>
      </c>
      <c r="K16" s="21"/>
      <c r="L16" s="21"/>
      <c r="M16" s="21"/>
      <c r="N16" s="21"/>
      <c r="O16" s="21"/>
      <c r="P16" s="21"/>
      <c r="Q16" s="21"/>
      <c r="R16" s="21">
        <v>152</v>
      </c>
      <c r="S16" s="21" t="s">
        <v>115</v>
      </c>
      <c r="T16" s="21" t="s">
        <v>1077</v>
      </c>
      <c r="U16" s="21">
        <v>500</v>
      </c>
      <c r="V16" s="21">
        <v>500</v>
      </c>
      <c r="W16" s="21"/>
      <c r="X16" s="44">
        <v>0</v>
      </c>
      <c r="Y16" s="44">
        <v>0</v>
      </c>
      <c r="Z16" s="44">
        <v>0</v>
      </c>
      <c r="AA16" s="44">
        <v>0</v>
      </c>
      <c r="AB16" s="44">
        <v>0</v>
      </c>
      <c r="AC16" s="21"/>
      <c r="AD16" s="21">
        <v>51</v>
      </c>
      <c r="AE16" s="121">
        <v>39</v>
      </c>
      <c r="AF16" s="51" t="s">
        <v>1443</v>
      </c>
      <c r="AG16" s="51" t="s">
        <v>1444</v>
      </c>
      <c r="AH16" s="163" t="s">
        <v>115</v>
      </c>
      <c r="AI16" s="163" t="s">
        <v>1077</v>
      </c>
      <c r="AJ16" s="33" t="s">
        <v>80</v>
      </c>
      <c r="AK16" s="161" t="s">
        <v>1089</v>
      </c>
      <c r="AL16" s="163" t="s">
        <v>82</v>
      </c>
      <c r="AM16" s="419" t="s">
        <v>1090</v>
      </c>
      <c r="AN16" s="179" t="s">
        <v>108</v>
      </c>
      <c r="AO16" s="158" t="s">
        <v>1079</v>
      </c>
      <c r="AP16" s="158"/>
      <c r="AQ16" s="158"/>
      <c r="AR16" s="158"/>
      <c r="AS16" s="163" t="s">
        <v>1214</v>
      </c>
      <c r="AT16" s="185"/>
      <c r="AU16" s="390"/>
      <c r="BD16" s="5">
        <v>1</v>
      </c>
    </row>
    <row r="17" s="1" customFormat="1" ht="135" spans="1:56">
      <c r="A17" s="20">
        <v>9</v>
      </c>
      <c r="B17" s="21" t="s">
        <v>1445</v>
      </c>
      <c r="C17" s="21">
        <v>2022</v>
      </c>
      <c r="D17" s="21" t="s">
        <v>98</v>
      </c>
      <c r="E17" s="21" t="s">
        <v>1446</v>
      </c>
      <c r="F17" s="21" t="s">
        <v>45</v>
      </c>
      <c r="G17" s="21" t="s">
        <v>1084</v>
      </c>
      <c r="H17" s="21" t="s">
        <v>1094</v>
      </c>
      <c r="I17" s="21" t="s">
        <v>1447</v>
      </c>
      <c r="J17" s="21">
        <v>1</v>
      </c>
      <c r="K17" s="21"/>
      <c r="L17" s="21"/>
      <c r="M17" s="21"/>
      <c r="N17" s="21"/>
      <c r="O17" s="21"/>
      <c r="P17" s="21"/>
      <c r="Q17" s="21"/>
      <c r="R17" s="21">
        <v>452</v>
      </c>
      <c r="S17" s="21" t="s">
        <v>115</v>
      </c>
      <c r="T17" s="21" t="s">
        <v>1077</v>
      </c>
      <c r="U17" s="21">
        <v>385</v>
      </c>
      <c r="V17" s="21">
        <v>385</v>
      </c>
      <c r="W17" s="21"/>
      <c r="X17" s="44">
        <v>0</v>
      </c>
      <c r="Y17" s="44">
        <v>0</v>
      </c>
      <c r="Z17" s="44">
        <v>0</v>
      </c>
      <c r="AA17" s="44">
        <v>0</v>
      </c>
      <c r="AB17" s="44">
        <v>0</v>
      </c>
      <c r="AC17" s="21"/>
      <c r="AD17" s="21">
        <v>118</v>
      </c>
      <c r="AE17" s="121">
        <v>66</v>
      </c>
      <c r="AF17" s="51" t="s">
        <v>1448</v>
      </c>
      <c r="AG17" s="51" t="s">
        <v>1424</v>
      </c>
      <c r="AH17" s="163" t="s">
        <v>115</v>
      </c>
      <c r="AI17" s="163" t="s">
        <v>1077</v>
      </c>
      <c r="AJ17" s="33" t="s">
        <v>80</v>
      </c>
      <c r="AK17" s="161" t="s">
        <v>1089</v>
      </c>
      <c r="AL17" s="163" t="s">
        <v>82</v>
      </c>
      <c r="AM17" s="419" t="s">
        <v>1090</v>
      </c>
      <c r="AN17" s="179" t="s">
        <v>108</v>
      </c>
      <c r="AO17" s="158" t="s">
        <v>1079</v>
      </c>
      <c r="AP17" s="158"/>
      <c r="AQ17" s="158"/>
      <c r="AR17" s="158"/>
      <c r="AS17" s="163" t="s">
        <v>1214</v>
      </c>
      <c r="AT17" s="185"/>
      <c r="AU17" s="390"/>
      <c r="BD17" s="5">
        <v>1</v>
      </c>
    </row>
    <row r="18" s="1" customFormat="1" ht="135" spans="1:56">
      <c r="A18" s="20">
        <v>10</v>
      </c>
      <c r="B18" s="21" t="s">
        <v>1449</v>
      </c>
      <c r="C18" s="21">
        <v>2022</v>
      </c>
      <c r="D18" s="21" t="s">
        <v>98</v>
      </c>
      <c r="E18" s="21" t="s">
        <v>1450</v>
      </c>
      <c r="F18" s="21" t="s">
        <v>45</v>
      </c>
      <c r="G18" s="21" t="s">
        <v>1084</v>
      </c>
      <c r="H18" s="21" t="s">
        <v>1451</v>
      </c>
      <c r="I18" s="21" t="s">
        <v>1452</v>
      </c>
      <c r="J18" s="21">
        <v>1</v>
      </c>
      <c r="K18" s="21"/>
      <c r="L18" s="21"/>
      <c r="M18" s="21"/>
      <c r="N18" s="21"/>
      <c r="O18" s="21"/>
      <c r="P18" s="21"/>
      <c r="Q18" s="21"/>
      <c r="R18" s="21">
        <v>526</v>
      </c>
      <c r="S18" s="21" t="s">
        <v>115</v>
      </c>
      <c r="T18" s="21" t="s">
        <v>1077</v>
      </c>
      <c r="U18" s="21">
        <v>900</v>
      </c>
      <c r="V18" s="21">
        <v>900</v>
      </c>
      <c r="W18" s="21"/>
      <c r="X18" s="44">
        <v>0</v>
      </c>
      <c r="Y18" s="44">
        <v>0</v>
      </c>
      <c r="Z18" s="44">
        <v>0</v>
      </c>
      <c r="AA18" s="44">
        <v>0</v>
      </c>
      <c r="AB18" s="44">
        <v>0</v>
      </c>
      <c r="AC18" s="21"/>
      <c r="AD18" s="21">
        <v>156</v>
      </c>
      <c r="AE18" s="121">
        <v>124</v>
      </c>
      <c r="AF18" s="51" t="s">
        <v>1453</v>
      </c>
      <c r="AG18" s="51" t="s">
        <v>1454</v>
      </c>
      <c r="AH18" s="163" t="s">
        <v>115</v>
      </c>
      <c r="AI18" s="163" t="s">
        <v>1077</v>
      </c>
      <c r="AJ18" s="33" t="s">
        <v>80</v>
      </c>
      <c r="AK18" s="161" t="s">
        <v>1089</v>
      </c>
      <c r="AL18" s="163" t="s">
        <v>82</v>
      </c>
      <c r="AM18" s="419" t="s">
        <v>1090</v>
      </c>
      <c r="AN18" s="179" t="s">
        <v>108</v>
      </c>
      <c r="AO18" s="158" t="s">
        <v>1079</v>
      </c>
      <c r="AP18" s="158"/>
      <c r="AQ18" s="158"/>
      <c r="AR18" s="158"/>
      <c r="AS18" s="163" t="s">
        <v>1214</v>
      </c>
      <c r="AT18" s="185"/>
      <c r="AU18" s="390"/>
      <c r="BD18" s="5">
        <v>1</v>
      </c>
    </row>
    <row r="19" s="3" customFormat="1" spans="1:46">
      <c r="A19" s="155"/>
      <c r="B19" s="156" t="s">
        <v>123</v>
      </c>
      <c r="C19" s="156"/>
      <c r="D19" s="156"/>
      <c r="E19" s="157"/>
      <c r="F19" s="156"/>
      <c r="G19" s="335"/>
      <c r="H19" s="157"/>
      <c r="I19" s="156"/>
      <c r="J19" s="166">
        <f t="shared" ref="J19:AB19" si="4">SUM(J20:J27)</f>
        <v>8</v>
      </c>
      <c r="K19" s="166">
        <f t="shared" si="4"/>
        <v>0</v>
      </c>
      <c r="L19" s="166">
        <f t="shared" si="4"/>
        <v>0</v>
      </c>
      <c r="M19" s="166">
        <f t="shared" si="4"/>
        <v>0</v>
      </c>
      <c r="N19" s="166">
        <f t="shared" si="4"/>
        <v>0</v>
      </c>
      <c r="O19" s="166">
        <f t="shared" si="4"/>
        <v>0</v>
      </c>
      <c r="P19" s="166">
        <f t="shared" si="4"/>
        <v>0</v>
      </c>
      <c r="Q19" s="166">
        <f t="shared" si="4"/>
        <v>0</v>
      </c>
      <c r="R19" s="166">
        <f t="shared" si="4"/>
        <v>20351</v>
      </c>
      <c r="S19" s="166">
        <f t="shared" si="4"/>
        <v>0</v>
      </c>
      <c r="T19" s="166">
        <f t="shared" si="4"/>
        <v>0</v>
      </c>
      <c r="U19" s="166">
        <f t="shared" si="4"/>
        <v>2545.03</v>
      </c>
      <c r="V19" s="166">
        <f t="shared" si="4"/>
        <v>2195.03</v>
      </c>
      <c r="W19" s="166">
        <f t="shared" si="4"/>
        <v>0</v>
      </c>
      <c r="X19" s="166">
        <f t="shared" si="4"/>
        <v>0</v>
      </c>
      <c r="Y19" s="166">
        <f t="shared" si="4"/>
        <v>350</v>
      </c>
      <c r="Z19" s="166">
        <f t="shared" si="4"/>
        <v>0</v>
      </c>
      <c r="AA19" s="166">
        <f t="shared" si="4"/>
        <v>0</v>
      </c>
      <c r="AB19" s="166">
        <f t="shared" si="4"/>
        <v>0</v>
      </c>
      <c r="AC19" s="166"/>
      <c r="AD19" s="166">
        <f>SUM(AD20:AD27)</f>
        <v>5814</v>
      </c>
      <c r="AE19" s="166">
        <f>SUM(AE20:AE27)</f>
        <v>2035</v>
      </c>
      <c r="AF19" s="170"/>
      <c r="AG19" s="170"/>
      <c r="AH19" s="175"/>
      <c r="AI19" s="175"/>
      <c r="AJ19" s="177"/>
      <c r="AK19" s="177"/>
      <c r="AL19" s="175"/>
      <c r="AM19" s="175"/>
      <c r="AN19" s="175"/>
      <c r="AO19" s="178"/>
      <c r="AP19" s="178"/>
      <c r="AQ19" s="178"/>
      <c r="AR19" s="178"/>
      <c r="AS19" s="178"/>
      <c r="AT19" s="178"/>
    </row>
    <row r="20" s="1" customFormat="1" ht="191.25" spans="1:56">
      <c r="A20" s="20">
        <v>11</v>
      </c>
      <c r="B20" s="20" t="s">
        <v>156</v>
      </c>
      <c r="C20" s="20">
        <v>2022</v>
      </c>
      <c r="D20" s="21" t="s">
        <v>125</v>
      </c>
      <c r="E20" s="21" t="s">
        <v>1114</v>
      </c>
      <c r="F20" s="21" t="s">
        <v>45</v>
      </c>
      <c r="G20" s="22" t="s">
        <v>1110</v>
      </c>
      <c r="H20" s="21" t="s">
        <v>158</v>
      </c>
      <c r="I20" s="33" t="s">
        <v>1455</v>
      </c>
      <c r="J20" s="22">
        <v>1</v>
      </c>
      <c r="K20" s="21"/>
      <c r="L20" s="21"/>
      <c r="M20" s="21"/>
      <c r="N20" s="21"/>
      <c r="O20" s="21"/>
      <c r="P20" s="21"/>
      <c r="Q20" s="21"/>
      <c r="R20" s="22">
        <v>1768</v>
      </c>
      <c r="S20" s="22" t="s">
        <v>115</v>
      </c>
      <c r="T20" s="34" t="s">
        <v>1077</v>
      </c>
      <c r="U20" s="44">
        <v>395</v>
      </c>
      <c r="V20" s="44">
        <v>395</v>
      </c>
      <c r="W20" s="44"/>
      <c r="X20" s="44">
        <v>0</v>
      </c>
      <c r="Y20" s="44">
        <v>0</v>
      </c>
      <c r="Z20" s="44">
        <v>0</v>
      </c>
      <c r="AA20" s="44">
        <v>0</v>
      </c>
      <c r="AB20" s="44">
        <v>0</v>
      </c>
      <c r="AC20" s="44"/>
      <c r="AD20" s="50">
        <v>505</v>
      </c>
      <c r="AE20" s="50">
        <v>148</v>
      </c>
      <c r="AF20" s="33" t="s">
        <v>160</v>
      </c>
      <c r="AG20" s="51" t="s">
        <v>161</v>
      </c>
      <c r="AH20" s="163" t="s">
        <v>115</v>
      </c>
      <c r="AI20" s="163" t="s">
        <v>1077</v>
      </c>
      <c r="AJ20" s="21" t="s">
        <v>80</v>
      </c>
      <c r="AK20" s="163" t="s">
        <v>81</v>
      </c>
      <c r="AL20" s="163" t="s">
        <v>82</v>
      </c>
      <c r="AM20" s="163" t="s">
        <v>55</v>
      </c>
      <c r="AN20" s="163" t="s">
        <v>63</v>
      </c>
      <c r="AO20" s="158" t="s">
        <v>1079</v>
      </c>
      <c r="AP20" s="158" t="s">
        <v>1079</v>
      </c>
      <c r="AQ20" s="158" t="s">
        <v>1079</v>
      </c>
      <c r="AR20" s="158"/>
      <c r="AS20" s="163"/>
      <c r="AT20" s="178" t="s">
        <v>1091</v>
      </c>
      <c r="AU20" s="3"/>
      <c r="AW20" s="1" t="s">
        <v>1539</v>
      </c>
      <c r="BD20" s="5">
        <v>1</v>
      </c>
    </row>
    <row r="21" s="1" customFormat="1" ht="135" spans="1:56">
      <c r="A21" s="20">
        <v>12</v>
      </c>
      <c r="B21" s="20" t="s">
        <v>162</v>
      </c>
      <c r="C21" s="20">
        <v>2022</v>
      </c>
      <c r="D21" s="21" t="s">
        <v>125</v>
      </c>
      <c r="E21" s="21" t="s">
        <v>163</v>
      </c>
      <c r="F21" s="21" t="s">
        <v>45</v>
      </c>
      <c r="G21" s="22" t="s">
        <v>1110</v>
      </c>
      <c r="H21" s="21" t="s">
        <v>164</v>
      </c>
      <c r="I21" s="33" t="s">
        <v>1456</v>
      </c>
      <c r="J21" s="22">
        <v>1</v>
      </c>
      <c r="K21" s="21"/>
      <c r="L21" s="21"/>
      <c r="M21" s="21"/>
      <c r="N21" s="21"/>
      <c r="O21" s="21"/>
      <c r="P21" s="21"/>
      <c r="Q21" s="21"/>
      <c r="R21" s="22">
        <v>3371</v>
      </c>
      <c r="S21" s="22" t="s">
        <v>168</v>
      </c>
      <c r="T21" s="34" t="s">
        <v>1117</v>
      </c>
      <c r="U21" s="44">
        <v>377</v>
      </c>
      <c r="V21" s="44">
        <v>377</v>
      </c>
      <c r="W21" s="44"/>
      <c r="X21" s="44">
        <v>0</v>
      </c>
      <c r="Y21" s="44">
        <v>0</v>
      </c>
      <c r="Z21" s="44">
        <v>0</v>
      </c>
      <c r="AA21" s="44">
        <v>0</v>
      </c>
      <c r="AB21" s="44">
        <v>0</v>
      </c>
      <c r="AC21" s="44"/>
      <c r="AD21" s="50">
        <v>963</v>
      </c>
      <c r="AE21" s="50">
        <v>290</v>
      </c>
      <c r="AF21" s="33" t="s">
        <v>166</v>
      </c>
      <c r="AG21" s="33" t="s">
        <v>167</v>
      </c>
      <c r="AH21" s="163" t="s">
        <v>168</v>
      </c>
      <c r="AI21" s="163" t="s">
        <v>1117</v>
      </c>
      <c r="AJ21" s="21" t="s">
        <v>80</v>
      </c>
      <c r="AK21" s="163" t="s">
        <v>81</v>
      </c>
      <c r="AL21" s="163" t="s">
        <v>82</v>
      </c>
      <c r="AM21" s="163" t="s">
        <v>55</v>
      </c>
      <c r="AN21" s="163" t="s">
        <v>170</v>
      </c>
      <c r="AO21" s="158" t="s">
        <v>1079</v>
      </c>
      <c r="AP21" s="158" t="s">
        <v>1079</v>
      </c>
      <c r="AQ21" s="158" t="s">
        <v>1079</v>
      </c>
      <c r="AR21" s="158"/>
      <c r="AS21" s="163"/>
      <c r="AT21" s="178" t="s">
        <v>1091</v>
      </c>
      <c r="AU21" s="3"/>
      <c r="AW21" s="1" t="s">
        <v>1539</v>
      </c>
      <c r="BD21" s="5">
        <v>1</v>
      </c>
    </row>
    <row r="22" s="1" customFormat="1" ht="123.75" spans="1:56">
      <c r="A22" s="20">
        <v>13</v>
      </c>
      <c r="B22" s="20" t="s">
        <v>171</v>
      </c>
      <c r="C22" s="20">
        <v>2022</v>
      </c>
      <c r="D22" s="21" t="s">
        <v>125</v>
      </c>
      <c r="E22" s="21" t="s">
        <v>172</v>
      </c>
      <c r="F22" s="21" t="s">
        <v>45</v>
      </c>
      <c r="G22" s="22" t="s">
        <v>1110</v>
      </c>
      <c r="H22" s="21" t="s">
        <v>173</v>
      </c>
      <c r="I22" s="33" t="s">
        <v>1457</v>
      </c>
      <c r="J22" s="22">
        <v>1</v>
      </c>
      <c r="K22" s="21"/>
      <c r="L22" s="21"/>
      <c r="M22" s="21"/>
      <c r="N22" s="21"/>
      <c r="O22" s="21"/>
      <c r="P22" s="21"/>
      <c r="Q22" s="21"/>
      <c r="R22" s="22">
        <v>1750</v>
      </c>
      <c r="S22" s="22" t="s">
        <v>177</v>
      </c>
      <c r="T22" s="34" t="s">
        <v>178</v>
      </c>
      <c r="U22" s="44">
        <v>397</v>
      </c>
      <c r="V22" s="44">
        <v>397</v>
      </c>
      <c r="W22" s="44"/>
      <c r="X22" s="44">
        <v>0</v>
      </c>
      <c r="Y22" s="44">
        <v>0</v>
      </c>
      <c r="Z22" s="44">
        <v>0</v>
      </c>
      <c r="AA22" s="44">
        <v>0</v>
      </c>
      <c r="AB22" s="44">
        <v>0</v>
      </c>
      <c r="AC22" s="44"/>
      <c r="AD22" s="50">
        <v>500</v>
      </c>
      <c r="AE22" s="50">
        <v>300</v>
      </c>
      <c r="AF22" s="33" t="s">
        <v>175</v>
      </c>
      <c r="AG22" s="33" t="s">
        <v>1119</v>
      </c>
      <c r="AH22" s="163" t="s">
        <v>177</v>
      </c>
      <c r="AI22" s="163" t="s">
        <v>178</v>
      </c>
      <c r="AJ22" s="21" t="s">
        <v>80</v>
      </c>
      <c r="AK22" s="163" t="s">
        <v>81</v>
      </c>
      <c r="AL22" s="163" t="s">
        <v>82</v>
      </c>
      <c r="AM22" s="163" t="s">
        <v>55</v>
      </c>
      <c r="AN22" s="163" t="s">
        <v>179</v>
      </c>
      <c r="AO22" s="158" t="s">
        <v>1079</v>
      </c>
      <c r="AP22" s="158" t="s">
        <v>1079</v>
      </c>
      <c r="AQ22" s="158" t="s">
        <v>1079</v>
      </c>
      <c r="AR22" s="158"/>
      <c r="AS22" s="163"/>
      <c r="AT22" s="178" t="s">
        <v>1091</v>
      </c>
      <c r="AU22" s="3"/>
      <c r="AW22" s="1" t="s">
        <v>1539</v>
      </c>
      <c r="BD22" s="5">
        <v>1</v>
      </c>
    </row>
    <row r="23" s="1" customFormat="1" ht="202.5" spans="1:56">
      <c r="A23" s="20">
        <v>14</v>
      </c>
      <c r="B23" s="20" t="s">
        <v>180</v>
      </c>
      <c r="C23" s="20">
        <v>2022</v>
      </c>
      <c r="D23" s="21" t="s">
        <v>125</v>
      </c>
      <c r="E23" s="21" t="s">
        <v>181</v>
      </c>
      <c r="F23" s="22" t="s">
        <v>45</v>
      </c>
      <c r="G23" s="22" t="s">
        <v>1110</v>
      </c>
      <c r="H23" s="21" t="s">
        <v>182</v>
      </c>
      <c r="I23" s="33" t="s">
        <v>1458</v>
      </c>
      <c r="J23" s="22">
        <v>1</v>
      </c>
      <c r="K23" s="21"/>
      <c r="L23" s="21"/>
      <c r="M23" s="21"/>
      <c r="N23" s="21"/>
      <c r="O23" s="21"/>
      <c r="P23" s="21"/>
      <c r="Q23" s="21"/>
      <c r="R23" s="22">
        <v>3584</v>
      </c>
      <c r="S23" s="22" t="s">
        <v>78</v>
      </c>
      <c r="T23" s="34" t="s">
        <v>1076</v>
      </c>
      <c r="U23" s="44">
        <v>376.03</v>
      </c>
      <c r="V23" s="44">
        <v>376.03</v>
      </c>
      <c r="W23" s="44"/>
      <c r="X23" s="44">
        <v>0</v>
      </c>
      <c r="Y23" s="44">
        <v>0</v>
      </c>
      <c r="Z23" s="44">
        <v>0</v>
      </c>
      <c r="AA23" s="44">
        <v>0</v>
      </c>
      <c r="AB23" s="44">
        <v>0</v>
      </c>
      <c r="AC23" s="44"/>
      <c r="AD23" s="50">
        <v>1024</v>
      </c>
      <c r="AE23" s="50">
        <v>369</v>
      </c>
      <c r="AF23" s="33" t="s">
        <v>1459</v>
      </c>
      <c r="AG23" s="33" t="s">
        <v>1460</v>
      </c>
      <c r="AH23" s="163" t="s">
        <v>78</v>
      </c>
      <c r="AI23" s="163" t="s">
        <v>1076</v>
      </c>
      <c r="AJ23" s="21" t="s">
        <v>80</v>
      </c>
      <c r="AK23" s="163" t="s">
        <v>81</v>
      </c>
      <c r="AL23" s="163" t="s">
        <v>82</v>
      </c>
      <c r="AM23" s="163" t="s">
        <v>55</v>
      </c>
      <c r="AN23" s="163" t="s">
        <v>187</v>
      </c>
      <c r="AO23" s="158" t="s">
        <v>1079</v>
      </c>
      <c r="AP23" s="158" t="s">
        <v>1079</v>
      </c>
      <c r="AQ23" s="158" t="s">
        <v>1079</v>
      </c>
      <c r="AR23" s="158"/>
      <c r="AS23" s="163"/>
      <c r="AT23" s="185" t="s">
        <v>1461</v>
      </c>
      <c r="AU23" s="390"/>
      <c r="AW23" s="1" t="s">
        <v>1539</v>
      </c>
      <c r="BD23" s="5">
        <v>1</v>
      </c>
    </row>
    <row r="24" s="1" customFormat="1" ht="112.5" spans="1:56">
      <c r="A24" s="20">
        <v>15</v>
      </c>
      <c r="B24" s="20" t="s">
        <v>194</v>
      </c>
      <c r="C24" s="20">
        <v>2022</v>
      </c>
      <c r="D24" s="21" t="s">
        <v>125</v>
      </c>
      <c r="E24" s="21" t="s">
        <v>1122</v>
      </c>
      <c r="F24" s="21" t="s">
        <v>45</v>
      </c>
      <c r="G24" s="22">
        <v>2022</v>
      </c>
      <c r="H24" s="21" t="s">
        <v>196</v>
      </c>
      <c r="I24" s="33" t="s">
        <v>1462</v>
      </c>
      <c r="J24" s="22">
        <v>1</v>
      </c>
      <c r="K24" s="21"/>
      <c r="L24" s="21"/>
      <c r="M24" s="21"/>
      <c r="N24" s="21"/>
      <c r="O24" s="21"/>
      <c r="P24" s="21"/>
      <c r="Q24" s="21"/>
      <c r="R24" s="22">
        <v>557</v>
      </c>
      <c r="S24" s="22" t="s">
        <v>200</v>
      </c>
      <c r="T24" s="34" t="s">
        <v>201</v>
      </c>
      <c r="U24" s="44">
        <v>300</v>
      </c>
      <c r="V24" s="44">
        <v>300</v>
      </c>
      <c r="W24" s="44"/>
      <c r="X24" s="44">
        <v>0</v>
      </c>
      <c r="Y24" s="44">
        <v>0</v>
      </c>
      <c r="Z24" s="44">
        <v>0</v>
      </c>
      <c r="AA24" s="44">
        <v>0</v>
      </c>
      <c r="AB24" s="44">
        <v>0</v>
      </c>
      <c r="AC24" s="44"/>
      <c r="AD24" s="50">
        <v>159</v>
      </c>
      <c r="AE24" s="50">
        <v>72</v>
      </c>
      <c r="AF24" s="33" t="s">
        <v>1124</v>
      </c>
      <c r="AG24" s="33" t="s">
        <v>199</v>
      </c>
      <c r="AH24" s="163" t="s">
        <v>200</v>
      </c>
      <c r="AI24" s="163" t="s">
        <v>201</v>
      </c>
      <c r="AJ24" s="21" t="s">
        <v>80</v>
      </c>
      <c r="AK24" s="163" t="s">
        <v>81</v>
      </c>
      <c r="AL24" s="163" t="s">
        <v>82</v>
      </c>
      <c r="AM24" s="163" t="s">
        <v>55</v>
      </c>
      <c r="AN24" s="163" t="s">
        <v>202</v>
      </c>
      <c r="AO24" s="158" t="s">
        <v>1079</v>
      </c>
      <c r="AP24" s="158" t="s">
        <v>1079</v>
      </c>
      <c r="AQ24" s="158" t="s">
        <v>1079</v>
      </c>
      <c r="AR24" s="158"/>
      <c r="AS24" s="163"/>
      <c r="AT24" s="185" t="s">
        <v>1080</v>
      </c>
      <c r="AU24" s="390"/>
      <c r="AW24" s="1" t="s">
        <v>1539</v>
      </c>
      <c r="BD24" s="5">
        <v>1</v>
      </c>
    </row>
    <row r="25" s="1" customFormat="1" ht="90" spans="1:56">
      <c r="A25" s="20">
        <v>16</v>
      </c>
      <c r="B25" s="20" t="s">
        <v>233</v>
      </c>
      <c r="C25" s="20">
        <v>2022</v>
      </c>
      <c r="D25" s="21" t="s">
        <v>125</v>
      </c>
      <c r="E25" s="21" t="s">
        <v>234</v>
      </c>
      <c r="F25" s="21" t="s">
        <v>45</v>
      </c>
      <c r="G25" s="22" t="s">
        <v>1110</v>
      </c>
      <c r="H25" s="21" t="s">
        <v>235</v>
      </c>
      <c r="I25" s="33" t="s">
        <v>236</v>
      </c>
      <c r="J25" s="22">
        <v>1</v>
      </c>
      <c r="K25" s="21"/>
      <c r="L25" s="21"/>
      <c r="M25" s="21"/>
      <c r="N25" s="21"/>
      <c r="O25" s="21"/>
      <c r="P25" s="21"/>
      <c r="Q25" s="21"/>
      <c r="R25" s="22">
        <v>2751</v>
      </c>
      <c r="S25" s="22" t="s">
        <v>200</v>
      </c>
      <c r="T25" s="34" t="s">
        <v>201</v>
      </c>
      <c r="U25" s="44">
        <v>150</v>
      </c>
      <c r="V25" s="44">
        <v>0</v>
      </c>
      <c r="W25" s="44"/>
      <c r="X25" s="44">
        <v>0</v>
      </c>
      <c r="Y25" s="44">
        <v>150</v>
      </c>
      <c r="Z25" s="44">
        <v>0</v>
      </c>
      <c r="AA25" s="44">
        <v>0</v>
      </c>
      <c r="AB25" s="44">
        <v>0</v>
      </c>
      <c r="AC25" s="44"/>
      <c r="AD25" s="50">
        <v>786</v>
      </c>
      <c r="AE25" s="50">
        <v>174</v>
      </c>
      <c r="AF25" s="33" t="s">
        <v>237</v>
      </c>
      <c r="AG25" s="33" t="s">
        <v>238</v>
      </c>
      <c r="AH25" s="163" t="s">
        <v>200</v>
      </c>
      <c r="AI25" s="163" t="s">
        <v>201</v>
      </c>
      <c r="AJ25" s="21" t="s">
        <v>80</v>
      </c>
      <c r="AK25" s="163" t="s">
        <v>81</v>
      </c>
      <c r="AL25" s="163" t="s">
        <v>82</v>
      </c>
      <c r="AM25" s="163" t="s">
        <v>55</v>
      </c>
      <c r="AN25" s="163" t="s">
        <v>80</v>
      </c>
      <c r="AO25" s="158" t="s">
        <v>1079</v>
      </c>
      <c r="AP25" s="158"/>
      <c r="AQ25" s="158"/>
      <c r="AR25" s="158"/>
      <c r="AS25" s="158"/>
      <c r="AT25" s="178"/>
      <c r="AU25" s="3"/>
      <c r="BD25" s="5">
        <v>1</v>
      </c>
    </row>
    <row r="26" s="1" customFormat="1" ht="33.75" spans="1:56">
      <c r="A26" s="20">
        <v>17</v>
      </c>
      <c r="B26" s="20" t="s">
        <v>239</v>
      </c>
      <c r="C26" s="20">
        <v>2022</v>
      </c>
      <c r="D26" s="21" t="s">
        <v>125</v>
      </c>
      <c r="E26" s="21" t="s">
        <v>1125</v>
      </c>
      <c r="F26" s="21" t="s">
        <v>45</v>
      </c>
      <c r="G26" s="22" t="s">
        <v>1110</v>
      </c>
      <c r="H26" s="21" t="s">
        <v>190</v>
      </c>
      <c r="I26" s="33" t="s">
        <v>1126</v>
      </c>
      <c r="J26" s="22">
        <v>1</v>
      </c>
      <c r="K26" s="21"/>
      <c r="L26" s="21"/>
      <c r="M26" s="21"/>
      <c r="N26" s="21"/>
      <c r="O26" s="21"/>
      <c r="P26" s="21"/>
      <c r="Q26" s="21"/>
      <c r="R26" s="22">
        <v>3742</v>
      </c>
      <c r="S26" s="22" t="s">
        <v>70</v>
      </c>
      <c r="T26" s="34" t="s">
        <v>1075</v>
      </c>
      <c r="U26" s="44">
        <v>200</v>
      </c>
      <c r="V26" s="44">
        <v>0</v>
      </c>
      <c r="W26" s="44"/>
      <c r="X26" s="44">
        <v>0</v>
      </c>
      <c r="Y26" s="44">
        <v>200</v>
      </c>
      <c r="Z26" s="44">
        <v>0</v>
      </c>
      <c r="AA26" s="44">
        <v>0</v>
      </c>
      <c r="AB26" s="44">
        <v>0</v>
      </c>
      <c r="AC26" s="44"/>
      <c r="AD26" s="50">
        <v>1069</v>
      </c>
      <c r="AE26" s="50">
        <v>353</v>
      </c>
      <c r="AF26" s="33" t="s">
        <v>242</v>
      </c>
      <c r="AG26" s="33" t="s">
        <v>243</v>
      </c>
      <c r="AH26" s="163" t="s">
        <v>70</v>
      </c>
      <c r="AI26" s="163" t="s">
        <v>1075</v>
      </c>
      <c r="AJ26" s="21" t="s">
        <v>80</v>
      </c>
      <c r="AK26" s="163" t="s">
        <v>81</v>
      </c>
      <c r="AL26" s="163" t="s">
        <v>82</v>
      </c>
      <c r="AM26" s="163" t="s">
        <v>55</v>
      </c>
      <c r="AN26" s="163" t="s">
        <v>80</v>
      </c>
      <c r="AO26" s="158" t="s">
        <v>1079</v>
      </c>
      <c r="AP26" s="158"/>
      <c r="AQ26" s="158"/>
      <c r="AR26" s="158"/>
      <c r="AS26" s="158" t="s">
        <v>1127</v>
      </c>
      <c r="AT26" s="178"/>
      <c r="AU26" s="3"/>
      <c r="BD26" s="5">
        <v>1</v>
      </c>
    </row>
    <row r="27" s="1" customFormat="1" ht="56.25" spans="1:56">
      <c r="A27" s="20">
        <v>18</v>
      </c>
      <c r="B27" s="20" t="s">
        <v>254</v>
      </c>
      <c r="C27" s="20">
        <v>2022</v>
      </c>
      <c r="D27" s="22" t="s">
        <v>125</v>
      </c>
      <c r="E27" s="22" t="s">
        <v>1129</v>
      </c>
      <c r="F27" s="22" t="s">
        <v>45</v>
      </c>
      <c r="G27" s="22" t="s">
        <v>1110</v>
      </c>
      <c r="H27" s="22" t="s">
        <v>256</v>
      </c>
      <c r="I27" s="34" t="s">
        <v>1463</v>
      </c>
      <c r="J27" s="22">
        <v>1</v>
      </c>
      <c r="K27" s="22"/>
      <c r="L27" s="22"/>
      <c r="M27" s="22"/>
      <c r="N27" s="22"/>
      <c r="O27" s="22"/>
      <c r="P27" s="22"/>
      <c r="Q27" s="22"/>
      <c r="R27" s="22">
        <v>2828</v>
      </c>
      <c r="S27" s="22" t="s">
        <v>50</v>
      </c>
      <c r="T27" s="34" t="s">
        <v>51</v>
      </c>
      <c r="U27" s="44">
        <v>350</v>
      </c>
      <c r="V27" s="44">
        <v>350</v>
      </c>
      <c r="W27" s="44"/>
      <c r="X27" s="44">
        <v>0</v>
      </c>
      <c r="Y27" s="44">
        <v>0</v>
      </c>
      <c r="Z27" s="44">
        <v>0</v>
      </c>
      <c r="AA27" s="44">
        <v>0</v>
      </c>
      <c r="AB27" s="44">
        <v>0</v>
      </c>
      <c r="AC27" s="44"/>
      <c r="AD27" s="50">
        <v>808</v>
      </c>
      <c r="AE27" s="50">
        <v>329</v>
      </c>
      <c r="AF27" s="34" t="s">
        <v>1131</v>
      </c>
      <c r="AG27" s="34" t="s">
        <v>259</v>
      </c>
      <c r="AH27" s="232" t="s">
        <v>50</v>
      </c>
      <c r="AI27" s="163" t="s">
        <v>51</v>
      </c>
      <c r="AJ27" s="21" t="s">
        <v>80</v>
      </c>
      <c r="AK27" s="163" t="s">
        <v>81</v>
      </c>
      <c r="AL27" s="163" t="s">
        <v>82</v>
      </c>
      <c r="AM27" s="163" t="s">
        <v>55</v>
      </c>
      <c r="AN27" s="163" t="s">
        <v>131</v>
      </c>
      <c r="AO27" s="158" t="s">
        <v>1079</v>
      </c>
      <c r="AP27" s="158" t="s">
        <v>1079</v>
      </c>
      <c r="AQ27" s="158" t="s">
        <v>1079</v>
      </c>
      <c r="AR27" s="158"/>
      <c r="AS27" s="163"/>
      <c r="AT27" s="185" t="s">
        <v>1080</v>
      </c>
      <c r="AU27" s="390"/>
      <c r="AW27" s="1" t="s">
        <v>1539</v>
      </c>
      <c r="BD27" s="5">
        <v>1</v>
      </c>
    </row>
    <row r="28" s="3" customFormat="1" ht="14.25" spans="1:46">
      <c r="A28" s="165"/>
      <c r="B28" s="156" t="s">
        <v>281</v>
      </c>
      <c r="C28" s="156"/>
      <c r="D28" s="156"/>
      <c r="E28" s="157"/>
      <c r="F28" s="156"/>
      <c r="G28" s="335"/>
      <c r="H28" s="157"/>
      <c r="I28" s="156"/>
      <c r="J28" s="166">
        <v>0</v>
      </c>
      <c r="K28" s="166">
        <v>0</v>
      </c>
      <c r="L28" s="166">
        <v>0</v>
      </c>
      <c r="M28" s="166">
        <v>0</v>
      </c>
      <c r="N28" s="166">
        <v>0</v>
      </c>
      <c r="O28" s="166">
        <v>0</v>
      </c>
      <c r="P28" s="166">
        <v>0</v>
      </c>
      <c r="Q28" s="166">
        <v>0</v>
      </c>
      <c r="R28" s="166">
        <v>0</v>
      </c>
      <c r="S28" s="166">
        <v>0</v>
      </c>
      <c r="T28" s="166">
        <v>0</v>
      </c>
      <c r="U28" s="166">
        <v>0</v>
      </c>
      <c r="V28" s="166">
        <v>0</v>
      </c>
      <c r="W28" s="166">
        <v>0</v>
      </c>
      <c r="X28" s="166">
        <v>0</v>
      </c>
      <c r="Y28" s="166">
        <v>0</v>
      </c>
      <c r="Z28" s="166">
        <v>0</v>
      </c>
      <c r="AA28" s="166">
        <v>0</v>
      </c>
      <c r="AB28" s="166">
        <v>0</v>
      </c>
      <c r="AC28" s="166"/>
      <c r="AD28" s="166">
        <v>0</v>
      </c>
      <c r="AE28" s="166">
        <v>0</v>
      </c>
      <c r="AF28" s="174"/>
      <c r="AG28" s="174"/>
      <c r="AH28" s="165"/>
      <c r="AI28" s="182"/>
      <c r="AJ28" s="182"/>
      <c r="AK28" s="182"/>
      <c r="AL28" s="165"/>
      <c r="AM28" s="184"/>
      <c r="AN28" s="175"/>
      <c r="AO28" s="178"/>
      <c r="AP28" s="178"/>
      <c r="AQ28" s="178"/>
      <c r="AR28" s="178"/>
      <c r="AS28" s="178"/>
      <c r="AT28" s="178"/>
    </row>
    <row r="29" s="3" customFormat="1" ht="14.25" spans="1:46">
      <c r="A29" s="165"/>
      <c r="B29" s="156" t="s">
        <v>282</v>
      </c>
      <c r="C29" s="156"/>
      <c r="D29" s="156"/>
      <c r="E29" s="157"/>
      <c r="F29" s="156"/>
      <c r="G29" s="335"/>
      <c r="H29" s="157"/>
      <c r="I29" s="156"/>
      <c r="J29" s="166">
        <f t="shared" ref="J29:AB29" si="5">SUM(J30:J38)</f>
        <v>9</v>
      </c>
      <c r="K29" s="166">
        <f t="shared" si="5"/>
        <v>0</v>
      </c>
      <c r="L29" s="166">
        <f t="shared" si="5"/>
        <v>0</v>
      </c>
      <c r="M29" s="166">
        <f t="shared" si="5"/>
        <v>0</v>
      </c>
      <c r="N29" s="166">
        <f t="shared" si="5"/>
        <v>0</v>
      </c>
      <c r="O29" s="166">
        <f t="shared" si="5"/>
        <v>0</v>
      </c>
      <c r="P29" s="166">
        <f t="shared" si="5"/>
        <v>0</v>
      </c>
      <c r="Q29" s="166">
        <f t="shared" si="5"/>
        <v>0</v>
      </c>
      <c r="R29" s="166">
        <f t="shared" si="5"/>
        <v>40348</v>
      </c>
      <c r="S29" s="166">
        <f t="shared" si="5"/>
        <v>0</v>
      </c>
      <c r="T29" s="166">
        <f t="shared" si="5"/>
        <v>0</v>
      </c>
      <c r="U29" s="166">
        <f t="shared" si="5"/>
        <v>8475.74</v>
      </c>
      <c r="V29" s="166">
        <f t="shared" si="5"/>
        <v>1273.75</v>
      </c>
      <c r="W29" s="166">
        <f t="shared" si="5"/>
        <v>1230</v>
      </c>
      <c r="X29" s="166">
        <f t="shared" si="5"/>
        <v>720</v>
      </c>
      <c r="Y29" s="166">
        <f t="shared" si="5"/>
        <v>1902.99</v>
      </c>
      <c r="Z29" s="166">
        <f t="shared" si="5"/>
        <v>3000</v>
      </c>
      <c r="AA29" s="166">
        <f t="shared" si="5"/>
        <v>349</v>
      </c>
      <c r="AB29" s="166">
        <f t="shared" si="5"/>
        <v>0</v>
      </c>
      <c r="AC29" s="166"/>
      <c r="AD29" s="166">
        <f>SUM(AD30:AD38)</f>
        <v>11527</v>
      </c>
      <c r="AE29" s="166">
        <f>SUM(AE30:AE38)</f>
        <v>4589</v>
      </c>
      <c r="AF29" s="174"/>
      <c r="AG29" s="174"/>
      <c r="AH29" s="165"/>
      <c r="AI29" s="182"/>
      <c r="AJ29" s="182"/>
      <c r="AK29" s="182"/>
      <c r="AL29" s="165"/>
      <c r="AM29" s="184"/>
      <c r="AN29" s="175"/>
      <c r="AO29" s="178"/>
      <c r="AP29" s="178"/>
      <c r="AQ29" s="178"/>
      <c r="AR29" s="178"/>
      <c r="AS29" s="178"/>
      <c r="AT29" s="178"/>
    </row>
    <row r="30" s="1" customFormat="1" ht="101.25" spans="1:56">
      <c r="A30" s="20">
        <v>19</v>
      </c>
      <c r="B30" s="20" t="s">
        <v>283</v>
      </c>
      <c r="C30" s="20">
        <v>2022</v>
      </c>
      <c r="D30" s="23" t="s">
        <v>125</v>
      </c>
      <c r="E30" s="23" t="s">
        <v>284</v>
      </c>
      <c r="F30" s="23" t="s">
        <v>45</v>
      </c>
      <c r="G30" s="22" t="s">
        <v>1072</v>
      </c>
      <c r="H30" s="23" t="s">
        <v>285</v>
      </c>
      <c r="I30" s="35" t="s">
        <v>1132</v>
      </c>
      <c r="J30" s="23">
        <v>1</v>
      </c>
      <c r="K30" s="23"/>
      <c r="L30" s="23"/>
      <c r="M30" s="23"/>
      <c r="N30" s="23"/>
      <c r="O30" s="23"/>
      <c r="P30" s="23"/>
      <c r="Q30" s="23"/>
      <c r="R30" s="22">
        <v>7623</v>
      </c>
      <c r="S30" s="23" t="s">
        <v>50</v>
      </c>
      <c r="T30" s="35" t="s">
        <v>51</v>
      </c>
      <c r="U30" s="44">
        <v>1950</v>
      </c>
      <c r="V30" s="44">
        <v>700</v>
      </c>
      <c r="W30" s="44">
        <v>700</v>
      </c>
      <c r="X30" s="44">
        <v>0</v>
      </c>
      <c r="Y30" s="44">
        <f>U30-V30-W30</f>
        <v>550</v>
      </c>
      <c r="Z30" s="44">
        <v>0</v>
      </c>
      <c r="AA30" s="44">
        <v>0</v>
      </c>
      <c r="AB30" s="44">
        <v>0</v>
      </c>
      <c r="AC30" s="44"/>
      <c r="AD30" s="50">
        <v>2178</v>
      </c>
      <c r="AE30" s="50">
        <v>1175</v>
      </c>
      <c r="AF30" s="35" t="s">
        <v>1464</v>
      </c>
      <c r="AG30" s="35" t="s">
        <v>1465</v>
      </c>
      <c r="AH30" s="232" t="s">
        <v>50</v>
      </c>
      <c r="AI30" s="163" t="s">
        <v>51</v>
      </c>
      <c r="AJ30" s="21" t="s">
        <v>80</v>
      </c>
      <c r="AK30" s="163" t="s">
        <v>81</v>
      </c>
      <c r="AL30" s="163" t="s">
        <v>82</v>
      </c>
      <c r="AM30" s="163" t="s">
        <v>55</v>
      </c>
      <c r="AN30" s="163" t="s">
        <v>289</v>
      </c>
      <c r="AO30" s="158" t="s">
        <v>1079</v>
      </c>
      <c r="AP30" s="158" t="s">
        <v>1079</v>
      </c>
      <c r="AQ30" s="158" t="s">
        <v>1079</v>
      </c>
      <c r="AR30" s="158"/>
      <c r="AS30" s="185" t="s">
        <v>1135</v>
      </c>
      <c r="AT30" s="185" t="s">
        <v>1080</v>
      </c>
      <c r="AU30" s="390"/>
      <c r="AW30" s="1" t="s">
        <v>1539</v>
      </c>
      <c r="AX30" s="1" t="s">
        <v>1215</v>
      </c>
      <c r="BD30" s="5">
        <v>1</v>
      </c>
    </row>
    <row r="31" s="1" customFormat="1" ht="146.25" spans="1:56">
      <c r="A31" s="20">
        <v>20</v>
      </c>
      <c r="B31" s="20" t="s">
        <v>290</v>
      </c>
      <c r="C31" s="20">
        <v>2022</v>
      </c>
      <c r="D31" s="23" t="s">
        <v>125</v>
      </c>
      <c r="E31" s="21" t="s">
        <v>291</v>
      </c>
      <c r="F31" s="24" t="s">
        <v>45</v>
      </c>
      <c r="G31" s="22" t="s">
        <v>1072</v>
      </c>
      <c r="H31" s="25" t="s">
        <v>190</v>
      </c>
      <c r="I31" s="36" t="s">
        <v>1466</v>
      </c>
      <c r="J31" s="24">
        <v>1</v>
      </c>
      <c r="K31" s="24"/>
      <c r="L31" s="24"/>
      <c r="M31" s="24"/>
      <c r="N31" s="24"/>
      <c r="O31" s="24"/>
      <c r="P31" s="24"/>
      <c r="Q31" s="24"/>
      <c r="R31" s="22">
        <v>2587</v>
      </c>
      <c r="S31" s="23" t="s">
        <v>70</v>
      </c>
      <c r="T31" s="35" t="s">
        <v>1075</v>
      </c>
      <c r="U31" s="44">
        <v>1000</v>
      </c>
      <c r="V31" s="44">
        <v>400</v>
      </c>
      <c r="W31" s="44"/>
      <c r="X31" s="44">
        <v>0</v>
      </c>
      <c r="Y31" s="44">
        <f>U31-V31-AA31</f>
        <v>251</v>
      </c>
      <c r="Z31" s="44">
        <v>0</v>
      </c>
      <c r="AA31" s="44">
        <v>349</v>
      </c>
      <c r="AB31" s="44">
        <v>0</v>
      </c>
      <c r="AC31" s="44"/>
      <c r="AD31" s="50">
        <v>739</v>
      </c>
      <c r="AE31" s="50">
        <v>116</v>
      </c>
      <c r="AF31" s="33" t="s">
        <v>1467</v>
      </c>
      <c r="AG31" s="33" t="s">
        <v>1134</v>
      </c>
      <c r="AH31" s="163" t="s">
        <v>70</v>
      </c>
      <c r="AI31" s="163" t="s">
        <v>1075</v>
      </c>
      <c r="AJ31" s="21" t="s">
        <v>80</v>
      </c>
      <c r="AK31" s="163" t="s">
        <v>81</v>
      </c>
      <c r="AL31" s="163" t="s">
        <v>82</v>
      </c>
      <c r="AM31" s="163" t="s">
        <v>55</v>
      </c>
      <c r="AN31" s="163" t="s">
        <v>289</v>
      </c>
      <c r="AO31" s="158" t="s">
        <v>1079</v>
      </c>
      <c r="AP31" s="158" t="s">
        <v>1079</v>
      </c>
      <c r="AQ31" s="158" t="s">
        <v>1079</v>
      </c>
      <c r="AR31" s="158"/>
      <c r="AS31" s="163" t="s">
        <v>1135</v>
      </c>
      <c r="AT31" s="185" t="s">
        <v>1080</v>
      </c>
      <c r="AU31" s="390"/>
      <c r="AV31" s="1" t="s">
        <v>1135</v>
      </c>
      <c r="AW31" s="1" t="s">
        <v>1539</v>
      </c>
      <c r="BD31" s="5">
        <v>1</v>
      </c>
    </row>
    <row r="32" s="1" customFormat="1" ht="67.5" spans="1:56">
      <c r="A32" s="20">
        <v>21</v>
      </c>
      <c r="B32" s="20" t="s">
        <v>301</v>
      </c>
      <c r="C32" s="20">
        <v>2022</v>
      </c>
      <c r="D32" s="21" t="s">
        <v>125</v>
      </c>
      <c r="E32" s="21" t="s">
        <v>302</v>
      </c>
      <c r="F32" s="21" t="s">
        <v>45</v>
      </c>
      <c r="G32" s="22" t="s">
        <v>1072</v>
      </c>
      <c r="H32" s="21" t="s">
        <v>303</v>
      </c>
      <c r="I32" s="33" t="s">
        <v>1468</v>
      </c>
      <c r="J32" s="23">
        <v>1</v>
      </c>
      <c r="K32" s="21"/>
      <c r="L32" s="21"/>
      <c r="M32" s="21"/>
      <c r="N32" s="21"/>
      <c r="O32" s="21"/>
      <c r="P32" s="21"/>
      <c r="Q32" s="21"/>
      <c r="R32" s="22">
        <v>2380</v>
      </c>
      <c r="S32" s="23" t="s">
        <v>177</v>
      </c>
      <c r="T32" s="35" t="s">
        <v>178</v>
      </c>
      <c r="U32" s="44">
        <v>350</v>
      </c>
      <c r="V32" s="44">
        <v>120</v>
      </c>
      <c r="W32" s="44">
        <v>230</v>
      </c>
      <c r="X32" s="44">
        <v>0</v>
      </c>
      <c r="Y32" s="44">
        <v>0</v>
      </c>
      <c r="Z32" s="44">
        <v>0</v>
      </c>
      <c r="AA32" s="44">
        <v>0</v>
      </c>
      <c r="AB32" s="44">
        <v>0</v>
      </c>
      <c r="AC32" s="44"/>
      <c r="AD32" s="50">
        <v>680</v>
      </c>
      <c r="AE32" s="50">
        <v>300</v>
      </c>
      <c r="AF32" s="33" t="s">
        <v>305</v>
      </c>
      <c r="AG32" s="33" t="s">
        <v>306</v>
      </c>
      <c r="AH32" s="163" t="s">
        <v>177</v>
      </c>
      <c r="AI32" s="163" t="s">
        <v>178</v>
      </c>
      <c r="AJ32" s="21" t="s">
        <v>80</v>
      </c>
      <c r="AK32" s="163" t="s">
        <v>81</v>
      </c>
      <c r="AL32" s="163" t="s">
        <v>82</v>
      </c>
      <c r="AM32" s="163" t="s">
        <v>55</v>
      </c>
      <c r="AN32" s="163" t="s">
        <v>289</v>
      </c>
      <c r="AO32" s="158" t="s">
        <v>1079</v>
      </c>
      <c r="AP32" s="158" t="s">
        <v>1079</v>
      </c>
      <c r="AQ32" s="158" t="s">
        <v>1079</v>
      </c>
      <c r="AR32" s="158"/>
      <c r="AS32" s="163" t="s">
        <v>1135</v>
      </c>
      <c r="AT32" s="185" t="s">
        <v>1080</v>
      </c>
      <c r="AU32" s="390"/>
      <c r="AW32" s="1" t="s">
        <v>1539</v>
      </c>
      <c r="BD32" s="5">
        <v>1</v>
      </c>
    </row>
    <row r="33" s="1" customFormat="1" ht="45" spans="1:56">
      <c r="A33" s="20">
        <v>22</v>
      </c>
      <c r="B33" s="20" t="s">
        <v>307</v>
      </c>
      <c r="C33" s="20">
        <v>2022</v>
      </c>
      <c r="D33" s="21" t="s">
        <v>125</v>
      </c>
      <c r="E33" s="21" t="s">
        <v>308</v>
      </c>
      <c r="F33" s="22" t="s">
        <v>45</v>
      </c>
      <c r="G33" s="22" t="s">
        <v>1072</v>
      </c>
      <c r="H33" s="21" t="s">
        <v>303</v>
      </c>
      <c r="I33" s="33" t="s">
        <v>1469</v>
      </c>
      <c r="J33" s="24">
        <v>1</v>
      </c>
      <c r="K33" s="21"/>
      <c r="L33" s="21"/>
      <c r="M33" s="21"/>
      <c r="N33" s="21"/>
      <c r="O33" s="21"/>
      <c r="P33" s="21"/>
      <c r="Q33" s="21"/>
      <c r="R33" s="22">
        <v>5758</v>
      </c>
      <c r="S33" s="23" t="s">
        <v>177</v>
      </c>
      <c r="T33" s="35" t="s">
        <v>178</v>
      </c>
      <c r="U33" s="44">
        <v>26</v>
      </c>
      <c r="V33" s="44">
        <v>26</v>
      </c>
      <c r="W33" s="44"/>
      <c r="X33" s="44">
        <v>0</v>
      </c>
      <c r="Y33" s="44">
        <v>0</v>
      </c>
      <c r="Z33" s="44">
        <v>0</v>
      </c>
      <c r="AA33" s="44">
        <v>0</v>
      </c>
      <c r="AB33" s="44">
        <v>0</v>
      </c>
      <c r="AC33" s="44"/>
      <c r="AD33" s="50">
        <v>1645</v>
      </c>
      <c r="AE33" s="50">
        <v>754</v>
      </c>
      <c r="AF33" s="33" t="s">
        <v>310</v>
      </c>
      <c r="AG33" s="33" t="s">
        <v>311</v>
      </c>
      <c r="AH33" s="163" t="s">
        <v>177</v>
      </c>
      <c r="AI33" s="163" t="s">
        <v>178</v>
      </c>
      <c r="AJ33" s="21" t="s">
        <v>80</v>
      </c>
      <c r="AK33" s="163" t="s">
        <v>81</v>
      </c>
      <c r="AL33" s="163" t="s">
        <v>82</v>
      </c>
      <c r="AM33" s="163" t="s">
        <v>55</v>
      </c>
      <c r="AN33" s="163" t="s">
        <v>289</v>
      </c>
      <c r="AO33" s="158" t="s">
        <v>1079</v>
      </c>
      <c r="AP33" s="158" t="s">
        <v>1079</v>
      </c>
      <c r="AQ33" s="158" t="s">
        <v>1079</v>
      </c>
      <c r="AR33" s="158"/>
      <c r="AS33" s="163" t="s">
        <v>1135</v>
      </c>
      <c r="AT33" s="185" t="s">
        <v>1080</v>
      </c>
      <c r="AU33" s="390"/>
      <c r="AW33" s="1" t="s">
        <v>1539</v>
      </c>
      <c r="BD33" s="5">
        <v>1</v>
      </c>
    </row>
    <row r="34" s="1" customFormat="1" ht="90" spans="1:56">
      <c r="A34" s="20">
        <v>23</v>
      </c>
      <c r="B34" s="20" t="s">
        <v>312</v>
      </c>
      <c r="C34" s="20">
        <v>2022</v>
      </c>
      <c r="D34" s="21" t="s">
        <v>125</v>
      </c>
      <c r="E34" s="21" t="s">
        <v>313</v>
      </c>
      <c r="F34" s="22" t="s">
        <v>45</v>
      </c>
      <c r="G34" s="22" t="s">
        <v>1072</v>
      </c>
      <c r="H34" s="21" t="s">
        <v>314</v>
      </c>
      <c r="I34" s="33" t="s">
        <v>1138</v>
      </c>
      <c r="J34" s="21">
        <v>1</v>
      </c>
      <c r="K34" s="21"/>
      <c r="L34" s="21"/>
      <c r="M34" s="21"/>
      <c r="N34" s="21"/>
      <c r="O34" s="21"/>
      <c r="P34" s="21"/>
      <c r="Q34" s="21"/>
      <c r="R34" s="22">
        <v>2380</v>
      </c>
      <c r="S34" s="23" t="s">
        <v>177</v>
      </c>
      <c r="T34" s="35" t="s">
        <v>178</v>
      </c>
      <c r="U34" s="44">
        <v>15.75</v>
      </c>
      <c r="V34" s="44">
        <v>15.75</v>
      </c>
      <c r="W34" s="44"/>
      <c r="X34" s="44">
        <v>0</v>
      </c>
      <c r="Y34" s="44">
        <v>0</v>
      </c>
      <c r="Z34" s="44">
        <v>0</v>
      </c>
      <c r="AA34" s="44">
        <v>0</v>
      </c>
      <c r="AB34" s="44">
        <v>0</v>
      </c>
      <c r="AC34" s="44"/>
      <c r="AD34" s="50">
        <v>680</v>
      </c>
      <c r="AE34" s="50">
        <v>300</v>
      </c>
      <c r="AF34" s="33" t="s">
        <v>316</v>
      </c>
      <c r="AG34" s="33" t="s">
        <v>317</v>
      </c>
      <c r="AH34" s="163" t="s">
        <v>177</v>
      </c>
      <c r="AI34" s="163" t="s">
        <v>178</v>
      </c>
      <c r="AJ34" s="21" t="s">
        <v>80</v>
      </c>
      <c r="AK34" s="163" t="s">
        <v>81</v>
      </c>
      <c r="AL34" s="163" t="s">
        <v>82</v>
      </c>
      <c r="AM34" s="163" t="s">
        <v>55</v>
      </c>
      <c r="AN34" s="163" t="s">
        <v>289</v>
      </c>
      <c r="AO34" s="158" t="s">
        <v>1079</v>
      </c>
      <c r="AP34" s="158" t="s">
        <v>1079</v>
      </c>
      <c r="AQ34" s="158" t="s">
        <v>1079</v>
      </c>
      <c r="AR34" s="158"/>
      <c r="AS34" s="163" t="s">
        <v>1135</v>
      </c>
      <c r="AT34" s="185" t="s">
        <v>1080</v>
      </c>
      <c r="AU34" s="390"/>
      <c r="AW34" s="1" t="s">
        <v>1539</v>
      </c>
      <c r="BD34" s="5">
        <v>1</v>
      </c>
    </row>
    <row r="35" s="1" customFormat="1" ht="168.75" spans="1:56">
      <c r="A35" s="20">
        <v>24</v>
      </c>
      <c r="B35" s="20" t="s">
        <v>318</v>
      </c>
      <c r="C35" s="20">
        <v>2022</v>
      </c>
      <c r="D35" s="21" t="s">
        <v>125</v>
      </c>
      <c r="E35" s="21" t="s">
        <v>319</v>
      </c>
      <c r="F35" s="21" t="s">
        <v>45</v>
      </c>
      <c r="G35" s="22" t="s">
        <v>1074</v>
      </c>
      <c r="H35" s="21" t="s">
        <v>196</v>
      </c>
      <c r="I35" s="33" t="s">
        <v>1470</v>
      </c>
      <c r="J35" s="23">
        <v>1</v>
      </c>
      <c r="K35" s="21"/>
      <c r="L35" s="21"/>
      <c r="M35" s="21"/>
      <c r="N35" s="21"/>
      <c r="O35" s="21"/>
      <c r="P35" s="21"/>
      <c r="Q35" s="21"/>
      <c r="R35" s="22">
        <v>4533</v>
      </c>
      <c r="S35" s="23" t="s">
        <v>200</v>
      </c>
      <c r="T35" s="35" t="s">
        <v>201</v>
      </c>
      <c r="U35" s="44">
        <v>720</v>
      </c>
      <c r="V35" s="44">
        <v>0</v>
      </c>
      <c r="W35" s="44"/>
      <c r="X35" s="44">
        <v>720</v>
      </c>
      <c r="Y35" s="44">
        <v>0</v>
      </c>
      <c r="Z35" s="44">
        <v>0</v>
      </c>
      <c r="AA35" s="44">
        <v>0</v>
      </c>
      <c r="AB35" s="44">
        <v>0</v>
      </c>
      <c r="AC35" s="44"/>
      <c r="AD35" s="50">
        <v>1295</v>
      </c>
      <c r="AE35" s="50">
        <v>494</v>
      </c>
      <c r="AF35" s="33" t="s">
        <v>1139</v>
      </c>
      <c r="AG35" s="33" t="s">
        <v>322</v>
      </c>
      <c r="AH35" s="163" t="s">
        <v>200</v>
      </c>
      <c r="AI35" s="163" t="s">
        <v>201</v>
      </c>
      <c r="AJ35" s="21" t="s">
        <v>52</v>
      </c>
      <c r="AK35" s="163" t="s">
        <v>53</v>
      </c>
      <c r="AL35" s="163" t="s">
        <v>1073</v>
      </c>
      <c r="AM35" s="163" t="s">
        <v>55</v>
      </c>
      <c r="AN35" s="163" t="s">
        <v>289</v>
      </c>
      <c r="AO35" s="158" t="s">
        <v>1079</v>
      </c>
      <c r="AP35" s="158"/>
      <c r="AQ35" s="158"/>
      <c r="AR35" s="158"/>
      <c r="AS35" s="158" t="s">
        <v>1214</v>
      </c>
      <c r="AT35" s="178"/>
      <c r="AU35" s="3"/>
      <c r="BD35" s="5">
        <v>1</v>
      </c>
    </row>
    <row r="36" s="1" customFormat="1" ht="67.5" spans="1:56">
      <c r="A36" s="20">
        <v>25</v>
      </c>
      <c r="B36" s="20" t="s">
        <v>323</v>
      </c>
      <c r="C36" s="20">
        <v>2022</v>
      </c>
      <c r="D36" s="21" t="s">
        <v>125</v>
      </c>
      <c r="E36" s="21" t="s">
        <v>1471</v>
      </c>
      <c r="F36" s="21" t="s">
        <v>45</v>
      </c>
      <c r="G36" s="22" t="s">
        <v>1072</v>
      </c>
      <c r="H36" s="21" t="s">
        <v>164</v>
      </c>
      <c r="I36" s="33" t="s">
        <v>1472</v>
      </c>
      <c r="J36" s="24">
        <v>1</v>
      </c>
      <c r="K36" s="21"/>
      <c r="L36" s="21"/>
      <c r="M36" s="21"/>
      <c r="N36" s="21"/>
      <c r="O36" s="21"/>
      <c r="P36" s="21"/>
      <c r="Q36" s="21"/>
      <c r="R36" s="22">
        <v>3371</v>
      </c>
      <c r="S36" s="23" t="s">
        <v>168</v>
      </c>
      <c r="T36" s="35" t="s">
        <v>1117</v>
      </c>
      <c r="U36" s="44">
        <v>575.03</v>
      </c>
      <c r="V36" s="44"/>
      <c r="W36" s="44">
        <v>300</v>
      </c>
      <c r="X36" s="44">
        <v>0</v>
      </c>
      <c r="Y36" s="44">
        <f>U36-W36</f>
        <v>275.03</v>
      </c>
      <c r="Z36" s="44">
        <v>0</v>
      </c>
      <c r="AA36" s="44">
        <v>0</v>
      </c>
      <c r="AB36" s="44">
        <v>0</v>
      </c>
      <c r="AC36" s="44"/>
      <c r="AD36" s="50">
        <v>963</v>
      </c>
      <c r="AE36" s="50">
        <v>290</v>
      </c>
      <c r="AF36" s="33" t="s">
        <v>326</v>
      </c>
      <c r="AG36" s="33" t="s">
        <v>327</v>
      </c>
      <c r="AH36" s="163" t="s">
        <v>168</v>
      </c>
      <c r="AI36" s="163" t="s">
        <v>1117</v>
      </c>
      <c r="AJ36" s="21" t="s">
        <v>80</v>
      </c>
      <c r="AK36" s="163" t="s">
        <v>81</v>
      </c>
      <c r="AL36" s="163" t="s">
        <v>82</v>
      </c>
      <c r="AM36" s="163" t="s">
        <v>55</v>
      </c>
      <c r="AN36" s="163" t="s">
        <v>289</v>
      </c>
      <c r="AO36" s="158" t="s">
        <v>1079</v>
      </c>
      <c r="AP36" s="158" t="s">
        <v>1079</v>
      </c>
      <c r="AQ36" s="158"/>
      <c r="AR36" s="158" t="s">
        <v>1079</v>
      </c>
      <c r="AS36" s="163" t="s">
        <v>1216</v>
      </c>
      <c r="AT36" s="178"/>
      <c r="AU36" s="3"/>
      <c r="AV36" s="1" t="s">
        <v>1140</v>
      </c>
      <c r="AW36" s="1" t="s">
        <v>1539</v>
      </c>
      <c r="BD36" s="5">
        <v>1</v>
      </c>
    </row>
    <row r="37" s="1" customFormat="1" ht="67.5" spans="1:56">
      <c r="A37" s="20">
        <v>26</v>
      </c>
      <c r="B37" s="20" t="s">
        <v>354</v>
      </c>
      <c r="C37" s="20">
        <v>2022</v>
      </c>
      <c r="D37" s="21" t="s">
        <v>125</v>
      </c>
      <c r="E37" s="21" t="s">
        <v>355</v>
      </c>
      <c r="F37" s="21" t="s">
        <v>45</v>
      </c>
      <c r="G37" s="22" t="s">
        <v>1074</v>
      </c>
      <c r="H37" s="21" t="s">
        <v>303</v>
      </c>
      <c r="I37" s="33" t="s">
        <v>356</v>
      </c>
      <c r="J37" s="24">
        <v>1</v>
      </c>
      <c r="K37" s="21"/>
      <c r="L37" s="21"/>
      <c r="M37" s="21"/>
      <c r="N37" s="21"/>
      <c r="O37" s="21"/>
      <c r="P37" s="21"/>
      <c r="Q37" s="21"/>
      <c r="R37" s="22">
        <v>5758</v>
      </c>
      <c r="S37" s="23" t="s">
        <v>177</v>
      </c>
      <c r="T37" s="35" t="s">
        <v>178</v>
      </c>
      <c r="U37" s="44">
        <v>38.96</v>
      </c>
      <c r="V37" s="44">
        <v>12</v>
      </c>
      <c r="W37" s="44"/>
      <c r="X37" s="44">
        <v>0</v>
      </c>
      <c r="Y37" s="44">
        <v>26.96</v>
      </c>
      <c r="Z37" s="44">
        <v>0</v>
      </c>
      <c r="AA37" s="44">
        <v>0</v>
      </c>
      <c r="AB37" s="44">
        <v>0</v>
      </c>
      <c r="AC37" s="44"/>
      <c r="AD37" s="50">
        <v>1645</v>
      </c>
      <c r="AE37" s="50">
        <v>754</v>
      </c>
      <c r="AF37" s="33" t="s">
        <v>357</v>
      </c>
      <c r="AG37" s="33" t="s">
        <v>358</v>
      </c>
      <c r="AH37" s="163" t="s">
        <v>177</v>
      </c>
      <c r="AI37" s="163" t="s">
        <v>178</v>
      </c>
      <c r="AJ37" s="21" t="s">
        <v>80</v>
      </c>
      <c r="AK37" s="163" t="s">
        <v>81</v>
      </c>
      <c r="AL37" s="163" t="s">
        <v>82</v>
      </c>
      <c r="AM37" s="163" t="s">
        <v>55</v>
      </c>
      <c r="AN37" s="163" t="s">
        <v>289</v>
      </c>
      <c r="AO37" s="158" t="s">
        <v>1079</v>
      </c>
      <c r="AP37" s="158"/>
      <c r="AQ37" s="158"/>
      <c r="AR37" s="158"/>
      <c r="AS37" s="158" t="s">
        <v>1141</v>
      </c>
      <c r="AT37" s="178"/>
      <c r="AU37" s="3"/>
      <c r="AV37" s="1" t="s">
        <v>1141</v>
      </c>
      <c r="BD37" s="5">
        <v>1</v>
      </c>
    </row>
    <row r="38" s="1" customFormat="1" ht="101.25" spans="1:56">
      <c r="A38" s="20">
        <v>27</v>
      </c>
      <c r="B38" s="20" t="s">
        <v>1545</v>
      </c>
      <c r="C38" s="20">
        <v>2022</v>
      </c>
      <c r="D38" s="21" t="s">
        <v>125</v>
      </c>
      <c r="E38" s="21" t="s">
        <v>1546</v>
      </c>
      <c r="F38" s="21" t="s">
        <v>45</v>
      </c>
      <c r="G38" s="22" t="s">
        <v>1547</v>
      </c>
      <c r="H38" s="21" t="s">
        <v>1548</v>
      </c>
      <c r="I38" s="33" t="s">
        <v>1549</v>
      </c>
      <c r="J38" s="24">
        <v>1</v>
      </c>
      <c r="K38" s="21"/>
      <c r="L38" s="21"/>
      <c r="M38" s="21"/>
      <c r="N38" s="21"/>
      <c r="O38" s="21"/>
      <c r="P38" s="21"/>
      <c r="Q38" s="21"/>
      <c r="R38" s="22">
        <v>5958</v>
      </c>
      <c r="S38" s="23" t="s">
        <v>80</v>
      </c>
      <c r="T38" s="35" t="s">
        <v>81</v>
      </c>
      <c r="U38" s="44">
        <v>3800</v>
      </c>
      <c r="V38" s="44"/>
      <c r="W38" s="44"/>
      <c r="X38" s="44"/>
      <c r="Y38" s="44">
        <v>800</v>
      </c>
      <c r="Z38" s="44">
        <v>3000</v>
      </c>
      <c r="AA38" s="44"/>
      <c r="AB38" s="44"/>
      <c r="AC38" s="44"/>
      <c r="AD38" s="50">
        <v>1702</v>
      </c>
      <c r="AE38" s="50">
        <v>406</v>
      </c>
      <c r="AF38" s="33" t="s">
        <v>1550</v>
      </c>
      <c r="AG38" s="33" t="s">
        <v>1551</v>
      </c>
      <c r="AH38" s="163" t="s">
        <v>80</v>
      </c>
      <c r="AI38" s="163" t="s">
        <v>81</v>
      </c>
      <c r="AJ38" s="21" t="s">
        <v>80</v>
      </c>
      <c r="AK38" s="163" t="s">
        <v>81</v>
      </c>
      <c r="AL38" s="163" t="s">
        <v>82</v>
      </c>
      <c r="AM38" s="163" t="s">
        <v>55</v>
      </c>
      <c r="AN38" s="163" t="s">
        <v>289</v>
      </c>
      <c r="AO38" s="158" t="s">
        <v>1079</v>
      </c>
      <c r="AP38" s="158"/>
      <c r="AQ38" s="158"/>
      <c r="AR38" s="158"/>
      <c r="AS38" s="158" t="s">
        <v>1552</v>
      </c>
      <c r="AT38" s="178"/>
      <c r="AU38" s="3"/>
      <c r="BD38" s="5">
        <v>1</v>
      </c>
    </row>
    <row r="39" s="3" customFormat="1" ht="14.25" spans="1:46">
      <c r="A39" s="165"/>
      <c r="B39" s="156" t="s">
        <v>359</v>
      </c>
      <c r="C39" s="156"/>
      <c r="D39" s="156"/>
      <c r="E39" s="157"/>
      <c r="F39" s="156"/>
      <c r="G39" s="335"/>
      <c r="H39" s="157"/>
      <c r="I39" s="156"/>
      <c r="J39" s="166">
        <f t="shared" ref="J39:AE39" si="6">SUM(J40:J41)</f>
        <v>2</v>
      </c>
      <c r="K39" s="166">
        <f t="shared" si="6"/>
        <v>0</v>
      </c>
      <c r="L39" s="166">
        <f t="shared" si="6"/>
        <v>0</v>
      </c>
      <c r="M39" s="166">
        <f t="shared" si="6"/>
        <v>0</v>
      </c>
      <c r="N39" s="166">
        <f t="shared" si="6"/>
        <v>0</v>
      </c>
      <c r="O39" s="166">
        <f t="shared" si="6"/>
        <v>0</v>
      </c>
      <c r="P39" s="166">
        <f t="shared" si="6"/>
        <v>0</v>
      </c>
      <c r="Q39" s="166">
        <f t="shared" si="6"/>
        <v>0</v>
      </c>
      <c r="R39" s="166">
        <f t="shared" si="6"/>
        <v>1713</v>
      </c>
      <c r="S39" s="166">
        <f t="shared" si="6"/>
        <v>0</v>
      </c>
      <c r="T39" s="166">
        <f t="shared" si="6"/>
        <v>0</v>
      </c>
      <c r="U39" s="166">
        <f t="shared" si="6"/>
        <v>451.47</v>
      </c>
      <c r="V39" s="166">
        <f t="shared" si="6"/>
        <v>0</v>
      </c>
      <c r="W39" s="166">
        <f t="shared" si="6"/>
        <v>0</v>
      </c>
      <c r="X39" s="166">
        <f t="shared" si="6"/>
        <v>271.47</v>
      </c>
      <c r="Y39" s="166">
        <f t="shared" si="6"/>
        <v>180</v>
      </c>
      <c r="Z39" s="166">
        <f t="shared" si="6"/>
        <v>0</v>
      </c>
      <c r="AA39" s="166">
        <f t="shared" si="6"/>
        <v>0</v>
      </c>
      <c r="AB39" s="166">
        <f t="shared" si="6"/>
        <v>0</v>
      </c>
      <c r="AC39" s="166">
        <f t="shared" si="6"/>
        <v>0</v>
      </c>
      <c r="AD39" s="166">
        <f t="shared" si="6"/>
        <v>1253</v>
      </c>
      <c r="AE39" s="166">
        <f t="shared" si="6"/>
        <v>399</v>
      </c>
      <c r="AF39" s="174"/>
      <c r="AG39" s="174"/>
      <c r="AH39" s="165"/>
      <c r="AI39" s="182"/>
      <c r="AJ39" s="182"/>
      <c r="AK39" s="182"/>
      <c r="AL39" s="165"/>
      <c r="AM39" s="184"/>
      <c r="AN39" s="175"/>
      <c r="AO39" s="178"/>
      <c r="AP39" s="178"/>
      <c r="AQ39" s="178"/>
      <c r="AR39" s="178"/>
      <c r="AS39" s="178"/>
      <c r="AT39" s="178"/>
    </row>
    <row r="40" s="1" customFormat="1" ht="112.5" spans="1:56">
      <c r="A40" s="20">
        <v>28</v>
      </c>
      <c r="B40" s="20" t="s">
        <v>360</v>
      </c>
      <c r="C40" s="20">
        <v>2022</v>
      </c>
      <c r="D40" s="21" t="s">
        <v>361</v>
      </c>
      <c r="E40" s="21" t="s">
        <v>362</v>
      </c>
      <c r="F40" s="21" t="s">
        <v>45</v>
      </c>
      <c r="G40" s="22" t="s">
        <v>1074</v>
      </c>
      <c r="H40" s="21" t="s">
        <v>363</v>
      </c>
      <c r="I40" s="33" t="s">
        <v>1553</v>
      </c>
      <c r="J40" s="21">
        <v>1</v>
      </c>
      <c r="K40" s="21"/>
      <c r="L40" s="21"/>
      <c r="M40" s="21"/>
      <c r="N40" s="21"/>
      <c r="O40" s="21"/>
      <c r="P40" s="21"/>
      <c r="Q40" s="21"/>
      <c r="R40" s="22">
        <v>644</v>
      </c>
      <c r="S40" s="21" t="s">
        <v>78</v>
      </c>
      <c r="T40" s="21" t="s">
        <v>1076</v>
      </c>
      <c r="U40" s="44">
        <v>271.47</v>
      </c>
      <c r="V40" s="44">
        <v>0</v>
      </c>
      <c r="W40" s="44"/>
      <c r="X40" s="44">
        <v>271.47</v>
      </c>
      <c r="Y40" s="44">
        <v>0</v>
      </c>
      <c r="Z40" s="44">
        <v>0</v>
      </c>
      <c r="AA40" s="44">
        <v>0</v>
      </c>
      <c r="AB40" s="44">
        <v>0</v>
      </c>
      <c r="AC40" s="44"/>
      <c r="AD40" s="50">
        <v>184</v>
      </c>
      <c r="AE40" s="50">
        <v>46</v>
      </c>
      <c r="AF40" s="33" t="s">
        <v>365</v>
      </c>
      <c r="AG40" s="33" t="s">
        <v>366</v>
      </c>
      <c r="AH40" s="163" t="s">
        <v>78</v>
      </c>
      <c r="AI40" s="163" t="s">
        <v>1076</v>
      </c>
      <c r="AJ40" s="21" t="s">
        <v>367</v>
      </c>
      <c r="AK40" s="163" t="s">
        <v>1554</v>
      </c>
      <c r="AL40" s="163" t="s">
        <v>1555</v>
      </c>
      <c r="AM40" s="163" t="s">
        <v>1530</v>
      </c>
      <c r="AN40" s="163" t="s">
        <v>370</v>
      </c>
      <c r="AO40" s="158" t="s">
        <v>1079</v>
      </c>
      <c r="AP40" s="158"/>
      <c r="AQ40" s="158"/>
      <c r="AR40" s="158"/>
      <c r="AS40" s="158" t="s">
        <v>1552</v>
      </c>
      <c r="AT40" s="178"/>
      <c r="AU40" s="3"/>
      <c r="BD40" s="5">
        <v>1</v>
      </c>
    </row>
    <row r="41" s="1" customFormat="1" ht="56.25" spans="1:56">
      <c r="A41" s="20">
        <v>29</v>
      </c>
      <c r="B41" s="20" t="s">
        <v>1556</v>
      </c>
      <c r="C41" s="20"/>
      <c r="D41" s="21" t="s">
        <v>361</v>
      </c>
      <c r="E41" s="21" t="s">
        <v>1557</v>
      </c>
      <c r="F41" s="21" t="s">
        <v>45</v>
      </c>
      <c r="G41" s="22" t="s">
        <v>1074</v>
      </c>
      <c r="H41" s="21" t="s">
        <v>190</v>
      </c>
      <c r="I41" s="33" t="s">
        <v>1558</v>
      </c>
      <c r="J41" s="21">
        <v>1</v>
      </c>
      <c r="K41" s="21"/>
      <c r="L41" s="21"/>
      <c r="M41" s="21"/>
      <c r="N41" s="21"/>
      <c r="O41" s="21"/>
      <c r="P41" s="21"/>
      <c r="Q41" s="21"/>
      <c r="R41" s="50">
        <v>1069</v>
      </c>
      <c r="S41" s="21" t="s">
        <v>70</v>
      </c>
      <c r="T41" s="35" t="s">
        <v>1075</v>
      </c>
      <c r="U41" s="44">
        <v>180</v>
      </c>
      <c r="V41" s="44"/>
      <c r="W41" s="44"/>
      <c r="X41" s="44"/>
      <c r="Y41" s="44">
        <v>180</v>
      </c>
      <c r="Z41" s="44"/>
      <c r="AA41" s="44"/>
      <c r="AB41" s="44"/>
      <c r="AC41" s="44"/>
      <c r="AD41" s="50">
        <v>1069</v>
      </c>
      <c r="AE41" s="50">
        <v>353</v>
      </c>
      <c r="AF41" s="33" t="s">
        <v>365</v>
      </c>
      <c r="AG41" s="33" t="s">
        <v>366</v>
      </c>
      <c r="AH41" s="163" t="s">
        <v>70</v>
      </c>
      <c r="AI41" s="163" t="s">
        <v>1075</v>
      </c>
      <c r="AJ41" s="21" t="s">
        <v>367</v>
      </c>
      <c r="AK41" s="173" t="s">
        <v>1554</v>
      </c>
      <c r="AL41" s="163" t="s">
        <v>1555</v>
      </c>
      <c r="AM41" s="163" t="s">
        <v>1530</v>
      </c>
      <c r="AN41" s="163" t="s">
        <v>289</v>
      </c>
      <c r="AO41" s="158" t="s">
        <v>1079</v>
      </c>
      <c r="AP41" s="158"/>
      <c r="AQ41" s="158"/>
      <c r="AR41" s="158"/>
      <c r="AS41" s="158" t="s">
        <v>1552</v>
      </c>
      <c r="AT41" s="178"/>
      <c r="AU41" s="3"/>
      <c r="BD41" s="5">
        <v>1</v>
      </c>
    </row>
    <row r="42" s="3" customFormat="1" ht="14.25" spans="1:46">
      <c r="A42" s="165"/>
      <c r="B42" s="156" t="s">
        <v>371</v>
      </c>
      <c r="C42" s="156"/>
      <c r="D42" s="156"/>
      <c r="E42" s="157"/>
      <c r="F42" s="156"/>
      <c r="G42" s="335"/>
      <c r="H42" s="157"/>
      <c r="I42" s="156"/>
      <c r="J42" s="166">
        <v>0</v>
      </c>
      <c r="K42" s="166">
        <v>0</v>
      </c>
      <c r="L42" s="166">
        <v>0</v>
      </c>
      <c r="M42" s="166">
        <v>0</v>
      </c>
      <c r="N42" s="166">
        <v>0</v>
      </c>
      <c r="O42" s="166">
        <v>0</v>
      </c>
      <c r="P42" s="166">
        <v>0</v>
      </c>
      <c r="Q42" s="166">
        <v>0</v>
      </c>
      <c r="R42" s="166">
        <v>0</v>
      </c>
      <c r="S42" s="166">
        <v>0</v>
      </c>
      <c r="T42" s="166">
        <v>0</v>
      </c>
      <c r="U42" s="166">
        <v>0</v>
      </c>
      <c r="V42" s="166">
        <v>0</v>
      </c>
      <c r="W42" s="166">
        <v>0</v>
      </c>
      <c r="X42" s="166">
        <v>0</v>
      </c>
      <c r="Y42" s="166">
        <v>0</v>
      </c>
      <c r="Z42" s="166">
        <v>0</v>
      </c>
      <c r="AA42" s="166">
        <v>0</v>
      </c>
      <c r="AB42" s="166">
        <v>0</v>
      </c>
      <c r="AC42" s="166"/>
      <c r="AD42" s="166">
        <v>0</v>
      </c>
      <c r="AE42" s="166">
        <v>0</v>
      </c>
      <c r="AF42" s="174"/>
      <c r="AG42" s="174"/>
      <c r="AH42" s="165"/>
      <c r="AI42" s="182"/>
      <c r="AJ42" s="182"/>
      <c r="AK42" s="182"/>
      <c r="AL42" s="165"/>
      <c r="AM42" s="184"/>
      <c r="AN42" s="175"/>
      <c r="AO42" s="178"/>
      <c r="AP42" s="178"/>
      <c r="AQ42" s="178"/>
      <c r="AR42" s="178"/>
      <c r="AS42" s="178"/>
      <c r="AT42" s="178"/>
    </row>
    <row r="43" s="3" customFormat="1" ht="14.25" spans="1:46">
      <c r="A43" s="165"/>
      <c r="B43" s="156" t="s">
        <v>372</v>
      </c>
      <c r="C43" s="156"/>
      <c r="D43" s="156"/>
      <c r="E43" s="157"/>
      <c r="F43" s="156"/>
      <c r="G43" s="335"/>
      <c r="H43" s="157"/>
      <c r="I43" s="156"/>
      <c r="J43" s="166">
        <f t="shared" ref="J43:V43" si="7">J44+J45++J50+J53</f>
        <v>6</v>
      </c>
      <c r="K43" s="166">
        <f t="shared" si="7"/>
        <v>0</v>
      </c>
      <c r="L43" s="166">
        <f t="shared" si="7"/>
        <v>0</v>
      </c>
      <c r="M43" s="166">
        <f t="shared" si="7"/>
        <v>0</v>
      </c>
      <c r="N43" s="166">
        <f t="shared" si="7"/>
        <v>0</v>
      </c>
      <c r="O43" s="166">
        <f t="shared" si="7"/>
        <v>0</v>
      </c>
      <c r="P43" s="166">
        <f t="shared" si="7"/>
        <v>0</v>
      </c>
      <c r="Q43" s="166">
        <f t="shared" si="7"/>
        <v>0</v>
      </c>
      <c r="R43" s="166">
        <f t="shared" si="7"/>
        <v>6339</v>
      </c>
      <c r="S43" s="166">
        <f t="shared" si="7"/>
        <v>0</v>
      </c>
      <c r="T43" s="166">
        <f t="shared" si="7"/>
        <v>0</v>
      </c>
      <c r="U43" s="166">
        <f t="shared" si="7"/>
        <v>3964.5</v>
      </c>
      <c r="V43" s="166">
        <f t="shared" si="7"/>
        <v>1570.05</v>
      </c>
      <c r="W43" s="166">
        <f>W44+W45+W50+W53</f>
        <v>280</v>
      </c>
      <c r="X43" s="166">
        <f t="shared" ref="X43:AB43" si="8">X44+X45++X50+X53</f>
        <v>100</v>
      </c>
      <c r="Y43" s="166">
        <f t="shared" si="8"/>
        <v>2014.45</v>
      </c>
      <c r="Z43" s="166">
        <f t="shared" si="8"/>
        <v>0</v>
      </c>
      <c r="AA43" s="166">
        <f t="shared" si="8"/>
        <v>0</v>
      </c>
      <c r="AB43" s="166">
        <f t="shared" si="8"/>
        <v>0</v>
      </c>
      <c r="AC43" s="166"/>
      <c r="AD43" s="166">
        <f>AD44+AD45++AD50+AD53</f>
        <v>8682</v>
      </c>
      <c r="AE43" s="166">
        <f>AE44+AE45++AE50+AE53</f>
        <v>4921</v>
      </c>
      <c r="AF43" s="174"/>
      <c r="AG43" s="174"/>
      <c r="AH43" s="165"/>
      <c r="AI43" s="182"/>
      <c r="AJ43" s="182"/>
      <c r="AK43" s="182"/>
      <c r="AL43" s="165"/>
      <c r="AM43" s="184"/>
      <c r="AN43" s="175"/>
      <c r="AO43" s="178"/>
      <c r="AP43" s="178"/>
      <c r="AQ43" s="178"/>
      <c r="AR43" s="178"/>
      <c r="AS43" s="178"/>
      <c r="AT43" s="178"/>
    </row>
    <row r="44" s="3" customFormat="1" ht="14.25" spans="1:46">
      <c r="A44" s="165"/>
      <c r="B44" s="156" t="s">
        <v>373</v>
      </c>
      <c r="C44" s="156"/>
      <c r="D44" s="156"/>
      <c r="E44" s="157"/>
      <c r="F44" s="156"/>
      <c r="G44" s="335"/>
      <c r="H44" s="157"/>
      <c r="I44" s="156"/>
      <c r="J44" s="166">
        <v>0</v>
      </c>
      <c r="K44" s="166">
        <v>0</v>
      </c>
      <c r="L44" s="166">
        <v>0</v>
      </c>
      <c r="M44" s="166">
        <v>0</v>
      </c>
      <c r="N44" s="166">
        <v>0</v>
      </c>
      <c r="O44" s="166">
        <v>0</v>
      </c>
      <c r="P44" s="166">
        <v>0</v>
      </c>
      <c r="Q44" s="166">
        <v>0</v>
      </c>
      <c r="R44" s="166">
        <v>0</v>
      </c>
      <c r="S44" s="166">
        <v>0</v>
      </c>
      <c r="T44" s="166">
        <v>0</v>
      </c>
      <c r="U44" s="166">
        <v>0</v>
      </c>
      <c r="V44" s="166">
        <v>0</v>
      </c>
      <c r="W44" s="166">
        <v>0</v>
      </c>
      <c r="X44" s="166">
        <v>0</v>
      </c>
      <c r="Y44" s="166">
        <v>0</v>
      </c>
      <c r="Z44" s="166">
        <v>0</v>
      </c>
      <c r="AA44" s="166">
        <v>0</v>
      </c>
      <c r="AB44" s="166">
        <v>0</v>
      </c>
      <c r="AC44" s="166"/>
      <c r="AD44" s="166">
        <v>0</v>
      </c>
      <c r="AE44" s="166">
        <v>0</v>
      </c>
      <c r="AF44" s="174"/>
      <c r="AG44" s="174"/>
      <c r="AH44" s="165"/>
      <c r="AI44" s="182"/>
      <c r="AJ44" s="182"/>
      <c r="AK44" s="182"/>
      <c r="AL44" s="165"/>
      <c r="AM44" s="184"/>
      <c r="AN44" s="175"/>
      <c r="AO44" s="178"/>
      <c r="AP44" s="178"/>
      <c r="AQ44" s="178"/>
      <c r="AR44" s="178"/>
      <c r="AS44" s="178"/>
      <c r="AT44" s="178"/>
    </row>
    <row r="45" s="3" customFormat="1" ht="14.25" spans="1:46">
      <c r="A45" s="165"/>
      <c r="B45" s="156" t="s">
        <v>374</v>
      </c>
      <c r="C45" s="156"/>
      <c r="D45" s="156"/>
      <c r="E45" s="157"/>
      <c r="F45" s="156"/>
      <c r="G45" s="335"/>
      <c r="H45" s="157"/>
      <c r="I45" s="156"/>
      <c r="J45" s="166">
        <f t="shared" ref="J45:AB45" si="9">SUM(J46:J49)</f>
        <v>4</v>
      </c>
      <c r="K45" s="166">
        <f t="shared" si="9"/>
        <v>0</v>
      </c>
      <c r="L45" s="166">
        <f t="shared" si="9"/>
        <v>0</v>
      </c>
      <c r="M45" s="166">
        <f t="shared" si="9"/>
        <v>0</v>
      </c>
      <c r="N45" s="166">
        <f t="shared" si="9"/>
        <v>0</v>
      </c>
      <c r="O45" s="166">
        <f t="shared" si="9"/>
        <v>0</v>
      </c>
      <c r="P45" s="166">
        <f t="shared" si="9"/>
        <v>0</v>
      </c>
      <c r="Q45" s="166">
        <f t="shared" si="9"/>
        <v>0</v>
      </c>
      <c r="R45" s="166">
        <f t="shared" si="9"/>
        <v>3339</v>
      </c>
      <c r="S45" s="166">
        <f t="shared" si="9"/>
        <v>0</v>
      </c>
      <c r="T45" s="166">
        <f t="shared" si="9"/>
        <v>0</v>
      </c>
      <c r="U45" s="166">
        <f t="shared" si="9"/>
        <v>574.5</v>
      </c>
      <c r="V45" s="166">
        <f t="shared" si="9"/>
        <v>100</v>
      </c>
      <c r="W45" s="166">
        <f t="shared" si="9"/>
        <v>0</v>
      </c>
      <c r="X45" s="166">
        <f t="shared" si="9"/>
        <v>100</v>
      </c>
      <c r="Y45" s="166">
        <f t="shared" si="9"/>
        <v>374.5</v>
      </c>
      <c r="Z45" s="166">
        <f t="shared" si="9"/>
        <v>0</v>
      </c>
      <c r="AA45" s="166">
        <f t="shared" si="9"/>
        <v>0</v>
      </c>
      <c r="AB45" s="166">
        <f t="shared" si="9"/>
        <v>0</v>
      </c>
      <c r="AC45" s="166"/>
      <c r="AD45" s="166">
        <f>SUM(AD46:AD49)</f>
        <v>1211</v>
      </c>
      <c r="AE45" s="166">
        <f>SUM(AE46:AE49)</f>
        <v>827</v>
      </c>
      <c r="AF45" s="174"/>
      <c r="AG45" s="174"/>
      <c r="AH45" s="165"/>
      <c r="AI45" s="182"/>
      <c r="AJ45" s="182"/>
      <c r="AK45" s="182"/>
      <c r="AL45" s="165"/>
      <c r="AM45" s="184"/>
      <c r="AN45" s="175"/>
      <c r="AO45" s="178"/>
      <c r="AP45" s="178"/>
      <c r="AQ45" s="178"/>
      <c r="AR45" s="178"/>
      <c r="AS45" s="178"/>
      <c r="AT45" s="178"/>
    </row>
    <row r="46" s="1" customFormat="1" ht="67.5" spans="1:56">
      <c r="A46" s="20">
        <v>30</v>
      </c>
      <c r="B46" s="20" t="s">
        <v>1473</v>
      </c>
      <c r="C46" s="20">
        <v>2022</v>
      </c>
      <c r="D46" s="20" t="s">
        <v>98</v>
      </c>
      <c r="E46" s="21" t="s">
        <v>1474</v>
      </c>
      <c r="F46" s="20" t="s">
        <v>45</v>
      </c>
      <c r="G46" s="21" t="s">
        <v>1072</v>
      </c>
      <c r="H46" s="20" t="s">
        <v>1475</v>
      </c>
      <c r="I46" s="21" t="s">
        <v>1476</v>
      </c>
      <c r="J46" s="20">
        <v>1</v>
      </c>
      <c r="K46" s="20"/>
      <c r="L46" s="20"/>
      <c r="M46" s="20"/>
      <c r="N46" s="20"/>
      <c r="O46" s="20"/>
      <c r="P46" s="20"/>
      <c r="Q46" s="20"/>
      <c r="R46" s="20">
        <v>235</v>
      </c>
      <c r="S46" s="21" t="s">
        <v>200</v>
      </c>
      <c r="T46" s="21" t="s">
        <v>201</v>
      </c>
      <c r="U46" s="20">
        <v>100</v>
      </c>
      <c r="V46" s="20">
        <v>0</v>
      </c>
      <c r="W46" s="20"/>
      <c r="X46" s="20">
        <v>100</v>
      </c>
      <c r="Y46" s="20">
        <v>0</v>
      </c>
      <c r="Z46" s="20">
        <v>0</v>
      </c>
      <c r="AA46" s="20">
        <v>0</v>
      </c>
      <c r="AB46" s="44">
        <v>0</v>
      </c>
      <c r="AC46" s="44"/>
      <c r="AD46" s="50">
        <v>65</v>
      </c>
      <c r="AE46" s="50">
        <v>49</v>
      </c>
      <c r="AF46" s="33" t="s">
        <v>378</v>
      </c>
      <c r="AG46" s="33" t="s">
        <v>379</v>
      </c>
      <c r="AH46" s="163" t="s">
        <v>200</v>
      </c>
      <c r="AI46" s="163" t="s">
        <v>201</v>
      </c>
      <c r="AJ46" s="21" t="s">
        <v>80</v>
      </c>
      <c r="AK46" s="163" t="s">
        <v>81</v>
      </c>
      <c r="AL46" s="163" t="s">
        <v>82</v>
      </c>
      <c r="AM46" s="163" t="s">
        <v>55</v>
      </c>
      <c r="AN46" s="163" t="s">
        <v>80</v>
      </c>
      <c r="AO46" s="158" t="s">
        <v>1079</v>
      </c>
      <c r="AP46" s="158"/>
      <c r="AQ46" s="158"/>
      <c r="AR46" s="158"/>
      <c r="AS46" s="158" t="s">
        <v>1214</v>
      </c>
      <c r="AT46" s="178"/>
      <c r="AU46" s="3"/>
      <c r="BD46" s="5">
        <v>1</v>
      </c>
    </row>
    <row r="47" s="1" customFormat="1" ht="67.5" spans="1:56">
      <c r="A47" s="20">
        <v>31</v>
      </c>
      <c r="B47" s="20" t="s">
        <v>1477</v>
      </c>
      <c r="C47" s="20">
        <v>2022</v>
      </c>
      <c r="D47" s="20" t="s">
        <v>98</v>
      </c>
      <c r="E47" s="21" t="s">
        <v>1478</v>
      </c>
      <c r="F47" s="20" t="s">
        <v>45</v>
      </c>
      <c r="G47" s="21" t="s">
        <v>1072</v>
      </c>
      <c r="H47" s="20" t="s">
        <v>285</v>
      </c>
      <c r="I47" s="21" t="s">
        <v>1479</v>
      </c>
      <c r="J47" s="20">
        <v>1</v>
      </c>
      <c r="K47" s="20"/>
      <c r="L47" s="20"/>
      <c r="M47" s="20"/>
      <c r="N47" s="20"/>
      <c r="O47" s="20"/>
      <c r="P47" s="20"/>
      <c r="Q47" s="20"/>
      <c r="R47" s="20">
        <v>1253</v>
      </c>
      <c r="S47" s="22" t="s">
        <v>50</v>
      </c>
      <c r="T47" s="21" t="s">
        <v>51</v>
      </c>
      <c r="U47" s="20">
        <v>50</v>
      </c>
      <c r="V47" s="20">
        <v>50</v>
      </c>
      <c r="W47" s="20"/>
      <c r="X47" s="20">
        <v>0</v>
      </c>
      <c r="Y47" s="20">
        <v>0</v>
      </c>
      <c r="Z47" s="20">
        <v>0</v>
      </c>
      <c r="AA47" s="20">
        <v>0</v>
      </c>
      <c r="AB47" s="44">
        <v>0</v>
      </c>
      <c r="AC47" s="44"/>
      <c r="AD47" s="50">
        <v>628</v>
      </c>
      <c r="AE47" s="50">
        <v>456</v>
      </c>
      <c r="AF47" s="33" t="s">
        <v>378</v>
      </c>
      <c r="AG47" s="33" t="s">
        <v>379</v>
      </c>
      <c r="AH47" s="232" t="s">
        <v>50</v>
      </c>
      <c r="AI47" s="163" t="s">
        <v>51</v>
      </c>
      <c r="AJ47" s="21" t="s">
        <v>80</v>
      </c>
      <c r="AK47" s="163" t="s">
        <v>81</v>
      </c>
      <c r="AL47" s="163" t="s">
        <v>82</v>
      </c>
      <c r="AM47" s="163" t="s">
        <v>55</v>
      </c>
      <c r="AN47" s="163" t="s">
        <v>80</v>
      </c>
      <c r="AO47" s="158" t="s">
        <v>1079</v>
      </c>
      <c r="AP47" s="158"/>
      <c r="AQ47" s="158"/>
      <c r="AR47" s="158"/>
      <c r="AS47" s="158" t="s">
        <v>1214</v>
      </c>
      <c r="AT47" s="178"/>
      <c r="AU47" s="3"/>
      <c r="BD47" s="5">
        <v>1</v>
      </c>
    </row>
    <row r="48" s="1" customFormat="1" ht="67.5" spans="1:56">
      <c r="A48" s="20">
        <v>32</v>
      </c>
      <c r="B48" s="20" t="s">
        <v>1480</v>
      </c>
      <c r="C48" s="20">
        <v>2022</v>
      </c>
      <c r="D48" s="20" t="s">
        <v>98</v>
      </c>
      <c r="E48" s="21" t="s">
        <v>1481</v>
      </c>
      <c r="F48" s="20" t="s">
        <v>45</v>
      </c>
      <c r="G48" s="21" t="s">
        <v>1072</v>
      </c>
      <c r="H48" s="20" t="s">
        <v>93</v>
      </c>
      <c r="I48" s="21" t="s">
        <v>1482</v>
      </c>
      <c r="J48" s="20">
        <v>1</v>
      </c>
      <c r="K48" s="20"/>
      <c r="L48" s="20"/>
      <c r="M48" s="20"/>
      <c r="N48" s="20"/>
      <c r="O48" s="20"/>
      <c r="P48" s="20"/>
      <c r="Q48" s="20"/>
      <c r="R48" s="20">
        <v>1425</v>
      </c>
      <c r="S48" s="22" t="s">
        <v>70</v>
      </c>
      <c r="T48" s="21" t="s">
        <v>1075</v>
      </c>
      <c r="U48" s="20">
        <v>50</v>
      </c>
      <c r="V48" s="20">
        <v>50</v>
      </c>
      <c r="W48" s="20"/>
      <c r="X48" s="20">
        <v>0</v>
      </c>
      <c r="Y48" s="20">
        <v>0</v>
      </c>
      <c r="Z48" s="20">
        <v>0</v>
      </c>
      <c r="AA48" s="20">
        <v>0</v>
      </c>
      <c r="AB48" s="44">
        <v>0</v>
      </c>
      <c r="AC48" s="44"/>
      <c r="AD48" s="50">
        <v>416</v>
      </c>
      <c r="AE48" s="50">
        <v>248</v>
      </c>
      <c r="AF48" s="33" t="s">
        <v>378</v>
      </c>
      <c r="AG48" s="33" t="s">
        <v>379</v>
      </c>
      <c r="AH48" s="232" t="s">
        <v>70</v>
      </c>
      <c r="AI48" s="163" t="s">
        <v>1075</v>
      </c>
      <c r="AJ48" s="21" t="s">
        <v>80</v>
      </c>
      <c r="AK48" s="163" t="s">
        <v>81</v>
      </c>
      <c r="AL48" s="163" t="s">
        <v>82</v>
      </c>
      <c r="AM48" s="163" t="s">
        <v>55</v>
      </c>
      <c r="AN48" s="163" t="s">
        <v>80</v>
      </c>
      <c r="AO48" s="158" t="s">
        <v>1079</v>
      </c>
      <c r="AP48" s="158"/>
      <c r="AQ48" s="158"/>
      <c r="AR48" s="158"/>
      <c r="AS48" s="158" t="s">
        <v>1214</v>
      </c>
      <c r="AT48" s="178"/>
      <c r="AU48" s="3"/>
      <c r="BD48" s="5">
        <v>1</v>
      </c>
    </row>
    <row r="49" s="1" customFormat="1" ht="123.75" spans="1:56">
      <c r="A49" s="20">
        <v>33</v>
      </c>
      <c r="B49" s="20" t="s">
        <v>1559</v>
      </c>
      <c r="C49" s="20">
        <v>2022</v>
      </c>
      <c r="D49" s="20" t="s">
        <v>98</v>
      </c>
      <c r="E49" s="70" t="s">
        <v>1560</v>
      </c>
      <c r="F49" s="20" t="s">
        <v>45</v>
      </c>
      <c r="G49" s="21" t="s">
        <v>1561</v>
      </c>
      <c r="H49" s="20" t="s">
        <v>1562</v>
      </c>
      <c r="I49" s="21" t="s">
        <v>1563</v>
      </c>
      <c r="J49" s="20">
        <v>1</v>
      </c>
      <c r="K49" s="20"/>
      <c r="L49" s="20"/>
      <c r="M49" s="20"/>
      <c r="N49" s="20"/>
      <c r="O49" s="20"/>
      <c r="P49" s="20"/>
      <c r="Q49" s="20"/>
      <c r="R49" s="20">
        <v>426</v>
      </c>
      <c r="S49" s="22" t="s">
        <v>80</v>
      </c>
      <c r="T49" s="21" t="s">
        <v>81</v>
      </c>
      <c r="U49" s="20">
        <v>374.5</v>
      </c>
      <c r="V49" s="20"/>
      <c r="W49" s="20"/>
      <c r="X49" s="20"/>
      <c r="Y49" s="20">
        <v>374.5</v>
      </c>
      <c r="Z49" s="20"/>
      <c r="AA49" s="20"/>
      <c r="AB49" s="44"/>
      <c r="AC49" s="44"/>
      <c r="AD49" s="50">
        <v>102</v>
      </c>
      <c r="AE49" s="50">
        <v>74</v>
      </c>
      <c r="AF49" s="33" t="s">
        <v>1564</v>
      </c>
      <c r="AG49" s="33" t="s">
        <v>1565</v>
      </c>
      <c r="AH49" s="232" t="s">
        <v>80</v>
      </c>
      <c r="AI49" s="163" t="s">
        <v>81</v>
      </c>
      <c r="AJ49" s="21" t="s">
        <v>80</v>
      </c>
      <c r="AK49" s="163" t="s">
        <v>81</v>
      </c>
      <c r="AL49" s="163" t="s">
        <v>82</v>
      </c>
      <c r="AM49" s="163" t="s">
        <v>55</v>
      </c>
      <c r="AN49" s="163" t="s">
        <v>80</v>
      </c>
      <c r="AO49" s="158" t="s">
        <v>1079</v>
      </c>
      <c r="AP49" s="158"/>
      <c r="AQ49" s="158"/>
      <c r="AR49" s="158"/>
      <c r="AS49" s="158" t="s">
        <v>1552</v>
      </c>
      <c r="AT49" s="178"/>
      <c r="AU49" s="3"/>
      <c r="BD49" s="5">
        <v>1</v>
      </c>
    </row>
    <row r="50" s="3" customFormat="1" ht="14.25" spans="1:46">
      <c r="A50" s="165"/>
      <c r="B50" s="188" t="s">
        <v>380</v>
      </c>
      <c r="C50" s="188"/>
      <c r="D50" s="188"/>
      <c r="E50" s="157"/>
      <c r="F50" s="188"/>
      <c r="G50" s="373"/>
      <c r="H50" s="157"/>
      <c r="I50" s="188"/>
      <c r="J50" s="166">
        <f t="shared" ref="J50:AB50" si="10">SUM(J51:J52)</f>
        <v>2</v>
      </c>
      <c r="K50" s="166">
        <f t="shared" si="10"/>
        <v>0</v>
      </c>
      <c r="L50" s="166">
        <f t="shared" si="10"/>
        <v>0</v>
      </c>
      <c r="M50" s="166">
        <f t="shared" si="10"/>
        <v>0</v>
      </c>
      <c r="N50" s="166">
        <f t="shared" si="10"/>
        <v>0</v>
      </c>
      <c r="O50" s="166">
        <f t="shared" si="10"/>
        <v>0</v>
      </c>
      <c r="P50" s="166">
        <f t="shared" si="10"/>
        <v>0</v>
      </c>
      <c r="Q50" s="166">
        <f t="shared" si="10"/>
        <v>0</v>
      </c>
      <c r="R50" s="166">
        <f t="shared" si="10"/>
        <v>3000</v>
      </c>
      <c r="S50" s="166">
        <f t="shared" si="10"/>
        <v>0</v>
      </c>
      <c r="T50" s="166">
        <f t="shared" si="10"/>
        <v>0</v>
      </c>
      <c r="U50" s="166">
        <f t="shared" si="10"/>
        <v>3390</v>
      </c>
      <c r="V50" s="166">
        <f t="shared" si="10"/>
        <v>1470.05</v>
      </c>
      <c r="W50" s="166">
        <f t="shared" si="10"/>
        <v>280</v>
      </c>
      <c r="X50" s="166">
        <f t="shared" si="10"/>
        <v>0</v>
      </c>
      <c r="Y50" s="166">
        <f t="shared" si="10"/>
        <v>1639.95</v>
      </c>
      <c r="Z50" s="166">
        <f t="shared" si="10"/>
        <v>0</v>
      </c>
      <c r="AA50" s="166">
        <f t="shared" si="10"/>
        <v>0</v>
      </c>
      <c r="AB50" s="166">
        <f t="shared" si="10"/>
        <v>0</v>
      </c>
      <c r="AC50" s="166"/>
      <c r="AD50" s="166">
        <f>SUM(AD51:AD52)</f>
        <v>7471</v>
      </c>
      <c r="AE50" s="166">
        <f>SUM(AE51:AE52)</f>
        <v>4094</v>
      </c>
      <c r="AF50" s="182"/>
      <c r="AG50" s="182"/>
      <c r="AH50" s="182"/>
      <c r="AI50" s="165"/>
      <c r="AJ50" s="184"/>
      <c r="AK50" s="175"/>
      <c r="AL50" s="178"/>
      <c r="AM50" s="178"/>
      <c r="AN50" s="178"/>
      <c r="AO50" s="178"/>
      <c r="AP50" s="178"/>
      <c r="AQ50" s="178"/>
      <c r="AR50" s="178"/>
      <c r="AS50" s="178"/>
      <c r="AT50" s="178"/>
    </row>
    <row r="51" s="1" customFormat="1" ht="101.25" spans="1:56">
      <c r="A51" s="21">
        <v>34</v>
      </c>
      <c r="B51" s="20" t="s">
        <v>381</v>
      </c>
      <c r="C51" s="20">
        <v>2022</v>
      </c>
      <c r="D51" s="21" t="s">
        <v>98</v>
      </c>
      <c r="E51" s="21" t="s">
        <v>382</v>
      </c>
      <c r="F51" s="21" t="s">
        <v>383</v>
      </c>
      <c r="G51" s="22" t="s">
        <v>1142</v>
      </c>
      <c r="H51" s="21" t="s">
        <v>164</v>
      </c>
      <c r="I51" s="33" t="s">
        <v>384</v>
      </c>
      <c r="J51" s="21">
        <v>1</v>
      </c>
      <c r="K51" s="21"/>
      <c r="L51" s="21"/>
      <c r="M51" s="21"/>
      <c r="N51" s="21"/>
      <c r="O51" s="21"/>
      <c r="P51" s="21"/>
      <c r="Q51" s="21"/>
      <c r="R51" s="22">
        <v>2000</v>
      </c>
      <c r="S51" s="21" t="s">
        <v>387</v>
      </c>
      <c r="T51" s="21" t="s">
        <v>388</v>
      </c>
      <c r="U51" s="44">
        <v>3000</v>
      </c>
      <c r="V51" s="44">
        <v>1470.05</v>
      </c>
      <c r="W51" s="44"/>
      <c r="X51" s="44">
        <v>0</v>
      </c>
      <c r="Y51" s="44">
        <f>U51-V51</f>
        <v>1529.95</v>
      </c>
      <c r="Z51" s="44">
        <v>0</v>
      </c>
      <c r="AA51" s="44">
        <v>0</v>
      </c>
      <c r="AB51" s="44">
        <v>0</v>
      </c>
      <c r="AC51" s="44"/>
      <c r="AD51" s="50">
        <v>6945</v>
      </c>
      <c r="AE51" s="50">
        <v>3656</v>
      </c>
      <c r="AF51" s="33" t="s">
        <v>385</v>
      </c>
      <c r="AG51" s="33" t="s">
        <v>386</v>
      </c>
      <c r="AH51" s="163" t="s">
        <v>387</v>
      </c>
      <c r="AI51" s="163" t="s">
        <v>388</v>
      </c>
      <c r="AJ51" s="21" t="s">
        <v>387</v>
      </c>
      <c r="AK51" s="163" t="s">
        <v>388</v>
      </c>
      <c r="AL51" s="163" t="s">
        <v>389</v>
      </c>
      <c r="AM51" s="163" t="s">
        <v>55</v>
      </c>
      <c r="AN51" s="163" t="s">
        <v>63</v>
      </c>
      <c r="AO51" s="158" t="s">
        <v>1079</v>
      </c>
      <c r="AP51" s="158" t="s">
        <v>1079</v>
      </c>
      <c r="AQ51" s="158" t="s">
        <v>1079</v>
      </c>
      <c r="AR51" s="158"/>
      <c r="AS51" s="163"/>
      <c r="AT51" s="185" t="s">
        <v>1080</v>
      </c>
      <c r="AU51" s="390"/>
      <c r="AW51" s="1" t="s">
        <v>1539</v>
      </c>
      <c r="BD51" s="5">
        <v>1</v>
      </c>
    </row>
    <row r="52" s="1" customFormat="1" ht="191.25" spans="1:56">
      <c r="A52" s="21">
        <v>35</v>
      </c>
      <c r="B52" s="20" t="s">
        <v>1483</v>
      </c>
      <c r="C52" s="20">
        <v>2022</v>
      </c>
      <c r="D52" s="21" t="s">
        <v>125</v>
      </c>
      <c r="E52" s="21" t="s">
        <v>1484</v>
      </c>
      <c r="F52" s="21" t="s">
        <v>45</v>
      </c>
      <c r="G52" s="22" t="s">
        <v>1485</v>
      </c>
      <c r="H52" s="21" t="s">
        <v>509</v>
      </c>
      <c r="I52" s="33" t="s">
        <v>1486</v>
      </c>
      <c r="J52" s="21">
        <v>1</v>
      </c>
      <c r="K52" s="21"/>
      <c r="L52" s="21"/>
      <c r="M52" s="21"/>
      <c r="N52" s="21"/>
      <c r="O52" s="21"/>
      <c r="P52" s="21"/>
      <c r="Q52" s="21"/>
      <c r="R52" s="22">
        <v>1000</v>
      </c>
      <c r="S52" s="21" t="s">
        <v>80</v>
      </c>
      <c r="T52" s="21" t="s">
        <v>81</v>
      </c>
      <c r="U52" s="44">
        <v>390</v>
      </c>
      <c r="V52" s="44"/>
      <c r="W52" s="44">
        <v>280</v>
      </c>
      <c r="X52" s="44">
        <v>0</v>
      </c>
      <c r="Y52" s="44">
        <v>110</v>
      </c>
      <c r="Z52" s="44">
        <v>0</v>
      </c>
      <c r="AA52" s="44">
        <v>0</v>
      </c>
      <c r="AB52" s="44">
        <v>0</v>
      </c>
      <c r="AC52" s="44"/>
      <c r="AD52" s="50">
        <v>526</v>
      </c>
      <c r="AE52" s="50">
        <v>438</v>
      </c>
      <c r="AF52" s="33" t="s">
        <v>1487</v>
      </c>
      <c r="AG52" s="33" t="s">
        <v>1488</v>
      </c>
      <c r="AH52" s="163" t="s">
        <v>80</v>
      </c>
      <c r="AI52" s="163" t="s">
        <v>81</v>
      </c>
      <c r="AJ52" s="21" t="s">
        <v>80</v>
      </c>
      <c r="AK52" s="163" t="s">
        <v>81</v>
      </c>
      <c r="AL52" s="163" t="s">
        <v>82</v>
      </c>
      <c r="AM52" s="163" t="s">
        <v>55</v>
      </c>
      <c r="AN52" s="163" t="s">
        <v>80</v>
      </c>
      <c r="AO52" s="158" t="s">
        <v>1079</v>
      </c>
      <c r="AP52" s="158" t="s">
        <v>1079</v>
      </c>
      <c r="AQ52" s="158"/>
      <c r="AR52" s="158" t="s">
        <v>1079</v>
      </c>
      <c r="AS52" s="163" t="s">
        <v>1489</v>
      </c>
      <c r="AT52" s="185"/>
      <c r="AU52" s="390"/>
      <c r="AW52" s="1" t="s">
        <v>1539</v>
      </c>
      <c r="BD52" s="5">
        <v>1</v>
      </c>
    </row>
    <row r="53" s="3" customFormat="1" ht="14.25" spans="1:46">
      <c r="A53" s="165"/>
      <c r="B53" s="156" t="s">
        <v>390</v>
      </c>
      <c r="C53" s="156"/>
      <c r="D53" s="156"/>
      <c r="E53" s="157"/>
      <c r="F53" s="156"/>
      <c r="G53" s="335"/>
      <c r="H53" s="157"/>
      <c r="I53" s="156"/>
      <c r="J53" s="166">
        <v>0</v>
      </c>
      <c r="K53" s="166">
        <v>0</v>
      </c>
      <c r="L53" s="166">
        <v>0</v>
      </c>
      <c r="M53" s="166">
        <v>0</v>
      </c>
      <c r="N53" s="166">
        <v>0</v>
      </c>
      <c r="O53" s="166">
        <v>0</v>
      </c>
      <c r="P53" s="166">
        <v>0</v>
      </c>
      <c r="Q53" s="166">
        <v>0</v>
      </c>
      <c r="R53" s="166">
        <v>0</v>
      </c>
      <c r="S53" s="166">
        <v>0</v>
      </c>
      <c r="T53" s="166">
        <v>0</v>
      </c>
      <c r="U53" s="166">
        <v>0</v>
      </c>
      <c r="V53" s="166">
        <v>0</v>
      </c>
      <c r="W53" s="166">
        <v>0</v>
      </c>
      <c r="X53" s="166">
        <v>0</v>
      </c>
      <c r="Y53" s="166">
        <v>0</v>
      </c>
      <c r="Z53" s="166">
        <v>0</v>
      </c>
      <c r="AA53" s="166">
        <v>0</v>
      </c>
      <c r="AB53" s="166">
        <v>0</v>
      </c>
      <c r="AC53" s="166"/>
      <c r="AD53" s="166">
        <v>0</v>
      </c>
      <c r="AE53" s="166">
        <v>0</v>
      </c>
      <c r="AF53" s="174"/>
      <c r="AG53" s="174"/>
      <c r="AH53" s="165"/>
      <c r="AI53" s="182"/>
      <c r="AJ53" s="182"/>
      <c r="AK53" s="182"/>
      <c r="AL53" s="165"/>
      <c r="AM53" s="184"/>
      <c r="AN53" s="175"/>
      <c r="AO53" s="178"/>
      <c r="AP53" s="178"/>
      <c r="AQ53" s="178"/>
      <c r="AR53" s="178"/>
      <c r="AS53" s="178"/>
      <c r="AT53" s="178"/>
    </row>
    <row r="54" s="3" customFormat="1" spans="1:46">
      <c r="A54" s="155"/>
      <c r="B54" s="156" t="s">
        <v>391</v>
      </c>
      <c r="C54" s="156"/>
      <c r="D54" s="156"/>
      <c r="E54" s="157"/>
      <c r="F54" s="156"/>
      <c r="G54" s="335"/>
      <c r="H54" s="157"/>
      <c r="I54" s="156"/>
      <c r="J54" s="166">
        <f t="shared" ref="J54:AB54" si="11">J55+J64</f>
        <v>8</v>
      </c>
      <c r="K54" s="166">
        <f t="shared" si="11"/>
        <v>0</v>
      </c>
      <c r="L54" s="166">
        <f t="shared" si="11"/>
        <v>0</v>
      </c>
      <c r="M54" s="166">
        <f t="shared" si="11"/>
        <v>0</v>
      </c>
      <c r="N54" s="166">
        <f t="shared" si="11"/>
        <v>0</v>
      </c>
      <c r="O54" s="166">
        <f t="shared" si="11"/>
        <v>0</v>
      </c>
      <c r="P54" s="166">
        <f t="shared" si="11"/>
        <v>0</v>
      </c>
      <c r="Q54" s="166">
        <f t="shared" si="11"/>
        <v>0</v>
      </c>
      <c r="R54" s="166">
        <f t="shared" si="11"/>
        <v>20451</v>
      </c>
      <c r="S54" s="166">
        <f t="shared" si="11"/>
        <v>0</v>
      </c>
      <c r="T54" s="166">
        <f t="shared" si="11"/>
        <v>0</v>
      </c>
      <c r="U54" s="166">
        <f t="shared" si="11"/>
        <v>7076.11</v>
      </c>
      <c r="V54" s="166">
        <f t="shared" si="11"/>
        <v>1726.11</v>
      </c>
      <c r="W54" s="166">
        <f t="shared" si="11"/>
        <v>100</v>
      </c>
      <c r="X54" s="166">
        <f t="shared" si="11"/>
        <v>300</v>
      </c>
      <c r="Y54" s="166">
        <f t="shared" si="11"/>
        <v>3650</v>
      </c>
      <c r="Z54" s="166">
        <f t="shared" si="11"/>
        <v>1300</v>
      </c>
      <c r="AA54" s="166">
        <f t="shared" si="11"/>
        <v>0</v>
      </c>
      <c r="AB54" s="166">
        <f t="shared" si="11"/>
        <v>0</v>
      </c>
      <c r="AC54" s="166"/>
      <c r="AD54" s="166">
        <f>AD55+AD64</f>
        <v>5465</v>
      </c>
      <c r="AE54" s="166">
        <f>AE55+AE64</f>
        <v>1867</v>
      </c>
      <c r="AF54" s="170"/>
      <c r="AG54" s="170"/>
      <c r="AH54" s="175"/>
      <c r="AI54" s="175"/>
      <c r="AJ54" s="177"/>
      <c r="AK54" s="177"/>
      <c r="AL54" s="175"/>
      <c r="AM54" s="175"/>
      <c r="AN54" s="175"/>
      <c r="AO54" s="178"/>
      <c r="AP54" s="178"/>
      <c r="AQ54" s="178"/>
      <c r="AR54" s="178"/>
      <c r="AS54" s="178"/>
      <c r="AT54" s="178"/>
    </row>
    <row r="55" s="3" customFormat="1" spans="1:46">
      <c r="A55" s="155"/>
      <c r="B55" s="156" t="s">
        <v>392</v>
      </c>
      <c r="C55" s="156"/>
      <c r="D55" s="156"/>
      <c r="E55" s="157"/>
      <c r="F55" s="156"/>
      <c r="G55" s="335"/>
      <c r="H55" s="157"/>
      <c r="I55" s="156"/>
      <c r="J55" s="166">
        <f t="shared" ref="J55:AB55" si="12">SUM(J56:J63)</f>
        <v>8</v>
      </c>
      <c r="K55" s="166">
        <f t="shared" si="12"/>
        <v>0</v>
      </c>
      <c r="L55" s="166">
        <f t="shared" si="12"/>
        <v>0</v>
      </c>
      <c r="M55" s="166">
        <f t="shared" si="12"/>
        <v>0</v>
      </c>
      <c r="N55" s="166">
        <f t="shared" si="12"/>
        <v>0</v>
      </c>
      <c r="O55" s="166">
        <f t="shared" si="12"/>
        <v>0</v>
      </c>
      <c r="P55" s="166">
        <f t="shared" si="12"/>
        <v>0</v>
      </c>
      <c r="Q55" s="166">
        <f t="shared" si="12"/>
        <v>0</v>
      </c>
      <c r="R55" s="166">
        <f t="shared" si="12"/>
        <v>20451</v>
      </c>
      <c r="S55" s="166">
        <f t="shared" si="12"/>
        <v>0</v>
      </c>
      <c r="T55" s="166">
        <f t="shared" si="12"/>
        <v>0</v>
      </c>
      <c r="U55" s="166">
        <f t="shared" si="12"/>
        <v>7076.11</v>
      </c>
      <c r="V55" s="166">
        <f t="shared" si="12"/>
        <v>1726.11</v>
      </c>
      <c r="W55" s="166">
        <f t="shared" si="12"/>
        <v>100</v>
      </c>
      <c r="X55" s="166">
        <f t="shared" si="12"/>
        <v>300</v>
      </c>
      <c r="Y55" s="166">
        <f t="shared" si="12"/>
        <v>3650</v>
      </c>
      <c r="Z55" s="166">
        <f t="shared" si="12"/>
        <v>1300</v>
      </c>
      <c r="AA55" s="166">
        <f t="shared" si="12"/>
        <v>0</v>
      </c>
      <c r="AB55" s="166">
        <f t="shared" si="12"/>
        <v>0</v>
      </c>
      <c r="AC55" s="166"/>
      <c r="AD55" s="166">
        <f>SUM(AD56:AD63)</f>
        <v>5465</v>
      </c>
      <c r="AE55" s="166">
        <f>SUM(AE56:AE63)</f>
        <v>1867</v>
      </c>
      <c r="AF55" s="170"/>
      <c r="AG55" s="170"/>
      <c r="AH55" s="175"/>
      <c r="AI55" s="175"/>
      <c r="AJ55" s="177"/>
      <c r="AK55" s="177"/>
      <c r="AL55" s="175"/>
      <c r="AM55" s="175"/>
      <c r="AN55" s="175"/>
      <c r="AO55" s="178"/>
      <c r="AP55" s="178"/>
      <c r="AQ55" s="178"/>
      <c r="AR55" s="178"/>
      <c r="AS55" s="178"/>
      <c r="AT55" s="178"/>
    </row>
    <row r="56" s="1" customFormat="1" ht="67.5" spans="1:56">
      <c r="A56" s="20">
        <v>36</v>
      </c>
      <c r="B56" s="20" t="s">
        <v>393</v>
      </c>
      <c r="C56" s="20">
        <v>2022</v>
      </c>
      <c r="D56" s="22" t="s">
        <v>394</v>
      </c>
      <c r="E56" s="23" t="s">
        <v>395</v>
      </c>
      <c r="F56" s="22" t="s">
        <v>45</v>
      </c>
      <c r="G56" s="22" t="s">
        <v>1074</v>
      </c>
      <c r="H56" s="22" t="s">
        <v>59</v>
      </c>
      <c r="I56" s="34" t="s">
        <v>396</v>
      </c>
      <c r="J56" s="22">
        <v>1</v>
      </c>
      <c r="K56" s="22"/>
      <c r="L56" s="22"/>
      <c r="M56" s="22"/>
      <c r="N56" s="22"/>
      <c r="O56" s="22"/>
      <c r="P56" s="22"/>
      <c r="Q56" s="22"/>
      <c r="R56" s="22">
        <v>4795</v>
      </c>
      <c r="S56" s="22" t="s">
        <v>50</v>
      </c>
      <c r="T56" s="21" t="s">
        <v>51</v>
      </c>
      <c r="U56" s="44">
        <v>900</v>
      </c>
      <c r="V56" s="44">
        <v>0</v>
      </c>
      <c r="W56" s="44"/>
      <c r="X56" s="44">
        <v>0</v>
      </c>
      <c r="Y56" s="44">
        <v>900</v>
      </c>
      <c r="Z56" s="44">
        <v>0</v>
      </c>
      <c r="AA56" s="44">
        <v>0</v>
      </c>
      <c r="AB56" s="44">
        <v>0</v>
      </c>
      <c r="AC56" s="44"/>
      <c r="AD56" s="50">
        <v>1370</v>
      </c>
      <c r="AE56" s="50">
        <v>848</v>
      </c>
      <c r="AF56" s="34" t="s">
        <v>397</v>
      </c>
      <c r="AG56" s="34" t="s">
        <v>398</v>
      </c>
      <c r="AH56" s="232" t="s">
        <v>50</v>
      </c>
      <c r="AI56" s="163" t="s">
        <v>51</v>
      </c>
      <c r="AJ56" s="21" t="s">
        <v>80</v>
      </c>
      <c r="AK56" s="163" t="s">
        <v>81</v>
      </c>
      <c r="AL56" s="163" t="s">
        <v>82</v>
      </c>
      <c r="AM56" s="163" t="s">
        <v>55</v>
      </c>
      <c r="AN56" s="163" t="s">
        <v>131</v>
      </c>
      <c r="AO56" s="158" t="s">
        <v>1079</v>
      </c>
      <c r="AP56" s="158"/>
      <c r="AQ56" s="158"/>
      <c r="AR56" s="158"/>
      <c r="AS56" s="158"/>
      <c r="AT56" s="178"/>
      <c r="AU56" s="3"/>
      <c r="BD56" s="5">
        <v>1</v>
      </c>
    </row>
    <row r="57" s="1" customFormat="1" ht="90" spans="1:56">
      <c r="A57" s="20">
        <v>37</v>
      </c>
      <c r="B57" s="20" t="s">
        <v>410</v>
      </c>
      <c r="C57" s="20">
        <v>2022</v>
      </c>
      <c r="D57" s="20" t="s">
        <v>394</v>
      </c>
      <c r="E57" s="21" t="s">
        <v>1491</v>
      </c>
      <c r="F57" s="26" t="s">
        <v>45</v>
      </c>
      <c r="G57" s="22" t="s">
        <v>1074</v>
      </c>
      <c r="H57" s="25" t="s">
        <v>412</v>
      </c>
      <c r="I57" s="36" t="s">
        <v>1492</v>
      </c>
      <c r="J57" s="24">
        <v>1</v>
      </c>
      <c r="K57" s="24"/>
      <c r="L57" s="24"/>
      <c r="M57" s="24"/>
      <c r="N57" s="24"/>
      <c r="O57" s="24"/>
      <c r="P57" s="24"/>
      <c r="Q57" s="24"/>
      <c r="R57" s="22">
        <v>1085</v>
      </c>
      <c r="S57" s="21" t="s">
        <v>70</v>
      </c>
      <c r="T57" s="21" t="s">
        <v>1075</v>
      </c>
      <c r="U57" s="44">
        <v>600</v>
      </c>
      <c r="V57" s="44">
        <v>400</v>
      </c>
      <c r="W57" s="44"/>
      <c r="X57" s="44">
        <v>0</v>
      </c>
      <c r="Y57" s="44">
        <v>200</v>
      </c>
      <c r="Z57" s="44">
        <v>0</v>
      </c>
      <c r="AA57" s="44">
        <v>0</v>
      </c>
      <c r="AB57" s="44">
        <v>0</v>
      </c>
      <c r="AC57" s="44"/>
      <c r="AD57" s="50">
        <v>310</v>
      </c>
      <c r="AE57" s="50">
        <v>99</v>
      </c>
      <c r="AF57" s="33" t="s">
        <v>414</v>
      </c>
      <c r="AG57" s="33" t="s">
        <v>415</v>
      </c>
      <c r="AH57" s="163" t="s">
        <v>70</v>
      </c>
      <c r="AI57" s="163" t="s">
        <v>1075</v>
      </c>
      <c r="AJ57" s="21" t="s">
        <v>80</v>
      </c>
      <c r="AK57" s="163" t="s">
        <v>81</v>
      </c>
      <c r="AL57" s="163" t="s">
        <v>82</v>
      </c>
      <c r="AM57" s="163" t="s">
        <v>55</v>
      </c>
      <c r="AN57" s="163" t="s">
        <v>144</v>
      </c>
      <c r="AO57" s="158" t="s">
        <v>1079</v>
      </c>
      <c r="AP57" s="158" t="s">
        <v>1079</v>
      </c>
      <c r="AQ57" s="158" t="s">
        <v>1079</v>
      </c>
      <c r="AR57" s="158"/>
      <c r="AS57" s="163"/>
      <c r="AT57" s="178" t="s">
        <v>1168</v>
      </c>
      <c r="AU57" s="3"/>
      <c r="AW57" s="1" t="s">
        <v>1539</v>
      </c>
      <c r="BD57" s="5">
        <v>1</v>
      </c>
    </row>
    <row r="58" s="1" customFormat="1" ht="45" spans="1:56">
      <c r="A58" s="20">
        <v>38</v>
      </c>
      <c r="B58" s="20" t="s">
        <v>416</v>
      </c>
      <c r="C58" s="20">
        <v>2022</v>
      </c>
      <c r="D58" s="21" t="s">
        <v>394</v>
      </c>
      <c r="E58" s="21" t="s">
        <v>417</v>
      </c>
      <c r="F58" s="21" t="s">
        <v>45</v>
      </c>
      <c r="G58" s="22" t="s">
        <v>1074</v>
      </c>
      <c r="H58" s="21" t="s">
        <v>418</v>
      </c>
      <c r="I58" s="33" t="s">
        <v>1493</v>
      </c>
      <c r="J58" s="22">
        <v>1</v>
      </c>
      <c r="K58" s="21"/>
      <c r="L58" s="21"/>
      <c r="M58" s="21"/>
      <c r="N58" s="21"/>
      <c r="O58" s="21"/>
      <c r="P58" s="21"/>
      <c r="Q58" s="21"/>
      <c r="R58" s="22">
        <v>287</v>
      </c>
      <c r="S58" s="21" t="s">
        <v>177</v>
      </c>
      <c r="T58" s="21" t="s">
        <v>178</v>
      </c>
      <c r="U58" s="44">
        <v>66</v>
      </c>
      <c r="V58" s="44">
        <v>66</v>
      </c>
      <c r="W58" s="44"/>
      <c r="X58" s="44">
        <v>0</v>
      </c>
      <c r="Y58" s="44">
        <v>0</v>
      </c>
      <c r="Z58" s="44">
        <v>0</v>
      </c>
      <c r="AA58" s="44">
        <v>0</v>
      </c>
      <c r="AB58" s="44">
        <v>0</v>
      </c>
      <c r="AC58" s="44"/>
      <c r="AD58" s="50">
        <v>82</v>
      </c>
      <c r="AE58" s="50">
        <v>26</v>
      </c>
      <c r="AF58" s="33" t="s">
        <v>420</v>
      </c>
      <c r="AG58" s="33" t="s">
        <v>421</v>
      </c>
      <c r="AH58" s="163" t="s">
        <v>177</v>
      </c>
      <c r="AI58" s="163" t="s">
        <v>178</v>
      </c>
      <c r="AJ58" s="21" t="s">
        <v>80</v>
      </c>
      <c r="AK58" s="163" t="s">
        <v>81</v>
      </c>
      <c r="AL58" s="163" t="s">
        <v>82</v>
      </c>
      <c r="AM58" s="163" t="s">
        <v>55</v>
      </c>
      <c r="AN58" s="163" t="s">
        <v>422</v>
      </c>
      <c r="AO58" s="158" t="s">
        <v>1079</v>
      </c>
      <c r="AP58" s="158" t="s">
        <v>1079</v>
      </c>
      <c r="AQ58" s="158" t="s">
        <v>1079</v>
      </c>
      <c r="AR58" s="158"/>
      <c r="AS58" s="163" t="s">
        <v>1135</v>
      </c>
      <c r="AT58" s="185" t="s">
        <v>1080</v>
      </c>
      <c r="AU58" s="390"/>
      <c r="AW58" s="1" t="s">
        <v>1539</v>
      </c>
      <c r="BD58" s="5">
        <v>1</v>
      </c>
    </row>
    <row r="59" s="1" customFormat="1" ht="112.5" spans="1:56">
      <c r="A59" s="20">
        <v>39</v>
      </c>
      <c r="B59" s="20" t="s">
        <v>423</v>
      </c>
      <c r="C59" s="20">
        <v>2022</v>
      </c>
      <c r="D59" s="21" t="s">
        <v>394</v>
      </c>
      <c r="E59" s="21" t="s">
        <v>424</v>
      </c>
      <c r="F59" s="21" t="s">
        <v>45</v>
      </c>
      <c r="G59" s="22" t="s">
        <v>1074</v>
      </c>
      <c r="H59" s="21" t="s">
        <v>425</v>
      </c>
      <c r="I59" s="33" t="s">
        <v>1494</v>
      </c>
      <c r="J59" s="22">
        <v>1</v>
      </c>
      <c r="K59" s="21"/>
      <c r="L59" s="21"/>
      <c r="M59" s="21"/>
      <c r="N59" s="21"/>
      <c r="O59" s="21"/>
      <c r="P59" s="21"/>
      <c r="Q59" s="21"/>
      <c r="R59" s="22">
        <v>56</v>
      </c>
      <c r="S59" s="21" t="s">
        <v>200</v>
      </c>
      <c r="T59" s="21" t="s">
        <v>201</v>
      </c>
      <c r="U59" s="44">
        <v>160</v>
      </c>
      <c r="V59" s="44">
        <v>60</v>
      </c>
      <c r="W59" s="44">
        <v>100</v>
      </c>
      <c r="X59" s="44">
        <v>0</v>
      </c>
      <c r="Y59" s="44">
        <v>0</v>
      </c>
      <c r="Z59" s="44">
        <v>0</v>
      </c>
      <c r="AA59" s="44">
        <v>0</v>
      </c>
      <c r="AB59" s="44">
        <v>0</v>
      </c>
      <c r="AC59" s="44"/>
      <c r="AD59" s="50">
        <v>16</v>
      </c>
      <c r="AE59" s="50">
        <v>7</v>
      </c>
      <c r="AF59" s="33" t="s">
        <v>1495</v>
      </c>
      <c r="AG59" s="33" t="s">
        <v>428</v>
      </c>
      <c r="AH59" s="163" t="s">
        <v>200</v>
      </c>
      <c r="AI59" s="163" t="s">
        <v>201</v>
      </c>
      <c r="AJ59" s="21" t="s">
        <v>80</v>
      </c>
      <c r="AK59" s="163" t="s">
        <v>81</v>
      </c>
      <c r="AL59" s="163" t="s">
        <v>82</v>
      </c>
      <c r="AM59" s="163" t="s">
        <v>55</v>
      </c>
      <c r="AN59" s="163" t="s">
        <v>202</v>
      </c>
      <c r="AO59" s="158" t="s">
        <v>1079</v>
      </c>
      <c r="AP59" s="158" t="s">
        <v>1079</v>
      </c>
      <c r="AQ59" s="158" t="s">
        <v>1079</v>
      </c>
      <c r="AR59" s="158"/>
      <c r="AS59" s="185" t="s">
        <v>1135</v>
      </c>
      <c r="AT59" s="185" t="s">
        <v>1080</v>
      </c>
      <c r="AU59" s="390"/>
      <c r="AW59" s="1" t="s">
        <v>1539</v>
      </c>
      <c r="AX59" s="1" t="s">
        <v>1215</v>
      </c>
      <c r="BD59" s="5">
        <v>1</v>
      </c>
    </row>
    <row r="60" s="1" customFormat="1" ht="90" spans="1:56">
      <c r="A60" s="20">
        <v>40</v>
      </c>
      <c r="B60" s="20" t="s">
        <v>447</v>
      </c>
      <c r="C60" s="20" t="s">
        <v>1149</v>
      </c>
      <c r="D60" s="21" t="s">
        <v>430</v>
      </c>
      <c r="E60" s="21" t="s">
        <v>1150</v>
      </c>
      <c r="F60" s="21" t="s">
        <v>45</v>
      </c>
      <c r="G60" s="21" t="s">
        <v>1149</v>
      </c>
      <c r="H60" s="21" t="s">
        <v>158</v>
      </c>
      <c r="I60" s="33" t="s">
        <v>1151</v>
      </c>
      <c r="J60" s="22">
        <v>1</v>
      </c>
      <c r="K60" s="21"/>
      <c r="L60" s="21"/>
      <c r="M60" s="21"/>
      <c r="N60" s="21"/>
      <c r="O60" s="21"/>
      <c r="P60" s="21"/>
      <c r="Q60" s="21"/>
      <c r="R60" s="22">
        <v>4886</v>
      </c>
      <c r="S60" s="21" t="s">
        <v>1152</v>
      </c>
      <c r="T60" s="21" t="s">
        <v>1153</v>
      </c>
      <c r="U60" s="44">
        <v>3000</v>
      </c>
      <c r="V60" s="44">
        <v>0</v>
      </c>
      <c r="W60" s="44"/>
      <c r="X60" s="44">
        <v>0</v>
      </c>
      <c r="Y60" s="44">
        <v>2000</v>
      </c>
      <c r="Z60" s="44">
        <v>1000</v>
      </c>
      <c r="AA60" s="44">
        <v>0</v>
      </c>
      <c r="AB60" s="44">
        <v>0</v>
      </c>
      <c r="AC60" s="44"/>
      <c r="AD60" s="50">
        <v>1200</v>
      </c>
      <c r="AE60" s="50">
        <v>263</v>
      </c>
      <c r="AF60" s="33" t="s">
        <v>450</v>
      </c>
      <c r="AG60" s="33" t="s">
        <v>451</v>
      </c>
      <c r="AH60" s="163" t="s">
        <v>1154</v>
      </c>
      <c r="AI60" s="163" t="s">
        <v>1155</v>
      </c>
      <c r="AJ60" s="21" t="s">
        <v>438</v>
      </c>
      <c r="AK60" s="163" t="s">
        <v>439</v>
      </c>
      <c r="AL60" s="163" t="s">
        <v>82</v>
      </c>
      <c r="AM60" s="163" t="s">
        <v>55</v>
      </c>
      <c r="AN60" s="163" t="s">
        <v>63</v>
      </c>
      <c r="AO60" s="158" t="s">
        <v>1079</v>
      </c>
      <c r="AP60" s="158" t="s">
        <v>1079</v>
      </c>
      <c r="AQ60" s="158"/>
      <c r="AR60" s="158"/>
      <c r="AS60" s="158" t="s">
        <v>1566</v>
      </c>
      <c r="AT60" s="178"/>
      <c r="AU60" s="3"/>
      <c r="BD60" s="5">
        <v>1</v>
      </c>
    </row>
    <row r="61" s="1" customFormat="1" ht="56.25" spans="1:56">
      <c r="A61" s="20">
        <v>41</v>
      </c>
      <c r="B61" s="20" t="s">
        <v>453</v>
      </c>
      <c r="C61" s="20">
        <v>2022</v>
      </c>
      <c r="D61" s="21" t="s">
        <v>430</v>
      </c>
      <c r="E61" s="21" t="s">
        <v>454</v>
      </c>
      <c r="F61" s="21" t="s">
        <v>45</v>
      </c>
      <c r="G61" s="22" t="s">
        <v>1074</v>
      </c>
      <c r="H61" s="21" t="s">
        <v>455</v>
      </c>
      <c r="I61" s="33" t="s">
        <v>1496</v>
      </c>
      <c r="J61" s="22">
        <v>1</v>
      </c>
      <c r="K61" s="21"/>
      <c r="L61" s="21"/>
      <c r="M61" s="21"/>
      <c r="N61" s="21"/>
      <c r="O61" s="21"/>
      <c r="P61" s="21"/>
      <c r="Q61" s="21"/>
      <c r="R61" s="22">
        <v>3371</v>
      </c>
      <c r="S61" s="21" t="s">
        <v>1156</v>
      </c>
      <c r="T61" s="21" t="s">
        <v>1157</v>
      </c>
      <c r="U61" s="44">
        <v>850</v>
      </c>
      <c r="V61" s="44"/>
      <c r="W61" s="44"/>
      <c r="X61" s="44">
        <v>300</v>
      </c>
      <c r="Y61" s="44">
        <v>550</v>
      </c>
      <c r="Z61" s="44">
        <v>0</v>
      </c>
      <c r="AA61" s="44">
        <v>0</v>
      </c>
      <c r="AB61" s="44">
        <v>0</v>
      </c>
      <c r="AC61" s="44"/>
      <c r="AD61" s="50">
        <v>963</v>
      </c>
      <c r="AE61" s="50">
        <v>290</v>
      </c>
      <c r="AF61" s="33" t="s">
        <v>457</v>
      </c>
      <c r="AG61" s="33" t="s">
        <v>457</v>
      </c>
      <c r="AH61" s="163" t="s">
        <v>1154</v>
      </c>
      <c r="AI61" s="163" t="s">
        <v>1155</v>
      </c>
      <c r="AJ61" s="21" t="s">
        <v>438</v>
      </c>
      <c r="AK61" s="163" t="s">
        <v>439</v>
      </c>
      <c r="AL61" s="163" t="s">
        <v>82</v>
      </c>
      <c r="AM61" s="163" t="s">
        <v>55</v>
      </c>
      <c r="AN61" s="163" t="s">
        <v>458</v>
      </c>
      <c r="AO61" s="158" t="s">
        <v>1079</v>
      </c>
      <c r="AP61" s="158" t="s">
        <v>1079</v>
      </c>
      <c r="AQ61" s="158"/>
      <c r="AR61" s="158" t="s">
        <v>1079</v>
      </c>
      <c r="AS61" s="163" t="s">
        <v>1216</v>
      </c>
      <c r="AT61" s="178"/>
      <c r="AU61" s="3"/>
      <c r="AV61" s="1" t="s">
        <v>1140</v>
      </c>
      <c r="BD61" s="5">
        <v>1</v>
      </c>
    </row>
    <row r="62" s="1" customFormat="1" ht="90" spans="1:56">
      <c r="A62" s="20">
        <v>42</v>
      </c>
      <c r="B62" s="20" t="s">
        <v>469</v>
      </c>
      <c r="C62" s="20">
        <v>2022</v>
      </c>
      <c r="D62" s="20" t="s">
        <v>430</v>
      </c>
      <c r="E62" s="21" t="s">
        <v>470</v>
      </c>
      <c r="F62" s="26" t="s">
        <v>45</v>
      </c>
      <c r="G62" s="22" t="s">
        <v>1074</v>
      </c>
      <c r="H62" s="25" t="s">
        <v>461</v>
      </c>
      <c r="I62" s="36" t="s">
        <v>1497</v>
      </c>
      <c r="J62" s="22">
        <v>1</v>
      </c>
      <c r="K62" s="24"/>
      <c r="L62" s="24"/>
      <c r="M62" s="24"/>
      <c r="N62" s="24"/>
      <c r="O62" s="24"/>
      <c r="P62" s="24"/>
      <c r="Q62" s="24"/>
      <c r="R62" s="22">
        <v>1085</v>
      </c>
      <c r="S62" s="21" t="s">
        <v>1158</v>
      </c>
      <c r="T62" s="21" t="s">
        <v>1159</v>
      </c>
      <c r="U62" s="44">
        <v>620.11</v>
      </c>
      <c r="V62" s="44">
        <v>320.11</v>
      </c>
      <c r="W62" s="44"/>
      <c r="X62" s="44">
        <v>0</v>
      </c>
      <c r="Y62" s="44"/>
      <c r="Z62" s="44">
        <v>300</v>
      </c>
      <c r="AA62" s="44">
        <v>0</v>
      </c>
      <c r="AB62" s="44">
        <v>0</v>
      </c>
      <c r="AC62" s="44"/>
      <c r="AD62" s="50">
        <v>310</v>
      </c>
      <c r="AE62" s="50">
        <v>99</v>
      </c>
      <c r="AF62" s="33" t="s">
        <v>1498</v>
      </c>
      <c r="AG62" s="33" t="s">
        <v>473</v>
      </c>
      <c r="AH62" s="163" t="s">
        <v>1154</v>
      </c>
      <c r="AI62" s="163" t="s">
        <v>1155</v>
      </c>
      <c r="AJ62" s="21" t="s">
        <v>438</v>
      </c>
      <c r="AK62" s="163" t="s">
        <v>439</v>
      </c>
      <c r="AL62" s="163" t="s">
        <v>82</v>
      </c>
      <c r="AM62" s="163" t="s">
        <v>55</v>
      </c>
      <c r="AN62" s="163" t="s">
        <v>63</v>
      </c>
      <c r="AO62" s="158" t="s">
        <v>1079</v>
      </c>
      <c r="AP62" s="158" t="s">
        <v>1079</v>
      </c>
      <c r="AQ62" s="158" t="s">
        <v>1079</v>
      </c>
      <c r="AR62" s="158"/>
      <c r="AS62" s="185" t="s">
        <v>1135</v>
      </c>
      <c r="AT62" s="185" t="s">
        <v>1080</v>
      </c>
      <c r="AU62" s="390"/>
      <c r="AW62" s="1" t="s">
        <v>1539</v>
      </c>
      <c r="AX62" s="1" t="s">
        <v>1215</v>
      </c>
      <c r="BD62" s="5">
        <v>1</v>
      </c>
    </row>
    <row r="63" s="1" customFormat="1" ht="67.5" spans="1:56">
      <c r="A63" s="20">
        <v>43</v>
      </c>
      <c r="B63" s="20" t="s">
        <v>1499</v>
      </c>
      <c r="C63" s="20">
        <v>2022</v>
      </c>
      <c r="D63" s="20" t="s">
        <v>430</v>
      </c>
      <c r="E63" s="21" t="s">
        <v>1500</v>
      </c>
      <c r="F63" s="26" t="s">
        <v>45</v>
      </c>
      <c r="G63" s="22" t="s">
        <v>1501</v>
      </c>
      <c r="H63" s="25" t="s">
        <v>1324</v>
      </c>
      <c r="I63" s="36" t="s">
        <v>1502</v>
      </c>
      <c r="J63" s="22">
        <v>1</v>
      </c>
      <c r="K63" s="24"/>
      <c r="L63" s="24"/>
      <c r="M63" s="24"/>
      <c r="N63" s="24"/>
      <c r="O63" s="24"/>
      <c r="P63" s="24"/>
      <c r="Q63" s="24"/>
      <c r="R63" s="22">
        <v>4886</v>
      </c>
      <c r="S63" s="21" t="s">
        <v>1324</v>
      </c>
      <c r="T63" s="21" t="s">
        <v>1077</v>
      </c>
      <c r="U63" s="44">
        <v>880</v>
      </c>
      <c r="V63" s="44">
        <v>880</v>
      </c>
      <c r="W63" s="44"/>
      <c r="X63" s="44">
        <v>0</v>
      </c>
      <c r="Y63" s="44">
        <v>0</v>
      </c>
      <c r="Z63" s="44">
        <v>0</v>
      </c>
      <c r="AA63" s="44">
        <v>0</v>
      </c>
      <c r="AB63" s="44">
        <v>0</v>
      </c>
      <c r="AC63" s="44"/>
      <c r="AD63" s="50">
        <v>1214</v>
      </c>
      <c r="AE63" s="50">
        <v>235</v>
      </c>
      <c r="AF63" s="33" t="s">
        <v>1503</v>
      </c>
      <c r="AG63" s="33" t="s">
        <v>1504</v>
      </c>
      <c r="AH63" s="163" t="s">
        <v>115</v>
      </c>
      <c r="AI63" s="163" t="s">
        <v>1077</v>
      </c>
      <c r="AJ63" s="21" t="s">
        <v>438</v>
      </c>
      <c r="AK63" s="163" t="s">
        <v>439</v>
      </c>
      <c r="AL63" s="163" t="s">
        <v>82</v>
      </c>
      <c r="AM63" s="163" t="s">
        <v>55</v>
      </c>
      <c r="AN63" s="163" t="s">
        <v>63</v>
      </c>
      <c r="AO63" s="158" t="s">
        <v>1079</v>
      </c>
      <c r="AP63" s="158"/>
      <c r="AQ63" s="158"/>
      <c r="AR63" s="158"/>
      <c r="AS63" s="178" t="s">
        <v>1214</v>
      </c>
      <c r="AT63" s="185"/>
      <c r="AU63" s="390"/>
      <c r="BD63" s="5">
        <v>1</v>
      </c>
    </row>
    <row r="64" s="3" customFormat="1" spans="1:46">
      <c r="A64" s="155"/>
      <c r="B64" s="156" t="s">
        <v>474</v>
      </c>
      <c r="C64" s="156"/>
      <c r="D64" s="156"/>
      <c r="E64" s="157"/>
      <c r="F64" s="156"/>
      <c r="G64" s="335"/>
      <c r="H64" s="157"/>
      <c r="I64" s="156"/>
      <c r="J64" s="166">
        <v>0</v>
      </c>
      <c r="K64" s="166">
        <v>0</v>
      </c>
      <c r="L64" s="166">
        <v>0</v>
      </c>
      <c r="M64" s="166">
        <v>0</v>
      </c>
      <c r="N64" s="166">
        <v>0</v>
      </c>
      <c r="O64" s="166">
        <v>0</v>
      </c>
      <c r="P64" s="166">
        <v>0</v>
      </c>
      <c r="Q64" s="166">
        <v>0</v>
      </c>
      <c r="R64" s="166">
        <v>0</v>
      </c>
      <c r="S64" s="166">
        <v>0</v>
      </c>
      <c r="T64" s="166">
        <v>0</v>
      </c>
      <c r="U64" s="166">
        <v>0</v>
      </c>
      <c r="V64" s="166">
        <v>0</v>
      </c>
      <c r="W64" s="166">
        <v>0</v>
      </c>
      <c r="X64" s="166">
        <v>0</v>
      </c>
      <c r="Y64" s="166">
        <v>0</v>
      </c>
      <c r="Z64" s="166">
        <v>0</v>
      </c>
      <c r="AA64" s="166">
        <v>0</v>
      </c>
      <c r="AB64" s="166">
        <v>0</v>
      </c>
      <c r="AC64" s="166"/>
      <c r="AD64" s="166">
        <v>0</v>
      </c>
      <c r="AE64" s="166">
        <v>0</v>
      </c>
      <c r="AF64" s="170"/>
      <c r="AG64" s="170"/>
      <c r="AH64" s="175"/>
      <c r="AI64" s="175"/>
      <c r="AJ64" s="177"/>
      <c r="AK64" s="177"/>
      <c r="AL64" s="175"/>
      <c r="AM64" s="175"/>
      <c r="AN64" s="175"/>
      <c r="AO64" s="178"/>
      <c r="AP64" s="178"/>
      <c r="AQ64" s="178"/>
      <c r="AR64" s="178"/>
      <c r="AS64" s="178"/>
      <c r="AT64" s="178"/>
    </row>
    <row r="65" s="3" customFormat="1" spans="1:46">
      <c r="A65" s="155"/>
      <c r="B65" s="156" t="s">
        <v>475</v>
      </c>
      <c r="C65" s="156"/>
      <c r="D65" s="156"/>
      <c r="E65" s="157"/>
      <c r="F65" s="156"/>
      <c r="G65" s="335"/>
      <c r="H65" s="157"/>
      <c r="I65" s="156"/>
      <c r="J65" s="166">
        <f t="shared" ref="J65:AB65" si="13">J66+J67+J68+J69</f>
        <v>0</v>
      </c>
      <c r="K65" s="166">
        <f t="shared" si="13"/>
        <v>0</v>
      </c>
      <c r="L65" s="166">
        <f t="shared" si="13"/>
        <v>0</v>
      </c>
      <c r="M65" s="166">
        <f t="shared" si="13"/>
        <v>0</v>
      </c>
      <c r="N65" s="166">
        <f t="shared" si="13"/>
        <v>0</v>
      </c>
      <c r="O65" s="166">
        <f t="shared" si="13"/>
        <v>0</v>
      </c>
      <c r="P65" s="166">
        <f t="shared" si="13"/>
        <v>0</v>
      </c>
      <c r="Q65" s="166">
        <f t="shared" si="13"/>
        <v>0</v>
      </c>
      <c r="R65" s="166">
        <f t="shared" si="13"/>
        <v>0</v>
      </c>
      <c r="S65" s="166">
        <f t="shared" si="13"/>
        <v>0</v>
      </c>
      <c r="T65" s="166">
        <f t="shared" si="13"/>
        <v>0</v>
      </c>
      <c r="U65" s="166">
        <f t="shared" si="13"/>
        <v>0</v>
      </c>
      <c r="V65" s="166">
        <f t="shared" si="13"/>
        <v>0</v>
      </c>
      <c r="W65" s="166">
        <f t="shared" si="13"/>
        <v>0</v>
      </c>
      <c r="X65" s="166">
        <f t="shared" si="13"/>
        <v>0</v>
      </c>
      <c r="Y65" s="166">
        <f t="shared" si="13"/>
        <v>0</v>
      </c>
      <c r="Z65" s="166">
        <f t="shared" si="13"/>
        <v>0</v>
      </c>
      <c r="AA65" s="166">
        <f t="shared" si="13"/>
        <v>0</v>
      </c>
      <c r="AB65" s="166">
        <f t="shared" si="13"/>
        <v>0</v>
      </c>
      <c r="AC65" s="166"/>
      <c r="AD65" s="166">
        <f>AD66+AD67+AD68+AD69</f>
        <v>0</v>
      </c>
      <c r="AE65" s="166">
        <f>AE66+AE67+AE68+AE69</f>
        <v>0</v>
      </c>
      <c r="AF65" s="170"/>
      <c r="AG65" s="170"/>
      <c r="AH65" s="175"/>
      <c r="AI65" s="175"/>
      <c r="AJ65" s="177"/>
      <c r="AK65" s="177"/>
      <c r="AL65" s="175"/>
      <c r="AM65" s="175"/>
      <c r="AN65" s="175"/>
      <c r="AO65" s="178"/>
      <c r="AP65" s="178"/>
      <c r="AQ65" s="178"/>
      <c r="AR65" s="178"/>
      <c r="AS65" s="178"/>
      <c r="AT65" s="178"/>
    </row>
    <row r="66" s="3" customFormat="1" spans="1:46">
      <c r="A66" s="155"/>
      <c r="B66" s="156" t="s">
        <v>476</v>
      </c>
      <c r="C66" s="156"/>
      <c r="D66" s="156"/>
      <c r="E66" s="157"/>
      <c r="F66" s="156"/>
      <c r="G66" s="335"/>
      <c r="H66" s="157"/>
      <c r="I66" s="156"/>
      <c r="J66" s="166">
        <v>0</v>
      </c>
      <c r="K66" s="166">
        <v>0</v>
      </c>
      <c r="L66" s="166">
        <v>0</v>
      </c>
      <c r="M66" s="166">
        <v>0</v>
      </c>
      <c r="N66" s="166">
        <v>0</v>
      </c>
      <c r="O66" s="166">
        <v>0</v>
      </c>
      <c r="P66" s="166">
        <v>0</v>
      </c>
      <c r="Q66" s="166">
        <v>0</v>
      </c>
      <c r="R66" s="166">
        <v>0</v>
      </c>
      <c r="S66" s="166">
        <v>0</v>
      </c>
      <c r="T66" s="166">
        <v>0</v>
      </c>
      <c r="U66" s="166">
        <v>0</v>
      </c>
      <c r="V66" s="166">
        <v>0</v>
      </c>
      <c r="W66" s="166">
        <v>0</v>
      </c>
      <c r="X66" s="166">
        <v>0</v>
      </c>
      <c r="Y66" s="166">
        <v>0</v>
      </c>
      <c r="Z66" s="166">
        <v>0</v>
      </c>
      <c r="AA66" s="166">
        <v>0</v>
      </c>
      <c r="AB66" s="166">
        <v>0</v>
      </c>
      <c r="AC66" s="166"/>
      <c r="AD66" s="166">
        <v>0</v>
      </c>
      <c r="AE66" s="166">
        <v>0</v>
      </c>
      <c r="AF66" s="170"/>
      <c r="AG66" s="170"/>
      <c r="AH66" s="175"/>
      <c r="AI66" s="175"/>
      <c r="AJ66" s="177"/>
      <c r="AK66" s="177"/>
      <c r="AL66" s="175"/>
      <c r="AM66" s="175"/>
      <c r="AN66" s="175"/>
      <c r="AO66" s="178"/>
      <c r="AP66" s="178"/>
      <c r="AQ66" s="178"/>
      <c r="AR66" s="178"/>
      <c r="AS66" s="178"/>
      <c r="AT66" s="178"/>
    </row>
    <row r="67" s="3" customFormat="1" spans="1:46">
      <c r="A67" s="155"/>
      <c r="B67" s="156" t="s">
        <v>477</v>
      </c>
      <c r="C67" s="156"/>
      <c r="D67" s="156"/>
      <c r="E67" s="157"/>
      <c r="F67" s="156"/>
      <c r="G67" s="335"/>
      <c r="H67" s="157"/>
      <c r="I67" s="156"/>
      <c r="J67" s="166">
        <v>0</v>
      </c>
      <c r="K67" s="166">
        <v>0</v>
      </c>
      <c r="L67" s="166">
        <v>0</v>
      </c>
      <c r="M67" s="166">
        <v>0</v>
      </c>
      <c r="N67" s="166">
        <v>0</v>
      </c>
      <c r="O67" s="166">
        <v>0</v>
      </c>
      <c r="P67" s="166">
        <v>0</v>
      </c>
      <c r="Q67" s="166">
        <v>0</v>
      </c>
      <c r="R67" s="166">
        <v>0</v>
      </c>
      <c r="S67" s="166">
        <v>0</v>
      </c>
      <c r="T67" s="166">
        <v>0</v>
      </c>
      <c r="U67" s="166">
        <v>0</v>
      </c>
      <c r="V67" s="166">
        <v>0</v>
      </c>
      <c r="W67" s="166">
        <v>0</v>
      </c>
      <c r="X67" s="166">
        <v>0</v>
      </c>
      <c r="Y67" s="166">
        <v>0</v>
      </c>
      <c r="Z67" s="166">
        <v>0</v>
      </c>
      <c r="AA67" s="166">
        <v>0</v>
      </c>
      <c r="AB67" s="166">
        <v>0</v>
      </c>
      <c r="AC67" s="166"/>
      <c r="AD67" s="166">
        <v>0</v>
      </c>
      <c r="AE67" s="166">
        <v>0</v>
      </c>
      <c r="AF67" s="170"/>
      <c r="AG67" s="170"/>
      <c r="AH67" s="175"/>
      <c r="AI67" s="175"/>
      <c r="AJ67" s="177"/>
      <c r="AK67" s="177"/>
      <c r="AL67" s="175"/>
      <c r="AM67" s="175"/>
      <c r="AN67" s="175"/>
      <c r="AO67" s="178"/>
      <c r="AP67" s="178"/>
      <c r="AQ67" s="178"/>
      <c r="AR67" s="178"/>
      <c r="AS67" s="178"/>
      <c r="AT67" s="178"/>
    </row>
    <row r="68" s="3" customFormat="1" spans="1:46">
      <c r="A68" s="155"/>
      <c r="B68" s="156" t="s">
        <v>478</v>
      </c>
      <c r="C68" s="156"/>
      <c r="D68" s="156"/>
      <c r="E68" s="157"/>
      <c r="F68" s="156"/>
      <c r="G68" s="335"/>
      <c r="H68" s="157"/>
      <c r="I68" s="156"/>
      <c r="J68" s="166">
        <v>0</v>
      </c>
      <c r="K68" s="166">
        <v>0</v>
      </c>
      <c r="L68" s="166">
        <v>0</v>
      </c>
      <c r="M68" s="166">
        <v>0</v>
      </c>
      <c r="N68" s="166">
        <v>0</v>
      </c>
      <c r="O68" s="166">
        <v>0</v>
      </c>
      <c r="P68" s="166">
        <v>0</v>
      </c>
      <c r="Q68" s="166">
        <v>0</v>
      </c>
      <c r="R68" s="166">
        <v>0</v>
      </c>
      <c r="S68" s="166">
        <v>0</v>
      </c>
      <c r="T68" s="166">
        <v>0</v>
      </c>
      <c r="U68" s="166">
        <v>0</v>
      </c>
      <c r="V68" s="166">
        <v>0</v>
      </c>
      <c r="W68" s="166">
        <v>0</v>
      </c>
      <c r="X68" s="166">
        <v>0</v>
      </c>
      <c r="Y68" s="166">
        <v>0</v>
      </c>
      <c r="Z68" s="166">
        <v>0</v>
      </c>
      <c r="AA68" s="166">
        <v>0</v>
      </c>
      <c r="AB68" s="166">
        <v>0</v>
      </c>
      <c r="AC68" s="166"/>
      <c r="AD68" s="166">
        <v>0</v>
      </c>
      <c r="AE68" s="166">
        <v>0</v>
      </c>
      <c r="AF68" s="170"/>
      <c r="AG68" s="170"/>
      <c r="AH68" s="175"/>
      <c r="AI68" s="175"/>
      <c r="AJ68" s="177"/>
      <c r="AK68" s="177"/>
      <c r="AL68" s="175"/>
      <c r="AM68" s="175"/>
      <c r="AN68" s="175"/>
      <c r="AO68" s="178"/>
      <c r="AP68" s="178"/>
      <c r="AQ68" s="178"/>
      <c r="AR68" s="178"/>
      <c r="AS68" s="178"/>
      <c r="AT68" s="178"/>
    </row>
    <row r="69" s="3" customFormat="1" spans="1:46">
      <c r="A69" s="155"/>
      <c r="B69" s="156" t="s">
        <v>479</v>
      </c>
      <c r="C69" s="156"/>
      <c r="D69" s="156"/>
      <c r="E69" s="157"/>
      <c r="F69" s="156"/>
      <c r="G69" s="335"/>
      <c r="H69" s="157"/>
      <c r="I69" s="156"/>
      <c r="J69" s="166">
        <v>0</v>
      </c>
      <c r="K69" s="166">
        <v>0</v>
      </c>
      <c r="L69" s="166">
        <v>0</v>
      </c>
      <c r="M69" s="166">
        <v>0</v>
      </c>
      <c r="N69" s="166">
        <v>0</v>
      </c>
      <c r="O69" s="166">
        <v>0</v>
      </c>
      <c r="P69" s="166">
        <v>0</v>
      </c>
      <c r="Q69" s="166">
        <v>0</v>
      </c>
      <c r="R69" s="166">
        <v>0</v>
      </c>
      <c r="S69" s="166">
        <v>0</v>
      </c>
      <c r="T69" s="166">
        <v>0</v>
      </c>
      <c r="U69" s="166">
        <v>0</v>
      </c>
      <c r="V69" s="166">
        <v>0</v>
      </c>
      <c r="W69" s="166">
        <v>0</v>
      </c>
      <c r="X69" s="166">
        <v>0</v>
      </c>
      <c r="Y69" s="166">
        <v>0</v>
      </c>
      <c r="Z69" s="166">
        <v>0</v>
      </c>
      <c r="AA69" s="166">
        <v>0</v>
      </c>
      <c r="AB69" s="166">
        <v>0</v>
      </c>
      <c r="AC69" s="166"/>
      <c r="AD69" s="166">
        <v>0</v>
      </c>
      <c r="AE69" s="166">
        <v>0</v>
      </c>
      <c r="AF69" s="170"/>
      <c r="AG69" s="170"/>
      <c r="AH69" s="175"/>
      <c r="AI69" s="175"/>
      <c r="AJ69" s="177"/>
      <c r="AK69" s="177"/>
      <c r="AL69" s="175"/>
      <c r="AM69" s="175"/>
      <c r="AN69" s="175"/>
      <c r="AO69" s="178"/>
      <c r="AP69" s="178"/>
      <c r="AQ69" s="178"/>
      <c r="AR69" s="178"/>
      <c r="AS69" s="178"/>
      <c r="AT69" s="178"/>
    </row>
    <row r="70" s="3" customFormat="1" spans="1:46">
      <c r="A70" s="155"/>
      <c r="B70" s="156" t="s">
        <v>480</v>
      </c>
      <c r="C70" s="156"/>
      <c r="D70" s="156"/>
      <c r="E70" s="157"/>
      <c r="F70" s="156"/>
      <c r="G70" s="335"/>
      <c r="H70" s="157"/>
      <c r="I70" s="156"/>
      <c r="J70" s="166">
        <f t="shared" ref="J70:AB70" si="14">J71+J73+J74+J75</f>
        <v>1</v>
      </c>
      <c r="K70" s="166">
        <f t="shared" si="14"/>
        <v>0</v>
      </c>
      <c r="L70" s="166">
        <f t="shared" si="14"/>
        <v>0</v>
      </c>
      <c r="M70" s="166">
        <f t="shared" si="14"/>
        <v>0</v>
      </c>
      <c r="N70" s="166">
        <f t="shared" si="14"/>
        <v>0</v>
      </c>
      <c r="O70" s="166">
        <f t="shared" si="14"/>
        <v>0</v>
      </c>
      <c r="P70" s="166">
        <f t="shared" si="14"/>
        <v>0</v>
      </c>
      <c r="Q70" s="166">
        <f t="shared" si="14"/>
        <v>0</v>
      </c>
      <c r="R70" s="166">
        <f t="shared" si="14"/>
        <v>12796</v>
      </c>
      <c r="S70" s="166">
        <f t="shared" si="14"/>
        <v>0</v>
      </c>
      <c r="T70" s="166">
        <f t="shared" si="14"/>
        <v>0</v>
      </c>
      <c r="U70" s="166">
        <f t="shared" si="14"/>
        <v>150</v>
      </c>
      <c r="V70" s="166">
        <f t="shared" si="14"/>
        <v>0</v>
      </c>
      <c r="W70" s="166">
        <f t="shared" si="14"/>
        <v>0</v>
      </c>
      <c r="X70" s="166">
        <f t="shared" si="14"/>
        <v>0</v>
      </c>
      <c r="Y70" s="166">
        <f t="shared" si="14"/>
        <v>0</v>
      </c>
      <c r="Z70" s="166">
        <f t="shared" si="14"/>
        <v>0</v>
      </c>
      <c r="AA70" s="166">
        <f t="shared" si="14"/>
        <v>150</v>
      </c>
      <c r="AB70" s="166">
        <f t="shared" si="14"/>
        <v>0</v>
      </c>
      <c r="AC70" s="166"/>
      <c r="AD70" s="166">
        <f>AD71+AD73+AD74+AD75</f>
        <v>3656</v>
      </c>
      <c r="AE70" s="166">
        <f>AE71+AE73+AE74+AE75</f>
        <v>3656</v>
      </c>
      <c r="AF70" s="170"/>
      <c r="AG70" s="170"/>
      <c r="AH70" s="175"/>
      <c r="AI70" s="175"/>
      <c r="AJ70" s="177"/>
      <c r="AK70" s="177"/>
      <c r="AL70" s="175"/>
      <c r="AM70" s="175"/>
      <c r="AN70" s="175"/>
      <c r="AO70" s="178"/>
      <c r="AP70" s="178"/>
      <c r="AQ70" s="178"/>
      <c r="AR70" s="178"/>
      <c r="AS70" s="178"/>
      <c r="AT70" s="178"/>
    </row>
    <row r="71" s="3" customFormat="1" spans="1:46">
      <c r="A71" s="155"/>
      <c r="B71" s="156" t="s">
        <v>481</v>
      </c>
      <c r="C71" s="156"/>
      <c r="D71" s="156"/>
      <c r="E71" s="157"/>
      <c r="F71" s="156"/>
      <c r="G71" s="335"/>
      <c r="H71" s="157"/>
      <c r="I71" s="156"/>
      <c r="J71" s="166">
        <f t="shared" ref="J71:AB71" si="15">SUM(J72)</f>
        <v>1</v>
      </c>
      <c r="K71" s="166">
        <f t="shared" si="15"/>
        <v>0</v>
      </c>
      <c r="L71" s="166">
        <f t="shared" si="15"/>
        <v>0</v>
      </c>
      <c r="M71" s="166">
        <f t="shared" si="15"/>
        <v>0</v>
      </c>
      <c r="N71" s="166">
        <f t="shared" si="15"/>
        <v>0</v>
      </c>
      <c r="O71" s="166">
        <f t="shared" si="15"/>
        <v>0</v>
      </c>
      <c r="P71" s="166">
        <f t="shared" si="15"/>
        <v>0</v>
      </c>
      <c r="Q71" s="166">
        <f t="shared" si="15"/>
        <v>0</v>
      </c>
      <c r="R71" s="166">
        <f t="shared" si="15"/>
        <v>12796</v>
      </c>
      <c r="S71" s="166">
        <f t="shared" si="15"/>
        <v>0</v>
      </c>
      <c r="T71" s="166">
        <f t="shared" si="15"/>
        <v>0</v>
      </c>
      <c r="U71" s="166">
        <f t="shared" si="15"/>
        <v>150</v>
      </c>
      <c r="V71" s="166">
        <f t="shared" si="15"/>
        <v>0</v>
      </c>
      <c r="W71" s="166">
        <f t="shared" si="15"/>
        <v>0</v>
      </c>
      <c r="X71" s="166">
        <f t="shared" si="15"/>
        <v>0</v>
      </c>
      <c r="Y71" s="166">
        <f t="shared" si="15"/>
        <v>0</v>
      </c>
      <c r="Z71" s="166">
        <f t="shared" si="15"/>
        <v>0</v>
      </c>
      <c r="AA71" s="166">
        <f t="shared" si="15"/>
        <v>150</v>
      </c>
      <c r="AB71" s="166">
        <f t="shared" si="15"/>
        <v>0</v>
      </c>
      <c r="AC71" s="166"/>
      <c r="AD71" s="166">
        <f>SUM(AD72)</f>
        <v>3656</v>
      </c>
      <c r="AE71" s="166">
        <f>SUM(AE72)</f>
        <v>3656</v>
      </c>
      <c r="AF71" s="170"/>
      <c r="AG71" s="170"/>
      <c r="AH71" s="175"/>
      <c r="AI71" s="175"/>
      <c r="AJ71" s="177"/>
      <c r="AK71" s="177"/>
      <c r="AL71" s="175"/>
      <c r="AM71" s="175"/>
      <c r="AN71" s="175"/>
      <c r="AO71" s="178"/>
      <c r="AP71" s="178"/>
      <c r="AQ71" s="178"/>
      <c r="AR71" s="178"/>
      <c r="AS71" s="178"/>
      <c r="AT71" s="178"/>
    </row>
    <row r="72" s="1" customFormat="1" ht="45" spans="1:56">
      <c r="A72" s="21">
        <v>44</v>
      </c>
      <c r="B72" s="20" t="s">
        <v>482</v>
      </c>
      <c r="C72" s="20">
        <v>2022</v>
      </c>
      <c r="D72" s="21" t="s">
        <v>483</v>
      </c>
      <c r="E72" s="21" t="s">
        <v>484</v>
      </c>
      <c r="F72" s="21" t="s">
        <v>45</v>
      </c>
      <c r="G72" s="21" t="s">
        <v>1160</v>
      </c>
      <c r="H72" s="21" t="s">
        <v>489</v>
      </c>
      <c r="I72" s="33" t="s">
        <v>1505</v>
      </c>
      <c r="J72" s="21">
        <v>1</v>
      </c>
      <c r="K72" s="21"/>
      <c r="L72" s="21"/>
      <c r="M72" s="21"/>
      <c r="N72" s="21"/>
      <c r="O72" s="21"/>
      <c r="P72" s="21"/>
      <c r="Q72" s="21"/>
      <c r="R72" s="22">
        <v>12796</v>
      </c>
      <c r="S72" s="21" t="s">
        <v>489</v>
      </c>
      <c r="T72" s="21" t="s">
        <v>490</v>
      </c>
      <c r="U72" s="44">
        <v>150</v>
      </c>
      <c r="V72" s="44">
        <v>0</v>
      </c>
      <c r="W72" s="44"/>
      <c r="X72" s="44">
        <v>0</v>
      </c>
      <c r="Y72" s="44">
        <v>0</v>
      </c>
      <c r="Z72" s="44">
        <v>0</v>
      </c>
      <c r="AA72" s="44">
        <v>150</v>
      </c>
      <c r="AB72" s="44">
        <v>0</v>
      </c>
      <c r="AC72" s="44"/>
      <c r="AD72" s="50">
        <v>3656</v>
      </c>
      <c r="AE72" s="50">
        <v>3656</v>
      </c>
      <c r="AF72" s="33" t="s">
        <v>487</v>
      </c>
      <c r="AG72" s="33" t="s">
        <v>488</v>
      </c>
      <c r="AH72" s="163" t="s">
        <v>489</v>
      </c>
      <c r="AI72" s="163" t="s">
        <v>490</v>
      </c>
      <c r="AJ72" s="21" t="s">
        <v>491</v>
      </c>
      <c r="AK72" s="163" t="s">
        <v>492</v>
      </c>
      <c r="AL72" s="163" t="s">
        <v>1073</v>
      </c>
      <c r="AM72" s="163" t="s">
        <v>55</v>
      </c>
      <c r="AN72" s="163"/>
      <c r="AO72" s="158" t="s">
        <v>1079</v>
      </c>
      <c r="AP72" s="158" t="s">
        <v>1079</v>
      </c>
      <c r="AQ72" s="158" t="s">
        <v>1079</v>
      </c>
      <c r="AR72" s="158"/>
      <c r="AS72" s="163" t="s">
        <v>1135</v>
      </c>
      <c r="AT72" s="178"/>
      <c r="AU72" s="3"/>
      <c r="AV72" s="1" t="s">
        <v>1135</v>
      </c>
      <c r="AW72" s="1" t="s">
        <v>1539</v>
      </c>
      <c r="BD72" s="5">
        <v>1</v>
      </c>
    </row>
    <row r="73" s="3" customFormat="1" spans="1:46">
      <c r="A73" s="155"/>
      <c r="B73" s="156" t="s">
        <v>493</v>
      </c>
      <c r="C73" s="156"/>
      <c r="D73" s="156"/>
      <c r="E73" s="157"/>
      <c r="F73" s="156"/>
      <c r="G73" s="335"/>
      <c r="H73" s="157"/>
      <c r="I73" s="156"/>
      <c r="J73" s="166">
        <v>0</v>
      </c>
      <c r="K73" s="166">
        <v>0</v>
      </c>
      <c r="L73" s="166">
        <v>0</v>
      </c>
      <c r="M73" s="166">
        <v>0</v>
      </c>
      <c r="N73" s="166">
        <v>0</v>
      </c>
      <c r="O73" s="166">
        <v>0</v>
      </c>
      <c r="P73" s="166">
        <v>0</v>
      </c>
      <c r="Q73" s="166">
        <v>0</v>
      </c>
      <c r="R73" s="166">
        <v>0</v>
      </c>
      <c r="S73" s="166">
        <v>0</v>
      </c>
      <c r="T73" s="166">
        <v>0</v>
      </c>
      <c r="U73" s="166">
        <v>0</v>
      </c>
      <c r="V73" s="166">
        <v>0</v>
      </c>
      <c r="W73" s="166">
        <v>0</v>
      </c>
      <c r="X73" s="166">
        <v>0</v>
      </c>
      <c r="Y73" s="166">
        <v>0</v>
      </c>
      <c r="Z73" s="166">
        <v>0</v>
      </c>
      <c r="AA73" s="166">
        <v>0</v>
      </c>
      <c r="AB73" s="166">
        <v>0</v>
      </c>
      <c r="AC73" s="166"/>
      <c r="AD73" s="166">
        <v>0</v>
      </c>
      <c r="AE73" s="166">
        <v>0</v>
      </c>
      <c r="AF73" s="170"/>
      <c r="AG73" s="170"/>
      <c r="AH73" s="175"/>
      <c r="AI73" s="175"/>
      <c r="AJ73" s="177"/>
      <c r="AK73" s="177"/>
      <c r="AL73" s="175"/>
      <c r="AM73" s="175"/>
      <c r="AN73" s="175"/>
      <c r="AO73" s="178"/>
      <c r="AP73" s="178"/>
      <c r="AQ73" s="178"/>
      <c r="AR73" s="178"/>
      <c r="AS73" s="178"/>
      <c r="AT73" s="178"/>
    </row>
    <row r="74" s="3" customFormat="1" spans="1:46">
      <c r="A74" s="155"/>
      <c r="B74" s="156" t="s">
        <v>494</v>
      </c>
      <c r="C74" s="156"/>
      <c r="D74" s="156"/>
      <c r="E74" s="157"/>
      <c r="F74" s="156"/>
      <c r="G74" s="335"/>
      <c r="H74" s="157"/>
      <c r="I74" s="156"/>
      <c r="J74" s="166">
        <v>0</v>
      </c>
      <c r="K74" s="166">
        <v>0</v>
      </c>
      <c r="L74" s="166">
        <v>0</v>
      </c>
      <c r="M74" s="166">
        <v>0</v>
      </c>
      <c r="N74" s="166">
        <v>0</v>
      </c>
      <c r="O74" s="166">
        <v>0</v>
      </c>
      <c r="P74" s="166">
        <v>0</v>
      </c>
      <c r="Q74" s="166">
        <v>0</v>
      </c>
      <c r="R74" s="166">
        <v>0</v>
      </c>
      <c r="S74" s="166">
        <v>0</v>
      </c>
      <c r="T74" s="166">
        <v>0</v>
      </c>
      <c r="U74" s="166">
        <v>0</v>
      </c>
      <c r="V74" s="166">
        <v>0</v>
      </c>
      <c r="W74" s="166">
        <v>0</v>
      </c>
      <c r="X74" s="166">
        <v>0</v>
      </c>
      <c r="Y74" s="166">
        <v>0</v>
      </c>
      <c r="Z74" s="166">
        <v>0</v>
      </c>
      <c r="AA74" s="166">
        <v>0</v>
      </c>
      <c r="AB74" s="166">
        <v>0</v>
      </c>
      <c r="AC74" s="166"/>
      <c r="AD74" s="166">
        <v>0</v>
      </c>
      <c r="AE74" s="166">
        <v>0</v>
      </c>
      <c r="AF74" s="170"/>
      <c r="AG74" s="170"/>
      <c r="AH74" s="175"/>
      <c r="AI74" s="175"/>
      <c r="AJ74" s="177"/>
      <c r="AK74" s="177"/>
      <c r="AL74" s="175"/>
      <c r="AM74" s="175"/>
      <c r="AN74" s="175"/>
      <c r="AO74" s="178"/>
      <c r="AP74" s="178"/>
      <c r="AQ74" s="178"/>
      <c r="AR74" s="178"/>
      <c r="AS74" s="178"/>
      <c r="AT74" s="178"/>
    </row>
    <row r="75" s="3" customFormat="1" spans="1:46">
      <c r="A75" s="155"/>
      <c r="B75" s="156" t="s">
        <v>495</v>
      </c>
      <c r="C75" s="156"/>
      <c r="D75" s="156"/>
      <c r="E75" s="157"/>
      <c r="F75" s="156"/>
      <c r="G75" s="335"/>
      <c r="H75" s="157"/>
      <c r="I75" s="156"/>
      <c r="J75" s="166">
        <v>0</v>
      </c>
      <c r="K75" s="166">
        <v>0</v>
      </c>
      <c r="L75" s="166">
        <v>0</v>
      </c>
      <c r="M75" s="166">
        <v>0</v>
      </c>
      <c r="N75" s="166">
        <v>0</v>
      </c>
      <c r="O75" s="166">
        <v>0</v>
      </c>
      <c r="P75" s="166">
        <v>0</v>
      </c>
      <c r="Q75" s="166">
        <v>0</v>
      </c>
      <c r="R75" s="166">
        <v>0</v>
      </c>
      <c r="S75" s="166">
        <v>0</v>
      </c>
      <c r="T75" s="166">
        <v>0</v>
      </c>
      <c r="U75" s="166">
        <v>0</v>
      </c>
      <c r="V75" s="166">
        <v>0</v>
      </c>
      <c r="W75" s="166">
        <v>0</v>
      </c>
      <c r="X75" s="166">
        <v>0</v>
      </c>
      <c r="Y75" s="166">
        <v>0</v>
      </c>
      <c r="Z75" s="166">
        <v>0</v>
      </c>
      <c r="AA75" s="166">
        <v>0</v>
      </c>
      <c r="AB75" s="166">
        <v>0</v>
      </c>
      <c r="AC75" s="166"/>
      <c r="AD75" s="166">
        <v>0</v>
      </c>
      <c r="AE75" s="166">
        <v>0</v>
      </c>
      <c r="AF75" s="170"/>
      <c r="AG75" s="170"/>
      <c r="AH75" s="175"/>
      <c r="AI75" s="175"/>
      <c r="AJ75" s="177"/>
      <c r="AK75" s="177"/>
      <c r="AL75" s="175"/>
      <c r="AM75" s="175"/>
      <c r="AN75" s="175"/>
      <c r="AO75" s="178"/>
      <c r="AP75" s="178"/>
      <c r="AQ75" s="178"/>
      <c r="AR75" s="178"/>
      <c r="AS75" s="178"/>
      <c r="AT75" s="178"/>
    </row>
    <row r="76" s="3" customFormat="1" spans="1:46">
      <c r="A76" s="155"/>
      <c r="B76" s="156" t="s">
        <v>496</v>
      </c>
      <c r="C76" s="156"/>
      <c r="D76" s="156"/>
      <c r="E76" s="157"/>
      <c r="F76" s="156"/>
      <c r="G76" s="335"/>
      <c r="H76" s="157"/>
      <c r="I76" s="156"/>
      <c r="J76" s="166">
        <f t="shared" ref="J76:AB76" si="16">J77+J78</f>
        <v>0</v>
      </c>
      <c r="K76" s="166">
        <f t="shared" si="16"/>
        <v>0</v>
      </c>
      <c r="L76" s="166">
        <f t="shared" si="16"/>
        <v>0</v>
      </c>
      <c r="M76" s="166">
        <f t="shared" si="16"/>
        <v>0</v>
      </c>
      <c r="N76" s="166">
        <f t="shared" si="16"/>
        <v>0</v>
      </c>
      <c r="O76" s="166">
        <f t="shared" si="16"/>
        <v>0</v>
      </c>
      <c r="P76" s="166">
        <f t="shared" si="16"/>
        <v>0</v>
      </c>
      <c r="Q76" s="166">
        <f t="shared" si="16"/>
        <v>0</v>
      </c>
      <c r="R76" s="166">
        <f t="shared" si="16"/>
        <v>0</v>
      </c>
      <c r="S76" s="166">
        <f t="shared" si="16"/>
        <v>0</v>
      </c>
      <c r="T76" s="166">
        <f t="shared" si="16"/>
        <v>0</v>
      </c>
      <c r="U76" s="166">
        <f t="shared" si="16"/>
        <v>0</v>
      </c>
      <c r="V76" s="166">
        <f t="shared" si="16"/>
        <v>0</v>
      </c>
      <c r="W76" s="166">
        <f t="shared" si="16"/>
        <v>0</v>
      </c>
      <c r="X76" s="166">
        <f t="shared" si="16"/>
        <v>0</v>
      </c>
      <c r="Y76" s="166">
        <f t="shared" si="16"/>
        <v>0</v>
      </c>
      <c r="Z76" s="166">
        <f t="shared" si="16"/>
        <v>0</v>
      </c>
      <c r="AA76" s="166">
        <f t="shared" si="16"/>
        <v>0</v>
      </c>
      <c r="AB76" s="166">
        <f t="shared" si="16"/>
        <v>0</v>
      </c>
      <c r="AC76" s="166"/>
      <c r="AD76" s="166">
        <f>AD77+AD78</f>
        <v>0</v>
      </c>
      <c r="AE76" s="166">
        <f>AE77+AE78</f>
        <v>0</v>
      </c>
      <c r="AF76" s="170"/>
      <c r="AG76" s="170"/>
      <c r="AH76" s="175"/>
      <c r="AI76" s="175"/>
      <c r="AJ76" s="177"/>
      <c r="AK76" s="177"/>
      <c r="AL76" s="175"/>
      <c r="AM76" s="175"/>
      <c r="AN76" s="175"/>
      <c r="AO76" s="178"/>
      <c r="AP76" s="178"/>
      <c r="AQ76" s="178"/>
      <c r="AR76" s="178"/>
      <c r="AS76" s="178"/>
      <c r="AT76" s="178"/>
    </row>
    <row r="77" s="3" customFormat="1" spans="1:46">
      <c r="A77" s="155"/>
      <c r="B77" s="156" t="s">
        <v>497</v>
      </c>
      <c r="C77" s="156"/>
      <c r="D77" s="156"/>
      <c r="E77" s="157"/>
      <c r="F77" s="156"/>
      <c r="G77" s="335"/>
      <c r="H77" s="157"/>
      <c r="I77" s="156"/>
      <c r="J77" s="166">
        <v>0</v>
      </c>
      <c r="K77" s="166">
        <v>0</v>
      </c>
      <c r="L77" s="166">
        <v>0</v>
      </c>
      <c r="M77" s="166">
        <v>0</v>
      </c>
      <c r="N77" s="166">
        <v>0</v>
      </c>
      <c r="O77" s="166">
        <v>0</v>
      </c>
      <c r="P77" s="166">
        <v>0</v>
      </c>
      <c r="Q77" s="166">
        <v>0</v>
      </c>
      <c r="R77" s="166">
        <v>0</v>
      </c>
      <c r="S77" s="166">
        <v>0</v>
      </c>
      <c r="T77" s="166">
        <v>0</v>
      </c>
      <c r="U77" s="166">
        <v>0</v>
      </c>
      <c r="V77" s="166">
        <v>0</v>
      </c>
      <c r="W77" s="166">
        <v>0</v>
      </c>
      <c r="X77" s="166">
        <v>0</v>
      </c>
      <c r="Y77" s="166">
        <v>0</v>
      </c>
      <c r="Z77" s="166">
        <v>0</v>
      </c>
      <c r="AA77" s="166">
        <v>0</v>
      </c>
      <c r="AB77" s="166">
        <v>0</v>
      </c>
      <c r="AC77" s="166"/>
      <c r="AD77" s="166">
        <v>0</v>
      </c>
      <c r="AE77" s="166">
        <v>0</v>
      </c>
      <c r="AF77" s="170"/>
      <c r="AG77" s="170"/>
      <c r="AH77" s="175"/>
      <c r="AI77" s="175"/>
      <c r="AJ77" s="177"/>
      <c r="AK77" s="177"/>
      <c r="AL77" s="175"/>
      <c r="AM77" s="175"/>
      <c r="AN77" s="175"/>
      <c r="AO77" s="178"/>
      <c r="AP77" s="178"/>
      <c r="AQ77" s="178"/>
      <c r="AR77" s="178"/>
      <c r="AS77" s="178"/>
      <c r="AT77" s="178"/>
    </row>
    <row r="78" s="3" customFormat="1" spans="1:46">
      <c r="A78" s="155"/>
      <c r="B78" s="156" t="s">
        <v>498</v>
      </c>
      <c r="C78" s="156"/>
      <c r="D78" s="156"/>
      <c r="E78" s="157"/>
      <c r="F78" s="156"/>
      <c r="G78" s="335"/>
      <c r="H78" s="157"/>
      <c r="I78" s="156"/>
      <c r="J78" s="166">
        <v>0</v>
      </c>
      <c r="K78" s="166">
        <v>0</v>
      </c>
      <c r="L78" s="166">
        <v>0</v>
      </c>
      <c r="M78" s="166">
        <v>0</v>
      </c>
      <c r="N78" s="166">
        <v>0</v>
      </c>
      <c r="O78" s="166">
        <v>0</v>
      </c>
      <c r="P78" s="166">
        <v>0</v>
      </c>
      <c r="Q78" s="166">
        <v>0</v>
      </c>
      <c r="R78" s="166">
        <v>0</v>
      </c>
      <c r="S78" s="166">
        <v>0</v>
      </c>
      <c r="T78" s="166">
        <v>0</v>
      </c>
      <c r="U78" s="166">
        <v>0</v>
      </c>
      <c r="V78" s="166">
        <v>0</v>
      </c>
      <c r="W78" s="166">
        <v>0</v>
      </c>
      <c r="X78" s="166">
        <v>0</v>
      </c>
      <c r="Y78" s="166">
        <v>0</v>
      </c>
      <c r="Z78" s="166">
        <v>0</v>
      </c>
      <c r="AA78" s="166">
        <v>0</v>
      </c>
      <c r="AB78" s="166">
        <v>0</v>
      </c>
      <c r="AC78" s="166"/>
      <c r="AD78" s="166">
        <v>0</v>
      </c>
      <c r="AE78" s="166">
        <v>0</v>
      </c>
      <c r="AF78" s="170"/>
      <c r="AG78" s="170"/>
      <c r="AH78" s="175"/>
      <c r="AI78" s="175"/>
      <c r="AJ78" s="177"/>
      <c r="AK78" s="177"/>
      <c r="AL78" s="175"/>
      <c r="AM78" s="175"/>
      <c r="AN78" s="175"/>
      <c r="AO78" s="178"/>
      <c r="AP78" s="178"/>
      <c r="AQ78" s="178"/>
      <c r="AR78" s="178"/>
      <c r="AS78" s="178"/>
      <c r="AT78" s="178"/>
    </row>
    <row r="79" s="3" customFormat="1" spans="1:46">
      <c r="A79" s="155"/>
      <c r="B79" s="190" t="s">
        <v>499</v>
      </c>
      <c r="C79" s="190"/>
      <c r="D79" s="191"/>
      <c r="E79" s="191"/>
      <c r="F79" s="190"/>
      <c r="G79" s="191"/>
      <c r="H79" s="191"/>
      <c r="I79" s="190"/>
      <c r="J79" s="166">
        <f t="shared" ref="J79:AB79" si="17">J80+J83+J88+J91+J95</f>
        <v>0</v>
      </c>
      <c r="K79" s="166">
        <f t="shared" si="17"/>
        <v>1</v>
      </c>
      <c r="L79" s="166">
        <f t="shared" si="17"/>
        <v>0</v>
      </c>
      <c r="M79" s="166">
        <f t="shared" si="17"/>
        <v>0</v>
      </c>
      <c r="N79" s="166">
        <f t="shared" si="17"/>
        <v>0</v>
      </c>
      <c r="O79" s="166">
        <f t="shared" si="17"/>
        <v>0</v>
      </c>
      <c r="P79" s="166">
        <f t="shared" si="17"/>
        <v>0</v>
      </c>
      <c r="Q79" s="166">
        <f t="shared" si="17"/>
        <v>0</v>
      </c>
      <c r="R79" s="166">
        <f t="shared" si="17"/>
        <v>3500</v>
      </c>
      <c r="S79" s="166">
        <f t="shared" si="17"/>
        <v>0</v>
      </c>
      <c r="T79" s="166">
        <f t="shared" si="17"/>
        <v>0</v>
      </c>
      <c r="U79" s="166">
        <f t="shared" si="17"/>
        <v>480</v>
      </c>
      <c r="V79" s="166">
        <f t="shared" si="17"/>
        <v>330</v>
      </c>
      <c r="W79" s="166">
        <f t="shared" si="17"/>
        <v>0</v>
      </c>
      <c r="X79" s="166">
        <f t="shared" si="17"/>
        <v>0</v>
      </c>
      <c r="Y79" s="166">
        <f t="shared" si="17"/>
        <v>150</v>
      </c>
      <c r="Z79" s="166">
        <f t="shared" si="17"/>
        <v>0</v>
      </c>
      <c r="AA79" s="166">
        <f t="shared" si="17"/>
        <v>0</v>
      </c>
      <c r="AB79" s="166">
        <f t="shared" si="17"/>
        <v>0</v>
      </c>
      <c r="AC79" s="166"/>
      <c r="AD79" s="166">
        <f>AD80+AD83+AD88+AD91+AD95</f>
        <v>3500</v>
      </c>
      <c r="AE79" s="166">
        <f>AE80+AE83+AE88+AE91+AE95</f>
        <v>2800</v>
      </c>
      <c r="AF79" s="197"/>
      <c r="AG79" s="197"/>
      <c r="AH79" s="166"/>
      <c r="AI79" s="166"/>
      <c r="AJ79" s="166"/>
      <c r="AK79" s="201"/>
      <c r="AL79" s="201"/>
      <c r="AM79" s="201"/>
      <c r="AN79" s="175"/>
      <c r="AO79" s="178"/>
      <c r="AP79" s="178"/>
      <c r="AQ79" s="178"/>
      <c r="AR79" s="178"/>
      <c r="AS79" s="178"/>
      <c r="AT79" s="178"/>
    </row>
    <row r="80" s="3" customFormat="1" spans="1:46">
      <c r="A80" s="155"/>
      <c r="B80" s="190" t="s">
        <v>500</v>
      </c>
      <c r="C80" s="190"/>
      <c r="D80" s="191"/>
      <c r="E80" s="191"/>
      <c r="F80" s="190"/>
      <c r="G80" s="191"/>
      <c r="H80" s="191"/>
      <c r="I80" s="190"/>
      <c r="J80" s="166">
        <f t="shared" ref="J80:AB80" si="18">J81+J82</f>
        <v>0</v>
      </c>
      <c r="K80" s="166">
        <f t="shared" si="18"/>
        <v>0</v>
      </c>
      <c r="L80" s="166">
        <f t="shared" si="18"/>
        <v>0</v>
      </c>
      <c r="M80" s="166">
        <f t="shared" si="18"/>
        <v>0</v>
      </c>
      <c r="N80" s="166">
        <f t="shared" si="18"/>
        <v>0</v>
      </c>
      <c r="O80" s="166">
        <f t="shared" si="18"/>
        <v>0</v>
      </c>
      <c r="P80" s="166">
        <f t="shared" si="18"/>
        <v>0</v>
      </c>
      <c r="Q80" s="166">
        <f t="shared" si="18"/>
        <v>0</v>
      </c>
      <c r="R80" s="166">
        <f t="shared" si="18"/>
        <v>0</v>
      </c>
      <c r="S80" s="166">
        <f t="shared" si="18"/>
        <v>0</v>
      </c>
      <c r="T80" s="166">
        <f t="shared" si="18"/>
        <v>0</v>
      </c>
      <c r="U80" s="166">
        <f t="shared" si="18"/>
        <v>0</v>
      </c>
      <c r="V80" s="166">
        <f t="shared" si="18"/>
        <v>0</v>
      </c>
      <c r="W80" s="166">
        <f t="shared" si="18"/>
        <v>0</v>
      </c>
      <c r="X80" s="166">
        <f t="shared" si="18"/>
        <v>0</v>
      </c>
      <c r="Y80" s="166">
        <f t="shared" si="18"/>
        <v>0</v>
      </c>
      <c r="Z80" s="166">
        <f t="shared" si="18"/>
        <v>0</v>
      </c>
      <c r="AA80" s="166">
        <f t="shared" si="18"/>
        <v>0</v>
      </c>
      <c r="AB80" s="166">
        <f t="shared" si="18"/>
        <v>0</v>
      </c>
      <c r="AC80" s="166"/>
      <c r="AD80" s="166">
        <f>AD81+AD82</f>
        <v>0</v>
      </c>
      <c r="AE80" s="166">
        <f>AE81+AE82</f>
        <v>0</v>
      </c>
      <c r="AF80" s="197"/>
      <c r="AG80" s="197"/>
      <c r="AH80" s="166"/>
      <c r="AI80" s="166"/>
      <c r="AJ80" s="166"/>
      <c r="AK80" s="201"/>
      <c r="AL80" s="201"/>
      <c r="AM80" s="201"/>
      <c r="AN80" s="175"/>
      <c r="AO80" s="178"/>
      <c r="AP80" s="178"/>
      <c r="AQ80" s="178"/>
      <c r="AR80" s="178"/>
      <c r="AS80" s="178"/>
      <c r="AT80" s="178"/>
    </row>
    <row r="81" s="3" customFormat="1" spans="1:46">
      <c r="A81" s="155"/>
      <c r="B81" s="190" t="s">
        <v>501</v>
      </c>
      <c r="C81" s="190"/>
      <c r="D81" s="191"/>
      <c r="E81" s="191"/>
      <c r="F81" s="190"/>
      <c r="G81" s="191"/>
      <c r="H81" s="191"/>
      <c r="I81" s="190"/>
      <c r="J81" s="166">
        <v>0</v>
      </c>
      <c r="K81" s="166">
        <v>0</v>
      </c>
      <c r="L81" s="166">
        <v>0</v>
      </c>
      <c r="M81" s="166">
        <v>0</v>
      </c>
      <c r="N81" s="166">
        <v>0</v>
      </c>
      <c r="O81" s="166">
        <v>0</v>
      </c>
      <c r="P81" s="166">
        <v>0</v>
      </c>
      <c r="Q81" s="166">
        <v>0</v>
      </c>
      <c r="R81" s="166">
        <v>0</v>
      </c>
      <c r="S81" s="166">
        <v>0</v>
      </c>
      <c r="T81" s="166">
        <v>0</v>
      </c>
      <c r="U81" s="166">
        <v>0</v>
      </c>
      <c r="V81" s="166">
        <v>0</v>
      </c>
      <c r="W81" s="166">
        <v>0</v>
      </c>
      <c r="X81" s="166">
        <v>0</v>
      </c>
      <c r="Y81" s="166">
        <v>0</v>
      </c>
      <c r="Z81" s="166">
        <v>0</v>
      </c>
      <c r="AA81" s="166">
        <v>0</v>
      </c>
      <c r="AB81" s="166">
        <v>0</v>
      </c>
      <c r="AC81" s="166"/>
      <c r="AD81" s="166">
        <v>0</v>
      </c>
      <c r="AE81" s="166">
        <v>0</v>
      </c>
      <c r="AF81" s="197"/>
      <c r="AG81" s="197"/>
      <c r="AH81" s="166"/>
      <c r="AI81" s="166"/>
      <c r="AJ81" s="166"/>
      <c r="AK81" s="201"/>
      <c r="AL81" s="201"/>
      <c r="AM81" s="201"/>
      <c r="AN81" s="175"/>
      <c r="AO81" s="178"/>
      <c r="AP81" s="178"/>
      <c r="AQ81" s="178"/>
      <c r="AR81" s="178"/>
      <c r="AS81" s="178"/>
      <c r="AT81" s="178"/>
    </row>
    <row r="82" s="3" customFormat="1" spans="1:46">
      <c r="A82" s="155"/>
      <c r="B82" s="190" t="s">
        <v>502</v>
      </c>
      <c r="C82" s="190"/>
      <c r="D82" s="191"/>
      <c r="E82" s="191"/>
      <c r="F82" s="190"/>
      <c r="G82" s="191"/>
      <c r="H82" s="191"/>
      <c r="I82" s="190"/>
      <c r="J82" s="166">
        <v>0</v>
      </c>
      <c r="K82" s="166">
        <v>0</v>
      </c>
      <c r="L82" s="166">
        <v>0</v>
      </c>
      <c r="M82" s="166">
        <v>0</v>
      </c>
      <c r="N82" s="166">
        <v>0</v>
      </c>
      <c r="O82" s="166">
        <v>0</v>
      </c>
      <c r="P82" s="166">
        <v>0</v>
      </c>
      <c r="Q82" s="166">
        <v>0</v>
      </c>
      <c r="R82" s="166">
        <v>0</v>
      </c>
      <c r="S82" s="166">
        <v>0</v>
      </c>
      <c r="T82" s="166">
        <v>0</v>
      </c>
      <c r="U82" s="166">
        <v>0</v>
      </c>
      <c r="V82" s="166">
        <v>0</v>
      </c>
      <c r="W82" s="166">
        <v>0</v>
      </c>
      <c r="X82" s="166">
        <v>0</v>
      </c>
      <c r="Y82" s="166">
        <v>0</v>
      </c>
      <c r="Z82" s="166">
        <v>0</v>
      </c>
      <c r="AA82" s="166">
        <v>0</v>
      </c>
      <c r="AB82" s="166">
        <v>0</v>
      </c>
      <c r="AC82" s="166"/>
      <c r="AD82" s="166">
        <v>0</v>
      </c>
      <c r="AE82" s="166">
        <v>0</v>
      </c>
      <c r="AF82" s="197"/>
      <c r="AG82" s="197"/>
      <c r="AH82" s="166"/>
      <c r="AI82" s="166"/>
      <c r="AJ82" s="166"/>
      <c r="AK82" s="201"/>
      <c r="AL82" s="201"/>
      <c r="AM82" s="201"/>
      <c r="AN82" s="175"/>
      <c r="AO82" s="178"/>
      <c r="AP82" s="178"/>
      <c r="AQ82" s="178"/>
      <c r="AR82" s="178"/>
      <c r="AS82" s="178"/>
      <c r="AT82" s="178"/>
    </row>
    <row r="83" s="3" customFormat="1" spans="1:46">
      <c r="A83" s="155"/>
      <c r="B83" s="190" t="s">
        <v>503</v>
      </c>
      <c r="C83" s="190"/>
      <c r="D83" s="191"/>
      <c r="E83" s="191"/>
      <c r="F83" s="190"/>
      <c r="G83" s="191"/>
      <c r="H83" s="191"/>
      <c r="I83" s="190"/>
      <c r="J83" s="166">
        <f t="shared" ref="J83:AB83" si="19">J84+J85+J87</f>
        <v>0</v>
      </c>
      <c r="K83" s="166">
        <f t="shared" si="19"/>
        <v>1</v>
      </c>
      <c r="L83" s="166">
        <f t="shared" si="19"/>
        <v>0</v>
      </c>
      <c r="M83" s="166">
        <f t="shared" si="19"/>
        <v>0</v>
      </c>
      <c r="N83" s="166">
        <f t="shared" si="19"/>
        <v>0</v>
      </c>
      <c r="O83" s="166">
        <f t="shared" si="19"/>
        <v>0</v>
      </c>
      <c r="P83" s="166">
        <f t="shared" si="19"/>
        <v>0</v>
      </c>
      <c r="Q83" s="166">
        <f t="shared" si="19"/>
        <v>0</v>
      </c>
      <c r="R83" s="166">
        <f t="shared" si="19"/>
        <v>3500</v>
      </c>
      <c r="S83" s="166">
        <f t="shared" si="19"/>
        <v>0</v>
      </c>
      <c r="T83" s="166">
        <f t="shared" si="19"/>
        <v>0</v>
      </c>
      <c r="U83" s="166">
        <f t="shared" si="19"/>
        <v>480</v>
      </c>
      <c r="V83" s="166">
        <f t="shared" si="19"/>
        <v>330</v>
      </c>
      <c r="W83" s="166">
        <f t="shared" si="19"/>
        <v>0</v>
      </c>
      <c r="X83" s="166">
        <f t="shared" si="19"/>
        <v>0</v>
      </c>
      <c r="Y83" s="166">
        <f t="shared" si="19"/>
        <v>150</v>
      </c>
      <c r="Z83" s="166">
        <f t="shared" si="19"/>
        <v>0</v>
      </c>
      <c r="AA83" s="166">
        <f t="shared" si="19"/>
        <v>0</v>
      </c>
      <c r="AB83" s="166">
        <f t="shared" si="19"/>
        <v>0</v>
      </c>
      <c r="AC83" s="166"/>
      <c r="AD83" s="166">
        <f>AD84+AD85+AD87</f>
        <v>3500</v>
      </c>
      <c r="AE83" s="166">
        <f>AE84+AE85+AE87</f>
        <v>2800</v>
      </c>
      <c r="AF83" s="197"/>
      <c r="AG83" s="197"/>
      <c r="AH83" s="166"/>
      <c r="AI83" s="166"/>
      <c r="AJ83" s="166"/>
      <c r="AK83" s="201"/>
      <c r="AL83" s="201"/>
      <c r="AM83" s="201"/>
      <c r="AN83" s="175"/>
      <c r="AO83" s="178"/>
      <c r="AP83" s="178"/>
      <c r="AQ83" s="178"/>
      <c r="AR83" s="178"/>
      <c r="AS83" s="178"/>
      <c r="AT83" s="178"/>
    </row>
    <row r="84" s="3" customFormat="1" spans="1:46">
      <c r="A84" s="155"/>
      <c r="B84" s="190" t="s">
        <v>504</v>
      </c>
      <c r="C84" s="190"/>
      <c r="D84" s="191"/>
      <c r="E84" s="191"/>
      <c r="F84" s="190"/>
      <c r="G84" s="191"/>
      <c r="H84" s="191"/>
      <c r="I84" s="190"/>
      <c r="J84" s="166">
        <v>0</v>
      </c>
      <c r="K84" s="166">
        <v>0</v>
      </c>
      <c r="L84" s="166">
        <v>0</v>
      </c>
      <c r="M84" s="166">
        <v>0</v>
      </c>
      <c r="N84" s="166">
        <v>0</v>
      </c>
      <c r="O84" s="166">
        <v>0</v>
      </c>
      <c r="P84" s="166">
        <v>0</v>
      </c>
      <c r="Q84" s="166">
        <v>0</v>
      </c>
      <c r="R84" s="166">
        <v>0</v>
      </c>
      <c r="S84" s="166">
        <v>0</v>
      </c>
      <c r="T84" s="166">
        <v>0</v>
      </c>
      <c r="U84" s="166">
        <v>0</v>
      </c>
      <c r="V84" s="166">
        <v>0</v>
      </c>
      <c r="W84" s="166">
        <v>0</v>
      </c>
      <c r="X84" s="166">
        <v>0</v>
      </c>
      <c r="Y84" s="166">
        <v>0</v>
      </c>
      <c r="Z84" s="166">
        <v>0</v>
      </c>
      <c r="AA84" s="166">
        <v>0</v>
      </c>
      <c r="AB84" s="166">
        <v>0</v>
      </c>
      <c r="AC84" s="166"/>
      <c r="AD84" s="166">
        <v>0</v>
      </c>
      <c r="AE84" s="166">
        <v>0</v>
      </c>
      <c r="AF84" s="197"/>
      <c r="AG84" s="197"/>
      <c r="AH84" s="166"/>
      <c r="AI84" s="166"/>
      <c r="AJ84" s="166"/>
      <c r="AK84" s="201"/>
      <c r="AL84" s="201"/>
      <c r="AM84" s="201"/>
      <c r="AN84" s="175"/>
      <c r="AO84" s="178"/>
      <c r="AP84" s="178"/>
      <c r="AQ84" s="178"/>
      <c r="AR84" s="178"/>
      <c r="AS84" s="178"/>
      <c r="AT84" s="178"/>
    </row>
    <row r="85" s="3" customFormat="1" spans="1:46">
      <c r="A85" s="155"/>
      <c r="B85" s="190" t="s">
        <v>505</v>
      </c>
      <c r="C85" s="190"/>
      <c r="D85" s="191"/>
      <c r="E85" s="191"/>
      <c r="F85" s="190"/>
      <c r="G85" s="191"/>
      <c r="H85" s="191"/>
      <c r="I85" s="190"/>
      <c r="J85" s="166">
        <f t="shared" ref="J85:AB85" si="20">SUM(J86)</f>
        <v>0</v>
      </c>
      <c r="K85" s="166">
        <f t="shared" si="20"/>
        <v>1</v>
      </c>
      <c r="L85" s="166">
        <f t="shared" si="20"/>
        <v>0</v>
      </c>
      <c r="M85" s="166">
        <f t="shared" si="20"/>
        <v>0</v>
      </c>
      <c r="N85" s="166">
        <f t="shared" si="20"/>
        <v>0</v>
      </c>
      <c r="O85" s="166">
        <f t="shared" si="20"/>
        <v>0</v>
      </c>
      <c r="P85" s="166">
        <f t="shared" si="20"/>
        <v>0</v>
      </c>
      <c r="Q85" s="166">
        <f t="shared" si="20"/>
        <v>0</v>
      </c>
      <c r="R85" s="166">
        <f t="shared" si="20"/>
        <v>3500</v>
      </c>
      <c r="S85" s="166">
        <f t="shared" si="20"/>
        <v>0</v>
      </c>
      <c r="T85" s="166">
        <f t="shared" si="20"/>
        <v>0</v>
      </c>
      <c r="U85" s="166">
        <f t="shared" si="20"/>
        <v>480</v>
      </c>
      <c r="V85" s="166">
        <f t="shared" si="20"/>
        <v>330</v>
      </c>
      <c r="W85" s="166">
        <f t="shared" si="20"/>
        <v>0</v>
      </c>
      <c r="X85" s="166">
        <f t="shared" si="20"/>
        <v>0</v>
      </c>
      <c r="Y85" s="166">
        <f t="shared" si="20"/>
        <v>150</v>
      </c>
      <c r="Z85" s="166">
        <f t="shared" si="20"/>
        <v>0</v>
      </c>
      <c r="AA85" s="166">
        <f t="shared" si="20"/>
        <v>0</v>
      </c>
      <c r="AB85" s="166">
        <f t="shared" si="20"/>
        <v>0</v>
      </c>
      <c r="AC85" s="166"/>
      <c r="AD85" s="166">
        <f>SUM(AD86)</f>
        <v>3500</v>
      </c>
      <c r="AE85" s="166">
        <f>SUM(AE86)</f>
        <v>2800</v>
      </c>
      <c r="AF85" s="197"/>
      <c r="AG85" s="197"/>
      <c r="AH85" s="166"/>
      <c r="AI85" s="166"/>
      <c r="AJ85" s="166"/>
      <c r="AK85" s="201"/>
      <c r="AL85" s="201"/>
      <c r="AM85" s="201"/>
      <c r="AN85" s="175"/>
      <c r="AO85" s="178"/>
      <c r="AP85" s="178"/>
      <c r="AQ85" s="178"/>
      <c r="AR85" s="178"/>
      <c r="AS85" s="178"/>
      <c r="AT85" s="178"/>
    </row>
    <row r="86" s="1" customFormat="1" ht="101.25" spans="1:56">
      <c r="A86" s="113">
        <v>45</v>
      </c>
      <c r="B86" s="20" t="s">
        <v>506</v>
      </c>
      <c r="C86" s="20">
        <v>2022</v>
      </c>
      <c r="D86" s="21" t="s">
        <v>507</v>
      </c>
      <c r="E86" s="21" t="s">
        <v>508</v>
      </c>
      <c r="F86" s="21" t="s">
        <v>383</v>
      </c>
      <c r="G86" s="21" t="s">
        <v>1074</v>
      </c>
      <c r="H86" s="21" t="s">
        <v>509</v>
      </c>
      <c r="I86" s="33" t="s">
        <v>1567</v>
      </c>
      <c r="J86" s="21"/>
      <c r="K86" s="21">
        <v>1</v>
      </c>
      <c r="L86" s="21"/>
      <c r="M86" s="21"/>
      <c r="N86" s="21"/>
      <c r="O86" s="21"/>
      <c r="P86" s="21"/>
      <c r="Q86" s="21"/>
      <c r="R86" s="22">
        <v>3500</v>
      </c>
      <c r="S86" s="21" t="s">
        <v>83</v>
      </c>
      <c r="T86" s="21" t="s">
        <v>513</v>
      </c>
      <c r="U86" s="44">
        <v>480</v>
      </c>
      <c r="V86" s="44">
        <v>330</v>
      </c>
      <c r="W86" s="44"/>
      <c r="X86" s="44">
        <v>0</v>
      </c>
      <c r="Y86" s="44">
        <v>150</v>
      </c>
      <c r="Z86" s="44">
        <v>0</v>
      </c>
      <c r="AA86" s="44">
        <v>0</v>
      </c>
      <c r="AB86" s="44">
        <v>0</v>
      </c>
      <c r="AC86" s="44"/>
      <c r="AD86" s="50">
        <v>3500</v>
      </c>
      <c r="AE86" s="50">
        <v>2800</v>
      </c>
      <c r="AF86" s="33" t="s">
        <v>511</v>
      </c>
      <c r="AG86" s="33" t="s">
        <v>512</v>
      </c>
      <c r="AH86" s="163" t="s">
        <v>83</v>
      </c>
      <c r="AI86" s="163" t="s">
        <v>513</v>
      </c>
      <c r="AJ86" s="21" t="s">
        <v>83</v>
      </c>
      <c r="AK86" s="163" t="s">
        <v>513</v>
      </c>
      <c r="AL86" s="163" t="s">
        <v>1073</v>
      </c>
      <c r="AM86" s="163" t="s">
        <v>514</v>
      </c>
      <c r="AN86" s="163"/>
      <c r="AO86" s="158" t="s">
        <v>1079</v>
      </c>
      <c r="AP86" s="158"/>
      <c r="AQ86" s="158"/>
      <c r="AR86" s="158"/>
      <c r="AS86" s="158" t="s">
        <v>1141</v>
      </c>
      <c r="AT86" s="185" t="s">
        <v>1080</v>
      </c>
      <c r="AU86" s="390"/>
      <c r="BD86" s="5">
        <v>1</v>
      </c>
    </row>
    <row r="87" s="3" customFormat="1" spans="1:46">
      <c r="A87" s="155"/>
      <c r="B87" s="190" t="s">
        <v>515</v>
      </c>
      <c r="C87" s="190"/>
      <c r="D87" s="191"/>
      <c r="E87" s="191"/>
      <c r="F87" s="190"/>
      <c r="G87" s="191"/>
      <c r="H87" s="191"/>
      <c r="I87" s="190"/>
      <c r="J87" s="166">
        <v>0</v>
      </c>
      <c r="K87" s="166">
        <v>0</v>
      </c>
      <c r="L87" s="166">
        <v>0</v>
      </c>
      <c r="M87" s="166">
        <v>0</v>
      </c>
      <c r="N87" s="166">
        <v>0</v>
      </c>
      <c r="O87" s="166">
        <v>0</v>
      </c>
      <c r="P87" s="166">
        <v>0</v>
      </c>
      <c r="Q87" s="166">
        <v>0</v>
      </c>
      <c r="R87" s="166">
        <v>0</v>
      </c>
      <c r="S87" s="166">
        <v>0</v>
      </c>
      <c r="T87" s="166">
        <v>0</v>
      </c>
      <c r="U87" s="166">
        <v>0</v>
      </c>
      <c r="V87" s="166">
        <v>0</v>
      </c>
      <c r="W87" s="166">
        <v>0</v>
      </c>
      <c r="X87" s="166">
        <v>0</v>
      </c>
      <c r="Y87" s="166">
        <v>0</v>
      </c>
      <c r="Z87" s="166">
        <v>0</v>
      </c>
      <c r="AA87" s="166">
        <v>0</v>
      </c>
      <c r="AB87" s="166">
        <v>0</v>
      </c>
      <c r="AC87" s="166"/>
      <c r="AD87" s="166">
        <v>0</v>
      </c>
      <c r="AE87" s="166">
        <v>0</v>
      </c>
      <c r="AF87" s="197"/>
      <c r="AG87" s="197"/>
      <c r="AH87" s="166"/>
      <c r="AI87" s="166"/>
      <c r="AJ87" s="166"/>
      <c r="AK87" s="201"/>
      <c r="AL87" s="201"/>
      <c r="AM87" s="201"/>
      <c r="AN87" s="175"/>
      <c r="AO87" s="178"/>
      <c r="AP87" s="178"/>
      <c r="AQ87" s="178"/>
      <c r="AR87" s="178"/>
      <c r="AS87" s="178"/>
      <c r="AT87" s="178"/>
    </row>
    <row r="88" s="3" customFormat="1" spans="1:46">
      <c r="A88" s="155"/>
      <c r="B88" s="190" t="s">
        <v>516</v>
      </c>
      <c r="C88" s="190"/>
      <c r="D88" s="191"/>
      <c r="E88" s="191"/>
      <c r="F88" s="190"/>
      <c r="G88" s="191"/>
      <c r="H88" s="191"/>
      <c r="I88" s="190"/>
      <c r="J88" s="166">
        <f t="shared" ref="J88:AB88" si="21">J89+J90</f>
        <v>0</v>
      </c>
      <c r="K88" s="166">
        <f t="shared" si="21"/>
        <v>0</v>
      </c>
      <c r="L88" s="166">
        <f t="shared" si="21"/>
        <v>0</v>
      </c>
      <c r="M88" s="166">
        <f t="shared" si="21"/>
        <v>0</v>
      </c>
      <c r="N88" s="166">
        <f t="shared" si="21"/>
        <v>0</v>
      </c>
      <c r="O88" s="166">
        <f t="shared" si="21"/>
        <v>0</v>
      </c>
      <c r="P88" s="166">
        <f t="shared" si="21"/>
        <v>0</v>
      </c>
      <c r="Q88" s="166">
        <f t="shared" si="21"/>
        <v>0</v>
      </c>
      <c r="R88" s="166">
        <f t="shared" si="21"/>
        <v>0</v>
      </c>
      <c r="S88" s="166">
        <f t="shared" si="21"/>
        <v>0</v>
      </c>
      <c r="T88" s="166">
        <f t="shared" si="21"/>
        <v>0</v>
      </c>
      <c r="U88" s="166">
        <f t="shared" si="21"/>
        <v>0</v>
      </c>
      <c r="V88" s="166">
        <f t="shared" si="21"/>
        <v>0</v>
      </c>
      <c r="W88" s="166">
        <f t="shared" si="21"/>
        <v>0</v>
      </c>
      <c r="X88" s="166">
        <f t="shared" si="21"/>
        <v>0</v>
      </c>
      <c r="Y88" s="166">
        <f t="shared" si="21"/>
        <v>0</v>
      </c>
      <c r="Z88" s="166">
        <f t="shared" si="21"/>
        <v>0</v>
      </c>
      <c r="AA88" s="166">
        <f t="shared" si="21"/>
        <v>0</v>
      </c>
      <c r="AB88" s="166">
        <f t="shared" si="21"/>
        <v>0</v>
      </c>
      <c r="AC88" s="166"/>
      <c r="AD88" s="166">
        <f>AD89+AD90</f>
        <v>0</v>
      </c>
      <c r="AE88" s="166">
        <f>AE89+AE90</f>
        <v>0</v>
      </c>
      <c r="AF88" s="197"/>
      <c r="AG88" s="197"/>
      <c r="AH88" s="166"/>
      <c r="AI88" s="166"/>
      <c r="AJ88" s="166"/>
      <c r="AK88" s="201"/>
      <c r="AL88" s="201"/>
      <c r="AM88" s="201"/>
      <c r="AN88" s="175"/>
      <c r="AO88" s="178"/>
      <c r="AP88" s="178"/>
      <c r="AQ88" s="178"/>
      <c r="AR88" s="178"/>
      <c r="AS88" s="178"/>
      <c r="AT88" s="178"/>
    </row>
    <row r="89" s="3" customFormat="1" spans="1:46">
      <c r="A89" s="155"/>
      <c r="B89" s="190" t="s">
        <v>517</v>
      </c>
      <c r="C89" s="190"/>
      <c r="D89" s="191"/>
      <c r="E89" s="191"/>
      <c r="F89" s="190"/>
      <c r="G89" s="191"/>
      <c r="H89" s="191"/>
      <c r="I89" s="190"/>
      <c r="J89" s="166">
        <v>0</v>
      </c>
      <c r="K89" s="166">
        <v>0</v>
      </c>
      <c r="L89" s="166">
        <v>0</v>
      </c>
      <c r="M89" s="166">
        <v>0</v>
      </c>
      <c r="N89" s="166">
        <v>0</v>
      </c>
      <c r="O89" s="166">
        <v>0</v>
      </c>
      <c r="P89" s="166">
        <v>0</v>
      </c>
      <c r="Q89" s="166">
        <v>0</v>
      </c>
      <c r="R89" s="166">
        <v>0</v>
      </c>
      <c r="S89" s="166">
        <v>0</v>
      </c>
      <c r="T89" s="166">
        <v>0</v>
      </c>
      <c r="U89" s="166">
        <v>0</v>
      </c>
      <c r="V89" s="166">
        <v>0</v>
      </c>
      <c r="W89" s="166">
        <v>0</v>
      </c>
      <c r="X89" s="166">
        <v>0</v>
      </c>
      <c r="Y89" s="166">
        <v>0</v>
      </c>
      <c r="Z89" s="166">
        <v>0</v>
      </c>
      <c r="AA89" s="166">
        <v>0</v>
      </c>
      <c r="AB89" s="166">
        <v>0</v>
      </c>
      <c r="AC89" s="166"/>
      <c r="AD89" s="166">
        <v>0</v>
      </c>
      <c r="AE89" s="166">
        <v>0</v>
      </c>
      <c r="AF89" s="197"/>
      <c r="AG89" s="197"/>
      <c r="AH89" s="166"/>
      <c r="AI89" s="166"/>
      <c r="AJ89" s="166"/>
      <c r="AK89" s="201"/>
      <c r="AL89" s="201"/>
      <c r="AM89" s="201"/>
      <c r="AN89" s="175"/>
      <c r="AO89" s="178"/>
      <c r="AP89" s="178"/>
      <c r="AQ89" s="178"/>
      <c r="AR89" s="178"/>
      <c r="AS89" s="178"/>
      <c r="AT89" s="178"/>
    </row>
    <row r="90" s="3" customFormat="1" spans="1:46">
      <c r="A90" s="155"/>
      <c r="B90" s="190" t="s">
        <v>518</v>
      </c>
      <c r="C90" s="190"/>
      <c r="D90" s="191"/>
      <c r="E90" s="191"/>
      <c r="F90" s="190"/>
      <c r="G90" s="191"/>
      <c r="H90" s="191"/>
      <c r="I90" s="190"/>
      <c r="J90" s="166">
        <v>0</v>
      </c>
      <c r="K90" s="166">
        <v>0</v>
      </c>
      <c r="L90" s="166">
        <v>0</v>
      </c>
      <c r="M90" s="166">
        <v>0</v>
      </c>
      <c r="N90" s="166">
        <v>0</v>
      </c>
      <c r="O90" s="166">
        <v>0</v>
      </c>
      <c r="P90" s="166">
        <v>0</v>
      </c>
      <c r="Q90" s="166">
        <v>0</v>
      </c>
      <c r="R90" s="166">
        <v>0</v>
      </c>
      <c r="S90" s="166">
        <v>0</v>
      </c>
      <c r="T90" s="166">
        <v>0</v>
      </c>
      <c r="U90" s="166">
        <v>0</v>
      </c>
      <c r="V90" s="166">
        <v>0</v>
      </c>
      <c r="W90" s="166">
        <v>0</v>
      </c>
      <c r="X90" s="166">
        <v>0</v>
      </c>
      <c r="Y90" s="166">
        <v>0</v>
      </c>
      <c r="Z90" s="166">
        <v>0</v>
      </c>
      <c r="AA90" s="166">
        <v>0</v>
      </c>
      <c r="AB90" s="166">
        <v>0</v>
      </c>
      <c r="AC90" s="166"/>
      <c r="AD90" s="166">
        <v>0</v>
      </c>
      <c r="AE90" s="166">
        <v>0</v>
      </c>
      <c r="AF90" s="197"/>
      <c r="AG90" s="197"/>
      <c r="AH90" s="166"/>
      <c r="AI90" s="166"/>
      <c r="AJ90" s="166"/>
      <c r="AK90" s="201"/>
      <c r="AL90" s="201"/>
      <c r="AM90" s="201"/>
      <c r="AN90" s="175"/>
      <c r="AO90" s="178"/>
      <c r="AP90" s="178"/>
      <c r="AQ90" s="178"/>
      <c r="AR90" s="178"/>
      <c r="AS90" s="178"/>
      <c r="AT90" s="178"/>
    </row>
    <row r="91" s="3" customFormat="1" spans="1:46">
      <c r="A91" s="155"/>
      <c r="B91" s="190" t="s">
        <v>519</v>
      </c>
      <c r="C91" s="190"/>
      <c r="D91" s="191"/>
      <c r="E91" s="191"/>
      <c r="F91" s="190"/>
      <c r="G91" s="191"/>
      <c r="H91" s="191"/>
      <c r="I91" s="190"/>
      <c r="J91" s="166">
        <f t="shared" ref="J91:AB91" si="22">J92+J93+J94</f>
        <v>0</v>
      </c>
      <c r="K91" s="166">
        <f t="shared" si="22"/>
        <v>0</v>
      </c>
      <c r="L91" s="166">
        <f t="shared" si="22"/>
        <v>0</v>
      </c>
      <c r="M91" s="166">
        <f t="shared" si="22"/>
        <v>0</v>
      </c>
      <c r="N91" s="166">
        <f t="shared" si="22"/>
        <v>0</v>
      </c>
      <c r="O91" s="166">
        <f t="shared" si="22"/>
        <v>0</v>
      </c>
      <c r="P91" s="166">
        <f t="shared" si="22"/>
        <v>0</v>
      </c>
      <c r="Q91" s="166">
        <f t="shared" si="22"/>
        <v>0</v>
      </c>
      <c r="R91" s="166">
        <f t="shared" si="22"/>
        <v>0</v>
      </c>
      <c r="S91" s="166">
        <f t="shared" si="22"/>
        <v>0</v>
      </c>
      <c r="T91" s="166">
        <f t="shared" si="22"/>
        <v>0</v>
      </c>
      <c r="U91" s="166">
        <f t="shared" si="22"/>
        <v>0</v>
      </c>
      <c r="V91" s="166">
        <f t="shared" si="22"/>
        <v>0</v>
      </c>
      <c r="W91" s="166">
        <f t="shared" si="22"/>
        <v>0</v>
      </c>
      <c r="X91" s="166">
        <f t="shared" si="22"/>
        <v>0</v>
      </c>
      <c r="Y91" s="166">
        <f t="shared" si="22"/>
        <v>0</v>
      </c>
      <c r="Z91" s="166">
        <f t="shared" si="22"/>
        <v>0</v>
      </c>
      <c r="AA91" s="166">
        <f t="shared" si="22"/>
        <v>0</v>
      </c>
      <c r="AB91" s="166">
        <f t="shared" si="22"/>
        <v>0</v>
      </c>
      <c r="AC91" s="166"/>
      <c r="AD91" s="166">
        <f>AD92+AD93+AD94</f>
        <v>0</v>
      </c>
      <c r="AE91" s="166">
        <f>AE92+AE93+AE94</f>
        <v>0</v>
      </c>
      <c r="AF91" s="205"/>
      <c r="AG91" s="205"/>
      <c r="AH91" s="201"/>
      <c r="AI91" s="201"/>
      <c r="AJ91" s="201"/>
      <c r="AK91" s="201"/>
      <c r="AL91" s="201"/>
      <c r="AM91" s="201"/>
      <c r="AN91" s="175"/>
      <c r="AO91" s="178"/>
      <c r="AP91" s="178"/>
      <c r="AQ91" s="178"/>
      <c r="AR91" s="178"/>
      <c r="AS91" s="178"/>
      <c r="AT91" s="178"/>
    </row>
    <row r="92" s="3" customFormat="1" spans="1:46">
      <c r="A92" s="155"/>
      <c r="B92" s="190" t="s">
        <v>520</v>
      </c>
      <c r="C92" s="190"/>
      <c r="D92" s="191"/>
      <c r="E92" s="191"/>
      <c r="F92" s="190"/>
      <c r="G92" s="191"/>
      <c r="H92" s="191"/>
      <c r="I92" s="190"/>
      <c r="J92" s="166">
        <v>0</v>
      </c>
      <c r="K92" s="166">
        <v>0</v>
      </c>
      <c r="L92" s="166">
        <v>0</v>
      </c>
      <c r="M92" s="166">
        <v>0</v>
      </c>
      <c r="N92" s="166">
        <v>0</v>
      </c>
      <c r="O92" s="166">
        <v>0</v>
      </c>
      <c r="P92" s="166">
        <v>0</v>
      </c>
      <c r="Q92" s="166">
        <v>0</v>
      </c>
      <c r="R92" s="166">
        <v>0</v>
      </c>
      <c r="S92" s="166">
        <v>0</v>
      </c>
      <c r="T92" s="166">
        <v>0</v>
      </c>
      <c r="U92" s="166">
        <v>0</v>
      </c>
      <c r="V92" s="166">
        <v>0</v>
      </c>
      <c r="W92" s="166">
        <v>0</v>
      </c>
      <c r="X92" s="166">
        <v>0</v>
      </c>
      <c r="Y92" s="166">
        <v>0</v>
      </c>
      <c r="Z92" s="166">
        <v>0</v>
      </c>
      <c r="AA92" s="166">
        <v>0</v>
      </c>
      <c r="AB92" s="166">
        <v>0</v>
      </c>
      <c r="AC92" s="166"/>
      <c r="AD92" s="166">
        <v>0</v>
      </c>
      <c r="AE92" s="166">
        <v>0</v>
      </c>
      <c r="AF92" s="205"/>
      <c r="AG92" s="205"/>
      <c r="AH92" s="201"/>
      <c r="AI92" s="201"/>
      <c r="AJ92" s="201"/>
      <c r="AK92" s="201"/>
      <c r="AL92" s="201"/>
      <c r="AM92" s="201"/>
      <c r="AN92" s="175"/>
      <c r="AO92" s="178"/>
      <c r="AP92" s="178"/>
      <c r="AQ92" s="178"/>
      <c r="AR92" s="178"/>
      <c r="AS92" s="178"/>
      <c r="AT92" s="178"/>
    </row>
    <row r="93" s="3" customFormat="1" spans="1:46">
      <c r="A93" s="155"/>
      <c r="B93" s="190" t="s">
        <v>521</v>
      </c>
      <c r="C93" s="190"/>
      <c r="D93" s="191"/>
      <c r="E93" s="191"/>
      <c r="F93" s="190"/>
      <c r="G93" s="191"/>
      <c r="H93" s="191"/>
      <c r="I93" s="190"/>
      <c r="J93" s="166">
        <v>0</v>
      </c>
      <c r="K93" s="166">
        <v>0</v>
      </c>
      <c r="L93" s="166">
        <v>0</v>
      </c>
      <c r="M93" s="166">
        <v>0</v>
      </c>
      <c r="N93" s="166">
        <v>0</v>
      </c>
      <c r="O93" s="166">
        <v>0</v>
      </c>
      <c r="P93" s="166">
        <v>0</v>
      </c>
      <c r="Q93" s="166">
        <v>0</v>
      </c>
      <c r="R93" s="166">
        <v>0</v>
      </c>
      <c r="S93" s="166">
        <v>0</v>
      </c>
      <c r="T93" s="166">
        <v>0</v>
      </c>
      <c r="U93" s="166">
        <v>0</v>
      </c>
      <c r="V93" s="166">
        <v>0</v>
      </c>
      <c r="W93" s="166">
        <v>0</v>
      </c>
      <c r="X93" s="166">
        <v>0</v>
      </c>
      <c r="Y93" s="166">
        <v>0</v>
      </c>
      <c r="Z93" s="166">
        <v>0</v>
      </c>
      <c r="AA93" s="166">
        <v>0</v>
      </c>
      <c r="AB93" s="166">
        <v>0</v>
      </c>
      <c r="AC93" s="166"/>
      <c r="AD93" s="166">
        <v>0</v>
      </c>
      <c r="AE93" s="166">
        <v>0</v>
      </c>
      <c r="AF93" s="205"/>
      <c r="AG93" s="205"/>
      <c r="AH93" s="201"/>
      <c r="AI93" s="201"/>
      <c r="AJ93" s="201"/>
      <c r="AK93" s="201"/>
      <c r="AL93" s="201"/>
      <c r="AM93" s="201"/>
      <c r="AN93" s="175"/>
      <c r="AO93" s="178"/>
      <c r="AP93" s="178"/>
      <c r="AQ93" s="178"/>
      <c r="AR93" s="178"/>
      <c r="AS93" s="178"/>
      <c r="AT93" s="178"/>
    </row>
    <row r="94" s="3" customFormat="1" spans="1:46">
      <c r="A94" s="155"/>
      <c r="B94" s="190" t="s">
        <v>522</v>
      </c>
      <c r="C94" s="190"/>
      <c r="D94" s="191"/>
      <c r="E94" s="191"/>
      <c r="F94" s="190"/>
      <c r="G94" s="191"/>
      <c r="H94" s="191"/>
      <c r="I94" s="190"/>
      <c r="J94" s="166">
        <v>0</v>
      </c>
      <c r="K94" s="166">
        <v>0</v>
      </c>
      <c r="L94" s="166">
        <v>0</v>
      </c>
      <c r="M94" s="166">
        <v>0</v>
      </c>
      <c r="N94" s="166">
        <v>0</v>
      </c>
      <c r="O94" s="166">
        <v>0</v>
      </c>
      <c r="P94" s="166">
        <v>0</v>
      </c>
      <c r="Q94" s="166">
        <v>0</v>
      </c>
      <c r="R94" s="166">
        <v>0</v>
      </c>
      <c r="S94" s="166">
        <v>0</v>
      </c>
      <c r="T94" s="166">
        <v>0</v>
      </c>
      <c r="U94" s="166">
        <v>0</v>
      </c>
      <c r="V94" s="166">
        <v>0</v>
      </c>
      <c r="W94" s="166">
        <v>0</v>
      </c>
      <c r="X94" s="166">
        <v>0</v>
      </c>
      <c r="Y94" s="166">
        <v>0</v>
      </c>
      <c r="Z94" s="166">
        <v>0</v>
      </c>
      <c r="AA94" s="166">
        <v>0</v>
      </c>
      <c r="AB94" s="166">
        <v>0</v>
      </c>
      <c r="AC94" s="166"/>
      <c r="AD94" s="166">
        <v>0</v>
      </c>
      <c r="AE94" s="166">
        <v>0</v>
      </c>
      <c r="AF94" s="205"/>
      <c r="AG94" s="205"/>
      <c r="AH94" s="201"/>
      <c r="AI94" s="201"/>
      <c r="AJ94" s="201"/>
      <c r="AK94" s="201"/>
      <c r="AL94" s="201"/>
      <c r="AM94" s="201"/>
      <c r="AN94" s="175"/>
      <c r="AO94" s="178"/>
      <c r="AP94" s="178"/>
      <c r="AQ94" s="178"/>
      <c r="AR94" s="178"/>
      <c r="AS94" s="178"/>
      <c r="AT94" s="178"/>
    </row>
    <row r="95" s="3" customFormat="1" spans="1:46">
      <c r="A95" s="155"/>
      <c r="B95" s="190" t="s">
        <v>523</v>
      </c>
      <c r="C95" s="190"/>
      <c r="D95" s="191"/>
      <c r="E95" s="191"/>
      <c r="F95" s="190"/>
      <c r="G95" s="191"/>
      <c r="H95" s="191"/>
      <c r="I95" s="190"/>
      <c r="J95" s="166">
        <v>0</v>
      </c>
      <c r="K95" s="166">
        <v>0</v>
      </c>
      <c r="L95" s="166">
        <v>0</v>
      </c>
      <c r="M95" s="166">
        <v>0</v>
      </c>
      <c r="N95" s="166">
        <v>0</v>
      </c>
      <c r="O95" s="166">
        <v>0</v>
      </c>
      <c r="P95" s="166">
        <v>0</v>
      </c>
      <c r="Q95" s="166">
        <v>0</v>
      </c>
      <c r="R95" s="166">
        <v>0</v>
      </c>
      <c r="S95" s="166">
        <v>0</v>
      </c>
      <c r="T95" s="166">
        <v>0</v>
      </c>
      <c r="U95" s="166">
        <v>0</v>
      </c>
      <c r="V95" s="166">
        <v>0</v>
      </c>
      <c r="W95" s="166">
        <v>0</v>
      </c>
      <c r="X95" s="166">
        <v>0</v>
      </c>
      <c r="Y95" s="166">
        <v>0</v>
      </c>
      <c r="Z95" s="166">
        <v>0</v>
      </c>
      <c r="AA95" s="166">
        <v>0</v>
      </c>
      <c r="AB95" s="166">
        <v>0</v>
      </c>
      <c r="AC95" s="166"/>
      <c r="AD95" s="166">
        <v>0</v>
      </c>
      <c r="AE95" s="166">
        <v>0</v>
      </c>
      <c r="AF95" s="205"/>
      <c r="AG95" s="205"/>
      <c r="AH95" s="201"/>
      <c r="AI95" s="201"/>
      <c r="AJ95" s="201"/>
      <c r="AK95" s="201"/>
      <c r="AL95" s="201"/>
      <c r="AM95" s="201"/>
      <c r="AN95" s="175"/>
      <c r="AO95" s="178"/>
      <c r="AP95" s="178"/>
      <c r="AQ95" s="178"/>
      <c r="AR95" s="178"/>
      <c r="AS95" s="178"/>
      <c r="AT95" s="178"/>
    </row>
    <row r="96" s="3" customFormat="1" spans="1:46">
      <c r="A96" s="155"/>
      <c r="B96" s="190" t="s">
        <v>530</v>
      </c>
      <c r="C96" s="190"/>
      <c r="D96" s="191"/>
      <c r="E96" s="191"/>
      <c r="F96" s="190"/>
      <c r="G96" s="191"/>
      <c r="H96" s="191"/>
      <c r="I96" s="190"/>
      <c r="J96" s="166">
        <f t="shared" ref="J96:AB96" si="23">J97+J119+J138</f>
        <v>0</v>
      </c>
      <c r="K96" s="166">
        <f t="shared" si="23"/>
        <v>0</v>
      </c>
      <c r="L96" s="166">
        <f t="shared" si="23"/>
        <v>26</v>
      </c>
      <c r="M96" s="166">
        <f t="shared" si="23"/>
        <v>0</v>
      </c>
      <c r="N96" s="166">
        <f t="shared" si="23"/>
        <v>0</v>
      </c>
      <c r="O96" s="166">
        <f t="shared" si="23"/>
        <v>0</v>
      </c>
      <c r="P96" s="166">
        <f t="shared" si="23"/>
        <v>0</v>
      </c>
      <c r="Q96" s="166">
        <f t="shared" si="23"/>
        <v>0</v>
      </c>
      <c r="R96" s="166">
        <f t="shared" si="23"/>
        <v>65468</v>
      </c>
      <c r="S96" s="166">
        <f t="shared" si="23"/>
        <v>0</v>
      </c>
      <c r="T96" s="166">
        <f t="shared" si="23"/>
        <v>0</v>
      </c>
      <c r="U96" s="166">
        <f t="shared" si="23"/>
        <v>12889.4</v>
      </c>
      <c r="V96" s="166">
        <f t="shared" si="23"/>
        <v>2979.2</v>
      </c>
      <c r="W96" s="166">
        <f t="shared" si="23"/>
        <v>130</v>
      </c>
      <c r="X96" s="166">
        <f t="shared" si="23"/>
        <v>2880</v>
      </c>
      <c r="Y96" s="166">
        <f t="shared" si="23"/>
        <v>5000.2</v>
      </c>
      <c r="Z96" s="166">
        <f t="shared" si="23"/>
        <v>700</v>
      </c>
      <c r="AA96" s="166">
        <f t="shared" si="23"/>
        <v>0</v>
      </c>
      <c r="AB96" s="166">
        <f t="shared" si="23"/>
        <v>1200</v>
      </c>
      <c r="AC96" s="166"/>
      <c r="AD96" s="166">
        <f>AD97+AD119+AD138</f>
        <v>17224</v>
      </c>
      <c r="AE96" s="166">
        <f>AE97+AE119+AE138</f>
        <v>7602</v>
      </c>
      <c r="AF96" s="205"/>
      <c r="AG96" s="205"/>
      <c r="AH96" s="201"/>
      <c r="AI96" s="201"/>
      <c r="AJ96" s="201"/>
      <c r="AK96" s="201"/>
      <c r="AL96" s="201"/>
      <c r="AM96" s="201"/>
      <c r="AN96" s="175"/>
      <c r="AO96" s="178"/>
      <c r="AP96" s="178"/>
      <c r="AQ96" s="178"/>
      <c r="AR96" s="178"/>
      <c r="AS96" s="178"/>
      <c r="AT96" s="178"/>
    </row>
    <row r="97" s="3" customFormat="1" spans="1:46">
      <c r="A97" s="155"/>
      <c r="B97" s="190" t="s">
        <v>531</v>
      </c>
      <c r="C97" s="190"/>
      <c r="D97" s="191"/>
      <c r="E97" s="191"/>
      <c r="F97" s="190"/>
      <c r="G97" s="191"/>
      <c r="H97" s="191"/>
      <c r="I97" s="190"/>
      <c r="J97" s="166">
        <f t="shared" ref="J97:AB97" si="24">J98+J99+J104+J105+J110+J111+J112+J113+J114+J118</f>
        <v>0</v>
      </c>
      <c r="K97" s="166">
        <f t="shared" si="24"/>
        <v>0</v>
      </c>
      <c r="L97" s="166">
        <f t="shared" si="24"/>
        <v>11</v>
      </c>
      <c r="M97" s="166">
        <f t="shared" si="24"/>
        <v>0</v>
      </c>
      <c r="N97" s="166">
        <f t="shared" si="24"/>
        <v>0</v>
      </c>
      <c r="O97" s="166">
        <f t="shared" si="24"/>
        <v>0</v>
      </c>
      <c r="P97" s="166">
        <f t="shared" si="24"/>
        <v>0</v>
      </c>
      <c r="Q97" s="166">
        <f t="shared" si="24"/>
        <v>0</v>
      </c>
      <c r="R97" s="166">
        <f t="shared" si="24"/>
        <v>26836</v>
      </c>
      <c r="S97" s="166">
        <f t="shared" si="24"/>
        <v>0</v>
      </c>
      <c r="T97" s="166">
        <f t="shared" si="24"/>
        <v>0</v>
      </c>
      <c r="U97" s="166">
        <f t="shared" si="24"/>
        <v>8238.7</v>
      </c>
      <c r="V97" s="166">
        <f t="shared" si="24"/>
        <v>2950</v>
      </c>
      <c r="W97" s="166">
        <f t="shared" si="24"/>
        <v>130</v>
      </c>
      <c r="X97" s="166">
        <f t="shared" si="24"/>
        <v>1350</v>
      </c>
      <c r="Y97" s="166">
        <f t="shared" si="24"/>
        <v>1908.7</v>
      </c>
      <c r="Z97" s="166">
        <f t="shared" si="24"/>
        <v>700</v>
      </c>
      <c r="AA97" s="166">
        <f t="shared" si="24"/>
        <v>0</v>
      </c>
      <c r="AB97" s="166">
        <f t="shared" si="24"/>
        <v>1200</v>
      </c>
      <c r="AC97" s="166"/>
      <c r="AD97" s="166">
        <f>AD98+AD99+AD104+AD105+AD110+AD111+AD112+AD113+AD114+AD118</f>
        <v>7533</v>
      </c>
      <c r="AE97" s="166">
        <f>AE98+AE99+AE104+AE105+AE110+AE111+AE112+AE113+AE114+AE118</f>
        <v>3447</v>
      </c>
      <c r="AF97" s="205"/>
      <c r="AG97" s="205"/>
      <c r="AH97" s="201"/>
      <c r="AI97" s="201"/>
      <c r="AJ97" s="201"/>
      <c r="AK97" s="201"/>
      <c r="AL97" s="201"/>
      <c r="AM97" s="201"/>
      <c r="AN97" s="175"/>
      <c r="AO97" s="178"/>
      <c r="AP97" s="178"/>
      <c r="AQ97" s="178"/>
      <c r="AR97" s="178"/>
      <c r="AS97" s="178"/>
      <c r="AT97" s="178"/>
    </row>
    <row r="98" s="3" customFormat="1" spans="1:46">
      <c r="A98" s="155"/>
      <c r="B98" s="190" t="s">
        <v>532</v>
      </c>
      <c r="C98" s="190"/>
      <c r="D98" s="191"/>
      <c r="E98" s="191"/>
      <c r="F98" s="190"/>
      <c r="G98" s="191"/>
      <c r="H98" s="191"/>
      <c r="I98" s="190"/>
      <c r="J98" s="166">
        <v>0</v>
      </c>
      <c r="K98" s="166">
        <v>0</v>
      </c>
      <c r="L98" s="166">
        <v>0</v>
      </c>
      <c r="M98" s="166">
        <v>0</v>
      </c>
      <c r="N98" s="166">
        <v>0</v>
      </c>
      <c r="O98" s="166">
        <v>0</v>
      </c>
      <c r="P98" s="166">
        <v>0</v>
      </c>
      <c r="Q98" s="166">
        <v>0</v>
      </c>
      <c r="R98" s="166">
        <v>0</v>
      </c>
      <c r="S98" s="166">
        <v>0</v>
      </c>
      <c r="T98" s="166">
        <v>0</v>
      </c>
      <c r="U98" s="166">
        <v>0</v>
      </c>
      <c r="V98" s="166">
        <v>0</v>
      </c>
      <c r="W98" s="166">
        <v>0</v>
      </c>
      <c r="X98" s="166">
        <v>0</v>
      </c>
      <c r="Y98" s="166">
        <v>0</v>
      </c>
      <c r="Z98" s="166">
        <v>0</v>
      </c>
      <c r="AA98" s="166">
        <v>0</v>
      </c>
      <c r="AB98" s="166">
        <v>0</v>
      </c>
      <c r="AC98" s="166"/>
      <c r="AD98" s="166">
        <v>0</v>
      </c>
      <c r="AE98" s="166">
        <v>0</v>
      </c>
      <c r="AF98" s="205"/>
      <c r="AG98" s="205"/>
      <c r="AH98" s="201"/>
      <c r="AI98" s="201"/>
      <c r="AJ98" s="201"/>
      <c r="AK98" s="201"/>
      <c r="AL98" s="201"/>
      <c r="AM98" s="201"/>
      <c r="AN98" s="175"/>
      <c r="AO98" s="178"/>
      <c r="AP98" s="178"/>
      <c r="AQ98" s="178"/>
      <c r="AR98" s="178"/>
      <c r="AS98" s="178"/>
      <c r="AT98" s="178"/>
    </row>
    <row r="99" s="3" customFormat="1" spans="1:46">
      <c r="A99" s="155"/>
      <c r="B99" s="190" t="s">
        <v>533</v>
      </c>
      <c r="C99" s="190"/>
      <c r="D99" s="191"/>
      <c r="E99" s="191"/>
      <c r="F99" s="190"/>
      <c r="G99" s="191"/>
      <c r="H99" s="191"/>
      <c r="I99" s="190"/>
      <c r="J99" s="166">
        <f t="shared" ref="J99:AB99" si="25">SUM(J100:J103)</f>
        <v>0</v>
      </c>
      <c r="K99" s="166">
        <f t="shared" si="25"/>
        <v>0</v>
      </c>
      <c r="L99" s="166">
        <f t="shared" si="25"/>
        <v>4</v>
      </c>
      <c r="M99" s="166">
        <f t="shared" si="25"/>
        <v>0</v>
      </c>
      <c r="N99" s="166">
        <f t="shared" si="25"/>
        <v>0</v>
      </c>
      <c r="O99" s="166">
        <f t="shared" si="25"/>
        <v>0</v>
      </c>
      <c r="P99" s="166">
        <f t="shared" si="25"/>
        <v>0</v>
      </c>
      <c r="Q99" s="166">
        <f t="shared" si="25"/>
        <v>0</v>
      </c>
      <c r="R99" s="166">
        <f t="shared" si="25"/>
        <v>11853</v>
      </c>
      <c r="S99" s="166">
        <f t="shared" si="25"/>
        <v>0</v>
      </c>
      <c r="T99" s="166">
        <f t="shared" si="25"/>
        <v>0</v>
      </c>
      <c r="U99" s="166">
        <f t="shared" si="25"/>
        <v>2860</v>
      </c>
      <c r="V99" s="166">
        <f t="shared" si="25"/>
        <v>500</v>
      </c>
      <c r="W99" s="166">
        <f t="shared" si="25"/>
        <v>0</v>
      </c>
      <c r="X99" s="166">
        <f t="shared" si="25"/>
        <v>1000</v>
      </c>
      <c r="Y99" s="166">
        <f t="shared" si="25"/>
        <v>660</v>
      </c>
      <c r="Z99" s="166">
        <f t="shared" si="25"/>
        <v>700</v>
      </c>
      <c r="AA99" s="166">
        <f t="shared" si="25"/>
        <v>0</v>
      </c>
      <c r="AB99" s="166">
        <f t="shared" si="25"/>
        <v>0</v>
      </c>
      <c r="AC99" s="166"/>
      <c r="AD99" s="166">
        <f>SUM(AD100:AD103)</f>
        <v>3240</v>
      </c>
      <c r="AE99" s="166">
        <f>SUM(AE100:AE103)</f>
        <v>1547</v>
      </c>
      <c r="AF99" s="205"/>
      <c r="AG99" s="205"/>
      <c r="AH99" s="201"/>
      <c r="AI99" s="201"/>
      <c r="AJ99" s="201"/>
      <c r="AK99" s="201"/>
      <c r="AL99" s="201"/>
      <c r="AM99" s="201"/>
      <c r="AN99" s="175"/>
      <c r="AO99" s="178"/>
      <c r="AP99" s="178"/>
      <c r="AQ99" s="178"/>
      <c r="AR99" s="178"/>
      <c r="AS99" s="178"/>
      <c r="AT99" s="178"/>
    </row>
    <row r="100" s="1" customFormat="1" ht="101.25" spans="1:56">
      <c r="A100" s="20">
        <v>46</v>
      </c>
      <c r="B100" s="20" t="s">
        <v>534</v>
      </c>
      <c r="C100" s="20">
        <v>2022</v>
      </c>
      <c r="D100" s="22" t="s">
        <v>535</v>
      </c>
      <c r="E100" s="23" t="s">
        <v>536</v>
      </c>
      <c r="F100" s="22" t="s">
        <v>45</v>
      </c>
      <c r="G100" s="22" t="s">
        <v>1074</v>
      </c>
      <c r="H100" s="22" t="s">
        <v>537</v>
      </c>
      <c r="I100" s="34" t="s">
        <v>538</v>
      </c>
      <c r="J100" s="22"/>
      <c r="K100" s="22"/>
      <c r="L100" s="22">
        <v>1</v>
      </c>
      <c r="M100" s="22"/>
      <c r="N100" s="22"/>
      <c r="O100" s="22"/>
      <c r="P100" s="22"/>
      <c r="Q100" s="22"/>
      <c r="R100" s="22">
        <v>1540</v>
      </c>
      <c r="S100" s="21" t="s">
        <v>541</v>
      </c>
      <c r="T100" s="21" t="s">
        <v>1039</v>
      </c>
      <c r="U100" s="44">
        <v>700</v>
      </c>
      <c r="V100" s="44">
        <v>500</v>
      </c>
      <c r="W100" s="44"/>
      <c r="X100" s="44">
        <v>0</v>
      </c>
      <c r="Y100" s="44">
        <v>200</v>
      </c>
      <c r="Z100" s="44">
        <v>0</v>
      </c>
      <c r="AA100" s="44">
        <v>0</v>
      </c>
      <c r="AB100" s="44">
        <v>0</v>
      </c>
      <c r="AC100" s="44"/>
      <c r="AD100" s="50">
        <v>440</v>
      </c>
      <c r="AE100" s="50">
        <v>382</v>
      </c>
      <c r="AF100" s="34" t="s">
        <v>539</v>
      </c>
      <c r="AG100" s="34" t="s">
        <v>540</v>
      </c>
      <c r="AH100" s="232" t="s">
        <v>50</v>
      </c>
      <c r="AI100" s="163" t="s">
        <v>51</v>
      </c>
      <c r="AJ100" s="21" t="s">
        <v>541</v>
      </c>
      <c r="AK100" s="163" t="s">
        <v>542</v>
      </c>
      <c r="AL100" s="163" t="s">
        <v>369</v>
      </c>
      <c r="AM100" s="163" t="s">
        <v>543</v>
      </c>
      <c r="AN100" s="163" t="s">
        <v>266</v>
      </c>
      <c r="AO100" s="158" t="s">
        <v>1079</v>
      </c>
      <c r="AP100" s="158" t="s">
        <v>1079</v>
      </c>
      <c r="AQ100" s="158" t="s">
        <v>1079</v>
      </c>
      <c r="AR100" s="158"/>
      <c r="AS100" s="163"/>
      <c r="AT100" s="178" t="s">
        <v>1168</v>
      </c>
      <c r="AU100" s="3"/>
      <c r="BD100" s="5">
        <v>1</v>
      </c>
    </row>
    <row r="101" s="1" customFormat="1" ht="67.5" spans="1:56">
      <c r="A101" s="20">
        <v>47</v>
      </c>
      <c r="B101" s="20" t="s">
        <v>544</v>
      </c>
      <c r="C101" s="20">
        <v>2022</v>
      </c>
      <c r="D101" s="22" t="s">
        <v>535</v>
      </c>
      <c r="E101" s="23" t="s">
        <v>545</v>
      </c>
      <c r="F101" s="22" t="s">
        <v>45</v>
      </c>
      <c r="G101" s="22" t="s">
        <v>1074</v>
      </c>
      <c r="H101" s="22" t="s">
        <v>546</v>
      </c>
      <c r="I101" s="34" t="s">
        <v>547</v>
      </c>
      <c r="J101" s="22"/>
      <c r="K101" s="22"/>
      <c r="L101" s="22">
        <v>1</v>
      </c>
      <c r="M101" s="22"/>
      <c r="N101" s="22"/>
      <c r="O101" s="22"/>
      <c r="P101" s="22"/>
      <c r="Q101" s="22"/>
      <c r="R101" s="22">
        <v>2475</v>
      </c>
      <c r="S101" s="21" t="s">
        <v>50</v>
      </c>
      <c r="T101" s="21" t="s">
        <v>51</v>
      </c>
      <c r="U101" s="44">
        <v>200</v>
      </c>
      <c r="V101" s="44">
        <v>0</v>
      </c>
      <c r="W101" s="44"/>
      <c r="X101" s="44">
        <v>0</v>
      </c>
      <c r="Y101" s="44">
        <v>200</v>
      </c>
      <c r="Z101" s="44">
        <v>0</v>
      </c>
      <c r="AA101" s="44">
        <v>0</v>
      </c>
      <c r="AB101" s="44">
        <v>0</v>
      </c>
      <c r="AC101" s="44"/>
      <c r="AD101" s="50">
        <v>707</v>
      </c>
      <c r="AE101" s="50">
        <v>447</v>
      </c>
      <c r="AF101" s="34" t="s">
        <v>548</v>
      </c>
      <c r="AG101" s="34" t="s">
        <v>549</v>
      </c>
      <c r="AH101" s="232" t="s">
        <v>50</v>
      </c>
      <c r="AI101" s="163" t="s">
        <v>51</v>
      </c>
      <c r="AJ101" s="21" t="s">
        <v>541</v>
      </c>
      <c r="AK101" s="163" t="s">
        <v>542</v>
      </c>
      <c r="AL101" s="163" t="s">
        <v>369</v>
      </c>
      <c r="AM101" s="163" t="s">
        <v>543</v>
      </c>
      <c r="AN101" s="163" t="s">
        <v>266</v>
      </c>
      <c r="AO101" s="158" t="s">
        <v>1079</v>
      </c>
      <c r="AP101" s="158"/>
      <c r="AQ101" s="158"/>
      <c r="AR101" s="158"/>
      <c r="AS101" s="158"/>
      <c r="AT101" s="178"/>
      <c r="AU101" s="3"/>
      <c r="BD101" s="5">
        <v>1</v>
      </c>
    </row>
    <row r="102" s="1" customFormat="1" ht="135" spans="1:56">
      <c r="A102" s="20">
        <v>48</v>
      </c>
      <c r="B102" s="20" t="s">
        <v>595</v>
      </c>
      <c r="C102" s="20">
        <v>2022</v>
      </c>
      <c r="D102" s="21" t="s">
        <v>535</v>
      </c>
      <c r="E102" s="21" t="s">
        <v>596</v>
      </c>
      <c r="F102" s="21" t="s">
        <v>45</v>
      </c>
      <c r="G102" s="22" t="s">
        <v>1074</v>
      </c>
      <c r="H102" s="21" t="s">
        <v>597</v>
      </c>
      <c r="I102" s="33" t="s">
        <v>598</v>
      </c>
      <c r="J102" s="21"/>
      <c r="K102" s="21"/>
      <c r="L102" s="22">
        <v>1</v>
      </c>
      <c r="M102" s="21"/>
      <c r="N102" s="21"/>
      <c r="O102" s="21"/>
      <c r="P102" s="21"/>
      <c r="Q102" s="21"/>
      <c r="R102" s="44">
        <v>4096</v>
      </c>
      <c r="S102" s="269" t="s">
        <v>78</v>
      </c>
      <c r="T102" s="21" t="s">
        <v>1076</v>
      </c>
      <c r="U102" s="44">
        <v>1000</v>
      </c>
      <c r="V102" s="44">
        <v>0</v>
      </c>
      <c r="W102" s="44"/>
      <c r="X102" s="44">
        <v>1000</v>
      </c>
      <c r="Y102" s="44">
        <v>0</v>
      </c>
      <c r="Z102" s="44">
        <v>0</v>
      </c>
      <c r="AA102" s="44">
        <v>0</v>
      </c>
      <c r="AB102" s="44">
        <v>0</v>
      </c>
      <c r="AC102" s="44"/>
      <c r="AD102" s="50">
        <v>1024</v>
      </c>
      <c r="AE102" s="50">
        <v>365</v>
      </c>
      <c r="AF102" s="33" t="s">
        <v>599</v>
      </c>
      <c r="AG102" s="33" t="s">
        <v>564</v>
      </c>
      <c r="AH102" s="422" t="s">
        <v>78</v>
      </c>
      <c r="AI102" s="163" t="s">
        <v>1076</v>
      </c>
      <c r="AJ102" s="21" t="s">
        <v>541</v>
      </c>
      <c r="AK102" s="163" t="s">
        <v>542</v>
      </c>
      <c r="AL102" s="163" t="s">
        <v>369</v>
      </c>
      <c r="AM102" s="163" t="s">
        <v>543</v>
      </c>
      <c r="AN102" s="163" t="s">
        <v>458</v>
      </c>
      <c r="AO102" s="158" t="s">
        <v>1079</v>
      </c>
      <c r="AP102" s="158"/>
      <c r="AQ102" s="158"/>
      <c r="AR102" s="158"/>
      <c r="AS102" s="158"/>
      <c r="AT102" s="178"/>
      <c r="AU102" s="3"/>
      <c r="BD102" s="5">
        <v>1</v>
      </c>
    </row>
    <row r="103" s="1" customFormat="1" ht="123.75" spans="1:56">
      <c r="A103" s="20">
        <v>49</v>
      </c>
      <c r="B103" s="20" t="s">
        <v>1568</v>
      </c>
      <c r="C103" s="20">
        <v>2022</v>
      </c>
      <c r="D103" s="21" t="s">
        <v>535</v>
      </c>
      <c r="E103" s="21" t="s">
        <v>1569</v>
      </c>
      <c r="F103" s="21" t="s">
        <v>45</v>
      </c>
      <c r="G103" s="22" t="s">
        <v>1074</v>
      </c>
      <c r="H103" s="21" t="s">
        <v>1171</v>
      </c>
      <c r="I103" s="33" t="s">
        <v>1570</v>
      </c>
      <c r="J103" s="21"/>
      <c r="K103" s="21"/>
      <c r="L103" s="22">
        <v>1</v>
      </c>
      <c r="M103" s="21"/>
      <c r="N103" s="21"/>
      <c r="O103" s="21"/>
      <c r="P103" s="21"/>
      <c r="Q103" s="21"/>
      <c r="R103" s="50">
        <v>3742</v>
      </c>
      <c r="S103" s="50" t="s">
        <v>541</v>
      </c>
      <c r="T103" s="21" t="s">
        <v>1039</v>
      </c>
      <c r="U103" s="44">
        <v>960</v>
      </c>
      <c r="V103" s="44"/>
      <c r="W103" s="44"/>
      <c r="X103" s="44"/>
      <c r="Y103" s="44">
        <v>260</v>
      </c>
      <c r="Z103" s="44">
        <v>700</v>
      </c>
      <c r="AA103" s="44"/>
      <c r="AB103" s="44"/>
      <c r="AC103" s="44"/>
      <c r="AD103" s="50">
        <v>1069</v>
      </c>
      <c r="AE103" s="50">
        <v>353</v>
      </c>
      <c r="AF103" s="33" t="s">
        <v>1571</v>
      </c>
      <c r="AG103" s="33" t="s">
        <v>564</v>
      </c>
      <c r="AH103" s="422" t="s">
        <v>541</v>
      </c>
      <c r="AI103" s="163" t="s">
        <v>1039</v>
      </c>
      <c r="AJ103" s="21" t="s">
        <v>541</v>
      </c>
      <c r="AK103" s="163" t="s">
        <v>1039</v>
      </c>
      <c r="AL103" s="163" t="s">
        <v>369</v>
      </c>
      <c r="AM103" s="163" t="s">
        <v>543</v>
      </c>
      <c r="AN103" s="163" t="s">
        <v>458</v>
      </c>
      <c r="AO103" s="158" t="s">
        <v>1079</v>
      </c>
      <c r="AP103" s="158"/>
      <c r="AQ103" s="158"/>
      <c r="AR103" s="158"/>
      <c r="AS103" s="158" t="s">
        <v>1552</v>
      </c>
      <c r="AT103" s="178"/>
      <c r="AU103" s="3"/>
      <c r="BD103" s="5">
        <v>1</v>
      </c>
    </row>
    <row r="104" s="3" customFormat="1" spans="1:46">
      <c r="A104" s="155"/>
      <c r="B104" s="190" t="s">
        <v>600</v>
      </c>
      <c r="C104" s="190"/>
      <c r="D104" s="191"/>
      <c r="E104" s="191"/>
      <c r="F104" s="190"/>
      <c r="G104" s="191"/>
      <c r="H104" s="191"/>
      <c r="I104" s="190"/>
      <c r="J104" s="166">
        <v>0</v>
      </c>
      <c r="K104" s="166">
        <v>0</v>
      </c>
      <c r="L104" s="166">
        <v>0</v>
      </c>
      <c r="M104" s="166">
        <v>0</v>
      </c>
      <c r="N104" s="166">
        <v>0</v>
      </c>
      <c r="O104" s="166">
        <v>0</v>
      </c>
      <c r="P104" s="166">
        <v>0</v>
      </c>
      <c r="Q104" s="166">
        <v>0</v>
      </c>
      <c r="R104" s="166">
        <v>0</v>
      </c>
      <c r="S104" s="166">
        <v>0</v>
      </c>
      <c r="T104" s="166">
        <v>0</v>
      </c>
      <c r="U104" s="166">
        <v>0</v>
      </c>
      <c r="V104" s="166">
        <v>0</v>
      </c>
      <c r="W104" s="166">
        <v>0</v>
      </c>
      <c r="X104" s="166">
        <v>0</v>
      </c>
      <c r="Y104" s="166">
        <v>0</v>
      </c>
      <c r="Z104" s="166">
        <v>0</v>
      </c>
      <c r="AA104" s="166">
        <v>0</v>
      </c>
      <c r="AB104" s="166">
        <v>0</v>
      </c>
      <c r="AC104" s="166"/>
      <c r="AD104" s="166">
        <v>0</v>
      </c>
      <c r="AE104" s="166">
        <v>0</v>
      </c>
      <c r="AF104" s="205"/>
      <c r="AG104" s="205"/>
      <c r="AH104" s="201"/>
      <c r="AI104" s="201"/>
      <c r="AJ104" s="201"/>
      <c r="AK104" s="201"/>
      <c r="AL104" s="201"/>
      <c r="AM104" s="201"/>
      <c r="AN104" s="175"/>
      <c r="AO104" s="178"/>
      <c r="AP104" s="178"/>
      <c r="AQ104" s="178"/>
      <c r="AR104" s="178"/>
      <c r="AS104" s="178"/>
      <c r="AT104" s="178"/>
    </row>
    <row r="105" s="3" customFormat="1" spans="1:46">
      <c r="A105" s="155"/>
      <c r="B105" s="190" t="s">
        <v>601</v>
      </c>
      <c r="C105" s="190"/>
      <c r="D105" s="191"/>
      <c r="E105" s="191"/>
      <c r="F105" s="190"/>
      <c r="G105" s="191"/>
      <c r="H105" s="191"/>
      <c r="I105" s="190"/>
      <c r="J105" s="166">
        <f t="shared" ref="J105:AB105" si="26">SUM(J106:J109)</f>
        <v>0</v>
      </c>
      <c r="K105" s="166">
        <f t="shared" si="26"/>
        <v>0</v>
      </c>
      <c r="L105" s="166">
        <f t="shared" si="26"/>
        <v>4</v>
      </c>
      <c r="M105" s="166">
        <f t="shared" si="26"/>
        <v>0</v>
      </c>
      <c r="N105" s="166">
        <f t="shared" si="26"/>
        <v>0</v>
      </c>
      <c r="O105" s="166">
        <f t="shared" si="26"/>
        <v>0</v>
      </c>
      <c r="P105" s="166">
        <f t="shared" si="26"/>
        <v>0</v>
      </c>
      <c r="Q105" s="166">
        <f t="shared" si="26"/>
        <v>0</v>
      </c>
      <c r="R105" s="166">
        <f t="shared" si="26"/>
        <v>11708</v>
      </c>
      <c r="S105" s="166">
        <f t="shared" si="26"/>
        <v>0</v>
      </c>
      <c r="T105" s="166">
        <f t="shared" si="26"/>
        <v>0</v>
      </c>
      <c r="U105" s="166">
        <f t="shared" si="26"/>
        <v>3480</v>
      </c>
      <c r="V105" s="166">
        <f t="shared" si="26"/>
        <v>1630</v>
      </c>
      <c r="W105" s="166">
        <f t="shared" si="26"/>
        <v>0</v>
      </c>
      <c r="X105" s="166">
        <f t="shared" si="26"/>
        <v>350</v>
      </c>
      <c r="Y105" s="166">
        <f t="shared" si="26"/>
        <v>300</v>
      </c>
      <c r="Z105" s="166">
        <f t="shared" si="26"/>
        <v>0</v>
      </c>
      <c r="AA105" s="166">
        <f t="shared" si="26"/>
        <v>0</v>
      </c>
      <c r="AB105" s="166">
        <f t="shared" si="26"/>
        <v>1200</v>
      </c>
      <c r="AC105" s="166"/>
      <c r="AD105" s="166">
        <f>SUM(AD106:AD109)</f>
        <v>3345</v>
      </c>
      <c r="AE105" s="166">
        <f>SUM(AE106:AE109)</f>
        <v>1511</v>
      </c>
      <c r="AF105" s="205"/>
      <c r="AG105" s="205"/>
      <c r="AH105" s="201"/>
      <c r="AI105" s="201"/>
      <c r="AJ105" s="201"/>
      <c r="AK105" s="201"/>
      <c r="AL105" s="201"/>
      <c r="AM105" s="201"/>
      <c r="AN105" s="175"/>
      <c r="AO105" s="178"/>
      <c r="AP105" s="178"/>
      <c r="AQ105" s="178"/>
      <c r="AR105" s="178"/>
      <c r="AS105" s="178"/>
      <c r="AT105" s="178"/>
    </row>
    <row r="106" s="1" customFormat="1" ht="135" spans="1:56">
      <c r="A106" s="20">
        <v>50</v>
      </c>
      <c r="B106" s="20" t="s">
        <v>602</v>
      </c>
      <c r="C106" s="20">
        <v>2022</v>
      </c>
      <c r="D106" s="22" t="s">
        <v>430</v>
      </c>
      <c r="E106" s="23" t="s">
        <v>603</v>
      </c>
      <c r="F106" s="22" t="s">
        <v>45</v>
      </c>
      <c r="G106" s="22" t="s">
        <v>1074</v>
      </c>
      <c r="H106" s="22" t="s">
        <v>546</v>
      </c>
      <c r="I106" s="34" t="s">
        <v>604</v>
      </c>
      <c r="J106" s="22"/>
      <c r="K106" s="22"/>
      <c r="L106" s="22">
        <v>1</v>
      </c>
      <c r="M106" s="22"/>
      <c r="N106" s="22"/>
      <c r="O106" s="22"/>
      <c r="P106" s="22"/>
      <c r="Q106" s="22"/>
      <c r="R106" s="22">
        <v>7623</v>
      </c>
      <c r="S106" s="22" t="s">
        <v>1162</v>
      </c>
      <c r="T106" s="21" t="s">
        <v>1163</v>
      </c>
      <c r="U106" s="44">
        <v>1500</v>
      </c>
      <c r="V106" s="44">
        <v>1500</v>
      </c>
      <c r="W106" s="44"/>
      <c r="X106" s="44">
        <v>0</v>
      </c>
      <c r="Y106" s="44">
        <v>0</v>
      </c>
      <c r="Z106" s="44">
        <v>0</v>
      </c>
      <c r="AA106" s="44">
        <v>0</v>
      </c>
      <c r="AB106" s="44">
        <v>0</v>
      </c>
      <c r="AC106" s="44"/>
      <c r="AD106" s="50">
        <v>2178</v>
      </c>
      <c r="AE106" s="50">
        <v>1175</v>
      </c>
      <c r="AF106" s="34" t="s">
        <v>605</v>
      </c>
      <c r="AG106" s="34" t="s">
        <v>605</v>
      </c>
      <c r="AH106" s="232" t="s">
        <v>272</v>
      </c>
      <c r="AI106" s="163" t="s">
        <v>606</v>
      </c>
      <c r="AJ106" s="21" t="s">
        <v>438</v>
      </c>
      <c r="AK106" s="163" t="s">
        <v>439</v>
      </c>
      <c r="AL106" s="163" t="s">
        <v>82</v>
      </c>
      <c r="AM106" s="163" t="s">
        <v>543</v>
      </c>
      <c r="AN106" s="163" t="s">
        <v>608</v>
      </c>
      <c r="AO106" s="158" t="s">
        <v>1079</v>
      </c>
      <c r="AP106" s="158"/>
      <c r="AQ106" s="158"/>
      <c r="AR106" s="158"/>
      <c r="AS106" s="158"/>
      <c r="AT106" s="178"/>
      <c r="AU106" s="3"/>
      <c r="BD106" s="5">
        <v>1</v>
      </c>
    </row>
    <row r="107" s="1" customFormat="1" ht="45" spans="1:56">
      <c r="A107" s="20">
        <v>51</v>
      </c>
      <c r="B107" s="20" t="s">
        <v>609</v>
      </c>
      <c r="C107" s="20">
        <v>2022</v>
      </c>
      <c r="D107" s="21" t="s">
        <v>430</v>
      </c>
      <c r="E107" s="21" t="s">
        <v>1164</v>
      </c>
      <c r="F107" s="21" t="s">
        <v>45</v>
      </c>
      <c r="G107" s="22" t="s">
        <v>1074</v>
      </c>
      <c r="H107" s="21" t="s">
        <v>1165</v>
      </c>
      <c r="I107" s="33" t="s">
        <v>1166</v>
      </c>
      <c r="J107" s="21"/>
      <c r="K107" s="21"/>
      <c r="L107" s="22">
        <v>1</v>
      </c>
      <c r="M107" s="21"/>
      <c r="N107" s="21"/>
      <c r="O107" s="21"/>
      <c r="P107" s="21"/>
      <c r="Q107" s="21"/>
      <c r="R107" s="22">
        <v>644</v>
      </c>
      <c r="S107" s="21" t="s">
        <v>78</v>
      </c>
      <c r="T107" s="21" t="s">
        <v>1076</v>
      </c>
      <c r="U107" s="44">
        <v>430</v>
      </c>
      <c r="V107" s="44">
        <v>130</v>
      </c>
      <c r="W107" s="44"/>
      <c r="X107" s="44">
        <v>300</v>
      </c>
      <c r="Y107" s="44">
        <v>0</v>
      </c>
      <c r="Z107" s="44">
        <v>0</v>
      </c>
      <c r="AA107" s="44">
        <v>0</v>
      </c>
      <c r="AB107" s="44">
        <v>0</v>
      </c>
      <c r="AC107" s="44"/>
      <c r="AD107" s="50">
        <v>184</v>
      </c>
      <c r="AE107" s="50">
        <v>46</v>
      </c>
      <c r="AF107" s="33" t="s">
        <v>613</v>
      </c>
      <c r="AG107" s="33" t="s">
        <v>613</v>
      </c>
      <c r="AH107" s="163" t="s">
        <v>78</v>
      </c>
      <c r="AI107" s="163" t="s">
        <v>1076</v>
      </c>
      <c r="AJ107" s="21" t="s">
        <v>438</v>
      </c>
      <c r="AK107" s="163" t="s">
        <v>439</v>
      </c>
      <c r="AL107" s="163" t="s">
        <v>82</v>
      </c>
      <c r="AM107" s="163" t="s">
        <v>543</v>
      </c>
      <c r="AN107" s="163" t="s">
        <v>440</v>
      </c>
      <c r="AO107" s="158" t="s">
        <v>1079</v>
      </c>
      <c r="AP107" s="158"/>
      <c r="AQ107" s="158"/>
      <c r="AR107" s="158"/>
      <c r="AS107" s="158" t="s">
        <v>1141</v>
      </c>
      <c r="AT107" s="178"/>
      <c r="AU107" s="3"/>
      <c r="AV107" s="1" t="s">
        <v>1141</v>
      </c>
      <c r="BD107" s="5">
        <v>1</v>
      </c>
    </row>
    <row r="108" s="1" customFormat="1" ht="45" spans="1:56">
      <c r="A108" s="20">
        <v>52</v>
      </c>
      <c r="B108" s="20" t="s">
        <v>631</v>
      </c>
      <c r="C108" s="20">
        <v>2022</v>
      </c>
      <c r="D108" s="21" t="s">
        <v>430</v>
      </c>
      <c r="E108" s="21" t="s">
        <v>632</v>
      </c>
      <c r="F108" s="21" t="s">
        <v>45</v>
      </c>
      <c r="G108" s="22" t="s">
        <v>1074</v>
      </c>
      <c r="H108" s="21" t="s">
        <v>455</v>
      </c>
      <c r="I108" s="33" t="s">
        <v>1167</v>
      </c>
      <c r="J108" s="21"/>
      <c r="K108" s="21"/>
      <c r="L108" s="22">
        <v>1</v>
      </c>
      <c r="M108" s="21"/>
      <c r="N108" s="21"/>
      <c r="O108" s="21"/>
      <c r="P108" s="21"/>
      <c r="Q108" s="21"/>
      <c r="R108" s="22">
        <v>3371</v>
      </c>
      <c r="S108" s="21" t="s">
        <v>1156</v>
      </c>
      <c r="T108" s="21" t="s">
        <v>1157</v>
      </c>
      <c r="U108" s="44">
        <v>1500</v>
      </c>
      <c r="V108" s="44">
        <v>0</v>
      </c>
      <c r="W108" s="44"/>
      <c r="X108" s="44">
        <v>0</v>
      </c>
      <c r="Y108" s="44">
        <v>300</v>
      </c>
      <c r="Z108" s="44">
        <v>0</v>
      </c>
      <c r="AA108" s="44">
        <v>0</v>
      </c>
      <c r="AB108" s="44">
        <v>1200</v>
      </c>
      <c r="AC108" s="44"/>
      <c r="AD108" s="50">
        <v>963</v>
      </c>
      <c r="AE108" s="50">
        <v>290</v>
      </c>
      <c r="AF108" s="33" t="s">
        <v>634</v>
      </c>
      <c r="AG108" s="33" t="s">
        <v>634</v>
      </c>
      <c r="AH108" s="163" t="s">
        <v>1154</v>
      </c>
      <c r="AI108" s="163" t="s">
        <v>1155</v>
      </c>
      <c r="AJ108" s="21" t="s">
        <v>438</v>
      </c>
      <c r="AK108" s="163" t="s">
        <v>439</v>
      </c>
      <c r="AL108" s="163" t="s">
        <v>82</v>
      </c>
      <c r="AM108" s="163" t="s">
        <v>543</v>
      </c>
      <c r="AN108" s="163" t="s">
        <v>458</v>
      </c>
      <c r="AO108" s="158" t="s">
        <v>1079</v>
      </c>
      <c r="AP108" s="158"/>
      <c r="AQ108" s="158"/>
      <c r="AR108" s="158"/>
      <c r="AS108" s="158" t="s">
        <v>1141</v>
      </c>
      <c r="AT108" s="178"/>
      <c r="AU108" s="3"/>
      <c r="AV108" s="1" t="s">
        <v>1141</v>
      </c>
      <c r="BD108" s="5">
        <v>1</v>
      </c>
    </row>
    <row r="109" s="1" customFormat="1" ht="33.75" spans="1:56">
      <c r="A109" s="20">
        <v>53</v>
      </c>
      <c r="B109" s="20" t="s">
        <v>641</v>
      </c>
      <c r="C109" s="20">
        <v>2022</v>
      </c>
      <c r="D109" s="21" t="s">
        <v>430</v>
      </c>
      <c r="E109" s="21" t="s">
        <v>642</v>
      </c>
      <c r="F109" s="21" t="s">
        <v>45</v>
      </c>
      <c r="G109" s="22" t="s">
        <v>1074</v>
      </c>
      <c r="H109" s="21" t="s">
        <v>509</v>
      </c>
      <c r="I109" s="33" t="s">
        <v>643</v>
      </c>
      <c r="J109" s="21"/>
      <c r="K109" s="21"/>
      <c r="L109" s="22">
        <v>1</v>
      </c>
      <c r="M109" s="21"/>
      <c r="N109" s="21"/>
      <c r="O109" s="21"/>
      <c r="P109" s="21"/>
      <c r="Q109" s="21"/>
      <c r="R109" s="22">
        <v>70</v>
      </c>
      <c r="S109" s="21" t="s">
        <v>168</v>
      </c>
      <c r="T109" s="21" t="s">
        <v>1117</v>
      </c>
      <c r="U109" s="44">
        <v>50</v>
      </c>
      <c r="V109" s="44">
        <v>0</v>
      </c>
      <c r="W109" s="44"/>
      <c r="X109" s="44">
        <v>50</v>
      </c>
      <c r="Y109" s="44">
        <v>0</v>
      </c>
      <c r="Z109" s="44">
        <v>0</v>
      </c>
      <c r="AA109" s="44">
        <v>0</v>
      </c>
      <c r="AB109" s="44">
        <v>0</v>
      </c>
      <c r="AC109" s="44"/>
      <c r="AD109" s="50">
        <v>20</v>
      </c>
      <c r="AE109" s="50">
        <v>0</v>
      </c>
      <c r="AF109" s="33" t="s">
        <v>644</v>
      </c>
      <c r="AG109" s="33" t="s">
        <v>618</v>
      </c>
      <c r="AH109" s="163" t="s">
        <v>168</v>
      </c>
      <c r="AI109" s="163" t="s">
        <v>1117</v>
      </c>
      <c r="AJ109" s="21" t="s">
        <v>438</v>
      </c>
      <c r="AK109" s="163" t="s">
        <v>439</v>
      </c>
      <c r="AL109" s="163" t="s">
        <v>82</v>
      </c>
      <c r="AM109" s="163" t="s">
        <v>543</v>
      </c>
      <c r="AN109" s="163" t="s">
        <v>458</v>
      </c>
      <c r="AO109" s="158" t="s">
        <v>1079</v>
      </c>
      <c r="AP109" s="158"/>
      <c r="AQ109" s="158"/>
      <c r="AR109" s="158"/>
      <c r="AS109" s="158"/>
      <c r="AT109" s="178"/>
      <c r="AU109" s="3"/>
      <c r="BD109" s="5">
        <v>1</v>
      </c>
    </row>
    <row r="110" s="3" customFormat="1" spans="1:46">
      <c r="A110" s="155"/>
      <c r="B110" s="190" t="s">
        <v>660</v>
      </c>
      <c r="C110" s="190"/>
      <c r="D110" s="191"/>
      <c r="E110" s="191"/>
      <c r="F110" s="190"/>
      <c r="G110" s="191"/>
      <c r="H110" s="191"/>
      <c r="I110" s="190"/>
      <c r="J110" s="166">
        <v>0</v>
      </c>
      <c r="K110" s="166">
        <v>0</v>
      </c>
      <c r="L110" s="166">
        <v>0</v>
      </c>
      <c r="M110" s="166">
        <v>0</v>
      </c>
      <c r="N110" s="166">
        <v>0</v>
      </c>
      <c r="O110" s="166">
        <v>0</v>
      </c>
      <c r="P110" s="166">
        <v>0</v>
      </c>
      <c r="Q110" s="166">
        <v>0</v>
      </c>
      <c r="R110" s="166">
        <v>0</v>
      </c>
      <c r="S110" s="166">
        <v>0</v>
      </c>
      <c r="T110" s="166">
        <v>0</v>
      </c>
      <c r="U110" s="166">
        <v>0</v>
      </c>
      <c r="V110" s="166">
        <v>0</v>
      </c>
      <c r="W110" s="166">
        <v>0</v>
      </c>
      <c r="X110" s="166">
        <v>0</v>
      </c>
      <c r="Y110" s="166">
        <v>0</v>
      </c>
      <c r="Z110" s="166">
        <v>0</v>
      </c>
      <c r="AA110" s="166">
        <v>0</v>
      </c>
      <c r="AB110" s="166">
        <v>0</v>
      </c>
      <c r="AC110" s="166"/>
      <c r="AD110" s="166">
        <v>0</v>
      </c>
      <c r="AE110" s="166">
        <v>0</v>
      </c>
      <c r="AF110" s="205"/>
      <c r="AG110" s="205"/>
      <c r="AH110" s="201"/>
      <c r="AI110" s="201"/>
      <c r="AJ110" s="201"/>
      <c r="AK110" s="201"/>
      <c r="AL110" s="201"/>
      <c r="AM110" s="201"/>
      <c r="AN110" s="175"/>
      <c r="AO110" s="178"/>
      <c r="AP110" s="178"/>
      <c r="AQ110" s="178"/>
      <c r="AR110" s="178"/>
      <c r="AS110" s="178"/>
      <c r="AT110" s="178"/>
    </row>
    <row r="111" s="3" customFormat="1" spans="1:46">
      <c r="A111" s="155"/>
      <c r="B111" s="190" t="s">
        <v>661</v>
      </c>
      <c r="C111" s="190"/>
      <c r="D111" s="191"/>
      <c r="E111" s="191"/>
      <c r="F111" s="190"/>
      <c r="G111" s="191"/>
      <c r="H111" s="191"/>
      <c r="I111" s="190"/>
      <c r="J111" s="166">
        <v>0</v>
      </c>
      <c r="K111" s="166">
        <v>0</v>
      </c>
      <c r="L111" s="166">
        <v>0</v>
      </c>
      <c r="M111" s="166">
        <v>0</v>
      </c>
      <c r="N111" s="166">
        <v>0</v>
      </c>
      <c r="O111" s="166">
        <v>0</v>
      </c>
      <c r="P111" s="166">
        <v>0</v>
      </c>
      <c r="Q111" s="166">
        <v>0</v>
      </c>
      <c r="R111" s="166">
        <v>0</v>
      </c>
      <c r="S111" s="166">
        <v>0</v>
      </c>
      <c r="T111" s="166">
        <v>0</v>
      </c>
      <c r="U111" s="166">
        <v>0</v>
      </c>
      <c r="V111" s="166">
        <v>0</v>
      </c>
      <c r="W111" s="166">
        <v>0</v>
      </c>
      <c r="X111" s="166">
        <v>0</v>
      </c>
      <c r="Y111" s="166">
        <v>0</v>
      </c>
      <c r="Z111" s="166">
        <v>0</v>
      </c>
      <c r="AA111" s="166">
        <v>0</v>
      </c>
      <c r="AB111" s="166">
        <v>0</v>
      </c>
      <c r="AC111" s="166"/>
      <c r="AD111" s="166">
        <v>0</v>
      </c>
      <c r="AE111" s="166">
        <v>0</v>
      </c>
      <c r="AF111" s="205"/>
      <c r="AG111" s="205"/>
      <c r="AH111" s="201"/>
      <c r="AI111" s="201"/>
      <c r="AJ111" s="201"/>
      <c r="AK111" s="201"/>
      <c r="AL111" s="201"/>
      <c r="AM111" s="201"/>
      <c r="AN111" s="175"/>
      <c r="AO111" s="178"/>
      <c r="AP111" s="178"/>
      <c r="AQ111" s="178"/>
      <c r="AR111" s="178"/>
      <c r="AS111" s="178"/>
      <c r="AT111" s="178"/>
    </row>
    <row r="112" s="3" customFormat="1" spans="1:46">
      <c r="A112" s="155"/>
      <c r="B112" s="190" t="s">
        <v>662</v>
      </c>
      <c r="C112" s="190"/>
      <c r="D112" s="191"/>
      <c r="E112" s="191"/>
      <c r="F112" s="190"/>
      <c r="G112" s="191"/>
      <c r="H112" s="191"/>
      <c r="I112" s="190"/>
      <c r="J112" s="166">
        <v>0</v>
      </c>
      <c r="K112" s="166">
        <v>0</v>
      </c>
      <c r="L112" s="166">
        <v>0</v>
      </c>
      <c r="M112" s="166">
        <v>0</v>
      </c>
      <c r="N112" s="166">
        <v>0</v>
      </c>
      <c r="O112" s="166">
        <v>0</v>
      </c>
      <c r="P112" s="166">
        <v>0</v>
      </c>
      <c r="Q112" s="166">
        <v>0</v>
      </c>
      <c r="R112" s="166">
        <v>0</v>
      </c>
      <c r="S112" s="166">
        <v>0</v>
      </c>
      <c r="T112" s="166">
        <v>0</v>
      </c>
      <c r="U112" s="166">
        <v>0</v>
      </c>
      <c r="V112" s="166">
        <v>0</v>
      </c>
      <c r="W112" s="166">
        <v>0</v>
      </c>
      <c r="X112" s="166">
        <v>0</v>
      </c>
      <c r="Y112" s="166">
        <v>0</v>
      </c>
      <c r="Z112" s="166">
        <v>0</v>
      </c>
      <c r="AA112" s="166">
        <v>0</v>
      </c>
      <c r="AB112" s="166">
        <v>0</v>
      </c>
      <c r="AC112" s="166"/>
      <c r="AD112" s="166">
        <v>0</v>
      </c>
      <c r="AE112" s="166">
        <v>0</v>
      </c>
      <c r="AF112" s="205"/>
      <c r="AG112" s="205"/>
      <c r="AH112" s="201"/>
      <c r="AI112" s="201"/>
      <c r="AJ112" s="201"/>
      <c r="AK112" s="201"/>
      <c r="AL112" s="201"/>
      <c r="AM112" s="201"/>
      <c r="AN112" s="175"/>
      <c r="AO112" s="178"/>
      <c r="AP112" s="178"/>
      <c r="AQ112" s="178"/>
      <c r="AR112" s="178"/>
      <c r="AS112" s="178"/>
      <c r="AT112" s="178"/>
    </row>
    <row r="113" s="3" customFormat="1" spans="1:46">
      <c r="A113" s="155"/>
      <c r="B113" s="190" t="s">
        <v>690</v>
      </c>
      <c r="C113" s="190"/>
      <c r="D113" s="191"/>
      <c r="E113" s="191"/>
      <c r="F113" s="190"/>
      <c r="G113" s="191"/>
      <c r="H113" s="191"/>
      <c r="I113" s="190"/>
      <c r="J113" s="166">
        <v>0</v>
      </c>
      <c r="K113" s="166">
        <v>0</v>
      </c>
      <c r="L113" s="166">
        <v>0</v>
      </c>
      <c r="M113" s="166">
        <v>0</v>
      </c>
      <c r="N113" s="166">
        <v>0</v>
      </c>
      <c r="O113" s="166">
        <v>0</v>
      </c>
      <c r="P113" s="166">
        <v>0</v>
      </c>
      <c r="Q113" s="166">
        <v>0</v>
      </c>
      <c r="R113" s="166">
        <v>0</v>
      </c>
      <c r="S113" s="166">
        <v>0</v>
      </c>
      <c r="T113" s="166">
        <v>0</v>
      </c>
      <c r="U113" s="166">
        <v>0</v>
      </c>
      <c r="V113" s="166">
        <v>0</v>
      </c>
      <c r="W113" s="166">
        <v>0</v>
      </c>
      <c r="X113" s="166">
        <v>0</v>
      </c>
      <c r="Y113" s="166">
        <v>0</v>
      </c>
      <c r="Z113" s="166">
        <v>0</v>
      </c>
      <c r="AA113" s="166">
        <v>0</v>
      </c>
      <c r="AB113" s="166">
        <v>0</v>
      </c>
      <c r="AC113" s="166"/>
      <c r="AD113" s="166">
        <v>0</v>
      </c>
      <c r="AE113" s="166">
        <v>0</v>
      </c>
      <c r="AF113" s="205"/>
      <c r="AG113" s="205"/>
      <c r="AH113" s="201"/>
      <c r="AI113" s="201"/>
      <c r="AJ113" s="201"/>
      <c r="AK113" s="201"/>
      <c r="AL113" s="201"/>
      <c r="AM113" s="201"/>
      <c r="AN113" s="175"/>
      <c r="AO113" s="178"/>
      <c r="AP113" s="178"/>
      <c r="AQ113" s="178"/>
      <c r="AR113" s="178"/>
      <c r="AS113" s="178"/>
      <c r="AT113" s="178"/>
    </row>
    <row r="114" s="3" customFormat="1" spans="1:46">
      <c r="A114" s="155"/>
      <c r="B114" s="190" t="s">
        <v>691</v>
      </c>
      <c r="C114" s="190"/>
      <c r="D114" s="190"/>
      <c r="E114" s="191"/>
      <c r="F114" s="190"/>
      <c r="G114" s="190"/>
      <c r="H114" s="191"/>
      <c r="I114" s="190"/>
      <c r="J114" s="166">
        <f t="shared" ref="J114:AB114" si="27">SUM(J115:J117)</f>
        <v>0</v>
      </c>
      <c r="K114" s="166">
        <f t="shared" si="27"/>
        <v>0</v>
      </c>
      <c r="L114" s="166">
        <f t="shared" si="27"/>
        <v>3</v>
      </c>
      <c r="M114" s="166">
        <f t="shared" si="27"/>
        <v>0</v>
      </c>
      <c r="N114" s="166">
        <f t="shared" si="27"/>
        <v>0</v>
      </c>
      <c r="O114" s="166">
        <f t="shared" si="27"/>
        <v>0</v>
      </c>
      <c r="P114" s="166">
        <f t="shared" si="27"/>
        <v>0</v>
      </c>
      <c r="Q114" s="166">
        <f t="shared" si="27"/>
        <v>0</v>
      </c>
      <c r="R114" s="166">
        <f t="shared" si="27"/>
        <v>3275</v>
      </c>
      <c r="S114" s="166">
        <f t="shared" si="27"/>
        <v>0</v>
      </c>
      <c r="T114" s="166">
        <f t="shared" si="27"/>
        <v>0</v>
      </c>
      <c r="U114" s="166">
        <f t="shared" si="27"/>
        <v>1898.7</v>
      </c>
      <c r="V114" s="166">
        <f t="shared" si="27"/>
        <v>820</v>
      </c>
      <c r="W114" s="166">
        <f t="shared" si="27"/>
        <v>130</v>
      </c>
      <c r="X114" s="166">
        <f t="shared" si="27"/>
        <v>0</v>
      </c>
      <c r="Y114" s="166">
        <f t="shared" si="27"/>
        <v>948.7</v>
      </c>
      <c r="Z114" s="166">
        <f t="shared" si="27"/>
        <v>0</v>
      </c>
      <c r="AA114" s="166">
        <f t="shared" si="27"/>
        <v>0</v>
      </c>
      <c r="AB114" s="166">
        <f t="shared" si="27"/>
        <v>0</v>
      </c>
      <c r="AC114" s="166"/>
      <c r="AD114" s="166">
        <f>SUM(AD115:AD117)</f>
        <v>948</v>
      </c>
      <c r="AE114" s="166">
        <f>SUM(AE115:AE117)</f>
        <v>389</v>
      </c>
      <c r="AF114" s="205"/>
      <c r="AG114" s="205"/>
      <c r="AH114" s="201"/>
      <c r="AI114" s="201"/>
      <c r="AJ114" s="201"/>
      <c r="AK114" s="201"/>
      <c r="AL114" s="201"/>
      <c r="AM114" s="201"/>
      <c r="AN114" s="175"/>
      <c r="AO114" s="178"/>
      <c r="AP114" s="178"/>
      <c r="AQ114" s="178"/>
      <c r="AR114" s="178"/>
      <c r="AS114" s="178"/>
      <c r="AT114" s="178"/>
    </row>
    <row r="115" s="1" customFormat="1" ht="101.25" spans="1:56">
      <c r="A115" s="20">
        <v>54</v>
      </c>
      <c r="B115" s="20" t="s">
        <v>692</v>
      </c>
      <c r="C115" s="20">
        <v>2022</v>
      </c>
      <c r="D115" s="21" t="s">
        <v>43</v>
      </c>
      <c r="E115" s="21" t="s">
        <v>693</v>
      </c>
      <c r="F115" s="21" t="s">
        <v>45</v>
      </c>
      <c r="G115" s="22" t="s">
        <v>1074</v>
      </c>
      <c r="H115" s="21" t="s">
        <v>621</v>
      </c>
      <c r="I115" s="33" t="s">
        <v>694</v>
      </c>
      <c r="J115" s="21"/>
      <c r="K115" s="21"/>
      <c r="L115" s="21">
        <v>1</v>
      </c>
      <c r="M115" s="21"/>
      <c r="N115" s="21"/>
      <c r="O115" s="21"/>
      <c r="P115" s="21"/>
      <c r="Q115" s="21"/>
      <c r="R115" s="22">
        <v>1925</v>
      </c>
      <c r="S115" s="21" t="s">
        <v>200</v>
      </c>
      <c r="T115" s="21" t="s">
        <v>201</v>
      </c>
      <c r="U115" s="44">
        <v>160</v>
      </c>
      <c r="V115" s="44">
        <v>0</v>
      </c>
      <c r="W115" s="44"/>
      <c r="X115" s="44">
        <v>0</v>
      </c>
      <c r="Y115" s="44">
        <v>160</v>
      </c>
      <c r="Z115" s="44">
        <v>0</v>
      </c>
      <c r="AA115" s="44">
        <v>0</v>
      </c>
      <c r="AB115" s="44">
        <v>0</v>
      </c>
      <c r="AC115" s="44"/>
      <c r="AD115" s="50">
        <v>550</v>
      </c>
      <c r="AE115" s="50">
        <v>241</v>
      </c>
      <c r="AF115" s="33" t="s">
        <v>695</v>
      </c>
      <c r="AG115" s="33" t="s">
        <v>696</v>
      </c>
      <c r="AH115" s="163" t="s">
        <v>200</v>
      </c>
      <c r="AI115" s="163" t="s">
        <v>201</v>
      </c>
      <c r="AJ115" s="21" t="s">
        <v>52</v>
      </c>
      <c r="AK115" s="163" t="s">
        <v>53</v>
      </c>
      <c r="AL115" s="163" t="s">
        <v>1073</v>
      </c>
      <c r="AM115" s="163" t="s">
        <v>543</v>
      </c>
      <c r="AN115" s="163" t="s">
        <v>438</v>
      </c>
      <c r="AO115" s="158" t="s">
        <v>1079</v>
      </c>
      <c r="AP115" s="158"/>
      <c r="AQ115" s="158"/>
      <c r="AR115" s="158"/>
      <c r="AS115" s="158"/>
      <c r="AT115" s="178"/>
      <c r="AU115" s="3"/>
      <c r="BD115" s="5">
        <v>1</v>
      </c>
    </row>
    <row r="116" s="1" customFormat="1" ht="56.25" spans="1:56">
      <c r="A116" s="20">
        <v>55</v>
      </c>
      <c r="B116" s="20" t="s">
        <v>697</v>
      </c>
      <c r="C116" s="20">
        <v>2022</v>
      </c>
      <c r="D116" s="21" t="s">
        <v>430</v>
      </c>
      <c r="E116" s="21" t="s">
        <v>698</v>
      </c>
      <c r="F116" s="21" t="s">
        <v>45</v>
      </c>
      <c r="G116" s="22" t="s">
        <v>1074</v>
      </c>
      <c r="H116" s="21" t="s">
        <v>224</v>
      </c>
      <c r="I116" s="33" t="s">
        <v>1507</v>
      </c>
      <c r="J116" s="21"/>
      <c r="K116" s="21"/>
      <c r="L116" s="21">
        <v>1</v>
      </c>
      <c r="M116" s="21"/>
      <c r="N116" s="21"/>
      <c r="O116" s="21"/>
      <c r="P116" s="21"/>
      <c r="Q116" s="21"/>
      <c r="R116" s="22">
        <v>1197</v>
      </c>
      <c r="S116" s="21" t="s">
        <v>438</v>
      </c>
      <c r="T116" s="21" t="s">
        <v>439</v>
      </c>
      <c r="U116" s="44">
        <v>1608.7</v>
      </c>
      <c r="V116" s="44">
        <v>820</v>
      </c>
      <c r="W116" s="44"/>
      <c r="X116" s="44">
        <v>0</v>
      </c>
      <c r="Y116" s="44">
        <f>U116-V116</f>
        <v>788.7</v>
      </c>
      <c r="Z116" s="44">
        <v>0</v>
      </c>
      <c r="AA116" s="44">
        <v>0</v>
      </c>
      <c r="AB116" s="44">
        <v>0</v>
      </c>
      <c r="AC116" s="44"/>
      <c r="AD116" s="50">
        <v>342</v>
      </c>
      <c r="AE116" s="50">
        <v>113</v>
      </c>
      <c r="AF116" s="33" t="s">
        <v>1508</v>
      </c>
      <c r="AG116" s="33" t="s">
        <v>701</v>
      </c>
      <c r="AH116" s="163" t="s">
        <v>1154</v>
      </c>
      <c r="AI116" s="163" t="s">
        <v>1155</v>
      </c>
      <c r="AJ116" s="21" t="s">
        <v>438</v>
      </c>
      <c r="AK116" s="163" t="s">
        <v>439</v>
      </c>
      <c r="AL116" s="163" t="s">
        <v>82</v>
      </c>
      <c r="AM116" s="163" t="s">
        <v>543</v>
      </c>
      <c r="AN116" s="163" t="s">
        <v>215</v>
      </c>
      <c r="AO116" s="158" t="s">
        <v>1079</v>
      </c>
      <c r="AP116" s="158" t="s">
        <v>1079</v>
      </c>
      <c r="AQ116" s="158" t="s">
        <v>1079</v>
      </c>
      <c r="AR116" s="158"/>
      <c r="AS116" s="163"/>
      <c r="AT116" s="178" t="s">
        <v>1168</v>
      </c>
      <c r="AU116" s="3"/>
      <c r="BD116" s="5">
        <v>1</v>
      </c>
    </row>
    <row r="117" s="1" customFormat="1" ht="90" spans="1:56">
      <c r="A117" s="20">
        <v>56</v>
      </c>
      <c r="B117" s="20" t="s">
        <v>1510</v>
      </c>
      <c r="C117" s="20">
        <v>2022</v>
      </c>
      <c r="D117" s="21" t="s">
        <v>430</v>
      </c>
      <c r="E117" s="21" t="s">
        <v>1511</v>
      </c>
      <c r="F117" s="21" t="s">
        <v>45</v>
      </c>
      <c r="G117" s="22" t="s">
        <v>1074</v>
      </c>
      <c r="H117" s="21" t="s">
        <v>425</v>
      </c>
      <c r="I117" s="33" t="s">
        <v>1512</v>
      </c>
      <c r="J117" s="21"/>
      <c r="K117" s="21"/>
      <c r="L117" s="21">
        <v>1</v>
      </c>
      <c r="M117" s="21"/>
      <c r="N117" s="21"/>
      <c r="O117" s="21"/>
      <c r="P117" s="21"/>
      <c r="Q117" s="21"/>
      <c r="R117" s="22">
        <v>153</v>
      </c>
      <c r="S117" s="21" t="s">
        <v>200</v>
      </c>
      <c r="T117" s="21" t="s">
        <v>201</v>
      </c>
      <c r="U117" s="44">
        <v>130</v>
      </c>
      <c r="V117" s="44"/>
      <c r="W117" s="44">
        <v>130</v>
      </c>
      <c r="X117" s="44">
        <v>0</v>
      </c>
      <c r="Y117" s="44">
        <v>0</v>
      </c>
      <c r="Z117" s="44">
        <v>0</v>
      </c>
      <c r="AA117" s="44">
        <v>0</v>
      </c>
      <c r="AB117" s="44">
        <v>0</v>
      </c>
      <c r="AC117" s="44"/>
      <c r="AD117" s="50">
        <v>56</v>
      </c>
      <c r="AE117" s="50">
        <v>35</v>
      </c>
      <c r="AF117" s="33" t="s">
        <v>1513</v>
      </c>
      <c r="AG117" s="33" t="s">
        <v>715</v>
      </c>
      <c r="AH117" s="163" t="s">
        <v>200</v>
      </c>
      <c r="AI117" s="163" t="s">
        <v>201</v>
      </c>
      <c r="AJ117" s="21" t="s">
        <v>438</v>
      </c>
      <c r="AK117" s="163" t="s">
        <v>439</v>
      </c>
      <c r="AL117" s="163" t="s">
        <v>82</v>
      </c>
      <c r="AM117" s="163" t="s">
        <v>543</v>
      </c>
      <c r="AN117" s="163" t="s">
        <v>438</v>
      </c>
      <c r="AO117" s="158" t="s">
        <v>1079</v>
      </c>
      <c r="AP117" s="158" t="s">
        <v>1079</v>
      </c>
      <c r="AQ117" s="158"/>
      <c r="AR117" s="158" t="s">
        <v>1079</v>
      </c>
      <c r="AS117" s="163" t="s">
        <v>1514</v>
      </c>
      <c r="AT117" s="178"/>
      <c r="AU117" s="3"/>
      <c r="BD117" s="5">
        <v>1</v>
      </c>
    </row>
    <row r="118" s="3" customFormat="1" spans="1:46">
      <c r="A118" s="155"/>
      <c r="B118" s="190" t="s">
        <v>716</v>
      </c>
      <c r="C118" s="190"/>
      <c r="D118" s="191"/>
      <c r="E118" s="191"/>
      <c r="F118" s="190"/>
      <c r="G118" s="191"/>
      <c r="H118" s="191"/>
      <c r="I118" s="190"/>
      <c r="J118" s="166">
        <v>0</v>
      </c>
      <c r="K118" s="166">
        <v>0</v>
      </c>
      <c r="L118" s="166">
        <v>0</v>
      </c>
      <c r="M118" s="166">
        <v>0</v>
      </c>
      <c r="N118" s="166">
        <v>0</v>
      </c>
      <c r="O118" s="166">
        <v>0</v>
      </c>
      <c r="P118" s="166">
        <v>0</v>
      </c>
      <c r="Q118" s="166">
        <v>0</v>
      </c>
      <c r="R118" s="166">
        <v>0</v>
      </c>
      <c r="S118" s="166">
        <v>0</v>
      </c>
      <c r="T118" s="166">
        <v>0</v>
      </c>
      <c r="U118" s="166">
        <v>0</v>
      </c>
      <c r="V118" s="166">
        <v>0</v>
      </c>
      <c r="W118" s="166">
        <v>0</v>
      </c>
      <c r="X118" s="166">
        <v>0</v>
      </c>
      <c r="Y118" s="166">
        <v>0</v>
      </c>
      <c r="Z118" s="166">
        <v>0</v>
      </c>
      <c r="AA118" s="166">
        <v>0</v>
      </c>
      <c r="AB118" s="166">
        <v>0</v>
      </c>
      <c r="AC118" s="166"/>
      <c r="AD118" s="166">
        <v>0</v>
      </c>
      <c r="AE118" s="166">
        <v>0</v>
      </c>
      <c r="AF118" s="205"/>
      <c r="AG118" s="205"/>
      <c r="AH118" s="201"/>
      <c r="AI118" s="201"/>
      <c r="AJ118" s="201"/>
      <c r="AK118" s="201"/>
      <c r="AL118" s="201"/>
      <c r="AM118" s="201"/>
      <c r="AN118" s="175"/>
      <c r="AO118" s="178"/>
      <c r="AP118" s="178"/>
      <c r="AQ118" s="178"/>
      <c r="AR118" s="178"/>
      <c r="AS118" s="178"/>
      <c r="AT118" s="178"/>
    </row>
    <row r="119" s="3" customFormat="1" spans="1:46">
      <c r="A119" s="155"/>
      <c r="B119" s="190" t="s">
        <v>717</v>
      </c>
      <c r="C119" s="190"/>
      <c r="D119" s="191"/>
      <c r="E119" s="191"/>
      <c r="F119" s="190"/>
      <c r="G119" s="191"/>
      <c r="H119" s="191"/>
      <c r="I119" s="190"/>
      <c r="J119" s="166">
        <f t="shared" ref="J119:AB119" si="28">J120+J122+J126+J128</f>
        <v>0</v>
      </c>
      <c r="K119" s="166">
        <f t="shared" si="28"/>
        <v>0</v>
      </c>
      <c r="L119" s="166">
        <f t="shared" si="28"/>
        <v>14</v>
      </c>
      <c r="M119" s="166">
        <f t="shared" si="28"/>
        <v>0</v>
      </c>
      <c r="N119" s="166">
        <f t="shared" si="28"/>
        <v>0</v>
      </c>
      <c r="O119" s="166">
        <f t="shared" si="28"/>
        <v>0</v>
      </c>
      <c r="P119" s="166">
        <f t="shared" si="28"/>
        <v>0</v>
      </c>
      <c r="Q119" s="166">
        <f t="shared" si="28"/>
        <v>0</v>
      </c>
      <c r="R119" s="166">
        <f t="shared" si="28"/>
        <v>36045</v>
      </c>
      <c r="S119" s="166">
        <f t="shared" si="28"/>
        <v>0</v>
      </c>
      <c r="T119" s="166">
        <f t="shared" si="28"/>
        <v>0</v>
      </c>
      <c r="U119" s="166">
        <f t="shared" si="28"/>
        <v>4600.7</v>
      </c>
      <c r="V119" s="166">
        <f t="shared" si="28"/>
        <v>29.2</v>
      </c>
      <c r="W119" s="166">
        <f t="shared" si="28"/>
        <v>0</v>
      </c>
      <c r="X119" s="166">
        <f t="shared" si="28"/>
        <v>1530</v>
      </c>
      <c r="Y119" s="166">
        <f t="shared" si="28"/>
        <v>3041.5</v>
      </c>
      <c r="Z119" s="166">
        <f t="shared" si="28"/>
        <v>0</v>
      </c>
      <c r="AA119" s="166">
        <f t="shared" si="28"/>
        <v>0</v>
      </c>
      <c r="AB119" s="166">
        <f t="shared" si="28"/>
        <v>0</v>
      </c>
      <c r="AC119" s="166"/>
      <c r="AD119" s="166">
        <f>AD120+AD122+AD126+AD128</f>
        <v>9361</v>
      </c>
      <c r="AE119" s="166">
        <f>AE120+AE122+AE126+AE128</f>
        <v>4045</v>
      </c>
      <c r="AF119" s="205"/>
      <c r="AG119" s="205"/>
      <c r="AH119" s="201"/>
      <c r="AI119" s="201"/>
      <c r="AJ119" s="201"/>
      <c r="AK119" s="201"/>
      <c r="AL119" s="201"/>
      <c r="AM119" s="201"/>
      <c r="AN119" s="175"/>
      <c r="AO119" s="178"/>
      <c r="AP119" s="178"/>
      <c r="AQ119" s="178"/>
      <c r="AR119" s="178"/>
      <c r="AS119" s="178"/>
      <c r="AT119" s="178"/>
    </row>
    <row r="120" s="3" customFormat="1" spans="1:46">
      <c r="A120" s="155"/>
      <c r="B120" s="190" t="s">
        <v>718</v>
      </c>
      <c r="C120" s="190"/>
      <c r="D120" s="191"/>
      <c r="E120" s="191"/>
      <c r="F120" s="190"/>
      <c r="G120" s="191"/>
      <c r="H120" s="191"/>
      <c r="I120" s="190"/>
      <c r="J120" s="166">
        <f t="shared" ref="J120:AB120" si="29">SUM(J121:J121)</f>
        <v>0</v>
      </c>
      <c r="K120" s="166">
        <f t="shared" si="29"/>
        <v>0</v>
      </c>
      <c r="L120" s="166">
        <f t="shared" si="29"/>
        <v>1</v>
      </c>
      <c r="M120" s="166">
        <f t="shared" si="29"/>
        <v>0</v>
      </c>
      <c r="N120" s="166">
        <f t="shared" si="29"/>
        <v>0</v>
      </c>
      <c r="O120" s="166">
        <f t="shared" si="29"/>
        <v>0</v>
      </c>
      <c r="P120" s="166">
        <f t="shared" si="29"/>
        <v>0</v>
      </c>
      <c r="Q120" s="166">
        <f t="shared" si="29"/>
        <v>0</v>
      </c>
      <c r="R120" s="166">
        <f t="shared" si="29"/>
        <v>3693</v>
      </c>
      <c r="S120" s="166">
        <f t="shared" si="29"/>
        <v>0</v>
      </c>
      <c r="T120" s="166">
        <f t="shared" si="29"/>
        <v>0</v>
      </c>
      <c r="U120" s="166">
        <f t="shared" si="29"/>
        <v>29.2</v>
      </c>
      <c r="V120" s="166">
        <f t="shared" si="29"/>
        <v>29.2</v>
      </c>
      <c r="W120" s="166">
        <f t="shared" si="29"/>
        <v>0</v>
      </c>
      <c r="X120" s="166">
        <f t="shared" si="29"/>
        <v>0</v>
      </c>
      <c r="Y120" s="166">
        <f t="shared" si="29"/>
        <v>0</v>
      </c>
      <c r="Z120" s="166">
        <f t="shared" si="29"/>
        <v>0</v>
      </c>
      <c r="AA120" s="166">
        <f t="shared" si="29"/>
        <v>0</v>
      </c>
      <c r="AB120" s="166">
        <f t="shared" si="29"/>
        <v>0</v>
      </c>
      <c r="AC120" s="166"/>
      <c r="AD120" s="166">
        <f>SUM(AD121:AD121)</f>
        <v>1055</v>
      </c>
      <c r="AE120" s="166">
        <f>SUM(AE121:AE121)</f>
        <v>743</v>
      </c>
      <c r="AF120" s="205"/>
      <c r="AG120" s="205"/>
      <c r="AH120" s="201"/>
      <c r="AI120" s="201"/>
      <c r="AJ120" s="201"/>
      <c r="AK120" s="201"/>
      <c r="AL120" s="201"/>
      <c r="AM120" s="201"/>
      <c r="AN120" s="175"/>
      <c r="AO120" s="178"/>
      <c r="AP120" s="178"/>
      <c r="AQ120" s="178"/>
      <c r="AR120" s="178"/>
      <c r="AS120" s="178"/>
      <c r="AT120" s="178"/>
    </row>
    <row r="121" s="1" customFormat="1" ht="56.25" spans="1:56">
      <c r="A121" s="20">
        <v>57</v>
      </c>
      <c r="B121" s="20" t="s">
        <v>719</v>
      </c>
      <c r="C121" s="20">
        <v>2022</v>
      </c>
      <c r="D121" s="23" t="s">
        <v>720</v>
      </c>
      <c r="E121" s="23" t="s">
        <v>721</v>
      </c>
      <c r="F121" s="23" t="s">
        <v>45</v>
      </c>
      <c r="G121" s="21" t="s">
        <v>1074</v>
      </c>
      <c r="H121" s="23" t="s">
        <v>285</v>
      </c>
      <c r="I121" s="35" t="s">
        <v>1515</v>
      </c>
      <c r="J121" s="23"/>
      <c r="K121" s="23"/>
      <c r="L121" s="23">
        <v>1</v>
      </c>
      <c r="M121" s="23"/>
      <c r="N121" s="23"/>
      <c r="O121" s="23"/>
      <c r="P121" s="23"/>
      <c r="Q121" s="23"/>
      <c r="R121" s="22">
        <v>3693</v>
      </c>
      <c r="S121" s="22" t="s">
        <v>50</v>
      </c>
      <c r="T121" s="21" t="s">
        <v>51</v>
      </c>
      <c r="U121" s="44">
        <v>29.2</v>
      </c>
      <c r="V121" s="44">
        <v>29.2</v>
      </c>
      <c r="W121" s="44"/>
      <c r="X121" s="44">
        <v>0</v>
      </c>
      <c r="Y121" s="44">
        <v>0</v>
      </c>
      <c r="Z121" s="44">
        <v>0</v>
      </c>
      <c r="AA121" s="44">
        <v>0</v>
      </c>
      <c r="AB121" s="44">
        <v>0</v>
      </c>
      <c r="AC121" s="44"/>
      <c r="AD121" s="50">
        <v>1055</v>
      </c>
      <c r="AE121" s="50">
        <v>743</v>
      </c>
      <c r="AF121" s="35" t="s">
        <v>723</v>
      </c>
      <c r="AG121" s="35" t="s">
        <v>724</v>
      </c>
      <c r="AH121" s="232" t="s">
        <v>50</v>
      </c>
      <c r="AI121" s="163" t="s">
        <v>51</v>
      </c>
      <c r="AJ121" s="21" t="s">
        <v>80</v>
      </c>
      <c r="AK121" s="163" t="s">
        <v>81</v>
      </c>
      <c r="AL121" s="163" t="s">
        <v>82</v>
      </c>
      <c r="AM121" s="163" t="s">
        <v>725</v>
      </c>
      <c r="AN121" s="163" t="s">
        <v>131</v>
      </c>
      <c r="AO121" s="158" t="s">
        <v>1079</v>
      </c>
      <c r="AP121" s="158" t="s">
        <v>1079</v>
      </c>
      <c r="AQ121" s="158" t="s">
        <v>1079</v>
      </c>
      <c r="AR121" s="158"/>
      <c r="AS121" s="163" t="s">
        <v>1135</v>
      </c>
      <c r="AT121" s="185" t="s">
        <v>1080</v>
      </c>
      <c r="AU121" s="390"/>
      <c r="AV121" s="3"/>
      <c r="AX121" s="3"/>
      <c r="AY121" s="3"/>
      <c r="AZ121" s="3"/>
      <c r="BA121" s="3"/>
      <c r="BB121" s="3"/>
      <c r="BC121" s="3"/>
      <c r="BD121" s="5">
        <v>1</v>
      </c>
    </row>
    <row r="122" s="3" customFormat="1" spans="1:46">
      <c r="A122" s="155"/>
      <c r="B122" s="190" t="s">
        <v>726</v>
      </c>
      <c r="C122" s="190"/>
      <c r="D122" s="191"/>
      <c r="E122" s="191"/>
      <c r="F122" s="190"/>
      <c r="G122" s="191"/>
      <c r="H122" s="191"/>
      <c r="I122" s="190"/>
      <c r="J122" s="166">
        <f t="shared" ref="J122:AB122" si="30">SUM(J123:J125)</f>
        <v>0</v>
      </c>
      <c r="K122" s="166">
        <f t="shared" si="30"/>
        <v>0</v>
      </c>
      <c r="L122" s="166">
        <f t="shared" si="30"/>
        <v>3</v>
      </c>
      <c r="M122" s="166">
        <f t="shared" si="30"/>
        <v>0</v>
      </c>
      <c r="N122" s="166">
        <f t="shared" si="30"/>
        <v>0</v>
      </c>
      <c r="O122" s="166">
        <f t="shared" si="30"/>
        <v>0</v>
      </c>
      <c r="P122" s="166">
        <f t="shared" si="30"/>
        <v>0</v>
      </c>
      <c r="Q122" s="166">
        <f t="shared" si="30"/>
        <v>0</v>
      </c>
      <c r="R122" s="166">
        <f t="shared" si="30"/>
        <v>4555</v>
      </c>
      <c r="S122" s="166">
        <f t="shared" si="30"/>
        <v>0</v>
      </c>
      <c r="T122" s="166">
        <f t="shared" si="30"/>
        <v>0</v>
      </c>
      <c r="U122" s="166">
        <f t="shared" si="30"/>
        <v>1030</v>
      </c>
      <c r="V122" s="166">
        <f t="shared" si="30"/>
        <v>0</v>
      </c>
      <c r="W122" s="166">
        <f t="shared" si="30"/>
        <v>0</v>
      </c>
      <c r="X122" s="166">
        <f t="shared" si="30"/>
        <v>1030</v>
      </c>
      <c r="Y122" s="166">
        <f t="shared" si="30"/>
        <v>0</v>
      </c>
      <c r="Z122" s="166">
        <f t="shared" si="30"/>
        <v>0</v>
      </c>
      <c r="AA122" s="166">
        <f t="shared" si="30"/>
        <v>0</v>
      </c>
      <c r="AB122" s="166">
        <f t="shared" si="30"/>
        <v>0</v>
      </c>
      <c r="AC122" s="166"/>
      <c r="AD122" s="166">
        <f>SUM(AD123:AD125)</f>
        <v>892</v>
      </c>
      <c r="AE122" s="166">
        <f>SUM(AE123:AE125)</f>
        <v>282</v>
      </c>
      <c r="AF122" s="205"/>
      <c r="AG122" s="205"/>
      <c r="AH122" s="201"/>
      <c r="AI122" s="201"/>
      <c r="AJ122" s="201"/>
      <c r="AK122" s="201"/>
      <c r="AL122" s="201"/>
      <c r="AM122" s="201"/>
      <c r="AN122" s="175"/>
      <c r="AO122" s="178"/>
      <c r="AP122" s="178"/>
      <c r="AQ122" s="178"/>
      <c r="AR122" s="178"/>
      <c r="AS122" s="178"/>
      <c r="AT122" s="178"/>
    </row>
    <row r="123" s="1" customFormat="1" ht="157.5" spans="1:56">
      <c r="A123" s="20">
        <v>58</v>
      </c>
      <c r="B123" s="20" t="s">
        <v>727</v>
      </c>
      <c r="C123" s="20">
        <v>2022</v>
      </c>
      <c r="D123" s="21" t="s">
        <v>664</v>
      </c>
      <c r="E123" s="21" t="s">
        <v>728</v>
      </c>
      <c r="F123" s="21" t="s">
        <v>45</v>
      </c>
      <c r="G123" s="21" t="s">
        <v>1074</v>
      </c>
      <c r="H123" s="21" t="s">
        <v>455</v>
      </c>
      <c r="I123" s="33" t="s">
        <v>729</v>
      </c>
      <c r="J123" s="21"/>
      <c r="K123" s="21"/>
      <c r="L123" s="21">
        <v>1</v>
      </c>
      <c r="M123" s="21"/>
      <c r="N123" s="21"/>
      <c r="O123" s="21"/>
      <c r="P123" s="21"/>
      <c r="Q123" s="21"/>
      <c r="R123" s="22">
        <v>445</v>
      </c>
      <c r="S123" s="21" t="s">
        <v>168</v>
      </c>
      <c r="T123" s="21" t="s">
        <v>1117</v>
      </c>
      <c r="U123" s="44">
        <v>150</v>
      </c>
      <c r="V123" s="44">
        <v>0</v>
      </c>
      <c r="W123" s="44"/>
      <c r="X123" s="44">
        <v>150</v>
      </c>
      <c r="Y123" s="44">
        <v>0</v>
      </c>
      <c r="Z123" s="44">
        <v>0</v>
      </c>
      <c r="AA123" s="44">
        <v>0</v>
      </c>
      <c r="AB123" s="44">
        <v>0</v>
      </c>
      <c r="AC123" s="44"/>
      <c r="AD123" s="50">
        <v>127</v>
      </c>
      <c r="AE123" s="50">
        <v>40</v>
      </c>
      <c r="AF123" s="33" t="s">
        <v>730</v>
      </c>
      <c r="AG123" s="33" t="s">
        <v>731</v>
      </c>
      <c r="AH123" s="163" t="s">
        <v>168</v>
      </c>
      <c r="AI123" s="163" t="s">
        <v>1117</v>
      </c>
      <c r="AJ123" s="21" t="s">
        <v>732</v>
      </c>
      <c r="AK123" s="163" t="s">
        <v>733</v>
      </c>
      <c r="AL123" s="163" t="s">
        <v>389</v>
      </c>
      <c r="AM123" s="163" t="s">
        <v>725</v>
      </c>
      <c r="AN123" s="163" t="s">
        <v>734</v>
      </c>
      <c r="AO123" s="158" t="s">
        <v>1079</v>
      </c>
      <c r="AP123" s="158"/>
      <c r="AQ123" s="158"/>
      <c r="AR123" s="158"/>
      <c r="AS123" s="158"/>
      <c r="AT123" s="178"/>
      <c r="AU123" s="3"/>
      <c r="BD123" s="5">
        <v>1</v>
      </c>
    </row>
    <row r="124" s="1" customFormat="1" ht="135" spans="1:56">
      <c r="A124" s="20">
        <v>59</v>
      </c>
      <c r="B124" s="20" t="s">
        <v>735</v>
      </c>
      <c r="C124" s="20">
        <v>2022</v>
      </c>
      <c r="D124" s="21" t="s">
        <v>664</v>
      </c>
      <c r="E124" s="21" t="s">
        <v>736</v>
      </c>
      <c r="F124" s="21" t="s">
        <v>45</v>
      </c>
      <c r="G124" s="21" t="s">
        <v>1074</v>
      </c>
      <c r="H124" s="21" t="s">
        <v>737</v>
      </c>
      <c r="I124" s="33" t="s">
        <v>738</v>
      </c>
      <c r="J124" s="21"/>
      <c r="K124" s="21"/>
      <c r="L124" s="21">
        <v>1</v>
      </c>
      <c r="M124" s="21"/>
      <c r="N124" s="21"/>
      <c r="O124" s="21"/>
      <c r="P124" s="21"/>
      <c r="Q124" s="21"/>
      <c r="R124" s="22">
        <v>1523</v>
      </c>
      <c r="S124" s="21" t="s">
        <v>78</v>
      </c>
      <c r="T124" s="21" t="s">
        <v>1076</v>
      </c>
      <c r="U124" s="44">
        <v>380</v>
      </c>
      <c r="V124" s="44">
        <v>0</v>
      </c>
      <c r="W124" s="44"/>
      <c r="X124" s="44">
        <v>380</v>
      </c>
      <c r="Y124" s="44">
        <v>0</v>
      </c>
      <c r="Z124" s="44">
        <v>0</v>
      </c>
      <c r="AA124" s="44">
        <v>0</v>
      </c>
      <c r="AB124" s="44">
        <v>0</v>
      </c>
      <c r="AC124" s="44"/>
      <c r="AD124" s="50">
        <v>435</v>
      </c>
      <c r="AE124" s="50">
        <v>132</v>
      </c>
      <c r="AF124" s="33" t="s">
        <v>739</v>
      </c>
      <c r="AG124" s="33" t="s">
        <v>740</v>
      </c>
      <c r="AH124" s="163" t="s">
        <v>78</v>
      </c>
      <c r="AI124" s="163" t="s">
        <v>1076</v>
      </c>
      <c r="AJ124" s="21" t="s">
        <v>732</v>
      </c>
      <c r="AK124" s="163" t="s">
        <v>733</v>
      </c>
      <c r="AL124" s="163" t="s">
        <v>389</v>
      </c>
      <c r="AM124" s="163" t="s">
        <v>725</v>
      </c>
      <c r="AN124" s="163" t="s">
        <v>741</v>
      </c>
      <c r="AO124" s="158" t="s">
        <v>1079</v>
      </c>
      <c r="AP124" s="158"/>
      <c r="AQ124" s="158"/>
      <c r="AR124" s="158"/>
      <c r="AS124" s="158"/>
      <c r="AT124" s="178"/>
      <c r="AU124" s="3"/>
      <c r="BD124" s="5">
        <v>1</v>
      </c>
    </row>
    <row r="125" s="1" customFormat="1" ht="157.5" spans="1:56">
      <c r="A125" s="20">
        <v>60</v>
      </c>
      <c r="B125" s="20" t="s">
        <v>1169</v>
      </c>
      <c r="C125" s="20">
        <v>2022</v>
      </c>
      <c r="D125" s="21" t="s">
        <v>664</v>
      </c>
      <c r="E125" s="21" t="s">
        <v>1170</v>
      </c>
      <c r="F125" s="21" t="s">
        <v>45</v>
      </c>
      <c r="G125" s="21" t="s">
        <v>1074</v>
      </c>
      <c r="H125" s="21" t="s">
        <v>1171</v>
      </c>
      <c r="I125" s="33" t="s">
        <v>1172</v>
      </c>
      <c r="J125" s="21"/>
      <c r="K125" s="21"/>
      <c r="L125" s="21">
        <v>1</v>
      </c>
      <c r="M125" s="21"/>
      <c r="N125" s="21"/>
      <c r="O125" s="21"/>
      <c r="P125" s="21"/>
      <c r="Q125" s="21"/>
      <c r="R125" s="22">
        <v>2587</v>
      </c>
      <c r="S125" s="21" t="s">
        <v>70</v>
      </c>
      <c r="T125" s="21" t="s">
        <v>1075</v>
      </c>
      <c r="U125" s="44">
        <v>500</v>
      </c>
      <c r="V125" s="44"/>
      <c r="W125" s="44"/>
      <c r="X125" s="44">
        <v>500</v>
      </c>
      <c r="Y125" s="44"/>
      <c r="Z125" s="44"/>
      <c r="AA125" s="44"/>
      <c r="AB125" s="44"/>
      <c r="AC125" s="44"/>
      <c r="AD125" s="50">
        <v>330</v>
      </c>
      <c r="AE125" s="50">
        <v>110</v>
      </c>
      <c r="AF125" s="35" t="s">
        <v>730</v>
      </c>
      <c r="AG125" s="35" t="s">
        <v>1173</v>
      </c>
      <c r="AH125" s="163" t="s">
        <v>70</v>
      </c>
      <c r="AI125" s="163" t="s">
        <v>1075</v>
      </c>
      <c r="AJ125" s="21" t="s">
        <v>732</v>
      </c>
      <c r="AK125" s="163" t="s">
        <v>733</v>
      </c>
      <c r="AL125" s="163" t="s">
        <v>389</v>
      </c>
      <c r="AM125" s="163" t="s">
        <v>543</v>
      </c>
      <c r="AN125" s="163"/>
      <c r="AO125" s="158" t="s">
        <v>1079</v>
      </c>
      <c r="AP125" s="158" t="s">
        <v>1079</v>
      </c>
      <c r="AQ125" s="158" t="s">
        <v>1079</v>
      </c>
      <c r="AR125" s="158"/>
      <c r="AS125" s="163" t="s">
        <v>1127</v>
      </c>
      <c r="AT125" s="185" t="s">
        <v>1174</v>
      </c>
      <c r="AU125" s="390"/>
      <c r="AV125" s="3"/>
      <c r="AX125" s="3"/>
      <c r="AY125" s="3"/>
      <c r="AZ125" s="3"/>
      <c r="BA125" s="3"/>
      <c r="BB125" s="3"/>
      <c r="BC125" s="3"/>
      <c r="BD125" s="5">
        <v>1</v>
      </c>
    </row>
    <row r="126" s="3" customFormat="1" spans="1:46">
      <c r="A126" s="155"/>
      <c r="B126" s="190" t="s">
        <v>742</v>
      </c>
      <c r="C126" s="190"/>
      <c r="D126" s="191"/>
      <c r="E126" s="191"/>
      <c r="F126" s="190"/>
      <c r="G126" s="191"/>
      <c r="H126" s="191"/>
      <c r="I126" s="190"/>
      <c r="J126" s="166">
        <f t="shared" ref="J126:AB126" si="31">SUM(J127:J127)</f>
        <v>0</v>
      </c>
      <c r="K126" s="166">
        <f t="shared" si="31"/>
        <v>0</v>
      </c>
      <c r="L126" s="166">
        <f t="shared" si="31"/>
        <v>1</v>
      </c>
      <c r="M126" s="166">
        <f t="shared" si="31"/>
        <v>0</v>
      </c>
      <c r="N126" s="166">
        <f t="shared" si="31"/>
        <v>0</v>
      </c>
      <c r="O126" s="166">
        <f t="shared" si="31"/>
        <v>0</v>
      </c>
      <c r="P126" s="166">
        <f t="shared" si="31"/>
        <v>0</v>
      </c>
      <c r="Q126" s="166">
        <f t="shared" si="31"/>
        <v>0</v>
      </c>
      <c r="R126" s="166">
        <f t="shared" si="31"/>
        <v>2587</v>
      </c>
      <c r="S126" s="166">
        <f t="shared" si="31"/>
        <v>0</v>
      </c>
      <c r="T126" s="166">
        <f t="shared" si="31"/>
        <v>0</v>
      </c>
      <c r="U126" s="166">
        <f t="shared" si="31"/>
        <v>100</v>
      </c>
      <c r="V126" s="166">
        <f t="shared" si="31"/>
        <v>0</v>
      </c>
      <c r="W126" s="166">
        <f t="shared" si="31"/>
        <v>0</v>
      </c>
      <c r="X126" s="166">
        <f t="shared" si="31"/>
        <v>0</v>
      </c>
      <c r="Y126" s="166">
        <f t="shared" si="31"/>
        <v>100</v>
      </c>
      <c r="Z126" s="166">
        <f t="shared" si="31"/>
        <v>0</v>
      </c>
      <c r="AA126" s="166">
        <f t="shared" si="31"/>
        <v>0</v>
      </c>
      <c r="AB126" s="166">
        <f t="shared" si="31"/>
        <v>0</v>
      </c>
      <c r="AC126" s="166"/>
      <c r="AD126" s="166">
        <f>SUM(AD127:AD127)</f>
        <v>330</v>
      </c>
      <c r="AE126" s="166">
        <f>SUM(AE127:AE127)</f>
        <v>110</v>
      </c>
      <c r="AF126" s="205"/>
      <c r="AG126" s="205"/>
      <c r="AH126" s="21"/>
      <c r="AI126" s="21"/>
      <c r="AJ126" s="201"/>
      <c r="AK126" s="201"/>
      <c r="AL126" s="201"/>
      <c r="AM126" s="201"/>
      <c r="AN126" s="175"/>
      <c r="AO126" s="178"/>
      <c r="AP126" s="178"/>
      <c r="AQ126" s="178"/>
      <c r="AR126" s="178"/>
      <c r="AS126" s="178"/>
      <c r="AT126" s="178"/>
    </row>
    <row r="127" s="1" customFormat="1" ht="101.25" spans="1:56">
      <c r="A127" s="20">
        <v>61</v>
      </c>
      <c r="B127" s="20" t="s">
        <v>1175</v>
      </c>
      <c r="C127" s="20">
        <v>2022</v>
      </c>
      <c r="D127" s="21" t="s">
        <v>720</v>
      </c>
      <c r="E127" s="21" t="s">
        <v>1176</v>
      </c>
      <c r="F127" s="21" t="s">
        <v>45</v>
      </c>
      <c r="G127" s="21" t="s">
        <v>1072</v>
      </c>
      <c r="H127" s="21" t="s">
        <v>1171</v>
      </c>
      <c r="I127" s="33" t="s">
        <v>1177</v>
      </c>
      <c r="J127" s="21"/>
      <c r="K127" s="21"/>
      <c r="L127" s="22">
        <v>1</v>
      </c>
      <c r="M127" s="21"/>
      <c r="N127" s="21"/>
      <c r="O127" s="21"/>
      <c r="P127" s="21"/>
      <c r="Q127" s="21"/>
      <c r="R127" s="22">
        <v>2587</v>
      </c>
      <c r="S127" s="21" t="s">
        <v>70</v>
      </c>
      <c r="T127" s="21" t="s">
        <v>1075</v>
      </c>
      <c r="U127" s="44">
        <v>100</v>
      </c>
      <c r="V127" s="44">
        <v>0</v>
      </c>
      <c r="W127" s="44"/>
      <c r="X127" s="44">
        <v>0</v>
      </c>
      <c r="Y127" s="44">
        <v>100</v>
      </c>
      <c r="Z127" s="44">
        <v>0</v>
      </c>
      <c r="AA127" s="44">
        <v>0</v>
      </c>
      <c r="AB127" s="44">
        <v>0</v>
      </c>
      <c r="AC127" s="44"/>
      <c r="AD127" s="50">
        <v>330</v>
      </c>
      <c r="AE127" s="50">
        <v>110</v>
      </c>
      <c r="AF127" s="35" t="s">
        <v>1178</v>
      </c>
      <c r="AG127" s="35" t="s">
        <v>1179</v>
      </c>
      <c r="AH127" s="163" t="s">
        <v>70</v>
      </c>
      <c r="AI127" s="163" t="s">
        <v>1075</v>
      </c>
      <c r="AJ127" s="21" t="s">
        <v>732</v>
      </c>
      <c r="AK127" s="163" t="s">
        <v>733</v>
      </c>
      <c r="AL127" s="163" t="s">
        <v>389</v>
      </c>
      <c r="AM127" s="163" t="s">
        <v>543</v>
      </c>
      <c r="AN127" s="163"/>
      <c r="AO127" s="158" t="s">
        <v>1079</v>
      </c>
      <c r="AP127" s="158"/>
      <c r="AQ127" s="158"/>
      <c r="AR127" s="158"/>
      <c r="AS127" s="163" t="s">
        <v>1217</v>
      </c>
      <c r="AT127" s="178"/>
      <c r="AU127" s="3"/>
      <c r="AV127" s="1">
        <v>1</v>
      </c>
      <c r="BD127" s="5">
        <v>1</v>
      </c>
    </row>
    <row r="128" s="3" customFormat="1" spans="1:46">
      <c r="A128" s="155"/>
      <c r="B128" s="190" t="s">
        <v>760</v>
      </c>
      <c r="C128" s="190"/>
      <c r="D128" s="191"/>
      <c r="E128" s="191"/>
      <c r="F128" s="190"/>
      <c r="G128" s="191"/>
      <c r="H128" s="191"/>
      <c r="I128" s="190"/>
      <c r="J128" s="166">
        <f t="shared" ref="J128:AB128" si="32">SUM(J129:J137)</f>
        <v>0</v>
      </c>
      <c r="K128" s="166">
        <f t="shared" si="32"/>
        <v>0</v>
      </c>
      <c r="L128" s="166">
        <f t="shared" si="32"/>
        <v>9</v>
      </c>
      <c r="M128" s="166">
        <f t="shared" si="32"/>
        <v>0</v>
      </c>
      <c r="N128" s="166">
        <f t="shared" si="32"/>
        <v>0</v>
      </c>
      <c r="O128" s="166">
        <f t="shared" si="32"/>
        <v>0</v>
      </c>
      <c r="P128" s="166">
        <f t="shared" si="32"/>
        <v>0</v>
      </c>
      <c r="Q128" s="166">
        <f t="shared" si="32"/>
        <v>0</v>
      </c>
      <c r="R128" s="166">
        <f t="shared" si="32"/>
        <v>25210</v>
      </c>
      <c r="S128" s="166">
        <f t="shared" si="32"/>
        <v>0</v>
      </c>
      <c r="T128" s="166">
        <f t="shared" si="32"/>
        <v>0</v>
      </c>
      <c r="U128" s="166">
        <f t="shared" si="32"/>
        <v>3441.5</v>
      </c>
      <c r="V128" s="166">
        <f t="shared" si="32"/>
        <v>0</v>
      </c>
      <c r="W128" s="166">
        <f t="shared" si="32"/>
        <v>0</v>
      </c>
      <c r="X128" s="166">
        <f t="shared" si="32"/>
        <v>500</v>
      </c>
      <c r="Y128" s="166">
        <f t="shared" si="32"/>
        <v>2941.5</v>
      </c>
      <c r="Z128" s="166">
        <f t="shared" si="32"/>
        <v>0</v>
      </c>
      <c r="AA128" s="166">
        <f t="shared" si="32"/>
        <v>0</v>
      </c>
      <c r="AB128" s="166">
        <f t="shared" si="32"/>
        <v>0</v>
      </c>
      <c r="AC128" s="166"/>
      <c r="AD128" s="166">
        <f>SUM(AD129:AD137)</f>
        <v>7084</v>
      </c>
      <c r="AE128" s="166">
        <f>SUM(AE129:AE137)</f>
        <v>2910</v>
      </c>
      <c r="AF128" s="205"/>
      <c r="AG128" s="205"/>
      <c r="AH128" s="205"/>
      <c r="AI128" s="205"/>
      <c r="AJ128" s="201"/>
      <c r="AK128" s="201"/>
      <c r="AL128" s="201"/>
      <c r="AM128" s="201"/>
      <c r="AN128" s="175"/>
      <c r="AO128" s="178"/>
      <c r="AP128" s="178"/>
      <c r="AQ128" s="178"/>
      <c r="AR128" s="178"/>
      <c r="AS128" s="178"/>
      <c r="AT128" s="178"/>
    </row>
    <row r="129" s="1" customFormat="1" ht="326.25" spans="1:56">
      <c r="A129" s="20">
        <v>62</v>
      </c>
      <c r="B129" s="20" t="s">
        <v>761</v>
      </c>
      <c r="C129" s="20">
        <v>2022</v>
      </c>
      <c r="D129" s="27" t="s">
        <v>720</v>
      </c>
      <c r="E129" s="23" t="s">
        <v>762</v>
      </c>
      <c r="F129" s="22" t="s">
        <v>45</v>
      </c>
      <c r="G129" s="21" t="s">
        <v>1074</v>
      </c>
      <c r="H129" s="22" t="s">
        <v>763</v>
      </c>
      <c r="I129" s="34" t="s">
        <v>1181</v>
      </c>
      <c r="J129" s="22"/>
      <c r="K129" s="22"/>
      <c r="L129" s="22">
        <v>1</v>
      </c>
      <c r="M129" s="22"/>
      <c r="N129" s="22"/>
      <c r="O129" s="22"/>
      <c r="P129" s="22"/>
      <c r="Q129" s="22"/>
      <c r="R129" s="22">
        <v>7623</v>
      </c>
      <c r="S129" s="23" t="s">
        <v>50</v>
      </c>
      <c r="T129" s="21" t="s">
        <v>51</v>
      </c>
      <c r="U129" s="44">
        <v>400</v>
      </c>
      <c r="V129" s="44">
        <v>0</v>
      </c>
      <c r="W129" s="44"/>
      <c r="X129" s="44">
        <v>0</v>
      </c>
      <c r="Y129" s="44">
        <v>400</v>
      </c>
      <c r="Z129" s="44">
        <v>0</v>
      </c>
      <c r="AA129" s="44">
        <v>0</v>
      </c>
      <c r="AB129" s="44">
        <v>0</v>
      </c>
      <c r="AC129" s="44"/>
      <c r="AD129" s="50">
        <v>2178</v>
      </c>
      <c r="AE129" s="50">
        <v>1175</v>
      </c>
      <c r="AF129" s="34" t="s">
        <v>1182</v>
      </c>
      <c r="AG129" s="34" t="s">
        <v>766</v>
      </c>
      <c r="AH129" s="305" t="s">
        <v>50</v>
      </c>
      <c r="AI129" s="163" t="s">
        <v>51</v>
      </c>
      <c r="AJ129" s="21" t="s">
        <v>80</v>
      </c>
      <c r="AK129" s="163" t="s">
        <v>81</v>
      </c>
      <c r="AL129" s="163" t="s">
        <v>82</v>
      </c>
      <c r="AM129" s="163" t="s">
        <v>725</v>
      </c>
      <c r="AN129" s="163" t="s">
        <v>131</v>
      </c>
      <c r="AO129" s="158" t="s">
        <v>1079</v>
      </c>
      <c r="AP129" s="158"/>
      <c r="AQ129" s="158"/>
      <c r="AR129" s="158"/>
      <c r="AS129" s="158"/>
      <c r="AT129" s="178"/>
      <c r="AU129" s="3"/>
      <c r="BD129" s="5">
        <v>1</v>
      </c>
    </row>
    <row r="130" s="1" customFormat="1" ht="247.5" spans="1:56">
      <c r="A130" s="20">
        <v>63</v>
      </c>
      <c r="B130" s="20" t="s">
        <v>784</v>
      </c>
      <c r="C130" s="20">
        <v>2022</v>
      </c>
      <c r="D130" s="21" t="s">
        <v>720</v>
      </c>
      <c r="E130" s="21" t="s">
        <v>785</v>
      </c>
      <c r="F130" s="21" t="s">
        <v>45</v>
      </c>
      <c r="G130" s="21" t="s">
        <v>1074</v>
      </c>
      <c r="H130" s="21" t="s">
        <v>786</v>
      </c>
      <c r="I130" s="33" t="s">
        <v>1185</v>
      </c>
      <c r="J130" s="21"/>
      <c r="K130" s="21"/>
      <c r="L130" s="22">
        <v>1</v>
      </c>
      <c r="M130" s="21"/>
      <c r="N130" s="21"/>
      <c r="O130" s="21"/>
      <c r="P130" s="21"/>
      <c r="Q130" s="21"/>
      <c r="R130" s="22">
        <v>3584</v>
      </c>
      <c r="S130" s="21" t="s">
        <v>78</v>
      </c>
      <c r="T130" s="21" t="s">
        <v>1076</v>
      </c>
      <c r="U130" s="44">
        <v>400</v>
      </c>
      <c r="V130" s="44">
        <v>0</v>
      </c>
      <c r="W130" s="44"/>
      <c r="X130" s="44">
        <v>0</v>
      </c>
      <c r="Y130" s="44">
        <v>400</v>
      </c>
      <c r="Z130" s="44">
        <v>0</v>
      </c>
      <c r="AA130" s="44">
        <v>0</v>
      </c>
      <c r="AB130" s="44">
        <v>0</v>
      </c>
      <c r="AC130" s="44"/>
      <c r="AD130" s="50">
        <v>1024</v>
      </c>
      <c r="AE130" s="50">
        <v>369</v>
      </c>
      <c r="AF130" s="33" t="s">
        <v>788</v>
      </c>
      <c r="AG130" s="33" t="s">
        <v>789</v>
      </c>
      <c r="AH130" s="163" t="s">
        <v>78</v>
      </c>
      <c r="AI130" s="163" t="s">
        <v>1076</v>
      </c>
      <c r="AJ130" s="21" t="s">
        <v>80</v>
      </c>
      <c r="AK130" s="163" t="s">
        <v>81</v>
      </c>
      <c r="AL130" s="163" t="s">
        <v>82</v>
      </c>
      <c r="AM130" s="163" t="s">
        <v>725</v>
      </c>
      <c r="AN130" s="163" t="s">
        <v>790</v>
      </c>
      <c r="AO130" s="158" t="s">
        <v>1079</v>
      </c>
      <c r="AP130" s="158"/>
      <c r="AQ130" s="158"/>
      <c r="AR130" s="158"/>
      <c r="AS130" s="158"/>
      <c r="AT130" s="178"/>
      <c r="AU130" s="3"/>
      <c r="BD130" s="5">
        <v>1</v>
      </c>
    </row>
    <row r="131" s="1" customFormat="1" ht="146.25" spans="1:56">
      <c r="A131" s="20">
        <v>64</v>
      </c>
      <c r="B131" s="20" t="s">
        <v>797</v>
      </c>
      <c r="C131" s="20">
        <v>2022</v>
      </c>
      <c r="D131" s="21" t="s">
        <v>720</v>
      </c>
      <c r="E131" s="21" t="s">
        <v>798</v>
      </c>
      <c r="F131" s="21" t="s">
        <v>45</v>
      </c>
      <c r="G131" s="21" t="s">
        <v>1074</v>
      </c>
      <c r="H131" s="21" t="s">
        <v>799</v>
      </c>
      <c r="I131" s="33" t="s">
        <v>1189</v>
      </c>
      <c r="J131" s="21"/>
      <c r="K131" s="21"/>
      <c r="L131" s="22">
        <v>1</v>
      </c>
      <c r="M131" s="21"/>
      <c r="N131" s="21"/>
      <c r="O131" s="21"/>
      <c r="P131" s="21"/>
      <c r="Q131" s="21"/>
      <c r="R131" s="22">
        <v>1652</v>
      </c>
      <c r="S131" s="21" t="s">
        <v>168</v>
      </c>
      <c r="T131" s="21" t="s">
        <v>1117</v>
      </c>
      <c r="U131" s="44">
        <v>546</v>
      </c>
      <c r="V131" s="44">
        <v>0</v>
      </c>
      <c r="W131" s="44"/>
      <c r="X131" s="44">
        <v>0</v>
      </c>
      <c r="Y131" s="44">
        <v>546</v>
      </c>
      <c r="Z131" s="44">
        <v>0</v>
      </c>
      <c r="AA131" s="44">
        <v>0</v>
      </c>
      <c r="AB131" s="44">
        <v>0</v>
      </c>
      <c r="AC131" s="44"/>
      <c r="AD131" s="50">
        <v>472</v>
      </c>
      <c r="AE131" s="50">
        <v>127</v>
      </c>
      <c r="AF131" s="33" t="s">
        <v>801</v>
      </c>
      <c r="AG131" s="33" t="s">
        <v>801</v>
      </c>
      <c r="AH131" s="163" t="s">
        <v>168</v>
      </c>
      <c r="AI131" s="163" t="s">
        <v>1117</v>
      </c>
      <c r="AJ131" s="21" t="s">
        <v>80</v>
      </c>
      <c r="AK131" s="163" t="s">
        <v>81</v>
      </c>
      <c r="AL131" s="163" t="s">
        <v>82</v>
      </c>
      <c r="AM131" s="163" t="s">
        <v>725</v>
      </c>
      <c r="AN131" s="163" t="s">
        <v>802</v>
      </c>
      <c r="AO131" s="158" t="s">
        <v>1079</v>
      </c>
      <c r="AP131" s="158"/>
      <c r="AQ131" s="158"/>
      <c r="AR131" s="158"/>
      <c r="AS131" s="158"/>
      <c r="AT131" s="178"/>
      <c r="AU131" s="3"/>
      <c r="BD131" s="5">
        <v>1</v>
      </c>
    </row>
    <row r="132" s="1" customFormat="1" ht="337.5" spans="1:56">
      <c r="A132" s="20">
        <v>65</v>
      </c>
      <c r="B132" s="20" t="s">
        <v>803</v>
      </c>
      <c r="C132" s="20">
        <v>2022</v>
      </c>
      <c r="D132" s="21" t="s">
        <v>720</v>
      </c>
      <c r="E132" s="21" t="s">
        <v>804</v>
      </c>
      <c r="F132" s="21" t="s">
        <v>45</v>
      </c>
      <c r="G132" s="21" t="s">
        <v>1074</v>
      </c>
      <c r="H132" s="21" t="s">
        <v>805</v>
      </c>
      <c r="I132" s="33" t="s">
        <v>1190</v>
      </c>
      <c r="J132" s="21"/>
      <c r="K132" s="21"/>
      <c r="L132" s="22">
        <v>1</v>
      </c>
      <c r="M132" s="21"/>
      <c r="N132" s="21"/>
      <c r="O132" s="21"/>
      <c r="P132" s="21"/>
      <c r="Q132" s="21"/>
      <c r="R132" s="22">
        <v>4099</v>
      </c>
      <c r="S132" s="21" t="s">
        <v>200</v>
      </c>
      <c r="T132" s="21" t="s">
        <v>201</v>
      </c>
      <c r="U132" s="44">
        <v>425.5</v>
      </c>
      <c r="V132" s="44">
        <v>0</v>
      </c>
      <c r="W132" s="44"/>
      <c r="X132" s="44">
        <v>0</v>
      </c>
      <c r="Y132" s="44">
        <v>425.5</v>
      </c>
      <c r="Z132" s="44">
        <v>0</v>
      </c>
      <c r="AA132" s="44">
        <v>0</v>
      </c>
      <c r="AB132" s="44">
        <v>0</v>
      </c>
      <c r="AC132" s="44"/>
      <c r="AD132" s="50">
        <v>1171</v>
      </c>
      <c r="AE132" s="50">
        <v>581</v>
      </c>
      <c r="AF132" s="33" t="s">
        <v>807</v>
      </c>
      <c r="AG132" s="33" t="s">
        <v>808</v>
      </c>
      <c r="AH132" s="163" t="s">
        <v>200</v>
      </c>
      <c r="AI132" s="163" t="s">
        <v>201</v>
      </c>
      <c r="AJ132" s="21" t="s">
        <v>80</v>
      </c>
      <c r="AK132" s="163" t="s">
        <v>81</v>
      </c>
      <c r="AL132" s="163" t="s">
        <v>82</v>
      </c>
      <c r="AM132" s="163" t="s">
        <v>725</v>
      </c>
      <c r="AN132" s="163" t="s">
        <v>809</v>
      </c>
      <c r="AO132" s="158" t="s">
        <v>1079</v>
      </c>
      <c r="AP132" s="158"/>
      <c r="AQ132" s="158"/>
      <c r="AR132" s="158"/>
      <c r="AS132" s="158"/>
      <c r="AT132" s="178"/>
      <c r="AU132" s="3"/>
      <c r="BD132" s="5">
        <v>1</v>
      </c>
    </row>
    <row r="133" s="1" customFormat="1" ht="101.25" spans="1:56">
      <c r="A133" s="20">
        <v>66</v>
      </c>
      <c r="B133" s="20" t="s">
        <v>810</v>
      </c>
      <c r="C133" s="20">
        <v>2022</v>
      </c>
      <c r="D133" s="21" t="s">
        <v>720</v>
      </c>
      <c r="E133" s="21" t="s">
        <v>811</v>
      </c>
      <c r="F133" s="21" t="s">
        <v>45</v>
      </c>
      <c r="G133" s="21" t="s">
        <v>1074</v>
      </c>
      <c r="H133" s="21" t="s">
        <v>812</v>
      </c>
      <c r="I133" s="33" t="s">
        <v>1191</v>
      </c>
      <c r="J133" s="21"/>
      <c r="K133" s="21"/>
      <c r="L133" s="22">
        <v>1</v>
      </c>
      <c r="M133" s="21"/>
      <c r="N133" s="21"/>
      <c r="O133" s="21"/>
      <c r="P133" s="21"/>
      <c r="Q133" s="21"/>
      <c r="R133" s="22">
        <v>788</v>
      </c>
      <c r="S133" s="21" t="s">
        <v>86</v>
      </c>
      <c r="T133" s="21" t="s">
        <v>90</v>
      </c>
      <c r="U133" s="44">
        <v>300</v>
      </c>
      <c r="V133" s="44">
        <v>0</v>
      </c>
      <c r="W133" s="44"/>
      <c r="X133" s="44">
        <v>0</v>
      </c>
      <c r="Y133" s="44">
        <v>300</v>
      </c>
      <c r="Z133" s="44">
        <v>0</v>
      </c>
      <c r="AA133" s="44">
        <v>0</v>
      </c>
      <c r="AB133" s="44">
        <v>0</v>
      </c>
      <c r="AC133" s="44"/>
      <c r="AD133" s="50">
        <v>225</v>
      </c>
      <c r="AE133" s="50">
        <v>19</v>
      </c>
      <c r="AF133" s="33" t="s">
        <v>814</v>
      </c>
      <c r="AG133" s="33" t="s">
        <v>815</v>
      </c>
      <c r="AH133" s="163" t="s">
        <v>86</v>
      </c>
      <c r="AI133" s="163" t="s">
        <v>90</v>
      </c>
      <c r="AJ133" s="21" t="s">
        <v>80</v>
      </c>
      <c r="AK133" s="163" t="s">
        <v>81</v>
      </c>
      <c r="AL133" s="163" t="s">
        <v>82</v>
      </c>
      <c r="AM133" s="163" t="s">
        <v>725</v>
      </c>
      <c r="AN133" s="163" t="s">
        <v>816</v>
      </c>
      <c r="AO133" s="158" t="s">
        <v>1079</v>
      </c>
      <c r="AP133" s="158"/>
      <c r="AQ133" s="158"/>
      <c r="AR133" s="158"/>
      <c r="AS133" s="158"/>
      <c r="AT133" s="178"/>
      <c r="AU133" s="3"/>
      <c r="BD133" s="5">
        <v>1</v>
      </c>
    </row>
    <row r="134" s="1" customFormat="1" ht="78.75" spans="1:56">
      <c r="A134" s="20">
        <v>67</v>
      </c>
      <c r="B134" s="20" t="s">
        <v>817</v>
      </c>
      <c r="C134" s="20">
        <v>2022</v>
      </c>
      <c r="D134" s="21" t="s">
        <v>720</v>
      </c>
      <c r="E134" s="21" t="s">
        <v>818</v>
      </c>
      <c r="F134" s="21" t="s">
        <v>45</v>
      </c>
      <c r="G134" s="21" t="s">
        <v>1074</v>
      </c>
      <c r="H134" s="21" t="s">
        <v>158</v>
      </c>
      <c r="I134" s="33" t="s">
        <v>1192</v>
      </c>
      <c r="J134" s="21"/>
      <c r="K134" s="21"/>
      <c r="L134" s="22">
        <v>1</v>
      </c>
      <c r="M134" s="21"/>
      <c r="N134" s="21"/>
      <c r="O134" s="21"/>
      <c r="P134" s="21"/>
      <c r="Q134" s="21"/>
      <c r="R134" s="22">
        <v>998</v>
      </c>
      <c r="S134" s="21" t="s">
        <v>115</v>
      </c>
      <c r="T134" s="34" t="s">
        <v>1077</v>
      </c>
      <c r="U134" s="44">
        <v>170</v>
      </c>
      <c r="V134" s="44">
        <v>0</v>
      </c>
      <c r="W134" s="44"/>
      <c r="X134" s="44">
        <v>0</v>
      </c>
      <c r="Y134" s="44">
        <v>170</v>
      </c>
      <c r="Z134" s="44">
        <v>0</v>
      </c>
      <c r="AA134" s="44">
        <v>0</v>
      </c>
      <c r="AB134" s="44">
        <v>0</v>
      </c>
      <c r="AC134" s="44"/>
      <c r="AD134" s="50">
        <v>285</v>
      </c>
      <c r="AE134" s="50">
        <v>66</v>
      </c>
      <c r="AF134" s="33" t="s">
        <v>1193</v>
      </c>
      <c r="AG134" s="33" t="s">
        <v>821</v>
      </c>
      <c r="AH134" s="163" t="s">
        <v>115</v>
      </c>
      <c r="AI134" s="163" t="s">
        <v>1077</v>
      </c>
      <c r="AJ134" s="21" t="s">
        <v>80</v>
      </c>
      <c r="AK134" s="163" t="s">
        <v>81</v>
      </c>
      <c r="AL134" s="163" t="s">
        <v>82</v>
      </c>
      <c r="AM134" s="163" t="s">
        <v>725</v>
      </c>
      <c r="AN134" s="163" t="s">
        <v>63</v>
      </c>
      <c r="AO134" s="158" t="s">
        <v>1079</v>
      </c>
      <c r="AP134" s="158"/>
      <c r="AQ134" s="158"/>
      <c r="AR134" s="158"/>
      <c r="AS134" s="158"/>
      <c r="AT134" s="178"/>
      <c r="AU134" s="3"/>
      <c r="BD134" s="5">
        <v>1</v>
      </c>
    </row>
    <row r="135" s="1" customFormat="1" ht="78.75" spans="1:56">
      <c r="A135" s="20">
        <v>68</v>
      </c>
      <c r="B135" s="20" t="s">
        <v>828</v>
      </c>
      <c r="C135" s="26">
        <v>2023</v>
      </c>
      <c r="D135" s="26" t="s">
        <v>720</v>
      </c>
      <c r="E135" s="21" t="s">
        <v>829</v>
      </c>
      <c r="F135" s="21" t="s">
        <v>45</v>
      </c>
      <c r="G135" s="21" t="s">
        <v>1110</v>
      </c>
      <c r="H135" s="21" t="s">
        <v>830</v>
      </c>
      <c r="I135" s="33" t="s">
        <v>1572</v>
      </c>
      <c r="J135" s="21"/>
      <c r="K135" s="21"/>
      <c r="L135" s="22">
        <v>1</v>
      </c>
      <c r="M135" s="21"/>
      <c r="N135" s="21"/>
      <c r="O135" s="21"/>
      <c r="P135" s="21"/>
      <c r="Q135" s="21"/>
      <c r="R135" s="22">
        <v>1292</v>
      </c>
      <c r="S135" s="21" t="s">
        <v>70</v>
      </c>
      <c r="T135" s="21" t="s">
        <v>1075</v>
      </c>
      <c r="U135" s="44">
        <v>500</v>
      </c>
      <c r="V135" s="44">
        <v>0</v>
      </c>
      <c r="W135" s="44"/>
      <c r="X135" s="44">
        <v>0</v>
      </c>
      <c r="Y135" s="44">
        <v>500</v>
      </c>
      <c r="Z135" s="44">
        <v>0</v>
      </c>
      <c r="AA135" s="44">
        <v>0</v>
      </c>
      <c r="AB135" s="44">
        <v>0</v>
      </c>
      <c r="AC135" s="44"/>
      <c r="AD135" s="50">
        <v>1069</v>
      </c>
      <c r="AE135" s="50">
        <v>353</v>
      </c>
      <c r="AF135" s="33" t="s">
        <v>832</v>
      </c>
      <c r="AG135" s="33" t="s">
        <v>833</v>
      </c>
      <c r="AH135" s="163" t="s">
        <v>70</v>
      </c>
      <c r="AI135" s="163" t="s">
        <v>1075</v>
      </c>
      <c r="AJ135" s="21" t="s">
        <v>80</v>
      </c>
      <c r="AK135" s="163" t="s">
        <v>81</v>
      </c>
      <c r="AL135" s="163" t="s">
        <v>82</v>
      </c>
      <c r="AM135" s="163" t="s">
        <v>725</v>
      </c>
      <c r="AN135" s="163" t="s">
        <v>63</v>
      </c>
      <c r="AO135" s="158" t="s">
        <v>1079</v>
      </c>
      <c r="AP135" s="178"/>
      <c r="AQ135" s="178"/>
      <c r="AR135" s="178"/>
      <c r="AS135" s="178"/>
      <c r="AT135" s="178"/>
      <c r="AU135" s="3"/>
      <c r="BD135" s="5">
        <v>1</v>
      </c>
    </row>
    <row r="136" s="1" customFormat="1" ht="135" spans="1:56">
      <c r="A136" s="20">
        <v>69</v>
      </c>
      <c r="B136" s="20" t="s">
        <v>1196</v>
      </c>
      <c r="C136" s="20">
        <v>2022</v>
      </c>
      <c r="D136" s="21" t="s">
        <v>720</v>
      </c>
      <c r="E136" s="21" t="s">
        <v>1517</v>
      </c>
      <c r="F136" s="21" t="s">
        <v>45</v>
      </c>
      <c r="G136" s="21" t="s">
        <v>1074</v>
      </c>
      <c r="H136" s="21" t="s">
        <v>1171</v>
      </c>
      <c r="I136" s="33" t="s">
        <v>1518</v>
      </c>
      <c r="J136" s="21"/>
      <c r="K136" s="21"/>
      <c r="L136" s="22">
        <v>1</v>
      </c>
      <c r="M136" s="21"/>
      <c r="N136" s="21"/>
      <c r="O136" s="21"/>
      <c r="P136" s="21"/>
      <c r="Q136" s="21"/>
      <c r="R136" s="22">
        <v>2587</v>
      </c>
      <c r="S136" s="21" t="s">
        <v>70</v>
      </c>
      <c r="T136" s="21" t="s">
        <v>1075</v>
      </c>
      <c r="U136" s="44">
        <v>600</v>
      </c>
      <c r="V136" s="44"/>
      <c r="W136" s="44"/>
      <c r="X136" s="44">
        <v>500</v>
      </c>
      <c r="Y136" s="44">
        <v>100</v>
      </c>
      <c r="Z136" s="44"/>
      <c r="AA136" s="44"/>
      <c r="AB136" s="44"/>
      <c r="AC136" s="44"/>
      <c r="AD136" s="50">
        <v>330</v>
      </c>
      <c r="AE136" s="50">
        <v>110</v>
      </c>
      <c r="AF136" s="35" t="s">
        <v>1519</v>
      </c>
      <c r="AG136" s="35" t="s">
        <v>1520</v>
      </c>
      <c r="AH136" s="163" t="s">
        <v>70</v>
      </c>
      <c r="AI136" s="163" t="s">
        <v>1075</v>
      </c>
      <c r="AJ136" s="20" t="s">
        <v>80</v>
      </c>
      <c r="AK136" s="163" t="s">
        <v>1089</v>
      </c>
      <c r="AL136" s="163" t="s">
        <v>82</v>
      </c>
      <c r="AM136" s="163" t="s">
        <v>543</v>
      </c>
      <c r="AN136" s="163"/>
      <c r="AO136" s="158" t="s">
        <v>1079</v>
      </c>
      <c r="AP136" s="158" t="s">
        <v>1079</v>
      </c>
      <c r="AQ136" s="158" t="s">
        <v>1079</v>
      </c>
      <c r="AR136" s="158"/>
      <c r="AS136" s="163" t="s">
        <v>1217</v>
      </c>
      <c r="AT136" s="185" t="s">
        <v>1174</v>
      </c>
      <c r="AU136" s="390"/>
      <c r="AV136" s="1">
        <v>1</v>
      </c>
      <c r="BD136" s="5">
        <v>1</v>
      </c>
    </row>
    <row r="137" s="1" customFormat="1" ht="123.75" spans="1:56">
      <c r="A137" s="20">
        <v>70</v>
      </c>
      <c r="B137" s="20" t="s">
        <v>1200</v>
      </c>
      <c r="C137" s="20">
        <v>2022</v>
      </c>
      <c r="D137" s="21" t="s">
        <v>720</v>
      </c>
      <c r="E137" s="21" t="s">
        <v>1201</v>
      </c>
      <c r="F137" s="21" t="s">
        <v>45</v>
      </c>
      <c r="G137" s="21" t="s">
        <v>1074</v>
      </c>
      <c r="H137" s="21" t="s">
        <v>1171</v>
      </c>
      <c r="I137" s="33" t="s">
        <v>1202</v>
      </c>
      <c r="J137" s="21"/>
      <c r="K137" s="21"/>
      <c r="L137" s="22">
        <v>1</v>
      </c>
      <c r="M137" s="21"/>
      <c r="N137" s="21"/>
      <c r="O137" s="21"/>
      <c r="P137" s="21"/>
      <c r="Q137" s="21"/>
      <c r="R137" s="22">
        <v>2587</v>
      </c>
      <c r="S137" s="21" t="s">
        <v>70</v>
      </c>
      <c r="T137" s="21" t="s">
        <v>1075</v>
      </c>
      <c r="U137" s="44">
        <v>100</v>
      </c>
      <c r="V137" s="44"/>
      <c r="W137" s="44"/>
      <c r="X137" s="44"/>
      <c r="Y137" s="44">
        <v>100</v>
      </c>
      <c r="Z137" s="44"/>
      <c r="AA137" s="44"/>
      <c r="AB137" s="44"/>
      <c r="AC137" s="44"/>
      <c r="AD137" s="50">
        <v>330</v>
      </c>
      <c r="AE137" s="50">
        <v>110</v>
      </c>
      <c r="AF137" s="33" t="s">
        <v>1203</v>
      </c>
      <c r="AG137" s="33" t="s">
        <v>1204</v>
      </c>
      <c r="AH137" s="163" t="s">
        <v>70</v>
      </c>
      <c r="AI137" s="163" t="s">
        <v>1075</v>
      </c>
      <c r="AJ137" s="20" t="s">
        <v>80</v>
      </c>
      <c r="AK137" s="163" t="s">
        <v>1089</v>
      </c>
      <c r="AL137" s="163" t="s">
        <v>82</v>
      </c>
      <c r="AM137" s="163" t="s">
        <v>543</v>
      </c>
      <c r="AN137" s="163"/>
      <c r="AO137" s="158" t="s">
        <v>1079</v>
      </c>
      <c r="AP137" s="158"/>
      <c r="AQ137" s="158"/>
      <c r="AR137" s="158"/>
      <c r="AS137" s="163" t="s">
        <v>1217</v>
      </c>
      <c r="AT137" s="178"/>
      <c r="AU137" s="3"/>
      <c r="AV137" s="1">
        <v>1</v>
      </c>
      <c r="BD137" s="5">
        <v>1</v>
      </c>
    </row>
    <row r="138" s="3" customFormat="1" spans="1:46">
      <c r="A138" s="155"/>
      <c r="B138" s="190" t="s">
        <v>843</v>
      </c>
      <c r="C138" s="190"/>
      <c r="D138" s="191"/>
      <c r="E138" s="191"/>
      <c r="F138" s="190"/>
      <c r="G138" s="191"/>
      <c r="H138" s="191"/>
      <c r="I138" s="190"/>
      <c r="J138" s="166">
        <f t="shared" ref="J138:AB138" si="33">J139+J140+J141+J143+J142+J144</f>
        <v>0</v>
      </c>
      <c r="K138" s="166">
        <f t="shared" si="33"/>
        <v>0</v>
      </c>
      <c r="L138" s="166">
        <f t="shared" si="33"/>
        <v>1</v>
      </c>
      <c r="M138" s="166">
        <f t="shared" si="33"/>
        <v>0</v>
      </c>
      <c r="N138" s="166">
        <f t="shared" si="33"/>
        <v>0</v>
      </c>
      <c r="O138" s="166">
        <f t="shared" si="33"/>
        <v>0</v>
      </c>
      <c r="P138" s="166">
        <f t="shared" si="33"/>
        <v>0</v>
      </c>
      <c r="Q138" s="166">
        <f t="shared" si="33"/>
        <v>0</v>
      </c>
      <c r="R138" s="166">
        <f t="shared" si="33"/>
        <v>2587</v>
      </c>
      <c r="S138" s="166">
        <f t="shared" si="33"/>
        <v>0</v>
      </c>
      <c r="T138" s="166">
        <f t="shared" si="33"/>
        <v>0</v>
      </c>
      <c r="U138" s="166">
        <f t="shared" si="33"/>
        <v>50</v>
      </c>
      <c r="V138" s="166">
        <f t="shared" si="33"/>
        <v>0</v>
      </c>
      <c r="W138" s="166">
        <f t="shared" si="33"/>
        <v>0</v>
      </c>
      <c r="X138" s="166">
        <f t="shared" si="33"/>
        <v>0</v>
      </c>
      <c r="Y138" s="166">
        <f t="shared" si="33"/>
        <v>50</v>
      </c>
      <c r="Z138" s="166">
        <f t="shared" si="33"/>
        <v>0</v>
      </c>
      <c r="AA138" s="166">
        <f t="shared" si="33"/>
        <v>0</v>
      </c>
      <c r="AB138" s="166">
        <f t="shared" si="33"/>
        <v>0</v>
      </c>
      <c r="AC138" s="166"/>
      <c r="AD138" s="166">
        <f>AD139+AD140+AD141+AD143+AD142+AD144</f>
        <v>330</v>
      </c>
      <c r="AE138" s="166">
        <f>AE139+AE140+AE141+AE143+AE142+AE144</f>
        <v>110</v>
      </c>
      <c r="AF138" s="205"/>
      <c r="AG138" s="205"/>
      <c r="AH138" s="201"/>
      <c r="AI138" s="201"/>
      <c r="AJ138" s="201"/>
      <c r="AK138" s="201"/>
      <c r="AL138" s="201"/>
      <c r="AM138" s="201"/>
      <c r="AN138" s="175"/>
      <c r="AO138" s="178"/>
      <c r="AP138" s="178"/>
      <c r="AQ138" s="178"/>
      <c r="AR138" s="178"/>
      <c r="AS138" s="178"/>
      <c r="AT138" s="178"/>
    </row>
    <row r="139" s="3" customFormat="1" spans="1:46">
      <c r="A139" s="155"/>
      <c r="B139" s="190" t="s">
        <v>844</v>
      </c>
      <c r="C139" s="190"/>
      <c r="D139" s="191"/>
      <c r="E139" s="191"/>
      <c r="F139" s="190"/>
      <c r="G139" s="191"/>
      <c r="H139" s="191"/>
      <c r="I139" s="190"/>
      <c r="J139" s="166">
        <v>0</v>
      </c>
      <c r="K139" s="166">
        <v>0</v>
      </c>
      <c r="L139" s="166">
        <v>0</v>
      </c>
      <c r="M139" s="166">
        <v>0</v>
      </c>
      <c r="N139" s="166">
        <v>0</v>
      </c>
      <c r="O139" s="166">
        <v>0</v>
      </c>
      <c r="P139" s="166">
        <v>0</v>
      </c>
      <c r="Q139" s="166">
        <v>0</v>
      </c>
      <c r="R139" s="166">
        <v>0</v>
      </c>
      <c r="S139" s="166">
        <v>0</v>
      </c>
      <c r="T139" s="166">
        <v>0</v>
      </c>
      <c r="U139" s="166">
        <v>0</v>
      </c>
      <c r="V139" s="166">
        <v>0</v>
      </c>
      <c r="W139" s="166">
        <v>0</v>
      </c>
      <c r="X139" s="166">
        <v>0</v>
      </c>
      <c r="Y139" s="166">
        <v>0</v>
      </c>
      <c r="Z139" s="166">
        <v>0</v>
      </c>
      <c r="AA139" s="166">
        <v>0</v>
      </c>
      <c r="AB139" s="166">
        <v>0</v>
      </c>
      <c r="AC139" s="166"/>
      <c r="AD139" s="166">
        <v>0</v>
      </c>
      <c r="AE139" s="166">
        <v>0</v>
      </c>
      <c r="AF139" s="205"/>
      <c r="AG139" s="205"/>
      <c r="AH139" s="201"/>
      <c r="AI139" s="201"/>
      <c r="AJ139" s="201"/>
      <c r="AK139" s="201"/>
      <c r="AL139" s="201"/>
      <c r="AM139" s="201"/>
      <c r="AN139" s="175"/>
      <c r="AO139" s="178"/>
      <c r="AP139" s="178"/>
      <c r="AQ139" s="178"/>
      <c r="AR139" s="178"/>
      <c r="AS139" s="178"/>
      <c r="AT139" s="178"/>
    </row>
    <row r="140" s="3" customFormat="1" spans="1:46">
      <c r="A140" s="155"/>
      <c r="B140" s="190" t="s">
        <v>845</v>
      </c>
      <c r="C140" s="190"/>
      <c r="D140" s="191"/>
      <c r="E140" s="191"/>
      <c r="F140" s="190"/>
      <c r="G140" s="191"/>
      <c r="H140" s="191"/>
      <c r="I140" s="190"/>
      <c r="J140" s="166">
        <v>0</v>
      </c>
      <c r="K140" s="166">
        <v>0</v>
      </c>
      <c r="L140" s="166">
        <v>0</v>
      </c>
      <c r="M140" s="166">
        <v>0</v>
      </c>
      <c r="N140" s="166">
        <v>0</v>
      </c>
      <c r="O140" s="166">
        <v>0</v>
      </c>
      <c r="P140" s="166">
        <v>0</v>
      </c>
      <c r="Q140" s="166">
        <v>0</v>
      </c>
      <c r="R140" s="166">
        <v>0</v>
      </c>
      <c r="S140" s="166">
        <v>0</v>
      </c>
      <c r="T140" s="166">
        <v>0</v>
      </c>
      <c r="U140" s="166">
        <v>0</v>
      </c>
      <c r="V140" s="166">
        <v>0</v>
      </c>
      <c r="W140" s="166">
        <v>0</v>
      </c>
      <c r="X140" s="166">
        <v>0</v>
      </c>
      <c r="Y140" s="166">
        <v>0</v>
      </c>
      <c r="Z140" s="166">
        <v>0</v>
      </c>
      <c r="AA140" s="166">
        <v>0</v>
      </c>
      <c r="AB140" s="166">
        <v>0</v>
      </c>
      <c r="AC140" s="166"/>
      <c r="AD140" s="166">
        <v>0</v>
      </c>
      <c r="AE140" s="166">
        <v>0</v>
      </c>
      <c r="AF140" s="205"/>
      <c r="AG140" s="205"/>
      <c r="AH140" s="201"/>
      <c r="AI140" s="201"/>
      <c r="AJ140" s="201"/>
      <c r="AK140" s="201"/>
      <c r="AL140" s="201"/>
      <c r="AM140" s="201"/>
      <c r="AN140" s="175"/>
      <c r="AO140" s="178"/>
      <c r="AP140" s="178"/>
      <c r="AQ140" s="178"/>
      <c r="AR140" s="178"/>
      <c r="AS140" s="178"/>
      <c r="AT140" s="178"/>
    </row>
    <row r="141" s="3" customFormat="1" spans="1:46">
      <c r="A141" s="155"/>
      <c r="B141" s="190" t="s">
        <v>846</v>
      </c>
      <c r="C141" s="190"/>
      <c r="D141" s="191"/>
      <c r="E141" s="191"/>
      <c r="F141" s="190"/>
      <c r="G141" s="191"/>
      <c r="H141" s="191"/>
      <c r="I141" s="190"/>
      <c r="J141" s="166">
        <v>0</v>
      </c>
      <c r="K141" s="166">
        <v>0</v>
      </c>
      <c r="L141" s="166">
        <v>0</v>
      </c>
      <c r="M141" s="166">
        <v>0</v>
      </c>
      <c r="N141" s="166">
        <v>0</v>
      </c>
      <c r="O141" s="166">
        <v>0</v>
      </c>
      <c r="P141" s="166">
        <v>0</v>
      </c>
      <c r="Q141" s="166">
        <v>0</v>
      </c>
      <c r="R141" s="166">
        <v>0</v>
      </c>
      <c r="S141" s="166">
        <v>0</v>
      </c>
      <c r="T141" s="166">
        <v>0</v>
      </c>
      <c r="U141" s="166">
        <v>0</v>
      </c>
      <c r="V141" s="166">
        <v>0</v>
      </c>
      <c r="W141" s="166">
        <v>0</v>
      </c>
      <c r="X141" s="166">
        <v>0</v>
      </c>
      <c r="Y141" s="166">
        <v>0</v>
      </c>
      <c r="Z141" s="166">
        <v>0</v>
      </c>
      <c r="AA141" s="166">
        <v>0</v>
      </c>
      <c r="AB141" s="166">
        <v>0</v>
      </c>
      <c r="AC141" s="166"/>
      <c r="AD141" s="166">
        <v>0</v>
      </c>
      <c r="AE141" s="166">
        <v>0</v>
      </c>
      <c r="AF141" s="205"/>
      <c r="AG141" s="205"/>
      <c r="AH141" s="201"/>
      <c r="AI141" s="201"/>
      <c r="AJ141" s="201"/>
      <c r="AK141" s="201"/>
      <c r="AL141" s="201"/>
      <c r="AM141" s="201"/>
      <c r="AN141" s="175"/>
      <c r="AO141" s="178"/>
      <c r="AP141" s="178"/>
      <c r="AQ141" s="178"/>
      <c r="AR141" s="178"/>
      <c r="AS141" s="178"/>
      <c r="AT141" s="178"/>
    </row>
    <row r="142" s="3" customFormat="1" spans="1:46">
      <c r="A142" s="155"/>
      <c r="B142" s="190" t="s">
        <v>847</v>
      </c>
      <c r="C142" s="190"/>
      <c r="D142" s="191"/>
      <c r="E142" s="191"/>
      <c r="F142" s="190"/>
      <c r="G142" s="191"/>
      <c r="H142" s="191"/>
      <c r="I142" s="190"/>
      <c r="J142" s="166">
        <v>0</v>
      </c>
      <c r="K142" s="166">
        <v>0</v>
      </c>
      <c r="L142" s="166">
        <v>0</v>
      </c>
      <c r="M142" s="166">
        <v>0</v>
      </c>
      <c r="N142" s="166">
        <v>0</v>
      </c>
      <c r="O142" s="166">
        <v>0</v>
      </c>
      <c r="P142" s="166">
        <v>0</v>
      </c>
      <c r="Q142" s="166">
        <v>0</v>
      </c>
      <c r="R142" s="166">
        <v>0</v>
      </c>
      <c r="S142" s="166">
        <v>0</v>
      </c>
      <c r="T142" s="166">
        <v>0</v>
      </c>
      <c r="U142" s="166">
        <v>0</v>
      </c>
      <c r="V142" s="166">
        <v>0</v>
      </c>
      <c r="W142" s="166">
        <v>0</v>
      </c>
      <c r="X142" s="166">
        <v>0</v>
      </c>
      <c r="Y142" s="166">
        <v>0</v>
      </c>
      <c r="Z142" s="166">
        <v>0</v>
      </c>
      <c r="AA142" s="166">
        <v>0</v>
      </c>
      <c r="AB142" s="166">
        <v>0</v>
      </c>
      <c r="AC142" s="166"/>
      <c r="AD142" s="166">
        <v>0</v>
      </c>
      <c r="AE142" s="166">
        <v>0</v>
      </c>
      <c r="AF142" s="205"/>
      <c r="AG142" s="205"/>
      <c r="AH142" s="201"/>
      <c r="AI142" s="201"/>
      <c r="AJ142" s="201"/>
      <c r="AK142" s="201"/>
      <c r="AL142" s="201"/>
      <c r="AM142" s="201"/>
      <c r="AN142" s="175"/>
      <c r="AO142" s="178"/>
      <c r="AP142" s="178"/>
      <c r="AQ142" s="178"/>
      <c r="AR142" s="178"/>
      <c r="AS142" s="178"/>
      <c r="AT142" s="178"/>
    </row>
    <row r="143" s="3" customFormat="1" spans="1:46">
      <c r="A143" s="155"/>
      <c r="B143" s="190" t="s">
        <v>848</v>
      </c>
      <c r="C143" s="190"/>
      <c r="D143" s="191"/>
      <c r="E143" s="191"/>
      <c r="F143" s="190"/>
      <c r="G143" s="191"/>
      <c r="H143" s="191"/>
      <c r="I143" s="190"/>
      <c r="J143" s="166">
        <v>0</v>
      </c>
      <c r="K143" s="166">
        <v>0</v>
      </c>
      <c r="L143" s="166">
        <v>0</v>
      </c>
      <c r="M143" s="166">
        <v>0</v>
      </c>
      <c r="N143" s="166">
        <v>0</v>
      </c>
      <c r="O143" s="166">
        <v>0</v>
      </c>
      <c r="P143" s="166">
        <v>0</v>
      </c>
      <c r="Q143" s="166">
        <v>0</v>
      </c>
      <c r="R143" s="166">
        <v>0</v>
      </c>
      <c r="S143" s="166">
        <v>0</v>
      </c>
      <c r="T143" s="166">
        <v>0</v>
      </c>
      <c r="U143" s="166">
        <v>0</v>
      </c>
      <c r="V143" s="166">
        <v>0</v>
      </c>
      <c r="W143" s="166">
        <v>0</v>
      </c>
      <c r="X143" s="166">
        <v>0</v>
      </c>
      <c r="Y143" s="166">
        <v>0</v>
      </c>
      <c r="Z143" s="166">
        <v>0</v>
      </c>
      <c r="AA143" s="166">
        <v>0</v>
      </c>
      <c r="AB143" s="166">
        <v>0</v>
      </c>
      <c r="AC143" s="166"/>
      <c r="AD143" s="166">
        <v>0</v>
      </c>
      <c r="AE143" s="166">
        <v>0</v>
      </c>
      <c r="AF143" s="205"/>
      <c r="AG143" s="205"/>
      <c r="AH143" s="201"/>
      <c r="AI143" s="201"/>
      <c r="AJ143" s="201"/>
      <c r="AK143" s="201"/>
      <c r="AL143" s="201"/>
      <c r="AM143" s="201"/>
      <c r="AN143" s="175"/>
      <c r="AO143" s="178"/>
      <c r="AP143" s="178"/>
      <c r="AQ143" s="178"/>
      <c r="AR143" s="178"/>
      <c r="AS143" s="178"/>
      <c r="AT143" s="178"/>
    </row>
    <row r="144" s="3" customFormat="1" spans="1:46">
      <c r="A144" s="155"/>
      <c r="B144" s="190" t="s">
        <v>849</v>
      </c>
      <c r="C144" s="190"/>
      <c r="D144" s="191"/>
      <c r="E144" s="191"/>
      <c r="F144" s="190"/>
      <c r="G144" s="191"/>
      <c r="H144" s="191"/>
      <c r="I144" s="190"/>
      <c r="J144" s="166">
        <f t="shared" ref="J144:AB144" si="34">SUM(J145:J145)</f>
        <v>0</v>
      </c>
      <c r="K144" s="166">
        <f t="shared" si="34"/>
        <v>0</v>
      </c>
      <c r="L144" s="166">
        <f t="shared" si="34"/>
        <v>1</v>
      </c>
      <c r="M144" s="166">
        <f t="shared" si="34"/>
        <v>0</v>
      </c>
      <c r="N144" s="166">
        <f t="shared" si="34"/>
        <v>0</v>
      </c>
      <c r="O144" s="166">
        <f t="shared" si="34"/>
        <v>0</v>
      </c>
      <c r="P144" s="166">
        <f t="shared" si="34"/>
        <v>0</v>
      </c>
      <c r="Q144" s="166">
        <f t="shared" si="34"/>
        <v>0</v>
      </c>
      <c r="R144" s="166">
        <f t="shared" si="34"/>
        <v>2587</v>
      </c>
      <c r="S144" s="166">
        <f t="shared" si="34"/>
        <v>0</v>
      </c>
      <c r="T144" s="166">
        <f t="shared" si="34"/>
        <v>0</v>
      </c>
      <c r="U144" s="166">
        <f t="shared" si="34"/>
        <v>50</v>
      </c>
      <c r="V144" s="166">
        <f t="shared" si="34"/>
        <v>0</v>
      </c>
      <c r="W144" s="166">
        <f t="shared" si="34"/>
        <v>0</v>
      </c>
      <c r="X144" s="166">
        <f t="shared" si="34"/>
        <v>0</v>
      </c>
      <c r="Y144" s="166">
        <f t="shared" si="34"/>
        <v>50</v>
      </c>
      <c r="Z144" s="166">
        <f t="shared" si="34"/>
        <v>0</v>
      </c>
      <c r="AA144" s="166">
        <f t="shared" si="34"/>
        <v>0</v>
      </c>
      <c r="AB144" s="166">
        <f t="shared" si="34"/>
        <v>0</v>
      </c>
      <c r="AC144" s="166"/>
      <c r="AD144" s="166">
        <f>SUM(AD145:AD145)</f>
        <v>330</v>
      </c>
      <c r="AE144" s="166">
        <f>SUM(AE145:AE145)</f>
        <v>110</v>
      </c>
      <c r="AF144" s="205"/>
      <c r="AG144" s="205"/>
      <c r="AH144" s="201"/>
      <c r="AI144" s="201"/>
      <c r="AJ144" s="201"/>
      <c r="AK144" s="201"/>
      <c r="AL144" s="201"/>
      <c r="AM144" s="201"/>
      <c r="AN144" s="175"/>
      <c r="AO144" s="178"/>
      <c r="AP144" s="178"/>
      <c r="AQ144" s="178"/>
      <c r="AR144" s="178"/>
      <c r="AS144" s="178"/>
      <c r="AT144" s="178"/>
    </row>
    <row r="145" s="1" customFormat="1" ht="67.5" spans="1:56">
      <c r="A145" s="20">
        <v>71</v>
      </c>
      <c r="B145" s="20" t="s">
        <v>1205</v>
      </c>
      <c r="C145" s="20">
        <v>2022</v>
      </c>
      <c r="D145" s="21" t="s">
        <v>1206</v>
      </c>
      <c r="E145" s="21" t="s">
        <v>1207</v>
      </c>
      <c r="F145" s="21" t="s">
        <v>45</v>
      </c>
      <c r="G145" s="21" t="s">
        <v>1208</v>
      </c>
      <c r="H145" s="21" t="s">
        <v>1171</v>
      </c>
      <c r="I145" s="33" t="s">
        <v>1209</v>
      </c>
      <c r="J145" s="21"/>
      <c r="K145" s="21"/>
      <c r="L145" s="21">
        <v>1</v>
      </c>
      <c r="M145" s="21"/>
      <c r="N145" s="21"/>
      <c r="O145" s="21"/>
      <c r="P145" s="21"/>
      <c r="Q145" s="21"/>
      <c r="R145" s="22">
        <v>2587</v>
      </c>
      <c r="S145" s="21" t="s">
        <v>70</v>
      </c>
      <c r="T145" s="21" t="s">
        <v>1075</v>
      </c>
      <c r="U145" s="44">
        <v>50</v>
      </c>
      <c r="V145" s="44"/>
      <c r="W145" s="44"/>
      <c r="X145" s="44"/>
      <c r="Y145" s="44">
        <v>50</v>
      </c>
      <c r="Z145" s="44"/>
      <c r="AA145" s="44"/>
      <c r="AB145" s="44"/>
      <c r="AC145" s="44"/>
      <c r="AD145" s="50">
        <v>330</v>
      </c>
      <c r="AE145" s="50">
        <v>110</v>
      </c>
      <c r="AF145" s="33" t="s">
        <v>1210</v>
      </c>
      <c r="AG145" s="33" t="s">
        <v>1211</v>
      </c>
      <c r="AH145" s="163" t="s">
        <v>70</v>
      </c>
      <c r="AI145" s="163" t="s">
        <v>1075</v>
      </c>
      <c r="AJ145" s="20" t="s">
        <v>367</v>
      </c>
      <c r="AK145" s="158" t="s">
        <v>1554</v>
      </c>
      <c r="AL145" s="163" t="s">
        <v>369</v>
      </c>
      <c r="AM145" s="163" t="s">
        <v>1530</v>
      </c>
      <c r="AN145" s="163"/>
      <c r="AO145" s="158" t="s">
        <v>1079</v>
      </c>
      <c r="AP145" s="158"/>
      <c r="AQ145" s="158"/>
      <c r="AR145" s="158"/>
      <c r="AS145" s="163" t="s">
        <v>1217</v>
      </c>
      <c r="AT145" s="178"/>
      <c r="AU145" s="3"/>
      <c r="AV145" s="1">
        <v>1</v>
      </c>
      <c r="BD145" s="5">
        <v>1</v>
      </c>
    </row>
    <row r="146" s="3" customFormat="1" spans="1:46">
      <c r="A146" s="155"/>
      <c r="B146" s="190" t="s">
        <v>860</v>
      </c>
      <c r="C146" s="190"/>
      <c r="D146" s="191"/>
      <c r="E146" s="191"/>
      <c r="F146" s="190"/>
      <c r="G146" s="191"/>
      <c r="H146" s="191"/>
      <c r="I146" s="190"/>
      <c r="J146" s="166">
        <f t="shared" ref="J146:AB146" si="35">J147+J148+J149</f>
        <v>0</v>
      </c>
      <c r="K146" s="166">
        <f t="shared" si="35"/>
        <v>0</v>
      </c>
      <c r="L146" s="166">
        <f t="shared" si="35"/>
        <v>0</v>
      </c>
      <c r="M146" s="166">
        <f t="shared" si="35"/>
        <v>0</v>
      </c>
      <c r="N146" s="166">
        <f t="shared" si="35"/>
        <v>0</v>
      </c>
      <c r="O146" s="166">
        <f t="shared" si="35"/>
        <v>0</v>
      </c>
      <c r="P146" s="166">
        <f t="shared" si="35"/>
        <v>0</v>
      </c>
      <c r="Q146" s="166">
        <f t="shared" si="35"/>
        <v>0</v>
      </c>
      <c r="R146" s="166">
        <f t="shared" si="35"/>
        <v>0</v>
      </c>
      <c r="S146" s="166">
        <f t="shared" si="35"/>
        <v>0</v>
      </c>
      <c r="T146" s="166">
        <f t="shared" si="35"/>
        <v>0</v>
      </c>
      <c r="U146" s="166">
        <f t="shared" si="35"/>
        <v>0</v>
      </c>
      <c r="V146" s="166">
        <f t="shared" si="35"/>
        <v>0</v>
      </c>
      <c r="W146" s="166">
        <f t="shared" si="35"/>
        <v>0</v>
      </c>
      <c r="X146" s="166">
        <f t="shared" si="35"/>
        <v>0</v>
      </c>
      <c r="Y146" s="166">
        <f t="shared" si="35"/>
        <v>0</v>
      </c>
      <c r="Z146" s="166">
        <f t="shared" si="35"/>
        <v>0</v>
      </c>
      <c r="AA146" s="166">
        <f t="shared" si="35"/>
        <v>0</v>
      </c>
      <c r="AB146" s="166">
        <f t="shared" si="35"/>
        <v>0</v>
      </c>
      <c r="AC146" s="166"/>
      <c r="AD146" s="166">
        <f>AD147+AD148+AD149</f>
        <v>0</v>
      </c>
      <c r="AE146" s="166">
        <f>AE147+AE148+AE149</f>
        <v>0</v>
      </c>
      <c r="AF146" s="205"/>
      <c r="AG146" s="205"/>
      <c r="AH146" s="201"/>
      <c r="AI146" s="201"/>
      <c r="AJ146" s="201"/>
      <c r="AK146" s="201"/>
      <c r="AL146" s="201"/>
      <c r="AM146" s="201"/>
      <c r="AN146" s="175"/>
      <c r="AO146" s="178"/>
      <c r="AP146" s="178"/>
      <c r="AQ146" s="178"/>
      <c r="AR146" s="178"/>
      <c r="AS146" s="178"/>
      <c r="AT146" s="178"/>
    </row>
    <row r="147" s="3" customFormat="1" spans="1:46">
      <c r="A147" s="155"/>
      <c r="B147" s="190" t="s">
        <v>861</v>
      </c>
      <c r="C147" s="190"/>
      <c r="D147" s="191"/>
      <c r="E147" s="191"/>
      <c r="F147" s="190"/>
      <c r="G147" s="191"/>
      <c r="H147" s="191"/>
      <c r="I147" s="190"/>
      <c r="J147" s="166">
        <v>0</v>
      </c>
      <c r="K147" s="166">
        <v>0</v>
      </c>
      <c r="L147" s="166">
        <v>0</v>
      </c>
      <c r="M147" s="166">
        <v>0</v>
      </c>
      <c r="N147" s="166">
        <v>0</v>
      </c>
      <c r="O147" s="166">
        <v>0</v>
      </c>
      <c r="P147" s="166">
        <v>0</v>
      </c>
      <c r="Q147" s="166">
        <v>0</v>
      </c>
      <c r="R147" s="166">
        <v>0</v>
      </c>
      <c r="S147" s="166">
        <v>0</v>
      </c>
      <c r="T147" s="166">
        <v>0</v>
      </c>
      <c r="U147" s="166">
        <v>0</v>
      </c>
      <c r="V147" s="166">
        <v>0</v>
      </c>
      <c r="W147" s="166">
        <v>0</v>
      </c>
      <c r="X147" s="166">
        <v>0</v>
      </c>
      <c r="Y147" s="166">
        <v>0</v>
      </c>
      <c r="Z147" s="166">
        <v>0</v>
      </c>
      <c r="AA147" s="166">
        <v>0</v>
      </c>
      <c r="AB147" s="166">
        <v>0</v>
      </c>
      <c r="AC147" s="166"/>
      <c r="AD147" s="166">
        <v>0</v>
      </c>
      <c r="AE147" s="166">
        <v>0</v>
      </c>
      <c r="AF147" s="205"/>
      <c r="AG147" s="205"/>
      <c r="AH147" s="201"/>
      <c r="AI147" s="201"/>
      <c r="AJ147" s="201"/>
      <c r="AK147" s="201"/>
      <c r="AL147" s="201"/>
      <c r="AM147" s="201"/>
      <c r="AN147" s="175"/>
      <c r="AO147" s="178"/>
      <c r="AP147" s="178"/>
      <c r="AQ147" s="178"/>
      <c r="AR147" s="178"/>
      <c r="AS147" s="178"/>
      <c r="AT147" s="178"/>
    </row>
    <row r="148" s="3" customFormat="1" spans="1:46">
      <c r="A148" s="155"/>
      <c r="B148" s="190" t="s">
        <v>862</v>
      </c>
      <c r="C148" s="190"/>
      <c r="D148" s="191"/>
      <c r="E148" s="191"/>
      <c r="F148" s="190"/>
      <c r="G148" s="191"/>
      <c r="H148" s="191"/>
      <c r="I148" s="190"/>
      <c r="J148" s="166">
        <v>0</v>
      </c>
      <c r="K148" s="166">
        <v>0</v>
      </c>
      <c r="L148" s="166">
        <v>0</v>
      </c>
      <c r="M148" s="166">
        <v>0</v>
      </c>
      <c r="N148" s="166">
        <v>0</v>
      </c>
      <c r="O148" s="166">
        <v>0</v>
      </c>
      <c r="P148" s="166">
        <v>0</v>
      </c>
      <c r="Q148" s="166">
        <v>0</v>
      </c>
      <c r="R148" s="166">
        <v>0</v>
      </c>
      <c r="S148" s="166">
        <v>0</v>
      </c>
      <c r="T148" s="166">
        <v>0</v>
      </c>
      <c r="U148" s="166">
        <v>0</v>
      </c>
      <c r="V148" s="166">
        <v>0</v>
      </c>
      <c r="W148" s="166">
        <v>0</v>
      </c>
      <c r="X148" s="166">
        <v>0</v>
      </c>
      <c r="Y148" s="166">
        <v>0</v>
      </c>
      <c r="Z148" s="166">
        <v>0</v>
      </c>
      <c r="AA148" s="166">
        <v>0</v>
      </c>
      <c r="AB148" s="166">
        <v>0</v>
      </c>
      <c r="AC148" s="166"/>
      <c r="AD148" s="166">
        <v>0</v>
      </c>
      <c r="AE148" s="166">
        <v>0</v>
      </c>
      <c r="AF148" s="205"/>
      <c r="AG148" s="205"/>
      <c r="AH148" s="201"/>
      <c r="AI148" s="201"/>
      <c r="AJ148" s="201"/>
      <c r="AK148" s="201"/>
      <c r="AL148" s="201"/>
      <c r="AM148" s="201"/>
      <c r="AN148" s="175"/>
      <c r="AO148" s="178"/>
      <c r="AP148" s="178"/>
      <c r="AQ148" s="178"/>
      <c r="AR148" s="178"/>
      <c r="AS148" s="178"/>
      <c r="AT148" s="178"/>
    </row>
    <row r="149" s="3" customFormat="1" spans="1:46">
      <c r="A149" s="155"/>
      <c r="B149" s="190" t="s">
        <v>863</v>
      </c>
      <c r="C149" s="190"/>
      <c r="D149" s="191"/>
      <c r="E149" s="191"/>
      <c r="F149" s="190"/>
      <c r="G149" s="191"/>
      <c r="H149" s="191"/>
      <c r="I149" s="190"/>
      <c r="J149" s="166">
        <v>0</v>
      </c>
      <c r="K149" s="166">
        <v>0</v>
      </c>
      <c r="L149" s="166">
        <v>0</v>
      </c>
      <c r="M149" s="166">
        <v>0</v>
      </c>
      <c r="N149" s="166">
        <v>0</v>
      </c>
      <c r="O149" s="166">
        <v>0</v>
      </c>
      <c r="P149" s="166">
        <v>0</v>
      </c>
      <c r="Q149" s="166">
        <v>0</v>
      </c>
      <c r="R149" s="166">
        <v>0</v>
      </c>
      <c r="S149" s="166">
        <v>0</v>
      </c>
      <c r="T149" s="166">
        <v>0</v>
      </c>
      <c r="U149" s="166">
        <v>0</v>
      </c>
      <c r="V149" s="166">
        <v>0</v>
      </c>
      <c r="W149" s="166">
        <v>0</v>
      </c>
      <c r="X149" s="166">
        <v>0</v>
      </c>
      <c r="Y149" s="166">
        <v>0</v>
      </c>
      <c r="Z149" s="166">
        <v>0</v>
      </c>
      <c r="AA149" s="166">
        <v>0</v>
      </c>
      <c r="AB149" s="166">
        <v>0</v>
      </c>
      <c r="AC149" s="166"/>
      <c r="AD149" s="166">
        <v>0</v>
      </c>
      <c r="AE149" s="166">
        <v>0</v>
      </c>
      <c r="AF149" s="205"/>
      <c r="AG149" s="205"/>
      <c r="AH149" s="201"/>
      <c r="AI149" s="201"/>
      <c r="AJ149" s="201"/>
      <c r="AK149" s="201"/>
      <c r="AL149" s="201"/>
      <c r="AM149" s="201"/>
      <c r="AN149" s="175"/>
      <c r="AO149" s="178"/>
      <c r="AP149" s="178"/>
      <c r="AQ149" s="178"/>
      <c r="AR149" s="178"/>
      <c r="AS149" s="178"/>
      <c r="AT149" s="178"/>
    </row>
    <row r="150" s="3" customFormat="1" spans="1:46">
      <c r="A150" s="155"/>
      <c r="B150" s="190" t="s">
        <v>864</v>
      </c>
      <c r="C150" s="190"/>
      <c r="D150" s="191"/>
      <c r="E150" s="191"/>
      <c r="F150" s="190"/>
      <c r="G150" s="191"/>
      <c r="H150" s="191"/>
      <c r="I150" s="190"/>
      <c r="J150" s="166">
        <f t="shared" ref="J150:AB150" si="36">J151+J153+J158+J165</f>
        <v>0</v>
      </c>
      <c r="K150" s="166">
        <f t="shared" si="36"/>
        <v>0</v>
      </c>
      <c r="L150" s="166">
        <f t="shared" si="36"/>
        <v>0</v>
      </c>
      <c r="M150" s="166">
        <f t="shared" si="36"/>
        <v>0</v>
      </c>
      <c r="N150" s="166">
        <f t="shared" si="36"/>
        <v>1</v>
      </c>
      <c r="O150" s="166">
        <f t="shared" si="36"/>
        <v>0</v>
      </c>
      <c r="P150" s="166">
        <f t="shared" si="36"/>
        <v>0</v>
      </c>
      <c r="Q150" s="166">
        <f t="shared" si="36"/>
        <v>0</v>
      </c>
      <c r="R150" s="166">
        <f t="shared" si="36"/>
        <v>500</v>
      </c>
      <c r="S150" s="166">
        <f t="shared" si="36"/>
        <v>0</v>
      </c>
      <c r="T150" s="166">
        <f t="shared" si="36"/>
        <v>0</v>
      </c>
      <c r="U150" s="166">
        <f t="shared" si="36"/>
        <v>120</v>
      </c>
      <c r="V150" s="166">
        <f t="shared" si="36"/>
        <v>0</v>
      </c>
      <c r="W150" s="166">
        <f t="shared" si="36"/>
        <v>0</v>
      </c>
      <c r="X150" s="166">
        <f t="shared" si="36"/>
        <v>120</v>
      </c>
      <c r="Y150" s="166">
        <f t="shared" si="36"/>
        <v>0</v>
      </c>
      <c r="Z150" s="166">
        <f t="shared" si="36"/>
        <v>0</v>
      </c>
      <c r="AA150" s="166">
        <f t="shared" si="36"/>
        <v>0</v>
      </c>
      <c r="AB150" s="166">
        <f t="shared" si="36"/>
        <v>0</v>
      </c>
      <c r="AC150" s="166"/>
      <c r="AD150" s="166">
        <f>AD151+AD153+AD158+AD165</f>
        <v>3656</v>
      </c>
      <c r="AE150" s="166">
        <f>AE151+AE153+AE158+AE165</f>
        <v>3656</v>
      </c>
      <c r="AF150" s="205"/>
      <c r="AG150" s="205"/>
      <c r="AH150" s="201"/>
      <c r="AI150" s="201"/>
      <c r="AJ150" s="201"/>
      <c r="AK150" s="201"/>
      <c r="AL150" s="201"/>
      <c r="AM150" s="201"/>
      <c r="AN150" s="175"/>
      <c r="AO150" s="178"/>
      <c r="AP150" s="178"/>
      <c r="AQ150" s="178"/>
      <c r="AR150" s="178"/>
      <c r="AS150" s="178"/>
      <c r="AT150" s="178"/>
    </row>
    <row r="151" s="3" customFormat="1" spans="1:46">
      <c r="A151" s="155"/>
      <c r="B151" s="190" t="s">
        <v>865</v>
      </c>
      <c r="C151" s="190"/>
      <c r="D151" s="191"/>
      <c r="E151" s="191"/>
      <c r="F151" s="190"/>
      <c r="G151" s="191"/>
      <c r="H151" s="191"/>
      <c r="I151" s="190"/>
      <c r="J151" s="166">
        <f t="shared" ref="J151:AB151" si="37">SUM(J152)</f>
        <v>0</v>
      </c>
      <c r="K151" s="166">
        <f t="shared" si="37"/>
        <v>0</v>
      </c>
      <c r="L151" s="166">
        <f t="shared" si="37"/>
        <v>0</v>
      </c>
      <c r="M151" s="166">
        <f t="shared" si="37"/>
        <v>0</v>
      </c>
      <c r="N151" s="166">
        <f t="shared" si="37"/>
        <v>0</v>
      </c>
      <c r="O151" s="166">
        <f t="shared" si="37"/>
        <v>0</v>
      </c>
      <c r="P151" s="166">
        <f t="shared" si="37"/>
        <v>0</v>
      </c>
      <c r="Q151" s="166">
        <f t="shared" si="37"/>
        <v>0</v>
      </c>
      <c r="R151" s="166">
        <f t="shared" si="37"/>
        <v>0</v>
      </c>
      <c r="S151" s="166">
        <f t="shared" si="37"/>
        <v>0</v>
      </c>
      <c r="T151" s="166">
        <f t="shared" si="37"/>
        <v>0</v>
      </c>
      <c r="U151" s="166">
        <f t="shared" si="37"/>
        <v>0</v>
      </c>
      <c r="V151" s="166">
        <f t="shared" si="37"/>
        <v>0</v>
      </c>
      <c r="W151" s="166">
        <f t="shared" si="37"/>
        <v>0</v>
      </c>
      <c r="X151" s="166">
        <f t="shared" si="37"/>
        <v>0</v>
      </c>
      <c r="Y151" s="166">
        <f t="shared" si="37"/>
        <v>0</v>
      </c>
      <c r="Z151" s="166">
        <f t="shared" si="37"/>
        <v>0</v>
      </c>
      <c r="AA151" s="166">
        <f t="shared" si="37"/>
        <v>0</v>
      </c>
      <c r="AB151" s="166">
        <f t="shared" si="37"/>
        <v>0</v>
      </c>
      <c r="AC151" s="166"/>
      <c r="AD151" s="166">
        <f>SUM(AD152)</f>
        <v>0</v>
      </c>
      <c r="AE151" s="166">
        <f>SUM(AE152)</f>
        <v>0</v>
      </c>
      <c r="AF151" s="205"/>
      <c r="AG151" s="205"/>
      <c r="AH151" s="201"/>
      <c r="AI151" s="201"/>
      <c r="AJ151" s="201"/>
      <c r="AK151" s="201"/>
      <c r="AL151" s="201"/>
      <c r="AM151" s="201"/>
      <c r="AN151" s="175"/>
      <c r="AO151" s="178"/>
      <c r="AP151" s="178"/>
      <c r="AQ151" s="178"/>
      <c r="AR151" s="178"/>
      <c r="AS151" s="178"/>
      <c r="AT151" s="178"/>
    </row>
    <row r="152" s="3" customFormat="1" spans="1:46">
      <c r="A152" s="155"/>
      <c r="B152" s="190" t="s">
        <v>866</v>
      </c>
      <c r="C152" s="190"/>
      <c r="D152" s="191"/>
      <c r="E152" s="191"/>
      <c r="F152" s="190"/>
      <c r="G152" s="191"/>
      <c r="H152" s="191"/>
      <c r="I152" s="190"/>
      <c r="J152" s="166">
        <v>0</v>
      </c>
      <c r="K152" s="166">
        <v>0</v>
      </c>
      <c r="L152" s="166">
        <v>0</v>
      </c>
      <c r="M152" s="166">
        <v>0</v>
      </c>
      <c r="N152" s="166">
        <v>0</v>
      </c>
      <c r="O152" s="166">
        <v>0</v>
      </c>
      <c r="P152" s="166">
        <v>0</v>
      </c>
      <c r="Q152" s="166">
        <v>0</v>
      </c>
      <c r="R152" s="166">
        <v>0</v>
      </c>
      <c r="S152" s="166">
        <v>0</v>
      </c>
      <c r="T152" s="166">
        <v>0</v>
      </c>
      <c r="U152" s="166">
        <v>0</v>
      </c>
      <c r="V152" s="166">
        <v>0</v>
      </c>
      <c r="W152" s="166">
        <v>0</v>
      </c>
      <c r="X152" s="166">
        <v>0</v>
      </c>
      <c r="Y152" s="166">
        <v>0</v>
      </c>
      <c r="Z152" s="166">
        <v>0</v>
      </c>
      <c r="AA152" s="166">
        <v>0</v>
      </c>
      <c r="AB152" s="166">
        <v>0</v>
      </c>
      <c r="AC152" s="166"/>
      <c r="AD152" s="166">
        <v>0</v>
      </c>
      <c r="AE152" s="166">
        <v>0</v>
      </c>
      <c r="AF152" s="205"/>
      <c r="AG152" s="205"/>
      <c r="AH152" s="201"/>
      <c r="AI152" s="201"/>
      <c r="AJ152" s="201"/>
      <c r="AK152" s="201"/>
      <c r="AL152" s="201"/>
      <c r="AM152" s="201"/>
      <c r="AN152" s="175"/>
      <c r="AO152" s="178"/>
      <c r="AP152" s="178"/>
      <c r="AQ152" s="178"/>
      <c r="AR152" s="178"/>
      <c r="AS152" s="178"/>
      <c r="AT152" s="178"/>
    </row>
    <row r="153" s="3" customFormat="1" spans="1:46">
      <c r="A153" s="155"/>
      <c r="B153" s="190" t="s">
        <v>867</v>
      </c>
      <c r="C153" s="190"/>
      <c r="D153" s="191"/>
      <c r="E153" s="191"/>
      <c r="F153" s="190"/>
      <c r="G153" s="191"/>
      <c r="H153" s="191"/>
      <c r="I153" s="190"/>
      <c r="J153" s="166">
        <f t="shared" ref="J153:AB153" si="38">J154+J156+J157</f>
        <v>0</v>
      </c>
      <c r="K153" s="166">
        <f t="shared" si="38"/>
        <v>0</v>
      </c>
      <c r="L153" s="166">
        <f t="shared" si="38"/>
        <v>0</v>
      </c>
      <c r="M153" s="166">
        <f t="shared" si="38"/>
        <v>0</v>
      </c>
      <c r="N153" s="166">
        <f t="shared" si="38"/>
        <v>1</v>
      </c>
      <c r="O153" s="166">
        <f t="shared" si="38"/>
        <v>0</v>
      </c>
      <c r="P153" s="166">
        <f t="shared" si="38"/>
        <v>0</v>
      </c>
      <c r="Q153" s="166">
        <f t="shared" si="38"/>
        <v>0</v>
      </c>
      <c r="R153" s="166">
        <f t="shared" si="38"/>
        <v>500</v>
      </c>
      <c r="S153" s="166">
        <f t="shared" si="38"/>
        <v>0</v>
      </c>
      <c r="T153" s="166">
        <f t="shared" si="38"/>
        <v>0</v>
      </c>
      <c r="U153" s="166">
        <f t="shared" si="38"/>
        <v>120</v>
      </c>
      <c r="V153" s="166">
        <f t="shared" si="38"/>
        <v>0</v>
      </c>
      <c r="W153" s="166">
        <f t="shared" si="38"/>
        <v>0</v>
      </c>
      <c r="X153" s="166">
        <f t="shared" si="38"/>
        <v>120</v>
      </c>
      <c r="Y153" s="166">
        <f t="shared" si="38"/>
        <v>0</v>
      </c>
      <c r="Z153" s="166">
        <f t="shared" si="38"/>
        <v>0</v>
      </c>
      <c r="AA153" s="166">
        <f t="shared" si="38"/>
        <v>0</v>
      </c>
      <c r="AB153" s="166">
        <f t="shared" si="38"/>
        <v>0</v>
      </c>
      <c r="AC153" s="166"/>
      <c r="AD153" s="166">
        <f>AD154+AD156+AD157</f>
        <v>3656</v>
      </c>
      <c r="AE153" s="166">
        <f>AE154+AE156+AE157</f>
        <v>3656</v>
      </c>
      <c r="AF153" s="205"/>
      <c r="AG153" s="205"/>
      <c r="AH153" s="201"/>
      <c r="AI153" s="201"/>
      <c r="AJ153" s="201"/>
      <c r="AK153" s="201"/>
      <c r="AL153" s="201"/>
      <c r="AM153" s="201"/>
      <c r="AN153" s="175"/>
      <c r="AO153" s="178"/>
      <c r="AP153" s="178"/>
      <c r="AQ153" s="178"/>
      <c r="AR153" s="178"/>
      <c r="AS153" s="178"/>
      <c r="AT153" s="178"/>
    </row>
    <row r="154" s="3" customFormat="1" spans="1:46">
      <c r="A154" s="155"/>
      <c r="B154" s="190" t="s">
        <v>868</v>
      </c>
      <c r="C154" s="190"/>
      <c r="D154" s="191"/>
      <c r="E154" s="191"/>
      <c r="F154" s="190"/>
      <c r="G154" s="191"/>
      <c r="H154" s="191"/>
      <c r="I154" s="190"/>
      <c r="J154" s="166">
        <f t="shared" ref="J154:AB154" si="39">SUM(J155)</f>
        <v>0</v>
      </c>
      <c r="K154" s="166">
        <f t="shared" si="39"/>
        <v>0</v>
      </c>
      <c r="L154" s="166">
        <f t="shared" si="39"/>
        <v>0</v>
      </c>
      <c r="M154" s="166">
        <f t="shared" si="39"/>
        <v>0</v>
      </c>
      <c r="N154" s="166">
        <f t="shared" si="39"/>
        <v>1</v>
      </c>
      <c r="O154" s="166">
        <f t="shared" si="39"/>
        <v>0</v>
      </c>
      <c r="P154" s="166">
        <f t="shared" si="39"/>
        <v>0</v>
      </c>
      <c r="Q154" s="166">
        <f t="shared" si="39"/>
        <v>0</v>
      </c>
      <c r="R154" s="166">
        <f t="shared" si="39"/>
        <v>500</v>
      </c>
      <c r="S154" s="166">
        <f t="shared" si="39"/>
        <v>0</v>
      </c>
      <c r="T154" s="166">
        <f t="shared" si="39"/>
        <v>0</v>
      </c>
      <c r="U154" s="166">
        <f t="shared" si="39"/>
        <v>120</v>
      </c>
      <c r="V154" s="166">
        <f t="shared" si="39"/>
        <v>0</v>
      </c>
      <c r="W154" s="166">
        <f t="shared" si="39"/>
        <v>0</v>
      </c>
      <c r="X154" s="166">
        <f t="shared" si="39"/>
        <v>120</v>
      </c>
      <c r="Y154" s="166">
        <f t="shared" si="39"/>
        <v>0</v>
      </c>
      <c r="Z154" s="166">
        <f t="shared" si="39"/>
        <v>0</v>
      </c>
      <c r="AA154" s="166">
        <f t="shared" si="39"/>
        <v>0</v>
      </c>
      <c r="AB154" s="166">
        <f t="shared" si="39"/>
        <v>0</v>
      </c>
      <c r="AC154" s="166"/>
      <c r="AD154" s="166">
        <f>SUM(AD155)</f>
        <v>3656</v>
      </c>
      <c r="AE154" s="166">
        <f>SUM(AE155)</f>
        <v>3656</v>
      </c>
      <c r="AF154" s="205"/>
      <c r="AG154" s="205"/>
      <c r="AH154" s="201"/>
      <c r="AI154" s="201"/>
      <c r="AJ154" s="201"/>
      <c r="AK154" s="201"/>
      <c r="AL154" s="201"/>
      <c r="AM154" s="201"/>
      <c r="AN154" s="175"/>
      <c r="AO154" s="178"/>
      <c r="AP154" s="178"/>
      <c r="AQ154" s="178"/>
      <c r="AR154" s="178"/>
      <c r="AS154" s="178"/>
      <c r="AT154" s="178"/>
    </row>
    <row r="155" s="1" customFormat="1" ht="56.25" spans="1:56">
      <c r="A155" s="21">
        <v>72</v>
      </c>
      <c r="B155" s="20" t="s">
        <v>869</v>
      </c>
      <c r="C155" s="20">
        <v>2022</v>
      </c>
      <c r="D155" s="21" t="s">
        <v>870</v>
      </c>
      <c r="E155" s="21" t="s">
        <v>871</v>
      </c>
      <c r="F155" s="21" t="s">
        <v>45</v>
      </c>
      <c r="G155" s="21" t="s">
        <v>1212</v>
      </c>
      <c r="H155" s="21" t="s">
        <v>526</v>
      </c>
      <c r="I155" s="33" t="s">
        <v>872</v>
      </c>
      <c r="J155" s="21"/>
      <c r="K155" s="21"/>
      <c r="L155" s="21"/>
      <c r="M155" s="21"/>
      <c r="N155" s="21">
        <v>1</v>
      </c>
      <c r="O155" s="21"/>
      <c r="P155" s="21"/>
      <c r="Q155" s="21"/>
      <c r="R155" s="22">
        <v>500</v>
      </c>
      <c r="S155" s="21" t="s">
        <v>489</v>
      </c>
      <c r="T155" s="21" t="s">
        <v>490</v>
      </c>
      <c r="U155" s="44">
        <v>120</v>
      </c>
      <c r="V155" s="44">
        <v>0</v>
      </c>
      <c r="W155" s="44"/>
      <c r="X155" s="44">
        <v>120</v>
      </c>
      <c r="Y155" s="44">
        <v>0</v>
      </c>
      <c r="Z155" s="44">
        <v>0</v>
      </c>
      <c r="AA155" s="44">
        <v>0</v>
      </c>
      <c r="AB155" s="44">
        <v>0</v>
      </c>
      <c r="AC155" s="44"/>
      <c r="AD155" s="50">
        <v>3656</v>
      </c>
      <c r="AE155" s="50">
        <v>3656</v>
      </c>
      <c r="AF155" s="33" t="s">
        <v>873</v>
      </c>
      <c r="AG155" s="33" t="s">
        <v>874</v>
      </c>
      <c r="AH155" s="163" t="s">
        <v>489</v>
      </c>
      <c r="AI155" s="163" t="s">
        <v>490</v>
      </c>
      <c r="AJ155" s="21" t="s">
        <v>875</v>
      </c>
      <c r="AK155" s="163" t="s">
        <v>876</v>
      </c>
      <c r="AL155" s="163" t="s">
        <v>389</v>
      </c>
      <c r="AM155" s="163" t="s">
        <v>514</v>
      </c>
      <c r="AN155" s="163"/>
      <c r="AO155" s="158" t="s">
        <v>1079</v>
      </c>
      <c r="AP155" s="158" t="s">
        <v>1079</v>
      </c>
      <c r="AQ155" s="158"/>
      <c r="AR155" s="158" t="s">
        <v>1079</v>
      </c>
      <c r="AS155" s="163" t="s">
        <v>1573</v>
      </c>
      <c r="AT155" s="178"/>
      <c r="AU155" s="3"/>
      <c r="BD155" s="5">
        <v>1</v>
      </c>
    </row>
    <row r="156" s="3" customFormat="1" spans="1:46">
      <c r="A156" s="155"/>
      <c r="B156" s="190" t="s">
        <v>877</v>
      </c>
      <c r="C156" s="190"/>
      <c r="D156" s="191"/>
      <c r="E156" s="191"/>
      <c r="F156" s="190"/>
      <c r="G156" s="191"/>
      <c r="H156" s="191"/>
      <c r="I156" s="190"/>
      <c r="J156" s="166">
        <v>0</v>
      </c>
      <c r="K156" s="166">
        <v>0</v>
      </c>
      <c r="L156" s="166">
        <v>0</v>
      </c>
      <c r="M156" s="166">
        <v>0</v>
      </c>
      <c r="N156" s="166">
        <v>0</v>
      </c>
      <c r="O156" s="166">
        <v>0</v>
      </c>
      <c r="P156" s="166">
        <v>0</v>
      </c>
      <c r="Q156" s="166">
        <v>0</v>
      </c>
      <c r="R156" s="166">
        <v>0</v>
      </c>
      <c r="S156" s="166">
        <v>0</v>
      </c>
      <c r="T156" s="166">
        <v>0</v>
      </c>
      <c r="U156" s="166">
        <v>0</v>
      </c>
      <c r="V156" s="166">
        <v>0</v>
      </c>
      <c r="W156" s="166">
        <v>0</v>
      </c>
      <c r="X156" s="166">
        <v>0</v>
      </c>
      <c r="Y156" s="166">
        <v>0</v>
      </c>
      <c r="Z156" s="166">
        <v>0</v>
      </c>
      <c r="AA156" s="166">
        <v>0</v>
      </c>
      <c r="AB156" s="166">
        <v>0</v>
      </c>
      <c r="AC156" s="166"/>
      <c r="AD156" s="166">
        <v>0</v>
      </c>
      <c r="AE156" s="166">
        <v>0</v>
      </c>
      <c r="AF156" s="205"/>
      <c r="AG156" s="205"/>
      <c r="AH156" s="201"/>
      <c r="AI156" s="201"/>
      <c r="AJ156" s="201"/>
      <c r="AK156" s="201"/>
      <c r="AL156" s="201"/>
      <c r="AM156" s="201"/>
      <c r="AN156" s="175"/>
      <c r="AO156" s="178"/>
      <c r="AP156" s="178"/>
      <c r="AQ156" s="178"/>
      <c r="AR156" s="178"/>
      <c r="AS156" s="178"/>
      <c r="AT156" s="178"/>
    </row>
    <row r="157" s="3" customFormat="1" spans="1:46">
      <c r="A157" s="155"/>
      <c r="B157" s="190" t="s">
        <v>878</v>
      </c>
      <c r="C157" s="190"/>
      <c r="D157" s="191"/>
      <c r="E157" s="191"/>
      <c r="F157" s="190"/>
      <c r="G157" s="191"/>
      <c r="H157" s="191"/>
      <c r="I157" s="190"/>
      <c r="J157" s="166">
        <v>0</v>
      </c>
      <c r="K157" s="166">
        <v>0</v>
      </c>
      <c r="L157" s="166">
        <v>0</v>
      </c>
      <c r="M157" s="166">
        <v>0</v>
      </c>
      <c r="N157" s="166">
        <v>0</v>
      </c>
      <c r="O157" s="166">
        <v>0</v>
      </c>
      <c r="P157" s="166">
        <v>0</v>
      </c>
      <c r="Q157" s="166">
        <v>0</v>
      </c>
      <c r="R157" s="166">
        <v>0</v>
      </c>
      <c r="S157" s="166">
        <v>0</v>
      </c>
      <c r="T157" s="166">
        <v>0</v>
      </c>
      <c r="U157" s="166">
        <v>0</v>
      </c>
      <c r="V157" s="166">
        <v>0</v>
      </c>
      <c r="W157" s="166">
        <v>0</v>
      </c>
      <c r="X157" s="166">
        <v>0</v>
      </c>
      <c r="Y157" s="166">
        <v>0</v>
      </c>
      <c r="Z157" s="166">
        <v>0</v>
      </c>
      <c r="AA157" s="166">
        <v>0</v>
      </c>
      <c r="AB157" s="166">
        <v>0</v>
      </c>
      <c r="AC157" s="166"/>
      <c r="AD157" s="166">
        <v>0</v>
      </c>
      <c r="AE157" s="166">
        <v>0</v>
      </c>
      <c r="AF157" s="205"/>
      <c r="AG157" s="205"/>
      <c r="AH157" s="201"/>
      <c r="AI157" s="201"/>
      <c r="AJ157" s="201"/>
      <c r="AK157" s="201"/>
      <c r="AL157" s="201"/>
      <c r="AM157" s="201"/>
      <c r="AN157" s="175"/>
      <c r="AO157" s="178"/>
      <c r="AP157" s="178"/>
      <c r="AQ157" s="178"/>
      <c r="AR157" s="178"/>
      <c r="AS157" s="178"/>
      <c r="AT157" s="178"/>
    </row>
    <row r="158" s="3" customFormat="1" spans="1:46">
      <c r="A158" s="155"/>
      <c r="B158" s="190" t="s">
        <v>879</v>
      </c>
      <c r="C158" s="190"/>
      <c r="D158" s="191"/>
      <c r="E158" s="191"/>
      <c r="F158" s="190"/>
      <c r="G158" s="191"/>
      <c r="H158" s="191"/>
      <c r="I158" s="190"/>
      <c r="J158" s="166">
        <f t="shared" ref="J158:AB158" si="40">J159+J160+J161+J162+J163+J164</f>
        <v>0</v>
      </c>
      <c r="K158" s="166">
        <f t="shared" si="40"/>
        <v>0</v>
      </c>
      <c r="L158" s="166">
        <f t="shared" si="40"/>
        <v>0</v>
      </c>
      <c r="M158" s="166">
        <f t="shared" si="40"/>
        <v>0</v>
      </c>
      <c r="N158" s="166">
        <f t="shared" si="40"/>
        <v>0</v>
      </c>
      <c r="O158" s="166">
        <f t="shared" si="40"/>
        <v>0</v>
      </c>
      <c r="P158" s="166">
        <f t="shared" si="40"/>
        <v>0</v>
      </c>
      <c r="Q158" s="166">
        <f t="shared" si="40"/>
        <v>0</v>
      </c>
      <c r="R158" s="166">
        <f t="shared" si="40"/>
        <v>0</v>
      </c>
      <c r="S158" s="166">
        <f t="shared" si="40"/>
        <v>0</v>
      </c>
      <c r="T158" s="166">
        <f t="shared" si="40"/>
        <v>0</v>
      </c>
      <c r="U158" s="166">
        <f t="shared" si="40"/>
        <v>0</v>
      </c>
      <c r="V158" s="166">
        <f t="shared" si="40"/>
        <v>0</v>
      </c>
      <c r="W158" s="166">
        <f t="shared" si="40"/>
        <v>0</v>
      </c>
      <c r="X158" s="166">
        <f t="shared" si="40"/>
        <v>0</v>
      </c>
      <c r="Y158" s="166">
        <f t="shared" si="40"/>
        <v>0</v>
      </c>
      <c r="Z158" s="166">
        <f t="shared" si="40"/>
        <v>0</v>
      </c>
      <c r="AA158" s="166">
        <f t="shared" si="40"/>
        <v>0</v>
      </c>
      <c r="AB158" s="166">
        <f t="shared" si="40"/>
        <v>0</v>
      </c>
      <c r="AC158" s="166"/>
      <c r="AD158" s="166">
        <f>AD159+AD160+AD161+AD162+AD163+AD164</f>
        <v>0</v>
      </c>
      <c r="AE158" s="166">
        <f>AE159+AE160+AE161+AE162+AE163+AE164</f>
        <v>0</v>
      </c>
      <c r="AF158" s="205"/>
      <c r="AG158" s="205"/>
      <c r="AH158" s="201"/>
      <c r="AI158" s="201"/>
      <c r="AJ158" s="201"/>
      <c r="AK158" s="201"/>
      <c r="AL158" s="201"/>
      <c r="AM158" s="201"/>
      <c r="AN158" s="175"/>
      <c r="AO158" s="178"/>
      <c r="AP158" s="178"/>
      <c r="AQ158" s="178"/>
      <c r="AR158" s="178"/>
      <c r="AS158" s="178"/>
      <c r="AT158" s="178"/>
    </row>
    <row r="159" s="3" customFormat="1" spans="1:46">
      <c r="A159" s="155"/>
      <c r="B159" s="190" t="s">
        <v>880</v>
      </c>
      <c r="C159" s="190"/>
      <c r="D159" s="191"/>
      <c r="E159" s="191"/>
      <c r="F159" s="190"/>
      <c r="G159" s="191"/>
      <c r="H159" s="191"/>
      <c r="I159" s="190"/>
      <c r="J159" s="166">
        <v>0</v>
      </c>
      <c r="K159" s="166">
        <v>0</v>
      </c>
      <c r="L159" s="166">
        <v>0</v>
      </c>
      <c r="M159" s="166">
        <v>0</v>
      </c>
      <c r="N159" s="166">
        <v>0</v>
      </c>
      <c r="O159" s="166">
        <v>0</v>
      </c>
      <c r="P159" s="166">
        <v>0</v>
      </c>
      <c r="Q159" s="166">
        <v>0</v>
      </c>
      <c r="R159" s="166">
        <v>0</v>
      </c>
      <c r="S159" s="166">
        <v>0</v>
      </c>
      <c r="T159" s="166">
        <v>0</v>
      </c>
      <c r="U159" s="166">
        <v>0</v>
      </c>
      <c r="V159" s="166">
        <v>0</v>
      </c>
      <c r="W159" s="166">
        <v>0</v>
      </c>
      <c r="X159" s="166">
        <v>0</v>
      </c>
      <c r="Y159" s="166">
        <v>0</v>
      </c>
      <c r="Z159" s="166">
        <v>0</v>
      </c>
      <c r="AA159" s="166">
        <v>0</v>
      </c>
      <c r="AB159" s="166">
        <v>0</v>
      </c>
      <c r="AC159" s="166"/>
      <c r="AD159" s="166">
        <v>0</v>
      </c>
      <c r="AE159" s="166">
        <v>0</v>
      </c>
      <c r="AF159" s="205"/>
      <c r="AG159" s="205"/>
      <c r="AH159" s="201"/>
      <c r="AI159" s="201"/>
      <c r="AJ159" s="201"/>
      <c r="AK159" s="201"/>
      <c r="AL159" s="201"/>
      <c r="AM159" s="201"/>
      <c r="AN159" s="175"/>
      <c r="AO159" s="178"/>
      <c r="AP159" s="178"/>
      <c r="AQ159" s="178"/>
      <c r="AR159" s="178"/>
      <c r="AS159" s="178"/>
      <c r="AT159" s="178"/>
    </row>
    <row r="160" s="3" customFormat="1" spans="1:46">
      <c r="A160" s="155"/>
      <c r="B160" s="190" t="s">
        <v>881</v>
      </c>
      <c r="C160" s="190"/>
      <c r="D160" s="191"/>
      <c r="E160" s="191"/>
      <c r="F160" s="190"/>
      <c r="G160" s="191"/>
      <c r="H160" s="191"/>
      <c r="I160" s="190"/>
      <c r="J160" s="166">
        <v>0</v>
      </c>
      <c r="K160" s="166">
        <v>0</v>
      </c>
      <c r="L160" s="166">
        <v>0</v>
      </c>
      <c r="M160" s="166">
        <v>0</v>
      </c>
      <c r="N160" s="166">
        <v>0</v>
      </c>
      <c r="O160" s="166">
        <v>0</v>
      </c>
      <c r="P160" s="166">
        <v>0</v>
      </c>
      <c r="Q160" s="166">
        <v>0</v>
      </c>
      <c r="R160" s="166">
        <v>0</v>
      </c>
      <c r="S160" s="166">
        <v>0</v>
      </c>
      <c r="T160" s="166">
        <v>0</v>
      </c>
      <c r="U160" s="166">
        <v>0</v>
      </c>
      <c r="V160" s="166">
        <v>0</v>
      </c>
      <c r="W160" s="166">
        <v>0</v>
      </c>
      <c r="X160" s="166">
        <v>0</v>
      </c>
      <c r="Y160" s="166">
        <v>0</v>
      </c>
      <c r="Z160" s="166">
        <v>0</v>
      </c>
      <c r="AA160" s="166">
        <v>0</v>
      </c>
      <c r="AB160" s="166">
        <v>0</v>
      </c>
      <c r="AC160" s="166"/>
      <c r="AD160" s="166">
        <v>0</v>
      </c>
      <c r="AE160" s="166">
        <v>0</v>
      </c>
      <c r="AF160" s="205"/>
      <c r="AG160" s="205"/>
      <c r="AH160" s="201"/>
      <c r="AI160" s="201"/>
      <c r="AJ160" s="201"/>
      <c r="AK160" s="201"/>
      <c r="AL160" s="201"/>
      <c r="AM160" s="201"/>
      <c r="AN160" s="175"/>
      <c r="AO160" s="178"/>
      <c r="AP160" s="178"/>
      <c r="AQ160" s="178"/>
      <c r="AR160" s="178"/>
      <c r="AS160" s="178"/>
      <c r="AT160" s="178"/>
    </row>
    <row r="161" s="3" customFormat="1" spans="1:46">
      <c r="A161" s="155"/>
      <c r="B161" s="190" t="s">
        <v>882</v>
      </c>
      <c r="C161" s="190"/>
      <c r="D161" s="191"/>
      <c r="E161" s="191"/>
      <c r="F161" s="190"/>
      <c r="G161" s="191"/>
      <c r="H161" s="191"/>
      <c r="I161" s="190"/>
      <c r="J161" s="166">
        <v>0</v>
      </c>
      <c r="K161" s="166">
        <v>0</v>
      </c>
      <c r="L161" s="166">
        <v>0</v>
      </c>
      <c r="M161" s="166">
        <v>0</v>
      </c>
      <c r="N161" s="166">
        <v>0</v>
      </c>
      <c r="O161" s="166">
        <v>0</v>
      </c>
      <c r="P161" s="166">
        <v>0</v>
      </c>
      <c r="Q161" s="166">
        <v>0</v>
      </c>
      <c r="R161" s="166">
        <v>0</v>
      </c>
      <c r="S161" s="166">
        <v>0</v>
      </c>
      <c r="T161" s="166">
        <v>0</v>
      </c>
      <c r="U161" s="166">
        <v>0</v>
      </c>
      <c r="V161" s="166">
        <v>0</v>
      </c>
      <c r="W161" s="166">
        <v>0</v>
      </c>
      <c r="X161" s="166">
        <v>0</v>
      </c>
      <c r="Y161" s="166">
        <v>0</v>
      </c>
      <c r="Z161" s="166">
        <v>0</v>
      </c>
      <c r="AA161" s="166">
        <v>0</v>
      </c>
      <c r="AB161" s="166">
        <v>0</v>
      </c>
      <c r="AC161" s="166"/>
      <c r="AD161" s="166">
        <v>0</v>
      </c>
      <c r="AE161" s="166">
        <v>0</v>
      </c>
      <c r="AF161" s="205"/>
      <c r="AG161" s="205"/>
      <c r="AH161" s="201"/>
      <c r="AI161" s="201"/>
      <c r="AJ161" s="201"/>
      <c r="AK161" s="201"/>
      <c r="AL161" s="201"/>
      <c r="AM161" s="201"/>
      <c r="AN161" s="175"/>
      <c r="AO161" s="178"/>
      <c r="AP161" s="178"/>
      <c r="AQ161" s="178"/>
      <c r="AR161" s="178"/>
      <c r="AS161" s="178"/>
      <c r="AT161" s="178"/>
    </row>
    <row r="162" s="3" customFormat="1" spans="1:46">
      <c r="A162" s="155"/>
      <c r="B162" s="190" t="s">
        <v>883</v>
      </c>
      <c r="C162" s="190"/>
      <c r="D162" s="191"/>
      <c r="E162" s="191"/>
      <c r="F162" s="190"/>
      <c r="G162" s="191"/>
      <c r="H162" s="191"/>
      <c r="I162" s="190"/>
      <c r="J162" s="166">
        <v>0</v>
      </c>
      <c r="K162" s="166">
        <v>0</v>
      </c>
      <c r="L162" s="166">
        <v>0</v>
      </c>
      <c r="M162" s="166">
        <v>0</v>
      </c>
      <c r="N162" s="166">
        <v>0</v>
      </c>
      <c r="O162" s="166">
        <v>0</v>
      </c>
      <c r="P162" s="166">
        <v>0</v>
      </c>
      <c r="Q162" s="166">
        <v>0</v>
      </c>
      <c r="R162" s="166">
        <v>0</v>
      </c>
      <c r="S162" s="166">
        <v>0</v>
      </c>
      <c r="T162" s="166">
        <v>0</v>
      </c>
      <c r="U162" s="166">
        <v>0</v>
      </c>
      <c r="V162" s="166">
        <v>0</v>
      </c>
      <c r="W162" s="166">
        <v>0</v>
      </c>
      <c r="X162" s="166">
        <v>0</v>
      </c>
      <c r="Y162" s="166">
        <v>0</v>
      </c>
      <c r="Z162" s="166">
        <v>0</v>
      </c>
      <c r="AA162" s="166">
        <v>0</v>
      </c>
      <c r="AB162" s="166">
        <v>0</v>
      </c>
      <c r="AC162" s="166"/>
      <c r="AD162" s="166">
        <v>0</v>
      </c>
      <c r="AE162" s="166">
        <v>0</v>
      </c>
      <c r="AF162" s="205"/>
      <c r="AG162" s="205"/>
      <c r="AH162" s="201"/>
      <c r="AI162" s="201"/>
      <c r="AJ162" s="201"/>
      <c r="AK162" s="201"/>
      <c r="AL162" s="201"/>
      <c r="AM162" s="201"/>
      <c r="AN162" s="175"/>
      <c r="AO162" s="178"/>
      <c r="AP162" s="178"/>
      <c r="AQ162" s="178"/>
      <c r="AR162" s="178"/>
      <c r="AS162" s="178"/>
      <c r="AT162" s="178"/>
    </row>
    <row r="163" s="3" customFormat="1" spans="1:46">
      <c r="A163" s="155"/>
      <c r="B163" s="190" t="s">
        <v>884</v>
      </c>
      <c r="C163" s="190"/>
      <c r="D163" s="191"/>
      <c r="E163" s="191"/>
      <c r="F163" s="190"/>
      <c r="G163" s="191"/>
      <c r="H163" s="191"/>
      <c r="I163" s="190"/>
      <c r="J163" s="166">
        <v>0</v>
      </c>
      <c r="K163" s="166">
        <v>0</v>
      </c>
      <c r="L163" s="166">
        <v>0</v>
      </c>
      <c r="M163" s="166">
        <v>0</v>
      </c>
      <c r="N163" s="166">
        <v>0</v>
      </c>
      <c r="O163" s="166">
        <v>0</v>
      </c>
      <c r="P163" s="166">
        <v>0</v>
      </c>
      <c r="Q163" s="166">
        <v>0</v>
      </c>
      <c r="R163" s="166">
        <v>0</v>
      </c>
      <c r="S163" s="166">
        <v>0</v>
      </c>
      <c r="T163" s="166">
        <v>0</v>
      </c>
      <c r="U163" s="166">
        <v>0</v>
      </c>
      <c r="V163" s="166">
        <v>0</v>
      </c>
      <c r="W163" s="166">
        <v>0</v>
      </c>
      <c r="X163" s="166">
        <v>0</v>
      </c>
      <c r="Y163" s="166">
        <v>0</v>
      </c>
      <c r="Z163" s="166">
        <v>0</v>
      </c>
      <c r="AA163" s="166">
        <v>0</v>
      </c>
      <c r="AB163" s="166">
        <v>0</v>
      </c>
      <c r="AC163" s="166"/>
      <c r="AD163" s="166">
        <v>0</v>
      </c>
      <c r="AE163" s="166">
        <v>0</v>
      </c>
      <c r="AF163" s="205"/>
      <c r="AG163" s="205"/>
      <c r="AH163" s="201"/>
      <c r="AI163" s="201"/>
      <c r="AJ163" s="201"/>
      <c r="AK163" s="201"/>
      <c r="AL163" s="201"/>
      <c r="AM163" s="201"/>
      <c r="AN163" s="175"/>
      <c r="AO163" s="178"/>
      <c r="AP163" s="178"/>
      <c r="AQ163" s="178"/>
      <c r="AR163" s="178"/>
      <c r="AS163" s="178"/>
      <c r="AT163" s="178"/>
    </row>
    <row r="164" s="3" customFormat="1" spans="1:46">
      <c r="A164" s="155"/>
      <c r="B164" s="190" t="s">
        <v>885</v>
      </c>
      <c r="C164" s="190"/>
      <c r="D164" s="191"/>
      <c r="E164" s="191"/>
      <c r="F164" s="190"/>
      <c r="G164" s="191"/>
      <c r="H164" s="191"/>
      <c r="I164" s="190"/>
      <c r="J164" s="166">
        <v>0</v>
      </c>
      <c r="K164" s="166">
        <v>0</v>
      </c>
      <c r="L164" s="166">
        <v>0</v>
      </c>
      <c r="M164" s="166">
        <v>0</v>
      </c>
      <c r="N164" s="166">
        <v>0</v>
      </c>
      <c r="O164" s="166">
        <v>0</v>
      </c>
      <c r="P164" s="166">
        <v>0</v>
      </c>
      <c r="Q164" s="166">
        <v>0</v>
      </c>
      <c r="R164" s="166">
        <v>0</v>
      </c>
      <c r="S164" s="166">
        <v>0</v>
      </c>
      <c r="T164" s="166">
        <v>0</v>
      </c>
      <c r="U164" s="166">
        <v>0</v>
      </c>
      <c r="V164" s="166">
        <v>0</v>
      </c>
      <c r="W164" s="166">
        <v>0</v>
      </c>
      <c r="X164" s="166">
        <v>0</v>
      </c>
      <c r="Y164" s="166">
        <v>0</v>
      </c>
      <c r="Z164" s="166">
        <v>0</v>
      </c>
      <c r="AA164" s="166">
        <v>0</v>
      </c>
      <c r="AB164" s="166">
        <v>0</v>
      </c>
      <c r="AC164" s="166"/>
      <c r="AD164" s="166">
        <v>0</v>
      </c>
      <c r="AE164" s="166">
        <v>0</v>
      </c>
      <c r="AF164" s="205"/>
      <c r="AG164" s="205"/>
      <c r="AH164" s="201"/>
      <c r="AI164" s="201"/>
      <c r="AJ164" s="201"/>
      <c r="AK164" s="201"/>
      <c r="AL164" s="201"/>
      <c r="AM164" s="201"/>
      <c r="AN164" s="175"/>
      <c r="AO164" s="178"/>
      <c r="AP164" s="178"/>
      <c r="AQ164" s="178"/>
      <c r="AR164" s="178"/>
      <c r="AS164" s="178"/>
      <c r="AT164" s="178"/>
    </row>
    <row r="165" s="3" customFormat="1" spans="1:46">
      <c r="A165" s="155"/>
      <c r="B165" s="190" t="s">
        <v>886</v>
      </c>
      <c r="C165" s="190"/>
      <c r="D165" s="191"/>
      <c r="E165" s="191"/>
      <c r="F165" s="190"/>
      <c r="G165" s="191"/>
      <c r="H165" s="191"/>
      <c r="I165" s="190"/>
      <c r="J165" s="166">
        <f t="shared" ref="J165:AB165" si="41">J166+J167+J168+J169+J170</f>
        <v>0</v>
      </c>
      <c r="K165" s="166">
        <f t="shared" si="41"/>
        <v>0</v>
      </c>
      <c r="L165" s="166">
        <f t="shared" si="41"/>
        <v>0</v>
      </c>
      <c r="M165" s="166">
        <f t="shared" si="41"/>
        <v>0</v>
      </c>
      <c r="N165" s="166">
        <f t="shared" si="41"/>
        <v>0</v>
      </c>
      <c r="O165" s="166">
        <f t="shared" si="41"/>
        <v>0</v>
      </c>
      <c r="P165" s="166">
        <f t="shared" si="41"/>
        <v>0</v>
      </c>
      <c r="Q165" s="166">
        <f t="shared" si="41"/>
        <v>0</v>
      </c>
      <c r="R165" s="166">
        <f t="shared" si="41"/>
        <v>0</v>
      </c>
      <c r="S165" s="166">
        <f t="shared" si="41"/>
        <v>0</v>
      </c>
      <c r="T165" s="166">
        <f t="shared" si="41"/>
        <v>0</v>
      </c>
      <c r="U165" s="166">
        <f t="shared" si="41"/>
        <v>0</v>
      </c>
      <c r="V165" s="166">
        <f t="shared" si="41"/>
        <v>0</v>
      </c>
      <c r="W165" s="166">
        <f t="shared" si="41"/>
        <v>0</v>
      </c>
      <c r="X165" s="166">
        <f t="shared" si="41"/>
        <v>0</v>
      </c>
      <c r="Y165" s="166">
        <f t="shared" si="41"/>
        <v>0</v>
      </c>
      <c r="Z165" s="166">
        <f t="shared" si="41"/>
        <v>0</v>
      </c>
      <c r="AA165" s="166">
        <f t="shared" si="41"/>
        <v>0</v>
      </c>
      <c r="AB165" s="166">
        <f t="shared" si="41"/>
        <v>0</v>
      </c>
      <c r="AC165" s="166"/>
      <c r="AD165" s="166">
        <f>AD166+AD167+AD168+AD169+AD170</f>
        <v>0</v>
      </c>
      <c r="AE165" s="166">
        <f>AE166+AE167+AE168+AE169+AE170</f>
        <v>0</v>
      </c>
      <c r="AF165" s="205"/>
      <c r="AG165" s="205"/>
      <c r="AH165" s="201"/>
      <c r="AI165" s="201"/>
      <c r="AJ165" s="201"/>
      <c r="AK165" s="201"/>
      <c r="AL165" s="201"/>
      <c r="AM165" s="201"/>
      <c r="AN165" s="175"/>
      <c r="AO165" s="178"/>
      <c r="AP165" s="178"/>
      <c r="AQ165" s="178"/>
      <c r="AR165" s="178"/>
      <c r="AS165" s="178"/>
      <c r="AT165" s="178"/>
    </row>
    <row r="166" s="3" customFormat="1" spans="1:46">
      <c r="A166" s="155"/>
      <c r="B166" s="190" t="s">
        <v>887</v>
      </c>
      <c r="C166" s="190"/>
      <c r="D166" s="191"/>
      <c r="E166" s="191"/>
      <c r="F166" s="190"/>
      <c r="G166" s="191"/>
      <c r="H166" s="191"/>
      <c r="I166" s="190"/>
      <c r="J166" s="166">
        <v>0</v>
      </c>
      <c r="K166" s="166">
        <v>0</v>
      </c>
      <c r="L166" s="166">
        <v>0</v>
      </c>
      <c r="M166" s="166">
        <v>0</v>
      </c>
      <c r="N166" s="166">
        <v>0</v>
      </c>
      <c r="O166" s="166">
        <v>0</v>
      </c>
      <c r="P166" s="166">
        <v>0</v>
      </c>
      <c r="Q166" s="166">
        <v>0</v>
      </c>
      <c r="R166" s="166">
        <v>0</v>
      </c>
      <c r="S166" s="166">
        <v>0</v>
      </c>
      <c r="T166" s="166">
        <v>0</v>
      </c>
      <c r="U166" s="166">
        <v>0</v>
      </c>
      <c r="V166" s="166">
        <v>0</v>
      </c>
      <c r="W166" s="166">
        <v>0</v>
      </c>
      <c r="X166" s="166">
        <v>0</v>
      </c>
      <c r="Y166" s="166">
        <v>0</v>
      </c>
      <c r="Z166" s="166">
        <v>0</v>
      </c>
      <c r="AA166" s="166">
        <v>0</v>
      </c>
      <c r="AB166" s="166">
        <v>0</v>
      </c>
      <c r="AC166" s="166"/>
      <c r="AD166" s="166">
        <v>0</v>
      </c>
      <c r="AE166" s="166">
        <v>0</v>
      </c>
      <c r="AF166" s="205"/>
      <c r="AG166" s="205"/>
      <c r="AH166" s="201"/>
      <c r="AI166" s="201"/>
      <c r="AJ166" s="201"/>
      <c r="AK166" s="201"/>
      <c r="AL166" s="201"/>
      <c r="AM166" s="201"/>
      <c r="AN166" s="175"/>
      <c r="AO166" s="178"/>
      <c r="AP166" s="178"/>
      <c r="AQ166" s="178"/>
      <c r="AR166" s="178"/>
      <c r="AS166" s="178"/>
      <c r="AT166" s="178"/>
    </row>
    <row r="167" s="3" customFormat="1" spans="1:46">
      <c r="A167" s="155"/>
      <c r="B167" s="190" t="s">
        <v>888</v>
      </c>
      <c r="C167" s="190"/>
      <c r="D167" s="191"/>
      <c r="E167" s="191"/>
      <c r="F167" s="190"/>
      <c r="G167" s="191"/>
      <c r="H167" s="191"/>
      <c r="I167" s="190"/>
      <c r="J167" s="166">
        <v>0</v>
      </c>
      <c r="K167" s="166">
        <v>0</v>
      </c>
      <c r="L167" s="166">
        <v>0</v>
      </c>
      <c r="M167" s="166">
        <v>0</v>
      </c>
      <c r="N167" s="166">
        <v>0</v>
      </c>
      <c r="O167" s="166">
        <v>0</v>
      </c>
      <c r="P167" s="166">
        <v>0</v>
      </c>
      <c r="Q167" s="166">
        <v>0</v>
      </c>
      <c r="R167" s="166">
        <v>0</v>
      </c>
      <c r="S167" s="166">
        <v>0</v>
      </c>
      <c r="T167" s="166">
        <v>0</v>
      </c>
      <c r="U167" s="166">
        <v>0</v>
      </c>
      <c r="V167" s="166">
        <v>0</v>
      </c>
      <c r="W167" s="166">
        <v>0</v>
      </c>
      <c r="X167" s="166">
        <v>0</v>
      </c>
      <c r="Y167" s="166">
        <v>0</v>
      </c>
      <c r="Z167" s="166">
        <v>0</v>
      </c>
      <c r="AA167" s="166">
        <v>0</v>
      </c>
      <c r="AB167" s="166">
        <v>0</v>
      </c>
      <c r="AC167" s="166"/>
      <c r="AD167" s="166">
        <v>0</v>
      </c>
      <c r="AE167" s="166">
        <v>0</v>
      </c>
      <c r="AF167" s="205"/>
      <c r="AG167" s="205"/>
      <c r="AH167" s="201"/>
      <c r="AI167" s="201"/>
      <c r="AJ167" s="201"/>
      <c r="AK167" s="201"/>
      <c r="AL167" s="201"/>
      <c r="AM167" s="201"/>
      <c r="AN167" s="175"/>
      <c r="AO167" s="178"/>
      <c r="AP167" s="178"/>
      <c r="AQ167" s="178"/>
      <c r="AR167" s="178"/>
      <c r="AS167" s="178"/>
      <c r="AT167" s="178"/>
    </row>
    <row r="168" s="3" customFormat="1" spans="1:46">
      <c r="A168" s="155"/>
      <c r="B168" s="190" t="s">
        <v>889</v>
      </c>
      <c r="C168" s="190"/>
      <c r="D168" s="191"/>
      <c r="E168" s="191"/>
      <c r="F168" s="190"/>
      <c r="G168" s="191"/>
      <c r="H168" s="191"/>
      <c r="I168" s="190"/>
      <c r="J168" s="166">
        <v>0</v>
      </c>
      <c r="K168" s="166">
        <v>0</v>
      </c>
      <c r="L168" s="166">
        <v>0</v>
      </c>
      <c r="M168" s="166">
        <v>0</v>
      </c>
      <c r="N168" s="166">
        <v>0</v>
      </c>
      <c r="O168" s="166">
        <v>0</v>
      </c>
      <c r="P168" s="166">
        <v>0</v>
      </c>
      <c r="Q168" s="166">
        <v>0</v>
      </c>
      <c r="R168" s="166">
        <v>0</v>
      </c>
      <c r="S168" s="166">
        <v>0</v>
      </c>
      <c r="T168" s="166">
        <v>0</v>
      </c>
      <c r="U168" s="166">
        <v>0</v>
      </c>
      <c r="V168" s="166">
        <v>0</v>
      </c>
      <c r="W168" s="166">
        <v>0</v>
      </c>
      <c r="X168" s="166">
        <v>0</v>
      </c>
      <c r="Y168" s="166">
        <v>0</v>
      </c>
      <c r="Z168" s="166">
        <v>0</v>
      </c>
      <c r="AA168" s="166">
        <v>0</v>
      </c>
      <c r="AB168" s="166">
        <v>0</v>
      </c>
      <c r="AC168" s="166"/>
      <c r="AD168" s="166">
        <v>0</v>
      </c>
      <c r="AE168" s="166">
        <v>0</v>
      </c>
      <c r="AF168" s="205"/>
      <c r="AG168" s="205"/>
      <c r="AH168" s="201"/>
      <c r="AI168" s="201"/>
      <c r="AJ168" s="201"/>
      <c r="AK168" s="201"/>
      <c r="AL168" s="201"/>
      <c r="AM168" s="201"/>
      <c r="AN168" s="175"/>
      <c r="AO168" s="178"/>
      <c r="AP168" s="178"/>
      <c r="AQ168" s="178"/>
      <c r="AR168" s="178"/>
      <c r="AS168" s="178"/>
      <c r="AT168" s="178"/>
    </row>
    <row r="169" s="3" customFormat="1" spans="1:46">
      <c r="A169" s="155"/>
      <c r="B169" s="190" t="s">
        <v>890</v>
      </c>
      <c r="C169" s="190"/>
      <c r="D169" s="191"/>
      <c r="E169" s="191"/>
      <c r="F169" s="190"/>
      <c r="G169" s="191"/>
      <c r="H169" s="191"/>
      <c r="I169" s="190"/>
      <c r="J169" s="166">
        <v>0</v>
      </c>
      <c r="K169" s="166">
        <v>0</v>
      </c>
      <c r="L169" s="166">
        <v>0</v>
      </c>
      <c r="M169" s="166">
        <v>0</v>
      </c>
      <c r="N169" s="166">
        <v>0</v>
      </c>
      <c r="O169" s="166">
        <v>0</v>
      </c>
      <c r="P169" s="166">
        <v>0</v>
      </c>
      <c r="Q169" s="166">
        <v>0</v>
      </c>
      <c r="R169" s="166">
        <v>0</v>
      </c>
      <c r="S169" s="166">
        <v>0</v>
      </c>
      <c r="T169" s="166">
        <v>0</v>
      </c>
      <c r="U169" s="166">
        <v>0</v>
      </c>
      <c r="V169" s="166">
        <v>0</v>
      </c>
      <c r="W169" s="166">
        <v>0</v>
      </c>
      <c r="X169" s="166">
        <v>0</v>
      </c>
      <c r="Y169" s="166">
        <v>0</v>
      </c>
      <c r="Z169" s="166">
        <v>0</v>
      </c>
      <c r="AA169" s="166">
        <v>0</v>
      </c>
      <c r="AB169" s="166">
        <v>0</v>
      </c>
      <c r="AC169" s="166"/>
      <c r="AD169" s="166">
        <v>0</v>
      </c>
      <c r="AE169" s="166">
        <v>0</v>
      </c>
      <c r="AF169" s="205"/>
      <c r="AG169" s="205"/>
      <c r="AH169" s="201"/>
      <c r="AI169" s="201"/>
      <c r="AJ169" s="201"/>
      <c r="AK169" s="201"/>
      <c r="AL169" s="201"/>
      <c r="AM169" s="201"/>
      <c r="AN169" s="175"/>
      <c r="AO169" s="178"/>
      <c r="AP169" s="178"/>
      <c r="AQ169" s="178"/>
      <c r="AR169" s="178"/>
      <c r="AS169" s="178"/>
      <c r="AT169" s="178"/>
    </row>
    <row r="170" s="3" customFormat="1" spans="1:46">
      <c r="A170" s="155"/>
      <c r="B170" s="190" t="s">
        <v>891</v>
      </c>
      <c r="C170" s="190"/>
      <c r="D170" s="190"/>
      <c r="E170" s="190"/>
      <c r="F170" s="190"/>
      <c r="G170" s="190"/>
      <c r="H170" s="190"/>
      <c r="I170" s="190"/>
      <c r="J170" s="166">
        <v>0</v>
      </c>
      <c r="K170" s="166">
        <v>0</v>
      </c>
      <c r="L170" s="166">
        <v>0</v>
      </c>
      <c r="M170" s="166">
        <v>0</v>
      </c>
      <c r="N170" s="166">
        <v>0</v>
      </c>
      <c r="O170" s="166">
        <v>0</v>
      </c>
      <c r="P170" s="166">
        <v>0</v>
      </c>
      <c r="Q170" s="166">
        <v>0</v>
      </c>
      <c r="R170" s="166">
        <v>0</v>
      </c>
      <c r="S170" s="166">
        <v>0</v>
      </c>
      <c r="T170" s="166">
        <v>0</v>
      </c>
      <c r="U170" s="166">
        <v>0</v>
      </c>
      <c r="V170" s="166">
        <v>0</v>
      </c>
      <c r="W170" s="166">
        <v>0</v>
      </c>
      <c r="X170" s="166">
        <v>0</v>
      </c>
      <c r="Y170" s="166">
        <v>0</v>
      </c>
      <c r="Z170" s="166">
        <v>0</v>
      </c>
      <c r="AA170" s="166">
        <v>0</v>
      </c>
      <c r="AB170" s="166">
        <v>0</v>
      </c>
      <c r="AC170" s="166"/>
      <c r="AD170" s="166">
        <v>0</v>
      </c>
      <c r="AE170" s="166">
        <v>0</v>
      </c>
      <c r="AF170" s="205"/>
      <c r="AG170" s="205"/>
      <c r="AH170" s="201"/>
      <c r="AI170" s="201"/>
      <c r="AJ170" s="201"/>
      <c r="AK170" s="201"/>
      <c r="AL170" s="201"/>
      <c r="AM170" s="201"/>
      <c r="AN170" s="175"/>
      <c r="AO170" s="178"/>
      <c r="AP170" s="178"/>
      <c r="AQ170" s="178"/>
      <c r="AR170" s="178"/>
      <c r="AS170" s="178"/>
      <c r="AT170" s="178"/>
    </row>
    <row r="171" s="3" customFormat="1" spans="1:46">
      <c r="A171" s="155"/>
      <c r="B171" s="190" t="s">
        <v>892</v>
      </c>
      <c r="C171" s="190"/>
      <c r="D171" s="191"/>
      <c r="E171" s="191"/>
      <c r="F171" s="190"/>
      <c r="G171" s="191"/>
      <c r="H171" s="191"/>
      <c r="I171" s="190"/>
      <c r="J171" s="166">
        <f t="shared" ref="J171:AB171" si="42">J172+J175</f>
        <v>0</v>
      </c>
      <c r="K171" s="166">
        <f t="shared" si="42"/>
        <v>0</v>
      </c>
      <c r="L171" s="166">
        <f t="shared" si="42"/>
        <v>0</v>
      </c>
      <c r="M171" s="166">
        <f t="shared" si="42"/>
        <v>0</v>
      </c>
      <c r="N171" s="166">
        <f t="shared" si="42"/>
        <v>0</v>
      </c>
      <c r="O171" s="166">
        <f t="shared" si="42"/>
        <v>0</v>
      </c>
      <c r="P171" s="166">
        <f t="shared" si="42"/>
        <v>0</v>
      </c>
      <c r="Q171" s="166">
        <f t="shared" si="42"/>
        <v>0</v>
      </c>
      <c r="R171" s="166">
        <f t="shared" si="42"/>
        <v>0</v>
      </c>
      <c r="S171" s="166">
        <f t="shared" si="42"/>
        <v>0</v>
      </c>
      <c r="T171" s="166">
        <f t="shared" si="42"/>
        <v>0</v>
      </c>
      <c r="U171" s="166">
        <f t="shared" si="42"/>
        <v>0</v>
      </c>
      <c r="V171" s="166">
        <f t="shared" si="42"/>
        <v>0</v>
      </c>
      <c r="W171" s="166">
        <f t="shared" si="42"/>
        <v>0</v>
      </c>
      <c r="X171" s="166">
        <f t="shared" si="42"/>
        <v>0</v>
      </c>
      <c r="Y171" s="166">
        <f t="shared" si="42"/>
        <v>0</v>
      </c>
      <c r="Z171" s="166">
        <f t="shared" si="42"/>
        <v>0</v>
      </c>
      <c r="AA171" s="166">
        <f t="shared" si="42"/>
        <v>0</v>
      </c>
      <c r="AB171" s="166">
        <f t="shared" si="42"/>
        <v>0</v>
      </c>
      <c r="AC171" s="166"/>
      <c r="AD171" s="166">
        <f>AD172+AD175</f>
        <v>0</v>
      </c>
      <c r="AE171" s="166">
        <f>AE172+AE175</f>
        <v>0</v>
      </c>
      <c r="AF171" s="205"/>
      <c r="AG171" s="205"/>
      <c r="AH171" s="201"/>
      <c r="AI171" s="201"/>
      <c r="AJ171" s="201"/>
      <c r="AK171" s="201"/>
      <c r="AL171" s="201"/>
      <c r="AM171" s="201"/>
      <c r="AN171" s="175"/>
      <c r="AO171" s="178"/>
      <c r="AP171" s="178"/>
      <c r="AQ171" s="178"/>
      <c r="AR171" s="178"/>
      <c r="AS171" s="178"/>
      <c r="AT171" s="178"/>
    </row>
    <row r="172" s="3" customFormat="1" spans="1:46">
      <c r="A172" s="155"/>
      <c r="B172" s="190" t="s">
        <v>893</v>
      </c>
      <c r="C172" s="190"/>
      <c r="D172" s="191"/>
      <c r="E172" s="191"/>
      <c r="F172" s="190"/>
      <c r="G172" s="191"/>
      <c r="H172" s="191"/>
      <c r="I172" s="190"/>
      <c r="J172" s="166">
        <f t="shared" ref="J172:AB172" si="43">J173+J174</f>
        <v>0</v>
      </c>
      <c r="K172" s="166">
        <f t="shared" si="43"/>
        <v>0</v>
      </c>
      <c r="L172" s="166">
        <f t="shared" si="43"/>
        <v>0</v>
      </c>
      <c r="M172" s="166">
        <f t="shared" si="43"/>
        <v>0</v>
      </c>
      <c r="N172" s="166">
        <f t="shared" si="43"/>
        <v>0</v>
      </c>
      <c r="O172" s="166">
        <f t="shared" si="43"/>
        <v>0</v>
      </c>
      <c r="P172" s="166">
        <f t="shared" si="43"/>
        <v>0</v>
      </c>
      <c r="Q172" s="166">
        <f t="shared" si="43"/>
        <v>0</v>
      </c>
      <c r="R172" s="166">
        <f t="shared" si="43"/>
        <v>0</v>
      </c>
      <c r="S172" s="166">
        <f t="shared" si="43"/>
        <v>0</v>
      </c>
      <c r="T172" s="166">
        <f t="shared" si="43"/>
        <v>0</v>
      </c>
      <c r="U172" s="166">
        <f t="shared" si="43"/>
        <v>0</v>
      </c>
      <c r="V172" s="166">
        <f t="shared" si="43"/>
        <v>0</v>
      </c>
      <c r="W172" s="166">
        <f t="shared" si="43"/>
        <v>0</v>
      </c>
      <c r="X172" s="166">
        <f t="shared" si="43"/>
        <v>0</v>
      </c>
      <c r="Y172" s="166">
        <f t="shared" si="43"/>
        <v>0</v>
      </c>
      <c r="Z172" s="166">
        <f t="shared" si="43"/>
        <v>0</v>
      </c>
      <c r="AA172" s="166">
        <f t="shared" si="43"/>
        <v>0</v>
      </c>
      <c r="AB172" s="166">
        <f t="shared" si="43"/>
        <v>0</v>
      </c>
      <c r="AC172" s="166"/>
      <c r="AD172" s="166">
        <f>AD173+AD174</f>
        <v>0</v>
      </c>
      <c r="AE172" s="166">
        <f>AE173+AE174</f>
        <v>0</v>
      </c>
      <c r="AF172" s="205"/>
      <c r="AG172" s="205"/>
      <c r="AH172" s="201"/>
      <c r="AI172" s="201"/>
      <c r="AJ172" s="201"/>
      <c r="AK172" s="201"/>
      <c r="AL172" s="201"/>
      <c r="AM172" s="201"/>
      <c r="AN172" s="175"/>
      <c r="AO172" s="178"/>
      <c r="AP172" s="178"/>
      <c r="AQ172" s="178"/>
      <c r="AR172" s="178"/>
      <c r="AS172" s="178"/>
      <c r="AT172" s="178"/>
    </row>
    <row r="173" s="3" customFormat="1" spans="1:46">
      <c r="A173" s="155"/>
      <c r="B173" s="190" t="s">
        <v>894</v>
      </c>
      <c r="C173" s="190"/>
      <c r="D173" s="191"/>
      <c r="E173" s="191"/>
      <c r="F173" s="190"/>
      <c r="G173" s="191"/>
      <c r="H173" s="191"/>
      <c r="I173" s="190"/>
      <c r="J173" s="166">
        <v>0</v>
      </c>
      <c r="K173" s="166">
        <v>0</v>
      </c>
      <c r="L173" s="166">
        <v>0</v>
      </c>
      <c r="M173" s="166">
        <v>0</v>
      </c>
      <c r="N173" s="166">
        <v>0</v>
      </c>
      <c r="O173" s="166">
        <v>0</v>
      </c>
      <c r="P173" s="166">
        <v>0</v>
      </c>
      <c r="Q173" s="166">
        <v>0</v>
      </c>
      <c r="R173" s="166">
        <v>0</v>
      </c>
      <c r="S173" s="166">
        <v>0</v>
      </c>
      <c r="T173" s="166">
        <v>0</v>
      </c>
      <c r="U173" s="166">
        <v>0</v>
      </c>
      <c r="V173" s="166">
        <v>0</v>
      </c>
      <c r="W173" s="166">
        <v>0</v>
      </c>
      <c r="X173" s="166">
        <v>0</v>
      </c>
      <c r="Y173" s="166">
        <v>0</v>
      </c>
      <c r="Z173" s="166">
        <v>0</v>
      </c>
      <c r="AA173" s="166">
        <v>0</v>
      </c>
      <c r="AB173" s="166">
        <v>0</v>
      </c>
      <c r="AC173" s="166"/>
      <c r="AD173" s="166">
        <v>0</v>
      </c>
      <c r="AE173" s="166">
        <v>0</v>
      </c>
      <c r="AF173" s="205"/>
      <c r="AG173" s="205"/>
      <c r="AH173" s="201"/>
      <c r="AI173" s="201"/>
      <c r="AJ173" s="201"/>
      <c r="AK173" s="201"/>
      <c r="AL173" s="201"/>
      <c r="AM173" s="201"/>
      <c r="AN173" s="175"/>
      <c r="AO173" s="178"/>
      <c r="AP173" s="178"/>
      <c r="AQ173" s="178"/>
      <c r="AR173" s="178"/>
      <c r="AS173" s="178"/>
      <c r="AT173" s="178"/>
    </row>
    <row r="174" s="3" customFormat="1" spans="1:46">
      <c r="A174" s="155"/>
      <c r="B174" s="190" t="s">
        <v>895</v>
      </c>
      <c r="C174" s="190"/>
      <c r="D174" s="191"/>
      <c r="E174" s="191"/>
      <c r="F174" s="190"/>
      <c r="G174" s="191"/>
      <c r="H174" s="191"/>
      <c r="I174" s="190"/>
      <c r="J174" s="166">
        <v>0</v>
      </c>
      <c r="K174" s="166">
        <v>0</v>
      </c>
      <c r="L174" s="166">
        <v>0</v>
      </c>
      <c r="M174" s="166">
        <v>0</v>
      </c>
      <c r="N174" s="166">
        <v>0</v>
      </c>
      <c r="O174" s="166">
        <v>0</v>
      </c>
      <c r="P174" s="166">
        <v>0</v>
      </c>
      <c r="Q174" s="166">
        <v>0</v>
      </c>
      <c r="R174" s="166">
        <v>0</v>
      </c>
      <c r="S174" s="166">
        <v>0</v>
      </c>
      <c r="T174" s="166">
        <v>0</v>
      </c>
      <c r="U174" s="166">
        <v>0</v>
      </c>
      <c r="V174" s="166">
        <v>0</v>
      </c>
      <c r="W174" s="166">
        <v>0</v>
      </c>
      <c r="X174" s="166">
        <v>0</v>
      </c>
      <c r="Y174" s="166">
        <v>0</v>
      </c>
      <c r="Z174" s="166">
        <v>0</v>
      </c>
      <c r="AA174" s="166">
        <v>0</v>
      </c>
      <c r="AB174" s="166">
        <v>0</v>
      </c>
      <c r="AC174" s="166"/>
      <c r="AD174" s="166">
        <v>0</v>
      </c>
      <c r="AE174" s="166">
        <v>0</v>
      </c>
      <c r="AF174" s="205"/>
      <c r="AG174" s="205"/>
      <c r="AH174" s="201"/>
      <c r="AI174" s="201"/>
      <c r="AJ174" s="201"/>
      <c r="AK174" s="201"/>
      <c r="AL174" s="201"/>
      <c r="AM174" s="201"/>
      <c r="AN174" s="175"/>
      <c r="AO174" s="178"/>
      <c r="AP174" s="178"/>
      <c r="AQ174" s="178"/>
      <c r="AR174" s="178"/>
      <c r="AS174" s="178"/>
      <c r="AT174" s="178"/>
    </row>
    <row r="175" s="3" customFormat="1" spans="1:46">
      <c r="A175" s="155"/>
      <c r="B175" s="190" t="s">
        <v>896</v>
      </c>
      <c r="C175" s="190"/>
      <c r="D175" s="191"/>
      <c r="E175" s="191"/>
      <c r="F175" s="190"/>
      <c r="G175" s="191"/>
      <c r="H175" s="191"/>
      <c r="I175" s="190"/>
      <c r="J175" s="166">
        <f t="shared" ref="J175:AB175" si="44">J176+J177+J178+J179</f>
        <v>0</v>
      </c>
      <c r="K175" s="166">
        <f t="shared" si="44"/>
        <v>0</v>
      </c>
      <c r="L175" s="166">
        <f t="shared" si="44"/>
        <v>0</v>
      </c>
      <c r="M175" s="166">
        <f t="shared" si="44"/>
        <v>0</v>
      </c>
      <c r="N175" s="166">
        <f t="shared" si="44"/>
        <v>0</v>
      </c>
      <c r="O175" s="166">
        <f t="shared" si="44"/>
        <v>0</v>
      </c>
      <c r="P175" s="166">
        <f t="shared" si="44"/>
        <v>0</v>
      </c>
      <c r="Q175" s="166">
        <f t="shared" si="44"/>
        <v>0</v>
      </c>
      <c r="R175" s="166">
        <f t="shared" si="44"/>
        <v>0</v>
      </c>
      <c r="S175" s="166">
        <f t="shared" si="44"/>
        <v>0</v>
      </c>
      <c r="T175" s="166">
        <f t="shared" si="44"/>
        <v>0</v>
      </c>
      <c r="U175" s="166">
        <f t="shared" si="44"/>
        <v>0</v>
      </c>
      <c r="V175" s="166">
        <f t="shared" si="44"/>
        <v>0</v>
      </c>
      <c r="W175" s="166">
        <f t="shared" si="44"/>
        <v>0</v>
      </c>
      <c r="X175" s="166">
        <f t="shared" si="44"/>
        <v>0</v>
      </c>
      <c r="Y175" s="166">
        <f t="shared" si="44"/>
        <v>0</v>
      </c>
      <c r="Z175" s="166">
        <f t="shared" si="44"/>
        <v>0</v>
      </c>
      <c r="AA175" s="166">
        <f t="shared" si="44"/>
        <v>0</v>
      </c>
      <c r="AB175" s="166">
        <f t="shared" si="44"/>
        <v>0</v>
      </c>
      <c r="AC175" s="166"/>
      <c r="AD175" s="166">
        <f>AD176+AD177+AD178+AD179</f>
        <v>0</v>
      </c>
      <c r="AE175" s="166">
        <f>AE176+AE177+AE178+AE179</f>
        <v>0</v>
      </c>
      <c r="AF175" s="205"/>
      <c r="AG175" s="205"/>
      <c r="AH175" s="201"/>
      <c r="AI175" s="201"/>
      <c r="AJ175" s="201"/>
      <c r="AK175" s="201"/>
      <c r="AL175" s="201"/>
      <c r="AM175" s="201"/>
      <c r="AN175" s="175"/>
      <c r="AO175" s="178"/>
      <c r="AP175" s="178"/>
      <c r="AQ175" s="178"/>
      <c r="AR175" s="178"/>
      <c r="AS175" s="178"/>
      <c r="AT175" s="178"/>
    </row>
    <row r="176" s="3" customFormat="1" spans="1:46">
      <c r="A176" s="155"/>
      <c r="B176" s="190" t="s">
        <v>897</v>
      </c>
      <c r="C176" s="190"/>
      <c r="D176" s="191"/>
      <c r="E176" s="191"/>
      <c r="F176" s="190"/>
      <c r="G176" s="191"/>
      <c r="H176" s="191"/>
      <c r="I176" s="190"/>
      <c r="J176" s="166">
        <v>0</v>
      </c>
      <c r="K176" s="166">
        <v>0</v>
      </c>
      <c r="L176" s="166">
        <v>0</v>
      </c>
      <c r="M176" s="166">
        <v>0</v>
      </c>
      <c r="N176" s="166">
        <v>0</v>
      </c>
      <c r="O176" s="166">
        <v>0</v>
      </c>
      <c r="P176" s="166">
        <v>0</v>
      </c>
      <c r="Q176" s="166">
        <v>0</v>
      </c>
      <c r="R176" s="166">
        <v>0</v>
      </c>
      <c r="S176" s="166">
        <v>0</v>
      </c>
      <c r="T176" s="166">
        <v>0</v>
      </c>
      <c r="U176" s="166">
        <v>0</v>
      </c>
      <c r="V176" s="166">
        <v>0</v>
      </c>
      <c r="W176" s="166">
        <v>0</v>
      </c>
      <c r="X176" s="166">
        <v>0</v>
      </c>
      <c r="Y176" s="166">
        <v>0</v>
      </c>
      <c r="Z176" s="166">
        <v>0</v>
      </c>
      <c r="AA176" s="166">
        <v>0</v>
      </c>
      <c r="AB176" s="166">
        <v>0</v>
      </c>
      <c r="AC176" s="166"/>
      <c r="AD176" s="166">
        <v>0</v>
      </c>
      <c r="AE176" s="166">
        <v>0</v>
      </c>
      <c r="AF176" s="205"/>
      <c r="AG176" s="205"/>
      <c r="AH176" s="201"/>
      <c r="AI176" s="201"/>
      <c r="AJ176" s="201"/>
      <c r="AK176" s="201"/>
      <c r="AL176" s="201"/>
      <c r="AM176" s="201"/>
      <c r="AN176" s="175"/>
      <c r="AO176" s="178"/>
      <c r="AP176" s="178"/>
      <c r="AQ176" s="178"/>
      <c r="AR176" s="178"/>
      <c r="AS176" s="178"/>
      <c r="AT176" s="178"/>
    </row>
    <row r="177" s="3" customFormat="1" spans="1:46">
      <c r="A177" s="155"/>
      <c r="B177" s="190" t="s">
        <v>898</v>
      </c>
      <c r="C177" s="190"/>
      <c r="D177" s="191"/>
      <c r="E177" s="191"/>
      <c r="F177" s="190"/>
      <c r="G177" s="191"/>
      <c r="H177" s="191"/>
      <c r="I177" s="190"/>
      <c r="J177" s="166">
        <v>0</v>
      </c>
      <c r="K177" s="166">
        <v>0</v>
      </c>
      <c r="L177" s="166">
        <v>0</v>
      </c>
      <c r="M177" s="166">
        <v>0</v>
      </c>
      <c r="N177" s="166">
        <v>0</v>
      </c>
      <c r="O177" s="166">
        <v>0</v>
      </c>
      <c r="P177" s="166">
        <v>0</v>
      </c>
      <c r="Q177" s="166">
        <v>0</v>
      </c>
      <c r="R177" s="166">
        <v>0</v>
      </c>
      <c r="S177" s="166">
        <v>0</v>
      </c>
      <c r="T177" s="166">
        <v>0</v>
      </c>
      <c r="U177" s="166">
        <v>0</v>
      </c>
      <c r="V177" s="166">
        <v>0</v>
      </c>
      <c r="W177" s="166">
        <v>0</v>
      </c>
      <c r="X177" s="166">
        <v>0</v>
      </c>
      <c r="Y177" s="166">
        <v>0</v>
      </c>
      <c r="Z177" s="166">
        <v>0</v>
      </c>
      <c r="AA177" s="166">
        <v>0</v>
      </c>
      <c r="AB177" s="166">
        <v>0</v>
      </c>
      <c r="AC177" s="166"/>
      <c r="AD177" s="166">
        <v>0</v>
      </c>
      <c r="AE177" s="166">
        <v>0</v>
      </c>
      <c r="AF177" s="205"/>
      <c r="AG177" s="205"/>
      <c r="AH177" s="201"/>
      <c r="AI177" s="201"/>
      <c r="AJ177" s="201"/>
      <c r="AK177" s="201"/>
      <c r="AL177" s="201"/>
      <c r="AM177" s="201"/>
      <c r="AN177" s="175"/>
      <c r="AO177" s="178"/>
      <c r="AP177" s="178"/>
      <c r="AQ177" s="178"/>
      <c r="AR177" s="178"/>
      <c r="AS177" s="178"/>
      <c r="AT177" s="178"/>
    </row>
    <row r="178" s="3" customFormat="1" spans="1:46">
      <c r="A178" s="155"/>
      <c r="B178" s="190" t="s">
        <v>899</v>
      </c>
      <c r="C178" s="190"/>
      <c r="D178" s="191"/>
      <c r="E178" s="191"/>
      <c r="F178" s="190"/>
      <c r="G178" s="191"/>
      <c r="H178" s="191"/>
      <c r="I178" s="190"/>
      <c r="J178" s="166">
        <v>0</v>
      </c>
      <c r="K178" s="166">
        <v>0</v>
      </c>
      <c r="L178" s="166">
        <v>0</v>
      </c>
      <c r="M178" s="166">
        <v>0</v>
      </c>
      <c r="N178" s="166">
        <v>0</v>
      </c>
      <c r="O178" s="166">
        <v>0</v>
      </c>
      <c r="P178" s="166">
        <v>0</v>
      </c>
      <c r="Q178" s="166">
        <v>0</v>
      </c>
      <c r="R178" s="166">
        <v>0</v>
      </c>
      <c r="S178" s="166">
        <v>0</v>
      </c>
      <c r="T178" s="166">
        <v>0</v>
      </c>
      <c r="U178" s="166">
        <v>0</v>
      </c>
      <c r="V178" s="166">
        <v>0</v>
      </c>
      <c r="W178" s="166">
        <v>0</v>
      </c>
      <c r="X178" s="166">
        <v>0</v>
      </c>
      <c r="Y178" s="166">
        <v>0</v>
      </c>
      <c r="Z178" s="166">
        <v>0</v>
      </c>
      <c r="AA178" s="166">
        <v>0</v>
      </c>
      <c r="AB178" s="166">
        <v>0</v>
      </c>
      <c r="AC178" s="166"/>
      <c r="AD178" s="166">
        <v>0</v>
      </c>
      <c r="AE178" s="166">
        <v>0</v>
      </c>
      <c r="AF178" s="205"/>
      <c r="AG178" s="205"/>
      <c r="AH178" s="201"/>
      <c r="AI178" s="201"/>
      <c r="AJ178" s="201"/>
      <c r="AK178" s="201"/>
      <c r="AL178" s="201"/>
      <c r="AM178" s="201"/>
      <c r="AN178" s="175"/>
      <c r="AO178" s="178"/>
      <c r="AP178" s="178"/>
      <c r="AQ178" s="178"/>
      <c r="AR178" s="178"/>
      <c r="AS178" s="178"/>
      <c r="AT178" s="178"/>
    </row>
    <row r="179" s="3" customFormat="1" spans="1:46">
      <c r="A179" s="155"/>
      <c r="B179" s="190" t="s">
        <v>900</v>
      </c>
      <c r="C179" s="190"/>
      <c r="D179" s="191"/>
      <c r="E179" s="191"/>
      <c r="F179" s="190"/>
      <c r="G179" s="191"/>
      <c r="H179" s="191"/>
      <c r="I179" s="190"/>
      <c r="J179" s="166">
        <f t="shared" ref="J179:AB179" si="45">J180</f>
        <v>0</v>
      </c>
      <c r="K179" s="166">
        <f t="shared" si="45"/>
        <v>0</v>
      </c>
      <c r="L179" s="166">
        <f t="shared" si="45"/>
        <v>0</v>
      </c>
      <c r="M179" s="166">
        <f t="shared" si="45"/>
        <v>0</v>
      </c>
      <c r="N179" s="166">
        <f t="shared" si="45"/>
        <v>0</v>
      </c>
      <c r="O179" s="166">
        <f t="shared" si="45"/>
        <v>0</v>
      </c>
      <c r="P179" s="166">
        <f t="shared" si="45"/>
        <v>0</v>
      </c>
      <c r="Q179" s="166">
        <f t="shared" si="45"/>
        <v>0</v>
      </c>
      <c r="R179" s="166">
        <f t="shared" si="45"/>
        <v>0</v>
      </c>
      <c r="S179" s="166">
        <f t="shared" si="45"/>
        <v>0</v>
      </c>
      <c r="T179" s="166">
        <f t="shared" si="45"/>
        <v>0</v>
      </c>
      <c r="U179" s="166">
        <f t="shared" si="45"/>
        <v>0</v>
      </c>
      <c r="V179" s="166">
        <f t="shared" si="45"/>
        <v>0</v>
      </c>
      <c r="W179" s="166">
        <f t="shared" si="45"/>
        <v>0</v>
      </c>
      <c r="X179" s="166">
        <f t="shared" si="45"/>
        <v>0</v>
      </c>
      <c r="Y179" s="166">
        <f t="shared" si="45"/>
        <v>0</v>
      </c>
      <c r="Z179" s="166">
        <f t="shared" si="45"/>
        <v>0</v>
      </c>
      <c r="AA179" s="166">
        <f t="shared" si="45"/>
        <v>0</v>
      </c>
      <c r="AB179" s="166">
        <f t="shared" si="45"/>
        <v>0</v>
      </c>
      <c r="AC179" s="166"/>
      <c r="AD179" s="166">
        <f>AD180</f>
        <v>0</v>
      </c>
      <c r="AE179" s="166">
        <f>AE180</f>
        <v>0</v>
      </c>
      <c r="AF179" s="205"/>
      <c r="AG179" s="205"/>
      <c r="AH179" s="201"/>
      <c r="AI179" s="201"/>
      <c r="AJ179" s="201"/>
      <c r="AK179" s="201"/>
      <c r="AL179" s="201"/>
      <c r="AM179" s="201"/>
      <c r="AN179" s="175"/>
      <c r="AO179" s="178"/>
      <c r="AP179" s="178"/>
      <c r="AQ179" s="178"/>
      <c r="AR179" s="178"/>
      <c r="AS179" s="178"/>
      <c r="AT179" s="178"/>
    </row>
    <row r="180" s="3" customFormat="1" spans="1:46">
      <c r="A180" s="155"/>
      <c r="B180" s="190" t="s">
        <v>901</v>
      </c>
      <c r="C180" s="190"/>
      <c r="D180" s="191"/>
      <c r="E180" s="191"/>
      <c r="F180" s="190"/>
      <c r="G180" s="191"/>
      <c r="H180" s="191"/>
      <c r="I180" s="190"/>
      <c r="J180" s="166">
        <f t="shared" ref="J180:AB180" si="46">J181</f>
        <v>0</v>
      </c>
      <c r="K180" s="166">
        <f t="shared" si="46"/>
        <v>0</v>
      </c>
      <c r="L180" s="166">
        <f t="shared" si="46"/>
        <v>0</v>
      </c>
      <c r="M180" s="166">
        <f t="shared" si="46"/>
        <v>0</v>
      </c>
      <c r="N180" s="166">
        <f t="shared" si="46"/>
        <v>0</v>
      </c>
      <c r="O180" s="166">
        <f t="shared" si="46"/>
        <v>0</v>
      </c>
      <c r="P180" s="166">
        <f t="shared" si="46"/>
        <v>0</v>
      </c>
      <c r="Q180" s="166">
        <f t="shared" si="46"/>
        <v>0</v>
      </c>
      <c r="R180" s="166">
        <f t="shared" si="46"/>
        <v>0</v>
      </c>
      <c r="S180" s="166">
        <f t="shared" si="46"/>
        <v>0</v>
      </c>
      <c r="T180" s="166">
        <f t="shared" si="46"/>
        <v>0</v>
      </c>
      <c r="U180" s="166">
        <f t="shared" si="46"/>
        <v>0</v>
      </c>
      <c r="V180" s="166">
        <f t="shared" si="46"/>
        <v>0</v>
      </c>
      <c r="W180" s="166">
        <f t="shared" si="46"/>
        <v>0</v>
      </c>
      <c r="X180" s="166">
        <f t="shared" si="46"/>
        <v>0</v>
      </c>
      <c r="Y180" s="166">
        <f t="shared" si="46"/>
        <v>0</v>
      </c>
      <c r="Z180" s="166">
        <f t="shared" si="46"/>
        <v>0</v>
      </c>
      <c r="AA180" s="166">
        <f t="shared" si="46"/>
        <v>0</v>
      </c>
      <c r="AB180" s="166">
        <f t="shared" si="46"/>
        <v>0</v>
      </c>
      <c r="AC180" s="166"/>
      <c r="AD180" s="166">
        <f>AD181</f>
        <v>0</v>
      </c>
      <c r="AE180" s="166">
        <f>AE181</f>
        <v>0</v>
      </c>
      <c r="AF180" s="205"/>
      <c r="AG180" s="205"/>
      <c r="AH180" s="201"/>
      <c r="AI180" s="201"/>
      <c r="AJ180" s="201"/>
      <c r="AK180" s="201"/>
      <c r="AL180" s="201"/>
      <c r="AM180" s="201"/>
      <c r="AN180" s="175"/>
      <c r="AO180" s="178"/>
      <c r="AP180" s="178"/>
      <c r="AQ180" s="178"/>
      <c r="AR180" s="178"/>
      <c r="AS180" s="178"/>
      <c r="AT180" s="178"/>
    </row>
    <row r="181" s="3" customFormat="1" spans="1:46">
      <c r="A181" s="155"/>
      <c r="B181" s="190" t="s">
        <v>902</v>
      </c>
      <c r="C181" s="190"/>
      <c r="D181" s="191"/>
      <c r="E181" s="191"/>
      <c r="F181" s="190"/>
      <c r="G181" s="191"/>
      <c r="H181" s="191"/>
      <c r="I181" s="190"/>
      <c r="J181" s="166">
        <v>0</v>
      </c>
      <c r="K181" s="166">
        <v>0</v>
      </c>
      <c r="L181" s="166">
        <v>0</v>
      </c>
      <c r="M181" s="166">
        <v>0</v>
      </c>
      <c r="N181" s="166">
        <v>0</v>
      </c>
      <c r="O181" s="166">
        <v>0</v>
      </c>
      <c r="P181" s="166">
        <v>0</v>
      </c>
      <c r="Q181" s="166">
        <v>0</v>
      </c>
      <c r="R181" s="166">
        <v>0</v>
      </c>
      <c r="S181" s="166">
        <v>0</v>
      </c>
      <c r="T181" s="166">
        <v>0</v>
      </c>
      <c r="U181" s="166">
        <v>0</v>
      </c>
      <c r="V181" s="166">
        <v>0</v>
      </c>
      <c r="W181" s="166">
        <v>0</v>
      </c>
      <c r="X181" s="166">
        <v>0</v>
      </c>
      <c r="Y181" s="166">
        <v>0</v>
      </c>
      <c r="Z181" s="166">
        <v>0</v>
      </c>
      <c r="AA181" s="166">
        <v>0</v>
      </c>
      <c r="AB181" s="166">
        <v>0</v>
      </c>
      <c r="AC181" s="166"/>
      <c r="AD181" s="166">
        <v>0</v>
      </c>
      <c r="AE181" s="166">
        <v>0</v>
      </c>
      <c r="AF181" s="205"/>
      <c r="AG181" s="205"/>
      <c r="AH181" s="201"/>
      <c r="AI181" s="201"/>
      <c r="AJ181" s="201"/>
      <c r="AK181" s="201"/>
      <c r="AL181" s="201"/>
      <c r="AM181" s="201"/>
      <c r="AN181" s="175"/>
      <c r="AO181" s="178"/>
      <c r="AP181" s="178"/>
      <c r="AQ181" s="178"/>
      <c r="AR181" s="178"/>
      <c r="AS181" s="178"/>
      <c r="AT181" s="178"/>
    </row>
    <row r="182" s="3" customFormat="1" spans="1:46">
      <c r="A182" s="155"/>
      <c r="B182" s="190" t="s">
        <v>903</v>
      </c>
      <c r="C182" s="190"/>
      <c r="D182" s="191"/>
      <c r="E182" s="191"/>
      <c r="F182" s="190"/>
      <c r="G182" s="191"/>
      <c r="H182" s="191"/>
      <c r="I182" s="190"/>
      <c r="J182" s="166">
        <f t="shared" ref="J182:AB182" si="47">J183+J184</f>
        <v>0</v>
      </c>
      <c r="K182" s="166">
        <f t="shared" si="47"/>
        <v>0</v>
      </c>
      <c r="L182" s="166">
        <f t="shared" si="47"/>
        <v>0</v>
      </c>
      <c r="M182" s="166">
        <f t="shared" si="47"/>
        <v>0</v>
      </c>
      <c r="N182" s="166">
        <f t="shared" si="47"/>
        <v>0</v>
      </c>
      <c r="O182" s="166">
        <f t="shared" si="47"/>
        <v>0</v>
      </c>
      <c r="P182" s="166">
        <f t="shared" si="47"/>
        <v>0</v>
      </c>
      <c r="Q182" s="166">
        <f t="shared" si="47"/>
        <v>0</v>
      </c>
      <c r="R182" s="166">
        <f t="shared" si="47"/>
        <v>0</v>
      </c>
      <c r="S182" s="166">
        <f t="shared" si="47"/>
        <v>0</v>
      </c>
      <c r="T182" s="166">
        <f t="shared" si="47"/>
        <v>0</v>
      </c>
      <c r="U182" s="166">
        <f t="shared" si="47"/>
        <v>0</v>
      </c>
      <c r="V182" s="166">
        <f t="shared" si="47"/>
        <v>0</v>
      </c>
      <c r="W182" s="166">
        <f t="shared" si="47"/>
        <v>0</v>
      </c>
      <c r="X182" s="166">
        <f t="shared" si="47"/>
        <v>0</v>
      </c>
      <c r="Y182" s="166">
        <f t="shared" si="47"/>
        <v>0</v>
      </c>
      <c r="Z182" s="166">
        <f t="shared" si="47"/>
        <v>0</v>
      </c>
      <c r="AA182" s="166">
        <f t="shared" si="47"/>
        <v>0</v>
      </c>
      <c r="AB182" s="166">
        <f t="shared" si="47"/>
        <v>0</v>
      </c>
      <c r="AC182" s="166"/>
      <c r="AD182" s="166">
        <f>AD183+AD184</f>
        <v>0</v>
      </c>
      <c r="AE182" s="166">
        <f>AE183+AE184</f>
        <v>0</v>
      </c>
      <c r="AF182" s="205"/>
      <c r="AG182" s="205"/>
      <c r="AH182" s="201"/>
      <c r="AI182" s="201"/>
      <c r="AJ182" s="201"/>
      <c r="AK182" s="201"/>
      <c r="AL182" s="201"/>
      <c r="AM182" s="201"/>
      <c r="AN182" s="175"/>
      <c r="AO182" s="178"/>
      <c r="AP182" s="178"/>
      <c r="AQ182" s="178"/>
      <c r="AR182" s="178"/>
      <c r="AS182" s="178"/>
      <c r="AT182" s="178"/>
    </row>
    <row r="183" s="3" customFormat="1" spans="1:46">
      <c r="A183" s="155"/>
      <c r="B183" s="190" t="s">
        <v>904</v>
      </c>
      <c r="C183" s="190"/>
      <c r="D183" s="191"/>
      <c r="E183" s="191"/>
      <c r="F183" s="190"/>
      <c r="G183" s="191"/>
      <c r="H183" s="191"/>
      <c r="I183" s="190"/>
      <c r="J183" s="166">
        <v>0</v>
      </c>
      <c r="K183" s="166">
        <v>0</v>
      </c>
      <c r="L183" s="166">
        <v>0</v>
      </c>
      <c r="M183" s="166">
        <v>0</v>
      </c>
      <c r="N183" s="166">
        <v>0</v>
      </c>
      <c r="O183" s="166">
        <v>0</v>
      </c>
      <c r="P183" s="166">
        <v>0</v>
      </c>
      <c r="Q183" s="166">
        <v>0</v>
      </c>
      <c r="R183" s="166">
        <v>0</v>
      </c>
      <c r="S183" s="166">
        <v>0</v>
      </c>
      <c r="T183" s="166">
        <v>0</v>
      </c>
      <c r="U183" s="166">
        <v>0</v>
      </c>
      <c r="V183" s="166">
        <v>0</v>
      </c>
      <c r="W183" s="166">
        <v>0</v>
      </c>
      <c r="X183" s="166">
        <v>0</v>
      </c>
      <c r="Y183" s="166">
        <v>0</v>
      </c>
      <c r="Z183" s="166">
        <v>0</v>
      </c>
      <c r="AA183" s="166">
        <v>0</v>
      </c>
      <c r="AB183" s="166">
        <v>0</v>
      </c>
      <c r="AC183" s="166"/>
      <c r="AD183" s="166">
        <v>0</v>
      </c>
      <c r="AE183" s="166">
        <v>0</v>
      </c>
      <c r="AF183" s="205"/>
      <c r="AG183" s="205"/>
      <c r="AH183" s="201"/>
      <c r="AI183" s="201"/>
      <c r="AJ183" s="201"/>
      <c r="AK183" s="201"/>
      <c r="AL183" s="201"/>
      <c r="AM183" s="201"/>
      <c r="AN183" s="175"/>
      <c r="AO183" s="178"/>
      <c r="AP183" s="178"/>
      <c r="AQ183" s="178"/>
      <c r="AR183" s="178"/>
      <c r="AS183" s="178"/>
      <c r="AT183" s="178"/>
    </row>
    <row r="184" s="3" customFormat="1" spans="1:46">
      <c r="A184" s="155"/>
      <c r="B184" s="190" t="s">
        <v>905</v>
      </c>
      <c r="C184" s="190"/>
      <c r="D184" s="191"/>
      <c r="E184" s="191"/>
      <c r="F184" s="190"/>
      <c r="G184" s="190"/>
      <c r="H184" s="191"/>
      <c r="I184" s="190"/>
      <c r="J184" s="166">
        <v>0</v>
      </c>
      <c r="K184" s="166">
        <v>0</v>
      </c>
      <c r="L184" s="166">
        <v>0</v>
      </c>
      <c r="M184" s="166">
        <v>0</v>
      </c>
      <c r="N184" s="166">
        <v>0</v>
      </c>
      <c r="O184" s="166">
        <v>0</v>
      </c>
      <c r="P184" s="166">
        <v>0</v>
      </c>
      <c r="Q184" s="166">
        <v>0</v>
      </c>
      <c r="R184" s="166">
        <v>0</v>
      </c>
      <c r="S184" s="166">
        <v>0</v>
      </c>
      <c r="T184" s="166">
        <v>0</v>
      </c>
      <c r="U184" s="166">
        <v>0</v>
      </c>
      <c r="V184" s="166">
        <v>0</v>
      </c>
      <c r="W184" s="166">
        <v>0</v>
      </c>
      <c r="X184" s="166">
        <v>0</v>
      </c>
      <c r="Y184" s="166">
        <v>0</v>
      </c>
      <c r="Z184" s="166">
        <v>0</v>
      </c>
      <c r="AA184" s="166">
        <v>0</v>
      </c>
      <c r="AB184" s="166">
        <v>0</v>
      </c>
      <c r="AC184" s="166"/>
      <c r="AD184" s="166">
        <v>0</v>
      </c>
      <c r="AE184" s="166">
        <v>0</v>
      </c>
      <c r="AF184" s="205"/>
      <c r="AG184" s="205"/>
      <c r="AH184" s="201"/>
      <c r="AI184" s="201"/>
      <c r="AJ184" s="201"/>
      <c r="AK184" s="201"/>
      <c r="AL184" s="201"/>
      <c r="AM184" s="201"/>
      <c r="AN184" s="175"/>
      <c r="AO184" s="178"/>
      <c r="AP184" s="178"/>
      <c r="AQ184" s="178"/>
      <c r="AR184" s="178"/>
      <c r="AS184" s="178"/>
      <c r="AT184" s="178"/>
    </row>
    <row r="185" s="1" customFormat="1" spans="1:47">
      <c r="A185" s="5"/>
      <c r="B185" s="5"/>
      <c r="C185" s="5"/>
      <c r="D185" s="5"/>
      <c r="E185" s="5"/>
      <c r="F185" s="5"/>
      <c r="G185" s="270"/>
      <c r="H185" s="5"/>
      <c r="I185" s="7"/>
      <c r="J185" s="5"/>
      <c r="K185" s="5"/>
      <c r="L185" s="5"/>
      <c r="M185" s="5"/>
      <c r="N185" s="5"/>
      <c r="O185" s="5"/>
      <c r="P185" s="5"/>
      <c r="Q185" s="5"/>
      <c r="R185" s="5"/>
      <c r="S185" s="5"/>
      <c r="T185" s="7"/>
      <c r="U185" s="5"/>
      <c r="V185" s="5"/>
      <c r="W185" s="5"/>
      <c r="X185" s="5"/>
      <c r="Y185" s="5"/>
      <c r="Z185" s="5"/>
      <c r="AA185" s="5"/>
      <c r="AB185" s="5"/>
      <c r="AC185" s="5"/>
      <c r="AD185" s="5"/>
      <c r="AE185" s="5"/>
      <c r="AF185" s="7"/>
      <c r="AG185" s="7"/>
      <c r="AH185" s="5"/>
      <c r="AI185" s="5"/>
      <c r="AJ185" s="5"/>
      <c r="AK185" s="5"/>
      <c r="AL185" s="5"/>
      <c r="AM185" s="5"/>
      <c r="AN185" s="5"/>
      <c r="AO185" s="5"/>
      <c r="AP185" s="5"/>
      <c r="AQ185" s="5"/>
      <c r="AR185" s="5"/>
      <c r="AS185" s="5"/>
      <c r="AT185" s="9"/>
      <c r="AU185" s="9"/>
    </row>
    <row r="186" s="1" customFormat="1" spans="1:47">
      <c r="A186" s="5"/>
      <c r="B186" s="5"/>
      <c r="C186" s="5"/>
      <c r="D186" s="5"/>
      <c r="E186" s="5"/>
      <c r="F186" s="5"/>
      <c r="G186" s="270"/>
      <c r="H186" s="5"/>
      <c r="I186" s="7"/>
      <c r="J186" s="5"/>
      <c r="K186" s="5"/>
      <c r="L186" s="5"/>
      <c r="M186" s="5"/>
      <c r="N186" s="5"/>
      <c r="O186" s="5"/>
      <c r="P186" s="5"/>
      <c r="Q186" s="5"/>
      <c r="R186" s="5"/>
      <c r="S186" s="5"/>
      <c r="T186" s="7"/>
      <c r="U186" s="5"/>
      <c r="V186" s="5"/>
      <c r="W186" s="5"/>
      <c r="X186" s="5"/>
      <c r="Y186" s="5"/>
      <c r="Z186" s="5"/>
      <c r="AA186" s="5"/>
      <c r="AB186" s="5"/>
      <c r="AC186" s="5"/>
      <c r="AD186" s="5"/>
      <c r="AE186" s="5"/>
      <c r="AF186" s="7"/>
      <c r="AG186" s="7"/>
      <c r="AH186" s="5"/>
      <c r="AI186" s="5"/>
      <c r="AJ186" s="5"/>
      <c r="AK186" s="5"/>
      <c r="AL186" s="5"/>
      <c r="AM186" s="5"/>
      <c r="AN186" s="5"/>
      <c r="AO186" s="5"/>
      <c r="AP186" s="5"/>
      <c r="AQ186" s="5"/>
      <c r="AR186" s="5"/>
      <c r="AS186" s="5"/>
      <c r="AT186" s="9"/>
      <c r="AU186" s="9"/>
    </row>
    <row r="187" s="1" customFormat="1" spans="7:45">
      <c r="G187" s="9"/>
      <c r="AS187" s="9"/>
    </row>
    <row r="188" s="1" customFormat="1" spans="7:45">
      <c r="G188" s="9"/>
      <c r="AS188" s="9"/>
    </row>
    <row r="189" s="1" customFormat="1" spans="7:45">
      <c r="G189" s="9"/>
      <c r="AS189" s="9"/>
    </row>
    <row r="190" s="1" customFormat="1" spans="7:45">
      <c r="G190" s="9"/>
      <c r="AS190" s="9"/>
    </row>
    <row r="191" s="1" customFormat="1" spans="7:45">
      <c r="G191" s="9"/>
      <c r="Q191" s="387"/>
      <c r="AS191" s="9"/>
    </row>
    <row r="192" s="1" customFormat="1" spans="7:45">
      <c r="G192" s="9"/>
      <c r="Q192" s="387"/>
      <c r="AS192" s="9"/>
    </row>
    <row r="193" s="1" customFormat="1" spans="7:45">
      <c r="G193" s="9"/>
      <c r="Q193" s="387"/>
      <c r="AS193" s="9"/>
    </row>
    <row r="194" s="1" customFormat="1" spans="7:45">
      <c r="G194" s="9"/>
      <c r="AS194" s="9"/>
    </row>
    <row r="195" s="1" customFormat="1" spans="7:45">
      <c r="G195" s="9"/>
      <c r="AS195" s="9"/>
    </row>
    <row r="196" s="1" customFormat="1" spans="7:45">
      <c r="G196" s="9"/>
      <c r="AS196" s="9"/>
    </row>
    <row r="197" s="1" customFormat="1" spans="7:45">
      <c r="G197" s="9"/>
      <c r="AS197" s="9"/>
    </row>
    <row r="198" s="1" customFormat="1" spans="7:45">
      <c r="G198" s="9"/>
      <c r="AS198" s="9"/>
    </row>
    <row r="199" s="1" customFormat="1" spans="7:45">
      <c r="G199" s="9"/>
      <c r="AS199" s="9"/>
    </row>
    <row r="200" s="1" customFormat="1" spans="7:45">
      <c r="G200" s="9"/>
      <c r="AS200" s="9"/>
    </row>
    <row r="201" s="1" customFormat="1" spans="7:45">
      <c r="G201" s="9"/>
      <c r="AS201" s="9"/>
    </row>
    <row r="202" s="1" customFormat="1" spans="7:45">
      <c r="G202" s="9"/>
      <c r="AS202" s="9"/>
    </row>
    <row r="203" s="1" customFormat="1" spans="7:45">
      <c r="G203" s="9"/>
      <c r="AS203" s="9"/>
    </row>
    <row r="204" s="1" customFormat="1" spans="7:45">
      <c r="G204" s="9"/>
      <c r="AS204" s="9"/>
    </row>
    <row r="205" s="1" customFormat="1" spans="7:45">
      <c r="G205" s="9"/>
      <c r="AS205" s="9"/>
    </row>
    <row r="206" s="1" customFormat="1" spans="7:45">
      <c r="G206" s="9"/>
      <c r="AS206" s="9"/>
    </row>
    <row r="207" s="1" customFormat="1" spans="7:45">
      <c r="G207" s="9"/>
      <c r="AS207" s="9"/>
    </row>
    <row r="208" s="1" customFormat="1" spans="7:45">
      <c r="G208" s="9"/>
      <c r="AS208" s="9"/>
    </row>
    <row r="209" s="1" customFormat="1" spans="7:45">
      <c r="G209" s="9"/>
      <c r="AS209" s="9"/>
    </row>
    <row r="210" s="1" customFormat="1" spans="7:45">
      <c r="G210" s="9"/>
      <c r="AS210" s="9"/>
    </row>
    <row r="211" s="1" customFormat="1" spans="7:45">
      <c r="G211" s="9"/>
      <c r="AS211" s="9"/>
    </row>
    <row r="212" s="1" customFormat="1" spans="7:45">
      <c r="G212" s="9"/>
      <c r="AS212" s="9"/>
    </row>
    <row r="213" s="1" customFormat="1" spans="7:45">
      <c r="G213" s="9"/>
      <c r="AS213" s="9"/>
    </row>
    <row r="214" s="1" customFormat="1" spans="7:45">
      <c r="G214" s="9"/>
      <c r="AS214" s="9"/>
    </row>
    <row r="215" s="1" customFormat="1" spans="7:45">
      <c r="G215" s="9"/>
      <c r="AS215" s="9"/>
    </row>
    <row r="216" s="1" customFormat="1" spans="7:45">
      <c r="G216" s="9"/>
      <c r="AS216" s="9"/>
    </row>
    <row r="217" s="1" customFormat="1" spans="7:45">
      <c r="G217" s="9"/>
      <c r="AS217" s="9"/>
    </row>
    <row r="218" s="1" customFormat="1" spans="7:45">
      <c r="G218" s="9"/>
      <c r="AS218" s="9"/>
    </row>
    <row r="219" s="1" customFormat="1" spans="7:45">
      <c r="G219" s="9"/>
      <c r="AS219" s="9"/>
    </row>
    <row r="220" s="1" customFormat="1" spans="7:45">
      <c r="G220" s="9"/>
      <c r="AS220" s="9"/>
    </row>
    <row r="221" s="1" customFormat="1" spans="7:45">
      <c r="G221" s="9"/>
      <c r="AS221" s="9"/>
    </row>
  </sheetData>
  <mergeCells count="164">
    <mergeCell ref="A1:AS1"/>
    <mergeCell ref="J2:Q2"/>
    <mergeCell ref="U2:AC2"/>
    <mergeCell ref="AD2:AE2"/>
    <mergeCell ref="A5:I5"/>
    <mergeCell ref="B6:I6"/>
    <mergeCell ref="B7:I7"/>
    <mergeCell ref="B8:I8"/>
    <mergeCell ref="B19:I19"/>
    <mergeCell ref="B28:I28"/>
    <mergeCell ref="B29:I29"/>
    <mergeCell ref="B39:I39"/>
    <mergeCell ref="B42:I42"/>
    <mergeCell ref="B43:I43"/>
    <mergeCell ref="B44:I44"/>
    <mergeCell ref="B45:I45"/>
    <mergeCell ref="B50:I50"/>
    <mergeCell ref="B53:I53"/>
    <mergeCell ref="B54:I54"/>
    <mergeCell ref="B55:I55"/>
    <mergeCell ref="B64:I64"/>
    <mergeCell ref="B65:I65"/>
    <mergeCell ref="B66:I66"/>
    <mergeCell ref="B67:I67"/>
    <mergeCell ref="B68:I68"/>
    <mergeCell ref="B69:I69"/>
    <mergeCell ref="B70:I70"/>
    <mergeCell ref="B71:I71"/>
    <mergeCell ref="B73:I73"/>
    <mergeCell ref="B74:I74"/>
    <mergeCell ref="B75:I75"/>
    <mergeCell ref="B76:I76"/>
    <mergeCell ref="B77:I77"/>
    <mergeCell ref="B78:I78"/>
    <mergeCell ref="B79:I79"/>
    <mergeCell ref="B80:I80"/>
    <mergeCell ref="B81:I81"/>
    <mergeCell ref="B82:I82"/>
    <mergeCell ref="B83:I83"/>
    <mergeCell ref="B84:I84"/>
    <mergeCell ref="B85:I85"/>
    <mergeCell ref="B87:I87"/>
    <mergeCell ref="B88:I88"/>
    <mergeCell ref="B89:I89"/>
    <mergeCell ref="B90:I90"/>
    <mergeCell ref="B91:I91"/>
    <mergeCell ref="B92:I92"/>
    <mergeCell ref="B93:I93"/>
    <mergeCell ref="B94:I94"/>
    <mergeCell ref="B95:I95"/>
    <mergeCell ref="B96:I96"/>
    <mergeCell ref="B97:I97"/>
    <mergeCell ref="B98:I98"/>
    <mergeCell ref="B99:I99"/>
    <mergeCell ref="B104:I104"/>
    <mergeCell ref="B105:I105"/>
    <mergeCell ref="B110:I110"/>
    <mergeCell ref="B111:I111"/>
    <mergeCell ref="B112:I112"/>
    <mergeCell ref="B113:I113"/>
    <mergeCell ref="B114:I114"/>
    <mergeCell ref="B118:I118"/>
    <mergeCell ref="B119:I119"/>
    <mergeCell ref="B120:I120"/>
    <mergeCell ref="B122:I122"/>
    <mergeCell ref="B126:I126"/>
    <mergeCell ref="B128:I128"/>
    <mergeCell ref="B138:I138"/>
    <mergeCell ref="B139:I139"/>
    <mergeCell ref="B140:I140"/>
    <mergeCell ref="B141:I141"/>
    <mergeCell ref="B142:I142"/>
    <mergeCell ref="B143:I143"/>
    <mergeCell ref="B144:I144"/>
    <mergeCell ref="B146:I146"/>
    <mergeCell ref="B147:I147"/>
    <mergeCell ref="B148:I148"/>
    <mergeCell ref="B149:I149"/>
    <mergeCell ref="B150:I150"/>
    <mergeCell ref="B151:I151"/>
    <mergeCell ref="B152:I152"/>
    <mergeCell ref="B153:I153"/>
    <mergeCell ref="B154:I154"/>
    <mergeCell ref="B156:I156"/>
    <mergeCell ref="B157:I157"/>
    <mergeCell ref="B158:I158"/>
    <mergeCell ref="B159:I159"/>
    <mergeCell ref="B160:I160"/>
    <mergeCell ref="B161:I161"/>
    <mergeCell ref="B162:I162"/>
    <mergeCell ref="B163:I163"/>
    <mergeCell ref="B164:I164"/>
    <mergeCell ref="B165:I165"/>
    <mergeCell ref="B166:I166"/>
    <mergeCell ref="B167:I167"/>
    <mergeCell ref="B168:I168"/>
    <mergeCell ref="B169:I169"/>
    <mergeCell ref="B170:I170"/>
    <mergeCell ref="B171:I171"/>
    <mergeCell ref="B172:I172"/>
    <mergeCell ref="B173:I173"/>
    <mergeCell ref="B174:I174"/>
    <mergeCell ref="B175:I175"/>
    <mergeCell ref="B176:I176"/>
    <mergeCell ref="B177:I177"/>
    <mergeCell ref="B178:I178"/>
    <mergeCell ref="B179:I179"/>
    <mergeCell ref="B180:I180"/>
    <mergeCell ref="B181:I181"/>
    <mergeCell ref="B182:I182"/>
    <mergeCell ref="B183:I183"/>
    <mergeCell ref="B184:I184"/>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P3:P4"/>
    <mergeCell ref="Q3:Q4"/>
    <mergeCell ref="R2:R4"/>
    <mergeCell ref="S2:S4"/>
    <mergeCell ref="T2:T4"/>
    <mergeCell ref="U3:U4"/>
    <mergeCell ref="V3:V4"/>
    <mergeCell ref="W3:W4"/>
    <mergeCell ref="X3:X4"/>
    <mergeCell ref="Y3:Y4"/>
    <mergeCell ref="Z3:Z4"/>
    <mergeCell ref="AA3:AA4"/>
    <mergeCell ref="AB3:AB4"/>
    <mergeCell ref="AC3:AC4"/>
    <mergeCell ref="AD3:AD4"/>
    <mergeCell ref="AE3:AE4"/>
    <mergeCell ref="AF2:AF4"/>
    <mergeCell ref="AG2:AG4"/>
    <mergeCell ref="AH2:AH4"/>
    <mergeCell ref="AI2:AI4"/>
    <mergeCell ref="AJ2:AJ4"/>
    <mergeCell ref="AK2:AK4"/>
    <mergeCell ref="AL2:AL4"/>
    <mergeCell ref="AM2:AM4"/>
    <mergeCell ref="AN2:AN4"/>
    <mergeCell ref="AO2:AO4"/>
    <mergeCell ref="AP2:AP4"/>
    <mergeCell ref="AQ2:AQ4"/>
    <mergeCell ref="AR2:AR4"/>
    <mergeCell ref="AS2:AS4"/>
    <mergeCell ref="AT2:AT4"/>
    <mergeCell ref="AU2:AU3"/>
    <mergeCell ref="AY2:AY3"/>
    <mergeCell ref="AZ2:AZ3"/>
    <mergeCell ref="BA2:BA3"/>
    <mergeCell ref="BB2:BB3"/>
    <mergeCell ref="BC2:BC3"/>
  </mergeCells>
  <conditionalFormatting sqref="E20">
    <cfRule type="duplicateValues" dxfId="0" priority="12"/>
  </conditionalFormatting>
  <conditionalFormatting sqref="E22">
    <cfRule type="duplicateValues" dxfId="0" priority="13"/>
  </conditionalFormatting>
  <conditionalFormatting sqref="E24">
    <cfRule type="duplicateValues" dxfId="0" priority="1"/>
  </conditionalFormatting>
  <conditionalFormatting sqref="E26">
    <cfRule type="duplicateValues" dxfId="0" priority="2"/>
  </conditionalFormatting>
  <conditionalFormatting sqref="E59">
    <cfRule type="duplicateValues" dxfId="0" priority="8"/>
  </conditionalFormatting>
  <conditionalFormatting sqref="E134">
    <cfRule type="duplicateValues" dxfId="0" priority="5"/>
  </conditionalFormatting>
  <conditionalFormatting sqref="E9 E25">
    <cfRule type="duplicateValues" dxfId="0" priority="11"/>
  </conditionalFormatting>
  <conditionalFormatting sqref="I36 K36:Q36">
    <cfRule type="duplicateValues" dxfId="0" priority="10"/>
  </conditionalFormatting>
  <conditionalFormatting sqref="I61 K61:Q61">
    <cfRule type="duplicateValues" dxfId="0" priority="7"/>
  </conditionalFormatting>
  <conditionalFormatting sqref="I108:K108 M108:Q108">
    <cfRule type="duplicateValues" dxfId="0" priority="6"/>
  </conditionalFormatting>
  <pageMargins left="0.275" right="0.432638888888889" top="1.45625" bottom="0.275" header="0.5" footer="0.0777777777777778"/>
  <pageSetup paperSize="8" scale="57" fitToHeight="0" orientation="landscape" horizontalDpi="600"/>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BE221"/>
  <sheetViews>
    <sheetView view="pageBreakPreview" zoomScaleNormal="100" zoomScaleSheetLayoutView="100" workbookViewId="0">
      <pane xSplit="7" ySplit="6" topLeftCell="R7" activePane="bottomRight" state="frozen"/>
      <selection/>
      <selection pane="topRight"/>
      <selection pane="bottomLeft"/>
      <selection pane="bottomRight" activeCell="R191" sqref="R191"/>
    </sheetView>
  </sheetViews>
  <sheetFormatPr defaultColWidth="9" defaultRowHeight="13.5"/>
  <cols>
    <col min="1" max="1" width="3.875" style="5" customWidth="1"/>
    <col min="2" max="2" width="10.375" style="5" customWidth="1"/>
    <col min="3" max="3" width="8.125" style="5" customWidth="1"/>
    <col min="4" max="4" width="7.375" style="5" customWidth="1"/>
    <col min="5" max="5" width="18.625" style="5" customWidth="1"/>
    <col min="6" max="6" width="10.75" style="5" customWidth="1"/>
    <col min="7" max="7" width="7.375" style="270" customWidth="1"/>
    <col min="8" max="8" width="17.125" style="5" customWidth="1"/>
    <col min="9" max="9" width="24.875" style="7" customWidth="1"/>
    <col min="10" max="17" width="6.625" style="5" customWidth="1"/>
    <col min="18" max="18" width="11.5" style="5" customWidth="1"/>
    <col min="19" max="19" width="9.625" style="5" customWidth="1"/>
    <col min="20" max="20" width="9.625" style="7" customWidth="1"/>
    <col min="21" max="21" width="10.375" style="392" customWidth="1"/>
    <col min="22" max="22" width="12.75" style="5" customWidth="1"/>
    <col min="23" max="23" width="11.5" style="5" customWidth="1"/>
    <col min="24" max="25" width="10.375" style="5" customWidth="1"/>
    <col min="26" max="26" width="11.125" style="5" customWidth="1"/>
    <col min="27" max="27" width="9.55833333333333" style="5" customWidth="1"/>
    <col min="28" max="28" width="9.25" style="5" customWidth="1"/>
    <col min="29" max="30" width="9.375" style="5" customWidth="1"/>
    <col min="31" max="32" width="10.375" style="5" customWidth="1"/>
    <col min="33" max="34" width="22.5" style="7" customWidth="1"/>
    <col min="35" max="35" width="8.75" style="5" hidden="1" customWidth="1"/>
    <col min="36" max="36" width="12.125" style="5" hidden="1" customWidth="1"/>
    <col min="37" max="37" width="8.875" style="5" customWidth="1"/>
    <col min="38" max="39" width="8.75" style="5" customWidth="1"/>
    <col min="40" max="41" width="8.125" style="5" customWidth="1"/>
    <col min="42" max="43" width="9" style="5" customWidth="1"/>
    <col min="44" max="45" width="8.75" style="5" customWidth="1"/>
    <col min="46" max="46" width="8.875" style="238" customWidth="1"/>
    <col min="47" max="48" width="10.375" style="9" customWidth="1"/>
    <col min="49" max="49" width="15" style="1" customWidth="1"/>
    <col min="50" max="50" width="5.125" style="1" customWidth="1"/>
    <col min="51" max="51" width="12.875" style="1" customWidth="1"/>
    <col min="52" max="52" width="8.125" style="1" customWidth="1"/>
    <col min="53" max="54" width="7" style="1" customWidth="1"/>
    <col min="55" max="55" width="7.86666666666667" style="1" customWidth="1"/>
    <col min="56" max="56" width="10.0083333333333" style="1" customWidth="1"/>
    <col min="57" max="16384" width="9" style="1"/>
  </cols>
  <sheetData>
    <row r="1" s="1" customFormat="1" ht="25.5" spans="1:48">
      <c r="A1" s="10" t="s">
        <v>0</v>
      </c>
      <c r="B1" s="10"/>
      <c r="C1" s="10"/>
      <c r="D1" s="246"/>
      <c r="E1" s="10"/>
      <c r="F1" s="10"/>
      <c r="G1" s="11"/>
      <c r="H1" s="10"/>
      <c r="I1" s="10"/>
      <c r="J1" s="246"/>
      <c r="K1" s="246"/>
      <c r="L1" s="246"/>
      <c r="M1" s="246"/>
      <c r="N1" s="246"/>
      <c r="O1" s="246"/>
      <c r="P1" s="246"/>
      <c r="Q1" s="246"/>
      <c r="R1" s="246"/>
      <c r="S1" s="10"/>
      <c r="T1" s="246"/>
      <c r="U1" s="401"/>
      <c r="V1" s="10"/>
      <c r="W1" s="10"/>
      <c r="X1" s="10"/>
      <c r="Y1" s="10"/>
      <c r="Z1" s="10"/>
      <c r="AA1" s="10"/>
      <c r="AB1" s="10"/>
      <c r="AC1" s="10"/>
      <c r="AD1" s="246"/>
      <c r="AE1" s="246"/>
      <c r="AF1" s="246"/>
      <c r="AG1" s="246"/>
      <c r="AH1" s="246"/>
      <c r="AI1" s="246"/>
      <c r="AJ1" s="246"/>
      <c r="AK1" s="246"/>
      <c r="AL1" s="246"/>
      <c r="AM1" s="246"/>
      <c r="AN1" s="246"/>
      <c r="AO1" s="246"/>
      <c r="AP1" s="10"/>
      <c r="AQ1" s="10"/>
      <c r="AR1" s="10"/>
      <c r="AS1" s="10"/>
      <c r="AT1" s="11"/>
      <c r="AU1" s="9"/>
      <c r="AV1" s="9"/>
    </row>
    <row r="2" s="1" customFormat="1" spans="1:56">
      <c r="A2" s="12" t="s">
        <v>1</v>
      </c>
      <c r="B2" s="13" t="s">
        <v>1047</v>
      </c>
      <c r="C2" s="14" t="s">
        <v>1048</v>
      </c>
      <c r="D2" s="15" t="s">
        <v>3</v>
      </c>
      <c r="E2" s="15" t="s">
        <v>4</v>
      </c>
      <c r="F2" s="15" t="s">
        <v>1049</v>
      </c>
      <c r="G2" s="16" t="s">
        <v>1050</v>
      </c>
      <c r="H2" s="15" t="s">
        <v>7</v>
      </c>
      <c r="I2" s="15" t="s">
        <v>1051</v>
      </c>
      <c r="J2" s="29" t="s">
        <v>3</v>
      </c>
      <c r="K2" s="29"/>
      <c r="L2" s="29"/>
      <c r="M2" s="29"/>
      <c r="N2" s="29"/>
      <c r="O2" s="29"/>
      <c r="P2" s="29"/>
      <c r="Q2" s="29"/>
      <c r="R2" s="30" t="s">
        <v>1052</v>
      </c>
      <c r="S2" s="30" t="s">
        <v>1053</v>
      </c>
      <c r="T2" s="30" t="s">
        <v>1054</v>
      </c>
      <c r="U2" s="402" t="s">
        <v>1055</v>
      </c>
      <c r="V2" s="39"/>
      <c r="W2" s="39"/>
      <c r="X2" s="39"/>
      <c r="Y2" s="39"/>
      <c r="Z2" s="39"/>
      <c r="AA2" s="39"/>
      <c r="AB2" s="39"/>
      <c r="AC2" s="39"/>
      <c r="AD2" s="46"/>
      <c r="AE2" s="47" t="s">
        <v>10</v>
      </c>
      <c r="AF2" s="47"/>
      <c r="AG2" s="15" t="s">
        <v>1056</v>
      </c>
      <c r="AH2" s="15" t="s">
        <v>1057</v>
      </c>
      <c r="AI2" s="15" t="s">
        <v>13</v>
      </c>
      <c r="AJ2" s="15" t="s">
        <v>14</v>
      </c>
      <c r="AK2" s="15" t="s">
        <v>1542</v>
      </c>
      <c r="AL2" s="15" t="s">
        <v>16</v>
      </c>
      <c r="AM2" s="16" t="s">
        <v>17</v>
      </c>
      <c r="AN2" s="15" t="s">
        <v>18</v>
      </c>
      <c r="AO2" s="16" t="s">
        <v>19</v>
      </c>
      <c r="AP2" s="15" t="s">
        <v>1059</v>
      </c>
      <c r="AQ2" s="15" t="s">
        <v>1060</v>
      </c>
      <c r="AR2" s="15" t="s">
        <v>1061</v>
      </c>
      <c r="AS2" s="240" t="s">
        <v>1534</v>
      </c>
      <c r="AT2" s="15" t="s">
        <v>19</v>
      </c>
      <c r="AU2" s="15" t="s">
        <v>1535</v>
      </c>
      <c r="AV2" s="240" t="s">
        <v>1536</v>
      </c>
      <c r="AZ2" s="238" t="s">
        <v>1408</v>
      </c>
      <c r="BA2" s="5" t="s">
        <v>1409</v>
      </c>
      <c r="BB2" s="5" t="s">
        <v>1410</v>
      </c>
      <c r="BC2" s="5" t="s">
        <v>1411</v>
      </c>
      <c r="BD2" s="5" t="s">
        <v>1412</v>
      </c>
    </row>
    <row r="3" s="1" customFormat="1" spans="1:56">
      <c r="A3" s="12"/>
      <c r="B3" s="13"/>
      <c r="C3" s="17"/>
      <c r="D3" s="15"/>
      <c r="E3" s="15"/>
      <c r="F3" s="15"/>
      <c r="G3" s="16"/>
      <c r="H3" s="15"/>
      <c r="I3" s="15"/>
      <c r="J3" s="30" t="s">
        <v>915</v>
      </c>
      <c r="K3" s="30" t="s">
        <v>983</v>
      </c>
      <c r="L3" s="30" t="s">
        <v>1007</v>
      </c>
      <c r="M3" s="30" t="s">
        <v>954</v>
      </c>
      <c r="N3" s="30" t="s">
        <v>964</v>
      </c>
      <c r="O3" s="30" t="s">
        <v>997</v>
      </c>
      <c r="P3" s="30" t="s">
        <v>1063</v>
      </c>
      <c r="Q3" s="30" t="s">
        <v>981</v>
      </c>
      <c r="R3" s="40"/>
      <c r="S3" s="40"/>
      <c r="T3" s="40"/>
      <c r="U3" s="403" t="s">
        <v>1064</v>
      </c>
      <c r="V3" s="30" t="s">
        <v>1537</v>
      </c>
      <c r="W3" s="30" t="s">
        <v>1538</v>
      </c>
      <c r="X3" s="30" t="s">
        <v>1574</v>
      </c>
      <c r="Y3" s="30" t="s">
        <v>1575</v>
      </c>
      <c r="Z3" s="42" t="s">
        <v>1067</v>
      </c>
      <c r="AA3" s="42" t="s">
        <v>1068</v>
      </c>
      <c r="AB3" s="42" t="s">
        <v>1069</v>
      </c>
      <c r="AC3" s="42" t="s">
        <v>1070</v>
      </c>
      <c r="AD3" s="48" t="s">
        <v>1071</v>
      </c>
      <c r="AE3" s="47" t="s">
        <v>31</v>
      </c>
      <c r="AF3" s="15" t="s">
        <v>32</v>
      </c>
      <c r="AG3" s="15"/>
      <c r="AH3" s="15"/>
      <c r="AI3" s="15"/>
      <c r="AJ3" s="15"/>
      <c r="AK3" s="15"/>
      <c r="AL3" s="15"/>
      <c r="AM3" s="16"/>
      <c r="AN3" s="15"/>
      <c r="AO3" s="16"/>
      <c r="AP3" s="15"/>
      <c r="AQ3" s="15"/>
      <c r="AR3" s="15"/>
      <c r="AS3" s="260"/>
      <c r="AT3" s="15"/>
      <c r="AU3" s="15"/>
      <c r="AV3" s="244"/>
      <c r="AZ3" s="238"/>
      <c r="BA3" s="5"/>
      <c r="BB3" s="5"/>
      <c r="BC3" s="5"/>
      <c r="BD3" s="5"/>
    </row>
    <row r="4" s="1" customFormat="1" hidden="1" spans="1:48">
      <c r="A4" s="12"/>
      <c r="B4" s="13"/>
      <c r="C4" s="18"/>
      <c r="D4" s="15"/>
      <c r="E4" s="15"/>
      <c r="F4" s="15"/>
      <c r="G4" s="16"/>
      <c r="H4" s="15"/>
      <c r="I4" s="15"/>
      <c r="J4" s="31"/>
      <c r="K4" s="31"/>
      <c r="L4" s="31"/>
      <c r="M4" s="31"/>
      <c r="N4" s="31"/>
      <c r="O4" s="31"/>
      <c r="P4" s="31"/>
      <c r="Q4" s="31"/>
      <c r="R4" s="31"/>
      <c r="S4" s="31"/>
      <c r="T4" s="31"/>
      <c r="U4" s="404"/>
      <c r="V4" s="31"/>
      <c r="W4" s="31"/>
      <c r="X4" s="31"/>
      <c r="Y4" s="31"/>
      <c r="Z4" s="42"/>
      <c r="AA4" s="42"/>
      <c r="AB4" s="42"/>
      <c r="AC4" s="42"/>
      <c r="AD4" s="49"/>
      <c r="AE4" s="47"/>
      <c r="AF4" s="15"/>
      <c r="AG4" s="15"/>
      <c r="AH4" s="15"/>
      <c r="AI4" s="15"/>
      <c r="AJ4" s="15"/>
      <c r="AK4" s="15"/>
      <c r="AL4" s="15"/>
      <c r="AM4" s="16"/>
      <c r="AN4" s="15"/>
      <c r="AO4" s="16"/>
      <c r="AP4" s="15"/>
      <c r="AQ4" s="15"/>
      <c r="AR4" s="15"/>
      <c r="AS4" s="244"/>
      <c r="AT4" s="15"/>
      <c r="AU4" s="15"/>
      <c r="AV4" s="332"/>
    </row>
    <row r="5" s="2" customFormat="1" ht="12" hidden="1" spans="1:48">
      <c r="A5" s="19" t="s">
        <v>31</v>
      </c>
      <c r="B5" s="19"/>
      <c r="C5" s="19"/>
      <c r="D5" s="19"/>
      <c r="E5" s="19"/>
      <c r="F5" s="19"/>
      <c r="G5" s="56"/>
      <c r="H5" s="19"/>
      <c r="I5" s="32"/>
      <c r="J5" s="19">
        <f t="shared" ref="J5:AF5" si="0">J6+J79+J96+J146+J150+J171+J180+J182</f>
        <v>44</v>
      </c>
      <c r="K5" s="19">
        <f t="shared" si="0"/>
        <v>1</v>
      </c>
      <c r="L5" s="19">
        <f t="shared" si="0"/>
        <v>26</v>
      </c>
      <c r="M5" s="19">
        <f t="shared" si="0"/>
        <v>0</v>
      </c>
      <c r="N5" s="19">
        <f t="shared" si="0"/>
        <v>1</v>
      </c>
      <c r="O5" s="19">
        <f t="shared" si="0"/>
        <v>0</v>
      </c>
      <c r="P5" s="19">
        <f t="shared" si="0"/>
        <v>0</v>
      </c>
      <c r="Q5" s="19">
        <f t="shared" si="0"/>
        <v>0</v>
      </c>
      <c r="R5" s="19">
        <f t="shared" si="0"/>
        <v>178373</v>
      </c>
      <c r="S5" s="19">
        <f t="shared" si="0"/>
        <v>0</v>
      </c>
      <c r="T5" s="19">
        <f t="shared" si="0"/>
        <v>0</v>
      </c>
      <c r="U5" s="425">
        <f t="shared" si="0"/>
        <v>39362.5350109878</v>
      </c>
      <c r="V5" s="19">
        <f t="shared" si="0"/>
        <v>14008.301914</v>
      </c>
      <c r="W5" s="19">
        <f t="shared" si="0"/>
        <v>1735.050957</v>
      </c>
      <c r="X5" s="19">
        <f t="shared" si="0"/>
        <v>4328.314701</v>
      </c>
      <c r="Y5" s="19">
        <f t="shared" si="0"/>
        <v>933.789901</v>
      </c>
      <c r="Z5" s="19">
        <f t="shared" si="0"/>
        <v>10495.77555</v>
      </c>
      <c r="AA5" s="19">
        <f t="shared" si="0"/>
        <v>5000</v>
      </c>
      <c r="AB5" s="19">
        <f t="shared" si="0"/>
        <v>499</v>
      </c>
      <c r="AC5" s="19">
        <f t="shared" si="0"/>
        <v>2356.301946</v>
      </c>
      <c r="AD5" s="19">
        <f t="shared" si="0"/>
        <v>0</v>
      </c>
      <c r="AE5" s="19">
        <f t="shared" si="0"/>
        <v>63805</v>
      </c>
      <c r="AF5" s="19">
        <f t="shared" si="0"/>
        <v>33275</v>
      </c>
      <c r="AG5" s="32"/>
      <c r="AH5" s="32"/>
      <c r="AI5" s="19"/>
      <c r="AJ5" s="19"/>
      <c r="AK5" s="56"/>
      <c r="AL5" s="56"/>
      <c r="AM5" s="19"/>
      <c r="AN5" s="19"/>
      <c r="AO5" s="56"/>
      <c r="AP5" s="261"/>
      <c r="AQ5" s="261"/>
      <c r="AR5" s="261"/>
      <c r="AS5" s="261"/>
      <c r="AT5" s="261"/>
      <c r="AU5" s="67"/>
      <c r="AV5" s="369"/>
    </row>
    <row r="6" s="3" customFormat="1" hidden="1" spans="1:47">
      <c r="A6" s="155"/>
      <c r="B6" s="156" t="s">
        <v>39</v>
      </c>
      <c r="C6" s="156"/>
      <c r="D6" s="156"/>
      <c r="E6" s="157"/>
      <c r="F6" s="156"/>
      <c r="G6" s="335"/>
      <c r="H6" s="157"/>
      <c r="I6" s="156"/>
      <c r="J6" s="166">
        <f t="shared" ref="J6:AC6" si="1">J7+J43+J54+J65++J70+J76</f>
        <v>44</v>
      </c>
      <c r="K6" s="166">
        <f t="shared" si="1"/>
        <v>0</v>
      </c>
      <c r="L6" s="166">
        <f t="shared" si="1"/>
        <v>0</v>
      </c>
      <c r="M6" s="166">
        <f t="shared" si="1"/>
        <v>0</v>
      </c>
      <c r="N6" s="166">
        <f t="shared" si="1"/>
        <v>0</v>
      </c>
      <c r="O6" s="166">
        <f t="shared" si="1"/>
        <v>0</v>
      </c>
      <c r="P6" s="166">
        <f t="shared" si="1"/>
        <v>0</v>
      </c>
      <c r="Q6" s="166">
        <f t="shared" si="1"/>
        <v>0</v>
      </c>
      <c r="R6" s="166">
        <f t="shared" si="1"/>
        <v>108905</v>
      </c>
      <c r="S6" s="166">
        <f t="shared" si="1"/>
        <v>0</v>
      </c>
      <c r="T6" s="166">
        <f t="shared" si="1"/>
        <v>0</v>
      </c>
      <c r="U6" s="405">
        <f t="shared" si="1"/>
        <v>26369.0202779878</v>
      </c>
      <c r="V6" s="166">
        <f t="shared" si="1"/>
        <v>10777.520714</v>
      </c>
      <c r="W6" s="166">
        <f t="shared" si="1"/>
        <v>1620.300697</v>
      </c>
      <c r="X6" s="166">
        <f t="shared" si="1"/>
        <v>1444.6286</v>
      </c>
      <c r="Y6" s="166">
        <f t="shared" si="1"/>
        <v>799.661475</v>
      </c>
      <c r="Z6" s="166">
        <f t="shared" si="1"/>
        <v>5972.38555</v>
      </c>
      <c r="AA6" s="166">
        <f t="shared" si="1"/>
        <v>4300</v>
      </c>
      <c r="AB6" s="166">
        <f t="shared" si="1"/>
        <v>499</v>
      </c>
      <c r="AC6" s="166">
        <f t="shared" si="1"/>
        <v>949.5232</v>
      </c>
      <c r="AD6" s="166"/>
      <c r="AE6" s="166">
        <f>AE7+AE43+AE54+AE65++AE70+AE76</f>
        <v>39425</v>
      </c>
      <c r="AF6" s="166">
        <f>AF7+AF43+AF54+AF65++AF70+AF76</f>
        <v>19217</v>
      </c>
      <c r="AG6" s="170"/>
      <c r="AH6" s="170"/>
      <c r="AI6" s="175"/>
      <c r="AJ6" s="175"/>
      <c r="AK6" s="177"/>
      <c r="AL6" s="177"/>
      <c r="AM6" s="175"/>
      <c r="AN6" s="175"/>
      <c r="AO6" s="175"/>
      <c r="AP6" s="178"/>
      <c r="AQ6" s="178"/>
      <c r="AR6" s="178"/>
      <c r="AS6" s="178"/>
      <c r="AT6" s="178"/>
      <c r="AU6" s="178"/>
    </row>
    <row r="7" s="3" customFormat="1" hidden="1" spans="1:47">
      <c r="A7" s="155"/>
      <c r="B7" s="156" t="s">
        <v>40</v>
      </c>
      <c r="C7" s="156"/>
      <c r="D7" s="156"/>
      <c r="E7" s="157"/>
      <c r="F7" s="156"/>
      <c r="G7" s="335"/>
      <c r="H7" s="157"/>
      <c r="I7" s="156"/>
      <c r="J7" s="166">
        <f t="shared" ref="J7:AC7" si="2">J8+J28+J29+J39+J42+J19</f>
        <v>29</v>
      </c>
      <c r="K7" s="166">
        <f t="shared" si="2"/>
        <v>0</v>
      </c>
      <c r="L7" s="166">
        <f t="shared" si="2"/>
        <v>0</v>
      </c>
      <c r="M7" s="166">
        <f t="shared" si="2"/>
        <v>0</v>
      </c>
      <c r="N7" s="166">
        <f t="shared" si="2"/>
        <v>0</v>
      </c>
      <c r="O7" s="166">
        <f t="shared" si="2"/>
        <v>0</v>
      </c>
      <c r="P7" s="166">
        <f t="shared" si="2"/>
        <v>0</v>
      </c>
      <c r="Q7" s="166">
        <f t="shared" si="2"/>
        <v>0</v>
      </c>
      <c r="R7" s="166">
        <f t="shared" si="2"/>
        <v>69319</v>
      </c>
      <c r="S7" s="166">
        <f t="shared" si="2"/>
        <v>0</v>
      </c>
      <c r="T7" s="166">
        <f t="shared" si="2"/>
        <v>0</v>
      </c>
      <c r="U7" s="405">
        <f t="shared" si="2"/>
        <v>15405.5053999878</v>
      </c>
      <c r="V7" s="166">
        <f t="shared" si="2"/>
        <v>7555.691429</v>
      </c>
      <c r="W7" s="166">
        <f t="shared" si="2"/>
        <v>1230</v>
      </c>
      <c r="X7" s="166">
        <f t="shared" si="2"/>
        <v>1032.6286</v>
      </c>
      <c r="Y7" s="166">
        <f t="shared" si="2"/>
        <v>431.090015</v>
      </c>
      <c r="Z7" s="166">
        <f t="shared" si="2"/>
        <v>1828.982114</v>
      </c>
      <c r="AA7" s="166">
        <f t="shared" si="2"/>
        <v>3000</v>
      </c>
      <c r="AB7" s="166">
        <f t="shared" si="2"/>
        <v>321.1132</v>
      </c>
      <c r="AC7" s="166">
        <f t="shared" si="2"/>
        <v>0</v>
      </c>
      <c r="AD7" s="166"/>
      <c r="AE7" s="166">
        <f>AE8+AE28+AE29+AE39+AE42+AE19</f>
        <v>21622</v>
      </c>
      <c r="AF7" s="166">
        <f>AF8+AF28+AF29+AF39+AF42+AF19</f>
        <v>8773</v>
      </c>
      <c r="AG7" s="170"/>
      <c r="AH7" s="170"/>
      <c r="AI7" s="175"/>
      <c r="AJ7" s="175"/>
      <c r="AK7" s="177"/>
      <c r="AL7" s="177"/>
      <c r="AM7" s="175"/>
      <c r="AN7" s="175"/>
      <c r="AO7" s="175"/>
      <c r="AP7" s="178"/>
      <c r="AQ7" s="178"/>
      <c r="AR7" s="178"/>
      <c r="AS7" s="178"/>
      <c r="AT7" s="178"/>
      <c r="AU7" s="178"/>
    </row>
    <row r="8" s="3" customFormat="1" hidden="1" spans="1:47">
      <c r="A8" s="155"/>
      <c r="B8" s="156" t="s">
        <v>41</v>
      </c>
      <c r="C8" s="156"/>
      <c r="D8" s="156"/>
      <c r="E8" s="157"/>
      <c r="F8" s="156"/>
      <c r="G8" s="335"/>
      <c r="H8" s="157"/>
      <c r="I8" s="156"/>
      <c r="J8" s="166">
        <f t="shared" ref="J8:AC8" si="3">SUM(J9:J18)</f>
        <v>10</v>
      </c>
      <c r="K8" s="166">
        <f t="shared" si="3"/>
        <v>0</v>
      </c>
      <c r="L8" s="166">
        <f t="shared" si="3"/>
        <v>0</v>
      </c>
      <c r="M8" s="166">
        <f t="shared" si="3"/>
        <v>0</v>
      </c>
      <c r="N8" s="166">
        <f t="shared" si="3"/>
        <v>0</v>
      </c>
      <c r="O8" s="166">
        <f t="shared" si="3"/>
        <v>0</v>
      </c>
      <c r="P8" s="166">
        <f t="shared" si="3"/>
        <v>0</v>
      </c>
      <c r="Q8" s="166">
        <f t="shared" si="3"/>
        <v>0</v>
      </c>
      <c r="R8" s="166">
        <f t="shared" si="3"/>
        <v>6907</v>
      </c>
      <c r="S8" s="166">
        <f t="shared" si="3"/>
        <v>0</v>
      </c>
      <c r="T8" s="166">
        <f t="shared" si="3"/>
        <v>0</v>
      </c>
      <c r="U8" s="405">
        <f t="shared" si="3"/>
        <v>4119.33755998784</v>
      </c>
      <c r="V8" s="166">
        <f t="shared" si="3"/>
        <v>4109.178918</v>
      </c>
      <c r="W8" s="166">
        <f t="shared" si="3"/>
        <v>0</v>
      </c>
      <c r="X8" s="166">
        <f t="shared" si="3"/>
        <v>1.1586</v>
      </c>
      <c r="Y8" s="166">
        <f t="shared" si="3"/>
        <v>3</v>
      </c>
      <c r="Z8" s="166">
        <f t="shared" si="3"/>
        <v>0</v>
      </c>
      <c r="AA8" s="166">
        <f t="shared" si="3"/>
        <v>0</v>
      </c>
      <c r="AB8" s="166">
        <f t="shared" si="3"/>
        <v>0</v>
      </c>
      <c r="AC8" s="166">
        <f t="shared" si="3"/>
        <v>0</v>
      </c>
      <c r="AD8" s="166"/>
      <c r="AE8" s="166">
        <f>SUM(AE9:AE18)</f>
        <v>3028</v>
      </c>
      <c r="AF8" s="166">
        <f>SUM(AF9:AF18)</f>
        <v>1750</v>
      </c>
      <c r="AG8" s="170"/>
      <c r="AH8" s="170"/>
      <c r="AI8" s="175"/>
      <c r="AJ8" s="175"/>
      <c r="AK8" s="177"/>
      <c r="AL8" s="177"/>
      <c r="AM8" s="175"/>
      <c r="AN8" s="175"/>
      <c r="AO8" s="175"/>
      <c r="AP8" s="178"/>
      <c r="AQ8" s="178"/>
      <c r="AR8" s="178"/>
      <c r="AS8" s="178"/>
      <c r="AT8" s="178"/>
      <c r="AU8" s="178"/>
    </row>
    <row r="9" s="391" customFormat="1" ht="78.75" hidden="1" spans="1:57">
      <c r="A9" s="203">
        <v>1</v>
      </c>
      <c r="B9" s="203" t="s">
        <v>109</v>
      </c>
      <c r="C9" s="203">
        <v>2022</v>
      </c>
      <c r="D9" s="71" t="s">
        <v>98</v>
      </c>
      <c r="E9" s="71" t="s">
        <v>110</v>
      </c>
      <c r="F9" s="71" t="s">
        <v>45</v>
      </c>
      <c r="G9" s="393" t="s">
        <v>1543</v>
      </c>
      <c r="H9" s="71" t="s">
        <v>111</v>
      </c>
      <c r="I9" s="397" t="s">
        <v>1414</v>
      </c>
      <c r="J9" s="393">
        <v>1</v>
      </c>
      <c r="K9" s="71"/>
      <c r="L9" s="71"/>
      <c r="M9" s="71"/>
      <c r="N9" s="71"/>
      <c r="O9" s="71"/>
      <c r="P9" s="71"/>
      <c r="Q9" s="71"/>
      <c r="R9" s="393">
        <v>998</v>
      </c>
      <c r="S9" s="393" t="s">
        <v>115</v>
      </c>
      <c r="T9" s="398" t="s">
        <v>1077</v>
      </c>
      <c r="U9" s="314">
        <v>282.503942</v>
      </c>
      <c r="V9" s="406">
        <v>279.025</v>
      </c>
      <c r="W9" s="406"/>
      <c r="X9" s="406">
        <v>0.4789</v>
      </c>
      <c r="Y9" s="406">
        <v>3</v>
      </c>
      <c r="Z9" s="406">
        <v>0</v>
      </c>
      <c r="AA9" s="406">
        <v>0</v>
      </c>
      <c r="AB9" s="406">
        <v>0</v>
      </c>
      <c r="AC9" s="406">
        <v>0</v>
      </c>
      <c r="AD9" s="406"/>
      <c r="AE9" s="408">
        <v>285</v>
      </c>
      <c r="AF9" s="408">
        <v>66</v>
      </c>
      <c r="AG9" s="397" t="s">
        <v>1415</v>
      </c>
      <c r="AH9" s="397" t="s">
        <v>114</v>
      </c>
      <c r="AI9" s="71" t="s">
        <v>115</v>
      </c>
      <c r="AJ9" s="71" t="s">
        <v>1077</v>
      </c>
      <c r="AK9" s="71" t="s">
        <v>80</v>
      </c>
      <c r="AL9" s="71" t="s">
        <v>81</v>
      </c>
      <c r="AM9" s="71" t="s">
        <v>82</v>
      </c>
      <c r="AN9" s="71" t="s">
        <v>55</v>
      </c>
      <c r="AO9" s="71" t="s">
        <v>63</v>
      </c>
      <c r="AP9" s="203" t="s">
        <v>1079</v>
      </c>
      <c r="AQ9" s="203" t="s">
        <v>1079</v>
      </c>
      <c r="AR9" s="203" t="s">
        <v>1079</v>
      </c>
      <c r="AS9" s="203"/>
      <c r="AT9" s="71"/>
      <c r="AU9" s="413" t="s">
        <v>1080</v>
      </c>
      <c r="AV9" s="414"/>
      <c r="AX9" s="391" t="s">
        <v>1539</v>
      </c>
      <c r="BE9" s="416">
        <v>1</v>
      </c>
    </row>
    <row r="10" s="391" customFormat="1" ht="135" hidden="1" spans="1:57">
      <c r="A10" s="203">
        <v>2</v>
      </c>
      <c r="B10" s="71" t="s">
        <v>1082</v>
      </c>
      <c r="C10" s="71">
        <v>2022</v>
      </c>
      <c r="D10" s="71" t="s">
        <v>98</v>
      </c>
      <c r="E10" s="71" t="s">
        <v>1416</v>
      </c>
      <c r="F10" s="394" t="s">
        <v>45</v>
      </c>
      <c r="G10" s="393" t="s">
        <v>1544</v>
      </c>
      <c r="H10" s="71" t="s">
        <v>1085</v>
      </c>
      <c r="I10" s="397" t="s">
        <v>1418</v>
      </c>
      <c r="J10" s="71">
        <v>1</v>
      </c>
      <c r="K10" s="71"/>
      <c r="L10" s="71"/>
      <c r="M10" s="71"/>
      <c r="N10" s="71"/>
      <c r="O10" s="71"/>
      <c r="P10" s="71"/>
      <c r="Q10" s="71"/>
      <c r="R10" s="71">
        <v>526</v>
      </c>
      <c r="S10" s="71" t="s">
        <v>115</v>
      </c>
      <c r="T10" s="71" t="s">
        <v>1077</v>
      </c>
      <c r="U10" s="110">
        <v>371.002291</v>
      </c>
      <c r="V10" s="71">
        <v>367.322591</v>
      </c>
      <c r="W10" s="71"/>
      <c r="X10" s="406">
        <v>0.6797</v>
      </c>
      <c r="Y10" s="406"/>
      <c r="Z10" s="406">
        <v>0</v>
      </c>
      <c r="AA10" s="406">
        <v>0</v>
      </c>
      <c r="AB10" s="406">
        <v>0</v>
      </c>
      <c r="AC10" s="406">
        <v>0</v>
      </c>
      <c r="AD10" s="71"/>
      <c r="AE10" s="71">
        <v>172</v>
      </c>
      <c r="AF10" s="409">
        <v>52</v>
      </c>
      <c r="AG10" s="411" t="s">
        <v>1419</v>
      </c>
      <c r="AH10" s="411" t="s">
        <v>1420</v>
      </c>
      <c r="AI10" s="71" t="s">
        <v>115</v>
      </c>
      <c r="AJ10" s="71" t="s">
        <v>1077</v>
      </c>
      <c r="AK10" s="397" t="s">
        <v>80</v>
      </c>
      <c r="AL10" s="397" t="s">
        <v>1089</v>
      </c>
      <c r="AM10" s="71" t="s">
        <v>82</v>
      </c>
      <c r="AN10" s="412" t="s">
        <v>1090</v>
      </c>
      <c r="AO10" s="68" t="s">
        <v>108</v>
      </c>
      <c r="AP10" s="203" t="s">
        <v>1079</v>
      </c>
      <c r="AQ10" s="203" t="s">
        <v>1079</v>
      </c>
      <c r="AR10" s="203" t="s">
        <v>1079</v>
      </c>
      <c r="AS10" s="203"/>
      <c r="AT10" s="71"/>
      <c r="AU10" s="415" t="s">
        <v>1091</v>
      </c>
      <c r="AW10" s="391">
        <v>1</v>
      </c>
      <c r="AX10" s="391" t="s">
        <v>1539</v>
      </c>
      <c r="BE10" s="416">
        <v>1</v>
      </c>
    </row>
    <row r="11" s="391" customFormat="1" ht="135" hidden="1" spans="1:57">
      <c r="A11" s="203">
        <v>3</v>
      </c>
      <c r="B11" s="71" t="s">
        <v>1092</v>
      </c>
      <c r="C11" s="71">
        <v>2022</v>
      </c>
      <c r="D11" s="71" t="s">
        <v>98</v>
      </c>
      <c r="E11" s="71" t="s">
        <v>1421</v>
      </c>
      <c r="F11" s="394" t="s">
        <v>45</v>
      </c>
      <c r="G11" s="393" t="s">
        <v>1544</v>
      </c>
      <c r="H11" s="71" t="s">
        <v>1094</v>
      </c>
      <c r="I11" s="397" t="s">
        <v>1422</v>
      </c>
      <c r="J11" s="71">
        <v>1</v>
      </c>
      <c r="K11" s="71"/>
      <c r="L11" s="71"/>
      <c r="M11" s="71"/>
      <c r="N11" s="71"/>
      <c r="O11" s="71"/>
      <c r="P11" s="71"/>
      <c r="Q11" s="71"/>
      <c r="R11" s="71">
        <v>452</v>
      </c>
      <c r="S11" s="71" t="s">
        <v>115</v>
      </c>
      <c r="T11" s="71" t="s">
        <v>1077</v>
      </c>
      <c r="U11" s="110">
        <v>196.796048</v>
      </c>
      <c r="V11" s="71">
        <v>193.796048</v>
      </c>
      <c r="W11" s="71"/>
      <c r="X11" s="406">
        <v>0</v>
      </c>
      <c r="Y11" s="406"/>
      <c r="Z11" s="406">
        <v>0</v>
      </c>
      <c r="AA11" s="406">
        <v>0</v>
      </c>
      <c r="AB11" s="406">
        <v>0</v>
      </c>
      <c r="AC11" s="406">
        <v>0</v>
      </c>
      <c r="AD11" s="71"/>
      <c r="AE11" s="71">
        <v>118</v>
      </c>
      <c r="AF11" s="409">
        <v>66</v>
      </c>
      <c r="AG11" s="411" t="s">
        <v>1423</v>
      </c>
      <c r="AH11" s="411" t="s">
        <v>1424</v>
      </c>
      <c r="AI11" s="71" t="s">
        <v>115</v>
      </c>
      <c r="AJ11" s="71" t="s">
        <v>1077</v>
      </c>
      <c r="AK11" s="397" t="s">
        <v>80</v>
      </c>
      <c r="AL11" s="397" t="s">
        <v>1089</v>
      </c>
      <c r="AM11" s="71" t="s">
        <v>82</v>
      </c>
      <c r="AN11" s="412" t="s">
        <v>1090</v>
      </c>
      <c r="AO11" s="68" t="s">
        <v>108</v>
      </c>
      <c r="AP11" s="203" t="s">
        <v>1079</v>
      </c>
      <c r="AQ11" s="203" t="s">
        <v>1079</v>
      </c>
      <c r="AR11" s="203" t="s">
        <v>1079</v>
      </c>
      <c r="AS11" s="203"/>
      <c r="AT11" s="71"/>
      <c r="AU11" s="415" t="s">
        <v>1091</v>
      </c>
      <c r="AW11" s="391">
        <v>1</v>
      </c>
      <c r="AX11" s="391" t="s">
        <v>1539</v>
      </c>
      <c r="BE11" s="416">
        <v>1</v>
      </c>
    </row>
    <row r="12" s="391" customFormat="1" ht="135" hidden="1" spans="1:57">
      <c r="A12" s="203">
        <v>4</v>
      </c>
      <c r="B12" s="71" t="s">
        <v>1098</v>
      </c>
      <c r="C12" s="71">
        <v>2022</v>
      </c>
      <c r="D12" s="71" t="s">
        <v>98</v>
      </c>
      <c r="E12" s="71" t="s">
        <v>1099</v>
      </c>
      <c r="F12" s="394" t="s">
        <v>45</v>
      </c>
      <c r="G12" s="393" t="s">
        <v>1544</v>
      </c>
      <c r="H12" s="71" t="s">
        <v>1100</v>
      </c>
      <c r="I12" s="397" t="s">
        <v>1101</v>
      </c>
      <c r="J12" s="71">
        <v>1</v>
      </c>
      <c r="K12" s="71"/>
      <c r="L12" s="71"/>
      <c r="M12" s="71"/>
      <c r="N12" s="71"/>
      <c r="O12" s="71"/>
      <c r="P12" s="71"/>
      <c r="Q12" s="71"/>
      <c r="R12" s="71">
        <v>1367</v>
      </c>
      <c r="S12" s="393" t="s">
        <v>177</v>
      </c>
      <c r="T12" s="71" t="s">
        <v>1102</v>
      </c>
      <c r="U12" s="110">
        <v>355.193604</v>
      </c>
      <c r="V12" s="71">
        <v>355.193604</v>
      </c>
      <c r="W12" s="71"/>
      <c r="X12" s="406">
        <v>0</v>
      </c>
      <c r="Y12" s="406"/>
      <c r="Z12" s="406">
        <v>0</v>
      </c>
      <c r="AA12" s="406">
        <v>0</v>
      </c>
      <c r="AB12" s="406">
        <v>0</v>
      </c>
      <c r="AC12" s="406">
        <v>0</v>
      </c>
      <c r="AD12" s="71"/>
      <c r="AE12" s="71">
        <v>118</v>
      </c>
      <c r="AF12" s="409">
        <v>66</v>
      </c>
      <c r="AG12" s="411" t="s">
        <v>1425</v>
      </c>
      <c r="AH12" s="411" t="s">
        <v>1426</v>
      </c>
      <c r="AI12" s="71" t="s">
        <v>1100</v>
      </c>
      <c r="AJ12" s="71" t="s">
        <v>1102</v>
      </c>
      <c r="AK12" s="397" t="s">
        <v>80</v>
      </c>
      <c r="AL12" s="397" t="s">
        <v>1089</v>
      </c>
      <c r="AM12" s="71" t="s">
        <v>82</v>
      </c>
      <c r="AN12" s="412" t="s">
        <v>1090</v>
      </c>
      <c r="AO12" s="68" t="s">
        <v>108</v>
      </c>
      <c r="AP12" s="203" t="s">
        <v>1079</v>
      </c>
      <c r="AQ12" s="203" t="s">
        <v>1079</v>
      </c>
      <c r="AR12" s="203" t="s">
        <v>1079</v>
      </c>
      <c r="AS12" s="203"/>
      <c r="AT12" s="71"/>
      <c r="AU12" s="413" t="s">
        <v>1576</v>
      </c>
      <c r="AW12" s="391">
        <v>1</v>
      </c>
      <c r="AX12" s="391" t="s">
        <v>1539</v>
      </c>
      <c r="BE12" s="416">
        <v>1</v>
      </c>
    </row>
    <row r="13" s="391" customFormat="1" ht="135" hidden="1" spans="1:57">
      <c r="A13" s="203">
        <v>5</v>
      </c>
      <c r="B13" s="71" t="s">
        <v>1105</v>
      </c>
      <c r="C13" s="71">
        <v>2022</v>
      </c>
      <c r="D13" s="71" t="s">
        <v>98</v>
      </c>
      <c r="E13" s="71" t="s">
        <v>1106</v>
      </c>
      <c r="F13" s="394" t="s">
        <v>45</v>
      </c>
      <c r="G13" s="393" t="s">
        <v>1544</v>
      </c>
      <c r="H13" s="71" t="s">
        <v>285</v>
      </c>
      <c r="I13" s="397" t="s">
        <v>1107</v>
      </c>
      <c r="J13" s="71">
        <v>1</v>
      </c>
      <c r="K13" s="71"/>
      <c r="L13" s="71"/>
      <c r="M13" s="71"/>
      <c r="N13" s="71"/>
      <c r="O13" s="71"/>
      <c r="P13" s="71"/>
      <c r="Q13" s="71"/>
      <c r="R13" s="71">
        <v>1857</v>
      </c>
      <c r="S13" s="251" t="s">
        <v>50</v>
      </c>
      <c r="T13" s="71" t="s">
        <v>51</v>
      </c>
      <c r="U13" s="110">
        <v>358.84167498784</v>
      </c>
      <c r="V13" s="71">
        <v>358.841675</v>
      </c>
      <c r="W13" s="71"/>
      <c r="X13" s="406">
        <v>0</v>
      </c>
      <c r="Y13" s="406"/>
      <c r="Z13" s="406">
        <v>0</v>
      </c>
      <c r="AA13" s="406">
        <v>0</v>
      </c>
      <c r="AB13" s="406">
        <v>0</v>
      </c>
      <c r="AC13" s="406">
        <v>0</v>
      </c>
      <c r="AD13" s="71"/>
      <c r="AE13" s="71">
        <v>1857</v>
      </c>
      <c r="AF13" s="409">
        <v>1177</v>
      </c>
      <c r="AG13" s="411" t="s">
        <v>1427</v>
      </c>
      <c r="AH13" s="411" t="s">
        <v>1428</v>
      </c>
      <c r="AI13" s="71" t="s">
        <v>285</v>
      </c>
      <c r="AJ13" s="71" t="s">
        <v>51</v>
      </c>
      <c r="AK13" s="397" t="s">
        <v>80</v>
      </c>
      <c r="AL13" s="397" t="s">
        <v>1089</v>
      </c>
      <c r="AM13" s="71" t="s">
        <v>82</v>
      </c>
      <c r="AN13" s="412" t="s">
        <v>1090</v>
      </c>
      <c r="AO13" s="68" t="s">
        <v>108</v>
      </c>
      <c r="AP13" s="203" t="s">
        <v>1079</v>
      </c>
      <c r="AQ13" s="203" t="s">
        <v>1079</v>
      </c>
      <c r="AR13" s="203" t="s">
        <v>1079</v>
      </c>
      <c r="AS13" s="203"/>
      <c r="AT13" s="71"/>
      <c r="AU13" s="413" t="s">
        <v>1080</v>
      </c>
      <c r="AV13" s="414"/>
      <c r="AW13" s="391">
        <v>1</v>
      </c>
      <c r="AX13" s="391" t="s">
        <v>1539</v>
      </c>
      <c r="BE13" s="416">
        <v>1</v>
      </c>
    </row>
    <row r="14" s="1" customFormat="1" ht="135" hidden="1" spans="1:57">
      <c r="A14" s="20">
        <v>6</v>
      </c>
      <c r="B14" s="21" t="s">
        <v>1429</v>
      </c>
      <c r="C14" s="21">
        <v>2022</v>
      </c>
      <c r="D14" s="21" t="s">
        <v>98</v>
      </c>
      <c r="E14" s="21" t="s">
        <v>1430</v>
      </c>
      <c r="F14" s="26" t="s">
        <v>45</v>
      </c>
      <c r="G14" s="22" t="s">
        <v>1084</v>
      </c>
      <c r="H14" s="21" t="s">
        <v>455</v>
      </c>
      <c r="I14" s="21" t="s">
        <v>1431</v>
      </c>
      <c r="J14" s="21">
        <v>1</v>
      </c>
      <c r="K14" s="21"/>
      <c r="L14" s="21"/>
      <c r="M14" s="21"/>
      <c r="N14" s="21"/>
      <c r="O14" s="21"/>
      <c r="P14" s="21"/>
      <c r="Q14" s="21"/>
      <c r="R14" s="21">
        <v>125</v>
      </c>
      <c r="S14" s="23" t="s">
        <v>168</v>
      </c>
      <c r="T14" s="21" t="s">
        <v>1117</v>
      </c>
      <c r="U14" s="110">
        <v>390</v>
      </c>
      <c r="V14" s="21">
        <v>390</v>
      </c>
      <c r="W14" s="21"/>
      <c r="X14" s="44">
        <v>0</v>
      </c>
      <c r="Y14" s="44"/>
      <c r="Z14" s="44">
        <v>0</v>
      </c>
      <c r="AA14" s="44">
        <v>0</v>
      </c>
      <c r="AB14" s="44">
        <v>0</v>
      </c>
      <c r="AC14" s="44">
        <v>0</v>
      </c>
      <c r="AD14" s="21"/>
      <c r="AE14" s="21">
        <v>35</v>
      </c>
      <c r="AF14" s="121">
        <v>28</v>
      </c>
      <c r="AG14" s="51" t="s">
        <v>1432</v>
      </c>
      <c r="AH14" s="51" t="s">
        <v>1433</v>
      </c>
      <c r="AI14" s="305" t="s">
        <v>168</v>
      </c>
      <c r="AJ14" s="163" t="s">
        <v>1117</v>
      </c>
      <c r="AK14" s="33" t="s">
        <v>80</v>
      </c>
      <c r="AL14" s="161" t="s">
        <v>1089</v>
      </c>
      <c r="AM14" s="163" t="s">
        <v>82</v>
      </c>
      <c r="AN14" s="419" t="s">
        <v>1090</v>
      </c>
      <c r="AO14" s="179" t="s">
        <v>108</v>
      </c>
      <c r="AP14" s="158" t="s">
        <v>1079</v>
      </c>
      <c r="AQ14" s="158"/>
      <c r="AR14" s="158"/>
      <c r="AS14" s="158"/>
      <c r="AT14" s="163" t="s">
        <v>1214</v>
      </c>
      <c r="AU14" s="185"/>
      <c r="AV14" s="390"/>
      <c r="BE14" s="5">
        <v>1</v>
      </c>
    </row>
    <row r="15" s="1" customFormat="1" ht="135" hidden="1" spans="1:57">
      <c r="A15" s="20">
        <v>7</v>
      </c>
      <c r="B15" s="21" t="s">
        <v>1434</v>
      </c>
      <c r="C15" s="21">
        <v>2022</v>
      </c>
      <c r="D15" s="21" t="s">
        <v>98</v>
      </c>
      <c r="E15" s="21" t="s">
        <v>1435</v>
      </c>
      <c r="F15" s="21" t="s">
        <v>45</v>
      </c>
      <c r="G15" s="21" t="s">
        <v>1084</v>
      </c>
      <c r="H15" s="21" t="s">
        <v>1436</v>
      </c>
      <c r="I15" s="21" t="s">
        <v>1437</v>
      </c>
      <c r="J15" s="21">
        <v>1</v>
      </c>
      <c r="K15" s="21"/>
      <c r="L15" s="21"/>
      <c r="M15" s="21"/>
      <c r="N15" s="21"/>
      <c r="O15" s="21"/>
      <c r="P15" s="21"/>
      <c r="Q15" s="21"/>
      <c r="R15" s="21">
        <v>452</v>
      </c>
      <c r="S15" s="21" t="s">
        <v>115</v>
      </c>
      <c r="T15" s="21" t="s">
        <v>1077</v>
      </c>
      <c r="U15" s="110">
        <v>380</v>
      </c>
      <c r="V15" s="21">
        <v>380</v>
      </c>
      <c r="W15" s="21"/>
      <c r="X15" s="44">
        <v>0</v>
      </c>
      <c r="Y15" s="44"/>
      <c r="Z15" s="44">
        <v>0</v>
      </c>
      <c r="AA15" s="44">
        <v>0</v>
      </c>
      <c r="AB15" s="44">
        <v>0</v>
      </c>
      <c r="AC15" s="44">
        <v>0</v>
      </c>
      <c r="AD15" s="21"/>
      <c r="AE15" s="21">
        <v>118</v>
      </c>
      <c r="AF15" s="121">
        <v>66</v>
      </c>
      <c r="AG15" s="51" t="s">
        <v>1438</v>
      </c>
      <c r="AH15" s="51" t="s">
        <v>1424</v>
      </c>
      <c r="AI15" s="163" t="s">
        <v>115</v>
      </c>
      <c r="AJ15" s="163" t="s">
        <v>1077</v>
      </c>
      <c r="AK15" s="33" t="s">
        <v>80</v>
      </c>
      <c r="AL15" s="161" t="s">
        <v>1089</v>
      </c>
      <c r="AM15" s="163" t="s">
        <v>82</v>
      </c>
      <c r="AN15" s="419" t="s">
        <v>1090</v>
      </c>
      <c r="AO15" s="179" t="s">
        <v>108</v>
      </c>
      <c r="AP15" s="158" t="s">
        <v>1079</v>
      </c>
      <c r="AQ15" s="158"/>
      <c r="AR15" s="158"/>
      <c r="AS15" s="158"/>
      <c r="AT15" s="163" t="s">
        <v>1214</v>
      </c>
      <c r="AU15" s="185"/>
      <c r="AV15" s="390"/>
      <c r="BE15" s="5">
        <v>1</v>
      </c>
    </row>
    <row r="16" s="1" customFormat="1" ht="135" hidden="1" spans="1:57">
      <c r="A16" s="20">
        <v>8</v>
      </c>
      <c r="B16" s="21" t="s">
        <v>1439</v>
      </c>
      <c r="C16" s="21">
        <v>2022</v>
      </c>
      <c r="D16" s="21" t="s">
        <v>98</v>
      </c>
      <c r="E16" s="21" t="s">
        <v>1440</v>
      </c>
      <c r="F16" s="21" t="s">
        <v>45</v>
      </c>
      <c r="G16" s="21" t="s">
        <v>1084</v>
      </c>
      <c r="H16" s="21" t="s">
        <v>1441</v>
      </c>
      <c r="I16" s="21" t="s">
        <v>1442</v>
      </c>
      <c r="J16" s="21">
        <v>1</v>
      </c>
      <c r="K16" s="21"/>
      <c r="L16" s="21"/>
      <c r="M16" s="21"/>
      <c r="N16" s="21"/>
      <c r="O16" s="21"/>
      <c r="P16" s="21"/>
      <c r="Q16" s="21"/>
      <c r="R16" s="21">
        <v>152</v>
      </c>
      <c r="S16" s="21" t="s">
        <v>115</v>
      </c>
      <c r="T16" s="21" t="s">
        <v>1077</v>
      </c>
      <c r="U16" s="110">
        <v>500</v>
      </c>
      <c r="V16" s="21">
        <v>500</v>
      </c>
      <c r="W16" s="21"/>
      <c r="X16" s="44">
        <v>0</v>
      </c>
      <c r="Y16" s="44"/>
      <c r="Z16" s="44">
        <v>0</v>
      </c>
      <c r="AA16" s="44">
        <v>0</v>
      </c>
      <c r="AB16" s="44">
        <v>0</v>
      </c>
      <c r="AC16" s="44">
        <v>0</v>
      </c>
      <c r="AD16" s="21"/>
      <c r="AE16" s="21">
        <v>51</v>
      </c>
      <c r="AF16" s="121">
        <v>39</v>
      </c>
      <c r="AG16" s="51" t="s">
        <v>1443</v>
      </c>
      <c r="AH16" s="51" t="s">
        <v>1444</v>
      </c>
      <c r="AI16" s="163" t="s">
        <v>115</v>
      </c>
      <c r="AJ16" s="163" t="s">
        <v>1077</v>
      </c>
      <c r="AK16" s="33" t="s">
        <v>80</v>
      </c>
      <c r="AL16" s="161" t="s">
        <v>1089</v>
      </c>
      <c r="AM16" s="163" t="s">
        <v>82</v>
      </c>
      <c r="AN16" s="419" t="s">
        <v>1090</v>
      </c>
      <c r="AO16" s="179" t="s">
        <v>108</v>
      </c>
      <c r="AP16" s="158" t="s">
        <v>1079</v>
      </c>
      <c r="AQ16" s="158"/>
      <c r="AR16" s="158"/>
      <c r="AS16" s="158"/>
      <c r="AT16" s="163" t="s">
        <v>1214</v>
      </c>
      <c r="AU16" s="185"/>
      <c r="AV16" s="390"/>
      <c r="BE16" s="5">
        <v>1</v>
      </c>
    </row>
    <row r="17" s="1" customFormat="1" ht="135" hidden="1" spans="1:57">
      <c r="A17" s="20">
        <v>9</v>
      </c>
      <c r="B17" s="21" t="s">
        <v>1445</v>
      </c>
      <c r="C17" s="21">
        <v>2022</v>
      </c>
      <c r="D17" s="21" t="s">
        <v>98</v>
      </c>
      <c r="E17" s="21" t="s">
        <v>1446</v>
      </c>
      <c r="F17" s="21" t="s">
        <v>45</v>
      </c>
      <c r="G17" s="21" t="s">
        <v>1084</v>
      </c>
      <c r="H17" s="21" t="s">
        <v>1094</v>
      </c>
      <c r="I17" s="21" t="s">
        <v>1447</v>
      </c>
      <c r="J17" s="21">
        <v>1</v>
      </c>
      <c r="K17" s="21"/>
      <c r="L17" s="21"/>
      <c r="M17" s="21"/>
      <c r="N17" s="21"/>
      <c r="O17" s="21"/>
      <c r="P17" s="21"/>
      <c r="Q17" s="21"/>
      <c r="R17" s="21">
        <v>452</v>
      </c>
      <c r="S17" s="21" t="s">
        <v>115</v>
      </c>
      <c r="T17" s="21" t="s">
        <v>1077</v>
      </c>
      <c r="U17" s="110">
        <v>385</v>
      </c>
      <c r="V17" s="21">
        <v>385</v>
      </c>
      <c r="W17" s="21"/>
      <c r="X17" s="44">
        <v>0</v>
      </c>
      <c r="Y17" s="44"/>
      <c r="Z17" s="44">
        <v>0</v>
      </c>
      <c r="AA17" s="44">
        <v>0</v>
      </c>
      <c r="AB17" s="44">
        <v>0</v>
      </c>
      <c r="AC17" s="44">
        <v>0</v>
      </c>
      <c r="AD17" s="21"/>
      <c r="AE17" s="21">
        <v>118</v>
      </c>
      <c r="AF17" s="121">
        <v>66</v>
      </c>
      <c r="AG17" s="51" t="s">
        <v>1448</v>
      </c>
      <c r="AH17" s="51" t="s">
        <v>1424</v>
      </c>
      <c r="AI17" s="163" t="s">
        <v>115</v>
      </c>
      <c r="AJ17" s="163" t="s">
        <v>1077</v>
      </c>
      <c r="AK17" s="33" t="s">
        <v>80</v>
      </c>
      <c r="AL17" s="161" t="s">
        <v>1089</v>
      </c>
      <c r="AM17" s="163" t="s">
        <v>82</v>
      </c>
      <c r="AN17" s="419" t="s">
        <v>1090</v>
      </c>
      <c r="AO17" s="179" t="s">
        <v>108</v>
      </c>
      <c r="AP17" s="158" t="s">
        <v>1079</v>
      </c>
      <c r="AQ17" s="158"/>
      <c r="AR17" s="158"/>
      <c r="AS17" s="158"/>
      <c r="AT17" s="163" t="s">
        <v>1214</v>
      </c>
      <c r="AU17" s="185"/>
      <c r="AV17" s="390"/>
      <c r="BE17" s="5">
        <v>1</v>
      </c>
    </row>
    <row r="18" s="1" customFormat="1" ht="135" hidden="1" spans="1:57">
      <c r="A18" s="20">
        <v>10</v>
      </c>
      <c r="B18" s="21" t="s">
        <v>1449</v>
      </c>
      <c r="C18" s="21">
        <v>2022</v>
      </c>
      <c r="D18" s="21" t="s">
        <v>98</v>
      </c>
      <c r="E18" s="21" t="s">
        <v>1450</v>
      </c>
      <c r="F18" s="21" t="s">
        <v>45</v>
      </c>
      <c r="G18" s="21" t="s">
        <v>1084</v>
      </c>
      <c r="H18" s="21" t="s">
        <v>1451</v>
      </c>
      <c r="I18" s="21" t="s">
        <v>1452</v>
      </c>
      <c r="J18" s="21">
        <v>1</v>
      </c>
      <c r="K18" s="21"/>
      <c r="L18" s="21"/>
      <c r="M18" s="21"/>
      <c r="N18" s="21"/>
      <c r="O18" s="21"/>
      <c r="P18" s="21"/>
      <c r="Q18" s="21"/>
      <c r="R18" s="21">
        <v>526</v>
      </c>
      <c r="S18" s="21" t="s">
        <v>115</v>
      </c>
      <c r="T18" s="21" t="s">
        <v>1077</v>
      </c>
      <c r="U18" s="110">
        <v>900</v>
      </c>
      <c r="V18" s="21">
        <v>900</v>
      </c>
      <c r="W18" s="21"/>
      <c r="X18" s="44">
        <v>0</v>
      </c>
      <c r="Y18" s="44"/>
      <c r="Z18" s="44">
        <v>0</v>
      </c>
      <c r="AA18" s="44">
        <v>0</v>
      </c>
      <c r="AB18" s="44">
        <v>0</v>
      </c>
      <c r="AC18" s="44">
        <v>0</v>
      </c>
      <c r="AD18" s="21"/>
      <c r="AE18" s="21">
        <v>156</v>
      </c>
      <c r="AF18" s="121">
        <v>124</v>
      </c>
      <c r="AG18" s="51" t="s">
        <v>1453</v>
      </c>
      <c r="AH18" s="51" t="s">
        <v>1454</v>
      </c>
      <c r="AI18" s="163" t="s">
        <v>115</v>
      </c>
      <c r="AJ18" s="163" t="s">
        <v>1077</v>
      </c>
      <c r="AK18" s="33" t="s">
        <v>80</v>
      </c>
      <c r="AL18" s="161" t="s">
        <v>1089</v>
      </c>
      <c r="AM18" s="163" t="s">
        <v>82</v>
      </c>
      <c r="AN18" s="419" t="s">
        <v>1090</v>
      </c>
      <c r="AO18" s="179" t="s">
        <v>108</v>
      </c>
      <c r="AP18" s="158" t="s">
        <v>1079</v>
      </c>
      <c r="AQ18" s="158"/>
      <c r="AR18" s="158"/>
      <c r="AS18" s="158"/>
      <c r="AT18" s="163" t="s">
        <v>1214</v>
      </c>
      <c r="AU18" s="185"/>
      <c r="AV18" s="390"/>
      <c r="BE18" s="5">
        <v>1</v>
      </c>
    </row>
    <row r="19" s="3" customFormat="1" hidden="1" spans="1:47">
      <c r="A19" s="155"/>
      <c r="B19" s="156" t="s">
        <v>123</v>
      </c>
      <c r="C19" s="156"/>
      <c r="D19" s="156"/>
      <c r="E19" s="157"/>
      <c r="F19" s="156"/>
      <c r="G19" s="335"/>
      <c r="H19" s="157"/>
      <c r="I19" s="156"/>
      <c r="J19" s="166">
        <f t="shared" ref="J19:AC19" si="4">SUM(J20:J27)</f>
        <v>8</v>
      </c>
      <c r="K19" s="166">
        <f t="shared" si="4"/>
        <v>0</v>
      </c>
      <c r="L19" s="166">
        <f t="shared" si="4"/>
        <v>0</v>
      </c>
      <c r="M19" s="166">
        <f t="shared" si="4"/>
        <v>0</v>
      </c>
      <c r="N19" s="166">
        <f t="shared" si="4"/>
        <v>0</v>
      </c>
      <c r="O19" s="166">
        <f t="shared" si="4"/>
        <v>0</v>
      </c>
      <c r="P19" s="166">
        <f t="shared" si="4"/>
        <v>0</v>
      </c>
      <c r="Q19" s="166">
        <f t="shared" si="4"/>
        <v>0</v>
      </c>
      <c r="R19" s="166">
        <f t="shared" si="4"/>
        <v>20351</v>
      </c>
      <c r="S19" s="166">
        <f t="shared" si="4"/>
        <v>0</v>
      </c>
      <c r="T19" s="166">
        <f t="shared" si="4"/>
        <v>0</v>
      </c>
      <c r="U19" s="405">
        <f t="shared" si="4"/>
        <v>2516.652714</v>
      </c>
      <c r="V19" s="166">
        <f t="shared" si="4"/>
        <v>2151.182271</v>
      </c>
      <c r="W19" s="166">
        <f t="shared" si="4"/>
        <v>0</v>
      </c>
      <c r="X19" s="166">
        <f t="shared" si="4"/>
        <v>0</v>
      </c>
      <c r="Y19" s="166">
        <f t="shared" si="4"/>
        <v>3.02000000000004</v>
      </c>
      <c r="Z19" s="166">
        <f t="shared" si="4"/>
        <v>362.450443</v>
      </c>
      <c r="AA19" s="166">
        <f t="shared" si="4"/>
        <v>0</v>
      </c>
      <c r="AB19" s="166">
        <f t="shared" si="4"/>
        <v>0</v>
      </c>
      <c r="AC19" s="166">
        <f t="shared" si="4"/>
        <v>0</v>
      </c>
      <c r="AD19" s="166"/>
      <c r="AE19" s="166">
        <f>SUM(AE20:AE27)</f>
        <v>5814</v>
      </c>
      <c r="AF19" s="166">
        <f>SUM(AF20:AF27)</f>
        <v>2035</v>
      </c>
      <c r="AG19" s="170"/>
      <c r="AH19" s="170"/>
      <c r="AI19" s="175"/>
      <c r="AJ19" s="175"/>
      <c r="AK19" s="177"/>
      <c r="AL19" s="177"/>
      <c r="AM19" s="175"/>
      <c r="AN19" s="175"/>
      <c r="AO19" s="175"/>
      <c r="AP19" s="178"/>
      <c r="AQ19" s="178"/>
      <c r="AR19" s="178"/>
      <c r="AS19" s="178"/>
      <c r="AT19" s="178"/>
      <c r="AU19" s="178"/>
    </row>
    <row r="20" s="391" customFormat="1" ht="191.25" hidden="1" spans="1:57">
      <c r="A20" s="203">
        <v>11</v>
      </c>
      <c r="B20" s="203" t="s">
        <v>156</v>
      </c>
      <c r="C20" s="203">
        <v>2022</v>
      </c>
      <c r="D20" s="71" t="s">
        <v>125</v>
      </c>
      <c r="E20" s="71" t="s">
        <v>1114</v>
      </c>
      <c r="F20" s="71" t="s">
        <v>45</v>
      </c>
      <c r="G20" s="393" t="s">
        <v>1110</v>
      </c>
      <c r="H20" s="71" t="s">
        <v>158</v>
      </c>
      <c r="I20" s="397" t="s">
        <v>1455</v>
      </c>
      <c r="J20" s="393">
        <v>1</v>
      </c>
      <c r="K20" s="71"/>
      <c r="L20" s="71"/>
      <c r="M20" s="71"/>
      <c r="N20" s="71"/>
      <c r="O20" s="71"/>
      <c r="P20" s="71"/>
      <c r="Q20" s="71"/>
      <c r="R20" s="393">
        <v>1768</v>
      </c>
      <c r="S20" s="393" t="s">
        <v>115</v>
      </c>
      <c r="T20" s="398" t="s">
        <v>1077</v>
      </c>
      <c r="U20" s="314">
        <v>394.684518</v>
      </c>
      <c r="V20" s="406">
        <v>394.684518</v>
      </c>
      <c r="W20" s="406"/>
      <c r="X20" s="406">
        <v>0</v>
      </c>
      <c r="Y20" s="406"/>
      <c r="Z20" s="406">
        <v>0</v>
      </c>
      <c r="AA20" s="406">
        <v>0</v>
      </c>
      <c r="AB20" s="406">
        <v>0</v>
      </c>
      <c r="AC20" s="406">
        <v>0</v>
      </c>
      <c r="AD20" s="406"/>
      <c r="AE20" s="408">
        <v>505</v>
      </c>
      <c r="AF20" s="408">
        <v>148</v>
      </c>
      <c r="AG20" s="397" t="s">
        <v>160</v>
      </c>
      <c r="AH20" s="411" t="s">
        <v>161</v>
      </c>
      <c r="AI20" s="71" t="s">
        <v>115</v>
      </c>
      <c r="AJ20" s="71" t="s">
        <v>1077</v>
      </c>
      <c r="AK20" s="71" t="s">
        <v>80</v>
      </c>
      <c r="AL20" s="71" t="s">
        <v>81</v>
      </c>
      <c r="AM20" s="71" t="s">
        <v>82</v>
      </c>
      <c r="AN20" s="71" t="s">
        <v>55</v>
      </c>
      <c r="AO20" s="71" t="s">
        <v>63</v>
      </c>
      <c r="AP20" s="203" t="s">
        <v>1079</v>
      </c>
      <c r="AQ20" s="203" t="s">
        <v>1079</v>
      </c>
      <c r="AR20" s="203" t="s">
        <v>1079</v>
      </c>
      <c r="AS20" s="203"/>
      <c r="AT20" s="71"/>
      <c r="AU20" s="415" t="s">
        <v>1091</v>
      </c>
      <c r="AX20" s="391" t="s">
        <v>1539</v>
      </c>
      <c r="BE20" s="416">
        <v>1</v>
      </c>
    </row>
    <row r="21" s="391" customFormat="1" ht="135" hidden="1" spans="1:57">
      <c r="A21" s="203">
        <v>12</v>
      </c>
      <c r="B21" s="203" t="s">
        <v>162</v>
      </c>
      <c r="C21" s="203">
        <v>2022</v>
      </c>
      <c r="D21" s="71" t="s">
        <v>125</v>
      </c>
      <c r="E21" s="71" t="s">
        <v>163</v>
      </c>
      <c r="F21" s="71" t="s">
        <v>45</v>
      </c>
      <c r="G21" s="393" t="s">
        <v>1110</v>
      </c>
      <c r="H21" s="71" t="s">
        <v>164</v>
      </c>
      <c r="I21" s="397" t="s">
        <v>1456</v>
      </c>
      <c r="J21" s="393">
        <v>1</v>
      </c>
      <c r="K21" s="71"/>
      <c r="L21" s="71"/>
      <c r="M21" s="71"/>
      <c r="N21" s="71"/>
      <c r="O21" s="71"/>
      <c r="P21" s="71"/>
      <c r="Q21" s="71"/>
      <c r="R21" s="393">
        <v>3371</v>
      </c>
      <c r="S21" s="393" t="s">
        <v>168</v>
      </c>
      <c r="T21" s="398" t="s">
        <v>1117</v>
      </c>
      <c r="U21" s="314">
        <v>387.41637</v>
      </c>
      <c r="V21" s="406">
        <v>374.965927</v>
      </c>
      <c r="W21" s="406"/>
      <c r="X21" s="406">
        <v>0</v>
      </c>
      <c r="Y21" s="406"/>
      <c r="Z21" s="406">
        <v>12.450443</v>
      </c>
      <c r="AA21" s="406">
        <v>0</v>
      </c>
      <c r="AB21" s="406">
        <v>0</v>
      </c>
      <c r="AC21" s="406">
        <v>0</v>
      </c>
      <c r="AD21" s="406"/>
      <c r="AE21" s="408">
        <v>963</v>
      </c>
      <c r="AF21" s="408">
        <v>290</v>
      </c>
      <c r="AG21" s="397" t="s">
        <v>166</v>
      </c>
      <c r="AH21" s="397" t="s">
        <v>167</v>
      </c>
      <c r="AI21" s="71" t="s">
        <v>168</v>
      </c>
      <c r="AJ21" s="71" t="s">
        <v>1117</v>
      </c>
      <c r="AK21" s="71" t="s">
        <v>80</v>
      </c>
      <c r="AL21" s="71" t="s">
        <v>81</v>
      </c>
      <c r="AM21" s="71" t="s">
        <v>82</v>
      </c>
      <c r="AN21" s="71" t="s">
        <v>55</v>
      </c>
      <c r="AO21" s="71" t="s">
        <v>170</v>
      </c>
      <c r="AP21" s="203" t="s">
        <v>1079</v>
      </c>
      <c r="AQ21" s="203" t="s">
        <v>1079</v>
      </c>
      <c r="AR21" s="203" t="s">
        <v>1079</v>
      </c>
      <c r="AS21" s="203"/>
      <c r="AT21" s="71"/>
      <c r="AU21" s="415" t="s">
        <v>1091</v>
      </c>
      <c r="AX21" s="391" t="s">
        <v>1539</v>
      </c>
      <c r="BE21" s="416">
        <v>1</v>
      </c>
    </row>
    <row r="22" s="391" customFormat="1" ht="123.75" hidden="1" spans="1:57">
      <c r="A22" s="203">
        <v>13</v>
      </c>
      <c r="B22" s="203" t="s">
        <v>171</v>
      </c>
      <c r="C22" s="203">
        <v>2022</v>
      </c>
      <c r="D22" s="71" t="s">
        <v>125</v>
      </c>
      <c r="E22" s="71" t="s">
        <v>172</v>
      </c>
      <c r="F22" s="71" t="s">
        <v>45</v>
      </c>
      <c r="G22" s="393" t="s">
        <v>1110</v>
      </c>
      <c r="H22" s="71" t="s">
        <v>173</v>
      </c>
      <c r="I22" s="397" t="s">
        <v>1457</v>
      </c>
      <c r="J22" s="393">
        <v>1</v>
      </c>
      <c r="K22" s="71"/>
      <c r="L22" s="71"/>
      <c r="M22" s="71"/>
      <c r="N22" s="71"/>
      <c r="O22" s="71"/>
      <c r="P22" s="71"/>
      <c r="Q22" s="71"/>
      <c r="R22" s="393">
        <v>1750</v>
      </c>
      <c r="S22" s="393" t="s">
        <v>177</v>
      </c>
      <c r="T22" s="398" t="s">
        <v>178</v>
      </c>
      <c r="U22" s="314">
        <v>363.158134</v>
      </c>
      <c r="V22" s="406">
        <v>363.158134</v>
      </c>
      <c r="W22" s="406"/>
      <c r="X22" s="406">
        <v>0</v>
      </c>
      <c r="Y22" s="406"/>
      <c r="Z22" s="406">
        <v>0</v>
      </c>
      <c r="AA22" s="406">
        <v>0</v>
      </c>
      <c r="AB22" s="406">
        <v>0</v>
      </c>
      <c r="AC22" s="406">
        <v>0</v>
      </c>
      <c r="AD22" s="406"/>
      <c r="AE22" s="408">
        <v>500</v>
      </c>
      <c r="AF22" s="408">
        <v>300</v>
      </c>
      <c r="AG22" s="397" t="s">
        <v>175</v>
      </c>
      <c r="AH22" s="397" t="s">
        <v>1119</v>
      </c>
      <c r="AI22" s="71" t="s">
        <v>177</v>
      </c>
      <c r="AJ22" s="71" t="s">
        <v>178</v>
      </c>
      <c r="AK22" s="71" t="s">
        <v>80</v>
      </c>
      <c r="AL22" s="71" t="s">
        <v>81</v>
      </c>
      <c r="AM22" s="71" t="s">
        <v>82</v>
      </c>
      <c r="AN22" s="71" t="s">
        <v>55</v>
      </c>
      <c r="AO22" s="71" t="s">
        <v>179</v>
      </c>
      <c r="AP22" s="203" t="s">
        <v>1079</v>
      </c>
      <c r="AQ22" s="203" t="s">
        <v>1079</v>
      </c>
      <c r="AR22" s="203" t="s">
        <v>1079</v>
      </c>
      <c r="AS22" s="203"/>
      <c r="AT22" s="71"/>
      <c r="AU22" s="415" t="s">
        <v>1091</v>
      </c>
      <c r="AX22" s="391" t="s">
        <v>1539</v>
      </c>
      <c r="BE22" s="416">
        <v>1</v>
      </c>
    </row>
    <row r="23" s="391" customFormat="1" ht="202.5" hidden="1" spans="1:57">
      <c r="A23" s="203">
        <v>14</v>
      </c>
      <c r="B23" s="203" t="s">
        <v>180</v>
      </c>
      <c r="C23" s="203">
        <v>2022</v>
      </c>
      <c r="D23" s="71" t="s">
        <v>125</v>
      </c>
      <c r="E23" s="71" t="s">
        <v>181</v>
      </c>
      <c r="F23" s="393" t="s">
        <v>45</v>
      </c>
      <c r="G23" s="393" t="s">
        <v>1110</v>
      </c>
      <c r="H23" s="71" t="s">
        <v>182</v>
      </c>
      <c r="I23" s="397" t="s">
        <v>1458</v>
      </c>
      <c r="J23" s="393">
        <v>1</v>
      </c>
      <c r="K23" s="71"/>
      <c r="L23" s="71"/>
      <c r="M23" s="71"/>
      <c r="N23" s="71"/>
      <c r="O23" s="71"/>
      <c r="P23" s="71"/>
      <c r="Q23" s="71"/>
      <c r="R23" s="393">
        <v>3584</v>
      </c>
      <c r="S23" s="393" t="s">
        <v>78</v>
      </c>
      <c r="T23" s="398" t="s">
        <v>1076</v>
      </c>
      <c r="U23" s="314">
        <v>375.921739</v>
      </c>
      <c r="V23" s="406">
        <v>375.921739</v>
      </c>
      <c r="W23" s="406"/>
      <c r="X23" s="406">
        <v>0</v>
      </c>
      <c r="Y23" s="406"/>
      <c r="Z23" s="406">
        <v>0</v>
      </c>
      <c r="AA23" s="406">
        <v>0</v>
      </c>
      <c r="AB23" s="406">
        <v>0</v>
      </c>
      <c r="AC23" s="406">
        <v>0</v>
      </c>
      <c r="AD23" s="406"/>
      <c r="AE23" s="408">
        <v>1024</v>
      </c>
      <c r="AF23" s="408">
        <v>369</v>
      </c>
      <c r="AG23" s="397" t="s">
        <v>1459</v>
      </c>
      <c r="AH23" s="397" t="s">
        <v>1460</v>
      </c>
      <c r="AI23" s="71" t="s">
        <v>78</v>
      </c>
      <c r="AJ23" s="71" t="s">
        <v>1076</v>
      </c>
      <c r="AK23" s="71" t="s">
        <v>80</v>
      </c>
      <c r="AL23" s="71" t="s">
        <v>81</v>
      </c>
      <c r="AM23" s="71" t="s">
        <v>82</v>
      </c>
      <c r="AN23" s="71" t="s">
        <v>55</v>
      </c>
      <c r="AO23" s="71" t="s">
        <v>187</v>
      </c>
      <c r="AP23" s="203" t="s">
        <v>1079</v>
      </c>
      <c r="AQ23" s="203" t="s">
        <v>1079</v>
      </c>
      <c r="AR23" s="203" t="s">
        <v>1079</v>
      </c>
      <c r="AS23" s="203"/>
      <c r="AT23" s="71"/>
      <c r="AU23" s="413" t="s">
        <v>1577</v>
      </c>
      <c r="AV23" s="414"/>
      <c r="AX23" s="391" t="s">
        <v>1539</v>
      </c>
      <c r="BE23" s="416">
        <v>1</v>
      </c>
    </row>
    <row r="24" s="391" customFormat="1" ht="112.5" hidden="1" spans="1:57">
      <c r="A24" s="203">
        <v>15</v>
      </c>
      <c r="B24" s="203" t="s">
        <v>194</v>
      </c>
      <c r="C24" s="203">
        <v>2022</v>
      </c>
      <c r="D24" s="71" t="s">
        <v>125</v>
      </c>
      <c r="E24" s="71" t="s">
        <v>1122</v>
      </c>
      <c r="F24" s="71" t="s">
        <v>45</v>
      </c>
      <c r="G24" s="393">
        <v>2022</v>
      </c>
      <c r="H24" s="71" t="s">
        <v>196</v>
      </c>
      <c r="I24" s="397" t="s">
        <v>1462</v>
      </c>
      <c r="J24" s="393">
        <v>1</v>
      </c>
      <c r="K24" s="71"/>
      <c r="L24" s="71"/>
      <c r="M24" s="71"/>
      <c r="N24" s="71"/>
      <c r="O24" s="71"/>
      <c r="P24" s="71"/>
      <c r="Q24" s="71"/>
      <c r="R24" s="393">
        <v>557</v>
      </c>
      <c r="S24" s="393" t="s">
        <v>200</v>
      </c>
      <c r="T24" s="398" t="s">
        <v>201</v>
      </c>
      <c r="U24" s="314">
        <v>295.609365</v>
      </c>
      <c r="V24" s="406">
        <v>293.509365</v>
      </c>
      <c r="W24" s="406"/>
      <c r="X24" s="406">
        <v>0</v>
      </c>
      <c r="Y24" s="406">
        <f>U24-V24</f>
        <v>2.10000000000002</v>
      </c>
      <c r="Z24" s="406">
        <v>0</v>
      </c>
      <c r="AA24" s="406">
        <v>0</v>
      </c>
      <c r="AB24" s="406">
        <v>0</v>
      </c>
      <c r="AC24" s="406">
        <v>0</v>
      </c>
      <c r="AD24" s="406"/>
      <c r="AE24" s="408">
        <v>159</v>
      </c>
      <c r="AF24" s="408">
        <v>72</v>
      </c>
      <c r="AG24" s="397" t="s">
        <v>1124</v>
      </c>
      <c r="AH24" s="397" t="s">
        <v>199</v>
      </c>
      <c r="AI24" s="71" t="s">
        <v>200</v>
      </c>
      <c r="AJ24" s="71" t="s">
        <v>201</v>
      </c>
      <c r="AK24" s="71" t="s">
        <v>80</v>
      </c>
      <c r="AL24" s="71" t="s">
        <v>81</v>
      </c>
      <c r="AM24" s="71" t="s">
        <v>82</v>
      </c>
      <c r="AN24" s="71" t="s">
        <v>55</v>
      </c>
      <c r="AO24" s="71" t="s">
        <v>202</v>
      </c>
      <c r="AP24" s="203" t="s">
        <v>1079</v>
      </c>
      <c r="AQ24" s="203" t="s">
        <v>1079</v>
      </c>
      <c r="AR24" s="203" t="s">
        <v>1079</v>
      </c>
      <c r="AS24" s="203"/>
      <c r="AT24" s="71"/>
      <c r="AU24" s="413" t="s">
        <v>1080</v>
      </c>
      <c r="AV24" s="414"/>
      <c r="AX24" s="391" t="s">
        <v>1539</v>
      </c>
      <c r="BE24" s="416">
        <v>1</v>
      </c>
    </row>
    <row r="25" s="1" customFormat="1" ht="90" hidden="1" spans="1:57">
      <c r="A25" s="20">
        <v>16</v>
      </c>
      <c r="B25" s="20" t="s">
        <v>233</v>
      </c>
      <c r="C25" s="20">
        <v>2022</v>
      </c>
      <c r="D25" s="21" t="s">
        <v>125</v>
      </c>
      <c r="E25" s="21" t="s">
        <v>234</v>
      </c>
      <c r="F25" s="21" t="s">
        <v>45</v>
      </c>
      <c r="G25" s="22" t="s">
        <v>1110</v>
      </c>
      <c r="H25" s="21" t="s">
        <v>235</v>
      </c>
      <c r="I25" s="33" t="s">
        <v>236</v>
      </c>
      <c r="J25" s="22">
        <v>1</v>
      </c>
      <c r="K25" s="21"/>
      <c r="L25" s="21"/>
      <c r="M25" s="21"/>
      <c r="N25" s="21"/>
      <c r="O25" s="21"/>
      <c r="P25" s="21"/>
      <c r="Q25" s="21"/>
      <c r="R25" s="22">
        <v>2751</v>
      </c>
      <c r="S25" s="22" t="s">
        <v>200</v>
      </c>
      <c r="T25" s="34" t="s">
        <v>201</v>
      </c>
      <c r="U25" s="314">
        <v>150</v>
      </c>
      <c r="V25" s="44">
        <v>0</v>
      </c>
      <c r="W25" s="44"/>
      <c r="X25" s="44">
        <v>0</v>
      </c>
      <c r="Y25" s="44"/>
      <c r="Z25" s="44">
        <v>150</v>
      </c>
      <c r="AA25" s="44">
        <v>0</v>
      </c>
      <c r="AB25" s="44">
        <v>0</v>
      </c>
      <c r="AC25" s="44">
        <v>0</v>
      </c>
      <c r="AD25" s="44"/>
      <c r="AE25" s="50">
        <v>786</v>
      </c>
      <c r="AF25" s="50">
        <v>174</v>
      </c>
      <c r="AG25" s="33" t="s">
        <v>237</v>
      </c>
      <c r="AH25" s="33" t="s">
        <v>238</v>
      </c>
      <c r="AI25" s="163" t="s">
        <v>200</v>
      </c>
      <c r="AJ25" s="163" t="s">
        <v>201</v>
      </c>
      <c r="AK25" s="21" t="s">
        <v>80</v>
      </c>
      <c r="AL25" s="163" t="s">
        <v>81</v>
      </c>
      <c r="AM25" s="163" t="s">
        <v>82</v>
      </c>
      <c r="AN25" s="163" t="s">
        <v>55</v>
      </c>
      <c r="AO25" s="163" t="s">
        <v>80</v>
      </c>
      <c r="AP25" s="158" t="s">
        <v>1079</v>
      </c>
      <c r="AQ25" s="158"/>
      <c r="AR25" s="158"/>
      <c r="AS25" s="158"/>
      <c r="AT25" s="158"/>
      <c r="AU25" s="178"/>
      <c r="AV25" s="3"/>
      <c r="BE25" s="5">
        <v>1</v>
      </c>
    </row>
    <row r="26" s="1" customFormat="1" ht="33.75" hidden="1" spans="1:57">
      <c r="A26" s="20">
        <v>17</v>
      </c>
      <c r="B26" s="20" t="s">
        <v>239</v>
      </c>
      <c r="C26" s="20">
        <v>2022</v>
      </c>
      <c r="D26" s="21" t="s">
        <v>125</v>
      </c>
      <c r="E26" s="21" t="s">
        <v>1125</v>
      </c>
      <c r="F26" s="21" t="s">
        <v>45</v>
      </c>
      <c r="G26" s="22" t="s">
        <v>1110</v>
      </c>
      <c r="H26" s="21" t="s">
        <v>190</v>
      </c>
      <c r="I26" s="33" t="s">
        <v>1126</v>
      </c>
      <c r="J26" s="22">
        <v>1</v>
      </c>
      <c r="K26" s="21"/>
      <c r="L26" s="21"/>
      <c r="M26" s="21"/>
      <c r="N26" s="21"/>
      <c r="O26" s="21"/>
      <c r="P26" s="21"/>
      <c r="Q26" s="21"/>
      <c r="R26" s="22">
        <v>3742</v>
      </c>
      <c r="S26" s="22" t="s">
        <v>70</v>
      </c>
      <c r="T26" s="34" t="s">
        <v>1075</v>
      </c>
      <c r="U26" s="314">
        <v>200</v>
      </c>
      <c r="V26" s="44">
        <v>0</v>
      </c>
      <c r="W26" s="44"/>
      <c r="X26" s="44">
        <v>0</v>
      </c>
      <c r="Y26" s="44"/>
      <c r="Z26" s="44">
        <v>200</v>
      </c>
      <c r="AA26" s="44">
        <v>0</v>
      </c>
      <c r="AB26" s="44">
        <v>0</v>
      </c>
      <c r="AC26" s="44">
        <v>0</v>
      </c>
      <c r="AD26" s="44"/>
      <c r="AE26" s="50">
        <v>1069</v>
      </c>
      <c r="AF26" s="50">
        <v>353</v>
      </c>
      <c r="AG26" s="33" t="s">
        <v>242</v>
      </c>
      <c r="AH26" s="33" t="s">
        <v>243</v>
      </c>
      <c r="AI26" s="163" t="s">
        <v>70</v>
      </c>
      <c r="AJ26" s="163" t="s">
        <v>1075</v>
      </c>
      <c r="AK26" s="21" t="s">
        <v>80</v>
      </c>
      <c r="AL26" s="163" t="s">
        <v>81</v>
      </c>
      <c r="AM26" s="163" t="s">
        <v>82</v>
      </c>
      <c r="AN26" s="163" t="s">
        <v>55</v>
      </c>
      <c r="AO26" s="163" t="s">
        <v>80</v>
      </c>
      <c r="AP26" s="158" t="s">
        <v>1079</v>
      </c>
      <c r="AQ26" s="158"/>
      <c r="AR26" s="158"/>
      <c r="AS26" s="158"/>
      <c r="AT26" s="158" t="s">
        <v>1127</v>
      </c>
      <c r="AU26" s="178"/>
      <c r="AV26" s="3"/>
      <c r="BE26" s="5">
        <v>1</v>
      </c>
    </row>
    <row r="27" s="391" customFormat="1" ht="56.25" hidden="1" spans="1:57">
      <c r="A27" s="203">
        <v>18</v>
      </c>
      <c r="B27" s="203" t="s">
        <v>254</v>
      </c>
      <c r="C27" s="203">
        <v>2022</v>
      </c>
      <c r="D27" s="393" t="s">
        <v>125</v>
      </c>
      <c r="E27" s="393" t="s">
        <v>1129</v>
      </c>
      <c r="F27" s="393" t="s">
        <v>45</v>
      </c>
      <c r="G27" s="393" t="s">
        <v>1110</v>
      </c>
      <c r="H27" s="393" t="s">
        <v>256</v>
      </c>
      <c r="I27" s="398" t="s">
        <v>1463</v>
      </c>
      <c r="J27" s="393">
        <v>1</v>
      </c>
      <c r="K27" s="393"/>
      <c r="L27" s="393"/>
      <c r="M27" s="393"/>
      <c r="N27" s="393"/>
      <c r="O27" s="393"/>
      <c r="P27" s="393"/>
      <c r="Q27" s="393"/>
      <c r="R27" s="393">
        <v>2828</v>
      </c>
      <c r="S27" s="393" t="s">
        <v>50</v>
      </c>
      <c r="T27" s="398" t="s">
        <v>51</v>
      </c>
      <c r="U27" s="314">
        <v>349.862588</v>
      </c>
      <c r="V27" s="406">
        <v>348.942588</v>
      </c>
      <c r="W27" s="406"/>
      <c r="X27" s="406">
        <v>0</v>
      </c>
      <c r="Y27" s="407">
        <f>U27-V27</f>
        <v>0.920000000000016</v>
      </c>
      <c r="Z27" s="406">
        <v>0</v>
      </c>
      <c r="AA27" s="406">
        <v>0</v>
      </c>
      <c r="AB27" s="406">
        <v>0</v>
      </c>
      <c r="AC27" s="406">
        <v>0</v>
      </c>
      <c r="AD27" s="406"/>
      <c r="AE27" s="408">
        <v>808</v>
      </c>
      <c r="AF27" s="408">
        <v>329</v>
      </c>
      <c r="AG27" s="398" t="s">
        <v>1131</v>
      </c>
      <c r="AH27" s="398" t="s">
        <v>259</v>
      </c>
      <c r="AI27" s="393" t="s">
        <v>50</v>
      </c>
      <c r="AJ27" s="71" t="s">
        <v>51</v>
      </c>
      <c r="AK27" s="71" t="s">
        <v>80</v>
      </c>
      <c r="AL27" s="71" t="s">
        <v>81</v>
      </c>
      <c r="AM27" s="71" t="s">
        <v>82</v>
      </c>
      <c r="AN27" s="71" t="s">
        <v>55</v>
      </c>
      <c r="AO27" s="71" t="s">
        <v>131</v>
      </c>
      <c r="AP27" s="203" t="s">
        <v>1079</v>
      </c>
      <c r="AQ27" s="203" t="s">
        <v>1079</v>
      </c>
      <c r="AR27" s="203" t="s">
        <v>1079</v>
      </c>
      <c r="AS27" s="203"/>
      <c r="AT27" s="71"/>
      <c r="AU27" s="413" t="s">
        <v>1080</v>
      </c>
      <c r="AV27" s="414"/>
      <c r="AX27" s="391" t="s">
        <v>1539</v>
      </c>
      <c r="BE27" s="416">
        <v>1</v>
      </c>
    </row>
    <row r="28" s="3" customFormat="1" ht="14.25" hidden="1" spans="1:47">
      <c r="A28" s="165"/>
      <c r="B28" s="156" t="s">
        <v>281</v>
      </c>
      <c r="C28" s="156"/>
      <c r="D28" s="156"/>
      <c r="E28" s="157"/>
      <c r="F28" s="156"/>
      <c r="G28" s="335"/>
      <c r="H28" s="157"/>
      <c r="I28" s="156"/>
      <c r="J28" s="166">
        <v>0</v>
      </c>
      <c r="K28" s="166">
        <v>0</v>
      </c>
      <c r="L28" s="166">
        <v>0</v>
      </c>
      <c r="M28" s="166">
        <v>0</v>
      </c>
      <c r="N28" s="166">
        <v>0</v>
      </c>
      <c r="O28" s="166">
        <v>0</v>
      </c>
      <c r="P28" s="166">
        <v>0</v>
      </c>
      <c r="Q28" s="166">
        <v>0</v>
      </c>
      <c r="R28" s="166">
        <v>0</v>
      </c>
      <c r="S28" s="166">
        <v>0</v>
      </c>
      <c r="T28" s="166">
        <v>0</v>
      </c>
      <c r="U28" s="405">
        <v>0</v>
      </c>
      <c r="V28" s="166">
        <v>0</v>
      </c>
      <c r="W28" s="166">
        <v>0</v>
      </c>
      <c r="X28" s="166">
        <v>0</v>
      </c>
      <c r="Y28" s="166">
        <v>0</v>
      </c>
      <c r="Z28" s="166">
        <v>0</v>
      </c>
      <c r="AA28" s="166">
        <v>0</v>
      </c>
      <c r="AB28" s="166">
        <v>0</v>
      </c>
      <c r="AC28" s="166">
        <v>0</v>
      </c>
      <c r="AD28" s="166"/>
      <c r="AE28" s="166">
        <v>0</v>
      </c>
      <c r="AF28" s="166">
        <v>0</v>
      </c>
      <c r="AG28" s="174"/>
      <c r="AH28" s="174"/>
      <c r="AI28" s="165"/>
      <c r="AJ28" s="182"/>
      <c r="AK28" s="182"/>
      <c r="AL28" s="182"/>
      <c r="AM28" s="165"/>
      <c r="AN28" s="184"/>
      <c r="AO28" s="175"/>
      <c r="AP28" s="178"/>
      <c r="AQ28" s="178"/>
      <c r="AR28" s="178"/>
      <c r="AS28" s="178"/>
      <c r="AT28" s="178"/>
      <c r="AU28" s="178"/>
    </row>
    <row r="29" s="3" customFormat="1" ht="14.25" hidden="1" spans="1:47">
      <c r="A29" s="165"/>
      <c r="B29" s="156" t="s">
        <v>282</v>
      </c>
      <c r="C29" s="156"/>
      <c r="D29" s="156"/>
      <c r="E29" s="157"/>
      <c r="F29" s="156"/>
      <c r="G29" s="335"/>
      <c r="H29" s="157"/>
      <c r="I29" s="156"/>
      <c r="J29" s="166">
        <f t="shared" ref="J29:AC29" si="5">SUM(J30:J38)</f>
        <v>9</v>
      </c>
      <c r="K29" s="166">
        <f t="shared" si="5"/>
        <v>0</v>
      </c>
      <c r="L29" s="166">
        <f t="shared" si="5"/>
        <v>0</v>
      </c>
      <c r="M29" s="166">
        <f t="shared" si="5"/>
        <v>0</v>
      </c>
      <c r="N29" s="166">
        <f t="shared" si="5"/>
        <v>0</v>
      </c>
      <c r="O29" s="166">
        <f t="shared" si="5"/>
        <v>0</v>
      </c>
      <c r="P29" s="166">
        <f t="shared" si="5"/>
        <v>0</v>
      </c>
      <c r="Q29" s="166">
        <f t="shared" si="5"/>
        <v>0</v>
      </c>
      <c r="R29" s="166">
        <f t="shared" si="5"/>
        <v>40348</v>
      </c>
      <c r="S29" s="166">
        <f t="shared" si="5"/>
        <v>0</v>
      </c>
      <c r="T29" s="166">
        <f t="shared" si="5"/>
        <v>0</v>
      </c>
      <c r="U29" s="405">
        <f t="shared" si="5"/>
        <v>8318.045126</v>
      </c>
      <c r="V29" s="166">
        <f t="shared" si="5"/>
        <v>1295.33024</v>
      </c>
      <c r="W29" s="166">
        <f t="shared" si="5"/>
        <v>1230</v>
      </c>
      <c r="X29" s="166">
        <f t="shared" si="5"/>
        <v>760</v>
      </c>
      <c r="Y29" s="166">
        <f t="shared" si="5"/>
        <v>425.070015</v>
      </c>
      <c r="Z29" s="166">
        <f t="shared" si="5"/>
        <v>1286.531671</v>
      </c>
      <c r="AA29" s="166">
        <f t="shared" si="5"/>
        <v>3000</v>
      </c>
      <c r="AB29" s="166">
        <f t="shared" si="5"/>
        <v>321.1132</v>
      </c>
      <c r="AC29" s="166">
        <f t="shared" si="5"/>
        <v>0</v>
      </c>
      <c r="AD29" s="166"/>
      <c r="AE29" s="166">
        <f>SUM(AE30:AE38)</f>
        <v>11527</v>
      </c>
      <c r="AF29" s="166">
        <f>SUM(AF30:AF38)</f>
        <v>4589</v>
      </c>
      <c r="AG29" s="174"/>
      <c r="AH29" s="174"/>
      <c r="AI29" s="165"/>
      <c r="AJ29" s="182"/>
      <c r="AK29" s="182"/>
      <c r="AL29" s="182"/>
      <c r="AM29" s="165"/>
      <c r="AN29" s="184"/>
      <c r="AO29" s="175"/>
      <c r="AP29" s="178"/>
      <c r="AQ29" s="178"/>
      <c r="AR29" s="178"/>
      <c r="AS29" s="178"/>
      <c r="AT29" s="178"/>
      <c r="AU29" s="178"/>
    </row>
    <row r="30" s="391" customFormat="1" ht="101.25" hidden="1" spans="1:57">
      <c r="A30" s="203">
        <v>19</v>
      </c>
      <c r="B30" s="203" t="s">
        <v>283</v>
      </c>
      <c r="C30" s="203">
        <v>2022</v>
      </c>
      <c r="D30" s="251" t="s">
        <v>125</v>
      </c>
      <c r="E30" s="251" t="s">
        <v>284</v>
      </c>
      <c r="F30" s="251" t="s">
        <v>45</v>
      </c>
      <c r="G30" s="393" t="s">
        <v>1072</v>
      </c>
      <c r="H30" s="251" t="s">
        <v>285</v>
      </c>
      <c r="I30" s="399" t="s">
        <v>1132</v>
      </c>
      <c r="J30" s="251">
        <v>1</v>
      </c>
      <c r="K30" s="251"/>
      <c r="L30" s="251"/>
      <c r="M30" s="251"/>
      <c r="N30" s="251"/>
      <c r="O30" s="251"/>
      <c r="P30" s="251"/>
      <c r="Q30" s="251"/>
      <c r="R30" s="393">
        <v>7623</v>
      </c>
      <c r="S30" s="251" t="s">
        <v>50</v>
      </c>
      <c r="T30" s="399" t="s">
        <v>51</v>
      </c>
      <c r="U30" s="314">
        <v>1893.105101</v>
      </c>
      <c r="V30" s="406">
        <v>720.989722</v>
      </c>
      <c r="W30" s="406">
        <v>814.969936</v>
      </c>
      <c r="X30" s="406">
        <v>0</v>
      </c>
      <c r="Y30" s="410">
        <v>34.6855</v>
      </c>
      <c r="Z30" s="406">
        <v>72.07</v>
      </c>
      <c r="AA30" s="406">
        <v>0</v>
      </c>
      <c r="AB30" s="406">
        <v>250.389943</v>
      </c>
      <c r="AC30" s="406">
        <v>0</v>
      </c>
      <c r="AD30" s="406"/>
      <c r="AE30" s="408">
        <v>2178</v>
      </c>
      <c r="AF30" s="408">
        <v>1175</v>
      </c>
      <c r="AG30" s="399" t="s">
        <v>1464</v>
      </c>
      <c r="AH30" s="399" t="s">
        <v>1465</v>
      </c>
      <c r="AI30" s="393" t="s">
        <v>50</v>
      </c>
      <c r="AJ30" s="71" t="s">
        <v>51</v>
      </c>
      <c r="AK30" s="71" t="s">
        <v>80</v>
      </c>
      <c r="AL30" s="71" t="s">
        <v>81</v>
      </c>
      <c r="AM30" s="71" t="s">
        <v>82</v>
      </c>
      <c r="AN30" s="71" t="s">
        <v>55</v>
      </c>
      <c r="AO30" s="71" t="s">
        <v>289</v>
      </c>
      <c r="AP30" s="203" t="s">
        <v>1079</v>
      </c>
      <c r="AQ30" s="203" t="s">
        <v>1079</v>
      </c>
      <c r="AR30" s="203" t="s">
        <v>1079</v>
      </c>
      <c r="AS30" s="203"/>
      <c r="AT30" s="413" t="s">
        <v>1135</v>
      </c>
      <c r="AU30" s="413" t="s">
        <v>1578</v>
      </c>
      <c r="AV30" s="414"/>
      <c r="AX30" s="391" t="s">
        <v>1539</v>
      </c>
      <c r="AY30" s="391" t="s">
        <v>1215</v>
      </c>
      <c r="BE30" s="416">
        <v>1</v>
      </c>
    </row>
    <row r="31" s="391" customFormat="1" ht="146.25" hidden="1" spans="1:57">
      <c r="A31" s="203">
        <v>20</v>
      </c>
      <c r="B31" s="203" t="s">
        <v>290</v>
      </c>
      <c r="C31" s="203">
        <v>2022</v>
      </c>
      <c r="D31" s="251" t="s">
        <v>125</v>
      </c>
      <c r="E31" s="71" t="s">
        <v>291</v>
      </c>
      <c r="F31" s="395" t="s">
        <v>45</v>
      </c>
      <c r="G31" s="393" t="s">
        <v>1072</v>
      </c>
      <c r="H31" s="396" t="s">
        <v>190</v>
      </c>
      <c r="I31" s="400" t="s">
        <v>1466</v>
      </c>
      <c r="J31" s="395">
        <v>1</v>
      </c>
      <c r="K31" s="395"/>
      <c r="L31" s="395"/>
      <c r="M31" s="395"/>
      <c r="N31" s="395"/>
      <c r="O31" s="395"/>
      <c r="P31" s="395"/>
      <c r="Q31" s="395"/>
      <c r="R31" s="393">
        <v>2587</v>
      </c>
      <c r="S31" s="251" t="s">
        <v>70</v>
      </c>
      <c r="T31" s="399" t="s">
        <v>1075</v>
      </c>
      <c r="U31" s="314">
        <v>1092.274894</v>
      </c>
      <c r="V31" s="406">
        <v>400</v>
      </c>
      <c r="W31" s="406"/>
      <c r="X31" s="406">
        <v>40</v>
      </c>
      <c r="Y31" s="406">
        <v>239.812299</v>
      </c>
      <c r="Z31" s="406">
        <v>341.739338</v>
      </c>
      <c r="AA31" s="406">
        <v>0</v>
      </c>
      <c r="AB31" s="406">
        <v>70.723257</v>
      </c>
      <c r="AC31" s="406">
        <v>0</v>
      </c>
      <c r="AD31" s="406"/>
      <c r="AE31" s="408">
        <v>739</v>
      </c>
      <c r="AF31" s="408">
        <v>116</v>
      </c>
      <c r="AG31" s="397" t="s">
        <v>1467</v>
      </c>
      <c r="AH31" s="397" t="s">
        <v>1134</v>
      </c>
      <c r="AI31" s="71" t="s">
        <v>70</v>
      </c>
      <c r="AJ31" s="71" t="s">
        <v>1075</v>
      </c>
      <c r="AK31" s="71" t="s">
        <v>80</v>
      </c>
      <c r="AL31" s="71" t="s">
        <v>81</v>
      </c>
      <c r="AM31" s="71" t="s">
        <v>82</v>
      </c>
      <c r="AN31" s="71" t="s">
        <v>55</v>
      </c>
      <c r="AO31" s="71" t="s">
        <v>289</v>
      </c>
      <c r="AP31" s="203" t="s">
        <v>1079</v>
      </c>
      <c r="AQ31" s="203" t="s">
        <v>1079</v>
      </c>
      <c r="AR31" s="203" t="s">
        <v>1079</v>
      </c>
      <c r="AS31" s="203"/>
      <c r="AT31" s="71" t="s">
        <v>1135</v>
      </c>
      <c r="AU31" s="413" t="s">
        <v>1080</v>
      </c>
      <c r="AV31" s="414"/>
      <c r="AW31" s="391" t="s">
        <v>1135</v>
      </c>
      <c r="AX31" s="391" t="s">
        <v>1539</v>
      </c>
      <c r="BE31" s="416">
        <v>1</v>
      </c>
    </row>
    <row r="32" s="391" customFormat="1" ht="67.5" hidden="1" spans="1:57">
      <c r="A32" s="203">
        <v>21</v>
      </c>
      <c r="B32" s="203" t="s">
        <v>301</v>
      </c>
      <c r="C32" s="203">
        <v>2022</v>
      </c>
      <c r="D32" s="71" t="s">
        <v>125</v>
      </c>
      <c r="E32" s="71" t="s">
        <v>302</v>
      </c>
      <c r="F32" s="71" t="s">
        <v>45</v>
      </c>
      <c r="G32" s="393" t="s">
        <v>1072</v>
      </c>
      <c r="H32" s="71" t="s">
        <v>303</v>
      </c>
      <c r="I32" s="397" t="s">
        <v>1468</v>
      </c>
      <c r="J32" s="251">
        <v>1</v>
      </c>
      <c r="K32" s="71"/>
      <c r="L32" s="71"/>
      <c r="M32" s="71"/>
      <c r="N32" s="71"/>
      <c r="O32" s="71"/>
      <c r="P32" s="71"/>
      <c r="Q32" s="71"/>
      <c r="R32" s="393">
        <v>2380</v>
      </c>
      <c r="S32" s="251" t="s">
        <v>177</v>
      </c>
      <c r="T32" s="399" t="s">
        <v>178</v>
      </c>
      <c r="U32" s="314">
        <v>306.561815</v>
      </c>
      <c r="V32" s="406">
        <v>120.440818</v>
      </c>
      <c r="W32" s="406">
        <v>186.120997</v>
      </c>
      <c r="X32" s="406">
        <v>0</v>
      </c>
      <c r="Y32" s="406"/>
      <c r="Z32" s="406">
        <v>0</v>
      </c>
      <c r="AA32" s="406">
        <v>0</v>
      </c>
      <c r="AB32" s="406">
        <v>0</v>
      </c>
      <c r="AC32" s="406">
        <v>0</v>
      </c>
      <c r="AD32" s="406"/>
      <c r="AE32" s="408">
        <v>680</v>
      </c>
      <c r="AF32" s="408">
        <v>300</v>
      </c>
      <c r="AG32" s="397" t="s">
        <v>305</v>
      </c>
      <c r="AH32" s="397" t="s">
        <v>306</v>
      </c>
      <c r="AI32" s="71" t="s">
        <v>177</v>
      </c>
      <c r="AJ32" s="71" t="s">
        <v>178</v>
      </c>
      <c r="AK32" s="71" t="s">
        <v>80</v>
      </c>
      <c r="AL32" s="71" t="s">
        <v>81</v>
      </c>
      <c r="AM32" s="71" t="s">
        <v>82</v>
      </c>
      <c r="AN32" s="71" t="s">
        <v>55</v>
      </c>
      <c r="AO32" s="71" t="s">
        <v>289</v>
      </c>
      <c r="AP32" s="203" t="s">
        <v>1079</v>
      </c>
      <c r="AQ32" s="203" t="s">
        <v>1079</v>
      </c>
      <c r="AR32" s="203" t="s">
        <v>1079</v>
      </c>
      <c r="AS32" s="203"/>
      <c r="AT32" s="71" t="s">
        <v>1135</v>
      </c>
      <c r="AU32" s="413" t="s">
        <v>1080</v>
      </c>
      <c r="AV32" s="414"/>
      <c r="AX32" s="391" t="s">
        <v>1539</v>
      </c>
      <c r="BE32" s="416">
        <v>1</v>
      </c>
    </row>
    <row r="33" s="391" customFormat="1" ht="45" hidden="1" spans="1:57">
      <c r="A33" s="203">
        <v>22</v>
      </c>
      <c r="B33" s="203" t="s">
        <v>307</v>
      </c>
      <c r="C33" s="203">
        <v>2022</v>
      </c>
      <c r="D33" s="71" t="s">
        <v>125</v>
      </c>
      <c r="E33" s="71" t="s">
        <v>308</v>
      </c>
      <c r="F33" s="393" t="s">
        <v>45</v>
      </c>
      <c r="G33" s="393" t="s">
        <v>1072</v>
      </c>
      <c r="H33" s="71" t="s">
        <v>303</v>
      </c>
      <c r="I33" s="397" t="s">
        <v>1469</v>
      </c>
      <c r="J33" s="395">
        <v>1</v>
      </c>
      <c r="K33" s="71"/>
      <c r="L33" s="71"/>
      <c r="M33" s="71"/>
      <c r="N33" s="71"/>
      <c r="O33" s="71"/>
      <c r="P33" s="71"/>
      <c r="Q33" s="71"/>
      <c r="R33" s="393">
        <v>5758</v>
      </c>
      <c r="S33" s="251" t="s">
        <v>177</v>
      </c>
      <c r="T33" s="399" t="s">
        <v>178</v>
      </c>
      <c r="U33" s="314">
        <v>26.1</v>
      </c>
      <c r="V33" s="406">
        <v>26.1</v>
      </c>
      <c r="W33" s="406"/>
      <c r="X33" s="406">
        <v>0</v>
      </c>
      <c r="Y33" s="406"/>
      <c r="Z33" s="406">
        <v>0</v>
      </c>
      <c r="AA33" s="406">
        <v>0</v>
      </c>
      <c r="AB33" s="406">
        <v>0</v>
      </c>
      <c r="AC33" s="406">
        <v>0</v>
      </c>
      <c r="AD33" s="406"/>
      <c r="AE33" s="408">
        <v>1645</v>
      </c>
      <c r="AF33" s="408">
        <v>754</v>
      </c>
      <c r="AG33" s="397" t="s">
        <v>310</v>
      </c>
      <c r="AH33" s="397" t="s">
        <v>311</v>
      </c>
      <c r="AI33" s="71" t="s">
        <v>177</v>
      </c>
      <c r="AJ33" s="71" t="s">
        <v>178</v>
      </c>
      <c r="AK33" s="71" t="s">
        <v>80</v>
      </c>
      <c r="AL33" s="71" t="s">
        <v>81</v>
      </c>
      <c r="AM33" s="71" t="s">
        <v>82</v>
      </c>
      <c r="AN33" s="71" t="s">
        <v>55</v>
      </c>
      <c r="AO33" s="71" t="s">
        <v>289</v>
      </c>
      <c r="AP33" s="203" t="s">
        <v>1079</v>
      </c>
      <c r="AQ33" s="203" t="s">
        <v>1079</v>
      </c>
      <c r="AR33" s="203" t="s">
        <v>1079</v>
      </c>
      <c r="AS33" s="203"/>
      <c r="AT33" s="71" t="s">
        <v>1135</v>
      </c>
      <c r="AU33" s="413" t="s">
        <v>1080</v>
      </c>
      <c r="AV33" s="414"/>
      <c r="AX33" s="391" t="s">
        <v>1539</v>
      </c>
      <c r="BE33" s="416">
        <v>1</v>
      </c>
    </row>
    <row r="34" s="391" customFormat="1" ht="90" hidden="1" spans="1:57">
      <c r="A34" s="203">
        <v>23</v>
      </c>
      <c r="B34" s="203" t="s">
        <v>312</v>
      </c>
      <c r="C34" s="203">
        <v>2022</v>
      </c>
      <c r="D34" s="71" t="s">
        <v>125</v>
      </c>
      <c r="E34" s="71" t="s">
        <v>313</v>
      </c>
      <c r="F34" s="393" t="s">
        <v>45</v>
      </c>
      <c r="G34" s="393" t="s">
        <v>1072</v>
      </c>
      <c r="H34" s="71" t="s">
        <v>314</v>
      </c>
      <c r="I34" s="397" t="s">
        <v>1138</v>
      </c>
      <c r="J34" s="71">
        <v>1</v>
      </c>
      <c r="K34" s="71"/>
      <c r="L34" s="71"/>
      <c r="M34" s="71"/>
      <c r="N34" s="71"/>
      <c r="O34" s="71"/>
      <c r="P34" s="71"/>
      <c r="Q34" s="71"/>
      <c r="R34" s="393">
        <v>2380</v>
      </c>
      <c r="S34" s="251" t="s">
        <v>177</v>
      </c>
      <c r="T34" s="399" t="s">
        <v>178</v>
      </c>
      <c r="U34" s="314">
        <v>15.7997</v>
      </c>
      <c r="V34" s="406">
        <v>15.7997</v>
      </c>
      <c r="W34" s="406"/>
      <c r="X34" s="406">
        <v>0</v>
      </c>
      <c r="Y34" s="406"/>
      <c r="Z34" s="406">
        <v>0</v>
      </c>
      <c r="AA34" s="406">
        <v>0</v>
      </c>
      <c r="AB34" s="406">
        <v>0</v>
      </c>
      <c r="AC34" s="406">
        <v>0</v>
      </c>
      <c r="AD34" s="406"/>
      <c r="AE34" s="408">
        <v>680</v>
      </c>
      <c r="AF34" s="408">
        <v>300</v>
      </c>
      <c r="AG34" s="397" t="s">
        <v>316</v>
      </c>
      <c r="AH34" s="397" t="s">
        <v>317</v>
      </c>
      <c r="AI34" s="71" t="s">
        <v>177</v>
      </c>
      <c r="AJ34" s="71" t="s">
        <v>178</v>
      </c>
      <c r="AK34" s="71" t="s">
        <v>80</v>
      </c>
      <c r="AL34" s="71" t="s">
        <v>81</v>
      </c>
      <c r="AM34" s="71" t="s">
        <v>82</v>
      </c>
      <c r="AN34" s="71" t="s">
        <v>55</v>
      </c>
      <c r="AO34" s="71" t="s">
        <v>289</v>
      </c>
      <c r="AP34" s="203" t="s">
        <v>1079</v>
      </c>
      <c r="AQ34" s="203" t="s">
        <v>1079</v>
      </c>
      <c r="AR34" s="203" t="s">
        <v>1079</v>
      </c>
      <c r="AS34" s="203"/>
      <c r="AT34" s="71" t="s">
        <v>1135</v>
      </c>
      <c r="AU34" s="413" t="s">
        <v>1080</v>
      </c>
      <c r="AV34" s="414"/>
      <c r="AX34" s="391" t="s">
        <v>1539</v>
      </c>
      <c r="BE34" s="416">
        <v>1</v>
      </c>
    </row>
    <row r="35" s="1" customFormat="1" ht="168.75" hidden="1" spans="1:57">
      <c r="A35" s="20">
        <v>24</v>
      </c>
      <c r="B35" s="20" t="s">
        <v>318</v>
      </c>
      <c r="C35" s="20">
        <v>2022</v>
      </c>
      <c r="D35" s="21" t="s">
        <v>125</v>
      </c>
      <c r="E35" s="21" t="s">
        <v>319</v>
      </c>
      <c r="F35" s="21" t="s">
        <v>45</v>
      </c>
      <c r="G35" s="22" t="s">
        <v>1074</v>
      </c>
      <c r="H35" s="21" t="s">
        <v>196</v>
      </c>
      <c r="I35" s="33" t="s">
        <v>1470</v>
      </c>
      <c r="J35" s="23">
        <v>1</v>
      </c>
      <c r="K35" s="21"/>
      <c r="L35" s="21"/>
      <c r="M35" s="21"/>
      <c r="N35" s="21"/>
      <c r="O35" s="21"/>
      <c r="P35" s="21"/>
      <c r="Q35" s="21"/>
      <c r="R35" s="22">
        <v>4533</v>
      </c>
      <c r="S35" s="23" t="s">
        <v>200</v>
      </c>
      <c r="T35" s="35" t="s">
        <v>201</v>
      </c>
      <c r="U35" s="314">
        <v>720</v>
      </c>
      <c r="V35" s="44">
        <v>0</v>
      </c>
      <c r="W35" s="44"/>
      <c r="X35" s="44">
        <v>720</v>
      </c>
      <c r="Y35" s="44"/>
      <c r="Z35" s="44">
        <v>0</v>
      </c>
      <c r="AA35" s="44">
        <v>0</v>
      </c>
      <c r="AB35" s="44">
        <v>0</v>
      </c>
      <c r="AC35" s="44">
        <v>0</v>
      </c>
      <c r="AD35" s="44"/>
      <c r="AE35" s="50">
        <v>1295</v>
      </c>
      <c r="AF35" s="50">
        <v>494</v>
      </c>
      <c r="AG35" s="33" t="s">
        <v>1139</v>
      </c>
      <c r="AH35" s="33" t="s">
        <v>322</v>
      </c>
      <c r="AI35" s="163" t="s">
        <v>200</v>
      </c>
      <c r="AJ35" s="163" t="s">
        <v>201</v>
      </c>
      <c r="AK35" s="21" t="s">
        <v>52</v>
      </c>
      <c r="AL35" s="163" t="s">
        <v>53</v>
      </c>
      <c r="AM35" s="163" t="s">
        <v>1073</v>
      </c>
      <c r="AN35" s="163" t="s">
        <v>55</v>
      </c>
      <c r="AO35" s="163" t="s">
        <v>289</v>
      </c>
      <c r="AP35" s="158" t="s">
        <v>1079</v>
      </c>
      <c r="AQ35" s="158"/>
      <c r="AR35" s="158"/>
      <c r="AS35" s="158"/>
      <c r="AT35" s="158" t="s">
        <v>1214</v>
      </c>
      <c r="AU35" s="178"/>
      <c r="AV35" s="3"/>
      <c r="BE35" s="5">
        <v>1</v>
      </c>
    </row>
    <row r="36" s="391" customFormat="1" ht="67.5" hidden="1" spans="1:57">
      <c r="A36" s="203">
        <v>25</v>
      </c>
      <c r="B36" s="203" t="s">
        <v>323</v>
      </c>
      <c r="C36" s="203">
        <v>2022</v>
      </c>
      <c r="D36" s="71" t="s">
        <v>125</v>
      </c>
      <c r="E36" s="71" t="s">
        <v>1471</v>
      </c>
      <c r="F36" s="71" t="s">
        <v>45</v>
      </c>
      <c r="G36" s="393" t="s">
        <v>1072</v>
      </c>
      <c r="H36" s="71" t="s">
        <v>164</v>
      </c>
      <c r="I36" s="397" t="s">
        <v>1472</v>
      </c>
      <c r="J36" s="395">
        <v>1</v>
      </c>
      <c r="K36" s="71"/>
      <c r="L36" s="71"/>
      <c r="M36" s="71"/>
      <c r="N36" s="71"/>
      <c r="O36" s="71"/>
      <c r="P36" s="71"/>
      <c r="Q36" s="71"/>
      <c r="R36" s="393">
        <v>3371</v>
      </c>
      <c r="S36" s="251" t="s">
        <v>168</v>
      </c>
      <c r="T36" s="399" t="s">
        <v>1117</v>
      </c>
      <c r="U36" s="406">
        <v>425.243616</v>
      </c>
      <c r="V36" s="406"/>
      <c r="W36" s="406">
        <v>228.909067</v>
      </c>
      <c r="X36" s="406">
        <v>0</v>
      </c>
      <c r="Y36" s="406">
        <v>150.572216</v>
      </c>
      <c r="Z36" s="406">
        <v>45.762333</v>
      </c>
      <c r="AA36" s="406">
        <v>0</v>
      </c>
      <c r="AB36" s="406">
        <v>0</v>
      </c>
      <c r="AC36" s="406">
        <v>0</v>
      </c>
      <c r="AD36" s="406"/>
      <c r="AE36" s="408">
        <v>963</v>
      </c>
      <c r="AF36" s="408">
        <v>290</v>
      </c>
      <c r="AG36" s="397" t="s">
        <v>326</v>
      </c>
      <c r="AH36" s="397" t="s">
        <v>327</v>
      </c>
      <c r="AI36" s="71" t="s">
        <v>168</v>
      </c>
      <c r="AJ36" s="71" t="s">
        <v>1117</v>
      </c>
      <c r="AK36" s="71" t="s">
        <v>80</v>
      </c>
      <c r="AL36" s="71" t="s">
        <v>81</v>
      </c>
      <c r="AM36" s="71" t="s">
        <v>82</v>
      </c>
      <c r="AN36" s="71" t="s">
        <v>55</v>
      </c>
      <c r="AO36" s="71" t="s">
        <v>289</v>
      </c>
      <c r="AP36" s="203" t="s">
        <v>1079</v>
      </c>
      <c r="AQ36" s="203" t="s">
        <v>1079</v>
      </c>
      <c r="AR36" s="203"/>
      <c r="AS36" s="203" t="s">
        <v>1079</v>
      </c>
      <c r="AT36" s="71" t="s">
        <v>1216</v>
      </c>
      <c r="AU36" s="415"/>
      <c r="AW36" s="391" t="s">
        <v>1140</v>
      </c>
      <c r="AX36" s="391" t="s">
        <v>1539</v>
      </c>
      <c r="BE36" s="416">
        <v>1</v>
      </c>
    </row>
    <row r="37" s="1" customFormat="1" ht="67.5" hidden="1" spans="1:57">
      <c r="A37" s="20">
        <v>26</v>
      </c>
      <c r="B37" s="20" t="s">
        <v>354</v>
      </c>
      <c r="C37" s="20">
        <v>2022</v>
      </c>
      <c r="D37" s="21" t="s">
        <v>125</v>
      </c>
      <c r="E37" s="21" t="s">
        <v>355</v>
      </c>
      <c r="F37" s="21" t="s">
        <v>45</v>
      </c>
      <c r="G37" s="22" t="s">
        <v>1074</v>
      </c>
      <c r="H37" s="21" t="s">
        <v>303</v>
      </c>
      <c r="I37" s="33" t="s">
        <v>356</v>
      </c>
      <c r="J37" s="24">
        <v>1</v>
      </c>
      <c r="K37" s="21"/>
      <c r="L37" s="21"/>
      <c r="M37" s="21"/>
      <c r="N37" s="21"/>
      <c r="O37" s="21"/>
      <c r="P37" s="21"/>
      <c r="Q37" s="21"/>
      <c r="R37" s="22">
        <v>5758</v>
      </c>
      <c r="S37" s="23" t="s">
        <v>177</v>
      </c>
      <c r="T37" s="35" t="s">
        <v>178</v>
      </c>
      <c r="U37" s="314">
        <v>38.96</v>
      </c>
      <c r="V37" s="44">
        <v>12</v>
      </c>
      <c r="W37" s="44"/>
      <c r="X37" s="44">
        <v>0</v>
      </c>
      <c r="Y37" s="44"/>
      <c r="Z37" s="44">
        <v>26.96</v>
      </c>
      <c r="AA37" s="44">
        <v>0</v>
      </c>
      <c r="AB37" s="44">
        <v>0</v>
      </c>
      <c r="AC37" s="44">
        <v>0</v>
      </c>
      <c r="AD37" s="44"/>
      <c r="AE37" s="50">
        <v>1645</v>
      </c>
      <c r="AF37" s="50">
        <v>754</v>
      </c>
      <c r="AG37" s="33" t="s">
        <v>357</v>
      </c>
      <c r="AH37" s="33" t="s">
        <v>358</v>
      </c>
      <c r="AI37" s="163" t="s">
        <v>177</v>
      </c>
      <c r="AJ37" s="163" t="s">
        <v>178</v>
      </c>
      <c r="AK37" s="21" t="s">
        <v>80</v>
      </c>
      <c r="AL37" s="163" t="s">
        <v>81</v>
      </c>
      <c r="AM37" s="163" t="s">
        <v>82</v>
      </c>
      <c r="AN37" s="163" t="s">
        <v>55</v>
      </c>
      <c r="AO37" s="163" t="s">
        <v>289</v>
      </c>
      <c r="AP37" s="158" t="s">
        <v>1079</v>
      </c>
      <c r="AQ37" s="158"/>
      <c r="AR37" s="158"/>
      <c r="AS37" s="158"/>
      <c r="AT37" s="158" t="s">
        <v>1141</v>
      </c>
      <c r="AU37" s="178"/>
      <c r="AV37" s="3"/>
      <c r="AW37" s="1" t="s">
        <v>1141</v>
      </c>
      <c r="BE37" s="5">
        <v>1</v>
      </c>
    </row>
    <row r="38" s="1" customFormat="1" ht="101.25" hidden="1" spans="1:57">
      <c r="A38" s="20">
        <v>27</v>
      </c>
      <c r="B38" s="20" t="s">
        <v>1545</v>
      </c>
      <c r="C38" s="20">
        <v>2022</v>
      </c>
      <c r="D38" s="21" t="s">
        <v>125</v>
      </c>
      <c r="E38" s="21" t="s">
        <v>1546</v>
      </c>
      <c r="F38" s="21" t="s">
        <v>45</v>
      </c>
      <c r="G38" s="22" t="s">
        <v>1547</v>
      </c>
      <c r="H38" s="21" t="s">
        <v>1548</v>
      </c>
      <c r="I38" s="33" t="s">
        <v>1549</v>
      </c>
      <c r="J38" s="24">
        <v>1</v>
      </c>
      <c r="K38" s="21"/>
      <c r="L38" s="21"/>
      <c r="M38" s="21"/>
      <c r="N38" s="21"/>
      <c r="O38" s="21"/>
      <c r="P38" s="21"/>
      <c r="Q38" s="21"/>
      <c r="R38" s="22">
        <v>5958</v>
      </c>
      <c r="S38" s="23" t="s">
        <v>80</v>
      </c>
      <c r="T38" s="35" t="s">
        <v>81</v>
      </c>
      <c r="U38" s="314">
        <v>3800</v>
      </c>
      <c r="V38" s="44"/>
      <c r="W38" s="44"/>
      <c r="X38" s="44"/>
      <c r="Y38" s="44"/>
      <c r="Z38" s="44">
        <v>800</v>
      </c>
      <c r="AA38" s="44">
        <v>3000</v>
      </c>
      <c r="AB38" s="44"/>
      <c r="AC38" s="44"/>
      <c r="AD38" s="44"/>
      <c r="AE38" s="50">
        <v>1702</v>
      </c>
      <c r="AF38" s="50">
        <v>406</v>
      </c>
      <c r="AG38" s="33" t="s">
        <v>1550</v>
      </c>
      <c r="AH38" s="33" t="s">
        <v>1551</v>
      </c>
      <c r="AI38" s="163" t="s">
        <v>80</v>
      </c>
      <c r="AJ38" s="163" t="s">
        <v>81</v>
      </c>
      <c r="AK38" s="21" t="s">
        <v>80</v>
      </c>
      <c r="AL38" s="163" t="s">
        <v>81</v>
      </c>
      <c r="AM38" s="163" t="s">
        <v>82</v>
      </c>
      <c r="AN38" s="163" t="s">
        <v>55</v>
      </c>
      <c r="AO38" s="163" t="s">
        <v>289</v>
      </c>
      <c r="AP38" s="158" t="s">
        <v>1079</v>
      </c>
      <c r="AQ38" s="158"/>
      <c r="AR38" s="158"/>
      <c r="AS38" s="158"/>
      <c r="AT38" s="158" t="s">
        <v>1552</v>
      </c>
      <c r="AU38" s="178"/>
      <c r="AV38" s="3"/>
      <c r="BE38" s="5">
        <v>1</v>
      </c>
    </row>
    <row r="39" s="3" customFormat="1" ht="14.25" hidden="1" spans="1:47">
      <c r="A39" s="165"/>
      <c r="B39" s="156" t="s">
        <v>359</v>
      </c>
      <c r="C39" s="156"/>
      <c r="D39" s="156"/>
      <c r="E39" s="157"/>
      <c r="F39" s="156"/>
      <c r="G39" s="335"/>
      <c r="H39" s="157"/>
      <c r="I39" s="156"/>
      <c r="J39" s="166">
        <f t="shared" ref="J39:AF39" si="6">SUM(J40:J41)</f>
        <v>2</v>
      </c>
      <c r="K39" s="166">
        <f t="shared" si="6"/>
        <v>0</v>
      </c>
      <c r="L39" s="166">
        <f t="shared" si="6"/>
        <v>0</v>
      </c>
      <c r="M39" s="166">
        <f t="shared" si="6"/>
        <v>0</v>
      </c>
      <c r="N39" s="166">
        <f t="shared" si="6"/>
        <v>0</v>
      </c>
      <c r="O39" s="166">
        <f t="shared" si="6"/>
        <v>0</v>
      </c>
      <c r="P39" s="166">
        <f t="shared" si="6"/>
        <v>0</v>
      </c>
      <c r="Q39" s="166">
        <f t="shared" si="6"/>
        <v>0</v>
      </c>
      <c r="R39" s="166">
        <f t="shared" si="6"/>
        <v>1713</v>
      </c>
      <c r="S39" s="166">
        <f t="shared" si="6"/>
        <v>0</v>
      </c>
      <c r="T39" s="166">
        <f t="shared" si="6"/>
        <v>0</v>
      </c>
      <c r="U39" s="405">
        <f t="shared" si="6"/>
        <v>451.47</v>
      </c>
      <c r="V39" s="166">
        <f t="shared" si="6"/>
        <v>0</v>
      </c>
      <c r="W39" s="166">
        <f t="shared" si="6"/>
        <v>0</v>
      </c>
      <c r="X39" s="166">
        <f t="shared" si="6"/>
        <v>271.47</v>
      </c>
      <c r="Y39" s="166">
        <f t="shared" si="6"/>
        <v>0</v>
      </c>
      <c r="Z39" s="166">
        <f t="shared" si="6"/>
        <v>180</v>
      </c>
      <c r="AA39" s="166">
        <f t="shared" si="6"/>
        <v>0</v>
      </c>
      <c r="AB39" s="166">
        <f t="shared" si="6"/>
        <v>0</v>
      </c>
      <c r="AC39" s="166">
        <f t="shared" si="6"/>
        <v>0</v>
      </c>
      <c r="AD39" s="166">
        <f t="shared" si="6"/>
        <v>0</v>
      </c>
      <c r="AE39" s="166">
        <f t="shared" si="6"/>
        <v>1253</v>
      </c>
      <c r="AF39" s="166">
        <f t="shared" si="6"/>
        <v>399</v>
      </c>
      <c r="AG39" s="174"/>
      <c r="AH39" s="174"/>
      <c r="AI39" s="165"/>
      <c r="AJ39" s="182"/>
      <c r="AK39" s="182"/>
      <c r="AL39" s="182"/>
      <c r="AM39" s="165"/>
      <c r="AN39" s="184"/>
      <c r="AO39" s="175"/>
      <c r="AP39" s="178"/>
      <c r="AQ39" s="178"/>
      <c r="AR39" s="178"/>
      <c r="AS39" s="178"/>
      <c r="AT39" s="178"/>
      <c r="AU39" s="178"/>
    </row>
    <row r="40" s="1" customFormat="1" ht="112.5" hidden="1" spans="1:57">
      <c r="A40" s="20">
        <v>28</v>
      </c>
      <c r="B40" s="20" t="s">
        <v>360</v>
      </c>
      <c r="C40" s="20">
        <v>2022</v>
      </c>
      <c r="D40" s="21" t="s">
        <v>361</v>
      </c>
      <c r="E40" s="21" t="s">
        <v>362</v>
      </c>
      <c r="F40" s="21" t="s">
        <v>45</v>
      </c>
      <c r="G40" s="22" t="s">
        <v>1074</v>
      </c>
      <c r="H40" s="21" t="s">
        <v>363</v>
      </c>
      <c r="I40" s="33" t="s">
        <v>1553</v>
      </c>
      <c r="J40" s="21">
        <v>1</v>
      </c>
      <c r="K40" s="21"/>
      <c r="L40" s="21"/>
      <c r="M40" s="21"/>
      <c r="N40" s="21"/>
      <c r="O40" s="21"/>
      <c r="P40" s="21"/>
      <c r="Q40" s="21"/>
      <c r="R40" s="22">
        <v>644</v>
      </c>
      <c r="S40" s="21" t="s">
        <v>78</v>
      </c>
      <c r="T40" s="21" t="s">
        <v>1076</v>
      </c>
      <c r="U40" s="314">
        <v>271.47</v>
      </c>
      <c r="V40" s="44">
        <v>0</v>
      </c>
      <c r="W40" s="44"/>
      <c r="X40" s="44">
        <v>271.47</v>
      </c>
      <c r="Y40" s="44"/>
      <c r="Z40" s="44">
        <v>0</v>
      </c>
      <c r="AA40" s="44">
        <v>0</v>
      </c>
      <c r="AB40" s="44">
        <v>0</v>
      </c>
      <c r="AC40" s="44">
        <v>0</v>
      </c>
      <c r="AD40" s="44"/>
      <c r="AE40" s="50">
        <v>184</v>
      </c>
      <c r="AF40" s="50">
        <v>46</v>
      </c>
      <c r="AG40" s="33" t="s">
        <v>365</v>
      </c>
      <c r="AH40" s="33" t="s">
        <v>366</v>
      </c>
      <c r="AI40" s="163" t="s">
        <v>78</v>
      </c>
      <c r="AJ40" s="163" t="s">
        <v>1076</v>
      </c>
      <c r="AK40" s="21" t="s">
        <v>367</v>
      </c>
      <c r="AL40" s="163" t="s">
        <v>1554</v>
      </c>
      <c r="AM40" s="163" t="s">
        <v>1555</v>
      </c>
      <c r="AN40" s="163" t="s">
        <v>1530</v>
      </c>
      <c r="AO40" s="163" t="s">
        <v>370</v>
      </c>
      <c r="AP40" s="158" t="s">
        <v>1079</v>
      </c>
      <c r="AQ40" s="158"/>
      <c r="AR40" s="158"/>
      <c r="AS40" s="158"/>
      <c r="AT40" s="158" t="s">
        <v>1552</v>
      </c>
      <c r="AU40" s="178"/>
      <c r="AV40" s="3"/>
      <c r="BE40" s="5">
        <v>1</v>
      </c>
    </row>
    <row r="41" s="1" customFormat="1" ht="56.25" hidden="1" spans="1:57">
      <c r="A41" s="20">
        <v>29</v>
      </c>
      <c r="B41" s="20" t="s">
        <v>1556</v>
      </c>
      <c r="C41" s="20"/>
      <c r="D41" s="21" t="s">
        <v>361</v>
      </c>
      <c r="E41" s="21" t="s">
        <v>1557</v>
      </c>
      <c r="F41" s="21" t="s">
        <v>45</v>
      </c>
      <c r="G41" s="22" t="s">
        <v>1074</v>
      </c>
      <c r="H41" s="21" t="s">
        <v>190</v>
      </c>
      <c r="I41" s="33" t="s">
        <v>1558</v>
      </c>
      <c r="J41" s="21">
        <v>1</v>
      </c>
      <c r="K41" s="21"/>
      <c r="L41" s="21"/>
      <c r="M41" s="21"/>
      <c r="N41" s="21"/>
      <c r="O41" s="21"/>
      <c r="P41" s="21"/>
      <c r="Q41" s="21"/>
      <c r="R41" s="50">
        <v>1069</v>
      </c>
      <c r="S41" s="21" t="s">
        <v>70</v>
      </c>
      <c r="T41" s="35" t="s">
        <v>1075</v>
      </c>
      <c r="U41" s="314">
        <v>180</v>
      </c>
      <c r="V41" s="44"/>
      <c r="W41" s="44"/>
      <c r="X41" s="44"/>
      <c r="Y41" s="44"/>
      <c r="Z41" s="44">
        <v>180</v>
      </c>
      <c r="AA41" s="44"/>
      <c r="AB41" s="44"/>
      <c r="AC41" s="44"/>
      <c r="AD41" s="44"/>
      <c r="AE41" s="50">
        <v>1069</v>
      </c>
      <c r="AF41" s="50">
        <v>353</v>
      </c>
      <c r="AG41" s="33" t="s">
        <v>365</v>
      </c>
      <c r="AH41" s="33" t="s">
        <v>366</v>
      </c>
      <c r="AI41" s="163" t="s">
        <v>70</v>
      </c>
      <c r="AJ41" s="163" t="s">
        <v>1075</v>
      </c>
      <c r="AK41" s="21" t="s">
        <v>367</v>
      </c>
      <c r="AL41" s="173" t="s">
        <v>1554</v>
      </c>
      <c r="AM41" s="163" t="s">
        <v>1555</v>
      </c>
      <c r="AN41" s="163" t="s">
        <v>1530</v>
      </c>
      <c r="AO41" s="163" t="s">
        <v>289</v>
      </c>
      <c r="AP41" s="158" t="s">
        <v>1079</v>
      </c>
      <c r="AQ41" s="158"/>
      <c r="AR41" s="158"/>
      <c r="AS41" s="158"/>
      <c r="AT41" s="158" t="s">
        <v>1552</v>
      </c>
      <c r="AU41" s="178"/>
      <c r="AV41" s="3"/>
      <c r="BE41" s="5">
        <v>1</v>
      </c>
    </row>
    <row r="42" s="3" customFormat="1" ht="14.25" hidden="1" spans="1:47">
      <c r="A42" s="165"/>
      <c r="B42" s="156" t="s">
        <v>371</v>
      </c>
      <c r="C42" s="156"/>
      <c r="D42" s="156"/>
      <c r="E42" s="157"/>
      <c r="F42" s="156"/>
      <c r="G42" s="335"/>
      <c r="H42" s="157"/>
      <c r="I42" s="156"/>
      <c r="J42" s="166">
        <v>0</v>
      </c>
      <c r="K42" s="166">
        <v>0</v>
      </c>
      <c r="L42" s="166">
        <v>0</v>
      </c>
      <c r="M42" s="166">
        <v>0</v>
      </c>
      <c r="N42" s="166">
        <v>0</v>
      </c>
      <c r="O42" s="166">
        <v>0</v>
      </c>
      <c r="P42" s="166">
        <v>0</v>
      </c>
      <c r="Q42" s="166">
        <v>0</v>
      </c>
      <c r="R42" s="166">
        <v>0</v>
      </c>
      <c r="S42" s="166">
        <v>0</v>
      </c>
      <c r="T42" s="166">
        <v>0</v>
      </c>
      <c r="U42" s="405">
        <v>0</v>
      </c>
      <c r="V42" s="166">
        <v>0</v>
      </c>
      <c r="W42" s="166">
        <v>0</v>
      </c>
      <c r="X42" s="166">
        <v>0</v>
      </c>
      <c r="Y42" s="166">
        <v>0</v>
      </c>
      <c r="Z42" s="166">
        <v>0</v>
      </c>
      <c r="AA42" s="166">
        <v>0</v>
      </c>
      <c r="AB42" s="166">
        <v>0</v>
      </c>
      <c r="AC42" s="166">
        <v>0</v>
      </c>
      <c r="AD42" s="166"/>
      <c r="AE42" s="166">
        <v>0</v>
      </c>
      <c r="AF42" s="166">
        <v>0</v>
      </c>
      <c r="AG42" s="174"/>
      <c r="AH42" s="174"/>
      <c r="AI42" s="165"/>
      <c r="AJ42" s="182"/>
      <c r="AK42" s="182"/>
      <c r="AL42" s="182"/>
      <c r="AM42" s="165"/>
      <c r="AN42" s="184"/>
      <c r="AO42" s="175"/>
      <c r="AP42" s="178"/>
      <c r="AQ42" s="178"/>
      <c r="AR42" s="178"/>
      <c r="AS42" s="178"/>
      <c r="AT42" s="178"/>
      <c r="AU42" s="178"/>
    </row>
    <row r="43" s="3" customFormat="1" ht="14.25" hidden="1" spans="1:47">
      <c r="A43" s="165"/>
      <c r="B43" s="156" t="s">
        <v>372</v>
      </c>
      <c r="C43" s="156"/>
      <c r="D43" s="156"/>
      <c r="E43" s="157"/>
      <c r="F43" s="156"/>
      <c r="G43" s="335"/>
      <c r="H43" s="157"/>
      <c r="I43" s="156"/>
      <c r="J43" s="166">
        <f t="shared" ref="J43:V43" si="7">J44+J45++J50+J53</f>
        <v>6</v>
      </c>
      <c r="K43" s="166">
        <f t="shared" si="7"/>
        <v>0</v>
      </c>
      <c r="L43" s="166">
        <f t="shared" si="7"/>
        <v>0</v>
      </c>
      <c r="M43" s="166">
        <f t="shared" si="7"/>
        <v>0</v>
      </c>
      <c r="N43" s="166">
        <f t="shared" si="7"/>
        <v>0</v>
      </c>
      <c r="O43" s="166">
        <f t="shared" si="7"/>
        <v>0</v>
      </c>
      <c r="P43" s="166">
        <f t="shared" si="7"/>
        <v>0</v>
      </c>
      <c r="Q43" s="166">
        <f t="shared" si="7"/>
        <v>0</v>
      </c>
      <c r="R43" s="166">
        <f t="shared" si="7"/>
        <v>6339</v>
      </c>
      <c r="S43" s="166">
        <f t="shared" si="7"/>
        <v>0</v>
      </c>
      <c r="T43" s="166">
        <f t="shared" si="7"/>
        <v>0</v>
      </c>
      <c r="U43" s="405">
        <f t="shared" si="7"/>
        <v>3897.327436</v>
      </c>
      <c r="V43" s="166">
        <f t="shared" si="7"/>
        <v>1691.313768</v>
      </c>
      <c r="W43" s="166">
        <f t="shared" ref="W43:Y43" si="8">W44+W45+W50+W53</f>
        <v>305</v>
      </c>
      <c r="X43" s="166">
        <f t="shared" si="8"/>
        <v>112</v>
      </c>
      <c r="Y43" s="166">
        <f t="shared" si="8"/>
        <v>299.153668</v>
      </c>
      <c r="Z43" s="166">
        <f t="shared" ref="Z43:AC43" si="9">Z44+Z45++Z50+Z53</f>
        <v>512.45</v>
      </c>
      <c r="AA43" s="166">
        <f t="shared" si="9"/>
        <v>0</v>
      </c>
      <c r="AB43" s="166">
        <f t="shared" si="9"/>
        <v>27.8868</v>
      </c>
      <c r="AC43" s="166">
        <f t="shared" si="9"/>
        <v>949.5232</v>
      </c>
      <c r="AD43" s="166"/>
      <c r="AE43" s="166">
        <f>AE44+AE45++AE50+AE53</f>
        <v>8682</v>
      </c>
      <c r="AF43" s="166">
        <f>AF44+AF45++AF50+AF53</f>
        <v>4921</v>
      </c>
      <c r="AG43" s="174"/>
      <c r="AH43" s="174"/>
      <c r="AI43" s="165"/>
      <c r="AJ43" s="182"/>
      <c r="AK43" s="182"/>
      <c r="AL43" s="182"/>
      <c r="AM43" s="165"/>
      <c r="AN43" s="184"/>
      <c r="AO43" s="175"/>
      <c r="AP43" s="178"/>
      <c r="AQ43" s="178"/>
      <c r="AR43" s="178"/>
      <c r="AS43" s="178"/>
      <c r="AT43" s="178"/>
      <c r="AU43" s="178"/>
    </row>
    <row r="44" s="3" customFormat="1" ht="14.25" hidden="1" spans="1:47">
      <c r="A44" s="165"/>
      <c r="B44" s="156" t="s">
        <v>373</v>
      </c>
      <c r="C44" s="156"/>
      <c r="D44" s="156"/>
      <c r="E44" s="157"/>
      <c r="F44" s="156"/>
      <c r="G44" s="335"/>
      <c r="H44" s="157"/>
      <c r="I44" s="156"/>
      <c r="J44" s="166">
        <v>0</v>
      </c>
      <c r="K44" s="166">
        <v>0</v>
      </c>
      <c r="L44" s="166">
        <v>0</v>
      </c>
      <c r="M44" s="166">
        <v>0</v>
      </c>
      <c r="N44" s="166">
        <v>0</v>
      </c>
      <c r="O44" s="166">
        <v>0</v>
      </c>
      <c r="P44" s="166">
        <v>0</v>
      </c>
      <c r="Q44" s="166">
        <v>0</v>
      </c>
      <c r="R44" s="166">
        <v>0</v>
      </c>
      <c r="S44" s="166">
        <v>0</v>
      </c>
      <c r="T44" s="166">
        <v>0</v>
      </c>
      <c r="U44" s="405">
        <v>0</v>
      </c>
      <c r="V44" s="166">
        <v>0</v>
      </c>
      <c r="W44" s="166">
        <v>0</v>
      </c>
      <c r="X44" s="166">
        <v>0</v>
      </c>
      <c r="Y44" s="166">
        <v>0</v>
      </c>
      <c r="Z44" s="166">
        <v>0</v>
      </c>
      <c r="AA44" s="166">
        <v>0</v>
      </c>
      <c r="AB44" s="166">
        <v>0</v>
      </c>
      <c r="AC44" s="166">
        <v>0</v>
      </c>
      <c r="AD44" s="166"/>
      <c r="AE44" s="166">
        <v>0</v>
      </c>
      <c r="AF44" s="166">
        <v>0</v>
      </c>
      <c r="AG44" s="174"/>
      <c r="AH44" s="174"/>
      <c r="AI44" s="165"/>
      <c r="AJ44" s="182"/>
      <c r="AK44" s="182"/>
      <c r="AL44" s="182"/>
      <c r="AM44" s="165"/>
      <c r="AN44" s="184"/>
      <c r="AO44" s="175"/>
      <c r="AP44" s="178"/>
      <c r="AQ44" s="178"/>
      <c r="AR44" s="178"/>
      <c r="AS44" s="178"/>
      <c r="AT44" s="178"/>
      <c r="AU44" s="178"/>
    </row>
    <row r="45" s="3" customFormat="1" ht="14.25" hidden="1" spans="1:47">
      <c r="A45" s="165"/>
      <c r="B45" s="156" t="s">
        <v>374</v>
      </c>
      <c r="C45" s="156"/>
      <c r="D45" s="156"/>
      <c r="E45" s="157"/>
      <c r="F45" s="156"/>
      <c r="G45" s="335"/>
      <c r="H45" s="157"/>
      <c r="I45" s="156"/>
      <c r="J45" s="166">
        <f t="shared" ref="J45:AC45" si="10">SUM(J46:J49)</f>
        <v>4</v>
      </c>
      <c r="K45" s="166">
        <f t="shared" si="10"/>
        <v>0</v>
      </c>
      <c r="L45" s="166">
        <f t="shared" si="10"/>
        <v>0</v>
      </c>
      <c r="M45" s="166">
        <f t="shared" si="10"/>
        <v>0</v>
      </c>
      <c r="N45" s="166">
        <f t="shared" si="10"/>
        <v>0</v>
      </c>
      <c r="O45" s="166">
        <f t="shared" si="10"/>
        <v>0</v>
      </c>
      <c r="P45" s="166">
        <f t="shared" si="10"/>
        <v>0</v>
      </c>
      <c r="Q45" s="166">
        <f t="shared" si="10"/>
        <v>0</v>
      </c>
      <c r="R45" s="166">
        <f t="shared" si="10"/>
        <v>3339</v>
      </c>
      <c r="S45" s="166">
        <f t="shared" si="10"/>
        <v>0</v>
      </c>
      <c r="T45" s="166">
        <f t="shared" si="10"/>
        <v>0</v>
      </c>
      <c r="U45" s="405">
        <f t="shared" si="10"/>
        <v>574.5</v>
      </c>
      <c r="V45" s="166">
        <f t="shared" si="10"/>
        <v>100</v>
      </c>
      <c r="W45" s="166">
        <f t="shared" si="10"/>
        <v>0</v>
      </c>
      <c r="X45" s="166">
        <f t="shared" si="10"/>
        <v>100</v>
      </c>
      <c r="Y45" s="166">
        <f t="shared" si="10"/>
        <v>0</v>
      </c>
      <c r="Z45" s="166">
        <f t="shared" si="10"/>
        <v>374.5</v>
      </c>
      <c r="AA45" s="166">
        <f t="shared" si="10"/>
        <v>0</v>
      </c>
      <c r="AB45" s="166">
        <f t="shared" si="10"/>
        <v>0</v>
      </c>
      <c r="AC45" s="166">
        <f t="shared" si="10"/>
        <v>0</v>
      </c>
      <c r="AD45" s="166"/>
      <c r="AE45" s="166">
        <f>SUM(AE46:AE49)</f>
        <v>1211</v>
      </c>
      <c r="AF45" s="166">
        <f>SUM(AF46:AF49)</f>
        <v>827</v>
      </c>
      <c r="AG45" s="174"/>
      <c r="AH45" s="174"/>
      <c r="AI45" s="165"/>
      <c r="AJ45" s="182"/>
      <c r="AK45" s="182"/>
      <c r="AL45" s="182"/>
      <c r="AM45" s="165"/>
      <c r="AN45" s="184"/>
      <c r="AO45" s="175"/>
      <c r="AP45" s="178"/>
      <c r="AQ45" s="178"/>
      <c r="AR45" s="178"/>
      <c r="AS45" s="178"/>
      <c r="AT45" s="178"/>
      <c r="AU45" s="178"/>
    </row>
    <row r="46" s="1" customFormat="1" ht="67.5" hidden="1" spans="1:57">
      <c r="A46" s="20">
        <v>30</v>
      </c>
      <c r="B46" s="20" t="s">
        <v>1473</v>
      </c>
      <c r="C46" s="20">
        <v>2022</v>
      </c>
      <c r="D46" s="20" t="s">
        <v>98</v>
      </c>
      <c r="E46" s="21" t="s">
        <v>1474</v>
      </c>
      <c r="F46" s="20" t="s">
        <v>45</v>
      </c>
      <c r="G46" s="21" t="s">
        <v>1072</v>
      </c>
      <c r="H46" s="20" t="s">
        <v>1475</v>
      </c>
      <c r="I46" s="21" t="s">
        <v>1476</v>
      </c>
      <c r="J46" s="20">
        <v>1</v>
      </c>
      <c r="K46" s="20"/>
      <c r="L46" s="20"/>
      <c r="M46" s="20"/>
      <c r="N46" s="20"/>
      <c r="O46" s="20"/>
      <c r="P46" s="20"/>
      <c r="Q46" s="20"/>
      <c r="R46" s="20">
        <v>235</v>
      </c>
      <c r="S46" s="21" t="s">
        <v>200</v>
      </c>
      <c r="T46" s="21" t="s">
        <v>201</v>
      </c>
      <c r="U46" s="109">
        <v>100</v>
      </c>
      <c r="V46" s="20">
        <v>0</v>
      </c>
      <c r="W46" s="20"/>
      <c r="X46" s="20">
        <v>100</v>
      </c>
      <c r="Y46" s="20"/>
      <c r="Z46" s="20">
        <v>0</v>
      </c>
      <c r="AA46" s="20">
        <v>0</v>
      </c>
      <c r="AB46" s="20">
        <v>0</v>
      </c>
      <c r="AC46" s="44">
        <v>0</v>
      </c>
      <c r="AD46" s="44"/>
      <c r="AE46" s="50">
        <v>65</v>
      </c>
      <c r="AF46" s="50">
        <v>49</v>
      </c>
      <c r="AG46" s="33" t="s">
        <v>378</v>
      </c>
      <c r="AH46" s="33" t="s">
        <v>379</v>
      </c>
      <c r="AI46" s="163" t="s">
        <v>200</v>
      </c>
      <c r="AJ46" s="163" t="s">
        <v>201</v>
      </c>
      <c r="AK46" s="21" t="s">
        <v>80</v>
      </c>
      <c r="AL46" s="163" t="s">
        <v>81</v>
      </c>
      <c r="AM46" s="163" t="s">
        <v>82</v>
      </c>
      <c r="AN46" s="163" t="s">
        <v>55</v>
      </c>
      <c r="AO46" s="163" t="s">
        <v>80</v>
      </c>
      <c r="AP46" s="158" t="s">
        <v>1079</v>
      </c>
      <c r="AQ46" s="158"/>
      <c r="AR46" s="158"/>
      <c r="AS46" s="158"/>
      <c r="AT46" s="158" t="s">
        <v>1214</v>
      </c>
      <c r="AU46" s="178"/>
      <c r="AV46" s="3"/>
      <c r="BE46" s="5">
        <v>1</v>
      </c>
    </row>
    <row r="47" s="1" customFormat="1" ht="67.5" hidden="1" spans="1:57">
      <c r="A47" s="20">
        <v>31</v>
      </c>
      <c r="B47" s="20" t="s">
        <v>1477</v>
      </c>
      <c r="C47" s="20">
        <v>2022</v>
      </c>
      <c r="D47" s="20" t="s">
        <v>98</v>
      </c>
      <c r="E47" s="21" t="s">
        <v>1478</v>
      </c>
      <c r="F47" s="20" t="s">
        <v>45</v>
      </c>
      <c r="G47" s="21" t="s">
        <v>1072</v>
      </c>
      <c r="H47" s="20" t="s">
        <v>285</v>
      </c>
      <c r="I47" s="21" t="s">
        <v>1479</v>
      </c>
      <c r="J47" s="20">
        <v>1</v>
      </c>
      <c r="K47" s="20"/>
      <c r="L47" s="20"/>
      <c r="M47" s="20"/>
      <c r="N47" s="20"/>
      <c r="O47" s="20"/>
      <c r="P47" s="20"/>
      <c r="Q47" s="20"/>
      <c r="R47" s="20">
        <v>1253</v>
      </c>
      <c r="S47" s="22" t="s">
        <v>50</v>
      </c>
      <c r="T47" s="21" t="s">
        <v>51</v>
      </c>
      <c r="U47" s="109">
        <v>50</v>
      </c>
      <c r="V47" s="20">
        <v>50</v>
      </c>
      <c r="W47" s="20"/>
      <c r="X47" s="20">
        <v>0</v>
      </c>
      <c r="Y47" s="20"/>
      <c r="Z47" s="20">
        <v>0</v>
      </c>
      <c r="AA47" s="20">
        <v>0</v>
      </c>
      <c r="AB47" s="20">
        <v>0</v>
      </c>
      <c r="AC47" s="44">
        <v>0</v>
      </c>
      <c r="AD47" s="44"/>
      <c r="AE47" s="50">
        <v>628</v>
      </c>
      <c r="AF47" s="50">
        <v>456</v>
      </c>
      <c r="AG47" s="33" t="s">
        <v>378</v>
      </c>
      <c r="AH47" s="33" t="s">
        <v>379</v>
      </c>
      <c r="AI47" s="232" t="s">
        <v>50</v>
      </c>
      <c r="AJ47" s="163" t="s">
        <v>51</v>
      </c>
      <c r="AK47" s="21" t="s">
        <v>80</v>
      </c>
      <c r="AL47" s="163" t="s">
        <v>81</v>
      </c>
      <c r="AM47" s="163" t="s">
        <v>82</v>
      </c>
      <c r="AN47" s="163" t="s">
        <v>55</v>
      </c>
      <c r="AO47" s="163" t="s">
        <v>80</v>
      </c>
      <c r="AP47" s="158" t="s">
        <v>1079</v>
      </c>
      <c r="AQ47" s="158"/>
      <c r="AR47" s="158"/>
      <c r="AS47" s="158"/>
      <c r="AT47" s="158" t="s">
        <v>1214</v>
      </c>
      <c r="AU47" s="178"/>
      <c r="AV47" s="3"/>
      <c r="BE47" s="5">
        <v>1</v>
      </c>
    </row>
    <row r="48" s="1" customFormat="1" ht="67.5" hidden="1" spans="1:57">
      <c r="A48" s="20">
        <v>32</v>
      </c>
      <c r="B48" s="20" t="s">
        <v>1480</v>
      </c>
      <c r="C48" s="20">
        <v>2022</v>
      </c>
      <c r="D48" s="20" t="s">
        <v>98</v>
      </c>
      <c r="E48" s="21" t="s">
        <v>1481</v>
      </c>
      <c r="F48" s="20" t="s">
        <v>45</v>
      </c>
      <c r="G48" s="21" t="s">
        <v>1072</v>
      </c>
      <c r="H48" s="20" t="s">
        <v>93</v>
      </c>
      <c r="I48" s="21" t="s">
        <v>1482</v>
      </c>
      <c r="J48" s="20">
        <v>1</v>
      </c>
      <c r="K48" s="20"/>
      <c r="L48" s="20"/>
      <c r="M48" s="20"/>
      <c r="N48" s="20"/>
      <c r="O48" s="20"/>
      <c r="P48" s="20"/>
      <c r="Q48" s="20"/>
      <c r="R48" s="20">
        <v>1425</v>
      </c>
      <c r="S48" s="22" t="s">
        <v>70</v>
      </c>
      <c r="T48" s="21" t="s">
        <v>1075</v>
      </c>
      <c r="U48" s="109">
        <v>50</v>
      </c>
      <c r="V48" s="20">
        <v>50</v>
      </c>
      <c r="W48" s="20"/>
      <c r="X48" s="20">
        <v>0</v>
      </c>
      <c r="Y48" s="20"/>
      <c r="Z48" s="20">
        <v>0</v>
      </c>
      <c r="AA48" s="20">
        <v>0</v>
      </c>
      <c r="AB48" s="20">
        <v>0</v>
      </c>
      <c r="AC48" s="44">
        <v>0</v>
      </c>
      <c r="AD48" s="44"/>
      <c r="AE48" s="50">
        <v>416</v>
      </c>
      <c r="AF48" s="50">
        <v>248</v>
      </c>
      <c r="AG48" s="33" t="s">
        <v>378</v>
      </c>
      <c r="AH48" s="33" t="s">
        <v>379</v>
      </c>
      <c r="AI48" s="232" t="s">
        <v>70</v>
      </c>
      <c r="AJ48" s="163" t="s">
        <v>1075</v>
      </c>
      <c r="AK48" s="21" t="s">
        <v>80</v>
      </c>
      <c r="AL48" s="163" t="s">
        <v>81</v>
      </c>
      <c r="AM48" s="163" t="s">
        <v>82</v>
      </c>
      <c r="AN48" s="163" t="s">
        <v>55</v>
      </c>
      <c r="AO48" s="163" t="s">
        <v>80</v>
      </c>
      <c r="AP48" s="158" t="s">
        <v>1079</v>
      </c>
      <c r="AQ48" s="158"/>
      <c r="AR48" s="158"/>
      <c r="AS48" s="158"/>
      <c r="AT48" s="158" t="s">
        <v>1214</v>
      </c>
      <c r="AU48" s="178"/>
      <c r="AV48" s="3"/>
      <c r="BE48" s="5">
        <v>1</v>
      </c>
    </row>
    <row r="49" s="1" customFormat="1" ht="123.75" hidden="1" spans="1:57">
      <c r="A49" s="20">
        <v>33</v>
      </c>
      <c r="B49" s="20" t="s">
        <v>1559</v>
      </c>
      <c r="C49" s="20">
        <v>2022</v>
      </c>
      <c r="D49" s="20" t="s">
        <v>98</v>
      </c>
      <c r="E49" s="70" t="s">
        <v>1560</v>
      </c>
      <c r="F49" s="20" t="s">
        <v>45</v>
      </c>
      <c r="G49" s="21" t="s">
        <v>1561</v>
      </c>
      <c r="H49" s="20" t="s">
        <v>1562</v>
      </c>
      <c r="I49" s="21" t="s">
        <v>1563</v>
      </c>
      <c r="J49" s="20">
        <v>1</v>
      </c>
      <c r="K49" s="20"/>
      <c r="L49" s="20"/>
      <c r="M49" s="20"/>
      <c r="N49" s="20"/>
      <c r="O49" s="20"/>
      <c r="P49" s="20"/>
      <c r="Q49" s="20"/>
      <c r="R49" s="20">
        <v>426</v>
      </c>
      <c r="S49" s="22" t="s">
        <v>80</v>
      </c>
      <c r="T49" s="21" t="s">
        <v>81</v>
      </c>
      <c r="U49" s="109">
        <v>374.5</v>
      </c>
      <c r="V49" s="20"/>
      <c r="W49" s="20"/>
      <c r="X49" s="20"/>
      <c r="Y49" s="20"/>
      <c r="Z49" s="20">
        <v>374.5</v>
      </c>
      <c r="AA49" s="20"/>
      <c r="AB49" s="20"/>
      <c r="AC49" s="44"/>
      <c r="AD49" s="44"/>
      <c r="AE49" s="50">
        <v>102</v>
      </c>
      <c r="AF49" s="50">
        <v>74</v>
      </c>
      <c r="AG49" s="33" t="s">
        <v>1564</v>
      </c>
      <c r="AH49" s="33" t="s">
        <v>1565</v>
      </c>
      <c r="AI49" s="232" t="s">
        <v>80</v>
      </c>
      <c r="AJ49" s="163" t="s">
        <v>81</v>
      </c>
      <c r="AK49" s="21" t="s">
        <v>80</v>
      </c>
      <c r="AL49" s="163" t="s">
        <v>81</v>
      </c>
      <c r="AM49" s="163" t="s">
        <v>82</v>
      </c>
      <c r="AN49" s="163" t="s">
        <v>55</v>
      </c>
      <c r="AO49" s="163" t="s">
        <v>80</v>
      </c>
      <c r="AP49" s="158" t="s">
        <v>1079</v>
      </c>
      <c r="AQ49" s="158"/>
      <c r="AR49" s="158"/>
      <c r="AS49" s="158"/>
      <c r="AT49" s="158" t="s">
        <v>1552</v>
      </c>
      <c r="AU49" s="178"/>
      <c r="AV49" s="3"/>
      <c r="BE49" s="5">
        <v>1</v>
      </c>
    </row>
    <row r="50" s="3" customFormat="1" ht="14.25" hidden="1" spans="1:47">
      <c r="A50" s="165"/>
      <c r="B50" s="188" t="s">
        <v>380</v>
      </c>
      <c r="C50" s="188"/>
      <c r="D50" s="188"/>
      <c r="E50" s="157"/>
      <c r="F50" s="188"/>
      <c r="G50" s="373"/>
      <c r="H50" s="157"/>
      <c r="I50" s="188"/>
      <c r="J50" s="166">
        <f t="shared" ref="J50:AC50" si="11">SUM(J51:J52)</f>
        <v>2</v>
      </c>
      <c r="K50" s="166">
        <f t="shared" si="11"/>
        <v>0</v>
      </c>
      <c r="L50" s="166">
        <f t="shared" si="11"/>
        <v>0</v>
      </c>
      <c r="M50" s="166">
        <f t="shared" si="11"/>
        <v>0</v>
      </c>
      <c r="N50" s="166">
        <f t="shared" si="11"/>
        <v>0</v>
      </c>
      <c r="O50" s="166">
        <f t="shared" si="11"/>
        <v>0</v>
      </c>
      <c r="P50" s="166">
        <f t="shared" si="11"/>
        <v>0</v>
      </c>
      <c r="Q50" s="166">
        <f t="shared" si="11"/>
        <v>0</v>
      </c>
      <c r="R50" s="166">
        <f t="shared" si="11"/>
        <v>3000</v>
      </c>
      <c r="S50" s="166">
        <f t="shared" si="11"/>
        <v>0</v>
      </c>
      <c r="T50" s="166">
        <f t="shared" si="11"/>
        <v>0</v>
      </c>
      <c r="U50" s="405">
        <f t="shared" si="11"/>
        <v>3322.827436</v>
      </c>
      <c r="V50" s="166">
        <f t="shared" si="11"/>
        <v>1591.313768</v>
      </c>
      <c r="W50" s="166">
        <f t="shared" si="11"/>
        <v>305</v>
      </c>
      <c r="X50" s="166">
        <f t="shared" si="11"/>
        <v>12</v>
      </c>
      <c r="Y50" s="166">
        <f t="shared" si="11"/>
        <v>299.153668</v>
      </c>
      <c r="Z50" s="166">
        <f t="shared" si="11"/>
        <v>137.95</v>
      </c>
      <c r="AA50" s="166">
        <f t="shared" si="11"/>
        <v>0</v>
      </c>
      <c r="AB50" s="166">
        <f t="shared" si="11"/>
        <v>27.8868</v>
      </c>
      <c r="AC50" s="166">
        <f t="shared" si="11"/>
        <v>949.5232</v>
      </c>
      <c r="AD50" s="166"/>
      <c r="AE50" s="166">
        <f>SUM(AE51:AE52)</f>
        <v>7471</v>
      </c>
      <c r="AF50" s="166">
        <f>SUM(AF51:AF52)</f>
        <v>4094</v>
      </c>
      <c r="AG50" s="182"/>
      <c r="AH50" s="182"/>
      <c r="AI50" s="182"/>
      <c r="AJ50" s="165"/>
      <c r="AK50" s="184"/>
      <c r="AL50" s="175"/>
      <c r="AM50" s="178"/>
      <c r="AN50" s="178"/>
      <c r="AO50" s="178"/>
      <c r="AP50" s="178"/>
      <c r="AQ50" s="178"/>
      <c r="AR50" s="178"/>
      <c r="AS50" s="178"/>
      <c r="AT50" s="178"/>
      <c r="AU50" s="178"/>
    </row>
    <row r="51" s="391" customFormat="1" ht="101.25" hidden="1" spans="1:57">
      <c r="A51" s="71">
        <v>34</v>
      </c>
      <c r="B51" s="203" t="s">
        <v>381</v>
      </c>
      <c r="C51" s="203">
        <v>2022</v>
      </c>
      <c r="D51" s="71" t="s">
        <v>98</v>
      </c>
      <c r="E51" s="71" t="s">
        <v>382</v>
      </c>
      <c r="F51" s="71" t="s">
        <v>383</v>
      </c>
      <c r="G51" s="393" t="s">
        <v>1142</v>
      </c>
      <c r="H51" s="71" t="s">
        <v>164</v>
      </c>
      <c r="I51" s="397" t="s">
        <v>384</v>
      </c>
      <c r="J51" s="71">
        <v>1</v>
      </c>
      <c r="K51" s="71"/>
      <c r="L51" s="71"/>
      <c r="M51" s="71"/>
      <c r="N51" s="71"/>
      <c r="O51" s="71"/>
      <c r="P51" s="71"/>
      <c r="Q51" s="71"/>
      <c r="R51" s="393">
        <v>2000</v>
      </c>
      <c r="S51" s="71" t="s">
        <v>387</v>
      </c>
      <c r="T51" s="71" t="s">
        <v>388</v>
      </c>
      <c r="U51" s="314">
        <v>3000</v>
      </c>
      <c r="V51" s="406">
        <v>1586.586332</v>
      </c>
      <c r="W51" s="406"/>
      <c r="X51" s="406">
        <v>0</v>
      </c>
      <c r="Y51" s="406">
        <v>298.053668</v>
      </c>
      <c r="Z51" s="406">
        <v>137.95</v>
      </c>
      <c r="AA51" s="406">
        <v>0</v>
      </c>
      <c r="AB51" s="406">
        <v>27.8868</v>
      </c>
      <c r="AC51" s="406">
        <f>U51-AB51-Z51-Y51-V51</f>
        <v>949.5232</v>
      </c>
      <c r="AD51" s="406"/>
      <c r="AE51" s="408">
        <v>6945</v>
      </c>
      <c r="AF51" s="408">
        <v>3656</v>
      </c>
      <c r="AG51" s="397" t="s">
        <v>385</v>
      </c>
      <c r="AH51" s="397" t="s">
        <v>386</v>
      </c>
      <c r="AI51" s="71" t="s">
        <v>387</v>
      </c>
      <c r="AJ51" s="71" t="s">
        <v>388</v>
      </c>
      <c r="AK51" s="71" t="s">
        <v>387</v>
      </c>
      <c r="AL51" s="71" t="s">
        <v>388</v>
      </c>
      <c r="AM51" s="71" t="s">
        <v>389</v>
      </c>
      <c r="AN51" s="71" t="s">
        <v>55</v>
      </c>
      <c r="AO51" s="71" t="s">
        <v>63</v>
      </c>
      <c r="AP51" s="203" t="s">
        <v>1079</v>
      </c>
      <c r="AQ51" s="203" t="s">
        <v>1079</v>
      </c>
      <c r="AR51" s="203" t="s">
        <v>1079</v>
      </c>
      <c r="AS51" s="203"/>
      <c r="AT51" s="71"/>
      <c r="AU51" s="413" t="s">
        <v>1080</v>
      </c>
      <c r="AV51" s="414"/>
      <c r="AX51" s="391" t="s">
        <v>1539</v>
      </c>
      <c r="BE51" s="416">
        <v>1</v>
      </c>
    </row>
    <row r="52" s="391" customFormat="1" ht="191.25" hidden="1" spans="1:57">
      <c r="A52" s="71">
        <v>35</v>
      </c>
      <c r="B52" s="203" t="s">
        <v>1483</v>
      </c>
      <c r="C52" s="203">
        <v>2022</v>
      </c>
      <c r="D52" s="71" t="s">
        <v>125</v>
      </c>
      <c r="E52" s="71" t="s">
        <v>1484</v>
      </c>
      <c r="F52" s="71" t="s">
        <v>45</v>
      </c>
      <c r="G52" s="393" t="s">
        <v>1485</v>
      </c>
      <c r="H52" s="71" t="s">
        <v>509</v>
      </c>
      <c r="I52" s="397" t="s">
        <v>1486</v>
      </c>
      <c r="J52" s="71">
        <v>1</v>
      </c>
      <c r="K52" s="71"/>
      <c r="L52" s="71"/>
      <c r="M52" s="71"/>
      <c r="N52" s="71"/>
      <c r="O52" s="71"/>
      <c r="P52" s="71"/>
      <c r="Q52" s="71"/>
      <c r="R52" s="393">
        <v>1000</v>
      </c>
      <c r="S52" s="71" t="s">
        <v>80</v>
      </c>
      <c r="T52" s="71" t="s">
        <v>81</v>
      </c>
      <c r="U52" s="314">
        <v>322.827436</v>
      </c>
      <c r="V52" s="406">
        <v>4.727436</v>
      </c>
      <c r="W52" s="406">
        <v>305</v>
      </c>
      <c r="X52" s="406">
        <v>12</v>
      </c>
      <c r="Y52" s="407">
        <v>1.1</v>
      </c>
      <c r="Z52" s="406"/>
      <c r="AA52" s="406">
        <v>0</v>
      </c>
      <c r="AB52" s="406">
        <v>0</v>
      </c>
      <c r="AC52" s="406">
        <v>0</v>
      </c>
      <c r="AD52" s="406"/>
      <c r="AE52" s="408">
        <v>526</v>
      </c>
      <c r="AF52" s="408">
        <v>438</v>
      </c>
      <c r="AG52" s="397" t="s">
        <v>1487</v>
      </c>
      <c r="AH52" s="397" t="s">
        <v>1488</v>
      </c>
      <c r="AI52" s="71" t="s">
        <v>80</v>
      </c>
      <c r="AJ52" s="71" t="s">
        <v>81</v>
      </c>
      <c r="AK52" s="71" t="s">
        <v>80</v>
      </c>
      <c r="AL52" s="71" t="s">
        <v>81</v>
      </c>
      <c r="AM52" s="71" t="s">
        <v>82</v>
      </c>
      <c r="AN52" s="71" t="s">
        <v>55</v>
      </c>
      <c r="AO52" s="71" t="s">
        <v>80</v>
      </c>
      <c r="AP52" s="203" t="s">
        <v>1079</v>
      </c>
      <c r="AQ52" s="203" t="s">
        <v>1079</v>
      </c>
      <c r="AR52" s="203"/>
      <c r="AS52" s="203" t="s">
        <v>1079</v>
      </c>
      <c r="AT52" s="71" t="s">
        <v>1489</v>
      </c>
      <c r="AU52" s="413"/>
      <c r="AV52" s="414"/>
      <c r="AX52" s="391" t="s">
        <v>1539</v>
      </c>
      <c r="BE52" s="416">
        <v>1</v>
      </c>
    </row>
    <row r="53" s="3" customFormat="1" ht="14.25" hidden="1" spans="1:47">
      <c r="A53" s="165"/>
      <c r="B53" s="156" t="s">
        <v>390</v>
      </c>
      <c r="C53" s="156"/>
      <c r="D53" s="156"/>
      <c r="E53" s="157"/>
      <c r="F53" s="156"/>
      <c r="G53" s="335"/>
      <c r="H53" s="157"/>
      <c r="I53" s="156"/>
      <c r="J53" s="166">
        <v>0</v>
      </c>
      <c r="K53" s="166">
        <v>0</v>
      </c>
      <c r="L53" s="166">
        <v>0</v>
      </c>
      <c r="M53" s="166">
        <v>0</v>
      </c>
      <c r="N53" s="166">
        <v>0</v>
      </c>
      <c r="O53" s="166">
        <v>0</v>
      </c>
      <c r="P53" s="166">
        <v>0</v>
      </c>
      <c r="Q53" s="166">
        <v>0</v>
      </c>
      <c r="R53" s="166">
        <v>0</v>
      </c>
      <c r="S53" s="166">
        <v>0</v>
      </c>
      <c r="T53" s="166">
        <v>0</v>
      </c>
      <c r="U53" s="405">
        <v>0</v>
      </c>
      <c r="V53" s="166">
        <v>0</v>
      </c>
      <c r="W53" s="166">
        <v>0</v>
      </c>
      <c r="X53" s="166">
        <v>0</v>
      </c>
      <c r="Y53" s="166">
        <v>0</v>
      </c>
      <c r="Z53" s="166">
        <v>0</v>
      </c>
      <c r="AA53" s="166">
        <v>0</v>
      </c>
      <c r="AB53" s="166">
        <v>0</v>
      </c>
      <c r="AC53" s="166">
        <v>0</v>
      </c>
      <c r="AD53" s="166"/>
      <c r="AE53" s="166">
        <v>0</v>
      </c>
      <c r="AF53" s="166">
        <v>0</v>
      </c>
      <c r="AG53" s="174"/>
      <c r="AH53" s="174"/>
      <c r="AI53" s="165"/>
      <c r="AJ53" s="182"/>
      <c r="AK53" s="182"/>
      <c r="AL53" s="182"/>
      <c r="AM53" s="165"/>
      <c r="AN53" s="184"/>
      <c r="AO53" s="175"/>
      <c r="AP53" s="178"/>
      <c r="AQ53" s="178"/>
      <c r="AR53" s="178"/>
      <c r="AS53" s="178"/>
      <c r="AT53" s="178"/>
      <c r="AU53" s="178"/>
    </row>
    <row r="54" s="3" customFormat="1" hidden="1" spans="1:47">
      <c r="A54" s="155"/>
      <c r="B54" s="156" t="s">
        <v>391</v>
      </c>
      <c r="C54" s="156"/>
      <c r="D54" s="156"/>
      <c r="E54" s="157"/>
      <c r="F54" s="156"/>
      <c r="G54" s="335"/>
      <c r="H54" s="157"/>
      <c r="I54" s="156"/>
      <c r="J54" s="166">
        <f t="shared" ref="J54:AC54" si="12">J55+J64</f>
        <v>8</v>
      </c>
      <c r="K54" s="166">
        <f t="shared" si="12"/>
        <v>0</v>
      </c>
      <c r="L54" s="166">
        <f t="shared" si="12"/>
        <v>0</v>
      </c>
      <c r="M54" s="166">
        <f t="shared" si="12"/>
        <v>0</v>
      </c>
      <c r="N54" s="166">
        <f t="shared" si="12"/>
        <v>0</v>
      </c>
      <c r="O54" s="166">
        <f t="shared" si="12"/>
        <v>0</v>
      </c>
      <c r="P54" s="166">
        <f t="shared" si="12"/>
        <v>0</v>
      </c>
      <c r="Q54" s="166">
        <f t="shared" si="12"/>
        <v>0</v>
      </c>
      <c r="R54" s="166">
        <f t="shared" si="12"/>
        <v>20451</v>
      </c>
      <c r="S54" s="166">
        <f t="shared" si="12"/>
        <v>0</v>
      </c>
      <c r="T54" s="166">
        <f t="shared" si="12"/>
        <v>0</v>
      </c>
      <c r="U54" s="405">
        <f t="shared" si="12"/>
        <v>6916.187442</v>
      </c>
      <c r="V54" s="166">
        <f t="shared" si="12"/>
        <v>1530.515517</v>
      </c>
      <c r="W54" s="166">
        <f t="shared" si="12"/>
        <v>85.300697</v>
      </c>
      <c r="X54" s="166">
        <f t="shared" si="12"/>
        <v>300</v>
      </c>
      <c r="Y54" s="166">
        <f t="shared" si="12"/>
        <v>69.417792</v>
      </c>
      <c r="Z54" s="166">
        <f t="shared" si="12"/>
        <v>3630.953436</v>
      </c>
      <c r="AA54" s="166">
        <f t="shared" si="12"/>
        <v>1300</v>
      </c>
      <c r="AB54" s="166">
        <f t="shared" si="12"/>
        <v>0</v>
      </c>
      <c r="AC54" s="166">
        <f t="shared" si="12"/>
        <v>0</v>
      </c>
      <c r="AD54" s="166"/>
      <c r="AE54" s="166">
        <f>AE55+AE64</f>
        <v>5465</v>
      </c>
      <c r="AF54" s="166">
        <f>AF55+AF64</f>
        <v>1867</v>
      </c>
      <c r="AG54" s="170"/>
      <c r="AH54" s="170"/>
      <c r="AI54" s="175"/>
      <c r="AJ54" s="175"/>
      <c r="AK54" s="177"/>
      <c r="AL54" s="177"/>
      <c r="AM54" s="175"/>
      <c r="AN54" s="175"/>
      <c r="AO54" s="175"/>
      <c r="AP54" s="178"/>
      <c r="AQ54" s="178"/>
      <c r="AR54" s="178"/>
      <c r="AS54" s="178"/>
      <c r="AT54" s="178"/>
      <c r="AU54" s="178"/>
    </row>
    <row r="55" s="3" customFormat="1" hidden="1" spans="1:47">
      <c r="A55" s="155"/>
      <c r="B55" s="156" t="s">
        <v>392</v>
      </c>
      <c r="C55" s="156"/>
      <c r="D55" s="156"/>
      <c r="E55" s="157"/>
      <c r="F55" s="156"/>
      <c r="G55" s="335"/>
      <c r="H55" s="157"/>
      <c r="I55" s="156"/>
      <c r="J55" s="166">
        <f t="shared" ref="J55:AC55" si="13">SUM(J56:J63)</f>
        <v>8</v>
      </c>
      <c r="K55" s="166">
        <f t="shared" si="13"/>
        <v>0</v>
      </c>
      <c r="L55" s="166">
        <f t="shared" si="13"/>
        <v>0</v>
      </c>
      <c r="M55" s="166">
        <f t="shared" si="13"/>
        <v>0</v>
      </c>
      <c r="N55" s="166">
        <f t="shared" si="13"/>
        <v>0</v>
      </c>
      <c r="O55" s="166">
        <f t="shared" si="13"/>
        <v>0</v>
      </c>
      <c r="P55" s="166">
        <f t="shared" si="13"/>
        <v>0</v>
      </c>
      <c r="Q55" s="166">
        <f t="shared" si="13"/>
        <v>0</v>
      </c>
      <c r="R55" s="166">
        <f t="shared" si="13"/>
        <v>20451</v>
      </c>
      <c r="S55" s="166">
        <f t="shared" si="13"/>
        <v>0</v>
      </c>
      <c r="T55" s="166">
        <f t="shared" si="13"/>
        <v>0</v>
      </c>
      <c r="U55" s="405">
        <f t="shared" si="13"/>
        <v>6916.187442</v>
      </c>
      <c r="V55" s="166">
        <f t="shared" si="13"/>
        <v>1530.515517</v>
      </c>
      <c r="W55" s="166">
        <f t="shared" si="13"/>
        <v>85.300697</v>
      </c>
      <c r="X55" s="166">
        <f t="shared" si="13"/>
        <v>300</v>
      </c>
      <c r="Y55" s="166">
        <f t="shared" si="13"/>
        <v>69.417792</v>
      </c>
      <c r="Z55" s="166">
        <f t="shared" si="13"/>
        <v>3630.953436</v>
      </c>
      <c r="AA55" s="166">
        <f t="shared" si="13"/>
        <v>1300</v>
      </c>
      <c r="AB55" s="166">
        <f t="shared" si="13"/>
        <v>0</v>
      </c>
      <c r="AC55" s="166">
        <f t="shared" si="13"/>
        <v>0</v>
      </c>
      <c r="AD55" s="166"/>
      <c r="AE55" s="166">
        <f>SUM(AE56:AE63)</f>
        <v>5465</v>
      </c>
      <c r="AF55" s="166">
        <f>SUM(AF56:AF63)</f>
        <v>1867</v>
      </c>
      <c r="AG55" s="170"/>
      <c r="AH55" s="170"/>
      <c r="AI55" s="175"/>
      <c r="AJ55" s="175"/>
      <c r="AK55" s="177"/>
      <c r="AL55" s="177"/>
      <c r="AM55" s="175"/>
      <c r="AN55" s="175"/>
      <c r="AO55" s="175"/>
      <c r="AP55" s="178"/>
      <c r="AQ55" s="178"/>
      <c r="AR55" s="178"/>
      <c r="AS55" s="178"/>
      <c r="AT55" s="178"/>
      <c r="AU55" s="178"/>
    </row>
    <row r="56" s="1" customFormat="1" ht="67.5" hidden="1" spans="1:57">
      <c r="A56" s="20">
        <v>36</v>
      </c>
      <c r="B56" s="20" t="s">
        <v>393</v>
      </c>
      <c r="C56" s="20">
        <v>2022</v>
      </c>
      <c r="D56" s="22" t="s">
        <v>394</v>
      </c>
      <c r="E56" s="23" t="s">
        <v>395</v>
      </c>
      <c r="F56" s="22" t="s">
        <v>45</v>
      </c>
      <c r="G56" s="22" t="s">
        <v>1074</v>
      </c>
      <c r="H56" s="22" t="s">
        <v>59</v>
      </c>
      <c r="I56" s="34" t="s">
        <v>396</v>
      </c>
      <c r="J56" s="22">
        <v>1</v>
      </c>
      <c r="K56" s="22"/>
      <c r="L56" s="22"/>
      <c r="M56" s="22"/>
      <c r="N56" s="22"/>
      <c r="O56" s="22"/>
      <c r="P56" s="22"/>
      <c r="Q56" s="22"/>
      <c r="R56" s="22">
        <v>4795</v>
      </c>
      <c r="S56" s="22" t="s">
        <v>50</v>
      </c>
      <c r="T56" s="21" t="s">
        <v>51</v>
      </c>
      <c r="U56" s="314">
        <v>900</v>
      </c>
      <c r="V56" s="44">
        <v>0</v>
      </c>
      <c r="W56" s="44"/>
      <c r="X56" s="44">
        <v>0</v>
      </c>
      <c r="Y56" s="44"/>
      <c r="Z56" s="44">
        <v>900</v>
      </c>
      <c r="AA56" s="44">
        <v>0</v>
      </c>
      <c r="AB56" s="44">
        <v>0</v>
      </c>
      <c r="AC56" s="44">
        <v>0</v>
      </c>
      <c r="AD56" s="44"/>
      <c r="AE56" s="50">
        <v>1370</v>
      </c>
      <c r="AF56" s="50">
        <v>848</v>
      </c>
      <c r="AG56" s="34" t="s">
        <v>397</v>
      </c>
      <c r="AH56" s="34" t="s">
        <v>398</v>
      </c>
      <c r="AI56" s="232" t="s">
        <v>50</v>
      </c>
      <c r="AJ56" s="163" t="s">
        <v>51</v>
      </c>
      <c r="AK56" s="21" t="s">
        <v>80</v>
      </c>
      <c r="AL56" s="163" t="s">
        <v>81</v>
      </c>
      <c r="AM56" s="163" t="s">
        <v>82</v>
      </c>
      <c r="AN56" s="163" t="s">
        <v>55</v>
      </c>
      <c r="AO56" s="163" t="s">
        <v>131</v>
      </c>
      <c r="AP56" s="158" t="s">
        <v>1079</v>
      </c>
      <c r="AQ56" s="158"/>
      <c r="AR56" s="158"/>
      <c r="AS56" s="158"/>
      <c r="AT56" s="158"/>
      <c r="AU56" s="178"/>
      <c r="AV56" s="3"/>
      <c r="BE56" s="5">
        <v>1</v>
      </c>
    </row>
    <row r="57" s="391" customFormat="1" ht="90" spans="1:57">
      <c r="A57" s="203">
        <v>37</v>
      </c>
      <c r="B57" s="203" t="s">
        <v>410</v>
      </c>
      <c r="C57" s="203">
        <v>2022</v>
      </c>
      <c r="D57" s="203" t="s">
        <v>394</v>
      </c>
      <c r="E57" s="71" t="s">
        <v>1491</v>
      </c>
      <c r="F57" s="394" t="s">
        <v>45</v>
      </c>
      <c r="G57" s="393" t="s">
        <v>1074</v>
      </c>
      <c r="H57" s="396" t="s">
        <v>412</v>
      </c>
      <c r="I57" s="400" t="s">
        <v>1492</v>
      </c>
      <c r="J57" s="395">
        <v>1</v>
      </c>
      <c r="K57" s="395"/>
      <c r="L57" s="395"/>
      <c r="M57" s="395"/>
      <c r="N57" s="395"/>
      <c r="O57" s="395"/>
      <c r="P57" s="395"/>
      <c r="Q57" s="395"/>
      <c r="R57" s="393">
        <v>1085</v>
      </c>
      <c r="S57" s="71" t="s">
        <v>70</v>
      </c>
      <c r="T57" s="71" t="s">
        <v>1075</v>
      </c>
      <c r="U57" s="314">
        <v>545.328063</v>
      </c>
      <c r="V57" s="406">
        <v>359.596235</v>
      </c>
      <c r="W57" s="406"/>
      <c r="X57" s="406">
        <v>0</v>
      </c>
      <c r="Y57" s="407">
        <v>4.778392</v>
      </c>
      <c r="Z57" s="406">
        <v>180.953436</v>
      </c>
      <c r="AA57" s="406">
        <v>0</v>
      </c>
      <c r="AB57" s="406">
        <v>0</v>
      </c>
      <c r="AC57" s="406">
        <v>0</v>
      </c>
      <c r="AD57" s="406"/>
      <c r="AE57" s="408">
        <v>310</v>
      </c>
      <c r="AF57" s="408">
        <v>99</v>
      </c>
      <c r="AG57" s="397" t="s">
        <v>414</v>
      </c>
      <c r="AH57" s="397" t="s">
        <v>415</v>
      </c>
      <c r="AI57" s="71" t="s">
        <v>70</v>
      </c>
      <c r="AJ57" s="71" t="s">
        <v>1075</v>
      </c>
      <c r="AK57" s="71" t="s">
        <v>80</v>
      </c>
      <c r="AL57" s="71" t="s">
        <v>81</v>
      </c>
      <c r="AM57" s="71" t="s">
        <v>82</v>
      </c>
      <c r="AN57" s="71" t="s">
        <v>55</v>
      </c>
      <c r="AO57" s="71" t="s">
        <v>144</v>
      </c>
      <c r="AP57" s="203" t="s">
        <v>1079</v>
      </c>
      <c r="AQ57" s="203" t="s">
        <v>1079</v>
      </c>
      <c r="AR57" s="203" t="s">
        <v>1079</v>
      </c>
      <c r="AS57" s="203"/>
      <c r="AT57" s="71"/>
      <c r="AU57" s="415" t="s">
        <v>1168</v>
      </c>
      <c r="AX57" s="391" t="s">
        <v>1539</v>
      </c>
      <c r="BE57" s="416">
        <v>1</v>
      </c>
    </row>
    <row r="58" s="391" customFormat="1" ht="45" hidden="1" spans="1:57">
      <c r="A58" s="203">
        <v>38</v>
      </c>
      <c r="B58" s="203" t="s">
        <v>416</v>
      </c>
      <c r="C58" s="203">
        <v>2022</v>
      </c>
      <c r="D58" s="71" t="s">
        <v>394</v>
      </c>
      <c r="E58" s="71" t="s">
        <v>417</v>
      </c>
      <c r="F58" s="71" t="s">
        <v>45</v>
      </c>
      <c r="G58" s="393" t="s">
        <v>1074</v>
      </c>
      <c r="H58" s="71" t="s">
        <v>418</v>
      </c>
      <c r="I58" s="397" t="s">
        <v>1493</v>
      </c>
      <c r="J58" s="393">
        <v>1</v>
      </c>
      <c r="K58" s="71"/>
      <c r="L58" s="71"/>
      <c r="M58" s="71"/>
      <c r="N58" s="71"/>
      <c r="O58" s="71"/>
      <c r="P58" s="71"/>
      <c r="Q58" s="71"/>
      <c r="R58" s="393">
        <v>287</v>
      </c>
      <c r="S58" s="71" t="s">
        <v>177</v>
      </c>
      <c r="T58" s="71" t="s">
        <v>178</v>
      </c>
      <c r="U58" s="314">
        <v>42.263282</v>
      </c>
      <c r="V58" s="406">
        <v>42.263282</v>
      </c>
      <c r="W58" s="406"/>
      <c r="X58" s="406">
        <v>0</v>
      </c>
      <c r="Y58" s="406"/>
      <c r="Z58" s="406">
        <v>0</v>
      </c>
      <c r="AA58" s="406">
        <v>0</v>
      </c>
      <c r="AB58" s="406">
        <v>0</v>
      </c>
      <c r="AC58" s="406">
        <v>0</v>
      </c>
      <c r="AD58" s="406"/>
      <c r="AE58" s="408">
        <v>82</v>
      </c>
      <c r="AF58" s="408">
        <v>26</v>
      </c>
      <c r="AG58" s="397" t="s">
        <v>420</v>
      </c>
      <c r="AH58" s="397" t="s">
        <v>421</v>
      </c>
      <c r="AI58" s="71" t="s">
        <v>177</v>
      </c>
      <c r="AJ58" s="71" t="s">
        <v>178</v>
      </c>
      <c r="AK58" s="71" t="s">
        <v>80</v>
      </c>
      <c r="AL58" s="71" t="s">
        <v>81</v>
      </c>
      <c r="AM58" s="71" t="s">
        <v>82</v>
      </c>
      <c r="AN58" s="71" t="s">
        <v>55</v>
      </c>
      <c r="AO58" s="71" t="s">
        <v>422</v>
      </c>
      <c r="AP58" s="203" t="s">
        <v>1079</v>
      </c>
      <c r="AQ58" s="203" t="s">
        <v>1079</v>
      </c>
      <c r="AR58" s="203" t="s">
        <v>1079</v>
      </c>
      <c r="AS58" s="203"/>
      <c r="AT58" s="71" t="s">
        <v>1135</v>
      </c>
      <c r="AU58" s="413" t="s">
        <v>1080</v>
      </c>
      <c r="AV58" s="414"/>
      <c r="AX58" s="391" t="s">
        <v>1539</v>
      </c>
      <c r="BE58" s="416">
        <v>1</v>
      </c>
    </row>
    <row r="59" s="391" customFormat="1" ht="112.5" hidden="1" spans="1:57">
      <c r="A59" s="203">
        <v>39</v>
      </c>
      <c r="B59" s="203" t="s">
        <v>423</v>
      </c>
      <c r="C59" s="203">
        <v>2022</v>
      </c>
      <c r="D59" s="71" t="s">
        <v>394</v>
      </c>
      <c r="E59" s="71" t="s">
        <v>424</v>
      </c>
      <c r="F59" s="71" t="s">
        <v>45</v>
      </c>
      <c r="G59" s="393" t="s">
        <v>1074</v>
      </c>
      <c r="H59" s="71" t="s">
        <v>425</v>
      </c>
      <c r="I59" s="397" t="s">
        <v>1494</v>
      </c>
      <c r="J59" s="393">
        <v>1</v>
      </c>
      <c r="K59" s="71"/>
      <c r="L59" s="71"/>
      <c r="M59" s="71"/>
      <c r="N59" s="71"/>
      <c r="O59" s="71"/>
      <c r="P59" s="71"/>
      <c r="Q59" s="71"/>
      <c r="R59" s="393">
        <v>56</v>
      </c>
      <c r="S59" s="71" t="s">
        <v>200</v>
      </c>
      <c r="T59" s="71" t="s">
        <v>201</v>
      </c>
      <c r="U59" s="314">
        <v>145.300697</v>
      </c>
      <c r="V59" s="406">
        <v>60</v>
      </c>
      <c r="W59" s="406">
        <v>85.300697</v>
      </c>
      <c r="X59" s="406">
        <v>0</v>
      </c>
      <c r="Y59" s="406">
        <f>U59-V59-W59</f>
        <v>0</v>
      </c>
      <c r="Z59" s="406">
        <v>0</v>
      </c>
      <c r="AA59" s="406">
        <v>0</v>
      </c>
      <c r="AB59" s="406">
        <v>0</v>
      </c>
      <c r="AC59" s="406">
        <v>0</v>
      </c>
      <c r="AD59" s="406"/>
      <c r="AE59" s="408">
        <v>16</v>
      </c>
      <c r="AF59" s="408">
        <v>7</v>
      </c>
      <c r="AG59" s="397" t="s">
        <v>1495</v>
      </c>
      <c r="AH59" s="397" t="s">
        <v>428</v>
      </c>
      <c r="AI59" s="71" t="s">
        <v>200</v>
      </c>
      <c r="AJ59" s="71" t="s">
        <v>201</v>
      </c>
      <c r="AK59" s="71" t="s">
        <v>80</v>
      </c>
      <c r="AL59" s="71" t="s">
        <v>81</v>
      </c>
      <c r="AM59" s="71" t="s">
        <v>82</v>
      </c>
      <c r="AN59" s="71" t="s">
        <v>55</v>
      </c>
      <c r="AO59" s="71" t="s">
        <v>202</v>
      </c>
      <c r="AP59" s="203" t="s">
        <v>1079</v>
      </c>
      <c r="AQ59" s="203" t="s">
        <v>1079</v>
      </c>
      <c r="AR59" s="203" t="s">
        <v>1079</v>
      </c>
      <c r="AS59" s="203"/>
      <c r="AT59" s="413" t="s">
        <v>1135</v>
      </c>
      <c r="AU59" s="413" t="s">
        <v>1080</v>
      </c>
      <c r="AV59" s="414"/>
      <c r="AX59" s="391" t="s">
        <v>1539</v>
      </c>
      <c r="AY59" s="391" t="s">
        <v>1215</v>
      </c>
      <c r="BE59" s="416">
        <v>1</v>
      </c>
    </row>
    <row r="60" s="1" customFormat="1" ht="90" hidden="1" spans="1:57">
      <c r="A60" s="20">
        <v>40</v>
      </c>
      <c r="B60" s="20" t="s">
        <v>447</v>
      </c>
      <c r="C60" s="20" t="s">
        <v>1149</v>
      </c>
      <c r="D60" s="21" t="s">
        <v>430</v>
      </c>
      <c r="E60" s="21" t="s">
        <v>1150</v>
      </c>
      <c r="F60" s="21" t="s">
        <v>45</v>
      </c>
      <c r="G60" s="21" t="s">
        <v>1149</v>
      </c>
      <c r="H60" s="21" t="s">
        <v>158</v>
      </c>
      <c r="I60" s="33" t="s">
        <v>1151</v>
      </c>
      <c r="J60" s="22">
        <v>1</v>
      </c>
      <c r="K60" s="21"/>
      <c r="L60" s="21"/>
      <c r="M60" s="21"/>
      <c r="N60" s="21"/>
      <c r="O60" s="21"/>
      <c r="P60" s="21"/>
      <c r="Q60" s="21"/>
      <c r="R60" s="22">
        <v>4886</v>
      </c>
      <c r="S60" s="21" t="s">
        <v>1152</v>
      </c>
      <c r="T60" s="21" t="s">
        <v>1153</v>
      </c>
      <c r="U60" s="314">
        <v>3000</v>
      </c>
      <c r="V60" s="44">
        <v>0</v>
      </c>
      <c r="W60" s="44"/>
      <c r="X60" s="44">
        <v>0</v>
      </c>
      <c r="Y60" s="44"/>
      <c r="Z60" s="44">
        <v>2000</v>
      </c>
      <c r="AA60" s="44">
        <v>1000</v>
      </c>
      <c r="AB60" s="44">
        <v>0</v>
      </c>
      <c r="AC60" s="44">
        <v>0</v>
      </c>
      <c r="AD60" s="44"/>
      <c r="AE60" s="50">
        <v>1200</v>
      </c>
      <c r="AF60" s="50">
        <v>263</v>
      </c>
      <c r="AG60" s="33" t="s">
        <v>450</v>
      </c>
      <c r="AH60" s="33" t="s">
        <v>451</v>
      </c>
      <c r="AI60" s="163" t="s">
        <v>1154</v>
      </c>
      <c r="AJ60" s="163" t="s">
        <v>1155</v>
      </c>
      <c r="AK60" s="21" t="s">
        <v>438</v>
      </c>
      <c r="AL60" s="163" t="s">
        <v>439</v>
      </c>
      <c r="AM60" s="163" t="s">
        <v>82</v>
      </c>
      <c r="AN60" s="163" t="s">
        <v>55</v>
      </c>
      <c r="AO60" s="163" t="s">
        <v>63</v>
      </c>
      <c r="AP60" s="158" t="s">
        <v>1079</v>
      </c>
      <c r="AQ60" s="158" t="s">
        <v>1079</v>
      </c>
      <c r="AR60" s="158"/>
      <c r="AS60" s="158"/>
      <c r="AT60" s="158" t="s">
        <v>1566</v>
      </c>
      <c r="AU60" s="178"/>
      <c r="AV60" s="3"/>
      <c r="BE60" s="5">
        <v>1</v>
      </c>
    </row>
    <row r="61" s="1" customFormat="1" ht="56.25" hidden="1" spans="1:57">
      <c r="A61" s="20">
        <v>41</v>
      </c>
      <c r="B61" s="20" t="s">
        <v>453</v>
      </c>
      <c r="C61" s="20">
        <v>2022</v>
      </c>
      <c r="D61" s="21" t="s">
        <v>430</v>
      </c>
      <c r="E61" s="21" t="s">
        <v>454</v>
      </c>
      <c r="F61" s="21" t="s">
        <v>45</v>
      </c>
      <c r="G61" s="22" t="s">
        <v>1074</v>
      </c>
      <c r="H61" s="21" t="s">
        <v>455</v>
      </c>
      <c r="I61" s="33" t="s">
        <v>1496</v>
      </c>
      <c r="J61" s="22">
        <v>1</v>
      </c>
      <c r="K61" s="21"/>
      <c r="L61" s="21"/>
      <c r="M61" s="21"/>
      <c r="N61" s="21"/>
      <c r="O61" s="21"/>
      <c r="P61" s="21"/>
      <c r="Q61" s="21"/>
      <c r="R61" s="22">
        <v>3371</v>
      </c>
      <c r="S61" s="21" t="s">
        <v>1156</v>
      </c>
      <c r="T61" s="21" t="s">
        <v>1157</v>
      </c>
      <c r="U61" s="314">
        <v>850</v>
      </c>
      <c r="V61" s="44"/>
      <c r="W61" s="44"/>
      <c r="X61" s="44">
        <v>300</v>
      </c>
      <c r="Y61" s="44"/>
      <c r="Z61" s="44">
        <v>550</v>
      </c>
      <c r="AA61" s="44">
        <v>0</v>
      </c>
      <c r="AB61" s="44">
        <v>0</v>
      </c>
      <c r="AC61" s="44">
        <v>0</v>
      </c>
      <c r="AD61" s="44"/>
      <c r="AE61" s="50">
        <v>963</v>
      </c>
      <c r="AF61" s="50">
        <v>290</v>
      </c>
      <c r="AG61" s="33" t="s">
        <v>457</v>
      </c>
      <c r="AH61" s="33" t="s">
        <v>457</v>
      </c>
      <c r="AI61" s="163" t="s">
        <v>1154</v>
      </c>
      <c r="AJ61" s="163" t="s">
        <v>1155</v>
      </c>
      <c r="AK61" s="21" t="s">
        <v>438</v>
      </c>
      <c r="AL61" s="163" t="s">
        <v>439</v>
      </c>
      <c r="AM61" s="163" t="s">
        <v>82</v>
      </c>
      <c r="AN61" s="163" t="s">
        <v>55</v>
      </c>
      <c r="AO61" s="163" t="s">
        <v>458</v>
      </c>
      <c r="AP61" s="158" t="s">
        <v>1079</v>
      </c>
      <c r="AQ61" s="158" t="s">
        <v>1079</v>
      </c>
      <c r="AR61" s="158"/>
      <c r="AS61" s="158" t="s">
        <v>1079</v>
      </c>
      <c r="AT61" s="163" t="s">
        <v>1216</v>
      </c>
      <c r="AU61" s="178"/>
      <c r="AV61" s="3"/>
      <c r="AW61" s="1" t="s">
        <v>1140</v>
      </c>
      <c r="BE61" s="5">
        <v>1</v>
      </c>
    </row>
    <row r="62" s="391" customFormat="1" ht="90" hidden="1" spans="1:57">
      <c r="A62" s="203">
        <v>42</v>
      </c>
      <c r="B62" s="203" t="s">
        <v>469</v>
      </c>
      <c r="C62" s="203">
        <v>2022</v>
      </c>
      <c r="D62" s="203" t="s">
        <v>430</v>
      </c>
      <c r="E62" s="71" t="s">
        <v>470</v>
      </c>
      <c r="F62" s="394" t="s">
        <v>45</v>
      </c>
      <c r="G62" s="393" t="s">
        <v>1074</v>
      </c>
      <c r="H62" s="396" t="s">
        <v>461</v>
      </c>
      <c r="I62" s="400" t="s">
        <v>1497</v>
      </c>
      <c r="J62" s="393">
        <v>1</v>
      </c>
      <c r="K62" s="395"/>
      <c r="L62" s="395"/>
      <c r="M62" s="395"/>
      <c r="N62" s="395"/>
      <c r="O62" s="395"/>
      <c r="P62" s="395"/>
      <c r="Q62" s="395"/>
      <c r="R62" s="393">
        <v>1085</v>
      </c>
      <c r="S62" s="71" t="s">
        <v>1158</v>
      </c>
      <c r="T62" s="71" t="s">
        <v>1159</v>
      </c>
      <c r="U62" s="314">
        <v>553.2954</v>
      </c>
      <c r="V62" s="406">
        <v>188.656</v>
      </c>
      <c r="W62" s="406"/>
      <c r="X62" s="406">
        <v>0</v>
      </c>
      <c r="Y62" s="406">
        <f>U62-V62-AA62</f>
        <v>64.6394</v>
      </c>
      <c r="Z62" s="406"/>
      <c r="AA62" s="406">
        <v>300</v>
      </c>
      <c r="AB62" s="406">
        <v>0</v>
      </c>
      <c r="AC62" s="406">
        <v>0</v>
      </c>
      <c r="AD62" s="406"/>
      <c r="AE62" s="408">
        <v>310</v>
      </c>
      <c r="AF62" s="408">
        <v>99</v>
      </c>
      <c r="AG62" s="397" t="s">
        <v>1498</v>
      </c>
      <c r="AH62" s="397" t="s">
        <v>473</v>
      </c>
      <c r="AI62" s="71" t="s">
        <v>1154</v>
      </c>
      <c r="AJ62" s="71" t="s">
        <v>1155</v>
      </c>
      <c r="AK62" s="71" t="s">
        <v>438</v>
      </c>
      <c r="AL62" s="71" t="s">
        <v>439</v>
      </c>
      <c r="AM62" s="71" t="s">
        <v>82</v>
      </c>
      <c r="AN62" s="71" t="s">
        <v>55</v>
      </c>
      <c r="AO62" s="71" t="s">
        <v>63</v>
      </c>
      <c r="AP62" s="203" t="s">
        <v>1079</v>
      </c>
      <c r="AQ62" s="203" t="s">
        <v>1079</v>
      </c>
      <c r="AR62" s="203" t="s">
        <v>1079</v>
      </c>
      <c r="AS62" s="203"/>
      <c r="AT62" s="413" t="s">
        <v>1135</v>
      </c>
      <c r="AU62" s="413" t="s">
        <v>1080</v>
      </c>
      <c r="AV62" s="414"/>
      <c r="AX62" s="391" t="s">
        <v>1539</v>
      </c>
      <c r="AY62" s="391" t="s">
        <v>1215</v>
      </c>
      <c r="BE62" s="416">
        <v>1</v>
      </c>
    </row>
    <row r="63" s="1" customFormat="1" ht="67.5" hidden="1" spans="1:57">
      <c r="A63" s="20">
        <v>43</v>
      </c>
      <c r="B63" s="20" t="s">
        <v>1499</v>
      </c>
      <c r="C63" s="20">
        <v>2022</v>
      </c>
      <c r="D63" s="20" t="s">
        <v>430</v>
      </c>
      <c r="E63" s="21" t="s">
        <v>1500</v>
      </c>
      <c r="F63" s="26" t="s">
        <v>45</v>
      </c>
      <c r="G63" s="22" t="s">
        <v>1501</v>
      </c>
      <c r="H63" s="25" t="s">
        <v>1324</v>
      </c>
      <c r="I63" s="36" t="s">
        <v>1502</v>
      </c>
      <c r="J63" s="22">
        <v>1</v>
      </c>
      <c r="K63" s="24"/>
      <c r="L63" s="24"/>
      <c r="M63" s="24"/>
      <c r="N63" s="24"/>
      <c r="O63" s="24"/>
      <c r="P63" s="24"/>
      <c r="Q63" s="24"/>
      <c r="R63" s="22">
        <v>4886</v>
      </c>
      <c r="S63" s="21" t="s">
        <v>1324</v>
      </c>
      <c r="T63" s="21" t="s">
        <v>1077</v>
      </c>
      <c r="U63" s="314">
        <v>880</v>
      </c>
      <c r="V63" s="44">
        <v>880</v>
      </c>
      <c r="W63" s="44"/>
      <c r="X63" s="44">
        <v>0</v>
      </c>
      <c r="Y63" s="44"/>
      <c r="Z63" s="44">
        <v>0</v>
      </c>
      <c r="AA63" s="44">
        <v>0</v>
      </c>
      <c r="AB63" s="44">
        <v>0</v>
      </c>
      <c r="AC63" s="44">
        <v>0</v>
      </c>
      <c r="AD63" s="44"/>
      <c r="AE63" s="50">
        <v>1214</v>
      </c>
      <c r="AF63" s="50">
        <v>235</v>
      </c>
      <c r="AG63" s="33" t="s">
        <v>1503</v>
      </c>
      <c r="AH63" s="33" t="s">
        <v>1504</v>
      </c>
      <c r="AI63" s="163" t="s">
        <v>115</v>
      </c>
      <c r="AJ63" s="163" t="s">
        <v>1077</v>
      </c>
      <c r="AK63" s="21" t="s">
        <v>438</v>
      </c>
      <c r="AL63" s="163" t="s">
        <v>439</v>
      </c>
      <c r="AM63" s="163" t="s">
        <v>82</v>
      </c>
      <c r="AN63" s="163" t="s">
        <v>55</v>
      </c>
      <c r="AO63" s="163" t="s">
        <v>63</v>
      </c>
      <c r="AP63" s="158" t="s">
        <v>1079</v>
      </c>
      <c r="AQ63" s="158"/>
      <c r="AR63" s="158"/>
      <c r="AS63" s="158"/>
      <c r="AT63" s="178" t="s">
        <v>1214</v>
      </c>
      <c r="AU63" s="185"/>
      <c r="AV63" s="390"/>
      <c r="BE63" s="5">
        <v>1</v>
      </c>
    </row>
    <row r="64" s="3" customFormat="1" hidden="1" spans="1:47">
      <c r="A64" s="155"/>
      <c r="B64" s="156" t="s">
        <v>474</v>
      </c>
      <c r="C64" s="156"/>
      <c r="D64" s="156"/>
      <c r="E64" s="157"/>
      <c r="F64" s="156"/>
      <c r="G64" s="335"/>
      <c r="H64" s="157"/>
      <c r="I64" s="156"/>
      <c r="J64" s="166">
        <v>0</v>
      </c>
      <c r="K64" s="166">
        <v>0</v>
      </c>
      <c r="L64" s="166">
        <v>0</v>
      </c>
      <c r="M64" s="166">
        <v>0</v>
      </c>
      <c r="N64" s="166">
        <v>0</v>
      </c>
      <c r="O64" s="166">
        <v>0</v>
      </c>
      <c r="P64" s="166">
        <v>0</v>
      </c>
      <c r="Q64" s="166">
        <v>0</v>
      </c>
      <c r="R64" s="166">
        <v>0</v>
      </c>
      <c r="S64" s="166">
        <v>0</v>
      </c>
      <c r="T64" s="166">
        <v>0</v>
      </c>
      <c r="U64" s="405">
        <v>0</v>
      </c>
      <c r="V64" s="166">
        <v>0</v>
      </c>
      <c r="W64" s="166">
        <v>0</v>
      </c>
      <c r="X64" s="166">
        <v>0</v>
      </c>
      <c r="Y64" s="166">
        <v>0</v>
      </c>
      <c r="Z64" s="166">
        <v>0</v>
      </c>
      <c r="AA64" s="166">
        <v>0</v>
      </c>
      <c r="AB64" s="166">
        <v>0</v>
      </c>
      <c r="AC64" s="166">
        <v>0</v>
      </c>
      <c r="AD64" s="166"/>
      <c r="AE64" s="166">
        <v>0</v>
      </c>
      <c r="AF64" s="166">
        <v>0</v>
      </c>
      <c r="AG64" s="170"/>
      <c r="AH64" s="170"/>
      <c r="AI64" s="175"/>
      <c r="AJ64" s="175"/>
      <c r="AK64" s="177"/>
      <c r="AL64" s="177"/>
      <c r="AM64" s="175"/>
      <c r="AN64" s="175"/>
      <c r="AO64" s="175"/>
      <c r="AP64" s="178"/>
      <c r="AQ64" s="178"/>
      <c r="AR64" s="178"/>
      <c r="AS64" s="178"/>
      <c r="AT64" s="178"/>
      <c r="AU64" s="178"/>
    </row>
    <row r="65" s="3" customFormat="1" hidden="1" spans="1:47">
      <c r="A65" s="155"/>
      <c r="B65" s="156" t="s">
        <v>475</v>
      </c>
      <c r="C65" s="156"/>
      <c r="D65" s="156"/>
      <c r="E65" s="157"/>
      <c r="F65" s="156"/>
      <c r="G65" s="335"/>
      <c r="H65" s="157"/>
      <c r="I65" s="156"/>
      <c r="J65" s="166">
        <f t="shared" ref="J65:AC65" si="14">J66+J67+J68+J69</f>
        <v>0</v>
      </c>
      <c r="K65" s="166">
        <f t="shared" si="14"/>
        <v>0</v>
      </c>
      <c r="L65" s="166">
        <f t="shared" si="14"/>
        <v>0</v>
      </c>
      <c r="M65" s="166">
        <f t="shared" si="14"/>
        <v>0</v>
      </c>
      <c r="N65" s="166">
        <f t="shared" si="14"/>
        <v>0</v>
      </c>
      <c r="O65" s="166">
        <f t="shared" si="14"/>
        <v>0</v>
      </c>
      <c r="P65" s="166">
        <f t="shared" si="14"/>
        <v>0</v>
      </c>
      <c r="Q65" s="166">
        <f t="shared" si="14"/>
        <v>0</v>
      </c>
      <c r="R65" s="166">
        <f t="shared" si="14"/>
        <v>0</v>
      </c>
      <c r="S65" s="166">
        <f t="shared" si="14"/>
        <v>0</v>
      </c>
      <c r="T65" s="166">
        <f t="shared" si="14"/>
        <v>0</v>
      </c>
      <c r="U65" s="405">
        <f t="shared" si="14"/>
        <v>0</v>
      </c>
      <c r="V65" s="166">
        <f t="shared" si="14"/>
        <v>0</v>
      </c>
      <c r="W65" s="166">
        <f t="shared" si="14"/>
        <v>0</v>
      </c>
      <c r="X65" s="166">
        <f t="shared" si="14"/>
        <v>0</v>
      </c>
      <c r="Y65" s="166">
        <f t="shared" si="14"/>
        <v>0</v>
      </c>
      <c r="Z65" s="166">
        <f t="shared" si="14"/>
        <v>0</v>
      </c>
      <c r="AA65" s="166">
        <f t="shared" si="14"/>
        <v>0</v>
      </c>
      <c r="AB65" s="166">
        <f t="shared" si="14"/>
        <v>0</v>
      </c>
      <c r="AC65" s="166">
        <f t="shared" si="14"/>
        <v>0</v>
      </c>
      <c r="AD65" s="166"/>
      <c r="AE65" s="166">
        <f>AE66+AE67+AE68+AE69</f>
        <v>0</v>
      </c>
      <c r="AF65" s="166">
        <f>AF66+AF67+AF68+AF69</f>
        <v>0</v>
      </c>
      <c r="AG65" s="170"/>
      <c r="AH65" s="170"/>
      <c r="AI65" s="175"/>
      <c r="AJ65" s="175"/>
      <c r="AK65" s="177"/>
      <c r="AL65" s="177"/>
      <c r="AM65" s="175"/>
      <c r="AN65" s="175"/>
      <c r="AO65" s="175"/>
      <c r="AP65" s="178"/>
      <c r="AQ65" s="178"/>
      <c r="AR65" s="178"/>
      <c r="AS65" s="178"/>
      <c r="AT65" s="178"/>
      <c r="AU65" s="178"/>
    </row>
    <row r="66" s="3" customFormat="1" hidden="1" spans="1:47">
      <c r="A66" s="155"/>
      <c r="B66" s="156" t="s">
        <v>476</v>
      </c>
      <c r="C66" s="156"/>
      <c r="D66" s="156"/>
      <c r="E66" s="157"/>
      <c r="F66" s="156"/>
      <c r="G66" s="335"/>
      <c r="H66" s="157"/>
      <c r="I66" s="156"/>
      <c r="J66" s="166">
        <v>0</v>
      </c>
      <c r="K66" s="166">
        <v>0</v>
      </c>
      <c r="L66" s="166">
        <v>0</v>
      </c>
      <c r="M66" s="166">
        <v>0</v>
      </c>
      <c r="N66" s="166">
        <v>0</v>
      </c>
      <c r="O66" s="166">
        <v>0</v>
      </c>
      <c r="P66" s="166">
        <v>0</v>
      </c>
      <c r="Q66" s="166">
        <v>0</v>
      </c>
      <c r="R66" s="166">
        <v>0</v>
      </c>
      <c r="S66" s="166">
        <v>0</v>
      </c>
      <c r="T66" s="166">
        <v>0</v>
      </c>
      <c r="U66" s="405">
        <v>0</v>
      </c>
      <c r="V66" s="166">
        <v>0</v>
      </c>
      <c r="W66" s="166">
        <v>0</v>
      </c>
      <c r="X66" s="166">
        <v>0</v>
      </c>
      <c r="Y66" s="166">
        <v>0</v>
      </c>
      <c r="Z66" s="166">
        <v>0</v>
      </c>
      <c r="AA66" s="166">
        <v>0</v>
      </c>
      <c r="AB66" s="166">
        <v>0</v>
      </c>
      <c r="AC66" s="166">
        <v>0</v>
      </c>
      <c r="AD66" s="166"/>
      <c r="AE66" s="166">
        <v>0</v>
      </c>
      <c r="AF66" s="166">
        <v>0</v>
      </c>
      <c r="AG66" s="170"/>
      <c r="AH66" s="170"/>
      <c r="AI66" s="175"/>
      <c r="AJ66" s="175"/>
      <c r="AK66" s="177"/>
      <c r="AL66" s="177"/>
      <c r="AM66" s="175"/>
      <c r="AN66" s="175"/>
      <c r="AO66" s="175"/>
      <c r="AP66" s="178"/>
      <c r="AQ66" s="178"/>
      <c r="AR66" s="178"/>
      <c r="AS66" s="178"/>
      <c r="AT66" s="178"/>
      <c r="AU66" s="178"/>
    </row>
    <row r="67" s="3" customFormat="1" hidden="1" spans="1:47">
      <c r="A67" s="155"/>
      <c r="B67" s="156" t="s">
        <v>477</v>
      </c>
      <c r="C67" s="156"/>
      <c r="D67" s="156"/>
      <c r="E67" s="157"/>
      <c r="F67" s="156"/>
      <c r="G67" s="335"/>
      <c r="H67" s="157"/>
      <c r="I67" s="156"/>
      <c r="J67" s="166">
        <v>0</v>
      </c>
      <c r="K67" s="166">
        <v>0</v>
      </c>
      <c r="L67" s="166">
        <v>0</v>
      </c>
      <c r="M67" s="166">
        <v>0</v>
      </c>
      <c r="N67" s="166">
        <v>0</v>
      </c>
      <c r="O67" s="166">
        <v>0</v>
      </c>
      <c r="P67" s="166">
        <v>0</v>
      </c>
      <c r="Q67" s="166">
        <v>0</v>
      </c>
      <c r="R67" s="166">
        <v>0</v>
      </c>
      <c r="S67" s="166">
        <v>0</v>
      </c>
      <c r="T67" s="166">
        <v>0</v>
      </c>
      <c r="U67" s="405">
        <v>0</v>
      </c>
      <c r="V67" s="166">
        <v>0</v>
      </c>
      <c r="W67" s="166">
        <v>0</v>
      </c>
      <c r="X67" s="166">
        <v>0</v>
      </c>
      <c r="Y67" s="166">
        <v>0</v>
      </c>
      <c r="Z67" s="166">
        <v>0</v>
      </c>
      <c r="AA67" s="166">
        <v>0</v>
      </c>
      <c r="AB67" s="166">
        <v>0</v>
      </c>
      <c r="AC67" s="166">
        <v>0</v>
      </c>
      <c r="AD67" s="166"/>
      <c r="AE67" s="166">
        <v>0</v>
      </c>
      <c r="AF67" s="166">
        <v>0</v>
      </c>
      <c r="AG67" s="170"/>
      <c r="AH67" s="170"/>
      <c r="AI67" s="175"/>
      <c r="AJ67" s="175"/>
      <c r="AK67" s="177"/>
      <c r="AL67" s="177"/>
      <c r="AM67" s="175"/>
      <c r="AN67" s="175"/>
      <c r="AO67" s="175"/>
      <c r="AP67" s="178"/>
      <c r="AQ67" s="178"/>
      <c r="AR67" s="178"/>
      <c r="AS67" s="178"/>
      <c r="AT67" s="178"/>
      <c r="AU67" s="178"/>
    </row>
    <row r="68" s="3" customFormat="1" hidden="1" spans="1:47">
      <c r="A68" s="155"/>
      <c r="B68" s="156" t="s">
        <v>478</v>
      </c>
      <c r="C68" s="156"/>
      <c r="D68" s="156"/>
      <c r="E68" s="157"/>
      <c r="F68" s="156"/>
      <c r="G68" s="335"/>
      <c r="H68" s="157"/>
      <c r="I68" s="156"/>
      <c r="J68" s="166">
        <v>0</v>
      </c>
      <c r="K68" s="166">
        <v>0</v>
      </c>
      <c r="L68" s="166">
        <v>0</v>
      </c>
      <c r="M68" s="166">
        <v>0</v>
      </c>
      <c r="N68" s="166">
        <v>0</v>
      </c>
      <c r="O68" s="166">
        <v>0</v>
      </c>
      <c r="P68" s="166">
        <v>0</v>
      </c>
      <c r="Q68" s="166">
        <v>0</v>
      </c>
      <c r="R68" s="166">
        <v>0</v>
      </c>
      <c r="S68" s="166">
        <v>0</v>
      </c>
      <c r="T68" s="166">
        <v>0</v>
      </c>
      <c r="U68" s="405">
        <v>0</v>
      </c>
      <c r="V68" s="166">
        <v>0</v>
      </c>
      <c r="W68" s="166">
        <v>0</v>
      </c>
      <c r="X68" s="166">
        <v>0</v>
      </c>
      <c r="Y68" s="166">
        <v>0</v>
      </c>
      <c r="Z68" s="166">
        <v>0</v>
      </c>
      <c r="AA68" s="166">
        <v>0</v>
      </c>
      <c r="AB68" s="166">
        <v>0</v>
      </c>
      <c r="AC68" s="166">
        <v>0</v>
      </c>
      <c r="AD68" s="166"/>
      <c r="AE68" s="166">
        <v>0</v>
      </c>
      <c r="AF68" s="166">
        <v>0</v>
      </c>
      <c r="AG68" s="170"/>
      <c r="AH68" s="170"/>
      <c r="AI68" s="175"/>
      <c r="AJ68" s="175"/>
      <c r="AK68" s="177"/>
      <c r="AL68" s="177"/>
      <c r="AM68" s="175"/>
      <c r="AN68" s="175"/>
      <c r="AO68" s="175"/>
      <c r="AP68" s="178"/>
      <c r="AQ68" s="178"/>
      <c r="AR68" s="178"/>
      <c r="AS68" s="178"/>
      <c r="AT68" s="178"/>
      <c r="AU68" s="178"/>
    </row>
    <row r="69" s="3" customFormat="1" hidden="1" spans="1:47">
      <c r="A69" s="155"/>
      <c r="B69" s="156" t="s">
        <v>479</v>
      </c>
      <c r="C69" s="156"/>
      <c r="D69" s="156"/>
      <c r="E69" s="157"/>
      <c r="F69" s="156"/>
      <c r="G69" s="335"/>
      <c r="H69" s="157"/>
      <c r="I69" s="156"/>
      <c r="J69" s="166">
        <v>0</v>
      </c>
      <c r="K69" s="166">
        <v>0</v>
      </c>
      <c r="L69" s="166">
        <v>0</v>
      </c>
      <c r="M69" s="166">
        <v>0</v>
      </c>
      <c r="N69" s="166">
        <v>0</v>
      </c>
      <c r="O69" s="166">
        <v>0</v>
      </c>
      <c r="P69" s="166">
        <v>0</v>
      </c>
      <c r="Q69" s="166">
        <v>0</v>
      </c>
      <c r="R69" s="166">
        <v>0</v>
      </c>
      <c r="S69" s="166">
        <v>0</v>
      </c>
      <c r="T69" s="166">
        <v>0</v>
      </c>
      <c r="U69" s="405">
        <v>0</v>
      </c>
      <c r="V69" s="166">
        <v>0</v>
      </c>
      <c r="W69" s="166">
        <v>0</v>
      </c>
      <c r="X69" s="166">
        <v>0</v>
      </c>
      <c r="Y69" s="166">
        <v>0</v>
      </c>
      <c r="Z69" s="166">
        <v>0</v>
      </c>
      <c r="AA69" s="166">
        <v>0</v>
      </c>
      <c r="AB69" s="166">
        <v>0</v>
      </c>
      <c r="AC69" s="166">
        <v>0</v>
      </c>
      <c r="AD69" s="166"/>
      <c r="AE69" s="166">
        <v>0</v>
      </c>
      <c r="AF69" s="166">
        <v>0</v>
      </c>
      <c r="AG69" s="170"/>
      <c r="AH69" s="170"/>
      <c r="AI69" s="175"/>
      <c r="AJ69" s="175"/>
      <c r="AK69" s="177"/>
      <c r="AL69" s="177"/>
      <c r="AM69" s="175"/>
      <c r="AN69" s="175"/>
      <c r="AO69" s="175"/>
      <c r="AP69" s="178"/>
      <c r="AQ69" s="178"/>
      <c r="AR69" s="178"/>
      <c r="AS69" s="178"/>
      <c r="AT69" s="178"/>
      <c r="AU69" s="178"/>
    </row>
    <row r="70" s="3" customFormat="1" hidden="1" spans="1:47">
      <c r="A70" s="155"/>
      <c r="B70" s="156" t="s">
        <v>480</v>
      </c>
      <c r="C70" s="156"/>
      <c r="D70" s="156"/>
      <c r="E70" s="157"/>
      <c r="F70" s="156"/>
      <c r="G70" s="335"/>
      <c r="H70" s="157"/>
      <c r="I70" s="156"/>
      <c r="J70" s="166">
        <f t="shared" ref="J70:AC70" si="15">J71+J73+J74+J75</f>
        <v>1</v>
      </c>
      <c r="K70" s="166">
        <f t="shared" si="15"/>
        <v>0</v>
      </c>
      <c r="L70" s="166">
        <f t="shared" si="15"/>
        <v>0</v>
      </c>
      <c r="M70" s="166">
        <f t="shared" si="15"/>
        <v>0</v>
      </c>
      <c r="N70" s="166">
        <f t="shared" si="15"/>
        <v>0</v>
      </c>
      <c r="O70" s="166">
        <f t="shared" si="15"/>
        <v>0</v>
      </c>
      <c r="P70" s="166">
        <f t="shared" si="15"/>
        <v>0</v>
      </c>
      <c r="Q70" s="166">
        <f t="shared" si="15"/>
        <v>0</v>
      </c>
      <c r="R70" s="166">
        <f t="shared" si="15"/>
        <v>12796</v>
      </c>
      <c r="S70" s="166">
        <f t="shared" si="15"/>
        <v>0</v>
      </c>
      <c r="T70" s="166">
        <f t="shared" si="15"/>
        <v>0</v>
      </c>
      <c r="U70" s="405">
        <f t="shared" si="15"/>
        <v>150</v>
      </c>
      <c r="V70" s="166">
        <f t="shared" si="15"/>
        <v>0</v>
      </c>
      <c r="W70" s="166">
        <f t="shared" si="15"/>
        <v>0</v>
      </c>
      <c r="X70" s="166">
        <f t="shared" si="15"/>
        <v>0</v>
      </c>
      <c r="Y70" s="166">
        <f t="shared" si="15"/>
        <v>0</v>
      </c>
      <c r="Z70" s="166">
        <f t="shared" si="15"/>
        <v>0</v>
      </c>
      <c r="AA70" s="166">
        <f t="shared" si="15"/>
        <v>0</v>
      </c>
      <c r="AB70" s="166">
        <f t="shared" si="15"/>
        <v>150</v>
      </c>
      <c r="AC70" s="166">
        <f t="shared" si="15"/>
        <v>0</v>
      </c>
      <c r="AD70" s="166"/>
      <c r="AE70" s="166">
        <f>AE71+AE73+AE74+AE75</f>
        <v>3656</v>
      </c>
      <c r="AF70" s="166">
        <f>AF71+AF73+AF74+AF75</f>
        <v>3656</v>
      </c>
      <c r="AG70" s="170"/>
      <c r="AH70" s="170"/>
      <c r="AI70" s="175"/>
      <c r="AJ70" s="175"/>
      <c r="AK70" s="177"/>
      <c r="AL70" s="177"/>
      <c r="AM70" s="175"/>
      <c r="AN70" s="175"/>
      <c r="AO70" s="175"/>
      <c r="AP70" s="178"/>
      <c r="AQ70" s="178"/>
      <c r="AR70" s="178"/>
      <c r="AS70" s="178"/>
      <c r="AT70" s="178"/>
      <c r="AU70" s="178"/>
    </row>
    <row r="71" s="3" customFormat="1" hidden="1" spans="1:47">
      <c r="A71" s="155"/>
      <c r="B71" s="156" t="s">
        <v>481</v>
      </c>
      <c r="C71" s="156"/>
      <c r="D71" s="156"/>
      <c r="E71" s="157"/>
      <c r="F71" s="156"/>
      <c r="G71" s="335"/>
      <c r="H71" s="157"/>
      <c r="I71" s="156"/>
      <c r="J71" s="166">
        <f t="shared" ref="J71:AC71" si="16">SUM(J72)</f>
        <v>1</v>
      </c>
      <c r="K71" s="166">
        <f t="shared" si="16"/>
        <v>0</v>
      </c>
      <c r="L71" s="166">
        <f t="shared" si="16"/>
        <v>0</v>
      </c>
      <c r="M71" s="166">
        <f t="shared" si="16"/>
        <v>0</v>
      </c>
      <c r="N71" s="166">
        <f t="shared" si="16"/>
        <v>0</v>
      </c>
      <c r="O71" s="166">
        <f t="shared" si="16"/>
        <v>0</v>
      </c>
      <c r="P71" s="166">
        <f t="shared" si="16"/>
        <v>0</v>
      </c>
      <c r="Q71" s="166">
        <f t="shared" si="16"/>
        <v>0</v>
      </c>
      <c r="R71" s="166">
        <f t="shared" si="16"/>
        <v>12796</v>
      </c>
      <c r="S71" s="166">
        <f t="shared" si="16"/>
        <v>0</v>
      </c>
      <c r="T71" s="166">
        <f t="shared" si="16"/>
        <v>0</v>
      </c>
      <c r="U71" s="405">
        <f t="shared" si="16"/>
        <v>150</v>
      </c>
      <c r="V71" s="166">
        <f t="shared" si="16"/>
        <v>0</v>
      </c>
      <c r="W71" s="166">
        <f t="shared" si="16"/>
        <v>0</v>
      </c>
      <c r="X71" s="166">
        <f t="shared" si="16"/>
        <v>0</v>
      </c>
      <c r="Y71" s="166">
        <f t="shared" si="16"/>
        <v>0</v>
      </c>
      <c r="Z71" s="166">
        <f t="shared" si="16"/>
        <v>0</v>
      </c>
      <c r="AA71" s="166">
        <f t="shared" si="16"/>
        <v>0</v>
      </c>
      <c r="AB71" s="166">
        <f t="shared" si="16"/>
        <v>150</v>
      </c>
      <c r="AC71" s="166">
        <f t="shared" si="16"/>
        <v>0</v>
      </c>
      <c r="AD71" s="166"/>
      <c r="AE71" s="166">
        <f>SUM(AE72)</f>
        <v>3656</v>
      </c>
      <c r="AF71" s="166">
        <f>SUM(AF72)</f>
        <v>3656</v>
      </c>
      <c r="AG71" s="170"/>
      <c r="AH71" s="170"/>
      <c r="AI71" s="175"/>
      <c r="AJ71" s="175"/>
      <c r="AK71" s="177"/>
      <c r="AL71" s="177"/>
      <c r="AM71" s="175"/>
      <c r="AN71" s="175"/>
      <c r="AO71" s="175"/>
      <c r="AP71" s="178"/>
      <c r="AQ71" s="178"/>
      <c r="AR71" s="178"/>
      <c r="AS71" s="178"/>
      <c r="AT71" s="178"/>
      <c r="AU71" s="178"/>
    </row>
    <row r="72" s="391" customFormat="1" ht="45" hidden="1" spans="1:57">
      <c r="A72" s="71">
        <v>44</v>
      </c>
      <c r="B72" s="203" t="s">
        <v>482</v>
      </c>
      <c r="C72" s="203">
        <v>2022</v>
      </c>
      <c r="D72" s="71" t="s">
        <v>483</v>
      </c>
      <c r="E72" s="71" t="s">
        <v>484</v>
      </c>
      <c r="F72" s="71" t="s">
        <v>45</v>
      </c>
      <c r="G72" s="71" t="s">
        <v>1160</v>
      </c>
      <c r="H72" s="71" t="s">
        <v>489</v>
      </c>
      <c r="I72" s="397" t="s">
        <v>1505</v>
      </c>
      <c r="J72" s="71">
        <v>1</v>
      </c>
      <c r="K72" s="71"/>
      <c r="L72" s="71"/>
      <c r="M72" s="71"/>
      <c r="N72" s="71"/>
      <c r="O72" s="71"/>
      <c r="P72" s="71"/>
      <c r="Q72" s="71"/>
      <c r="R72" s="393">
        <v>12796</v>
      </c>
      <c r="S72" s="71" t="s">
        <v>489</v>
      </c>
      <c r="T72" s="71" t="s">
        <v>490</v>
      </c>
      <c r="U72" s="314">
        <v>150</v>
      </c>
      <c r="V72" s="406">
        <v>0</v>
      </c>
      <c r="W72" s="406"/>
      <c r="X72" s="406">
        <v>0</v>
      </c>
      <c r="Y72" s="406"/>
      <c r="Z72" s="406">
        <v>0</v>
      </c>
      <c r="AA72" s="406">
        <v>0</v>
      </c>
      <c r="AB72" s="406">
        <v>150</v>
      </c>
      <c r="AC72" s="406">
        <v>0</v>
      </c>
      <c r="AD72" s="406"/>
      <c r="AE72" s="408">
        <v>3656</v>
      </c>
      <c r="AF72" s="408">
        <v>3656</v>
      </c>
      <c r="AG72" s="397" t="s">
        <v>487</v>
      </c>
      <c r="AH72" s="397" t="s">
        <v>488</v>
      </c>
      <c r="AI72" s="71" t="s">
        <v>489</v>
      </c>
      <c r="AJ72" s="71" t="s">
        <v>490</v>
      </c>
      <c r="AK72" s="71" t="s">
        <v>491</v>
      </c>
      <c r="AL72" s="71" t="s">
        <v>492</v>
      </c>
      <c r="AM72" s="71" t="s">
        <v>1073</v>
      </c>
      <c r="AN72" s="71" t="s">
        <v>55</v>
      </c>
      <c r="AO72" s="71"/>
      <c r="AP72" s="203" t="s">
        <v>1079</v>
      </c>
      <c r="AQ72" s="203" t="s">
        <v>1079</v>
      </c>
      <c r="AR72" s="203" t="s">
        <v>1079</v>
      </c>
      <c r="AS72" s="203"/>
      <c r="AT72" s="71" t="s">
        <v>1135</v>
      </c>
      <c r="AU72" s="415"/>
      <c r="AW72" s="391" t="s">
        <v>1135</v>
      </c>
      <c r="AX72" s="391" t="s">
        <v>1539</v>
      </c>
      <c r="BE72" s="416">
        <v>1</v>
      </c>
    </row>
    <row r="73" s="3" customFormat="1" hidden="1" spans="1:47">
      <c r="A73" s="155"/>
      <c r="B73" s="156" t="s">
        <v>493</v>
      </c>
      <c r="C73" s="156"/>
      <c r="D73" s="156"/>
      <c r="E73" s="157"/>
      <c r="F73" s="156"/>
      <c r="G73" s="335"/>
      <c r="H73" s="157"/>
      <c r="I73" s="156"/>
      <c r="J73" s="166">
        <v>0</v>
      </c>
      <c r="K73" s="166">
        <v>0</v>
      </c>
      <c r="L73" s="166">
        <v>0</v>
      </c>
      <c r="M73" s="166">
        <v>0</v>
      </c>
      <c r="N73" s="166">
        <v>0</v>
      </c>
      <c r="O73" s="166">
        <v>0</v>
      </c>
      <c r="P73" s="166">
        <v>0</v>
      </c>
      <c r="Q73" s="166">
        <v>0</v>
      </c>
      <c r="R73" s="166">
        <v>0</v>
      </c>
      <c r="S73" s="166">
        <v>0</v>
      </c>
      <c r="T73" s="166">
        <v>0</v>
      </c>
      <c r="U73" s="405">
        <v>0</v>
      </c>
      <c r="V73" s="166">
        <v>0</v>
      </c>
      <c r="W73" s="166">
        <v>0</v>
      </c>
      <c r="X73" s="166">
        <v>0</v>
      </c>
      <c r="Y73" s="166">
        <v>0</v>
      </c>
      <c r="Z73" s="166">
        <v>0</v>
      </c>
      <c r="AA73" s="166">
        <v>0</v>
      </c>
      <c r="AB73" s="166">
        <v>0</v>
      </c>
      <c r="AC73" s="166">
        <v>0</v>
      </c>
      <c r="AD73" s="166"/>
      <c r="AE73" s="166">
        <v>0</v>
      </c>
      <c r="AF73" s="166">
        <v>0</v>
      </c>
      <c r="AG73" s="170"/>
      <c r="AH73" s="170"/>
      <c r="AI73" s="175"/>
      <c r="AJ73" s="175"/>
      <c r="AK73" s="177"/>
      <c r="AL73" s="177"/>
      <c r="AM73" s="175"/>
      <c r="AN73" s="175"/>
      <c r="AO73" s="175"/>
      <c r="AP73" s="178"/>
      <c r="AQ73" s="178"/>
      <c r="AR73" s="178"/>
      <c r="AS73" s="178"/>
      <c r="AT73" s="178"/>
      <c r="AU73" s="178"/>
    </row>
    <row r="74" s="3" customFormat="1" hidden="1" spans="1:47">
      <c r="A74" s="155"/>
      <c r="B74" s="156" t="s">
        <v>494</v>
      </c>
      <c r="C74" s="156"/>
      <c r="D74" s="156"/>
      <c r="E74" s="157"/>
      <c r="F74" s="156"/>
      <c r="G74" s="335"/>
      <c r="H74" s="157"/>
      <c r="I74" s="156"/>
      <c r="J74" s="166">
        <v>0</v>
      </c>
      <c r="K74" s="166">
        <v>0</v>
      </c>
      <c r="L74" s="166">
        <v>0</v>
      </c>
      <c r="M74" s="166">
        <v>0</v>
      </c>
      <c r="N74" s="166">
        <v>0</v>
      </c>
      <c r="O74" s="166">
        <v>0</v>
      </c>
      <c r="P74" s="166">
        <v>0</v>
      </c>
      <c r="Q74" s="166">
        <v>0</v>
      </c>
      <c r="R74" s="166">
        <v>0</v>
      </c>
      <c r="S74" s="166">
        <v>0</v>
      </c>
      <c r="T74" s="166">
        <v>0</v>
      </c>
      <c r="U74" s="405">
        <v>0</v>
      </c>
      <c r="V74" s="166">
        <v>0</v>
      </c>
      <c r="W74" s="166">
        <v>0</v>
      </c>
      <c r="X74" s="166">
        <v>0</v>
      </c>
      <c r="Y74" s="166">
        <v>0</v>
      </c>
      <c r="Z74" s="166">
        <v>0</v>
      </c>
      <c r="AA74" s="166">
        <v>0</v>
      </c>
      <c r="AB74" s="166">
        <v>0</v>
      </c>
      <c r="AC74" s="166">
        <v>0</v>
      </c>
      <c r="AD74" s="166"/>
      <c r="AE74" s="166">
        <v>0</v>
      </c>
      <c r="AF74" s="166">
        <v>0</v>
      </c>
      <c r="AG74" s="170"/>
      <c r="AH74" s="170"/>
      <c r="AI74" s="175"/>
      <c r="AJ74" s="175"/>
      <c r="AK74" s="177"/>
      <c r="AL74" s="177"/>
      <c r="AM74" s="175"/>
      <c r="AN74" s="175"/>
      <c r="AO74" s="175"/>
      <c r="AP74" s="178"/>
      <c r="AQ74" s="178"/>
      <c r="AR74" s="178"/>
      <c r="AS74" s="178"/>
      <c r="AT74" s="178"/>
      <c r="AU74" s="178"/>
    </row>
    <row r="75" s="3" customFormat="1" hidden="1" spans="1:47">
      <c r="A75" s="155"/>
      <c r="B75" s="156" t="s">
        <v>495</v>
      </c>
      <c r="C75" s="156"/>
      <c r="D75" s="156"/>
      <c r="E75" s="157"/>
      <c r="F75" s="156"/>
      <c r="G75" s="335"/>
      <c r="H75" s="157"/>
      <c r="I75" s="156"/>
      <c r="J75" s="166">
        <v>0</v>
      </c>
      <c r="K75" s="166">
        <v>0</v>
      </c>
      <c r="L75" s="166">
        <v>0</v>
      </c>
      <c r="M75" s="166">
        <v>0</v>
      </c>
      <c r="N75" s="166">
        <v>0</v>
      </c>
      <c r="O75" s="166">
        <v>0</v>
      </c>
      <c r="P75" s="166">
        <v>0</v>
      </c>
      <c r="Q75" s="166">
        <v>0</v>
      </c>
      <c r="R75" s="166">
        <v>0</v>
      </c>
      <c r="S75" s="166">
        <v>0</v>
      </c>
      <c r="T75" s="166">
        <v>0</v>
      </c>
      <c r="U75" s="405">
        <v>0</v>
      </c>
      <c r="V75" s="166">
        <v>0</v>
      </c>
      <c r="W75" s="166">
        <v>0</v>
      </c>
      <c r="X75" s="166">
        <v>0</v>
      </c>
      <c r="Y75" s="166">
        <v>0</v>
      </c>
      <c r="Z75" s="166">
        <v>0</v>
      </c>
      <c r="AA75" s="166">
        <v>0</v>
      </c>
      <c r="AB75" s="166">
        <v>0</v>
      </c>
      <c r="AC75" s="166">
        <v>0</v>
      </c>
      <c r="AD75" s="166"/>
      <c r="AE75" s="166">
        <v>0</v>
      </c>
      <c r="AF75" s="166">
        <v>0</v>
      </c>
      <c r="AG75" s="170"/>
      <c r="AH75" s="170"/>
      <c r="AI75" s="175"/>
      <c r="AJ75" s="175"/>
      <c r="AK75" s="177"/>
      <c r="AL75" s="177"/>
      <c r="AM75" s="175"/>
      <c r="AN75" s="175"/>
      <c r="AO75" s="175"/>
      <c r="AP75" s="178"/>
      <c r="AQ75" s="178"/>
      <c r="AR75" s="178"/>
      <c r="AS75" s="178"/>
      <c r="AT75" s="178"/>
      <c r="AU75" s="178"/>
    </row>
    <row r="76" s="3" customFormat="1" hidden="1" spans="1:47">
      <c r="A76" s="155"/>
      <c r="B76" s="156" t="s">
        <v>496</v>
      </c>
      <c r="C76" s="156"/>
      <c r="D76" s="156"/>
      <c r="E76" s="157"/>
      <c r="F76" s="156"/>
      <c r="G76" s="335"/>
      <c r="H76" s="157"/>
      <c r="I76" s="156"/>
      <c r="J76" s="166">
        <f t="shared" ref="J76:AC76" si="17">J77+J78</f>
        <v>0</v>
      </c>
      <c r="K76" s="166">
        <f t="shared" si="17"/>
        <v>0</v>
      </c>
      <c r="L76" s="166">
        <f t="shared" si="17"/>
        <v>0</v>
      </c>
      <c r="M76" s="166">
        <f t="shared" si="17"/>
        <v>0</v>
      </c>
      <c r="N76" s="166">
        <f t="shared" si="17"/>
        <v>0</v>
      </c>
      <c r="O76" s="166">
        <f t="shared" si="17"/>
        <v>0</v>
      </c>
      <c r="P76" s="166">
        <f t="shared" si="17"/>
        <v>0</v>
      </c>
      <c r="Q76" s="166">
        <f t="shared" si="17"/>
        <v>0</v>
      </c>
      <c r="R76" s="166">
        <f t="shared" si="17"/>
        <v>0</v>
      </c>
      <c r="S76" s="166">
        <f t="shared" si="17"/>
        <v>0</v>
      </c>
      <c r="T76" s="166">
        <f t="shared" si="17"/>
        <v>0</v>
      </c>
      <c r="U76" s="405">
        <f t="shared" si="17"/>
        <v>0</v>
      </c>
      <c r="V76" s="166">
        <f t="shared" si="17"/>
        <v>0</v>
      </c>
      <c r="W76" s="166">
        <f t="shared" si="17"/>
        <v>0</v>
      </c>
      <c r="X76" s="166">
        <f t="shared" si="17"/>
        <v>0</v>
      </c>
      <c r="Y76" s="166">
        <f t="shared" si="17"/>
        <v>0</v>
      </c>
      <c r="Z76" s="166">
        <f t="shared" si="17"/>
        <v>0</v>
      </c>
      <c r="AA76" s="166">
        <f t="shared" si="17"/>
        <v>0</v>
      </c>
      <c r="AB76" s="166">
        <f t="shared" si="17"/>
        <v>0</v>
      </c>
      <c r="AC76" s="166">
        <f t="shared" si="17"/>
        <v>0</v>
      </c>
      <c r="AD76" s="166"/>
      <c r="AE76" s="166">
        <f>AE77+AE78</f>
        <v>0</v>
      </c>
      <c r="AF76" s="166">
        <f>AF77+AF78</f>
        <v>0</v>
      </c>
      <c r="AG76" s="170"/>
      <c r="AH76" s="170"/>
      <c r="AI76" s="175"/>
      <c r="AJ76" s="175"/>
      <c r="AK76" s="177"/>
      <c r="AL76" s="177"/>
      <c r="AM76" s="175"/>
      <c r="AN76" s="175"/>
      <c r="AO76" s="175"/>
      <c r="AP76" s="178"/>
      <c r="AQ76" s="178"/>
      <c r="AR76" s="178"/>
      <c r="AS76" s="178"/>
      <c r="AT76" s="178"/>
      <c r="AU76" s="178"/>
    </row>
    <row r="77" s="3" customFormat="1" hidden="1" spans="1:47">
      <c r="A77" s="155"/>
      <c r="B77" s="156" t="s">
        <v>497</v>
      </c>
      <c r="C77" s="156"/>
      <c r="D77" s="156"/>
      <c r="E77" s="157"/>
      <c r="F77" s="156"/>
      <c r="G77" s="335"/>
      <c r="H77" s="157"/>
      <c r="I77" s="156"/>
      <c r="J77" s="166">
        <v>0</v>
      </c>
      <c r="K77" s="166">
        <v>0</v>
      </c>
      <c r="L77" s="166">
        <v>0</v>
      </c>
      <c r="M77" s="166">
        <v>0</v>
      </c>
      <c r="N77" s="166">
        <v>0</v>
      </c>
      <c r="O77" s="166">
        <v>0</v>
      </c>
      <c r="P77" s="166">
        <v>0</v>
      </c>
      <c r="Q77" s="166">
        <v>0</v>
      </c>
      <c r="R77" s="166">
        <v>0</v>
      </c>
      <c r="S77" s="166">
        <v>0</v>
      </c>
      <c r="T77" s="166">
        <v>0</v>
      </c>
      <c r="U77" s="405">
        <v>0</v>
      </c>
      <c r="V77" s="166">
        <v>0</v>
      </c>
      <c r="W77" s="166">
        <v>0</v>
      </c>
      <c r="X77" s="166">
        <v>0</v>
      </c>
      <c r="Y77" s="166">
        <v>0</v>
      </c>
      <c r="Z77" s="166">
        <v>0</v>
      </c>
      <c r="AA77" s="166">
        <v>0</v>
      </c>
      <c r="AB77" s="166">
        <v>0</v>
      </c>
      <c r="AC77" s="166">
        <v>0</v>
      </c>
      <c r="AD77" s="166"/>
      <c r="AE77" s="166">
        <v>0</v>
      </c>
      <c r="AF77" s="166">
        <v>0</v>
      </c>
      <c r="AG77" s="170"/>
      <c r="AH77" s="170"/>
      <c r="AI77" s="175"/>
      <c r="AJ77" s="175"/>
      <c r="AK77" s="177"/>
      <c r="AL77" s="177"/>
      <c r="AM77" s="175"/>
      <c r="AN77" s="175"/>
      <c r="AO77" s="175"/>
      <c r="AP77" s="178"/>
      <c r="AQ77" s="178"/>
      <c r="AR77" s="178"/>
      <c r="AS77" s="178"/>
      <c r="AT77" s="178"/>
      <c r="AU77" s="178"/>
    </row>
    <row r="78" s="3" customFormat="1" hidden="1" spans="1:47">
      <c r="A78" s="155"/>
      <c r="B78" s="156" t="s">
        <v>498</v>
      </c>
      <c r="C78" s="156"/>
      <c r="D78" s="156"/>
      <c r="E78" s="157"/>
      <c r="F78" s="156"/>
      <c r="G78" s="335"/>
      <c r="H78" s="157"/>
      <c r="I78" s="156"/>
      <c r="J78" s="166">
        <v>0</v>
      </c>
      <c r="K78" s="166">
        <v>0</v>
      </c>
      <c r="L78" s="166">
        <v>0</v>
      </c>
      <c r="M78" s="166">
        <v>0</v>
      </c>
      <c r="N78" s="166">
        <v>0</v>
      </c>
      <c r="O78" s="166">
        <v>0</v>
      </c>
      <c r="P78" s="166">
        <v>0</v>
      </c>
      <c r="Q78" s="166">
        <v>0</v>
      </c>
      <c r="R78" s="166">
        <v>0</v>
      </c>
      <c r="S78" s="166">
        <v>0</v>
      </c>
      <c r="T78" s="166">
        <v>0</v>
      </c>
      <c r="U78" s="405">
        <v>0</v>
      </c>
      <c r="V78" s="166">
        <v>0</v>
      </c>
      <c r="W78" s="166">
        <v>0</v>
      </c>
      <c r="X78" s="166">
        <v>0</v>
      </c>
      <c r="Y78" s="166">
        <v>0</v>
      </c>
      <c r="Z78" s="166">
        <v>0</v>
      </c>
      <c r="AA78" s="166">
        <v>0</v>
      </c>
      <c r="AB78" s="166">
        <v>0</v>
      </c>
      <c r="AC78" s="166">
        <v>0</v>
      </c>
      <c r="AD78" s="166"/>
      <c r="AE78" s="166">
        <v>0</v>
      </c>
      <c r="AF78" s="166">
        <v>0</v>
      </c>
      <c r="AG78" s="170"/>
      <c r="AH78" s="170"/>
      <c r="AI78" s="175"/>
      <c r="AJ78" s="175"/>
      <c r="AK78" s="177"/>
      <c r="AL78" s="177"/>
      <c r="AM78" s="175"/>
      <c r="AN78" s="175"/>
      <c r="AO78" s="175"/>
      <c r="AP78" s="178"/>
      <c r="AQ78" s="178"/>
      <c r="AR78" s="178"/>
      <c r="AS78" s="178"/>
      <c r="AT78" s="178"/>
      <c r="AU78" s="178"/>
    </row>
    <row r="79" s="3" customFormat="1" hidden="1" spans="1:47">
      <c r="A79" s="155"/>
      <c r="B79" s="190" t="s">
        <v>499</v>
      </c>
      <c r="C79" s="190"/>
      <c r="D79" s="191"/>
      <c r="E79" s="191"/>
      <c r="F79" s="190"/>
      <c r="G79" s="191"/>
      <c r="H79" s="191"/>
      <c r="I79" s="190"/>
      <c r="J79" s="166">
        <f t="shared" ref="J79:AC79" si="18">J80+J83+J88+J91+J95</f>
        <v>0</v>
      </c>
      <c r="K79" s="166">
        <f t="shared" si="18"/>
        <v>1</v>
      </c>
      <c r="L79" s="166">
        <f t="shared" si="18"/>
        <v>0</v>
      </c>
      <c r="M79" s="166">
        <f t="shared" si="18"/>
        <v>0</v>
      </c>
      <c r="N79" s="166">
        <f t="shared" si="18"/>
        <v>0</v>
      </c>
      <c r="O79" s="166">
        <f t="shared" si="18"/>
        <v>0</v>
      </c>
      <c r="P79" s="166">
        <f t="shared" si="18"/>
        <v>0</v>
      </c>
      <c r="Q79" s="166">
        <f t="shared" si="18"/>
        <v>0</v>
      </c>
      <c r="R79" s="166">
        <f t="shared" si="18"/>
        <v>3500</v>
      </c>
      <c r="S79" s="166">
        <f t="shared" si="18"/>
        <v>0</v>
      </c>
      <c r="T79" s="166">
        <f t="shared" si="18"/>
        <v>0</v>
      </c>
      <c r="U79" s="405">
        <f t="shared" si="18"/>
        <v>480</v>
      </c>
      <c r="V79" s="166">
        <f t="shared" si="18"/>
        <v>330</v>
      </c>
      <c r="W79" s="166">
        <f t="shared" si="18"/>
        <v>0</v>
      </c>
      <c r="X79" s="166">
        <f t="shared" si="18"/>
        <v>0</v>
      </c>
      <c r="Y79" s="166">
        <f t="shared" si="18"/>
        <v>0</v>
      </c>
      <c r="Z79" s="166">
        <f t="shared" si="18"/>
        <v>150</v>
      </c>
      <c r="AA79" s="166">
        <f t="shared" si="18"/>
        <v>0</v>
      </c>
      <c r="AB79" s="166">
        <f t="shared" si="18"/>
        <v>0</v>
      </c>
      <c r="AC79" s="166">
        <f t="shared" si="18"/>
        <v>0</v>
      </c>
      <c r="AD79" s="166"/>
      <c r="AE79" s="166">
        <f>AE80+AE83+AE88+AE91+AE95</f>
        <v>3500</v>
      </c>
      <c r="AF79" s="166">
        <f>AF80+AF83+AF88+AF91+AF95</f>
        <v>2800</v>
      </c>
      <c r="AG79" s="197"/>
      <c r="AH79" s="197"/>
      <c r="AI79" s="166"/>
      <c r="AJ79" s="166"/>
      <c r="AK79" s="166"/>
      <c r="AL79" s="201"/>
      <c r="AM79" s="201"/>
      <c r="AN79" s="201"/>
      <c r="AO79" s="175"/>
      <c r="AP79" s="178"/>
      <c r="AQ79" s="178"/>
      <c r="AR79" s="178"/>
      <c r="AS79" s="178"/>
      <c r="AT79" s="178"/>
      <c r="AU79" s="178"/>
    </row>
    <row r="80" s="3" customFormat="1" hidden="1" spans="1:47">
      <c r="A80" s="155"/>
      <c r="B80" s="190" t="s">
        <v>500</v>
      </c>
      <c r="C80" s="190"/>
      <c r="D80" s="191"/>
      <c r="E80" s="191"/>
      <c r="F80" s="190"/>
      <c r="G80" s="191"/>
      <c r="H80" s="191"/>
      <c r="I80" s="190"/>
      <c r="J80" s="166">
        <f t="shared" ref="J80:AC80" si="19">J81+J82</f>
        <v>0</v>
      </c>
      <c r="K80" s="166">
        <f t="shared" si="19"/>
        <v>0</v>
      </c>
      <c r="L80" s="166">
        <f t="shared" si="19"/>
        <v>0</v>
      </c>
      <c r="M80" s="166">
        <f t="shared" si="19"/>
        <v>0</v>
      </c>
      <c r="N80" s="166">
        <f t="shared" si="19"/>
        <v>0</v>
      </c>
      <c r="O80" s="166">
        <f t="shared" si="19"/>
        <v>0</v>
      </c>
      <c r="P80" s="166">
        <f t="shared" si="19"/>
        <v>0</v>
      </c>
      <c r="Q80" s="166">
        <f t="shared" si="19"/>
        <v>0</v>
      </c>
      <c r="R80" s="166">
        <f t="shared" si="19"/>
        <v>0</v>
      </c>
      <c r="S80" s="166">
        <f t="shared" si="19"/>
        <v>0</v>
      </c>
      <c r="T80" s="166">
        <f t="shared" si="19"/>
        <v>0</v>
      </c>
      <c r="U80" s="405">
        <f t="shared" si="19"/>
        <v>0</v>
      </c>
      <c r="V80" s="166">
        <f t="shared" si="19"/>
        <v>0</v>
      </c>
      <c r="W80" s="166">
        <f t="shared" si="19"/>
        <v>0</v>
      </c>
      <c r="X80" s="166">
        <f t="shared" si="19"/>
        <v>0</v>
      </c>
      <c r="Y80" s="166">
        <f t="shared" si="19"/>
        <v>0</v>
      </c>
      <c r="Z80" s="166">
        <f t="shared" si="19"/>
        <v>0</v>
      </c>
      <c r="AA80" s="166">
        <f t="shared" si="19"/>
        <v>0</v>
      </c>
      <c r="AB80" s="166">
        <f t="shared" si="19"/>
        <v>0</v>
      </c>
      <c r="AC80" s="166">
        <f t="shared" si="19"/>
        <v>0</v>
      </c>
      <c r="AD80" s="166"/>
      <c r="AE80" s="166">
        <f>AE81+AE82</f>
        <v>0</v>
      </c>
      <c r="AF80" s="166">
        <f>AF81+AF82</f>
        <v>0</v>
      </c>
      <c r="AG80" s="197"/>
      <c r="AH80" s="197"/>
      <c r="AI80" s="166"/>
      <c r="AJ80" s="166"/>
      <c r="AK80" s="166"/>
      <c r="AL80" s="201"/>
      <c r="AM80" s="201"/>
      <c r="AN80" s="201"/>
      <c r="AO80" s="175"/>
      <c r="AP80" s="178"/>
      <c r="AQ80" s="178"/>
      <c r="AR80" s="178"/>
      <c r="AS80" s="178"/>
      <c r="AT80" s="178"/>
      <c r="AU80" s="178"/>
    </row>
    <row r="81" s="3" customFormat="1" hidden="1" spans="1:47">
      <c r="A81" s="155"/>
      <c r="B81" s="190" t="s">
        <v>501</v>
      </c>
      <c r="C81" s="190"/>
      <c r="D81" s="191"/>
      <c r="E81" s="191"/>
      <c r="F81" s="190"/>
      <c r="G81" s="191"/>
      <c r="H81" s="191"/>
      <c r="I81" s="190"/>
      <c r="J81" s="166">
        <v>0</v>
      </c>
      <c r="K81" s="166">
        <v>0</v>
      </c>
      <c r="L81" s="166">
        <v>0</v>
      </c>
      <c r="M81" s="166">
        <v>0</v>
      </c>
      <c r="N81" s="166">
        <v>0</v>
      </c>
      <c r="O81" s="166">
        <v>0</v>
      </c>
      <c r="P81" s="166">
        <v>0</v>
      </c>
      <c r="Q81" s="166">
        <v>0</v>
      </c>
      <c r="R81" s="166">
        <v>0</v>
      </c>
      <c r="S81" s="166">
        <v>0</v>
      </c>
      <c r="T81" s="166">
        <v>0</v>
      </c>
      <c r="U81" s="405">
        <v>0</v>
      </c>
      <c r="V81" s="166">
        <v>0</v>
      </c>
      <c r="W81" s="166">
        <v>0</v>
      </c>
      <c r="X81" s="166">
        <v>0</v>
      </c>
      <c r="Y81" s="166">
        <v>0</v>
      </c>
      <c r="Z81" s="166">
        <v>0</v>
      </c>
      <c r="AA81" s="166">
        <v>0</v>
      </c>
      <c r="AB81" s="166">
        <v>0</v>
      </c>
      <c r="AC81" s="166">
        <v>0</v>
      </c>
      <c r="AD81" s="166"/>
      <c r="AE81" s="166">
        <v>0</v>
      </c>
      <c r="AF81" s="166">
        <v>0</v>
      </c>
      <c r="AG81" s="197"/>
      <c r="AH81" s="197"/>
      <c r="AI81" s="166"/>
      <c r="AJ81" s="166"/>
      <c r="AK81" s="166"/>
      <c r="AL81" s="201"/>
      <c r="AM81" s="201"/>
      <c r="AN81" s="201"/>
      <c r="AO81" s="175"/>
      <c r="AP81" s="178"/>
      <c r="AQ81" s="178"/>
      <c r="AR81" s="178"/>
      <c r="AS81" s="178"/>
      <c r="AT81" s="178"/>
      <c r="AU81" s="178"/>
    </row>
    <row r="82" s="3" customFormat="1" hidden="1" spans="1:47">
      <c r="A82" s="155"/>
      <c r="B82" s="190" t="s">
        <v>502</v>
      </c>
      <c r="C82" s="190"/>
      <c r="D82" s="191"/>
      <c r="E82" s="191"/>
      <c r="F82" s="190"/>
      <c r="G82" s="191"/>
      <c r="H82" s="191"/>
      <c r="I82" s="190"/>
      <c r="J82" s="166">
        <v>0</v>
      </c>
      <c r="K82" s="166">
        <v>0</v>
      </c>
      <c r="L82" s="166">
        <v>0</v>
      </c>
      <c r="M82" s="166">
        <v>0</v>
      </c>
      <c r="N82" s="166">
        <v>0</v>
      </c>
      <c r="O82" s="166">
        <v>0</v>
      </c>
      <c r="P82" s="166">
        <v>0</v>
      </c>
      <c r="Q82" s="166">
        <v>0</v>
      </c>
      <c r="R82" s="166">
        <v>0</v>
      </c>
      <c r="S82" s="166">
        <v>0</v>
      </c>
      <c r="T82" s="166">
        <v>0</v>
      </c>
      <c r="U82" s="405">
        <v>0</v>
      </c>
      <c r="V82" s="166">
        <v>0</v>
      </c>
      <c r="W82" s="166">
        <v>0</v>
      </c>
      <c r="X82" s="166">
        <v>0</v>
      </c>
      <c r="Y82" s="166">
        <v>0</v>
      </c>
      <c r="Z82" s="166">
        <v>0</v>
      </c>
      <c r="AA82" s="166">
        <v>0</v>
      </c>
      <c r="AB82" s="166">
        <v>0</v>
      </c>
      <c r="AC82" s="166">
        <v>0</v>
      </c>
      <c r="AD82" s="166"/>
      <c r="AE82" s="166">
        <v>0</v>
      </c>
      <c r="AF82" s="166">
        <v>0</v>
      </c>
      <c r="AG82" s="197"/>
      <c r="AH82" s="197"/>
      <c r="AI82" s="166"/>
      <c r="AJ82" s="166"/>
      <c r="AK82" s="166"/>
      <c r="AL82" s="201"/>
      <c r="AM82" s="201"/>
      <c r="AN82" s="201"/>
      <c r="AO82" s="175"/>
      <c r="AP82" s="178"/>
      <c r="AQ82" s="178"/>
      <c r="AR82" s="178"/>
      <c r="AS82" s="178"/>
      <c r="AT82" s="178"/>
      <c r="AU82" s="178"/>
    </row>
    <row r="83" s="3" customFormat="1" hidden="1" spans="1:47">
      <c r="A83" s="155"/>
      <c r="B83" s="190" t="s">
        <v>503</v>
      </c>
      <c r="C83" s="190"/>
      <c r="D83" s="191"/>
      <c r="E83" s="191"/>
      <c r="F83" s="190"/>
      <c r="G83" s="191"/>
      <c r="H83" s="191"/>
      <c r="I83" s="190"/>
      <c r="J83" s="166">
        <f t="shared" ref="J83:AC83" si="20">J84+J85+J87</f>
        <v>0</v>
      </c>
      <c r="K83" s="166">
        <f t="shared" si="20"/>
        <v>1</v>
      </c>
      <c r="L83" s="166">
        <f t="shared" si="20"/>
        <v>0</v>
      </c>
      <c r="M83" s="166">
        <f t="shared" si="20"/>
        <v>0</v>
      </c>
      <c r="N83" s="166">
        <f t="shared" si="20"/>
        <v>0</v>
      </c>
      <c r="O83" s="166">
        <f t="shared" si="20"/>
        <v>0</v>
      </c>
      <c r="P83" s="166">
        <f t="shared" si="20"/>
        <v>0</v>
      </c>
      <c r="Q83" s="166">
        <f t="shared" si="20"/>
        <v>0</v>
      </c>
      <c r="R83" s="166">
        <f t="shared" si="20"/>
        <v>3500</v>
      </c>
      <c r="S83" s="166">
        <f t="shared" si="20"/>
        <v>0</v>
      </c>
      <c r="T83" s="166">
        <f t="shared" si="20"/>
        <v>0</v>
      </c>
      <c r="U83" s="405">
        <f t="shared" si="20"/>
        <v>480</v>
      </c>
      <c r="V83" s="166">
        <f t="shared" si="20"/>
        <v>330</v>
      </c>
      <c r="W83" s="166">
        <f t="shared" si="20"/>
        <v>0</v>
      </c>
      <c r="X83" s="166">
        <f t="shared" si="20"/>
        <v>0</v>
      </c>
      <c r="Y83" s="166">
        <f t="shared" si="20"/>
        <v>0</v>
      </c>
      <c r="Z83" s="166">
        <f t="shared" si="20"/>
        <v>150</v>
      </c>
      <c r="AA83" s="166">
        <f t="shared" si="20"/>
        <v>0</v>
      </c>
      <c r="AB83" s="166">
        <f t="shared" si="20"/>
        <v>0</v>
      </c>
      <c r="AC83" s="166">
        <f t="shared" si="20"/>
        <v>0</v>
      </c>
      <c r="AD83" s="166"/>
      <c r="AE83" s="166">
        <f>AE84+AE85+AE87</f>
        <v>3500</v>
      </c>
      <c r="AF83" s="166">
        <f>AF84+AF85+AF87</f>
        <v>2800</v>
      </c>
      <c r="AG83" s="197"/>
      <c r="AH83" s="197"/>
      <c r="AI83" s="166"/>
      <c r="AJ83" s="166"/>
      <c r="AK83" s="166"/>
      <c r="AL83" s="201"/>
      <c r="AM83" s="201"/>
      <c r="AN83" s="201"/>
      <c r="AO83" s="175"/>
      <c r="AP83" s="178"/>
      <c r="AQ83" s="178"/>
      <c r="AR83" s="178"/>
      <c r="AS83" s="178"/>
      <c r="AT83" s="178"/>
      <c r="AU83" s="178"/>
    </row>
    <row r="84" s="3" customFormat="1" hidden="1" spans="1:47">
      <c r="A84" s="155"/>
      <c r="B84" s="190" t="s">
        <v>504</v>
      </c>
      <c r="C84" s="190"/>
      <c r="D84" s="191"/>
      <c r="E84" s="191"/>
      <c r="F84" s="190"/>
      <c r="G84" s="191"/>
      <c r="H84" s="191"/>
      <c r="I84" s="190"/>
      <c r="J84" s="166">
        <v>0</v>
      </c>
      <c r="K84" s="166">
        <v>0</v>
      </c>
      <c r="L84" s="166">
        <v>0</v>
      </c>
      <c r="M84" s="166">
        <v>0</v>
      </c>
      <c r="N84" s="166">
        <v>0</v>
      </c>
      <c r="O84" s="166">
        <v>0</v>
      </c>
      <c r="P84" s="166">
        <v>0</v>
      </c>
      <c r="Q84" s="166">
        <v>0</v>
      </c>
      <c r="R84" s="166">
        <v>0</v>
      </c>
      <c r="S84" s="166">
        <v>0</v>
      </c>
      <c r="T84" s="166">
        <v>0</v>
      </c>
      <c r="U84" s="405">
        <v>0</v>
      </c>
      <c r="V84" s="166">
        <v>0</v>
      </c>
      <c r="W84" s="166">
        <v>0</v>
      </c>
      <c r="X84" s="166">
        <v>0</v>
      </c>
      <c r="Y84" s="166">
        <v>0</v>
      </c>
      <c r="Z84" s="166">
        <v>0</v>
      </c>
      <c r="AA84" s="166">
        <v>0</v>
      </c>
      <c r="AB84" s="166">
        <v>0</v>
      </c>
      <c r="AC84" s="166">
        <v>0</v>
      </c>
      <c r="AD84" s="166"/>
      <c r="AE84" s="166">
        <v>0</v>
      </c>
      <c r="AF84" s="166">
        <v>0</v>
      </c>
      <c r="AG84" s="197"/>
      <c r="AH84" s="197"/>
      <c r="AI84" s="166"/>
      <c r="AJ84" s="166"/>
      <c r="AK84" s="166"/>
      <c r="AL84" s="201"/>
      <c r="AM84" s="201"/>
      <c r="AN84" s="201"/>
      <c r="AO84" s="175"/>
      <c r="AP84" s="178"/>
      <c r="AQ84" s="178"/>
      <c r="AR84" s="178"/>
      <c r="AS84" s="178"/>
      <c r="AT84" s="178"/>
      <c r="AU84" s="178"/>
    </row>
    <row r="85" s="3" customFormat="1" hidden="1" spans="1:47">
      <c r="A85" s="155"/>
      <c r="B85" s="190" t="s">
        <v>505</v>
      </c>
      <c r="C85" s="190"/>
      <c r="D85" s="191"/>
      <c r="E85" s="191"/>
      <c r="F85" s="190"/>
      <c r="G85" s="191"/>
      <c r="H85" s="191"/>
      <c r="I85" s="190"/>
      <c r="J85" s="166">
        <f t="shared" ref="J85:AC85" si="21">SUM(J86)</f>
        <v>0</v>
      </c>
      <c r="K85" s="166">
        <f t="shared" si="21"/>
        <v>1</v>
      </c>
      <c r="L85" s="166">
        <f t="shared" si="21"/>
        <v>0</v>
      </c>
      <c r="M85" s="166">
        <f t="shared" si="21"/>
        <v>0</v>
      </c>
      <c r="N85" s="166">
        <f t="shared" si="21"/>
        <v>0</v>
      </c>
      <c r="O85" s="166">
        <f t="shared" si="21"/>
        <v>0</v>
      </c>
      <c r="P85" s="166">
        <f t="shared" si="21"/>
        <v>0</v>
      </c>
      <c r="Q85" s="166">
        <f t="shared" si="21"/>
        <v>0</v>
      </c>
      <c r="R85" s="166">
        <f t="shared" si="21"/>
        <v>3500</v>
      </c>
      <c r="S85" s="166">
        <f t="shared" si="21"/>
        <v>0</v>
      </c>
      <c r="T85" s="166">
        <f t="shared" si="21"/>
        <v>0</v>
      </c>
      <c r="U85" s="405">
        <f t="shared" si="21"/>
        <v>480</v>
      </c>
      <c r="V85" s="166">
        <f t="shared" si="21"/>
        <v>330</v>
      </c>
      <c r="W85" s="166">
        <f t="shared" si="21"/>
        <v>0</v>
      </c>
      <c r="X85" s="166">
        <f t="shared" si="21"/>
        <v>0</v>
      </c>
      <c r="Y85" s="166">
        <f t="shared" si="21"/>
        <v>0</v>
      </c>
      <c r="Z85" s="166">
        <f t="shared" si="21"/>
        <v>150</v>
      </c>
      <c r="AA85" s="166">
        <f t="shared" si="21"/>
        <v>0</v>
      </c>
      <c r="AB85" s="166">
        <f t="shared" si="21"/>
        <v>0</v>
      </c>
      <c r="AC85" s="166">
        <f t="shared" si="21"/>
        <v>0</v>
      </c>
      <c r="AD85" s="166"/>
      <c r="AE85" s="166">
        <f>SUM(AE86)</f>
        <v>3500</v>
      </c>
      <c r="AF85" s="166">
        <f>SUM(AF86)</f>
        <v>2800</v>
      </c>
      <c r="AG85" s="197"/>
      <c r="AH85" s="197"/>
      <c r="AI85" s="166"/>
      <c r="AJ85" s="166"/>
      <c r="AK85" s="166"/>
      <c r="AL85" s="201"/>
      <c r="AM85" s="201"/>
      <c r="AN85" s="201"/>
      <c r="AO85" s="175"/>
      <c r="AP85" s="178"/>
      <c r="AQ85" s="178"/>
      <c r="AR85" s="178"/>
      <c r="AS85" s="178"/>
      <c r="AT85" s="178"/>
      <c r="AU85" s="178"/>
    </row>
    <row r="86" s="1" customFormat="1" ht="101.25" hidden="1" spans="1:57">
      <c r="A86" s="113">
        <v>45</v>
      </c>
      <c r="B86" s="20" t="s">
        <v>506</v>
      </c>
      <c r="C86" s="20">
        <v>2022</v>
      </c>
      <c r="D86" s="21" t="s">
        <v>507</v>
      </c>
      <c r="E86" s="21" t="s">
        <v>508</v>
      </c>
      <c r="F86" s="21" t="s">
        <v>383</v>
      </c>
      <c r="G86" s="21" t="s">
        <v>1074</v>
      </c>
      <c r="H86" s="21" t="s">
        <v>509</v>
      </c>
      <c r="I86" s="33" t="s">
        <v>1567</v>
      </c>
      <c r="J86" s="21"/>
      <c r="K86" s="21">
        <v>1</v>
      </c>
      <c r="L86" s="21"/>
      <c r="M86" s="21"/>
      <c r="N86" s="21"/>
      <c r="O86" s="21"/>
      <c r="P86" s="21"/>
      <c r="Q86" s="21"/>
      <c r="R86" s="22">
        <v>3500</v>
      </c>
      <c r="S86" s="21" t="s">
        <v>83</v>
      </c>
      <c r="T86" s="21" t="s">
        <v>513</v>
      </c>
      <c r="U86" s="314">
        <v>480</v>
      </c>
      <c r="V86" s="44">
        <v>330</v>
      </c>
      <c r="W86" s="44"/>
      <c r="X86" s="44">
        <v>0</v>
      </c>
      <c r="Y86" s="44"/>
      <c r="Z86" s="44">
        <v>150</v>
      </c>
      <c r="AA86" s="44">
        <v>0</v>
      </c>
      <c r="AB86" s="44">
        <v>0</v>
      </c>
      <c r="AC86" s="44">
        <v>0</v>
      </c>
      <c r="AD86" s="44"/>
      <c r="AE86" s="50">
        <v>3500</v>
      </c>
      <c r="AF86" s="50">
        <v>2800</v>
      </c>
      <c r="AG86" s="33" t="s">
        <v>511</v>
      </c>
      <c r="AH86" s="33" t="s">
        <v>512</v>
      </c>
      <c r="AI86" s="163" t="s">
        <v>83</v>
      </c>
      <c r="AJ86" s="163" t="s">
        <v>513</v>
      </c>
      <c r="AK86" s="21" t="s">
        <v>83</v>
      </c>
      <c r="AL86" s="163" t="s">
        <v>513</v>
      </c>
      <c r="AM86" s="163" t="s">
        <v>1073</v>
      </c>
      <c r="AN86" s="163" t="s">
        <v>514</v>
      </c>
      <c r="AO86" s="163"/>
      <c r="AP86" s="158" t="s">
        <v>1079</v>
      </c>
      <c r="AQ86" s="158"/>
      <c r="AR86" s="158"/>
      <c r="AS86" s="158"/>
      <c r="AT86" s="158" t="s">
        <v>1141</v>
      </c>
      <c r="AU86" s="185" t="s">
        <v>1080</v>
      </c>
      <c r="AV86" s="390"/>
      <c r="BE86" s="5">
        <v>1</v>
      </c>
    </row>
    <row r="87" s="3" customFormat="1" hidden="1" spans="1:47">
      <c r="A87" s="155"/>
      <c r="B87" s="190" t="s">
        <v>515</v>
      </c>
      <c r="C87" s="190"/>
      <c r="D87" s="191"/>
      <c r="E87" s="191"/>
      <c r="F87" s="190"/>
      <c r="G87" s="191"/>
      <c r="H87" s="191"/>
      <c r="I87" s="190"/>
      <c r="J87" s="166">
        <v>0</v>
      </c>
      <c r="K87" s="166">
        <v>0</v>
      </c>
      <c r="L87" s="166">
        <v>0</v>
      </c>
      <c r="M87" s="166">
        <v>0</v>
      </c>
      <c r="N87" s="166">
        <v>0</v>
      </c>
      <c r="O87" s="166">
        <v>0</v>
      </c>
      <c r="P87" s="166">
        <v>0</v>
      </c>
      <c r="Q87" s="166">
        <v>0</v>
      </c>
      <c r="R87" s="166">
        <v>0</v>
      </c>
      <c r="S87" s="166">
        <v>0</v>
      </c>
      <c r="T87" s="166">
        <v>0</v>
      </c>
      <c r="U87" s="405">
        <v>0</v>
      </c>
      <c r="V87" s="166">
        <v>0</v>
      </c>
      <c r="W87" s="166">
        <v>0</v>
      </c>
      <c r="X87" s="166">
        <v>0</v>
      </c>
      <c r="Y87" s="166">
        <v>0</v>
      </c>
      <c r="Z87" s="166">
        <v>0</v>
      </c>
      <c r="AA87" s="166">
        <v>0</v>
      </c>
      <c r="AB87" s="166">
        <v>0</v>
      </c>
      <c r="AC87" s="166">
        <v>0</v>
      </c>
      <c r="AD87" s="166"/>
      <c r="AE87" s="166">
        <v>0</v>
      </c>
      <c r="AF87" s="166">
        <v>0</v>
      </c>
      <c r="AG87" s="197"/>
      <c r="AH87" s="197"/>
      <c r="AI87" s="166"/>
      <c r="AJ87" s="166"/>
      <c r="AK87" s="166"/>
      <c r="AL87" s="201"/>
      <c r="AM87" s="201"/>
      <c r="AN87" s="201"/>
      <c r="AO87" s="175"/>
      <c r="AP87" s="178"/>
      <c r="AQ87" s="178"/>
      <c r="AR87" s="178"/>
      <c r="AS87" s="178"/>
      <c r="AT87" s="178"/>
      <c r="AU87" s="178"/>
    </row>
    <row r="88" s="3" customFormat="1" hidden="1" spans="1:47">
      <c r="A88" s="155"/>
      <c r="B88" s="190" t="s">
        <v>516</v>
      </c>
      <c r="C88" s="190"/>
      <c r="D88" s="191"/>
      <c r="E88" s="191"/>
      <c r="F88" s="190"/>
      <c r="G88" s="191"/>
      <c r="H88" s="191"/>
      <c r="I88" s="190"/>
      <c r="J88" s="166">
        <f t="shared" ref="J88:AC88" si="22">J89+J90</f>
        <v>0</v>
      </c>
      <c r="K88" s="166">
        <f t="shared" si="22"/>
        <v>0</v>
      </c>
      <c r="L88" s="166">
        <f t="shared" si="22"/>
        <v>0</v>
      </c>
      <c r="M88" s="166">
        <f t="shared" si="22"/>
        <v>0</v>
      </c>
      <c r="N88" s="166">
        <f t="shared" si="22"/>
        <v>0</v>
      </c>
      <c r="O88" s="166">
        <f t="shared" si="22"/>
        <v>0</v>
      </c>
      <c r="P88" s="166">
        <f t="shared" si="22"/>
        <v>0</v>
      </c>
      <c r="Q88" s="166">
        <f t="shared" si="22"/>
        <v>0</v>
      </c>
      <c r="R88" s="166">
        <f t="shared" si="22"/>
        <v>0</v>
      </c>
      <c r="S88" s="166">
        <f t="shared" si="22"/>
        <v>0</v>
      </c>
      <c r="T88" s="166">
        <f t="shared" si="22"/>
        <v>0</v>
      </c>
      <c r="U88" s="405">
        <f t="shared" si="22"/>
        <v>0</v>
      </c>
      <c r="V88" s="166">
        <f t="shared" si="22"/>
        <v>0</v>
      </c>
      <c r="W88" s="166">
        <f t="shared" si="22"/>
        <v>0</v>
      </c>
      <c r="X88" s="166">
        <f t="shared" si="22"/>
        <v>0</v>
      </c>
      <c r="Y88" s="166">
        <f t="shared" si="22"/>
        <v>0</v>
      </c>
      <c r="Z88" s="166">
        <f t="shared" si="22"/>
        <v>0</v>
      </c>
      <c r="AA88" s="166">
        <f t="shared" si="22"/>
        <v>0</v>
      </c>
      <c r="AB88" s="166">
        <f t="shared" si="22"/>
        <v>0</v>
      </c>
      <c r="AC88" s="166">
        <f t="shared" si="22"/>
        <v>0</v>
      </c>
      <c r="AD88" s="166"/>
      <c r="AE88" s="166">
        <f>AE89+AE90</f>
        <v>0</v>
      </c>
      <c r="AF88" s="166">
        <f>AF89+AF90</f>
        <v>0</v>
      </c>
      <c r="AG88" s="197"/>
      <c r="AH88" s="197"/>
      <c r="AI88" s="166"/>
      <c r="AJ88" s="166"/>
      <c r="AK88" s="166"/>
      <c r="AL88" s="201"/>
      <c r="AM88" s="201"/>
      <c r="AN88" s="201"/>
      <c r="AO88" s="175"/>
      <c r="AP88" s="178"/>
      <c r="AQ88" s="178"/>
      <c r="AR88" s="178"/>
      <c r="AS88" s="178"/>
      <c r="AT88" s="178"/>
      <c r="AU88" s="178"/>
    </row>
    <row r="89" s="3" customFormat="1" hidden="1" spans="1:47">
      <c r="A89" s="155"/>
      <c r="B89" s="190" t="s">
        <v>517</v>
      </c>
      <c r="C89" s="190"/>
      <c r="D89" s="191"/>
      <c r="E89" s="191"/>
      <c r="F89" s="190"/>
      <c r="G89" s="191"/>
      <c r="H89" s="191"/>
      <c r="I89" s="190"/>
      <c r="J89" s="166">
        <v>0</v>
      </c>
      <c r="K89" s="166">
        <v>0</v>
      </c>
      <c r="L89" s="166">
        <v>0</v>
      </c>
      <c r="M89" s="166">
        <v>0</v>
      </c>
      <c r="N89" s="166">
        <v>0</v>
      </c>
      <c r="O89" s="166">
        <v>0</v>
      </c>
      <c r="P89" s="166">
        <v>0</v>
      </c>
      <c r="Q89" s="166">
        <v>0</v>
      </c>
      <c r="R89" s="166">
        <v>0</v>
      </c>
      <c r="S89" s="166">
        <v>0</v>
      </c>
      <c r="T89" s="166">
        <v>0</v>
      </c>
      <c r="U89" s="405">
        <v>0</v>
      </c>
      <c r="V89" s="166">
        <v>0</v>
      </c>
      <c r="W89" s="166">
        <v>0</v>
      </c>
      <c r="X89" s="166">
        <v>0</v>
      </c>
      <c r="Y89" s="166">
        <v>0</v>
      </c>
      <c r="Z89" s="166">
        <v>0</v>
      </c>
      <c r="AA89" s="166">
        <v>0</v>
      </c>
      <c r="AB89" s="166">
        <v>0</v>
      </c>
      <c r="AC89" s="166">
        <v>0</v>
      </c>
      <c r="AD89" s="166"/>
      <c r="AE89" s="166">
        <v>0</v>
      </c>
      <c r="AF89" s="166">
        <v>0</v>
      </c>
      <c r="AG89" s="197"/>
      <c r="AH89" s="197"/>
      <c r="AI89" s="166"/>
      <c r="AJ89" s="166"/>
      <c r="AK89" s="166"/>
      <c r="AL89" s="201"/>
      <c r="AM89" s="201"/>
      <c r="AN89" s="201"/>
      <c r="AO89" s="175"/>
      <c r="AP89" s="178"/>
      <c r="AQ89" s="178"/>
      <c r="AR89" s="178"/>
      <c r="AS89" s="178"/>
      <c r="AT89" s="178"/>
      <c r="AU89" s="178"/>
    </row>
    <row r="90" s="3" customFormat="1" hidden="1" spans="1:47">
      <c r="A90" s="155"/>
      <c r="B90" s="190" t="s">
        <v>518</v>
      </c>
      <c r="C90" s="190"/>
      <c r="D90" s="191"/>
      <c r="E90" s="191"/>
      <c r="F90" s="190"/>
      <c r="G90" s="191"/>
      <c r="H90" s="191"/>
      <c r="I90" s="190"/>
      <c r="J90" s="166">
        <v>0</v>
      </c>
      <c r="K90" s="166">
        <v>0</v>
      </c>
      <c r="L90" s="166">
        <v>0</v>
      </c>
      <c r="M90" s="166">
        <v>0</v>
      </c>
      <c r="N90" s="166">
        <v>0</v>
      </c>
      <c r="O90" s="166">
        <v>0</v>
      </c>
      <c r="P90" s="166">
        <v>0</v>
      </c>
      <c r="Q90" s="166">
        <v>0</v>
      </c>
      <c r="R90" s="166">
        <v>0</v>
      </c>
      <c r="S90" s="166">
        <v>0</v>
      </c>
      <c r="T90" s="166">
        <v>0</v>
      </c>
      <c r="U90" s="405">
        <v>0</v>
      </c>
      <c r="V90" s="166">
        <v>0</v>
      </c>
      <c r="W90" s="166">
        <v>0</v>
      </c>
      <c r="X90" s="166">
        <v>0</v>
      </c>
      <c r="Y90" s="166">
        <v>0</v>
      </c>
      <c r="Z90" s="166">
        <v>0</v>
      </c>
      <c r="AA90" s="166">
        <v>0</v>
      </c>
      <c r="AB90" s="166">
        <v>0</v>
      </c>
      <c r="AC90" s="166">
        <v>0</v>
      </c>
      <c r="AD90" s="166"/>
      <c r="AE90" s="166">
        <v>0</v>
      </c>
      <c r="AF90" s="166">
        <v>0</v>
      </c>
      <c r="AG90" s="197"/>
      <c r="AH90" s="197"/>
      <c r="AI90" s="166"/>
      <c r="AJ90" s="166"/>
      <c r="AK90" s="166"/>
      <c r="AL90" s="201"/>
      <c r="AM90" s="201"/>
      <c r="AN90" s="201"/>
      <c r="AO90" s="175"/>
      <c r="AP90" s="178"/>
      <c r="AQ90" s="178"/>
      <c r="AR90" s="178"/>
      <c r="AS90" s="178"/>
      <c r="AT90" s="178"/>
      <c r="AU90" s="178"/>
    </row>
    <row r="91" s="3" customFormat="1" hidden="1" spans="1:47">
      <c r="A91" s="155"/>
      <c r="B91" s="190" t="s">
        <v>519</v>
      </c>
      <c r="C91" s="190"/>
      <c r="D91" s="191"/>
      <c r="E91" s="191"/>
      <c r="F91" s="190"/>
      <c r="G91" s="191"/>
      <c r="H91" s="191"/>
      <c r="I91" s="190"/>
      <c r="J91" s="166">
        <f t="shared" ref="J91:AC91" si="23">J92+J93+J94</f>
        <v>0</v>
      </c>
      <c r="K91" s="166">
        <f t="shared" si="23"/>
        <v>0</v>
      </c>
      <c r="L91" s="166">
        <f t="shared" si="23"/>
        <v>0</v>
      </c>
      <c r="M91" s="166">
        <f t="shared" si="23"/>
        <v>0</v>
      </c>
      <c r="N91" s="166">
        <f t="shared" si="23"/>
        <v>0</v>
      </c>
      <c r="O91" s="166">
        <f t="shared" si="23"/>
        <v>0</v>
      </c>
      <c r="P91" s="166">
        <f t="shared" si="23"/>
        <v>0</v>
      </c>
      <c r="Q91" s="166">
        <f t="shared" si="23"/>
        <v>0</v>
      </c>
      <c r="R91" s="166">
        <f t="shared" si="23"/>
        <v>0</v>
      </c>
      <c r="S91" s="166">
        <f t="shared" si="23"/>
        <v>0</v>
      </c>
      <c r="T91" s="166">
        <f t="shared" si="23"/>
        <v>0</v>
      </c>
      <c r="U91" s="405">
        <f t="shared" si="23"/>
        <v>0</v>
      </c>
      <c r="V91" s="166">
        <f t="shared" si="23"/>
        <v>0</v>
      </c>
      <c r="W91" s="166">
        <f t="shared" si="23"/>
        <v>0</v>
      </c>
      <c r="X91" s="166">
        <f t="shared" si="23"/>
        <v>0</v>
      </c>
      <c r="Y91" s="166">
        <f t="shared" si="23"/>
        <v>0</v>
      </c>
      <c r="Z91" s="166">
        <f t="shared" si="23"/>
        <v>0</v>
      </c>
      <c r="AA91" s="166">
        <f t="shared" si="23"/>
        <v>0</v>
      </c>
      <c r="AB91" s="166">
        <f t="shared" si="23"/>
        <v>0</v>
      </c>
      <c r="AC91" s="166">
        <f t="shared" si="23"/>
        <v>0</v>
      </c>
      <c r="AD91" s="166"/>
      <c r="AE91" s="166">
        <f>AE92+AE93+AE94</f>
        <v>0</v>
      </c>
      <c r="AF91" s="166">
        <f>AF92+AF93+AF94</f>
        <v>0</v>
      </c>
      <c r="AG91" s="205"/>
      <c r="AH91" s="205"/>
      <c r="AI91" s="201"/>
      <c r="AJ91" s="201"/>
      <c r="AK91" s="201"/>
      <c r="AL91" s="201"/>
      <c r="AM91" s="201"/>
      <c r="AN91" s="201"/>
      <c r="AO91" s="175"/>
      <c r="AP91" s="178"/>
      <c r="AQ91" s="178"/>
      <c r="AR91" s="178"/>
      <c r="AS91" s="178"/>
      <c r="AT91" s="178"/>
      <c r="AU91" s="178"/>
    </row>
    <row r="92" s="3" customFormat="1" hidden="1" spans="1:47">
      <c r="A92" s="155"/>
      <c r="B92" s="190" t="s">
        <v>520</v>
      </c>
      <c r="C92" s="190"/>
      <c r="D92" s="191"/>
      <c r="E92" s="191"/>
      <c r="F92" s="190"/>
      <c r="G92" s="191"/>
      <c r="H92" s="191"/>
      <c r="I92" s="190"/>
      <c r="J92" s="166">
        <v>0</v>
      </c>
      <c r="K92" s="166">
        <v>0</v>
      </c>
      <c r="L92" s="166">
        <v>0</v>
      </c>
      <c r="M92" s="166">
        <v>0</v>
      </c>
      <c r="N92" s="166">
        <v>0</v>
      </c>
      <c r="O92" s="166">
        <v>0</v>
      </c>
      <c r="P92" s="166">
        <v>0</v>
      </c>
      <c r="Q92" s="166">
        <v>0</v>
      </c>
      <c r="R92" s="166">
        <v>0</v>
      </c>
      <c r="S92" s="166">
        <v>0</v>
      </c>
      <c r="T92" s="166">
        <v>0</v>
      </c>
      <c r="U92" s="405">
        <v>0</v>
      </c>
      <c r="V92" s="166">
        <v>0</v>
      </c>
      <c r="W92" s="166">
        <v>0</v>
      </c>
      <c r="X92" s="166">
        <v>0</v>
      </c>
      <c r="Y92" s="166">
        <v>0</v>
      </c>
      <c r="Z92" s="166">
        <v>0</v>
      </c>
      <c r="AA92" s="166">
        <v>0</v>
      </c>
      <c r="AB92" s="166">
        <v>0</v>
      </c>
      <c r="AC92" s="166">
        <v>0</v>
      </c>
      <c r="AD92" s="166"/>
      <c r="AE92" s="166">
        <v>0</v>
      </c>
      <c r="AF92" s="166">
        <v>0</v>
      </c>
      <c r="AG92" s="205"/>
      <c r="AH92" s="205"/>
      <c r="AI92" s="201"/>
      <c r="AJ92" s="201"/>
      <c r="AK92" s="201"/>
      <c r="AL92" s="201"/>
      <c r="AM92" s="201"/>
      <c r="AN92" s="201"/>
      <c r="AO92" s="175"/>
      <c r="AP92" s="178"/>
      <c r="AQ92" s="178"/>
      <c r="AR92" s="178"/>
      <c r="AS92" s="178"/>
      <c r="AT92" s="178"/>
      <c r="AU92" s="178"/>
    </row>
    <row r="93" s="3" customFormat="1" hidden="1" spans="1:47">
      <c r="A93" s="155"/>
      <c r="B93" s="190" t="s">
        <v>521</v>
      </c>
      <c r="C93" s="190"/>
      <c r="D93" s="191"/>
      <c r="E93" s="191"/>
      <c r="F93" s="190"/>
      <c r="G93" s="191"/>
      <c r="H93" s="191"/>
      <c r="I93" s="190"/>
      <c r="J93" s="166">
        <v>0</v>
      </c>
      <c r="K93" s="166">
        <v>0</v>
      </c>
      <c r="L93" s="166">
        <v>0</v>
      </c>
      <c r="M93" s="166">
        <v>0</v>
      </c>
      <c r="N93" s="166">
        <v>0</v>
      </c>
      <c r="O93" s="166">
        <v>0</v>
      </c>
      <c r="P93" s="166">
        <v>0</v>
      </c>
      <c r="Q93" s="166">
        <v>0</v>
      </c>
      <c r="R93" s="166">
        <v>0</v>
      </c>
      <c r="S93" s="166">
        <v>0</v>
      </c>
      <c r="T93" s="166">
        <v>0</v>
      </c>
      <c r="U93" s="405">
        <v>0</v>
      </c>
      <c r="V93" s="166">
        <v>0</v>
      </c>
      <c r="W93" s="166">
        <v>0</v>
      </c>
      <c r="X93" s="166">
        <v>0</v>
      </c>
      <c r="Y93" s="166">
        <v>0</v>
      </c>
      <c r="Z93" s="166">
        <v>0</v>
      </c>
      <c r="AA93" s="166">
        <v>0</v>
      </c>
      <c r="AB93" s="166">
        <v>0</v>
      </c>
      <c r="AC93" s="166">
        <v>0</v>
      </c>
      <c r="AD93" s="166"/>
      <c r="AE93" s="166">
        <v>0</v>
      </c>
      <c r="AF93" s="166">
        <v>0</v>
      </c>
      <c r="AG93" s="205"/>
      <c r="AH93" s="205"/>
      <c r="AI93" s="201"/>
      <c r="AJ93" s="201"/>
      <c r="AK93" s="201"/>
      <c r="AL93" s="201"/>
      <c r="AM93" s="201"/>
      <c r="AN93" s="201"/>
      <c r="AO93" s="175"/>
      <c r="AP93" s="178"/>
      <c r="AQ93" s="178"/>
      <c r="AR93" s="178"/>
      <c r="AS93" s="178"/>
      <c r="AT93" s="178"/>
      <c r="AU93" s="178"/>
    </row>
    <row r="94" s="3" customFormat="1" hidden="1" spans="1:47">
      <c r="A94" s="155"/>
      <c r="B94" s="190" t="s">
        <v>522</v>
      </c>
      <c r="C94" s="190"/>
      <c r="D94" s="191"/>
      <c r="E94" s="191"/>
      <c r="F94" s="190"/>
      <c r="G94" s="191"/>
      <c r="H94" s="191"/>
      <c r="I94" s="190"/>
      <c r="J94" s="166">
        <v>0</v>
      </c>
      <c r="K94" s="166">
        <v>0</v>
      </c>
      <c r="L94" s="166">
        <v>0</v>
      </c>
      <c r="M94" s="166">
        <v>0</v>
      </c>
      <c r="N94" s="166">
        <v>0</v>
      </c>
      <c r="O94" s="166">
        <v>0</v>
      </c>
      <c r="P94" s="166">
        <v>0</v>
      </c>
      <c r="Q94" s="166">
        <v>0</v>
      </c>
      <c r="R94" s="166">
        <v>0</v>
      </c>
      <c r="S94" s="166">
        <v>0</v>
      </c>
      <c r="T94" s="166">
        <v>0</v>
      </c>
      <c r="U94" s="405">
        <v>0</v>
      </c>
      <c r="V94" s="166">
        <v>0</v>
      </c>
      <c r="W94" s="166">
        <v>0</v>
      </c>
      <c r="X94" s="166">
        <v>0</v>
      </c>
      <c r="Y94" s="166">
        <v>0</v>
      </c>
      <c r="Z94" s="166">
        <v>0</v>
      </c>
      <c r="AA94" s="166">
        <v>0</v>
      </c>
      <c r="AB94" s="166">
        <v>0</v>
      </c>
      <c r="AC94" s="166">
        <v>0</v>
      </c>
      <c r="AD94" s="166"/>
      <c r="AE94" s="166">
        <v>0</v>
      </c>
      <c r="AF94" s="166">
        <v>0</v>
      </c>
      <c r="AG94" s="205"/>
      <c r="AH94" s="205"/>
      <c r="AI94" s="201"/>
      <c r="AJ94" s="201"/>
      <c r="AK94" s="201"/>
      <c r="AL94" s="201"/>
      <c r="AM94" s="201"/>
      <c r="AN94" s="201"/>
      <c r="AO94" s="175"/>
      <c r="AP94" s="178"/>
      <c r="AQ94" s="178"/>
      <c r="AR94" s="178"/>
      <c r="AS94" s="178"/>
      <c r="AT94" s="178"/>
      <c r="AU94" s="178"/>
    </row>
    <row r="95" s="3" customFormat="1" hidden="1" spans="1:47">
      <c r="A95" s="155"/>
      <c r="B95" s="190" t="s">
        <v>523</v>
      </c>
      <c r="C95" s="190"/>
      <c r="D95" s="191"/>
      <c r="E95" s="191"/>
      <c r="F95" s="190"/>
      <c r="G95" s="191"/>
      <c r="H95" s="191"/>
      <c r="I95" s="190"/>
      <c r="J95" s="166">
        <v>0</v>
      </c>
      <c r="K95" s="166">
        <v>0</v>
      </c>
      <c r="L95" s="166">
        <v>0</v>
      </c>
      <c r="M95" s="166">
        <v>0</v>
      </c>
      <c r="N95" s="166">
        <v>0</v>
      </c>
      <c r="O95" s="166">
        <v>0</v>
      </c>
      <c r="P95" s="166">
        <v>0</v>
      </c>
      <c r="Q95" s="166">
        <v>0</v>
      </c>
      <c r="R95" s="166">
        <v>0</v>
      </c>
      <c r="S95" s="166">
        <v>0</v>
      </c>
      <c r="T95" s="166">
        <v>0</v>
      </c>
      <c r="U95" s="405">
        <v>0</v>
      </c>
      <c r="V95" s="166">
        <v>0</v>
      </c>
      <c r="W95" s="166">
        <v>0</v>
      </c>
      <c r="X95" s="166">
        <v>0</v>
      </c>
      <c r="Y95" s="166">
        <v>0</v>
      </c>
      <c r="Z95" s="166">
        <v>0</v>
      </c>
      <c r="AA95" s="166">
        <v>0</v>
      </c>
      <c r="AB95" s="166">
        <v>0</v>
      </c>
      <c r="AC95" s="166">
        <v>0</v>
      </c>
      <c r="AD95" s="166"/>
      <c r="AE95" s="166">
        <v>0</v>
      </c>
      <c r="AF95" s="166">
        <v>0</v>
      </c>
      <c r="AG95" s="205"/>
      <c r="AH95" s="205"/>
      <c r="AI95" s="201"/>
      <c r="AJ95" s="201"/>
      <c r="AK95" s="201"/>
      <c r="AL95" s="201"/>
      <c r="AM95" s="201"/>
      <c r="AN95" s="201"/>
      <c r="AO95" s="175"/>
      <c r="AP95" s="178"/>
      <c r="AQ95" s="178"/>
      <c r="AR95" s="178"/>
      <c r="AS95" s="178"/>
      <c r="AT95" s="178"/>
      <c r="AU95" s="178"/>
    </row>
    <row r="96" s="3" customFormat="1" hidden="1" spans="1:47">
      <c r="A96" s="155"/>
      <c r="B96" s="190" t="s">
        <v>530</v>
      </c>
      <c r="C96" s="190"/>
      <c r="D96" s="191"/>
      <c r="E96" s="191"/>
      <c r="F96" s="190"/>
      <c r="G96" s="191"/>
      <c r="H96" s="191"/>
      <c r="I96" s="190"/>
      <c r="J96" s="166">
        <f t="shared" ref="J96:AC96" si="24">J97+J119+J138</f>
        <v>0</v>
      </c>
      <c r="K96" s="166">
        <f t="shared" si="24"/>
        <v>0</v>
      </c>
      <c r="L96" s="166">
        <f t="shared" si="24"/>
        <v>26</v>
      </c>
      <c r="M96" s="166">
        <f t="shared" si="24"/>
        <v>0</v>
      </c>
      <c r="N96" s="166">
        <f t="shared" si="24"/>
        <v>0</v>
      </c>
      <c r="O96" s="166">
        <f t="shared" si="24"/>
        <v>0</v>
      </c>
      <c r="P96" s="166">
        <f t="shared" si="24"/>
        <v>0</v>
      </c>
      <c r="Q96" s="166">
        <f t="shared" si="24"/>
        <v>0</v>
      </c>
      <c r="R96" s="166">
        <f t="shared" si="24"/>
        <v>65468</v>
      </c>
      <c r="S96" s="166">
        <f t="shared" si="24"/>
        <v>0</v>
      </c>
      <c r="T96" s="166">
        <f t="shared" si="24"/>
        <v>0</v>
      </c>
      <c r="U96" s="405">
        <f t="shared" si="24"/>
        <v>12393.514733</v>
      </c>
      <c r="V96" s="166">
        <f t="shared" si="24"/>
        <v>2900.7812</v>
      </c>
      <c r="W96" s="166">
        <f t="shared" si="24"/>
        <v>114.75026</v>
      </c>
      <c r="X96" s="166">
        <f t="shared" si="24"/>
        <v>2763.686101</v>
      </c>
      <c r="Y96" s="166">
        <f t="shared" si="24"/>
        <v>134.128426</v>
      </c>
      <c r="Z96" s="166">
        <f t="shared" si="24"/>
        <v>4373.39</v>
      </c>
      <c r="AA96" s="166">
        <f t="shared" si="24"/>
        <v>700</v>
      </c>
      <c r="AB96" s="166">
        <f t="shared" si="24"/>
        <v>0</v>
      </c>
      <c r="AC96" s="166">
        <f t="shared" si="24"/>
        <v>1406.778746</v>
      </c>
      <c r="AD96" s="166"/>
      <c r="AE96" s="166">
        <f>AE97+AE119+AE138</f>
        <v>17224</v>
      </c>
      <c r="AF96" s="166">
        <f>AF97+AF119+AF138</f>
        <v>7602</v>
      </c>
      <c r="AG96" s="205"/>
      <c r="AH96" s="205"/>
      <c r="AI96" s="201"/>
      <c r="AJ96" s="201"/>
      <c r="AK96" s="201"/>
      <c r="AL96" s="201"/>
      <c r="AM96" s="201"/>
      <c r="AN96" s="201"/>
      <c r="AO96" s="175"/>
      <c r="AP96" s="178"/>
      <c r="AQ96" s="178"/>
      <c r="AR96" s="178"/>
      <c r="AS96" s="178"/>
      <c r="AT96" s="178"/>
      <c r="AU96" s="178"/>
    </row>
    <row r="97" s="3" customFormat="1" hidden="1" spans="1:47">
      <c r="A97" s="155"/>
      <c r="B97" s="190" t="s">
        <v>531</v>
      </c>
      <c r="C97" s="190"/>
      <c r="D97" s="191"/>
      <c r="E97" s="191"/>
      <c r="F97" s="190"/>
      <c r="G97" s="191"/>
      <c r="H97" s="191"/>
      <c r="I97" s="190"/>
      <c r="J97" s="166">
        <f t="shared" ref="J97:AC97" si="25">J98+J99+J104+J105+J110+J111+J112+J113+J114+J118</f>
        <v>0</v>
      </c>
      <c r="K97" s="166">
        <f t="shared" si="25"/>
        <v>0</v>
      </c>
      <c r="L97" s="166">
        <f t="shared" si="25"/>
        <v>11</v>
      </c>
      <c r="M97" s="166">
        <f t="shared" si="25"/>
        <v>0</v>
      </c>
      <c r="N97" s="166">
        <f t="shared" si="25"/>
        <v>0</v>
      </c>
      <c r="O97" s="166">
        <f t="shared" si="25"/>
        <v>0</v>
      </c>
      <c r="P97" s="166">
        <f t="shared" si="25"/>
        <v>0</v>
      </c>
      <c r="Q97" s="166">
        <f t="shared" si="25"/>
        <v>0</v>
      </c>
      <c r="R97" s="166">
        <f t="shared" si="25"/>
        <v>26836</v>
      </c>
      <c r="S97" s="166">
        <f t="shared" si="25"/>
        <v>0</v>
      </c>
      <c r="T97" s="166">
        <f t="shared" si="25"/>
        <v>0</v>
      </c>
      <c r="U97" s="405">
        <f t="shared" si="25"/>
        <v>7915.830986</v>
      </c>
      <c r="V97" s="166">
        <f t="shared" si="25"/>
        <v>2900.7812</v>
      </c>
      <c r="W97" s="166">
        <f t="shared" si="25"/>
        <v>114.75026</v>
      </c>
      <c r="X97" s="166">
        <f t="shared" si="25"/>
        <v>1351.55</v>
      </c>
      <c r="Y97" s="166">
        <f t="shared" si="25"/>
        <v>134.128426</v>
      </c>
      <c r="Z97" s="166">
        <f t="shared" si="25"/>
        <v>1381.89</v>
      </c>
      <c r="AA97" s="166">
        <f t="shared" si="25"/>
        <v>700</v>
      </c>
      <c r="AB97" s="166">
        <f t="shared" si="25"/>
        <v>0</v>
      </c>
      <c r="AC97" s="166">
        <f t="shared" si="25"/>
        <v>1332.7311</v>
      </c>
      <c r="AD97" s="166"/>
      <c r="AE97" s="166">
        <f>AE98+AE99+AE104+AE105+AE110+AE111+AE112+AE113+AE114+AE118</f>
        <v>7533</v>
      </c>
      <c r="AF97" s="166">
        <f>AF98+AF99+AF104+AF105+AF110+AF111+AF112+AF113+AF114+AF118</f>
        <v>3447</v>
      </c>
      <c r="AG97" s="205"/>
      <c r="AH97" s="205"/>
      <c r="AI97" s="201"/>
      <c r="AJ97" s="201"/>
      <c r="AK97" s="201"/>
      <c r="AL97" s="201"/>
      <c r="AM97" s="201"/>
      <c r="AN97" s="201"/>
      <c r="AO97" s="175"/>
      <c r="AP97" s="178"/>
      <c r="AQ97" s="178"/>
      <c r="AR97" s="178"/>
      <c r="AS97" s="178"/>
      <c r="AT97" s="178"/>
      <c r="AU97" s="178"/>
    </row>
    <row r="98" s="3" customFormat="1" hidden="1" spans="1:47">
      <c r="A98" s="155"/>
      <c r="B98" s="190" t="s">
        <v>532</v>
      </c>
      <c r="C98" s="190"/>
      <c r="D98" s="191"/>
      <c r="E98" s="191"/>
      <c r="F98" s="190"/>
      <c r="G98" s="191"/>
      <c r="H98" s="191"/>
      <c r="I98" s="190"/>
      <c r="J98" s="166">
        <v>0</v>
      </c>
      <c r="K98" s="166">
        <v>0</v>
      </c>
      <c r="L98" s="166">
        <v>0</v>
      </c>
      <c r="M98" s="166">
        <v>0</v>
      </c>
      <c r="N98" s="166">
        <v>0</v>
      </c>
      <c r="O98" s="166">
        <v>0</v>
      </c>
      <c r="P98" s="166">
        <v>0</v>
      </c>
      <c r="Q98" s="166">
        <v>0</v>
      </c>
      <c r="R98" s="166">
        <v>0</v>
      </c>
      <c r="S98" s="166">
        <v>0</v>
      </c>
      <c r="T98" s="166">
        <v>0</v>
      </c>
      <c r="U98" s="405">
        <v>0</v>
      </c>
      <c r="V98" s="166">
        <v>0</v>
      </c>
      <c r="W98" s="166">
        <v>0</v>
      </c>
      <c r="X98" s="166">
        <v>0</v>
      </c>
      <c r="Y98" s="166">
        <v>0</v>
      </c>
      <c r="Z98" s="166">
        <v>0</v>
      </c>
      <c r="AA98" s="166">
        <v>0</v>
      </c>
      <c r="AB98" s="166">
        <v>0</v>
      </c>
      <c r="AC98" s="166">
        <v>0</v>
      </c>
      <c r="AD98" s="166"/>
      <c r="AE98" s="166">
        <v>0</v>
      </c>
      <c r="AF98" s="166">
        <v>0</v>
      </c>
      <c r="AG98" s="205"/>
      <c r="AH98" s="205"/>
      <c r="AI98" s="201"/>
      <c r="AJ98" s="201"/>
      <c r="AK98" s="201"/>
      <c r="AL98" s="201"/>
      <c r="AM98" s="201"/>
      <c r="AN98" s="201"/>
      <c r="AO98" s="175"/>
      <c r="AP98" s="178"/>
      <c r="AQ98" s="178"/>
      <c r="AR98" s="178"/>
      <c r="AS98" s="178"/>
      <c r="AT98" s="178"/>
      <c r="AU98" s="178"/>
    </row>
    <row r="99" s="3" customFormat="1" hidden="1" spans="1:47">
      <c r="A99" s="155"/>
      <c r="B99" s="190" t="s">
        <v>533</v>
      </c>
      <c r="C99" s="190"/>
      <c r="D99" s="191"/>
      <c r="E99" s="191"/>
      <c r="F99" s="190"/>
      <c r="G99" s="191"/>
      <c r="H99" s="191"/>
      <c r="I99" s="190"/>
      <c r="J99" s="166">
        <f t="shared" ref="J99:AC99" si="26">SUM(J100:J103)</f>
        <v>0</v>
      </c>
      <c r="K99" s="166">
        <f t="shared" si="26"/>
        <v>0</v>
      </c>
      <c r="L99" s="166">
        <f t="shared" si="26"/>
        <v>4</v>
      </c>
      <c r="M99" s="166">
        <f t="shared" si="26"/>
        <v>0</v>
      </c>
      <c r="N99" s="166">
        <f t="shared" si="26"/>
        <v>0</v>
      </c>
      <c r="O99" s="166">
        <f t="shared" si="26"/>
        <v>0</v>
      </c>
      <c r="P99" s="166">
        <f t="shared" si="26"/>
        <v>0</v>
      </c>
      <c r="Q99" s="166">
        <f t="shared" si="26"/>
        <v>0</v>
      </c>
      <c r="R99" s="166">
        <f t="shared" si="26"/>
        <v>11853</v>
      </c>
      <c r="S99" s="166">
        <f t="shared" si="26"/>
        <v>0</v>
      </c>
      <c r="T99" s="166">
        <f t="shared" si="26"/>
        <v>0</v>
      </c>
      <c r="U99" s="405">
        <f t="shared" si="26"/>
        <v>2772.849626</v>
      </c>
      <c r="V99" s="166">
        <f t="shared" si="26"/>
        <v>429.7812</v>
      </c>
      <c r="W99" s="166">
        <f t="shared" si="26"/>
        <v>0</v>
      </c>
      <c r="X99" s="166">
        <f t="shared" si="26"/>
        <v>1000</v>
      </c>
      <c r="Y99" s="166">
        <f t="shared" si="26"/>
        <v>83.0684259999999</v>
      </c>
      <c r="Z99" s="166">
        <f t="shared" si="26"/>
        <v>560</v>
      </c>
      <c r="AA99" s="166">
        <f t="shared" si="26"/>
        <v>700</v>
      </c>
      <c r="AB99" s="166">
        <f t="shared" si="26"/>
        <v>0</v>
      </c>
      <c r="AC99" s="166">
        <f t="shared" si="26"/>
        <v>0</v>
      </c>
      <c r="AD99" s="166"/>
      <c r="AE99" s="166">
        <f>SUM(AE100:AE103)</f>
        <v>3240</v>
      </c>
      <c r="AF99" s="166">
        <f>SUM(AF100:AF103)</f>
        <v>1547</v>
      </c>
      <c r="AG99" s="205"/>
      <c r="AH99" s="205"/>
      <c r="AI99" s="201"/>
      <c r="AJ99" s="201"/>
      <c r="AK99" s="201"/>
      <c r="AL99" s="201"/>
      <c r="AM99" s="201"/>
      <c r="AN99" s="201"/>
      <c r="AO99" s="175"/>
      <c r="AP99" s="178"/>
      <c r="AQ99" s="178"/>
      <c r="AR99" s="178"/>
      <c r="AS99" s="178"/>
      <c r="AT99" s="178"/>
      <c r="AU99" s="178"/>
    </row>
    <row r="100" s="391" customFormat="1" ht="101.25" spans="1:57">
      <c r="A100" s="203">
        <v>46</v>
      </c>
      <c r="B100" s="203" t="s">
        <v>534</v>
      </c>
      <c r="C100" s="203">
        <v>2022</v>
      </c>
      <c r="D100" s="393" t="s">
        <v>535</v>
      </c>
      <c r="E100" s="251" t="s">
        <v>536</v>
      </c>
      <c r="F100" s="393" t="s">
        <v>45</v>
      </c>
      <c r="G100" s="393" t="s">
        <v>1074</v>
      </c>
      <c r="H100" s="393" t="s">
        <v>537</v>
      </c>
      <c r="I100" s="398" t="s">
        <v>538</v>
      </c>
      <c r="J100" s="393"/>
      <c r="K100" s="393"/>
      <c r="L100" s="393">
        <v>1</v>
      </c>
      <c r="M100" s="393"/>
      <c r="N100" s="393"/>
      <c r="O100" s="393"/>
      <c r="P100" s="393"/>
      <c r="Q100" s="393"/>
      <c r="R100" s="393">
        <v>1540</v>
      </c>
      <c r="S100" s="71" t="s">
        <v>541</v>
      </c>
      <c r="T100" s="71" t="s">
        <v>1039</v>
      </c>
      <c r="U100" s="314">
        <v>612.849626</v>
      </c>
      <c r="V100" s="406">
        <v>429.7812</v>
      </c>
      <c r="W100" s="406"/>
      <c r="X100" s="406">
        <v>0</v>
      </c>
      <c r="Y100" s="406">
        <v>83.0684259999999</v>
      </c>
      <c r="Z100" s="406">
        <v>100</v>
      </c>
      <c r="AA100" s="406">
        <v>0</v>
      </c>
      <c r="AB100" s="406">
        <v>0</v>
      </c>
      <c r="AC100" s="406">
        <v>0</v>
      </c>
      <c r="AD100" s="406"/>
      <c r="AE100" s="408">
        <v>440</v>
      </c>
      <c r="AF100" s="408">
        <v>382</v>
      </c>
      <c r="AG100" s="398" t="s">
        <v>539</v>
      </c>
      <c r="AH100" s="398" t="s">
        <v>540</v>
      </c>
      <c r="AI100" s="393" t="s">
        <v>50</v>
      </c>
      <c r="AJ100" s="71" t="s">
        <v>51</v>
      </c>
      <c r="AK100" s="71" t="s">
        <v>541</v>
      </c>
      <c r="AL100" s="71" t="s">
        <v>542</v>
      </c>
      <c r="AM100" s="71" t="s">
        <v>369</v>
      </c>
      <c r="AN100" s="71" t="s">
        <v>543</v>
      </c>
      <c r="AO100" s="71" t="s">
        <v>266</v>
      </c>
      <c r="AP100" s="203" t="s">
        <v>1079</v>
      </c>
      <c r="AQ100" s="203" t="s">
        <v>1079</v>
      </c>
      <c r="AR100" s="203" t="s">
        <v>1079</v>
      </c>
      <c r="AS100" s="203"/>
      <c r="AT100" s="71"/>
      <c r="AU100" s="415" t="s">
        <v>1168</v>
      </c>
      <c r="BE100" s="416">
        <v>1</v>
      </c>
    </row>
    <row r="101" s="1" customFormat="1" ht="67.5" hidden="1" spans="1:57">
      <c r="A101" s="20">
        <v>47</v>
      </c>
      <c r="B101" s="20" t="s">
        <v>544</v>
      </c>
      <c r="C101" s="20">
        <v>2022</v>
      </c>
      <c r="D101" s="22" t="s">
        <v>535</v>
      </c>
      <c r="E101" s="23" t="s">
        <v>545</v>
      </c>
      <c r="F101" s="22" t="s">
        <v>45</v>
      </c>
      <c r="G101" s="22" t="s">
        <v>1074</v>
      </c>
      <c r="H101" s="22" t="s">
        <v>546</v>
      </c>
      <c r="I101" s="34" t="s">
        <v>547</v>
      </c>
      <c r="J101" s="22"/>
      <c r="K101" s="22"/>
      <c r="L101" s="22">
        <v>1</v>
      </c>
      <c r="M101" s="22"/>
      <c r="N101" s="22"/>
      <c r="O101" s="22"/>
      <c r="P101" s="22"/>
      <c r="Q101" s="22"/>
      <c r="R101" s="22">
        <v>2475</v>
      </c>
      <c r="S101" s="21" t="s">
        <v>50</v>
      </c>
      <c r="T101" s="21" t="s">
        <v>51</v>
      </c>
      <c r="U101" s="314">
        <v>200</v>
      </c>
      <c r="V101" s="44">
        <v>0</v>
      </c>
      <c r="W101" s="44"/>
      <c r="X101" s="44">
        <v>0</v>
      </c>
      <c r="Y101" s="44"/>
      <c r="Z101" s="44">
        <v>200</v>
      </c>
      <c r="AA101" s="44">
        <v>0</v>
      </c>
      <c r="AB101" s="44">
        <v>0</v>
      </c>
      <c r="AC101" s="44">
        <v>0</v>
      </c>
      <c r="AD101" s="44"/>
      <c r="AE101" s="50">
        <v>707</v>
      </c>
      <c r="AF101" s="50">
        <v>447</v>
      </c>
      <c r="AG101" s="34" t="s">
        <v>548</v>
      </c>
      <c r="AH101" s="34" t="s">
        <v>549</v>
      </c>
      <c r="AI101" s="232" t="s">
        <v>50</v>
      </c>
      <c r="AJ101" s="163" t="s">
        <v>51</v>
      </c>
      <c r="AK101" s="21" t="s">
        <v>541</v>
      </c>
      <c r="AL101" s="163" t="s">
        <v>542</v>
      </c>
      <c r="AM101" s="163" t="s">
        <v>369</v>
      </c>
      <c r="AN101" s="163" t="s">
        <v>543</v>
      </c>
      <c r="AO101" s="163" t="s">
        <v>266</v>
      </c>
      <c r="AP101" s="158" t="s">
        <v>1079</v>
      </c>
      <c r="AQ101" s="158"/>
      <c r="AR101" s="158"/>
      <c r="AS101" s="158"/>
      <c r="AT101" s="158"/>
      <c r="AU101" s="178"/>
      <c r="AV101" s="3"/>
      <c r="BE101" s="5">
        <v>1</v>
      </c>
    </row>
    <row r="102" s="1" customFormat="1" ht="135" hidden="1" spans="1:57">
      <c r="A102" s="20">
        <v>48</v>
      </c>
      <c r="B102" s="20" t="s">
        <v>595</v>
      </c>
      <c r="C102" s="20">
        <v>2022</v>
      </c>
      <c r="D102" s="21" t="s">
        <v>535</v>
      </c>
      <c r="E102" s="21" t="s">
        <v>596</v>
      </c>
      <c r="F102" s="21" t="s">
        <v>45</v>
      </c>
      <c r="G102" s="22" t="s">
        <v>1074</v>
      </c>
      <c r="H102" s="21" t="s">
        <v>597</v>
      </c>
      <c r="I102" s="33" t="s">
        <v>598</v>
      </c>
      <c r="J102" s="21"/>
      <c r="K102" s="21"/>
      <c r="L102" s="22">
        <v>1</v>
      </c>
      <c r="M102" s="21"/>
      <c r="N102" s="21"/>
      <c r="O102" s="21"/>
      <c r="P102" s="21"/>
      <c r="Q102" s="21"/>
      <c r="R102" s="44">
        <v>4096</v>
      </c>
      <c r="S102" s="269" t="s">
        <v>78</v>
      </c>
      <c r="T102" s="21" t="s">
        <v>1076</v>
      </c>
      <c r="U102" s="314">
        <v>1000</v>
      </c>
      <c r="V102" s="44">
        <v>0</v>
      </c>
      <c r="W102" s="44"/>
      <c r="X102" s="44">
        <v>1000</v>
      </c>
      <c r="Y102" s="44"/>
      <c r="Z102" s="44">
        <v>0</v>
      </c>
      <c r="AA102" s="44">
        <v>0</v>
      </c>
      <c r="AB102" s="44">
        <v>0</v>
      </c>
      <c r="AC102" s="44">
        <v>0</v>
      </c>
      <c r="AD102" s="44"/>
      <c r="AE102" s="50">
        <v>1024</v>
      </c>
      <c r="AF102" s="50">
        <v>365</v>
      </c>
      <c r="AG102" s="33" t="s">
        <v>599</v>
      </c>
      <c r="AH102" s="33" t="s">
        <v>564</v>
      </c>
      <c r="AI102" s="422" t="s">
        <v>78</v>
      </c>
      <c r="AJ102" s="163" t="s">
        <v>1076</v>
      </c>
      <c r="AK102" s="21" t="s">
        <v>541</v>
      </c>
      <c r="AL102" s="163" t="s">
        <v>542</v>
      </c>
      <c r="AM102" s="163" t="s">
        <v>369</v>
      </c>
      <c r="AN102" s="163" t="s">
        <v>543</v>
      </c>
      <c r="AO102" s="163" t="s">
        <v>458</v>
      </c>
      <c r="AP102" s="158" t="s">
        <v>1079</v>
      </c>
      <c r="AQ102" s="158"/>
      <c r="AR102" s="158"/>
      <c r="AS102" s="158"/>
      <c r="AT102" s="158"/>
      <c r="AU102" s="178"/>
      <c r="AV102" s="3"/>
      <c r="BE102" s="5">
        <v>1</v>
      </c>
    </row>
    <row r="103" s="1" customFormat="1" ht="123.75" hidden="1" spans="1:57">
      <c r="A103" s="20">
        <v>49</v>
      </c>
      <c r="B103" s="20" t="s">
        <v>1568</v>
      </c>
      <c r="C103" s="20">
        <v>2022</v>
      </c>
      <c r="D103" s="21" t="s">
        <v>535</v>
      </c>
      <c r="E103" s="21" t="s">
        <v>1569</v>
      </c>
      <c r="F103" s="21" t="s">
        <v>45</v>
      </c>
      <c r="G103" s="22" t="s">
        <v>1074</v>
      </c>
      <c r="H103" s="21" t="s">
        <v>1171</v>
      </c>
      <c r="I103" s="33" t="s">
        <v>1570</v>
      </c>
      <c r="J103" s="21"/>
      <c r="K103" s="21"/>
      <c r="L103" s="22">
        <v>1</v>
      </c>
      <c r="M103" s="21"/>
      <c r="N103" s="21"/>
      <c r="O103" s="21"/>
      <c r="P103" s="21"/>
      <c r="Q103" s="21"/>
      <c r="R103" s="50">
        <v>3742</v>
      </c>
      <c r="S103" s="50" t="s">
        <v>541</v>
      </c>
      <c r="T103" s="21" t="s">
        <v>1039</v>
      </c>
      <c r="U103" s="314">
        <v>960</v>
      </c>
      <c r="V103" s="44"/>
      <c r="W103" s="44"/>
      <c r="X103" s="44"/>
      <c r="Y103" s="44"/>
      <c r="Z103" s="44">
        <v>260</v>
      </c>
      <c r="AA103" s="44">
        <v>700</v>
      </c>
      <c r="AB103" s="44"/>
      <c r="AC103" s="44"/>
      <c r="AD103" s="44"/>
      <c r="AE103" s="50">
        <v>1069</v>
      </c>
      <c r="AF103" s="50">
        <v>353</v>
      </c>
      <c r="AG103" s="33" t="s">
        <v>1571</v>
      </c>
      <c r="AH103" s="33" t="s">
        <v>564</v>
      </c>
      <c r="AI103" s="422" t="s">
        <v>541</v>
      </c>
      <c r="AJ103" s="163" t="s">
        <v>1039</v>
      </c>
      <c r="AK103" s="21" t="s">
        <v>541</v>
      </c>
      <c r="AL103" s="163" t="s">
        <v>1039</v>
      </c>
      <c r="AM103" s="163" t="s">
        <v>369</v>
      </c>
      <c r="AN103" s="163" t="s">
        <v>543</v>
      </c>
      <c r="AO103" s="163" t="s">
        <v>458</v>
      </c>
      <c r="AP103" s="158" t="s">
        <v>1079</v>
      </c>
      <c r="AQ103" s="158"/>
      <c r="AR103" s="158"/>
      <c r="AS103" s="158"/>
      <c r="AT103" s="158" t="s">
        <v>1552</v>
      </c>
      <c r="AU103" s="178"/>
      <c r="AV103" s="3"/>
      <c r="BE103" s="5">
        <v>1</v>
      </c>
    </row>
    <row r="104" s="3" customFormat="1" hidden="1" spans="1:47">
      <c r="A104" s="155"/>
      <c r="B104" s="190" t="s">
        <v>600</v>
      </c>
      <c r="C104" s="190"/>
      <c r="D104" s="191"/>
      <c r="E104" s="191"/>
      <c r="F104" s="190"/>
      <c r="G104" s="191"/>
      <c r="H104" s="191"/>
      <c r="I104" s="190"/>
      <c r="J104" s="166">
        <v>0</v>
      </c>
      <c r="K104" s="166">
        <v>0</v>
      </c>
      <c r="L104" s="166">
        <v>0</v>
      </c>
      <c r="M104" s="166">
        <v>0</v>
      </c>
      <c r="N104" s="166">
        <v>0</v>
      </c>
      <c r="O104" s="166">
        <v>0</v>
      </c>
      <c r="P104" s="166">
        <v>0</v>
      </c>
      <c r="Q104" s="166">
        <v>0</v>
      </c>
      <c r="R104" s="166">
        <v>0</v>
      </c>
      <c r="S104" s="166">
        <v>0</v>
      </c>
      <c r="T104" s="166">
        <v>0</v>
      </c>
      <c r="U104" s="405">
        <v>0</v>
      </c>
      <c r="V104" s="166">
        <v>0</v>
      </c>
      <c r="W104" s="166">
        <v>0</v>
      </c>
      <c r="X104" s="166">
        <v>0</v>
      </c>
      <c r="Y104" s="166">
        <v>0</v>
      </c>
      <c r="Z104" s="166">
        <v>0</v>
      </c>
      <c r="AA104" s="166">
        <v>0</v>
      </c>
      <c r="AB104" s="166">
        <v>0</v>
      </c>
      <c r="AC104" s="166">
        <v>0</v>
      </c>
      <c r="AD104" s="166"/>
      <c r="AE104" s="166">
        <v>0</v>
      </c>
      <c r="AF104" s="166">
        <v>0</v>
      </c>
      <c r="AG104" s="205"/>
      <c r="AH104" s="205"/>
      <c r="AI104" s="201"/>
      <c r="AJ104" s="201"/>
      <c r="AK104" s="201"/>
      <c r="AL104" s="201"/>
      <c r="AM104" s="201"/>
      <c r="AN104" s="201"/>
      <c r="AO104" s="175"/>
      <c r="AP104" s="178"/>
      <c r="AQ104" s="178"/>
      <c r="AR104" s="178"/>
      <c r="AS104" s="178"/>
      <c r="AT104" s="178"/>
      <c r="AU104" s="178"/>
    </row>
    <row r="105" s="3" customFormat="1" hidden="1" spans="1:47">
      <c r="A105" s="155"/>
      <c r="B105" s="190" t="s">
        <v>601</v>
      </c>
      <c r="C105" s="190"/>
      <c r="D105" s="191"/>
      <c r="E105" s="191"/>
      <c r="F105" s="190"/>
      <c r="G105" s="191"/>
      <c r="H105" s="191"/>
      <c r="I105" s="190"/>
      <c r="J105" s="166">
        <f t="shared" ref="J105:AC105" si="27">SUM(J106:J109)</f>
        <v>0</v>
      </c>
      <c r="K105" s="166">
        <f t="shared" si="27"/>
        <v>0</v>
      </c>
      <c r="L105" s="166">
        <f t="shared" si="27"/>
        <v>4</v>
      </c>
      <c r="M105" s="166">
        <f t="shared" si="27"/>
        <v>0</v>
      </c>
      <c r="N105" s="166">
        <f t="shared" si="27"/>
        <v>0</v>
      </c>
      <c r="O105" s="166">
        <f t="shared" si="27"/>
        <v>0</v>
      </c>
      <c r="P105" s="166">
        <f t="shared" si="27"/>
        <v>0</v>
      </c>
      <c r="Q105" s="166">
        <f t="shared" si="27"/>
        <v>0</v>
      </c>
      <c r="R105" s="166">
        <f t="shared" si="27"/>
        <v>11708</v>
      </c>
      <c r="S105" s="166">
        <f t="shared" si="27"/>
        <v>0</v>
      </c>
      <c r="T105" s="166">
        <f t="shared" si="27"/>
        <v>0</v>
      </c>
      <c r="U105" s="405">
        <f t="shared" si="27"/>
        <v>3480</v>
      </c>
      <c r="V105" s="166">
        <f t="shared" si="27"/>
        <v>1630</v>
      </c>
      <c r="W105" s="166">
        <f t="shared" si="27"/>
        <v>0</v>
      </c>
      <c r="X105" s="166">
        <f t="shared" si="27"/>
        <v>350</v>
      </c>
      <c r="Y105" s="166">
        <f t="shared" si="27"/>
        <v>0</v>
      </c>
      <c r="Z105" s="166">
        <f t="shared" si="27"/>
        <v>300</v>
      </c>
      <c r="AA105" s="166">
        <f t="shared" si="27"/>
        <v>0</v>
      </c>
      <c r="AB105" s="166">
        <f t="shared" si="27"/>
        <v>0</v>
      </c>
      <c r="AC105" s="166">
        <f t="shared" si="27"/>
        <v>1200</v>
      </c>
      <c r="AD105" s="166"/>
      <c r="AE105" s="166">
        <f>SUM(AE106:AE109)</f>
        <v>3345</v>
      </c>
      <c r="AF105" s="166">
        <f>SUM(AF106:AF109)</f>
        <v>1511</v>
      </c>
      <c r="AG105" s="205"/>
      <c r="AH105" s="205"/>
      <c r="AI105" s="201"/>
      <c r="AJ105" s="201"/>
      <c r="AK105" s="201"/>
      <c r="AL105" s="201"/>
      <c r="AM105" s="201"/>
      <c r="AN105" s="201"/>
      <c r="AO105" s="175"/>
      <c r="AP105" s="178"/>
      <c r="AQ105" s="178"/>
      <c r="AR105" s="178"/>
      <c r="AS105" s="178"/>
      <c r="AT105" s="178"/>
      <c r="AU105" s="178"/>
    </row>
    <row r="106" s="1" customFormat="1" ht="135" hidden="1" spans="1:57">
      <c r="A106" s="20">
        <v>50</v>
      </c>
      <c r="B106" s="20" t="s">
        <v>602</v>
      </c>
      <c r="C106" s="20">
        <v>2022</v>
      </c>
      <c r="D106" s="22" t="s">
        <v>430</v>
      </c>
      <c r="E106" s="23" t="s">
        <v>603</v>
      </c>
      <c r="F106" s="22" t="s">
        <v>45</v>
      </c>
      <c r="G106" s="22" t="s">
        <v>1074</v>
      </c>
      <c r="H106" s="22" t="s">
        <v>546</v>
      </c>
      <c r="I106" s="34" t="s">
        <v>604</v>
      </c>
      <c r="J106" s="22"/>
      <c r="K106" s="22"/>
      <c r="L106" s="22">
        <v>1</v>
      </c>
      <c r="M106" s="22"/>
      <c r="N106" s="22"/>
      <c r="O106" s="22"/>
      <c r="P106" s="22"/>
      <c r="Q106" s="22"/>
      <c r="R106" s="22">
        <v>7623</v>
      </c>
      <c r="S106" s="22" t="s">
        <v>1162</v>
      </c>
      <c r="T106" s="21" t="s">
        <v>1163</v>
      </c>
      <c r="U106" s="314">
        <v>1500</v>
      </c>
      <c r="V106" s="44">
        <v>1500</v>
      </c>
      <c r="W106" s="44"/>
      <c r="X106" s="44">
        <v>0</v>
      </c>
      <c r="Y106" s="44"/>
      <c r="Z106" s="44">
        <v>0</v>
      </c>
      <c r="AA106" s="44">
        <v>0</v>
      </c>
      <c r="AB106" s="44">
        <v>0</v>
      </c>
      <c r="AC106" s="44">
        <v>0</v>
      </c>
      <c r="AD106" s="44"/>
      <c r="AE106" s="50">
        <v>2178</v>
      </c>
      <c r="AF106" s="50">
        <v>1175</v>
      </c>
      <c r="AG106" s="34" t="s">
        <v>605</v>
      </c>
      <c r="AH106" s="34" t="s">
        <v>605</v>
      </c>
      <c r="AI106" s="232" t="s">
        <v>272</v>
      </c>
      <c r="AJ106" s="163" t="s">
        <v>606</v>
      </c>
      <c r="AK106" s="21" t="s">
        <v>438</v>
      </c>
      <c r="AL106" s="163" t="s">
        <v>439</v>
      </c>
      <c r="AM106" s="163" t="s">
        <v>82</v>
      </c>
      <c r="AN106" s="163" t="s">
        <v>543</v>
      </c>
      <c r="AO106" s="163" t="s">
        <v>608</v>
      </c>
      <c r="AP106" s="158" t="s">
        <v>1079</v>
      </c>
      <c r="AQ106" s="158"/>
      <c r="AR106" s="158"/>
      <c r="AS106" s="158"/>
      <c r="AT106" s="158"/>
      <c r="AU106" s="178"/>
      <c r="AV106" s="3"/>
      <c r="BE106" s="5">
        <v>1</v>
      </c>
    </row>
    <row r="107" s="1" customFormat="1" ht="45" hidden="1" spans="1:57">
      <c r="A107" s="20">
        <v>51</v>
      </c>
      <c r="B107" s="20" t="s">
        <v>609</v>
      </c>
      <c r="C107" s="20">
        <v>2022</v>
      </c>
      <c r="D107" s="21" t="s">
        <v>430</v>
      </c>
      <c r="E107" s="21" t="s">
        <v>1164</v>
      </c>
      <c r="F107" s="21" t="s">
        <v>45</v>
      </c>
      <c r="G107" s="22" t="s">
        <v>1074</v>
      </c>
      <c r="H107" s="21" t="s">
        <v>1165</v>
      </c>
      <c r="I107" s="33" t="s">
        <v>1166</v>
      </c>
      <c r="J107" s="21"/>
      <c r="K107" s="21"/>
      <c r="L107" s="22">
        <v>1</v>
      </c>
      <c r="M107" s="21"/>
      <c r="N107" s="21"/>
      <c r="O107" s="21"/>
      <c r="P107" s="21"/>
      <c r="Q107" s="21"/>
      <c r="R107" s="22">
        <v>644</v>
      </c>
      <c r="S107" s="21" t="s">
        <v>78</v>
      </c>
      <c r="T107" s="21" t="s">
        <v>1076</v>
      </c>
      <c r="U107" s="314">
        <v>430</v>
      </c>
      <c r="V107" s="44">
        <v>130</v>
      </c>
      <c r="W107" s="44"/>
      <c r="X107" s="44">
        <v>300</v>
      </c>
      <c r="Y107" s="44"/>
      <c r="Z107" s="44">
        <v>0</v>
      </c>
      <c r="AA107" s="44">
        <v>0</v>
      </c>
      <c r="AB107" s="44">
        <v>0</v>
      </c>
      <c r="AC107" s="44">
        <v>0</v>
      </c>
      <c r="AD107" s="44"/>
      <c r="AE107" s="50">
        <v>184</v>
      </c>
      <c r="AF107" s="50">
        <v>46</v>
      </c>
      <c r="AG107" s="33" t="s">
        <v>613</v>
      </c>
      <c r="AH107" s="33" t="s">
        <v>613</v>
      </c>
      <c r="AI107" s="163" t="s">
        <v>78</v>
      </c>
      <c r="AJ107" s="163" t="s">
        <v>1076</v>
      </c>
      <c r="AK107" s="21" t="s">
        <v>438</v>
      </c>
      <c r="AL107" s="163" t="s">
        <v>439</v>
      </c>
      <c r="AM107" s="163" t="s">
        <v>82</v>
      </c>
      <c r="AN107" s="163" t="s">
        <v>543</v>
      </c>
      <c r="AO107" s="163" t="s">
        <v>440</v>
      </c>
      <c r="AP107" s="158" t="s">
        <v>1079</v>
      </c>
      <c r="AQ107" s="158"/>
      <c r="AR107" s="158"/>
      <c r="AS107" s="158"/>
      <c r="AT107" s="158" t="s">
        <v>1141</v>
      </c>
      <c r="AU107" s="178"/>
      <c r="AV107" s="3"/>
      <c r="AW107" s="1" t="s">
        <v>1141</v>
      </c>
      <c r="BE107" s="5">
        <v>1</v>
      </c>
    </row>
    <row r="108" s="1" customFormat="1" ht="45" hidden="1" spans="1:57">
      <c r="A108" s="20">
        <v>52</v>
      </c>
      <c r="B108" s="20" t="s">
        <v>631</v>
      </c>
      <c r="C108" s="20">
        <v>2022</v>
      </c>
      <c r="D108" s="21" t="s">
        <v>430</v>
      </c>
      <c r="E108" s="21" t="s">
        <v>632</v>
      </c>
      <c r="F108" s="21" t="s">
        <v>45</v>
      </c>
      <c r="G108" s="22" t="s">
        <v>1074</v>
      </c>
      <c r="H108" s="21" t="s">
        <v>455</v>
      </c>
      <c r="I108" s="33" t="s">
        <v>1167</v>
      </c>
      <c r="J108" s="21"/>
      <c r="K108" s="21"/>
      <c r="L108" s="22">
        <v>1</v>
      </c>
      <c r="M108" s="21"/>
      <c r="N108" s="21"/>
      <c r="O108" s="21"/>
      <c r="P108" s="21"/>
      <c r="Q108" s="21"/>
      <c r="R108" s="22">
        <v>3371</v>
      </c>
      <c r="S108" s="21" t="s">
        <v>1156</v>
      </c>
      <c r="T108" s="21" t="s">
        <v>1157</v>
      </c>
      <c r="U108" s="314">
        <v>1500</v>
      </c>
      <c r="V108" s="44">
        <v>0</v>
      </c>
      <c r="W108" s="44"/>
      <c r="X108" s="44">
        <v>0</v>
      </c>
      <c r="Y108" s="44"/>
      <c r="Z108" s="44">
        <v>300</v>
      </c>
      <c r="AA108" s="44">
        <v>0</v>
      </c>
      <c r="AB108" s="44">
        <v>0</v>
      </c>
      <c r="AC108" s="44">
        <v>1200</v>
      </c>
      <c r="AD108" s="44"/>
      <c r="AE108" s="50">
        <v>963</v>
      </c>
      <c r="AF108" s="50">
        <v>290</v>
      </c>
      <c r="AG108" s="33" t="s">
        <v>634</v>
      </c>
      <c r="AH108" s="33" t="s">
        <v>634</v>
      </c>
      <c r="AI108" s="163" t="s">
        <v>1154</v>
      </c>
      <c r="AJ108" s="163" t="s">
        <v>1155</v>
      </c>
      <c r="AK108" s="21" t="s">
        <v>438</v>
      </c>
      <c r="AL108" s="163" t="s">
        <v>439</v>
      </c>
      <c r="AM108" s="163" t="s">
        <v>82</v>
      </c>
      <c r="AN108" s="163" t="s">
        <v>543</v>
      </c>
      <c r="AO108" s="163" t="s">
        <v>458</v>
      </c>
      <c r="AP108" s="158" t="s">
        <v>1079</v>
      </c>
      <c r="AQ108" s="158"/>
      <c r="AR108" s="158"/>
      <c r="AS108" s="158"/>
      <c r="AT108" s="158" t="s">
        <v>1141</v>
      </c>
      <c r="AU108" s="178"/>
      <c r="AV108" s="3"/>
      <c r="AW108" s="1" t="s">
        <v>1141</v>
      </c>
      <c r="BE108" s="5">
        <v>1</v>
      </c>
    </row>
    <row r="109" s="1" customFormat="1" ht="33.75" hidden="1" spans="1:57">
      <c r="A109" s="20">
        <v>53</v>
      </c>
      <c r="B109" s="20" t="s">
        <v>641</v>
      </c>
      <c r="C109" s="20">
        <v>2022</v>
      </c>
      <c r="D109" s="21" t="s">
        <v>430</v>
      </c>
      <c r="E109" s="21" t="s">
        <v>642</v>
      </c>
      <c r="F109" s="21" t="s">
        <v>45</v>
      </c>
      <c r="G109" s="22" t="s">
        <v>1074</v>
      </c>
      <c r="H109" s="21" t="s">
        <v>509</v>
      </c>
      <c r="I109" s="33" t="s">
        <v>643</v>
      </c>
      <c r="J109" s="21"/>
      <c r="K109" s="21"/>
      <c r="L109" s="22">
        <v>1</v>
      </c>
      <c r="M109" s="21"/>
      <c r="N109" s="21"/>
      <c r="O109" s="21"/>
      <c r="P109" s="21"/>
      <c r="Q109" s="21"/>
      <c r="R109" s="22">
        <v>70</v>
      </c>
      <c r="S109" s="21" t="s">
        <v>168</v>
      </c>
      <c r="T109" s="21" t="s">
        <v>1117</v>
      </c>
      <c r="U109" s="314">
        <v>50</v>
      </c>
      <c r="V109" s="44">
        <v>0</v>
      </c>
      <c r="W109" s="44"/>
      <c r="X109" s="44">
        <v>50</v>
      </c>
      <c r="Y109" s="44"/>
      <c r="Z109" s="44">
        <v>0</v>
      </c>
      <c r="AA109" s="44">
        <v>0</v>
      </c>
      <c r="AB109" s="44">
        <v>0</v>
      </c>
      <c r="AC109" s="44">
        <v>0</v>
      </c>
      <c r="AD109" s="44"/>
      <c r="AE109" s="50">
        <v>20</v>
      </c>
      <c r="AF109" s="50">
        <v>0</v>
      </c>
      <c r="AG109" s="33" t="s">
        <v>644</v>
      </c>
      <c r="AH109" s="33" t="s">
        <v>618</v>
      </c>
      <c r="AI109" s="163" t="s">
        <v>168</v>
      </c>
      <c r="AJ109" s="163" t="s">
        <v>1117</v>
      </c>
      <c r="AK109" s="21" t="s">
        <v>438</v>
      </c>
      <c r="AL109" s="163" t="s">
        <v>439</v>
      </c>
      <c r="AM109" s="163" t="s">
        <v>82</v>
      </c>
      <c r="AN109" s="163" t="s">
        <v>543</v>
      </c>
      <c r="AO109" s="163" t="s">
        <v>458</v>
      </c>
      <c r="AP109" s="158" t="s">
        <v>1079</v>
      </c>
      <c r="AQ109" s="158"/>
      <c r="AR109" s="158"/>
      <c r="AS109" s="158"/>
      <c r="AT109" s="158"/>
      <c r="AU109" s="178"/>
      <c r="AV109" s="3"/>
      <c r="BE109" s="5">
        <v>1</v>
      </c>
    </row>
    <row r="110" s="3" customFormat="1" hidden="1" spans="1:47">
      <c r="A110" s="155"/>
      <c r="B110" s="190" t="s">
        <v>660</v>
      </c>
      <c r="C110" s="190"/>
      <c r="D110" s="191"/>
      <c r="E110" s="191"/>
      <c r="F110" s="190"/>
      <c r="G110" s="191"/>
      <c r="H110" s="191"/>
      <c r="I110" s="190"/>
      <c r="J110" s="166">
        <v>0</v>
      </c>
      <c r="K110" s="166">
        <v>0</v>
      </c>
      <c r="L110" s="166">
        <v>0</v>
      </c>
      <c r="M110" s="166">
        <v>0</v>
      </c>
      <c r="N110" s="166">
        <v>0</v>
      </c>
      <c r="O110" s="166">
        <v>0</v>
      </c>
      <c r="P110" s="166">
        <v>0</v>
      </c>
      <c r="Q110" s="166">
        <v>0</v>
      </c>
      <c r="R110" s="166">
        <v>0</v>
      </c>
      <c r="S110" s="166">
        <v>0</v>
      </c>
      <c r="T110" s="166">
        <v>0</v>
      </c>
      <c r="U110" s="405">
        <v>0</v>
      </c>
      <c r="V110" s="166">
        <v>0</v>
      </c>
      <c r="W110" s="166">
        <v>0</v>
      </c>
      <c r="X110" s="166">
        <v>0</v>
      </c>
      <c r="Y110" s="166">
        <v>0</v>
      </c>
      <c r="Z110" s="166">
        <v>0</v>
      </c>
      <c r="AA110" s="166">
        <v>0</v>
      </c>
      <c r="AB110" s="166">
        <v>0</v>
      </c>
      <c r="AC110" s="166">
        <v>0</v>
      </c>
      <c r="AD110" s="166"/>
      <c r="AE110" s="166">
        <v>0</v>
      </c>
      <c r="AF110" s="166">
        <v>0</v>
      </c>
      <c r="AG110" s="205"/>
      <c r="AH110" s="205"/>
      <c r="AI110" s="201"/>
      <c r="AJ110" s="201"/>
      <c r="AK110" s="201"/>
      <c r="AL110" s="201"/>
      <c r="AM110" s="201"/>
      <c r="AN110" s="201"/>
      <c r="AO110" s="175"/>
      <c r="AP110" s="178"/>
      <c r="AQ110" s="178"/>
      <c r="AR110" s="178"/>
      <c r="AS110" s="178"/>
      <c r="AT110" s="178"/>
      <c r="AU110" s="178"/>
    </row>
    <row r="111" s="3" customFormat="1" hidden="1" spans="1:47">
      <c r="A111" s="155"/>
      <c r="B111" s="190" t="s">
        <v>661</v>
      </c>
      <c r="C111" s="190"/>
      <c r="D111" s="191"/>
      <c r="E111" s="191"/>
      <c r="F111" s="190"/>
      <c r="G111" s="191"/>
      <c r="H111" s="191"/>
      <c r="I111" s="190"/>
      <c r="J111" s="166">
        <v>0</v>
      </c>
      <c r="K111" s="166">
        <v>0</v>
      </c>
      <c r="L111" s="166">
        <v>0</v>
      </c>
      <c r="M111" s="166">
        <v>0</v>
      </c>
      <c r="N111" s="166">
        <v>0</v>
      </c>
      <c r="O111" s="166">
        <v>0</v>
      </c>
      <c r="P111" s="166">
        <v>0</v>
      </c>
      <c r="Q111" s="166">
        <v>0</v>
      </c>
      <c r="R111" s="166">
        <v>0</v>
      </c>
      <c r="S111" s="166">
        <v>0</v>
      </c>
      <c r="T111" s="166">
        <v>0</v>
      </c>
      <c r="U111" s="405">
        <v>0</v>
      </c>
      <c r="V111" s="166">
        <v>0</v>
      </c>
      <c r="W111" s="166">
        <v>0</v>
      </c>
      <c r="X111" s="166">
        <v>0</v>
      </c>
      <c r="Y111" s="166">
        <v>0</v>
      </c>
      <c r="Z111" s="166">
        <v>0</v>
      </c>
      <c r="AA111" s="166">
        <v>0</v>
      </c>
      <c r="AB111" s="166">
        <v>0</v>
      </c>
      <c r="AC111" s="166">
        <v>0</v>
      </c>
      <c r="AD111" s="166"/>
      <c r="AE111" s="166">
        <v>0</v>
      </c>
      <c r="AF111" s="166">
        <v>0</v>
      </c>
      <c r="AG111" s="205"/>
      <c r="AH111" s="205"/>
      <c r="AI111" s="201"/>
      <c r="AJ111" s="201"/>
      <c r="AK111" s="201"/>
      <c r="AL111" s="201"/>
      <c r="AM111" s="201"/>
      <c r="AN111" s="201"/>
      <c r="AO111" s="175"/>
      <c r="AP111" s="178"/>
      <c r="AQ111" s="178"/>
      <c r="AR111" s="178"/>
      <c r="AS111" s="178"/>
      <c r="AT111" s="178"/>
      <c r="AU111" s="178"/>
    </row>
    <row r="112" s="3" customFormat="1" hidden="1" spans="1:47">
      <c r="A112" s="155"/>
      <c r="B112" s="190" t="s">
        <v>662</v>
      </c>
      <c r="C112" s="190"/>
      <c r="D112" s="191"/>
      <c r="E112" s="191"/>
      <c r="F112" s="190"/>
      <c r="G112" s="191"/>
      <c r="H112" s="191"/>
      <c r="I112" s="190"/>
      <c r="J112" s="166">
        <v>0</v>
      </c>
      <c r="K112" s="166">
        <v>0</v>
      </c>
      <c r="L112" s="166">
        <v>0</v>
      </c>
      <c r="M112" s="166">
        <v>0</v>
      </c>
      <c r="N112" s="166">
        <v>0</v>
      </c>
      <c r="O112" s="166">
        <v>0</v>
      </c>
      <c r="P112" s="166">
        <v>0</v>
      </c>
      <c r="Q112" s="166">
        <v>0</v>
      </c>
      <c r="R112" s="166">
        <v>0</v>
      </c>
      <c r="S112" s="166">
        <v>0</v>
      </c>
      <c r="T112" s="166">
        <v>0</v>
      </c>
      <c r="U112" s="405">
        <v>0</v>
      </c>
      <c r="V112" s="166">
        <v>0</v>
      </c>
      <c r="W112" s="166">
        <v>0</v>
      </c>
      <c r="X112" s="166">
        <v>0</v>
      </c>
      <c r="Y112" s="166">
        <v>0</v>
      </c>
      <c r="Z112" s="166">
        <v>0</v>
      </c>
      <c r="AA112" s="166">
        <v>0</v>
      </c>
      <c r="AB112" s="166">
        <v>0</v>
      </c>
      <c r="AC112" s="166">
        <v>0</v>
      </c>
      <c r="AD112" s="166"/>
      <c r="AE112" s="166">
        <v>0</v>
      </c>
      <c r="AF112" s="166">
        <v>0</v>
      </c>
      <c r="AG112" s="205"/>
      <c r="AH112" s="205"/>
      <c r="AI112" s="201"/>
      <c r="AJ112" s="201"/>
      <c r="AK112" s="201"/>
      <c r="AL112" s="201"/>
      <c r="AM112" s="201"/>
      <c r="AN112" s="201"/>
      <c r="AO112" s="175"/>
      <c r="AP112" s="178"/>
      <c r="AQ112" s="178"/>
      <c r="AR112" s="178"/>
      <c r="AS112" s="178"/>
      <c r="AT112" s="178"/>
      <c r="AU112" s="178"/>
    </row>
    <row r="113" s="3" customFormat="1" hidden="1" spans="1:47">
      <c r="A113" s="155"/>
      <c r="B113" s="190" t="s">
        <v>690</v>
      </c>
      <c r="C113" s="190"/>
      <c r="D113" s="191"/>
      <c r="E113" s="191"/>
      <c r="F113" s="190"/>
      <c r="G113" s="191"/>
      <c r="H113" s="191"/>
      <c r="I113" s="190"/>
      <c r="J113" s="166">
        <v>0</v>
      </c>
      <c r="K113" s="166">
        <v>0</v>
      </c>
      <c r="L113" s="166">
        <v>0</v>
      </c>
      <c r="M113" s="166">
        <v>0</v>
      </c>
      <c r="N113" s="166">
        <v>0</v>
      </c>
      <c r="O113" s="166">
        <v>0</v>
      </c>
      <c r="P113" s="166">
        <v>0</v>
      </c>
      <c r="Q113" s="166">
        <v>0</v>
      </c>
      <c r="R113" s="166">
        <v>0</v>
      </c>
      <c r="S113" s="166">
        <v>0</v>
      </c>
      <c r="T113" s="166">
        <v>0</v>
      </c>
      <c r="U113" s="405">
        <v>0</v>
      </c>
      <c r="V113" s="166">
        <v>0</v>
      </c>
      <c r="W113" s="166">
        <v>0</v>
      </c>
      <c r="X113" s="166">
        <v>0</v>
      </c>
      <c r="Y113" s="166">
        <v>0</v>
      </c>
      <c r="Z113" s="166">
        <v>0</v>
      </c>
      <c r="AA113" s="166">
        <v>0</v>
      </c>
      <c r="AB113" s="166">
        <v>0</v>
      </c>
      <c r="AC113" s="166">
        <v>0</v>
      </c>
      <c r="AD113" s="166"/>
      <c r="AE113" s="166">
        <v>0</v>
      </c>
      <c r="AF113" s="166">
        <v>0</v>
      </c>
      <c r="AG113" s="205"/>
      <c r="AH113" s="205"/>
      <c r="AI113" s="201"/>
      <c r="AJ113" s="201"/>
      <c r="AK113" s="201"/>
      <c r="AL113" s="201"/>
      <c r="AM113" s="201"/>
      <c r="AN113" s="201"/>
      <c r="AO113" s="175"/>
      <c r="AP113" s="178"/>
      <c r="AQ113" s="178"/>
      <c r="AR113" s="178"/>
      <c r="AS113" s="178"/>
      <c r="AT113" s="178"/>
      <c r="AU113" s="178"/>
    </row>
    <row r="114" s="3" customFormat="1" hidden="1" spans="1:47">
      <c r="A114" s="155"/>
      <c r="B114" s="190" t="s">
        <v>691</v>
      </c>
      <c r="C114" s="190"/>
      <c r="D114" s="190"/>
      <c r="E114" s="191"/>
      <c r="F114" s="190"/>
      <c r="G114" s="190"/>
      <c r="H114" s="191"/>
      <c r="I114" s="190"/>
      <c r="J114" s="166">
        <f t="shared" ref="J114:AC114" si="28">SUM(J115:J117)</f>
        <v>0</v>
      </c>
      <c r="K114" s="166">
        <f t="shared" si="28"/>
        <v>0</v>
      </c>
      <c r="L114" s="166">
        <f t="shared" si="28"/>
        <v>3</v>
      </c>
      <c r="M114" s="166">
        <f t="shared" si="28"/>
        <v>0</v>
      </c>
      <c r="N114" s="166">
        <f t="shared" si="28"/>
        <v>0</v>
      </c>
      <c r="O114" s="166">
        <f t="shared" si="28"/>
        <v>0</v>
      </c>
      <c r="P114" s="166">
        <f t="shared" si="28"/>
        <v>0</v>
      </c>
      <c r="Q114" s="166">
        <f t="shared" si="28"/>
        <v>0</v>
      </c>
      <c r="R114" s="166">
        <f t="shared" si="28"/>
        <v>3275</v>
      </c>
      <c r="S114" s="166">
        <f t="shared" si="28"/>
        <v>0</v>
      </c>
      <c r="T114" s="166">
        <f t="shared" si="28"/>
        <v>0</v>
      </c>
      <c r="U114" s="405">
        <f t="shared" si="28"/>
        <v>1662.98136</v>
      </c>
      <c r="V114" s="166">
        <f t="shared" si="28"/>
        <v>841</v>
      </c>
      <c r="W114" s="166">
        <f t="shared" si="28"/>
        <v>114.75026</v>
      </c>
      <c r="X114" s="166">
        <f t="shared" si="28"/>
        <v>1.55</v>
      </c>
      <c r="Y114" s="166">
        <f t="shared" si="28"/>
        <v>51.06</v>
      </c>
      <c r="Z114" s="166">
        <f t="shared" si="28"/>
        <v>521.89</v>
      </c>
      <c r="AA114" s="166">
        <f t="shared" si="28"/>
        <v>0</v>
      </c>
      <c r="AB114" s="166">
        <f t="shared" si="28"/>
        <v>0</v>
      </c>
      <c r="AC114" s="166">
        <f t="shared" si="28"/>
        <v>132.7311</v>
      </c>
      <c r="AD114" s="166"/>
      <c r="AE114" s="166">
        <f>SUM(AE115:AE117)</f>
        <v>948</v>
      </c>
      <c r="AF114" s="166">
        <f>SUM(AF115:AF117)</f>
        <v>389</v>
      </c>
      <c r="AG114" s="205"/>
      <c r="AH114" s="205"/>
      <c r="AI114" s="201"/>
      <c r="AJ114" s="201"/>
      <c r="AK114" s="201"/>
      <c r="AL114" s="201"/>
      <c r="AM114" s="201"/>
      <c r="AN114" s="201"/>
      <c r="AO114" s="175"/>
      <c r="AP114" s="178"/>
      <c r="AQ114" s="178"/>
      <c r="AR114" s="178"/>
      <c r="AS114" s="178"/>
      <c r="AT114" s="178"/>
      <c r="AU114" s="178"/>
    </row>
    <row r="115" s="1" customFormat="1" ht="101.25" hidden="1" spans="1:57">
      <c r="A115" s="20">
        <v>54</v>
      </c>
      <c r="B115" s="20" t="s">
        <v>692</v>
      </c>
      <c r="C115" s="20">
        <v>2022</v>
      </c>
      <c r="D115" s="21" t="s">
        <v>43</v>
      </c>
      <c r="E115" s="21" t="s">
        <v>693</v>
      </c>
      <c r="F115" s="21" t="s">
        <v>45</v>
      </c>
      <c r="G115" s="22" t="s">
        <v>1074</v>
      </c>
      <c r="H115" s="21" t="s">
        <v>621</v>
      </c>
      <c r="I115" s="33" t="s">
        <v>694</v>
      </c>
      <c r="J115" s="21"/>
      <c r="K115" s="21"/>
      <c r="L115" s="21">
        <v>1</v>
      </c>
      <c r="M115" s="21"/>
      <c r="N115" s="21"/>
      <c r="O115" s="21"/>
      <c r="P115" s="21"/>
      <c r="Q115" s="21"/>
      <c r="R115" s="22">
        <v>1925</v>
      </c>
      <c r="S115" s="21" t="s">
        <v>200</v>
      </c>
      <c r="T115" s="21" t="s">
        <v>201</v>
      </c>
      <c r="U115" s="314">
        <v>160</v>
      </c>
      <c r="V115" s="44">
        <v>0</v>
      </c>
      <c r="W115" s="44"/>
      <c r="X115" s="44">
        <v>0</v>
      </c>
      <c r="Y115" s="44"/>
      <c r="Z115" s="44">
        <v>160</v>
      </c>
      <c r="AA115" s="44">
        <v>0</v>
      </c>
      <c r="AB115" s="44">
        <v>0</v>
      </c>
      <c r="AC115" s="44">
        <v>0</v>
      </c>
      <c r="AD115" s="44"/>
      <c r="AE115" s="50">
        <v>550</v>
      </c>
      <c r="AF115" s="50">
        <v>241</v>
      </c>
      <c r="AG115" s="33" t="s">
        <v>695</v>
      </c>
      <c r="AH115" s="33" t="s">
        <v>696</v>
      </c>
      <c r="AI115" s="163" t="s">
        <v>200</v>
      </c>
      <c r="AJ115" s="163" t="s">
        <v>201</v>
      </c>
      <c r="AK115" s="21" t="s">
        <v>52</v>
      </c>
      <c r="AL115" s="163" t="s">
        <v>53</v>
      </c>
      <c r="AM115" s="163" t="s">
        <v>1073</v>
      </c>
      <c r="AN115" s="163" t="s">
        <v>543</v>
      </c>
      <c r="AO115" s="163" t="s">
        <v>438</v>
      </c>
      <c r="AP115" s="158" t="s">
        <v>1079</v>
      </c>
      <c r="AQ115" s="158"/>
      <c r="AR115" s="158"/>
      <c r="AS115" s="158"/>
      <c r="AT115" s="158"/>
      <c r="AU115" s="178"/>
      <c r="AV115" s="3"/>
      <c r="BE115" s="5">
        <v>1</v>
      </c>
    </row>
    <row r="116" s="391" customFormat="1" ht="56.25" spans="1:57">
      <c r="A116" s="203">
        <v>55</v>
      </c>
      <c r="B116" s="203" t="s">
        <v>697</v>
      </c>
      <c r="C116" s="203">
        <v>2022</v>
      </c>
      <c r="D116" s="71" t="s">
        <v>430</v>
      </c>
      <c r="E116" s="71" t="s">
        <v>698</v>
      </c>
      <c r="F116" s="71" t="s">
        <v>45</v>
      </c>
      <c r="G116" s="393" t="s">
        <v>1074</v>
      </c>
      <c r="H116" s="71" t="s">
        <v>224</v>
      </c>
      <c r="I116" s="397" t="s">
        <v>1507</v>
      </c>
      <c r="J116" s="71"/>
      <c r="K116" s="71"/>
      <c r="L116" s="71">
        <v>1</v>
      </c>
      <c r="M116" s="71"/>
      <c r="N116" s="71"/>
      <c r="O116" s="71"/>
      <c r="P116" s="71"/>
      <c r="Q116" s="71"/>
      <c r="R116" s="393">
        <v>1197</v>
      </c>
      <c r="S116" s="71" t="s">
        <v>438</v>
      </c>
      <c r="T116" s="71" t="s">
        <v>439</v>
      </c>
      <c r="U116" s="417">
        <v>1388.2311</v>
      </c>
      <c r="V116" s="406">
        <v>841</v>
      </c>
      <c r="W116" s="406"/>
      <c r="X116" s="406">
        <v>1.55</v>
      </c>
      <c r="Y116" s="406">
        <v>51.06</v>
      </c>
      <c r="Z116" s="406">
        <v>361.89</v>
      </c>
      <c r="AA116" s="406">
        <v>0</v>
      </c>
      <c r="AB116" s="406">
        <v>0</v>
      </c>
      <c r="AC116" s="418">
        <f>U116-V116-X116-Y116-Z116</f>
        <v>132.7311</v>
      </c>
      <c r="AD116" s="406"/>
      <c r="AE116" s="408">
        <v>342</v>
      </c>
      <c r="AF116" s="408">
        <v>113</v>
      </c>
      <c r="AG116" s="397" t="s">
        <v>1508</v>
      </c>
      <c r="AH116" s="397" t="s">
        <v>701</v>
      </c>
      <c r="AI116" s="71" t="s">
        <v>1154</v>
      </c>
      <c r="AJ116" s="71" t="s">
        <v>1155</v>
      </c>
      <c r="AK116" s="71" t="s">
        <v>438</v>
      </c>
      <c r="AL116" s="71" t="s">
        <v>439</v>
      </c>
      <c r="AM116" s="71" t="s">
        <v>82</v>
      </c>
      <c r="AN116" s="71" t="s">
        <v>543</v>
      </c>
      <c r="AO116" s="71" t="s">
        <v>215</v>
      </c>
      <c r="AP116" s="203" t="s">
        <v>1079</v>
      </c>
      <c r="AQ116" s="203" t="s">
        <v>1079</v>
      </c>
      <c r="AR116" s="203" t="s">
        <v>1079</v>
      </c>
      <c r="AS116" s="203"/>
      <c r="AT116" s="71"/>
      <c r="AU116" s="413" t="s">
        <v>1579</v>
      </c>
      <c r="BE116" s="416">
        <v>1</v>
      </c>
    </row>
    <row r="117" s="391" customFormat="1" ht="90" hidden="1" spans="1:57">
      <c r="A117" s="203">
        <v>56</v>
      </c>
      <c r="B117" s="203" t="s">
        <v>1510</v>
      </c>
      <c r="C117" s="203">
        <v>2022</v>
      </c>
      <c r="D117" s="71" t="s">
        <v>430</v>
      </c>
      <c r="E117" s="71" t="s">
        <v>1511</v>
      </c>
      <c r="F117" s="71" t="s">
        <v>45</v>
      </c>
      <c r="G117" s="393" t="s">
        <v>1074</v>
      </c>
      <c r="H117" s="71" t="s">
        <v>425</v>
      </c>
      <c r="I117" s="397" t="s">
        <v>1512</v>
      </c>
      <c r="J117" s="71"/>
      <c r="K117" s="71"/>
      <c r="L117" s="71">
        <v>1</v>
      </c>
      <c r="M117" s="71"/>
      <c r="N117" s="71"/>
      <c r="O117" s="71"/>
      <c r="P117" s="71"/>
      <c r="Q117" s="71"/>
      <c r="R117" s="393">
        <v>153</v>
      </c>
      <c r="S117" s="71" t="s">
        <v>200</v>
      </c>
      <c r="T117" s="71" t="s">
        <v>201</v>
      </c>
      <c r="U117" s="314">
        <v>114.75026</v>
      </c>
      <c r="V117" s="406"/>
      <c r="W117" s="406">
        <v>114.75026</v>
      </c>
      <c r="X117" s="406">
        <v>0</v>
      </c>
      <c r="Y117" s="406"/>
      <c r="Z117" s="406">
        <v>0</v>
      </c>
      <c r="AA117" s="406">
        <v>0</v>
      </c>
      <c r="AB117" s="406">
        <v>0</v>
      </c>
      <c r="AC117" s="406">
        <v>0</v>
      </c>
      <c r="AD117" s="406"/>
      <c r="AE117" s="408">
        <v>56</v>
      </c>
      <c r="AF117" s="408">
        <v>35</v>
      </c>
      <c r="AG117" s="397" t="s">
        <v>1513</v>
      </c>
      <c r="AH117" s="397" t="s">
        <v>715</v>
      </c>
      <c r="AI117" s="71" t="s">
        <v>200</v>
      </c>
      <c r="AJ117" s="71" t="s">
        <v>201</v>
      </c>
      <c r="AK117" s="71" t="s">
        <v>438</v>
      </c>
      <c r="AL117" s="71" t="s">
        <v>439</v>
      </c>
      <c r="AM117" s="71" t="s">
        <v>82</v>
      </c>
      <c r="AN117" s="71" t="s">
        <v>543</v>
      </c>
      <c r="AO117" s="71" t="s">
        <v>438</v>
      </c>
      <c r="AP117" s="203" t="s">
        <v>1079</v>
      </c>
      <c r="AQ117" s="203" t="s">
        <v>1079</v>
      </c>
      <c r="AR117" s="203"/>
      <c r="AS117" s="203" t="s">
        <v>1079</v>
      </c>
      <c r="AT117" s="71" t="s">
        <v>1514</v>
      </c>
      <c r="AU117" s="415"/>
      <c r="BE117" s="416">
        <v>1</v>
      </c>
    </row>
    <row r="118" s="3" customFormat="1" hidden="1" spans="1:47">
      <c r="A118" s="155"/>
      <c r="B118" s="190" t="s">
        <v>716</v>
      </c>
      <c r="C118" s="190"/>
      <c r="D118" s="191"/>
      <c r="E118" s="191"/>
      <c r="F118" s="190"/>
      <c r="G118" s="191"/>
      <c r="H118" s="191"/>
      <c r="I118" s="190"/>
      <c r="J118" s="166">
        <v>0</v>
      </c>
      <c r="K118" s="166">
        <v>0</v>
      </c>
      <c r="L118" s="166">
        <v>0</v>
      </c>
      <c r="M118" s="166">
        <v>0</v>
      </c>
      <c r="N118" s="166">
        <v>0</v>
      </c>
      <c r="O118" s="166">
        <v>0</v>
      </c>
      <c r="P118" s="166">
        <v>0</v>
      </c>
      <c r="Q118" s="166">
        <v>0</v>
      </c>
      <c r="R118" s="166">
        <v>0</v>
      </c>
      <c r="S118" s="166">
        <v>0</v>
      </c>
      <c r="T118" s="166">
        <v>0</v>
      </c>
      <c r="U118" s="405">
        <v>0</v>
      </c>
      <c r="V118" s="166">
        <v>0</v>
      </c>
      <c r="W118" s="166">
        <v>0</v>
      </c>
      <c r="X118" s="166">
        <v>0</v>
      </c>
      <c r="Y118" s="166">
        <v>0</v>
      </c>
      <c r="Z118" s="166">
        <v>0</v>
      </c>
      <c r="AA118" s="166">
        <v>0</v>
      </c>
      <c r="AB118" s="166">
        <v>0</v>
      </c>
      <c r="AC118" s="166">
        <v>0</v>
      </c>
      <c r="AD118" s="166"/>
      <c r="AE118" s="166">
        <v>0</v>
      </c>
      <c r="AF118" s="166">
        <v>0</v>
      </c>
      <c r="AG118" s="205"/>
      <c r="AH118" s="205"/>
      <c r="AI118" s="201"/>
      <c r="AJ118" s="201"/>
      <c r="AK118" s="201"/>
      <c r="AL118" s="201"/>
      <c r="AM118" s="201"/>
      <c r="AN118" s="201"/>
      <c r="AO118" s="175"/>
      <c r="AP118" s="178"/>
      <c r="AQ118" s="178"/>
      <c r="AR118" s="178"/>
      <c r="AS118" s="178"/>
      <c r="AT118" s="178"/>
      <c r="AU118" s="178"/>
    </row>
    <row r="119" s="3" customFormat="1" hidden="1" spans="1:47">
      <c r="A119" s="155"/>
      <c r="B119" s="190" t="s">
        <v>717</v>
      </c>
      <c r="C119" s="190"/>
      <c r="D119" s="191"/>
      <c r="E119" s="191"/>
      <c r="F119" s="190"/>
      <c r="G119" s="191"/>
      <c r="H119" s="191"/>
      <c r="I119" s="190"/>
      <c r="J119" s="166">
        <f t="shared" ref="J119:AC119" si="29">J120+J122+J126+J128</f>
        <v>0</v>
      </c>
      <c r="K119" s="166">
        <f t="shared" si="29"/>
        <v>0</v>
      </c>
      <c r="L119" s="166">
        <f t="shared" si="29"/>
        <v>14</v>
      </c>
      <c r="M119" s="166">
        <f t="shared" si="29"/>
        <v>0</v>
      </c>
      <c r="N119" s="166">
        <f t="shared" si="29"/>
        <v>0</v>
      </c>
      <c r="O119" s="166">
        <f t="shared" si="29"/>
        <v>0</v>
      </c>
      <c r="P119" s="166">
        <f t="shared" si="29"/>
        <v>0</v>
      </c>
      <c r="Q119" s="166">
        <f t="shared" si="29"/>
        <v>0</v>
      </c>
      <c r="R119" s="166">
        <f t="shared" si="29"/>
        <v>36045</v>
      </c>
      <c r="S119" s="166">
        <f t="shared" si="29"/>
        <v>0</v>
      </c>
      <c r="T119" s="166">
        <f t="shared" si="29"/>
        <v>0</v>
      </c>
      <c r="U119" s="405">
        <f t="shared" si="29"/>
        <v>4427.683747</v>
      </c>
      <c r="V119" s="166">
        <f t="shared" si="29"/>
        <v>0</v>
      </c>
      <c r="W119" s="166">
        <f t="shared" si="29"/>
        <v>0</v>
      </c>
      <c r="X119" s="166">
        <f t="shared" si="29"/>
        <v>1412.136101</v>
      </c>
      <c r="Y119" s="166">
        <f t="shared" si="29"/>
        <v>0</v>
      </c>
      <c r="Z119" s="166">
        <f t="shared" si="29"/>
        <v>2941.5</v>
      </c>
      <c r="AA119" s="166">
        <f t="shared" si="29"/>
        <v>0</v>
      </c>
      <c r="AB119" s="166">
        <f t="shared" si="29"/>
        <v>0</v>
      </c>
      <c r="AC119" s="166">
        <f t="shared" si="29"/>
        <v>74.047646</v>
      </c>
      <c r="AD119" s="166"/>
      <c r="AE119" s="166">
        <f>AE120+AE122+AE126+AE128</f>
        <v>9361</v>
      </c>
      <c r="AF119" s="166">
        <f>AF120+AF122+AF126+AF128</f>
        <v>4045</v>
      </c>
      <c r="AG119" s="205"/>
      <c r="AH119" s="205"/>
      <c r="AI119" s="201"/>
      <c r="AJ119" s="201"/>
      <c r="AK119" s="201"/>
      <c r="AL119" s="201"/>
      <c r="AM119" s="201"/>
      <c r="AN119" s="201"/>
      <c r="AO119" s="175"/>
      <c r="AP119" s="178"/>
      <c r="AQ119" s="178"/>
      <c r="AR119" s="178"/>
      <c r="AS119" s="178"/>
      <c r="AT119" s="178"/>
      <c r="AU119" s="178"/>
    </row>
    <row r="120" s="3" customFormat="1" hidden="1" spans="1:47">
      <c r="A120" s="155"/>
      <c r="B120" s="190" t="s">
        <v>718</v>
      </c>
      <c r="C120" s="190"/>
      <c r="D120" s="191"/>
      <c r="E120" s="191"/>
      <c r="F120" s="190"/>
      <c r="G120" s="191"/>
      <c r="H120" s="191"/>
      <c r="I120" s="190"/>
      <c r="J120" s="166">
        <f t="shared" ref="J120:AC120" si="30">SUM(J121:J121)</f>
        <v>0</v>
      </c>
      <c r="K120" s="166">
        <f t="shared" si="30"/>
        <v>0</v>
      </c>
      <c r="L120" s="166">
        <f t="shared" si="30"/>
        <v>1</v>
      </c>
      <c r="M120" s="166">
        <f t="shared" si="30"/>
        <v>0</v>
      </c>
      <c r="N120" s="166">
        <f t="shared" si="30"/>
        <v>0</v>
      </c>
      <c r="O120" s="166">
        <f t="shared" si="30"/>
        <v>0</v>
      </c>
      <c r="P120" s="166">
        <f t="shared" si="30"/>
        <v>0</v>
      </c>
      <c r="Q120" s="166">
        <f t="shared" si="30"/>
        <v>0</v>
      </c>
      <c r="R120" s="166">
        <f t="shared" si="30"/>
        <v>3693</v>
      </c>
      <c r="S120" s="166">
        <f t="shared" si="30"/>
        <v>0</v>
      </c>
      <c r="T120" s="166">
        <f t="shared" si="30"/>
        <v>0</v>
      </c>
      <c r="U120" s="405">
        <f t="shared" si="30"/>
        <v>28.18</v>
      </c>
      <c r="V120" s="166">
        <f t="shared" si="30"/>
        <v>0</v>
      </c>
      <c r="W120" s="166">
        <f t="shared" si="30"/>
        <v>0</v>
      </c>
      <c r="X120" s="166">
        <f t="shared" si="30"/>
        <v>0</v>
      </c>
      <c r="Y120" s="166">
        <f t="shared" si="30"/>
        <v>0</v>
      </c>
      <c r="Z120" s="166">
        <f t="shared" si="30"/>
        <v>0</v>
      </c>
      <c r="AA120" s="166">
        <f t="shared" si="30"/>
        <v>0</v>
      </c>
      <c r="AB120" s="166">
        <f t="shared" si="30"/>
        <v>0</v>
      </c>
      <c r="AC120" s="166">
        <f t="shared" si="30"/>
        <v>28.18</v>
      </c>
      <c r="AD120" s="166"/>
      <c r="AE120" s="166">
        <f>SUM(AE121:AE121)</f>
        <v>1055</v>
      </c>
      <c r="AF120" s="166">
        <f>SUM(AF121:AF121)</f>
        <v>743</v>
      </c>
      <c r="AG120" s="205"/>
      <c r="AH120" s="205"/>
      <c r="AI120" s="201"/>
      <c r="AJ120" s="201"/>
      <c r="AK120" s="201"/>
      <c r="AL120" s="201"/>
      <c r="AM120" s="201"/>
      <c r="AN120" s="201"/>
      <c r="AO120" s="175"/>
      <c r="AP120" s="178"/>
      <c r="AQ120" s="178"/>
      <c r="AR120" s="178"/>
      <c r="AS120" s="178"/>
      <c r="AT120" s="178"/>
      <c r="AU120" s="178"/>
    </row>
    <row r="121" s="391" customFormat="1" ht="56.25" hidden="1" spans="1:57">
      <c r="A121" s="203">
        <v>57</v>
      </c>
      <c r="B121" s="203" t="s">
        <v>719</v>
      </c>
      <c r="C121" s="203">
        <v>2022</v>
      </c>
      <c r="D121" s="251" t="s">
        <v>720</v>
      </c>
      <c r="E121" s="251" t="s">
        <v>721</v>
      </c>
      <c r="F121" s="251" t="s">
        <v>45</v>
      </c>
      <c r="G121" s="71" t="s">
        <v>1074</v>
      </c>
      <c r="H121" s="251" t="s">
        <v>285</v>
      </c>
      <c r="I121" s="399" t="s">
        <v>1515</v>
      </c>
      <c r="J121" s="251"/>
      <c r="K121" s="251"/>
      <c r="L121" s="251">
        <v>1</v>
      </c>
      <c r="M121" s="251"/>
      <c r="N121" s="251"/>
      <c r="O121" s="251"/>
      <c r="P121" s="251"/>
      <c r="Q121" s="251"/>
      <c r="R121" s="393">
        <v>3693</v>
      </c>
      <c r="S121" s="393" t="s">
        <v>50</v>
      </c>
      <c r="T121" s="71" t="s">
        <v>51</v>
      </c>
      <c r="U121" s="314">
        <v>28.18</v>
      </c>
      <c r="V121" s="406"/>
      <c r="W121" s="406"/>
      <c r="X121" s="406">
        <v>0</v>
      </c>
      <c r="Y121" s="406"/>
      <c r="Z121" s="406">
        <v>0</v>
      </c>
      <c r="AA121" s="406">
        <v>0</v>
      </c>
      <c r="AB121" s="406">
        <v>0</v>
      </c>
      <c r="AC121" s="314">
        <v>28.18</v>
      </c>
      <c r="AD121" s="406" t="s">
        <v>1580</v>
      </c>
      <c r="AE121" s="408">
        <v>1055</v>
      </c>
      <c r="AF121" s="408">
        <v>743</v>
      </c>
      <c r="AG121" s="399" t="s">
        <v>723</v>
      </c>
      <c r="AH121" s="399" t="s">
        <v>724</v>
      </c>
      <c r="AI121" s="393" t="s">
        <v>50</v>
      </c>
      <c r="AJ121" s="71" t="s">
        <v>51</v>
      </c>
      <c r="AK121" s="71" t="s">
        <v>80</v>
      </c>
      <c r="AL121" s="71" t="s">
        <v>81</v>
      </c>
      <c r="AM121" s="71" t="s">
        <v>82</v>
      </c>
      <c r="AN121" s="71" t="s">
        <v>725</v>
      </c>
      <c r="AO121" s="71" t="s">
        <v>131</v>
      </c>
      <c r="AP121" s="203" t="s">
        <v>1079</v>
      </c>
      <c r="AQ121" s="203" t="s">
        <v>1079</v>
      </c>
      <c r="AR121" s="203" t="s">
        <v>1079</v>
      </c>
      <c r="AS121" s="203"/>
      <c r="AT121" s="71" t="s">
        <v>1135</v>
      </c>
      <c r="AU121" s="413" t="s">
        <v>1080</v>
      </c>
      <c r="AV121" s="414"/>
      <c r="BE121" s="416">
        <v>1</v>
      </c>
    </row>
    <row r="122" s="3" customFormat="1" hidden="1" spans="1:47">
      <c r="A122" s="155"/>
      <c r="B122" s="190" t="s">
        <v>726</v>
      </c>
      <c r="C122" s="190"/>
      <c r="D122" s="191"/>
      <c r="E122" s="191"/>
      <c r="F122" s="190"/>
      <c r="G122" s="191"/>
      <c r="H122" s="191"/>
      <c r="I122" s="190"/>
      <c r="J122" s="166">
        <f t="shared" ref="J122:AC122" si="31">SUM(J123:J125)</f>
        <v>0</v>
      </c>
      <c r="K122" s="166">
        <f t="shared" si="31"/>
        <v>0</v>
      </c>
      <c r="L122" s="166">
        <f t="shared" si="31"/>
        <v>3</v>
      </c>
      <c r="M122" s="166">
        <f t="shared" si="31"/>
        <v>0</v>
      </c>
      <c r="N122" s="166">
        <f t="shared" si="31"/>
        <v>0</v>
      </c>
      <c r="O122" s="166">
        <f t="shared" si="31"/>
        <v>0</v>
      </c>
      <c r="P122" s="166">
        <f t="shared" si="31"/>
        <v>0</v>
      </c>
      <c r="Q122" s="166">
        <f t="shared" si="31"/>
        <v>0</v>
      </c>
      <c r="R122" s="166">
        <f t="shared" si="31"/>
        <v>4555</v>
      </c>
      <c r="S122" s="166">
        <f t="shared" si="31"/>
        <v>0</v>
      </c>
      <c r="T122" s="166">
        <f t="shared" si="31"/>
        <v>0</v>
      </c>
      <c r="U122" s="405">
        <f t="shared" si="31"/>
        <v>993.508113</v>
      </c>
      <c r="V122" s="166">
        <f t="shared" si="31"/>
        <v>0</v>
      </c>
      <c r="W122" s="166">
        <f t="shared" si="31"/>
        <v>0</v>
      </c>
      <c r="X122" s="166">
        <f t="shared" si="31"/>
        <v>989.071621</v>
      </c>
      <c r="Y122" s="166">
        <f t="shared" si="31"/>
        <v>0</v>
      </c>
      <c r="Z122" s="166">
        <f t="shared" si="31"/>
        <v>0</v>
      </c>
      <c r="AA122" s="166">
        <f t="shared" si="31"/>
        <v>0</v>
      </c>
      <c r="AB122" s="166">
        <f t="shared" si="31"/>
        <v>0</v>
      </c>
      <c r="AC122" s="166">
        <f t="shared" si="31"/>
        <v>4.43649199999999</v>
      </c>
      <c r="AD122" s="166"/>
      <c r="AE122" s="166">
        <f>SUM(AE123:AE125)</f>
        <v>892</v>
      </c>
      <c r="AF122" s="166">
        <f>SUM(AF123:AF125)</f>
        <v>282</v>
      </c>
      <c r="AG122" s="205"/>
      <c r="AH122" s="205"/>
      <c r="AI122" s="201"/>
      <c r="AJ122" s="201"/>
      <c r="AK122" s="201"/>
      <c r="AL122" s="201"/>
      <c r="AM122" s="201"/>
      <c r="AN122" s="201"/>
      <c r="AO122" s="175"/>
      <c r="AP122" s="178"/>
      <c r="AQ122" s="178"/>
      <c r="AR122" s="178"/>
      <c r="AS122" s="178"/>
      <c r="AT122" s="178"/>
      <c r="AU122" s="178"/>
    </row>
    <row r="123" s="1" customFormat="1" ht="157.5" hidden="1" spans="1:57">
      <c r="A123" s="20">
        <v>58</v>
      </c>
      <c r="B123" s="20" t="s">
        <v>727</v>
      </c>
      <c r="C123" s="20">
        <v>2022</v>
      </c>
      <c r="D123" s="21" t="s">
        <v>664</v>
      </c>
      <c r="E123" s="21" t="s">
        <v>728</v>
      </c>
      <c r="F123" s="21" t="s">
        <v>45</v>
      </c>
      <c r="G123" s="21" t="s">
        <v>1074</v>
      </c>
      <c r="H123" s="21" t="s">
        <v>455</v>
      </c>
      <c r="I123" s="33" t="s">
        <v>729</v>
      </c>
      <c r="J123" s="21"/>
      <c r="K123" s="21"/>
      <c r="L123" s="21">
        <v>1</v>
      </c>
      <c r="M123" s="21"/>
      <c r="N123" s="21"/>
      <c r="O123" s="21"/>
      <c r="P123" s="21"/>
      <c r="Q123" s="21"/>
      <c r="R123" s="22">
        <v>445</v>
      </c>
      <c r="S123" s="21" t="s">
        <v>168</v>
      </c>
      <c r="T123" s="21" t="s">
        <v>1117</v>
      </c>
      <c r="U123" s="314">
        <v>150</v>
      </c>
      <c r="V123" s="44">
        <v>0</v>
      </c>
      <c r="W123" s="44"/>
      <c r="X123" s="44">
        <v>150</v>
      </c>
      <c r="Y123" s="44"/>
      <c r="Z123" s="44">
        <v>0</v>
      </c>
      <c r="AA123" s="44">
        <v>0</v>
      </c>
      <c r="AB123" s="44">
        <v>0</v>
      </c>
      <c r="AC123" s="44">
        <v>0</v>
      </c>
      <c r="AD123" s="44"/>
      <c r="AE123" s="50">
        <v>127</v>
      </c>
      <c r="AF123" s="50">
        <v>40</v>
      </c>
      <c r="AG123" s="33" t="s">
        <v>730</v>
      </c>
      <c r="AH123" s="33" t="s">
        <v>731</v>
      </c>
      <c r="AI123" s="163" t="s">
        <v>168</v>
      </c>
      <c r="AJ123" s="163" t="s">
        <v>1117</v>
      </c>
      <c r="AK123" s="21" t="s">
        <v>732</v>
      </c>
      <c r="AL123" s="163" t="s">
        <v>733</v>
      </c>
      <c r="AM123" s="163" t="s">
        <v>389</v>
      </c>
      <c r="AN123" s="163" t="s">
        <v>725</v>
      </c>
      <c r="AO123" s="163" t="s">
        <v>734</v>
      </c>
      <c r="AP123" s="158" t="s">
        <v>1079</v>
      </c>
      <c r="AQ123" s="158"/>
      <c r="AR123" s="158"/>
      <c r="AS123" s="158"/>
      <c r="AT123" s="158"/>
      <c r="AU123" s="178"/>
      <c r="AV123" s="3"/>
      <c r="BE123" s="5">
        <v>1</v>
      </c>
    </row>
    <row r="124" s="1" customFormat="1" ht="135" hidden="1" spans="1:57">
      <c r="A124" s="20">
        <v>59</v>
      </c>
      <c r="B124" s="20" t="s">
        <v>735</v>
      </c>
      <c r="C124" s="20">
        <v>2022</v>
      </c>
      <c r="D124" s="21" t="s">
        <v>664</v>
      </c>
      <c r="E124" s="21" t="s">
        <v>736</v>
      </c>
      <c r="F124" s="21" t="s">
        <v>45</v>
      </c>
      <c r="G124" s="21" t="s">
        <v>1074</v>
      </c>
      <c r="H124" s="21" t="s">
        <v>737</v>
      </c>
      <c r="I124" s="33" t="s">
        <v>738</v>
      </c>
      <c r="J124" s="21"/>
      <c r="K124" s="21"/>
      <c r="L124" s="21">
        <v>1</v>
      </c>
      <c r="M124" s="21"/>
      <c r="N124" s="21"/>
      <c r="O124" s="21"/>
      <c r="P124" s="21"/>
      <c r="Q124" s="21"/>
      <c r="R124" s="22">
        <v>1523</v>
      </c>
      <c r="S124" s="21" t="s">
        <v>78</v>
      </c>
      <c r="T124" s="21" t="s">
        <v>1076</v>
      </c>
      <c r="U124" s="314">
        <v>380</v>
      </c>
      <c r="V124" s="44">
        <v>0</v>
      </c>
      <c r="W124" s="44"/>
      <c r="X124" s="44">
        <v>380</v>
      </c>
      <c r="Y124" s="44"/>
      <c r="Z124" s="44">
        <v>0</v>
      </c>
      <c r="AA124" s="44">
        <v>0</v>
      </c>
      <c r="AB124" s="44">
        <v>0</v>
      </c>
      <c r="AC124" s="44">
        <v>0</v>
      </c>
      <c r="AD124" s="44"/>
      <c r="AE124" s="50">
        <v>435</v>
      </c>
      <c r="AF124" s="50">
        <v>132</v>
      </c>
      <c r="AG124" s="33" t="s">
        <v>739</v>
      </c>
      <c r="AH124" s="33" t="s">
        <v>740</v>
      </c>
      <c r="AI124" s="163" t="s">
        <v>78</v>
      </c>
      <c r="AJ124" s="163" t="s">
        <v>1076</v>
      </c>
      <c r="AK124" s="21" t="s">
        <v>732</v>
      </c>
      <c r="AL124" s="163" t="s">
        <v>733</v>
      </c>
      <c r="AM124" s="163" t="s">
        <v>389</v>
      </c>
      <c r="AN124" s="163" t="s">
        <v>725</v>
      </c>
      <c r="AO124" s="163" t="s">
        <v>741</v>
      </c>
      <c r="AP124" s="158" t="s">
        <v>1079</v>
      </c>
      <c r="AQ124" s="158"/>
      <c r="AR124" s="158"/>
      <c r="AS124" s="158"/>
      <c r="AT124" s="158"/>
      <c r="AU124" s="178"/>
      <c r="AV124" s="3"/>
      <c r="BE124" s="5">
        <v>1</v>
      </c>
    </row>
    <row r="125" s="391" customFormat="1" ht="157.5" hidden="1" spans="1:57">
      <c r="A125" s="203">
        <v>60</v>
      </c>
      <c r="B125" s="203" t="s">
        <v>1169</v>
      </c>
      <c r="C125" s="203">
        <v>2022</v>
      </c>
      <c r="D125" s="71" t="s">
        <v>664</v>
      </c>
      <c r="E125" s="71" t="s">
        <v>1170</v>
      </c>
      <c r="F125" s="71" t="s">
        <v>45</v>
      </c>
      <c r="G125" s="71" t="s">
        <v>1074</v>
      </c>
      <c r="H125" s="71" t="s">
        <v>1171</v>
      </c>
      <c r="I125" s="397" t="s">
        <v>1172</v>
      </c>
      <c r="J125" s="71"/>
      <c r="K125" s="71"/>
      <c r="L125" s="71">
        <v>1</v>
      </c>
      <c r="M125" s="71"/>
      <c r="N125" s="71"/>
      <c r="O125" s="71"/>
      <c r="P125" s="71"/>
      <c r="Q125" s="71"/>
      <c r="R125" s="393">
        <v>2587</v>
      </c>
      <c r="S125" s="71" t="s">
        <v>70</v>
      </c>
      <c r="T125" s="71" t="s">
        <v>1075</v>
      </c>
      <c r="U125" s="314">
        <v>463.508113</v>
      </c>
      <c r="V125" s="406"/>
      <c r="W125" s="406"/>
      <c r="X125" s="406">
        <v>459.071621</v>
      </c>
      <c r="Y125" s="406"/>
      <c r="Z125" s="406"/>
      <c r="AA125" s="406"/>
      <c r="AB125" s="406"/>
      <c r="AC125" s="418">
        <f>U125-X125</f>
        <v>4.43649199999999</v>
      </c>
      <c r="AD125" s="406"/>
      <c r="AE125" s="408">
        <v>330</v>
      </c>
      <c r="AF125" s="408">
        <v>110</v>
      </c>
      <c r="AG125" s="399" t="s">
        <v>730</v>
      </c>
      <c r="AH125" s="399" t="s">
        <v>1173</v>
      </c>
      <c r="AI125" s="71" t="s">
        <v>70</v>
      </c>
      <c r="AJ125" s="71" t="s">
        <v>1075</v>
      </c>
      <c r="AK125" s="71" t="s">
        <v>732</v>
      </c>
      <c r="AL125" s="71" t="s">
        <v>733</v>
      </c>
      <c r="AM125" s="71" t="s">
        <v>389</v>
      </c>
      <c r="AN125" s="71" t="s">
        <v>543</v>
      </c>
      <c r="AO125" s="71"/>
      <c r="AP125" s="203" t="s">
        <v>1079</v>
      </c>
      <c r="AQ125" s="203" t="s">
        <v>1079</v>
      </c>
      <c r="AR125" s="203" t="s">
        <v>1079</v>
      </c>
      <c r="AS125" s="203"/>
      <c r="AT125" s="71" t="s">
        <v>1127</v>
      </c>
      <c r="AU125" s="413" t="s">
        <v>1174</v>
      </c>
      <c r="AV125" s="414"/>
      <c r="BE125" s="416">
        <v>1</v>
      </c>
    </row>
    <row r="126" s="3" customFormat="1" hidden="1" spans="1:47">
      <c r="A126" s="155"/>
      <c r="B126" s="190" t="s">
        <v>742</v>
      </c>
      <c r="C126" s="190"/>
      <c r="D126" s="191"/>
      <c r="E126" s="191"/>
      <c r="F126" s="190"/>
      <c r="G126" s="191"/>
      <c r="H126" s="191"/>
      <c r="I126" s="190"/>
      <c r="J126" s="166">
        <f t="shared" ref="J126:AC126" si="32">SUM(J127:J127)</f>
        <v>0</v>
      </c>
      <c r="K126" s="166">
        <f t="shared" si="32"/>
        <v>0</v>
      </c>
      <c r="L126" s="166">
        <f t="shared" si="32"/>
        <v>1</v>
      </c>
      <c r="M126" s="166">
        <f t="shared" si="32"/>
        <v>0</v>
      </c>
      <c r="N126" s="166">
        <f t="shared" si="32"/>
        <v>0</v>
      </c>
      <c r="O126" s="166">
        <f t="shared" si="32"/>
        <v>0</v>
      </c>
      <c r="P126" s="166">
        <f t="shared" si="32"/>
        <v>0</v>
      </c>
      <c r="Q126" s="166">
        <f t="shared" si="32"/>
        <v>0</v>
      </c>
      <c r="R126" s="166">
        <f t="shared" si="32"/>
        <v>2587</v>
      </c>
      <c r="S126" s="166">
        <f t="shared" si="32"/>
        <v>0</v>
      </c>
      <c r="T126" s="166">
        <f t="shared" si="32"/>
        <v>0</v>
      </c>
      <c r="U126" s="405">
        <f t="shared" si="32"/>
        <v>100</v>
      </c>
      <c r="V126" s="166">
        <f t="shared" si="32"/>
        <v>0</v>
      </c>
      <c r="W126" s="166">
        <f t="shared" si="32"/>
        <v>0</v>
      </c>
      <c r="X126" s="166">
        <f t="shared" si="32"/>
        <v>0</v>
      </c>
      <c r="Y126" s="166">
        <f t="shared" si="32"/>
        <v>0</v>
      </c>
      <c r="Z126" s="166">
        <f t="shared" si="32"/>
        <v>100</v>
      </c>
      <c r="AA126" s="166">
        <f t="shared" si="32"/>
        <v>0</v>
      </c>
      <c r="AB126" s="166">
        <f t="shared" si="32"/>
        <v>0</v>
      </c>
      <c r="AC126" s="166">
        <f t="shared" si="32"/>
        <v>0</v>
      </c>
      <c r="AD126" s="166"/>
      <c r="AE126" s="166">
        <f>SUM(AE127:AE127)</f>
        <v>330</v>
      </c>
      <c r="AF126" s="166">
        <f>SUM(AF127:AF127)</f>
        <v>110</v>
      </c>
      <c r="AG126" s="205"/>
      <c r="AH126" s="205"/>
      <c r="AI126" s="21"/>
      <c r="AJ126" s="21"/>
      <c r="AK126" s="201"/>
      <c r="AL126" s="201"/>
      <c r="AM126" s="201"/>
      <c r="AN126" s="201"/>
      <c r="AO126" s="175"/>
      <c r="AP126" s="178"/>
      <c r="AQ126" s="178"/>
      <c r="AR126" s="178"/>
      <c r="AS126" s="178"/>
      <c r="AT126" s="178"/>
      <c r="AU126" s="178"/>
    </row>
    <row r="127" s="1" customFormat="1" ht="101.25" hidden="1" spans="1:57">
      <c r="A127" s="20">
        <v>61</v>
      </c>
      <c r="B127" s="20" t="s">
        <v>1175</v>
      </c>
      <c r="C127" s="20">
        <v>2022</v>
      </c>
      <c r="D127" s="21" t="s">
        <v>720</v>
      </c>
      <c r="E127" s="21" t="s">
        <v>1176</v>
      </c>
      <c r="F127" s="21" t="s">
        <v>45</v>
      </c>
      <c r="G127" s="21" t="s">
        <v>1072</v>
      </c>
      <c r="H127" s="21" t="s">
        <v>1171</v>
      </c>
      <c r="I127" s="33" t="s">
        <v>1177</v>
      </c>
      <c r="J127" s="21"/>
      <c r="K127" s="21"/>
      <c r="L127" s="22">
        <v>1</v>
      </c>
      <c r="M127" s="21"/>
      <c r="N127" s="21"/>
      <c r="O127" s="21"/>
      <c r="P127" s="21"/>
      <c r="Q127" s="21"/>
      <c r="R127" s="22">
        <v>2587</v>
      </c>
      <c r="S127" s="21" t="s">
        <v>70</v>
      </c>
      <c r="T127" s="21" t="s">
        <v>1075</v>
      </c>
      <c r="U127" s="314">
        <v>100</v>
      </c>
      <c r="V127" s="44">
        <v>0</v>
      </c>
      <c r="W127" s="44"/>
      <c r="X127" s="44">
        <v>0</v>
      </c>
      <c r="Y127" s="44"/>
      <c r="Z127" s="44">
        <v>100</v>
      </c>
      <c r="AA127" s="44">
        <v>0</v>
      </c>
      <c r="AB127" s="44">
        <v>0</v>
      </c>
      <c r="AC127" s="44">
        <v>0</v>
      </c>
      <c r="AD127" s="44"/>
      <c r="AE127" s="50">
        <v>330</v>
      </c>
      <c r="AF127" s="50">
        <v>110</v>
      </c>
      <c r="AG127" s="35" t="s">
        <v>1178</v>
      </c>
      <c r="AH127" s="35" t="s">
        <v>1179</v>
      </c>
      <c r="AI127" s="163" t="s">
        <v>70</v>
      </c>
      <c r="AJ127" s="163" t="s">
        <v>1075</v>
      </c>
      <c r="AK127" s="21" t="s">
        <v>732</v>
      </c>
      <c r="AL127" s="163" t="s">
        <v>733</v>
      </c>
      <c r="AM127" s="163" t="s">
        <v>389</v>
      </c>
      <c r="AN127" s="163" t="s">
        <v>543</v>
      </c>
      <c r="AO127" s="163"/>
      <c r="AP127" s="158" t="s">
        <v>1079</v>
      </c>
      <c r="AQ127" s="158"/>
      <c r="AR127" s="158"/>
      <c r="AS127" s="158"/>
      <c r="AT127" s="163" t="s">
        <v>1217</v>
      </c>
      <c r="AU127" s="178"/>
      <c r="AV127" s="3"/>
      <c r="AW127" s="1">
        <v>1</v>
      </c>
      <c r="BE127" s="5">
        <v>1</v>
      </c>
    </row>
    <row r="128" s="3" customFormat="1" hidden="1" spans="1:47">
      <c r="A128" s="155"/>
      <c r="B128" s="190" t="s">
        <v>760</v>
      </c>
      <c r="C128" s="190"/>
      <c r="D128" s="191"/>
      <c r="E128" s="191"/>
      <c r="F128" s="190"/>
      <c r="G128" s="191"/>
      <c r="H128" s="191"/>
      <c r="I128" s="190"/>
      <c r="J128" s="166">
        <f t="shared" ref="J128:AC128" si="33">SUM(J129:J137)</f>
        <v>0</v>
      </c>
      <c r="K128" s="166">
        <f t="shared" si="33"/>
        <v>0</v>
      </c>
      <c r="L128" s="166">
        <f t="shared" si="33"/>
        <v>9</v>
      </c>
      <c r="M128" s="166">
        <f t="shared" si="33"/>
        <v>0</v>
      </c>
      <c r="N128" s="166">
        <f t="shared" si="33"/>
        <v>0</v>
      </c>
      <c r="O128" s="166">
        <f t="shared" si="33"/>
        <v>0</v>
      </c>
      <c r="P128" s="166">
        <f t="shared" si="33"/>
        <v>0</v>
      </c>
      <c r="Q128" s="166">
        <f t="shared" si="33"/>
        <v>0</v>
      </c>
      <c r="R128" s="166">
        <f t="shared" si="33"/>
        <v>25210</v>
      </c>
      <c r="S128" s="166">
        <f t="shared" si="33"/>
        <v>0</v>
      </c>
      <c r="T128" s="166">
        <f t="shared" si="33"/>
        <v>0</v>
      </c>
      <c r="U128" s="405">
        <f t="shared" si="33"/>
        <v>3305.995634</v>
      </c>
      <c r="V128" s="166">
        <f t="shared" si="33"/>
        <v>0</v>
      </c>
      <c r="W128" s="166">
        <f t="shared" si="33"/>
        <v>0</v>
      </c>
      <c r="X128" s="166">
        <f t="shared" si="33"/>
        <v>423.06448</v>
      </c>
      <c r="Y128" s="166">
        <f t="shared" si="33"/>
        <v>0</v>
      </c>
      <c r="Z128" s="166">
        <f t="shared" si="33"/>
        <v>2841.5</v>
      </c>
      <c r="AA128" s="166">
        <f t="shared" si="33"/>
        <v>0</v>
      </c>
      <c r="AB128" s="166">
        <f t="shared" si="33"/>
        <v>0</v>
      </c>
      <c r="AC128" s="166">
        <f t="shared" si="33"/>
        <v>41.431154</v>
      </c>
      <c r="AD128" s="166"/>
      <c r="AE128" s="166">
        <f>SUM(AE129:AE137)</f>
        <v>7084</v>
      </c>
      <c r="AF128" s="166">
        <f>SUM(AF129:AF137)</f>
        <v>2910</v>
      </c>
      <c r="AG128" s="205"/>
      <c r="AH128" s="205"/>
      <c r="AI128" s="205"/>
      <c r="AJ128" s="205"/>
      <c r="AK128" s="201"/>
      <c r="AL128" s="201"/>
      <c r="AM128" s="201"/>
      <c r="AN128" s="201"/>
      <c r="AO128" s="175"/>
      <c r="AP128" s="178"/>
      <c r="AQ128" s="178"/>
      <c r="AR128" s="178"/>
      <c r="AS128" s="178"/>
      <c r="AT128" s="178"/>
      <c r="AU128" s="178"/>
    </row>
    <row r="129" s="1" customFormat="1" ht="326.25" hidden="1" spans="1:57">
      <c r="A129" s="20">
        <v>62</v>
      </c>
      <c r="B129" s="20" t="s">
        <v>761</v>
      </c>
      <c r="C129" s="20">
        <v>2022</v>
      </c>
      <c r="D129" s="27" t="s">
        <v>720</v>
      </c>
      <c r="E129" s="23" t="s">
        <v>762</v>
      </c>
      <c r="F129" s="22" t="s">
        <v>45</v>
      </c>
      <c r="G129" s="21" t="s">
        <v>1074</v>
      </c>
      <c r="H129" s="22" t="s">
        <v>763</v>
      </c>
      <c r="I129" s="34" t="s">
        <v>1181</v>
      </c>
      <c r="J129" s="22"/>
      <c r="K129" s="22"/>
      <c r="L129" s="22">
        <v>1</v>
      </c>
      <c r="M129" s="22"/>
      <c r="N129" s="22"/>
      <c r="O129" s="22"/>
      <c r="P129" s="22"/>
      <c r="Q129" s="22"/>
      <c r="R129" s="22">
        <v>7623</v>
      </c>
      <c r="S129" s="23" t="s">
        <v>50</v>
      </c>
      <c r="T129" s="21" t="s">
        <v>51</v>
      </c>
      <c r="U129" s="314">
        <v>400</v>
      </c>
      <c r="V129" s="44">
        <v>0</v>
      </c>
      <c r="W129" s="44"/>
      <c r="X129" s="44">
        <v>0</v>
      </c>
      <c r="Y129" s="44"/>
      <c r="Z129" s="44">
        <v>400</v>
      </c>
      <c r="AA129" s="44">
        <v>0</v>
      </c>
      <c r="AB129" s="44">
        <v>0</v>
      </c>
      <c r="AC129" s="44">
        <v>0</v>
      </c>
      <c r="AD129" s="44"/>
      <c r="AE129" s="50">
        <v>2178</v>
      </c>
      <c r="AF129" s="50">
        <v>1175</v>
      </c>
      <c r="AG129" s="34" t="s">
        <v>1182</v>
      </c>
      <c r="AH129" s="34" t="s">
        <v>766</v>
      </c>
      <c r="AI129" s="305" t="s">
        <v>50</v>
      </c>
      <c r="AJ129" s="163" t="s">
        <v>51</v>
      </c>
      <c r="AK129" s="21" t="s">
        <v>80</v>
      </c>
      <c r="AL129" s="163" t="s">
        <v>81</v>
      </c>
      <c r="AM129" s="163" t="s">
        <v>82</v>
      </c>
      <c r="AN129" s="163" t="s">
        <v>725</v>
      </c>
      <c r="AO129" s="163" t="s">
        <v>131</v>
      </c>
      <c r="AP129" s="158" t="s">
        <v>1079</v>
      </c>
      <c r="AQ129" s="158"/>
      <c r="AR129" s="158"/>
      <c r="AS129" s="158"/>
      <c r="AT129" s="158"/>
      <c r="AU129" s="178"/>
      <c r="AV129" s="3"/>
      <c r="BE129" s="5">
        <v>1</v>
      </c>
    </row>
    <row r="130" s="1" customFormat="1" ht="247.5" hidden="1" spans="1:57">
      <c r="A130" s="20">
        <v>63</v>
      </c>
      <c r="B130" s="20" t="s">
        <v>784</v>
      </c>
      <c r="C130" s="20">
        <v>2022</v>
      </c>
      <c r="D130" s="21" t="s">
        <v>720</v>
      </c>
      <c r="E130" s="21" t="s">
        <v>785</v>
      </c>
      <c r="F130" s="21" t="s">
        <v>45</v>
      </c>
      <c r="G130" s="21" t="s">
        <v>1074</v>
      </c>
      <c r="H130" s="21" t="s">
        <v>786</v>
      </c>
      <c r="I130" s="33" t="s">
        <v>1185</v>
      </c>
      <c r="J130" s="21"/>
      <c r="K130" s="21"/>
      <c r="L130" s="22">
        <v>1</v>
      </c>
      <c r="M130" s="21"/>
      <c r="N130" s="21"/>
      <c r="O130" s="21"/>
      <c r="P130" s="21"/>
      <c r="Q130" s="21"/>
      <c r="R130" s="22">
        <v>3584</v>
      </c>
      <c r="S130" s="21" t="s">
        <v>78</v>
      </c>
      <c r="T130" s="21" t="s">
        <v>1076</v>
      </c>
      <c r="U130" s="314">
        <v>400</v>
      </c>
      <c r="V130" s="44">
        <v>0</v>
      </c>
      <c r="W130" s="44"/>
      <c r="X130" s="44">
        <v>0</v>
      </c>
      <c r="Y130" s="44"/>
      <c r="Z130" s="44">
        <v>400</v>
      </c>
      <c r="AA130" s="44">
        <v>0</v>
      </c>
      <c r="AB130" s="44">
        <v>0</v>
      </c>
      <c r="AC130" s="44">
        <v>0</v>
      </c>
      <c r="AD130" s="44"/>
      <c r="AE130" s="50">
        <v>1024</v>
      </c>
      <c r="AF130" s="50">
        <v>369</v>
      </c>
      <c r="AG130" s="33" t="s">
        <v>788</v>
      </c>
      <c r="AH130" s="33" t="s">
        <v>789</v>
      </c>
      <c r="AI130" s="163" t="s">
        <v>78</v>
      </c>
      <c r="AJ130" s="163" t="s">
        <v>1076</v>
      </c>
      <c r="AK130" s="21" t="s">
        <v>80</v>
      </c>
      <c r="AL130" s="163" t="s">
        <v>81</v>
      </c>
      <c r="AM130" s="163" t="s">
        <v>82</v>
      </c>
      <c r="AN130" s="163" t="s">
        <v>725</v>
      </c>
      <c r="AO130" s="163" t="s">
        <v>790</v>
      </c>
      <c r="AP130" s="158" t="s">
        <v>1079</v>
      </c>
      <c r="AQ130" s="158"/>
      <c r="AR130" s="158"/>
      <c r="AS130" s="158"/>
      <c r="AT130" s="158"/>
      <c r="AU130" s="178"/>
      <c r="AV130" s="3"/>
      <c r="BE130" s="5">
        <v>1</v>
      </c>
    </row>
    <row r="131" s="1" customFormat="1" ht="146.25" hidden="1" spans="1:57">
      <c r="A131" s="20">
        <v>64</v>
      </c>
      <c r="B131" s="20" t="s">
        <v>797</v>
      </c>
      <c r="C131" s="20">
        <v>2022</v>
      </c>
      <c r="D131" s="21" t="s">
        <v>720</v>
      </c>
      <c r="E131" s="21" t="s">
        <v>798</v>
      </c>
      <c r="F131" s="21" t="s">
        <v>45</v>
      </c>
      <c r="G131" s="21" t="s">
        <v>1074</v>
      </c>
      <c r="H131" s="21" t="s">
        <v>799</v>
      </c>
      <c r="I131" s="33" t="s">
        <v>1189</v>
      </c>
      <c r="J131" s="21"/>
      <c r="K131" s="21"/>
      <c r="L131" s="22">
        <v>1</v>
      </c>
      <c r="M131" s="21"/>
      <c r="N131" s="21"/>
      <c r="O131" s="21"/>
      <c r="P131" s="21"/>
      <c r="Q131" s="21"/>
      <c r="R131" s="22">
        <v>1652</v>
      </c>
      <c r="S131" s="21" t="s">
        <v>168</v>
      </c>
      <c r="T131" s="21" t="s">
        <v>1117</v>
      </c>
      <c r="U131" s="314">
        <v>546</v>
      </c>
      <c r="V131" s="44">
        <v>0</v>
      </c>
      <c r="W131" s="44"/>
      <c r="X131" s="44">
        <v>0</v>
      </c>
      <c r="Y131" s="44"/>
      <c r="Z131" s="44">
        <v>546</v>
      </c>
      <c r="AA131" s="44">
        <v>0</v>
      </c>
      <c r="AB131" s="44">
        <v>0</v>
      </c>
      <c r="AC131" s="44">
        <v>0</v>
      </c>
      <c r="AD131" s="44"/>
      <c r="AE131" s="50">
        <v>472</v>
      </c>
      <c r="AF131" s="50">
        <v>127</v>
      </c>
      <c r="AG131" s="33" t="s">
        <v>801</v>
      </c>
      <c r="AH131" s="33" t="s">
        <v>801</v>
      </c>
      <c r="AI131" s="163" t="s">
        <v>168</v>
      </c>
      <c r="AJ131" s="163" t="s">
        <v>1117</v>
      </c>
      <c r="AK131" s="21" t="s">
        <v>80</v>
      </c>
      <c r="AL131" s="163" t="s">
        <v>81</v>
      </c>
      <c r="AM131" s="163" t="s">
        <v>82</v>
      </c>
      <c r="AN131" s="163" t="s">
        <v>725</v>
      </c>
      <c r="AO131" s="163" t="s">
        <v>802</v>
      </c>
      <c r="AP131" s="158" t="s">
        <v>1079</v>
      </c>
      <c r="AQ131" s="158"/>
      <c r="AR131" s="158"/>
      <c r="AS131" s="158"/>
      <c r="AT131" s="158"/>
      <c r="AU131" s="178"/>
      <c r="AV131" s="3"/>
      <c r="BE131" s="5">
        <v>1</v>
      </c>
    </row>
    <row r="132" s="1" customFormat="1" ht="337.5" hidden="1" spans="1:57">
      <c r="A132" s="20">
        <v>65</v>
      </c>
      <c r="B132" s="20" t="s">
        <v>803</v>
      </c>
      <c r="C132" s="20">
        <v>2022</v>
      </c>
      <c r="D132" s="21" t="s">
        <v>720</v>
      </c>
      <c r="E132" s="21" t="s">
        <v>804</v>
      </c>
      <c r="F132" s="21" t="s">
        <v>45</v>
      </c>
      <c r="G132" s="21" t="s">
        <v>1074</v>
      </c>
      <c r="H132" s="21" t="s">
        <v>805</v>
      </c>
      <c r="I132" s="33" t="s">
        <v>1190</v>
      </c>
      <c r="J132" s="21"/>
      <c r="K132" s="21"/>
      <c r="L132" s="22">
        <v>1</v>
      </c>
      <c r="M132" s="21"/>
      <c r="N132" s="21"/>
      <c r="O132" s="21"/>
      <c r="P132" s="21"/>
      <c r="Q132" s="21"/>
      <c r="R132" s="22">
        <v>4099</v>
      </c>
      <c r="S132" s="21" t="s">
        <v>200</v>
      </c>
      <c r="T132" s="21" t="s">
        <v>201</v>
      </c>
      <c r="U132" s="314">
        <v>425.5</v>
      </c>
      <c r="V132" s="44">
        <v>0</v>
      </c>
      <c r="W132" s="44"/>
      <c r="X132" s="44">
        <v>0</v>
      </c>
      <c r="Y132" s="44"/>
      <c r="Z132" s="44">
        <v>425.5</v>
      </c>
      <c r="AA132" s="44">
        <v>0</v>
      </c>
      <c r="AB132" s="44">
        <v>0</v>
      </c>
      <c r="AC132" s="44">
        <v>0</v>
      </c>
      <c r="AD132" s="44"/>
      <c r="AE132" s="50">
        <v>1171</v>
      </c>
      <c r="AF132" s="50">
        <v>581</v>
      </c>
      <c r="AG132" s="33" t="s">
        <v>807</v>
      </c>
      <c r="AH132" s="33" t="s">
        <v>808</v>
      </c>
      <c r="AI132" s="163" t="s">
        <v>200</v>
      </c>
      <c r="AJ132" s="163" t="s">
        <v>201</v>
      </c>
      <c r="AK132" s="21" t="s">
        <v>80</v>
      </c>
      <c r="AL132" s="163" t="s">
        <v>81</v>
      </c>
      <c r="AM132" s="163" t="s">
        <v>82</v>
      </c>
      <c r="AN132" s="163" t="s">
        <v>725</v>
      </c>
      <c r="AO132" s="163" t="s">
        <v>809</v>
      </c>
      <c r="AP132" s="158" t="s">
        <v>1079</v>
      </c>
      <c r="AQ132" s="158"/>
      <c r="AR132" s="158"/>
      <c r="AS132" s="158"/>
      <c r="AT132" s="158"/>
      <c r="AU132" s="178"/>
      <c r="AV132" s="3"/>
      <c r="BE132" s="5">
        <v>1</v>
      </c>
    </row>
    <row r="133" s="1" customFormat="1" ht="101.25" hidden="1" spans="1:57">
      <c r="A133" s="20">
        <v>66</v>
      </c>
      <c r="B133" s="20" t="s">
        <v>810</v>
      </c>
      <c r="C133" s="20">
        <v>2022</v>
      </c>
      <c r="D133" s="21" t="s">
        <v>720</v>
      </c>
      <c r="E133" s="21" t="s">
        <v>811</v>
      </c>
      <c r="F133" s="21" t="s">
        <v>45</v>
      </c>
      <c r="G133" s="21" t="s">
        <v>1074</v>
      </c>
      <c r="H133" s="21" t="s">
        <v>812</v>
      </c>
      <c r="I133" s="33" t="s">
        <v>1191</v>
      </c>
      <c r="J133" s="21"/>
      <c r="K133" s="21"/>
      <c r="L133" s="22">
        <v>1</v>
      </c>
      <c r="M133" s="21"/>
      <c r="N133" s="21"/>
      <c r="O133" s="21"/>
      <c r="P133" s="21"/>
      <c r="Q133" s="21"/>
      <c r="R133" s="22">
        <v>788</v>
      </c>
      <c r="S133" s="21" t="s">
        <v>86</v>
      </c>
      <c r="T133" s="21" t="s">
        <v>90</v>
      </c>
      <c r="U133" s="314">
        <v>300</v>
      </c>
      <c r="V133" s="44">
        <v>0</v>
      </c>
      <c r="W133" s="44"/>
      <c r="X133" s="44">
        <v>0</v>
      </c>
      <c r="Y133" s="44"/>
      <c r="Z133" s="44">
        <v>300</v>
      </c>
      <c r="AA133" s="44">
        <v>0</v>
      </c>
      <c r="AB133" s="44">
        <v>0</v>
      </c>
      <c r="AC133" s="44">
        <v>0</v>
      </c>
      <c r="AD133" s="44"/>
      <c r="AE133" s="50">
        <v>225</v>
      </c>
      <c r="AF133" s="50">
        <v>19</v>
      </c>
      <c r="AG133" s="33" t="s">
        <v>814</v>
      </c>
      <c r="AH133" s="33" t="s">
        <v>815</v>
      </c>
      <c r="AI133" s="163" t="s">
        <v>86</v>
      </c>
      <c r="AJ133" s="163" t="s">
        <v>90</v>
      </c>
      <c r="AK133" s="21" t="s">
        <v>80</v>
      </c>
      <c r="AL133" s="163" t="s">
        <v>81</v>
      </c>
      <c r="AM133" s="163" t="s">
        <v>82</v>
      </c>
      <c r="AN133" s="163" t="s">
        <v>725</v>
      </c>
      <c r="AO133" s="163" t="s">
        <v>816</v>
      </c>
      <c r="AP133" s="158" t="s">
        <v>1079</v>
      </c>
      <c r="AQ133" s="158"/>
      <c r="AR133" s="158"/>
      <c r="AS133" s="158"/>
      <c r="AT133" s="158"/>
      <c r="AU133" s="178"/>
      <c r="AV133" s="3"/>
      <c r="BE133" s="5">
        <v>1</v>
      </c>
    </row>
    <row r="134" s="1" customFormat="1" ht="78.75" hidden="1" spans="1:57">
      <c r="A134" s="20">
        <v>67</v>
      </c>
      <c r="B134" s="20" t="s">
        <v>817</v>
      </c>
      <c r="C134" s="20">
        <v>2022</v>
      </c>
      <c r="D134" s="21" t="s">
        <v>720</v>
      </c>
      <c r="E134" s="21" t="s">
        <v>818</v>
      </c>
      <c r="F134" s="21" t="s">
        <v>45</v>
      </c>
      <c r="G134" s="21" t="s">
        <v>1074</v>
      </c>
      <c r="H134" s="21" t="s">
        <v>158</v>
      </c>
      <c r="I134" s="33" t="s">
        <v>1192</v>
      </c>
      <c r="J134" s="21"/>
      <c r="K134" s="21"/>
      <c r="L134" s="22">
        <v>1</v>
      </c>
      <c r="M134" s="21"/>
      <c r="N134" s="21"/>
      <c r="O134" s="21"/>
      <c r="P134" s="21"/>
      <c r="Q134" s="21"/>
      <c r="R134" s="22">
        <v>998</v>
      </c>
      <c r="S134" s="21" t="s">
        <v>115</v>
      </c>
      <c r="T134" s="34" t="s">
        <v>1077</v>
      </c>
      <c r="U134" s="314">
        <v>170</v>
      </c>
      <c r="V134" s="44">
        <v>0</v>
      </c>
      <c r="W134" s="44"/>
      <c r="X134" s="44">
        <v>0</v>
      </c>
      <c r="Y134" s="44"/>
      <c r="Z134" s="44">
        <v>170</v>
      </c>
      <c r="AA134" s="44">
        <v>0</v>
      </c>
      <c r="AB134" s="44">
        <v>0</v>
      </c>
      <c r="AC134" s="44">
        <v>0</v>
      </c>
      <c r="AD134" s="44"/>
      <c r="AE134" s="50">
        <v>285</v>
      </c>
      <c r="AF134" s="50">
        <v>66</v>
      </c>
      <c r="AG134" s="33" t="s">
        <v>1193</v>
      </c>
      <c r="AH134" s="33" t="s">
        <v>821</v>
      </c>
      <c r="AI134" s="163" t="s">
        <v>115</v>
      </c>
      <c r="AJ134" s="163" t="s">
        <v>1077</v>
      </c>
      <c r="AK134" s="21" t="s">
        <v>80</v>
      </c>
      <c r="AL134" s="163" t="s">
        <v>81</v>
      </c>
      <c r="AM134" s="163" t="s">
        <v>82</v>
      </c>
      <c r="AN134" s="163" t="s">
        <v>725</v>
      </c>
      <c r="AO134" s="163" t="s">
        <v>63</v>
      </c>
      <c r="AP134" s="158" t="s">
        <v>1079</v>
      </c>
      <c r="AQ134" s="158"/>
      <c r="AR134" s="158"/>
      <c r="AS134" s="158"/>
      <c r="AT134" s="158"/>
      <c r="AU134" s="178"/>
      <c r="AV134" s="3"/>
      <c r="BE134" s="5">
        <v>1</v>
      </c>
    </row>
    <row r="135" s="1" customFormat="1" ht="78.75" hidden="1" spans="1:57">
      <c r="A135" s="20">
        <v>68</v>
      </c>
      <c r="B135" s="20" t="s">
        <v>828</v>
      </c>
      <c r="C135" s="26">
        <v>2023</v>
      </c>
      <c r="D135" s="26" t="s">
        <v>720</v>
      </c>
      <c r="E135" s="21" t="s">
        <v>829</v>
      </c>
      <c r="F135" s="21" t="s">
        <v>45</v>
      </c>
      <c r="G135" s="21" t="s">
        <v>1110</v>
      </c>
      <c r="H135" s="21" t="s">
        <v>830</v>
      </c>
      <c r="I135" s="33" t="s">
        <v>1572</v>
      </c>
      <c r="J135" s="21"/>
      <c r="K135" s="21"/>
      <c r="L135" s="22">
        <v>1</v>
      </c>
      <c r="M135" s="21"/>
      <c r="N135" s="21"/>
      <c r="O135" s="21"/>
      <c r="P135" s="21"/>
      <c r="Q135" s="21"/>
      <c r="R135" s="22">
        <v>1292</v>
      </c>
      <c r="S135" s="21" t="s">
        <v>70</v>
      </c>
      <c r="T135" s="21" t="s">
        <v>1075</v>
      </c>
      <c r="U135" s="314">
        <v>500</v>
      </c>
      <c r="V135" s="44">
        <v>0</v>
      </c>
      <c r="W135" s="44"/>
      <c r="X135" s="44">
        <v>0</v>
      </c>
      <c r="Y135" s="44"/>
      <c r="Z135" s="44">
        <v>500</v>
      </c>
      <c r="AA135" s="44">
        <v>0</v>
      </c>
      <c r="AB135" s="44">
        <v>0</v>
      </c>
      <c r="AC135" s="44">
        <v>0</v>
      </c>
      <c r="AD135" s="44"/>
      <c r="AE135" s="50">
        <v>1069</v>
      </c>
      <c r="AF135" s="50">
        <v>353</v>
      </c>
      <c r="AG135" s="33" t="s">
        <v>832</v>
      </c>
      <c r="AH135" s="33" t="s">
        <v>833</v>
      </c>
      <c r="AI135" s="163" t="s">
        <v>70</v>
      </c>
      <c r="AJ135" s="163" t="s">
        <v>1075</v>
      </c>
      <c r="AK135" s="21" t="s">
        <v>80</v>
      </c>
      <c r="AL135" s="163" t="s">
        <v>81</v>
      </c>
      <c r="AM135" s="163" t="s">
        <v>82</v>
      </c>
      <c r="AN135" s="163" t="s">
        <v>725</v>
      </c>
      <c r="AO135" s="163" t="s">
        <v>63</v>
      </c>
      <c r="AP135" s="158" t="s">
        <v>1079</v>
      </c>
      <c r="AQ135" s="178"/>
      <c r="AR135" s="178"/>
      <c r="AS135" s="178"/>
      <c r="AT135" s="178"/>
      <c r="AU135" s="178"/>
      <c r="AV135" s="3"/>
      <c r="BE135" s="5">
        <v>1</v>
      </c>
    </row>
    <row r="136" s="391" customFormat="1" ht="135" hidden="1" spans="1:57">
      <c r="A136" s="203">
        <v>69</v>
      </c>
      <c r="B136" s="203" t="s">
        <v>1196</v>
      </c>
      <c r="C136" s="203">
        <v>2022</v>
      </c>
      <c r="D136" s="71" t="s">
        <v>720</v>
      </c>
      <c r="E136" s="71" t="s">
        <v>1517</v>
      </c>
      <c r="F136" s="71" t="s">
        <v>45</v>
      </c>
      <c r="G136" s="71" t="s">
        <v>1074</v>
      </c>
      <c r="H136" s="71" t="s">
        <v>1171</v>
      </c>
      <c r="I136" s="397" t="s">
        <v>1518</v>
      </c>
      <c r="J136" s="71"/>
      <c r="K136" s="71"/>
      <c r="L136" s="393">
        <v>1</v>
      </c>
      <c r="M136" s="71"/>
      <c r="N136" s="71"/>
      <c r="O136" s="71"/>
      <c r="P136" s="71"/>
      <c r="Q136" s="71"/>
      <c r="R136" s="393">
        <v>2587</v>
      </c>
      <c r="S136" s="71" t="s">
        <v>70</v>
      </c>
      <c r="T136" s="71" t="s">
        <v>1075</v>
      </c>
      <c r="U136" s="314">
        <v>464.495634</v>
      </c>
      <c r="V136" s="406"/>
      <c r="W136" s="406"/>
      <c r="X136" s="406">
        <v>423.06448</v>
      </c>
      <c r="Y136" s="406"/>
      <c r="Z136" s="406"/>
      <c r="AA136" s="406"/>
      <c r="AB136" s="406"/>
      <c r="AC136" s="418">
        <f>U136-X136</f>
        <v>41.431154</v>
      </c>
      <c r="AD136" s="406"/>
      <c r="AE136" s="408">
        <v>330</v>
      </c>
      <c r="AF136" s="408">
        <v>110</v>
      </c>
      <c r="AG136" s="399" t="s">
        <v>1519</v>
      </c>
      <c r="AH136" s="399" t="s">
        <v>1520</v>
      </c>
      <c r="AI136" s="71" t="s">
        <v>70</v>
      </c>
      <c r="AJ136" s="71" t="s">
        <v>1075</v>
      </c>
      <c r="AK136" s="203" t="s">
        <v>80</v>
      </c>
      <c r="AL136" s="71" t="s">
        <v>1089</v>
      </c>
      <c r="AM136" s="71" t="s">
        <v>82</v>
      </c>
      <c r="AN136" s="71" t="s">
        <v>543</v>
      </c>
      <c r="AO136" s="71"/>
      <c r="AP136" s="203" t="s">
        <v>1079</v>
      </c>
      <c r="AQ136" s="203" t="s">
        <v>1079</v>
      </c>
      <c r="AR136" s="203" t="s">
        <v>1079</v>
      </c>
      <c r="AS136" s="203"/>
      <c r="AT136" s="71" t="s">
        <v>1217</v>
      </c>
      <c r="AU136" s="413" t="s">
        <v>1174</v>
      </c>
      <c r="AV136" s="414"/>
      <c r="AW136" s="391">
        <v>1</v>
      </c>
      <c r="BE136" s="416">
        <v>1</v>
      </c>
    </row>
    <row r="137" s="1" customFormat="1" ht="123.75" hidden="1" spans="1:57">
      <c r="A137" s="20">
        <v>70</v>
      </c>
      <c r="B137" s="20" t="s">
        <v>1200</v>
      </c>
      <c r="C137" s="20">
        <v>2022</v>
      </c>
      <c r="D137" s="21" t="s">
        <v>720</v>
      </c>
      <c r="E137" s="21" t="s">
        <v>1201</v>
      </c>
      <c r="F137" s="21" t="s">
        <v>45</v>
      </c>
      <c r="G137" s="21" t="s">
        <v>1074</v>
      </c>
      <c r="H137" s="21" t="s">
        <v>1171</v>
      </c>
      <c r="I137" s="33" t="s">
        <v>1202</v>
      </c>
      <c r="J137" s="21"/>
      <c r="K137" s="21"/>
      <c r="L137" s="22">
        <v>1</v>
      </c>
      <c r="M137" s="21"/>
      <c r="N137" s="21"/>
      <c r="O137" s="21"/>
      <c r="P137" s="21"/>
      <c r="Q137" s="21"/>
      <c r="R137" s="22">
        <v>2587</v>
      </c>
      <c r="S137" s="21" t="s">
        <v>70</v>
      </c>
      <c r="T137" s="21" t="s">
        <v>1075</v>
      </c>
      <c r="U137" s="314">
        <v>100</v>
      </c>
      <c r="V137" s="44"/>
      <c r="W137" s="44"/>
      <c r="X137" s="44"/>
      <c r="Y137" s="44"/>
      <c r="Z137" s="44">
        <v>100</v>
      </c>
      <c r="AA137" s="44"/>
      <c r="AB137" s="44"/>
      <c r="AC137" s="44"/>
      <c r="AD137" s="44"/>
      <c r="AE137" s="50">
        <v>330</v>
      </c>
      <c r="AF137" s="50">
        <v>110</v>
      </c>
      <c r="AG137" s="33" t="s">
        <v>1203</v>
      </c>
      <c r="AH137" s="33" t="s">
        <v>1204</v>
      </c>
      <c r="AI137" s="163" t="s">
        <v>70</v>
      </c>
      <c r="AJ137" s="163" t="s">
        <v>1075</v>
      </c>
      <c r="AK137" s="20" t="s">
        <v>80</v>
      </c>
      <c r="AL137" s="163" t="s">
        <v>1089</v>
      </c>
      <c r="AM137" s="163" t="s">
        <v>82</v>
      </c>
      <c r="AN137" s="163" t="s">
        <v>543</v>
      </c>
      <c r="AO137" s="163"/>
      <c r="AP137" s="158" t="s">
        <v>1079</v>
      </c>
      <c r="AQ137" s="158"/>
      <c r="AR137" s="158"/>
      <c r="AS137" s="158"/>
      <c r="AT137" s="163" t="s">
        <v>1217</v>
      </c>
      <c r="AU137" s="178"/>
      <c r="AV137" s="3"/>
      <c r="AW137" s="1">
        <v>1</v>
      </c>
      <c r="BE137" s="5">
        <v>1</v>
      </c>
    </row>
    <row r="138" s="3" customFormat="1" hidden="1" spans="1:47">
      <c r="A138" s="155"/>
      <c r="B138" s="190" t="s">
        <v>843</v>
      </c>
      <c r="C138" s="190"/>
      <c r="D138" s="191"/>
      <c r="E138" s="191"/>
      <c r="F138" s="190"/>
      <c r="G138" s="191"/>
      <c r="H138" s="191"/>
      <c r="I138" s="190"/>
      <c r="J138" s="166">
        <f t="shared" ref="J138:AC138" si="34">J139+J140+J141+J143+J142+J144</f>
        <v>0</v>
      </c>
      <c r="K138" s="166">
        <f t="shared" si="34"/>
        <v>0</v>
      </c>
      <c r="L138" s="166">
        <f t="shared" si="34"/>
        <v>1</v>
      </c>
      <c r="M138" s="166">
        <f t="shared" si="34"/>
        <v>0</v>
      </c>
      <c r="N138" s="166">
        <f t="shared" si="34"/>
        <v>0</v>
      </c>
      <c r="O138" s="166">
        <f t="shared" si="34"/>
        <v>0</v>
      </c>
      <c r="P138" s="166">
        <f t="shared" si="34"/>
        <v>0</v>
      </c>
      <c r="Q138" s="166">
        <f t="shared" si="34"/>
        <v>0</v>
      </c>
      <c r="R138" s="166">
        <f t="shared" si="34"/>
        <v>2587</v>
      </c>
      <c r="S138" s="166">
        <f t="shared" si="34"/>
        <v>0</v>
      </c>
      <c r="T138" s="166">
        <f t="shared" si="34"/>
        <v>0</v>
      </c>
      <c r="U138" s="405">
        <f t="shared" si="34"/>
        <v>50</v>
      </c>
      <c r="V138" s="166">
        <f t="shared" si="34"/>
        <v>0</v>
      </c>
      <c r="W138" s="166">
        <f t="shared" si="34"/>
        <v>0</v>
      </c>
      <c r="X138" s="166">
        <f t="shared" si="34"/>
        <v>0</v>
      </c>
      <c r="Y138" s="166">
        <f t="shared" si="34"/>
        <v>0</v>
      </c>
      <c r="Z138" s="166">
        <f t="shared" si="34"/>
        <v>50</v>
      </c>
      <c r="AA138" s="166">
        <f t="shared" si="34"/>
        <v>0</v>
      </c>
      <c r="AB138" s="166">
        <f t="shared" si="34"/>
        <v>0</v>
      </c>
      <c r="AC138" s="166">
        <f t="shared" si="34"/>
        <v>0</v>
      </c>
      <c r="AD138" s="166"/>
      <c r="AE138" s="166">
        <f>AE139+AE140+AE141+AE143+AE142+AE144</f>
        <v>330</v>
      </c>
      <c r="AF138" s="166">
        <f>AF139+AF140+AF141+AF143+AF142+AF144</f>
        <v>110</v>
      </c>
      <c r="AG138" s="205"/>
      <c r="AH138" s="205"/>
      <c r="AI138" s="201"/>
      <c r="AJ138" s="201"/>
      <c r="AK138" s="201"/>
      <c r="AL138" s="201"/>
      <c r="AM138" s="201"/>
      <c r="AN138" s="201"/>
      <c r="AO138" s="175"/>
      <c r="AP138" s="178"/>
      <c r="AQ138" s="178"/>
      <c r="AR138" s="178"/>
      <c r="AS138" s="178"/>
      <c r="AT138" s="178"/>
      <c r="AU138" s="178"/>
    </row>
    <row r="139" s="3" customFormat="1" hidden="1" spans="1:47">
      <c r="A139" s="155"/>
      <c r="B139" s="190" t="s">
        <v>844</v>
      </c>
      <c r="C139" s="190"/>
      <c r="D139" s="191"/>
      <c r="E139" s="191"/>
      <c r="F139" s="190"/>
      <c r="G139" s="191"/>
      <c r="H139" s="191"/>
      <c r="I139" s="190"/>
      <c r="J139" s="166">
        <v>0</v>
      </c>
      <c r="K139" s="166">
        <v>0</v>
      </c>
      <c r="L139" s="166">
        <v>0</v>
      </c>
      <c r="M139" s="166">
        <v>0</v>
      </c>
      <c r="N139" s="166">
        <v>0</v>
      </c>
      <c r="O139" s="166">
        <v>0</v>
      </c>
      <c r="P139" s="166">
        <v>0</v>
      </c>
      <c r="Q139" s="166">
        <v>0</v>
      </c>
      <c r="R139" s="166">
        <v>0</v>
      </c>
      <c r="S139" s="166">
        <v>0</v>
      </c>
      <c r="T139" s="166">
        <v>0</v>
      </c>
      <c r="U139" s="405">
        <v>0</v>
      </c>
      <c r="V139" s="166">
        <v>0</v>
      </c>
      <c r="W139" s="166">
        <v>0</v>
      </c>
      <c r="X139" s="166">
        <v>0</v>
      </c>
      <c r="Y139" s="166">
        <v>0</v>
      </c>
      <c r="Z139" s="166">
        <v>0</v>
      </c>
      <c r="AA139" s="166">
        <v>0</v>
      </c>
      <c r="AB139" s="166">
        <v>0</v>
      </c>
      <c r="AC139" s="166">
        <v>0</v>
      </c>
      <c r="AD139" s="166"/>
      <c r="AE139" s="166">
        <v>0</v>
      </c>
      <c r="AF139" s="166">
        <v>0</v>
      </c>
      <c r="AG139" s="205"/>
      <c r="AH139" s="205"/>
      <c r="AI139" s="201"/>
      <c r="AJ139" s="201"/>
      <c r="AK139" s="201"/>
      <c r="AL139" s="201"/>
      <c r="AM139" s="201"/>
      <c r="AN139" s="201"/>
      <c r="AO139" s="175"/>
      <c r="AP139" s="178"/>
      <c r="AQ139" s="178"/>
      <c r="AR139" s="178"/>
      <c r="AS139" s="178"/>
      <c r="AT139" s="178"/>
      <c r="AU139" s="178"/>
    </row>
    <row r="140" s="3" customFormat="1" hidden="1" spans="1:47">
      <c r="A140" s="155"/>
      <c r="B140" s="190" t="s">
        <v>845</v>
      </c>
      <c r="C140" s="190"/>
      <c r="D140" s="191"/>
      <c r="E140" s="191"/>
      <c r="F140" s="190"/>
      <c r="G140" s="191"/>
      <c r="H140" s="191"/>
      <c r="I140" s="190"/>
      <c r="J140" s="166">
        <v>0</v>
      </c>
      <c r="K140" s="166">
        <v>0</v>
      </c>
      <c r="L140" s="166">
        <v>0</v>
      </c>
      <c r="M140" s="166">
        <v>0</v>
      </c>
      <c r="N140" s="166">
        <v>0</v>
      </c>
      <c r="O140" s="166">
        <v>0</v>
      </c>
      <c r="P140" s="166">
        <v>0</v>
      </c>
      <c r="Q140" s="166">
        <v>0</v>
      </c>
      <c r="R140" s="166">
        <v>0</v>
      </c>
      <c r="S140" s="166">
        <v>0</v>
      </c>
      <c r="T140" s="166">
        <v>0</v>
      </c>
      <c r="U140" s="405">
        <v>0</v>
      </c>
      <c r="V140" s="166">
        <v>0</v>
      </c>
      <c r="W140" s="166">
        <v>0</v>
      </c>
      <c r="X140" s="166">
        <v>0</v>
      </c>
      <c r="Y140" s="166">
        <v>0</v>
      </c>
      <c r="Z140" s="166">
        <v>0</v>
      </c>
      <c r="AA140" s="166">
        <v>0</v>
      </c>
      <c r="AB140" s="166">
        <v>0</v>
      </c>
      <c r="AC140" s="166">
        <v>0</v>
      </c>
      <c r="AD140" s="166"/>
      <c r="AE140" s="166">
        <v>0</v>
      </c>
      <c r="AF140" s="166">
        <v>0</v>
      </c>
      <c r="AG140" s="205"/>
      <c r="AH140" s="205"/>
      <c r="AI140" s="201"/>
      <c r="AJ140" s="201"/>
      <c r="AK140" s="201"/>
      <c r="AL140" s="201"/>
      <c r="AM140" s="201"/>
      <c r="AN140" s="201"/>
      <c r="AO140" s="175"/>
      <c r="AP140" s="178"/>
      <c r="AQ140" s="178"/>
      <c r="AR140" s="178"/>
      <c r="AS140" s="178"/>
      <c r="AT140" s="178"/>
      <c r="AU140" s="178"/>
    </row>
    <row r="141" s="3" customFormat="1" hidden="1" spans="1:47">
      <c r="A141" s="155"/>
      <c r="B141" s="190" t="s">
        <v>846</v>
      </c>
      <c r="C141" s="190"/>
      <c r="D141" s="191"/>
      <c r="E141" s="191"/>
      <c r="F141" s="190"/>
      <c r="G141" s="191"/>
      <c r="H141" s="191"/>
      <c r="I141" s="190"/>
      <c r="J141" s="166">
        <v>0</v>
      </c>
      <c r="K141" s="166">
        <v>0</v>
      </c>
      <c r="L141" s="166">
        <v>0</v>
      </c>
      <c r="M141" s="166">
        <v>0</v>
      </c>
      <c r="N141" s="166">
        <v>0</v>
      </c>
      <c r="O141" s="166">
        <v>0</v>
      </c>
      <c r="P141" s="166">
        <v>0</v>
      </c>
      <c r="Q141" s="166">
        <v>0</v>
      </c>
      <c r="R141" s="166">
        <v>0</v>
      </c>
      <c r="S141" s="166">
        <v>0</v>
      </c>
      <c r="T141" s="166">
        <v>0</v>
      </c>
      <c r="U141" s="405">
        <v>0</v>
      </c>
      <c r="V141" s="166">
        <v>0</v>
      </c>
      <c r="W141" s="166">
        <v>0</v>
      </c>
      <c r="X141" s="166">
        <v>0</v>
      </c>
      <c r="Y141" s="166">
        <v>0</v>
      </c>
      <c r="Z141" s="166">
        <v>0</v>
      </c>
      <c r="AA141" s="166">
        <v>0</v>
      </c>
      <c r="AB141" s="166">
        <v>0</v>
      </c>
      <c r="AC141" s="166">
        <v>0</v>
      </c>
      <c r="AD141" s="166"/>
      <c r="AE141" s="166">
        <v>0</v>
      </c>
      <c r="AF141" s="166">
        <v>0</v>
      </c>
      <c r="AG141" s="205"/>
      <c r="AH141" s="205"/>
      <c r="AI141" s="201"/>
      <c r="AJ141" s="201"/>
      <c r="AK141" s="201"/>
      <c r="AL141" s="201"/>
      <c r="AM141" s="201"/>
      <c r="AN141" s="201"/>
      <c r="AO141" s="175"/>
      <c r="AP141" s="178"/>
      <c r="AQ141" s="178"/>
      <c r="AR141" s="178"/>
      <c r="AS141" s="178"/>
      <c r="AT141" s="178"/>
      <c r="AU141" s="178"/>
    </row>
    <row r="142" s="3" customFormat="1" hidden="1" spans="1:47">
      <c r="A142" s="155"/>
      <c r="B142" s="190" t="s">
        <v>847</v>
      </c>
      <c r="C142" s="190"/>
      <c r="D142" s="191"/>
      <c r="E142" s="191"/>
      <c r="F142" s="190"/>
      <c r="G142" s="191"/>
      <c r="H142" s="191"/>
      <c r="I142" s="190"/>
      <c r="J142" s="166">
        <v>0</v>
      </c>
      <c r="K142" s="166">
        <v>0</v>
      </c>
      <c r="L142" s="166">
        <v>0</v>
      </c>
      <c r="M142" s="166">
        <v>0</v>
      </c>
      <c r="N142" s="166">
        <v>0</v>
      </c>
      <c r="O142" s="166">
        <v>0</v>
      </c>
      <c r="P142" s="166">
        <v>0</v>
      </c>
      <c r="Q142" s="166">
        <v>0</v>
      </c>
      <c r="R142" s="166">
        <v>0</v>
      </c>
      <c r="S142" s="166">
        <v>0</v>
      </c>
      <c r="T142" s="166">
        <v>0</v>
      </c>
      <c r="U142" s="405">
        <v>0</v>
      </c>
      <c r="V142" s="166">
        <v>0</v>
      </c>
      <c r="W142" s="166">
        <v>0</v>
      </c>
      <c r="X142" s="166">
        <v>0</v>
      </c>
      <c r="Y142" s="166">
        <v>0</v>
      </c>
      <c r="Z142" s="166">
        <v>0</v>
      </c>
      <c r="AA142" s="166">
        <v>0</v>
      </c>
      <c r="AB142" s="166">
        <v>0</v>
      </c>
      <c r="AC142" s="166">
        <v>0</v>
      </c>
      <c r="AD142" s="166"/>
      <c r="AE142" s="166">
        <v>0</v>
      </c>
      <c r="AF142" s="166">
        <v>0</v>
      </c>
      <c r="AG142" s="205"/>
      <c r="AH142" s="205"/>
      <c r="AI142" s="201"/>
      <c r="AJ142" s="201"/>
      <c r="AK142" s="201"/>
      <c r="AL142" s="201"/>
      <c r="AM142" s="201"/>
      <c r="AN142" s="201"/>
      <c r="AO142" s="175"/>
      <c r="AP142" s="178"/>
      <c r="AQ142" s="178"/>
      <c r="AR142" s="178"/>
      <c r="AS142" s="178"/>
      <c r="AT142" s="178"/>
      <c r="AU142" s="178"/>
    </row>
    <row r="143" s="3" customFormat="1" hidden="1" spans="1:47">
      <c r="A143" s="155"/>
      <c r="B143" s="190" t="s">
        <v>848</v>
      </c>
      <c r="C143" s="190"/>
      <c r="D143" s="191"/>
      <c r="E143" s="191"/>
      <c r="F143" s="190"/>
      <c r="G143" s="191"/>
      <c r="H143" s="191"/>
      <c r="I143" s="190"/>
      <c r="J143" s="166">
        <v>0</v>
      </c>
      <c r="K143" s="166">
        <v>0</v>
      </c>
      <c r="L143" s="166">
        <v>0</v>
      </c>
      <c r="M143" s="166">
        <v>0</v>
      </c>
      <c r="N143" s="166">
        <v>0</v>
      </c>
      <c r="O143" s="166">
        <v>0</v>
      </c>
      <c r="P143" s="166">
        <v>0</v>
      </c>
      <c r="Q143" s="166">
        <v>0</v>
      </c>
      <c r="R143" s="166">
        <v>0</v>
      </c>
      <c r="S143" s="166">
        <v>0</v>
      </c>
      <c r="T143" s="166">
        <v>0</v>
      </c>
      <c r="U143" s="405">
        <v>0</v>
      </c>
      <c r="V143" s="166">
        <v>0</v>
      </c>
      <c r="W143" s="166">
        <v>0</v>
      </c>
      <c r="X143" s="166">
        <v>0</v>
      </c>
      <c r="Y143" s="166">
        <v>0</v>
      </c>
      <c r="Z143" s="166">
        <v>0</v>
      </c>
      <c r="AA143" s="166">
        <v>0</v>
      </c>
      <c r="AB143" s="166">
        <v>0</v>
      </c>
      <c r="AC143" s="166">
        <v>0</v>
      </c>
      <c r="AD143" s="166"/>
      <c r="AE143" s="166">
        <v>0</v>
      </c>
      <c r="AF143" s="166">
        <v>0</v>
      </c>
      <c r="AG143" s="205"/>
      <c r="AH143" s="205"/>
      <c r="AI143" s="201"/>
      <c r="AJ143" s="201"/>
      <c r="AK143" s="201"/>
      <c r="AL143" s="201"/>
      <c r="AM143" s="201"/>
      <c r="AN143" s="201"/>
      <c r="AO143" s="175"/>
      <c r="AP143" s="178"/>
      <c r="AQ143" s="178"/>
      <c r="AR143" s="178"/>
      <c r="AS143" s="178"/>
      <c r="AT143" s="178"/>
      <c r="AU143" s="178"/>
    </row>
    <row r="144" s="3" customFormat="1" hidden="1" spans="1:47">
      <c r="A144" s="155"/>
      <c r="B144" s="190" t="s">
        <v>849</v>
      </c>
      <c r="C144" s="190"/>
      <c r="D144" s="191"/>
      <c r="E144" s="191"/>
      <c r="F144" s="190"/>
      <c r="G144" s="191"/>
      <c r="H144" s="191"/>
      <c r="I144" s="190"/>
      <c r="J144" s="166">
        <f t="shared" ref="J144:AC144" si="35">SUM(J145:J145)</f>
        <v>0</v>
      </c>
      <c r="K144" s="166">
        <f t="shared" si="35"/>
        <v>0</v>
      </c>
      <c r="L144" s="166">
        <f t="shared" si="35"/>
        <v>1</v>
      </c>
      <c r="M144" s="166">
        <f t="shared" si="35"/>
        <v>0</v>
      </c>
      <c r="N144" s="166">
        <f t="shared" si="35"/>
        <v>0</v>
      </c>
      <c r="O144" s="166">
        <f t="shared" si="35"/>
        <v>0</v>
      </c>
      <c r="P144" s="166">
        <f t="shared" si="35"/>
        <v>0</v>
      </c>
      <c r="Q144" s="166">
        <f t="shared" si="35"/>
        <v>0</v>
      </c>
      <c r="R144" s="166">
        <f t="shared" si="35"/>
        <v>2587</v>
      </c>
      <c r="S144" s="166">
        <f t="shared" si="35"/>
        <v>0</v>
      </c>
      <c r="T144" s="166">
        <f t="shared" si="35"/>
        <v>0</v>
      </c>
      <c r="U144" s="405">
        <f t="shared" si="35"/>
        <v>50</v>
      </c>
      <c r="V144" s="166">
        <f t="shared" si="35"/>
        <v>0</v>
      </c>
      <c r="W144" s="166">
        <f t="shared" si="35"/>
        <v>0</v>
      </c>
      <c r="X144" s="166">
        <f t="shared" si="35"/>
        <v>0</v>
      </c>
      <c r="Y144" s="166">
        <f t="shared" si="35"/>
        <v>0</v>
      </c>
      <c r="Z144" s="166">
        <f t="shared" si="35"/>
        <v>50</v>
      </c>
      <c r="AA144" s="166">
        <f t="shared" si="35"/>
        <v>0</v>
      </c>
      <c r="AB144" s="166">
        <f t="shared" si="35"/>
        <v>0</v>
      </c>
      <c r="AC144" s="166">
        <f t="shared" si="35"/>
        <v>0</v>
      </c>
      <c r="AD144" s="166"/>
      <c r="AE144" s="166">
        <f>SUM(AE145:AE145)</f>
        <v>330</v>
      </c>
      <c r="AF144" s="166">
        <f>SUM(AF145:AF145)</f>
        <v>110</v>
      </c>
      <c r="AG144" s="205"/>
      <c r="AH144" s="205"/>
      <c r="AI144" s="201"/>
      <c r="AJ144" s="201"/>
      <c r="AK144" s="201"/>
      <c r="AL144" s="201"/>
      <c r="AM144" s="201"/>
      <c r="AN144" s="201"/>
      <c r="AO144" s="175"/>
      <c r="AP144" s="178"/>
      <c r="AQ144" s="178"/>
      <c r="AR144" s="178"/>
      <c r="AS144" s="178"/>
      <c r="AT144" s="178"/>
      <c r="AU144" s="178"/>
    </row>
    <row r="145" s="1" customFormat="1" ht="67.5" hidden="1" spans="1:57">
      <c r="A145" s="20">
        <v>71</v>
      </c>
      <c r="B145" s="20" t="s">
        <v>1205</v>
      </c>
      <c r="C145" s="20">
        <v>2022</v>
      </c>
      <c r="D145" s="21" t="s">
        <v>1206</v>
      </c>
      <c r="E145" s="21" t="s">
        <v>1207</v>
      </c>
      <c r="F145" s="21" t="s">
        <v>45</v>
      </c>
      <c r="G145" s="21" t="s">
        <v>1208</v>
      </c>
      <c r="H145" s="21" t="s">
        <v>1171</v>
      </c>
      <c r="I145" s="33" t="s">
        <v>1209</v>
      </c>
      <c r="J145" s="21"/>
      <c r="K145" s="21"/>
      <c r="L145" s="21">
        <v>1</v>
      </c>
      <c r="M145" s="21"/>
      <c r="N145" s="21"/>
      <c r="O145" s="21"/>
      <c r="P145" s="21"/>
      <c r="Q145" s="21"/>
      <c r="R145" s="22">
        <v>2587</v>
      </c>
      <c r="S145" s="21" t="s">
        <v>70</v>
      </c>
      <c r="T145" s="21" t="s">
        <v>1075</v>
      </c>
      <c r="U145" s="314">
        <v>50</v>
      </c>
      <c r="V145" s="44"/>
      <c r="W145" s="44"/>
      <c r="X145" s="44"/>
      <c r="Y145" s="44"/>
      <c r="Z145" s="44">
        <v>50</v>
      </c>
      <c r="AA145" s="44"/>
      <c r="AB145" s="44"/>
      <c r="AC145" s="44"/>
      <c r="AD145" s="44"/>
      <c r="AE145" s="50">
        <v>330</v>
      </c>
      <c r="AF145" s="50">
        <v>110</v>
      </c>
      <c r="AG145" s="33" t="s">
        <v>1210</v>
      </c>
      <c r="AH145" s="33" t="s">
        <v>1211</v>
      </c>
      <c r="AI145" s="163" t="s">
        <v>70</v>
      </c>
      <c r="AJ145" s="163" t="s">
        <v>1075</v>
      </c>
      <c r="AK145" s="20" t="s">
        <v>367</v>
      </c>
      <c r="AL145" s="158" t="s">
        <v>1554</v>
      </c>
      <c r="AM145" s="163" t="s">
        <v>369</v>
      </c>
      <c r="AN145" s="163" t="s">
        <v>1530</v>
      </c>
      <c r="AO145" s="163"/>
      <c r="AP145" s="158" t="s">
        <v>1079</v>
      </c>
      <c r="AQ145" s="158"/>
      <c r="AR145" s="158"/>
      <c r="AS145" s="158"/>
      <c r="AT145" s="163" t="s">
        <v>1217</v>
      </c>
      <c r="AU145" s="178"/>
      <c r="AV145" s="3"/>
      <c r="AW145" s="1">
        <v>1</v>
      </c>
      <c r="BE145" s="5">
        <v>1</v>
      </c>
    </row>
    <row r="146" s="3" customFormat="1" hidden="1" spans="1:47">
      <c r="A146" s="155"/>
      <c r="B146" s="190" t="s">
        <v>860</v>
      </c>
      <c r="C146" s="190"/>
      <c r="D146" s="191"/>
      <c r="E146" s="191"/>
      <c r="F146" s="190"/>
      <c r="G146" s="191"/>
      <c r="H146" s="191"/>
      <c r="I146" s="190"/>
      <c r="J146" s="166">
        <f t="shared" ref="J146:AC146" si="36">J147+J148+J149</f>
        <v>0</v>
      </c>
      <c r="K146" s="166">
        <f t="shared" si="36"/>
        <v>0</v>
      </c>
      <c r="L146" s="166">
        <f t="shared" si="36"/>
        <v>0</v>
      </c>
      <c r="M146" s="166">
        <f t="shared" si="36"/>
        <v>0</v>
      </c>
      <c r="N146" s="166">
        <f t="shared" si="36"/>
        <v>0</v>
      </c>
      <c r="O146" s="166">
        <f t="shared" si="36"/>
        <v>0</v>
      </c>
      <c r="P146" s="166">
        <f t="shared" si="36"/>
        <v>0</v>
      </c>
      <c r="Q146" s="166">
        <f t="shared" si="36"/>
        <v>0</v>
      </c>
      <c r="R146" s="166">
        <f t="shared" si="36"/>
        <v>0</v>
      </c>
      <c r="S146" s="166">
        <f t="shared" si="36"/>
        <v>0</v>
      </c>
      <c r="T146" s="166">
        <f t="shared" si="36"/>
        <v>0</v>
      </c>
      <c r="U146" s="405">
        <f t="shared" si="36"/>
        <v>0</v>
      </c>
      <c r="V146" s="166">
        <f t="shared" si="36"/>
        <v>0</v>
      </c>
      <c r="W146" s="166">
        <f t="shared" si="36"/>
        <v>0</v>
      </c>
      <c r="X146" s="166">
        <f t="shared" si="36"/>
        <v>0</v>
      </c>
      <c r="Y146" s="166">
        <f t="shared" si="36"/>
        <v>0</v>
      </c>
      <c r="Z146" s="166">
        <f t="shared" si="36"/>
        <v>0</v>
      </c>
      <c r="AA146" s="166">
        <f t="shared" si="36"/>
        <v>0</v>
      </c>
      <c r="AB146" s="166">
        <f t="shared" si="36"/>
        <v>0</v>
      </c>
      <c r="AC146" s="166">
        <f t="shared" si="36"/>
        <v>0</v>
      </c>
      <c r="AD146" s="166"/>
      <c r="AE146" s="166">
        <f>AE147+AE148+AE149</f>
        <v>0</v>
      </c>
      <c r="AF146" s="166">
        <f>AF147+AF148+AF149</f>
        <v>0</v>
      </c>
      <c r="AG146" s="205"/>
      <c r="AH146" s="205"/>
      <c r="AI146" s="201"/>
      <c r="AJ146" s="201"/>
      <c r="AK146" s="201"/>
      <c r="AL146" s="201"/>
      <c r="AM146" s="201"/>
      <c r="AN146" s="201"/>
      <c r="AO146" s="175"/>
      <c r="AP146" s="178"/>
      <c r="AQ146" s="178"/>
      <c r="AR146" s="178"/>
      <c r="AS146" s="178"/>
      <c r="AT146" s="178"/>
      <c r="AU146" s="178"/>
    </row>
    <row r="147" s="3" customFormat="1" hidden="1" spans="1:47">
      <c r="A147" s="155"/>
      <c r="B147" s="190" t="s">
        <v>861</v>
      </c>
      <c r="C147" s="190"/>
      <c r="D147" s="191"/>
      <c r="E147" s="191"/>
      <c r="F147" s="190"/>
      <c r="G147" s="191"/>
      <c r="H147" s="191"/>
      <c r="I147" s="190"/>
      <c r="J147" s="166">
        <v>0</v>
      </c>
      <c r="K147" s="166">
        <v>0</v>
      </c>
      <c r="L147" s="166">
        <v>0</v>
      </c>
      <c r="M147" s="166">
        <v>0</v>
      </c>
      <c r="N147" s="166">
        <v>0</v>
      </c>
      <c r="O147" s="166">
        <v>0</v>
      </c>
      <c r="P147" s="166">
        <v>0</v>
      </c>
      <c r="Q147" s="166">
        <v>0</v>
      </c>
      <c r="R147" s="166">
        <v>0</v>
      </c>
      <c r="S147" s="166">
        <v>0</v>
      </c>
      <c r="T147" s="166">
        <v>0</v>
      </c>
      <c r="U147" s="405">
        <v>0</v>
      </c>
      <c r="V147" s="166">
        <v>0</v>
      </c>
      <c r="W147" s="166">
        <v>0</v>
      </c>
      <c r="X147" s="166">
        <v>0</v>
      </c>
      <c r="Y147" s="166">
        <v>0</v>
      </c>
      <c r="Z147" s="166">
        <v>0</v>
      </c>
      <c r="AA147" s="166">
        <v>0</v>
      </c>
      <c r="AB147" s="166">
        <v>0</v>
      </c>
      <c r="AC147" s="166">
        <v>0</v>
      </c>
      <c r="AD147" s="166"/>
      <c r="AE147" s="166">
        <v>0</v>
      </c>
      <c r="AF147" s="166">
        <v>0</v>
      </c>
      <c r="AG147" s="205"/>
      <c r="AH147" s="205"/>
      <c r="AI147" s="201"/>
      <c r="AJ147" s="201"/>
      <c r="AK147" s="201"/>
      <c r="AL147" s="201"/>
      <c r="AM147" s="201"/>
      <c r="AN147" s="201"/>
      <c r="AO147" s="175"/>
      <c r="AP147" s="178"/>
      <c r="AQ147" s="178"/>
      <c r="AR147" s="178"/>
      <c r="AS147" s="178"/>
      <c r="AT147" s="178"/>
      <c r="AU147" s="178"/>
    </row>
    <row r="148" s="3" customFormat="1" hidden="1" spans="1:47">
      <c r="A148" s="155"/>
      <c r="B148" s="190" t="s">
        <v>862</v>
      </c>
      <c r="C148" s="190"/>
      <c r="D148" s="191"/>
      <c r="E148" s="191"/>
      <c r="F148" s="190"/>
      <c r="G148" s="191"/>
      <c r="H148" s="191"/>
      <c r="I148" s="190"/>
      <c r="J148" s="166">
        <v>0</v>
      </c>
      <c r="K148" s="166">
        <v>0</v>
      </c>
      <c r="L148" s="166">
        <v>0</v>
      </c>
      <c r="M148" s="166">
        <v>0</v>
      </c>
      <c r="N148" s="166">
        <v>0</v>
      </c>
      <c r="O148" s="166">
        <v>0</v>
      </c>
      <c r="P148" s="166">
        <v>0</v>
      </c>
      <c r="Q148" s="166">
        <v>0</v>
      </c>
      <c r="R148" s="166">
        <v>0</v>
      </c>
      <c r="S148" s="166">
        <v>0</v>
      </c>
      <c r="T148" s="166">
        <v>0</v>
      </c>
      <c r="U148" s="405">
        <v>0</v>
      </c>
      <c r="V148" s="166">
        <v>0</v>
      </c>
      <c r="W148" s="166">
        <v>0</v>
      </c>
      <c r="X148" s="166">
        <v>0</v>
      </c>
      <c r="Y148" s="166">
        <v>0</v>
      </c>
      <c r="Z148" s="166">
        <v>0</v>
      </c>
      <c r="AA148" s="166">
        <v>0</v>
      </c>
      <c r="AB148" s="166">
        <v>0</v>
      </c>
      <c r="AC148" s="166">
        <v>0</v>
      </c>
      <c r="AD148" s="166"/>
      <c r="AE148" s="166">
        <v>0</v>
      </c>
      <c r="AF148" s="166">
        <v>0</v>
      </c>
      <c r="AG148" s="205"/>
      <c r="AH148" s="205"/>
      <c r="AI148" s="201"/>
      <c r="AJ148" s="201"/>
      <c r="AK148" s="201"/>
      <c r="AL148" s="201"/>
      <c r="AM148" s="201"/>
      <c r="AN148" s="201"/>
      <c r="AO148" s="175"/>
      <c r="AP148" s="178"/>
      <c r="AQ148" s="178"/>
      <c r="AR148" s="178"/>
      <c r="AS148" s="178"/>
      <c r="AT148" s="178"/>
      <c r="AU148" s="178"/>
    </row>
    <row r="149" s="3" customFormat="1" hidden="1" spans="1:47">
      <c r="A149" s="155"/>
      <c r="B149" s="190" t="s">
        <v>863</v>
      </c>
      <c r="C149" s="190"/>
      <c r="D149" s="191"/>
      <c r="E149" s="191"/>
      <c r="F149" s="190"/>
      <c r="G149" s="191"/>
      <c r="H149" s="191"/>
      <c r="I149" s="190"/>
      <c r="J149" s="166">
        <v>0</v>
      </c>
      <c r="K149" s="166">
        <v>0</v>
      </c>
      <c r="L149" s="166">
        <v>0</v>
      </c>
      <c r="M149" s="166">
        <v>0</v>
      </c>
      <c r="N149" s="166">
        <v>0</v>
      </c>
      <c r="O149" s="166">
        <v>0</v>
      </c>
      <c r="P149" s="166">
        <v>0</v>
      </c>
      <c r="Q149" s="166">
        <v>0</v>
      </c>
      <c r="R149" s="166">
        <v>0</v>
      </c>
      <c r="S149" s="166">
        <v>0</v>
      </c>
      <c r="T149" s="166">
        <v>0</v>
      </c>
      <c r="U149" s="405">
        <v>0</v>
      </c>
      <c r="V149" s="166">
        <v>0</v>
      </c>
      <c r="W149" s="166">
        <v>0</v>
      </c>
      <c r="X149" s="166">
        <v>0</v>
      </c>
      <c r="Y149" s="166">
        <v>0</v>
      </c>
      <c r="Z149" s="166">
        <v>0</v>
      </c>
      <c r="AA149" s="166">
        <v>0</v>
      </c>
      <c r="AB149" s="166">
        <v>0</v>
      </c>
      <c r="AC149" s="166">
        <v>0</v>
      </c>
      <c r="AD149" s="166"/>
      <c r="AE149" s="166">
        <v>0</v>
      </c>
      <c r="AF149" s="166">
        <v>0</v>
      </c>
      <c r="AG149" s="205"/>
      <c r="AH149" s="205"/>
      <c r="AI149" s="201"/>
      <c r="AJ149" s="201"/>
      <c r="AK149" s="201"/>
      <c r="AL149" s="201"/>
      <c r="AM149" s="201"/>
      <c r="AN149" s="201"/>
      <c r="AO149" s="175"/>
      <c r="AP149" s="178"/>
      <c r="AQ149" s="178"/>
      <c r="AR149" s="178"/>
      <c r="AS149" s="178"/>
      <c r="AT149" s="178"/>
      <c r="AU149" s="178"/>
    </row>
    <row r="150" s="3" customFormat="1" hidden="1" spans="1:47">
      <c r="A150" s="155"/>
      <c r="B150" s="190" t="s">
        <v>864</v>
      </c>
      <c r="C150" s="190"/>
      <c r="D150" s="191"/>
      <c r="E150" s="191"/>
      <c r="F150" s="190"/>
      <c r="G150" s="191"/>
      <c r="H150" s="191"/>
      <c r="I150" s="190"/>
      <c r="J150" s="166">
        <f t="shared" ref="J150:AC150" si="37">J151+J153+J158+J165</f>
        <v>0</v>
      </c>
      <c r="K150" s="166">
        <f t="shared" si="37"/>
        <v>0</v>
      </c>
      <c r="L150" s="166">
        <f t="shared" si="37"/>
        <v>0</v>
      </c>
      <c r="M150" s="166">
        <f t="shared" si="37"/>
        <v>0</v>
      </c>
      <c r="N150" s="166">
        <f t="shared" si="37"/>
        <v>1</v>
      </c>
      <c r="O150" s="166">
        <f t="shared" si="37"/>
        <v>0</v>
      </c>
      <c r="P150" s="166">
        <f t="shared" si="37"/>
        <v>0</v>
      </c>
      <c r="Q150" s="166">
        <f t="shared" si="37"/>
        <v>0</v>
      </c>
      <c r="R150" s="166">
        <f t="shared" si="37"/>
        <v>500</v>
      </c>
      <c r="S150" s="166">
        <f t="shared" si="37"/>
        <v>0</v>
      </c>
      <c r="T150" s="166">
        <f t="shared" si="37"/>
        <v>0</v>
      </c>
      <c r="U150" s="405">
        <f t="shared" si="37"/>
        <v>120</v>
      </c>
      <c r="V150" s="166">
        <f t="shared" si="37"/>
        <v>0</v>
      </c>
      <c r="W150" s="166">
        <f t="shared" si="37"/>
        <v>0</v>
      </c>
      <c r="X150" s="166">
        <f t="shared" si="37"/>
        <v>120</v>
      </c>
      <c r="Y150" s="166">
        <f t="shared" si="37"/>
        <v>0</v>
      </c>
      <c r="Z150" s="166">
        <f t="shared" si="37"/>
        <v>0</v>
      </c>
      <c r="AA150" s="166">
        <f t="shared" si="37"/>
        <v>0</v>
      </c>
      <c r="AB150" s="166">
        <f t="shared" si="37"/>
        <v>0</v>
      </c>
      <c r="AC150" s="166">
        <f t="shared" si="37"/>
        <v>0</v>
      </c>
      <c r="AD150" s="166"/>
      <c r="AE150" s="166">
        <f>AE151+AE153+AE158+AE165</f>
        <v>3656</v>
      </c>
      <c r="AF150" s="166">
        <f>AF151+AF153+AF158+AF165</f>
        <v>3656</v>
      </c>
      <c r="AG150" s="205"/>
      <c r="AH150" s="205"/>
      <c r="AI150" s="201"/>
      <c r="AJ150" s="201"/>
      <c r="AK150" s="201"/>
      <c r="AL150" s="201"/>
      <c r="AM150" s="201"/>
      <c r="AN150" s="201"/>
      <c r="AO150" s="175"/>
      <c r="AP150" s="178"/>
      <c r="AQ150" s="178"/>
      <c r="AR150" s="178"/>
      <c r="AS150" s="178"/>
      <c r="AT150" s="178"/>
      <c r="AU150" s="178"/>
    </row>
    <row r="151" s="3" customFormat="1" hidden="1" spans="1:47">
      <c r="A151" s="155"/>
      <c r="B151" s="190" t="s">
        <v>865</v>
      </c>
      <c r="C151" s="190"/>
      <c r="D151" s="191"/>
      <c r="E151" s="191"/>
      <c r="F151" s="190"/>
      <c r="G151" s="191"/>
      <c r="H151" s="191"/>
      <c r="I151" s="190"/>
      <c r="J151" s="166">
        <f t="shared" ref="J151:AC151" si="38">SUM(J152)</f>
        <v>0</v>
      </c>
      <c r="K151" s="166">
        <f t="shared" si="38"/>
        <v>0</v>
      </c>
      <c r="L151" s="166">
        <f t="shared" si="38"/>
        <v>0</v>
      </c>
      <c r="M151" s="166">
        <f t="shared" si="38"/>
        <v>0</v>
      </c>
      <c r="N151" s="166">
        <f t="shared" si="38"/>
        <v>0</v>
      </c>
      <c r="O151" s="166">
        <f t="shared" si="38"/>
        <v>0</v>
      </c>
      <c r="P151" s="166">
        <f t="shared" si="38"/>
        <v>0</v>
      </c>
      <c r="Q151" s="166">
        <f t="shared" si="38"/>
        <v>0</v>
      </c>
      <c r="R151" s="166">
        <f t="shared" si="38"/>
        <v>0</v>
      </c>
      <c r="S151" s="166">
        <f t="shared" si="38"/>
        <v>0</v>
      </c>
      <c r="T151" s="166">
        <f t="shared" si="38"/>
        <v>0</v>
      </c>
      <c r="U151" s="405">
        <f t="shared" si="38"/>
        <v>0</v>
      </c>
      <c r="V151" s="166">
        <f t="shared" si="38"/>
        <v>0</v>
      </c>
      <c r="W151" s="166">
        <f t="shared" si="38"/>
        <v>0</v>
      </c>
      <c r="X151" s="166">
        <f t="shared" si="38"/>
        <v>0</v>
      </c>
      <c r="Y151" s="166">
        <f t="shared" si="38"/>
        <v>0</v>
      </c>
      <c r="Z151" s="166">
        <f t="shared" si="38"/>
        <v>0</v>
      </c>
      <c r="AA151" s="166">
        <f t="shared" si="38"/>
        <v>0</v>
      </c>
      <c r="AB151" s="166">
        <f t="shared" si="38"/>
        <v>0</v>
      </c>
      <c r="AC151" s="166">
        <f t="shared" si="38"/>
        <v>0</v>
      </c>
      <c r="AD151" s="166"/>
      <c r="AE151" s="166">
        <f>SUM(AE152)</f>
        <v>0</v>
      </c>
      <c r="AF151" s="166">
        <f>SUM(AF152)</f>
        <v>0</v>
      </c>
      <c r="AG151" s="205"/>
      <c r="AH151" s="205"/>
      <c r="AI151" s="201"/>
      <c r="AJ151" s="201"/>
      <c r="AK151" s="201"/>
      <c r="AL151" s="201"/>
      <c r="AM151" s="201"/>
      <c r="AN151" s="201"/>
      <c r="AO151" s="175"/>
      <c r="AP151" s="178"/>
      <c r="AQ151" s="178"/>
      <c r="AR151" s="178"/>
      <c r="AS151" s="178"/>
      <c r="AT151" s="178"/>
      <c r="AU151" s="178"/>
    </row>
    <row r="152" s="3" customFormat="1" hidden="1" spans="1:47">
      <c r="A152" s="155"/>
      <c r="B152" s="190" t="s">
        <v>866</v>
      </c>
      <c r="C152" s="190"/>
      <c r="D152" s="191"/>
      <c r="E152" s="191"/>
      <c r="F152" s="190"/>
      <c r="G152" s="191"/>
      <c r="H152" s="191"/>
      <c r="I152" s="190"/>
      <c r="J152" s="166">
        <v>0</v>
      </c>
      <c r="K152" s="166">
        <v>0</v>
      </c>
      <c r="L152" s="166">
        <v>0</v>
      </c>
      <c r="M152" s="166">
        <v>0</v>
      </c>
      <c r="N152" s="166">
        <v>0</v>
      </c>
      <c r="O152" s="166">
        <v>0</v>
      </c>
      <c r="P152" s="166">
        <v>0</v>
      </c>
      <c r="Q152" s="166">
        <v>0</v>
      </c>
      <c r="R152" s="166">
        <v>0</v>
      </c>
      <c r="S152" s="166">
        <v>0</v>
      </c>
      <c r="T152" s="166">
        <v>0</v>
      </c>
      <c r="U152" s="405">
        <v>0</v>
      </c>
      <c r="V152" s="166">
        <v>0</v>
      </c>
      <c r="W152" s="166">
        <v>0</v>
      </c>
      <c r="X152" s="166">
        <v>0</v>
      </c>
      <c r="Y152" s="166">
        <v>0</v>
      </c>
      <c r="Z152" s="166">
        <v>0</v>
      </c>
      <c r="AA152" s="166">
        <v>0</v>
      </c>
      <c r="AB152" s="166">
        <v>0</v>
      </c>
      <c r="AC152" s="166">
        <v>0</v>
      </c>
      <c r="AD152" s="166"/>
      <c r="AE152" s="166">
        <v>0</v>
      </c>
      <c r="AF152" s="166">
        <v>0</v>
      </c>
      <c r="AG152" s="205"/>
      <c r="AH152" s="205"/>
      <c r="AI152" s="201"/>
      <c r="AJ152" s="201"/>
      <c r="AK152" s="201"/>
      <c r="AL152" s="201"/>
      <c r="AM152" s="201"/>
      <c r="AN152" s="201"/>
      <c r="AO152" s="175"/>
      <c r="AP152" s="178"/>
      <c r="AQ152" s="178"/>
      <c r="AR152" s="178"/>
      <c r="AS152" s="178"/>
      <c r="AT152" s="178"/>
      <c r="AU152" s="178"/>
    </row>
    <row r="153" s="3" customFormat="1" hidden="1" spans="1:47">
      <c r="A153" s="155"/>
      <c r="B153" s="190" t="s">
        <v>867</v>
      </c>
      <c r="C153" s="190"/>
      <c r="D153" s="191"/>
      <c r="E153" s="191"/>
      <c r="F153" s="190"/>
      <c r="G153" s="191"/>
      <c r="H153" s="191"/>
      <c r="I153" s="190"/>
      <c r="J153" s="166">
        <f t="shared" ref="J153:AC153" si="39">J154+J156+J157</f>
        <v>0</v>
      </c>
      <c r="K153" s="166">
        <f t="shared" si="39"/>
        <v>0</v>
      </c>
      <c r="L153" s="166">
        <f t="shared" si="39"/>
        <v>0</v>
      </c>
      <c r="M153" s="166">
        <f t="shared" si="39"/>
        <v>0</v>
      </c>
      <c r="N153" s="166">
        <f t="shared" si="39"/>
        <v>1</v>
      </c>
      <c r="O153" s="166">
        <f t="shared" si="39"/>
        <v>0</v>
      </c>
      <c r="P153" s="166">
        <f t="shared" si="39"/>
        <v>0</v>
      </c>
      <c r="Q153" s="166">
        <f t="shared" si="39"/>
        <v>0</v>
      </c>
      <c r="R153" s="166">
        <f t="shared" si="39"/>
        <v>500</v>
      </c>
      <c r="S153" s="166">
        <f t="shared" si="39"/>
        <v>0</v>
      </c>
      <c r="T153" s="166">
        <f t="shared" si="39"/>
        <v>0</v>
      </c>
      <c r="U153" s="405">
        <f t="shared" si="39"/>
        <v>120</v>
      </c>
      <c r="V153" s="166">
        <f t="shared" si="39"/>
        <v>0</v>
      </c>
      <c r="W153" s="166">
        <f t="shared" si="39"/>
        <v>0</v>
      </c>
      <c r="X153" s="166">
        <f t="shared" si="39"/>
        <v>120</v>
      </c>
      <c r="Y153" s="166">
        <f t="shared" si="39"/>
        <v>0</v>
      </c>
      <c r="Z153" s="166">
        <f t="shared" si="39"/>
        <v>0</v>
      </c>
      <c r="AA153" s="166">
        <f t="shared" si="39"/>
        <v>0</v>
      </c>
      <c r="AB153" s="166">
        <f t="shared" si="39"/>
        <v>0</v>
      </c>
      <c r="AC153" s="166">
        <f t="shared" si="39"/>
        <v>0</v>
      </c>
      <c r="AD153" s="166"/>
      <c r="AE153" s="166">
        <f>AE154+AE156+AE157</f>
        <v>3656</v>
      </c>
      <c r="AF153" s="166">
        <f>AF154+AF156+AF157</f>
        <v>3656</v>
      </c>
      <c r="AG153" s="205"/>
      <c r="AH153" s="205"/>
      <c r="AI153" s="201"/>
      <c r="AJ153" s="201"/>
      <c r="AK153" s="201"/>
      <c r="AL153" s="201"/>
      <c r="AM153" s="201"/>
      <c r="AN153" s="201"/>
      <c r="AO153" s="175"/>
      <c r="AP153" s="178"/>
      <c r="AQ153" s="178"/>
      <c r="AR153" s="178"/>
      <c r="AS153" s="178"/>
      <c r="AT153" s="178"/>
      <c r="AU153" s="178"/>
    </row>
    <row r="154" s="3" customFormat="1" hidden="1" spans="1:47">
      <c r="A154" s="155"/>
      <c r="B154" s="190" t="s">
        <v>868</v>
      </c>
      <c r="C154" s="190"/>
      <c r="D154" s="191"/>
      <c r="E154" s="191"/>
      <c r="F154" s="190"/>
      <c r="G154" s="191"/>
      <c r="H154" s="191"/>
      <c r="I154" s="190"/>
      <c r="J154" s="166">
        <f t="shared" ref="J154:AC154" si="40">SUM(J155)</f>
        <v>0</v>
      </c>
      <c r="K154" s="166">
        <f t="shared" si="40"/>
        <v>0</v>
      </c>
      <c r="L154" s="166">
        <f t="shared" si="40"/>
        <v>0</v>
      </c>
      <c r="M154" s="166">
        <f t="shared" si="40"/>
        <v>0</v>
      </c>
      <c r="N154" s="166">
        <f t="shared" si="40"/>
        <v>1</v>
      </c>
      <c r="O154" s="166">
        <f t="shared" si="40"/>
        <v>0</v>
      </c>
      <c r="P154" s="166">
        <f t="shared" si="40"/>
        <v>0</v>
      </c>
      <c r="Q154" s="166">
        <f t="shared" si="40"/>
        <v>0</v>
      </c>
      <c r="R154" s="166">
        <f t="shared" si="40"/>
        <v>500</v>
      </c>
      <c r="S154" s="166">
        <f t="shared" si="40"/>
        <v>0</v>
      </c>
      <c r="T154" s="166">
        <f t="shared" si="40"/>
        <v>0</v>
      </c>
      <c r="U154" s="405">
        <f t="shared" si="40"/>
        <v>120</v>
      </c>
      <c r="V154" s="166">
        <f t="shared" si="40"/>
        <v>0</v>
      </c>
      <c r="W154" s="166">
        <f t="shared" si="40"/>
        <v>0</v>
      </c>
      <c r="X154" s="166">
        <f t="shared" si="40"/>
        <v>120</v>
      </c>
      <c r="Y154" s="166">
        <f t="shared" si="40"/>
        <v>0</v>
      </c>
      <c r="Z154" s="166">
        <f t="shared" si="40"/>
        <v>0</v>
      </c>
      <c r="AA154" s="166">
        <f t="shared" si="40"/>
        <v>0</v>
      </c>
      <c r="AB154" s="166">
        <f t="shared" si="40"/>
        <v>0</v>
      </c>
      <c r="AC154" s="166">
        <f t="shared" si="40"/>
        <v>0</v>
      </c>
      <c r="AD154" s="166"/>
      <c r="AE154" s="166">
        <f>SUM(AE155)</f>
        <v>3656</v>
      </c>
      <c r="AF154" s="166">
        <f>SUM(AF155)</f>
        <v>3656</v>
      </c>
      <c r="AG154" s="205"/>
      <c r="AH154" s="205"/>
      <c r="AI154" s="201"/>
      <c r="AJ154" s="201"/>
      <c r="AK154" s="201"/>
      <c r="AL154" s="201"/>
      <c r="AM154" s="201"/>
      <c r="AN154" s="201"/>
      <c r="AO154" s="175"/>
      <c r="AP154" s="178"/>
      <c r="AQ154" s="178"/>
      <c r="AR154" s="178"/>
      <c r="AS154" s="178"/>
      <c r="AT154" s="178"/>
      <c r="AU154" s="178"/>
    </row>
    <row r="155" s="1" customFormat="1" ht="56.25" hidden="1" spans="1:57">
      <c r="A155" s="21">
        <v>72</v>
      </c>
      <c r="B155" s="20" t="s">
        <v>869</v>
      </c>
      <c r="C155" s="20">
        <v>2022</v>
      </c>
      <c r="D155" s="21" t="s">
        <v>870</v>
      </c>
      <c r="E155" s="21" t="s">
        <v>871</v>
      </c>
      <c r="F155" s="21" t="s">
        <v>45</v>
      </c>
      <c r="G155" s="21" t="s">
        <v>1212</v>
      </c>
      <c r="H155" s="21" t="s">
        <v>526</v>
      </c>
      <c r="I155" s="33" t="s">
        <v>872</v>
      </c>
      <c r="J155" s="21"/>
      <c r="K155" s="21"/>
      <c r="L155" s="21"/>
      <c r="M155" s="21"/>
      <c r="N155" s="21">
        <v>1</v>
      </c>
      <c r="O155" s="21"/>
      <c r="P155" s="21"/>
      <c r="Q155" s="21"/>
      <c r="R155" s="22">
        <v>500</v>
      </c>
      <c r="S155" s="21" t="s">
        <v>489</v>
      </c>
      <c r="T155" s="21" t="s">
        <v>490</v>
      </c>
      <c r="U155" s="314">
        <v>120</v>
      </c>
      <c r="V155" s="44">
        <v>0</v>
      </c>
      <c r="W155" s="44"/>
      <c r="X155" s="44">
        <v>120</v>
      </c>
      <c r="Y155" s="44"/>
      <c r="Z155" s="44">
        <v>0</v>
      </c>
      <c r="AA155" s="44">
        <v>0</v>
      </c>
      <c r="AB155" s="44">
        <v>0</v>
      </c>
      <c r="AC155" s="44">
        <v>0</v>
      </c>
      <c r="AD155" s="44"/>
      <c r="AE155" s="50">
        <v>3656</v>
      </c>
      <c r="AF155" s="50">
        <v>3656</v>
      </c>
      <c r="AG155" s="33" t="s">
        <v>873</v>
      </c>
      <c r="AH155" s="33" t="s">
        <v>874</v>
      </c>
      <c r="AI155" s="163" t="s">
        <v>489</v>
      </c>
      <c r="AJ155" s="163" t="s">
        <v>490</v>
      </c>
      <c r="AK155" s="21" t="s">
        <v>875</v>
      </c>
      <c r="AL155" s="163" t="s">
        <v>876</v>
      </c>
      <c r="AM155" s="163" t="s">
        <v>389</v>
      </c>
      <c r="AN155" s="163" t="s">
        <v>514</v>
      </c>
      <c r="AO155" s="163"/>
      <c r="AP155" s="158" t="s">
        <v>1079</v>
      </c>
      <c r="AQ155" s="158" t="s">
        <v>1079</v>
      </c>
      <c r="AR155" s="158"/>
      <c r="AS155" s="158" t="s">
        <v>1079</v>
      </c>
      <c r="AT155" s="163" t="s">
        <v>1573</v>
      </c>
      <c r="AU155" s="178"/>
      <c r="AV155" s="3"/>
      <c r="BE155" s="5">
        <v>1</v>
      </c>
    </row>
    <row r="156" s="3" customFormat="1" hidden="1" spans="1:47">
      <c r="A156" s="155"/>
      <c r="B156" s="190" t="s">
        <v>877</v>
      </c>
      <c r="C156" s="190"/>
      <c r="D156" s="191"/>
      <c r="E156" s="191"/>
      <c r="F156" s="190"/>
      <c r="G156" s="191"/>
      <c r="H156" s="191"/>
      <c r="I156" s="190"/>
      <c r="J156" s="166">
        <v>0</v>
      </c>
      <c r="K156" s="166">
        <v>0</v>
      </c>
      <c r="L156" s="166">
        <v>0</v>
      </c>
      <c r="M156" s="166">
        <v>0</v>
      </c>
      <c r="N156" s="166">
        <v>0</v>
      </c>
      <c r="O156" s="166">
        <v>0</v>
      </c>
      <c r="P156" s="166">
        <v>0</v>
      </c>
      <c r="Q156" s="166">
        <v>0</v>
      </c>
      <c r="R156" s="166">
        <v>0</v>
      </c>
      <c r="S156" s="166">
        <v>0</v>
      </c>
      <c r="T156" s="166">
        <v>0</v>
      </c>
      <c r="U156" s="405">
        <v>0</v>
      </c>
      <c r="V156" s="166">
        <v>0</v>
      </c>
      <c r="W156" s="166">
        <v>0</v>
      </c>
      <c r="X156" s="166">
        <v>0</v>
      </c>
      <c r="Y156" s="166">
        <v>0</v>
      </c>
      <c r="Z156" s="166">
        <v>0</v>
      </c>
      <c r="AA156" s="166">
        <v>0</v>
      </c>
      <c r="AB156" s="166">
        <v>0</v>
      </c>
      <c r="AC156" s="166">
        <v>0</v>
      </c>
      <c r="AD156" s="166"/>
      <c r="AE156" s="166">
        <v>0</v>
      </c>
      <c r="AF156" s="166">
        <v>0</v>
      </c>
      <c r="AG156" s="205"/>
      <c r="AH156" s="205"/>
      <c r="AI156" s="201"/>
      <c r="AJ156" s="201"/>
      <c r="AK156" s="201"/>
      <c r="AL156" s="201"/>
      <c r="AM156" s="201"/>
      <c r="AN156" s="201"/>
      <c r="AO156" s="175"/>
      <c r="AP156" s="178"/>
      <c r="AQ156" s="178"/>
      <c r="AR156" s="178"/>
      <c r="AS156" s="178"/>
      <c r="AT156" s="178"/>
      <c r="AU156" s="178"/>
    </row>
    <row r="157" s="3" customFormat="1" hidden="1" spans="1:47">
      <c r="A157" s="155"/>
      <c r="B157" s="190" t="s">
        <v>878</v>
      </c>
      <c r="C157" s="190"/>
      <c r="D157" s="191"/>
      <c r="E157" s="191"/>
      <c r="F157" s="190"/>
      <c r="G157" s="191"/>
      <c r="H157" s="191"/>
      <c r="I157" s="190"/>
      <c r="J157" s="166">
        <v>0</v>
      </c>
      <c r="K157" s="166">
        <v>0</v>
      </c>
      <c r="L157" s="166">
        <v>0</v>
      </c>
      <c r="M157" s="166">
        <v>0</v>
      </c>
      <c r="N157" s="166">
        <v>0</v>
      </c>
      <c r="O157" s="166">
        <v>0</v>
      </c>
      <c r="P157" s="166">
        <v>0</v>
      </c>
      <c r="Q157" s="166">
        <v>0</v>
      </c>
      <c r="R157" s="166">
        <v>0</v>
      </c>
      <c r="S157" s="166">
        <v>0</v>
      </c>
      <c r="T157" s="166">
        <v>0</v>
      </c>
      <c r="U157" s="405">
        <v>0</v>
      </c>
      <c r="V157" s="166">
        <v>0</v>
      </c>
      <c r="W157" s="166">
        <v>0</v>
      </c>
      <c r="X157" s="166">
        <v>0</v>
      </c>
      <c r="Y157" s="166">
        <v>0</v>
      </c>
      <c r="Z157" s="166">
        <v>0</v>
      </c>
      <c r="AA157" s="166">
        <v>0</v>
      </c>
      <c r="AB157" s="166">
        <v>0</v>
      </c>
      <c r="AC157" s="166">
        <v>0</v>
      </c>
      <c r="AD157" s="166"/>
      <c r="AE157" s="166">
        <v>0</v>
      </c>
      <c r="AF157" s="166">
        <v>0</v>
      </c>
      <c r="AG157" s="205"/>
      <c r="AH157" s="205"/>
      <c r="AI157" s="201"/>
      <c r="AJ157" s="201"/>
      <c r="AK157" s="201"/>
      <c r="AL157" s="201"/>
      <c r="AM157" s="201"/>
      <c r="AN157" s="201"/>
      <c r="AO157" s="175"/>
      <c r="AP157" s="178"/>
      <c r="AQ157" s="178"/>
      <c r="AR157" s="178"/>
      <c r="AS157" s="178"/>
      <c r="AT157" s="178"/>
      <c r="AU157" s="178"/>
    </row>
    <row r="158" s="3" customFormat="1" hidden="1" spans="1:47">
      <c r="A158" s="155"/>
      <c r="B158" s="190" t="s">
        <v>879</v>
      </c>
      <c r="C158" s="190"/>
      <c r="D158" s="191"/>
      <c r="E158" s="191"/>
      <c r="F158" s="190"/>
      <c r="G158" s="191"/>
      <c r="H158" s="191"/>
      <c r="I158" s="190"/>
      <c r="J158" s="166">
        <f t="shared" ref="J158:AC158" si="41">J159+J160+J161+J162+J163+J164</f>
        <v>0</v>
      </c>
      <c r="K158" s="166">
        <f t="shared" si="41"/>
        <v>0</v>
      </c>
      <c r="L158" s="166">
        <f t="shared" si="41"/>
        <v>0</v>
      </c>
      <c r="M158" s="166">
        <f t="shared" si="41"/>
        <v>0</v>
      </c>
      <c r="N158" s="166">
        <f t="shared" si="41"/>
        <v>0</v>
      </c>
      <c r="O158" s="166">
        <f t="shared" si="41"/>
        <v>0</v>
      </c>
      <c r="P158" s="166">
        <f t="shared" si="41"/>
        <v>0</v>
      </c>
      <c r="Q158" s="166">
        <f t="shared" si="41"/>
        <v>0</v>
      </c>
      <c r="R158" s="166">
        <f t="shared" si="41"/>
        <v>0</v>
      </c>
      <c r="S158" s="166">
        <f t="shared" si="41"/>
        <v>0</v>
      </c>
      <c r="T158" s="166">
        <f t="shared" si="41"/>
        <v>0</v>
      </c>
      <c r="U158" s="405">
        <f t="shared" si="41"/>
        <v>0</v>
      </c>
      <c r="V158" s="166">
        <f t="shared" si="41"/>
        <v>0</v>
      </c>
      <c r="W158" s="166">
        <f t="shared" si="41"/>
        <v>0</v>
      </c>
      <c r="X158" s="166">
        <f t="shared" si="41"/>
        <v>0</v>
      </c>
      <c r="Y158" s="166">
        <f t="shared" si="41"/>
        <v>0</v>
      </c>
      <c r="Z158" s="166">
        <f t="shared" si="41"/>
        <v>0</v>
      </c>
      <c r="AA158" s="166">
        <f t="shared" si="41"/>
        <v>0</v>
      </c>
      <c r="AB158" s="166">
        <f t="shared" si="41"/>
        <v>0</v>
      </c>
      <c r="AC158" s="166">
        <f t="shared" si="41"/>
        <v>0</v>
      </c>
      <c r="AD158" s="166"/>
      <c r="AE158" s="166">
        <f>AE159+AE160+AE161+AE162+AE163+AE164</f>
        <v>0</v>
      </c>
      <c r="AF158" s="166">
        <f>AF159+AF160+AF161+AF162+AF163+AF164</f>
        <v>0</v>
      </c>
      <c r="AG158" s="205"/>
      <c r="AH158" s="205"/>
      <c r="AI158" s="201"/>
      <c r="AJ158" s="201"/>
      <c r="AK158" s="201"/>
      <c r="AL158" s="201"/>
      <c r="AM158" s="201"/>
      <c r="AN158" s="201"/>
      <c r="AO158" s="175"/>
      <c r="AP158" s="178"/>
      <c r="AQ158" s="178"/>
      <c r="AR158" s="178"/>
      <c r="AS158" s="178"/>
      <c r="AT158" s="178"/>
      <c r="AU158" s="178"/>
    </row>
    <row r="159" s="3" customFormat="1" hidden="1" spans="1:47">
      <c r="A159" s="155"/>
      <c r="B159" s="190" t="s">
        <v>880</v>
      </c>
      <c r="C159" s="190"/>
      <c r="D159" s="191"/>
      <c r="E159" s="191"/>
      <c r="F159" s="190"/>
      <c r="G159" s="191"/>
      <c r="H159" s="191"/>
      <c r="I159" s="190"/>
      <c r="J159" s="166">
        <v>0</v>
      </c>
      <c r="K159" s="166">
        <v>0</v>
      </c>
      <c r="L159" s="166">
        <v>0</v>
      </c>
      <c r="M159" s="166">
        <v>0</v>
      </c>
      <c r="N159" s="166">
        <v>0</v>
      </c>
      <c r="O159" s="166">
        <v>0</v>
      </c>
      <c r="P159" s="166">
        <v>0</v>
      </c>
      <c r="Q159" s="166">
        <v>0</v>
      </c>
      <c r="R159" s="166">
        <v>0</v>
      </c>
      <c r="S159" s="166">
        <v>0</v>
      </c>
      <c r="T159" s="166">
        <v>0</v>
      </c>
      <c r="U159" s="405">
        <v>0</v>
      </c>
      <c r="V159" s="166">
        <v>0</v>
      </c>
      <c r="W159" s="166">
        <v>0</v>
      </c>
      <c r="X159" s="166">
        <v>0</v>
      </c>
      <c r="Y159" s="166">
        <v>0</v>
      </c>
      <c r="Z159" s="166">
        <v>0</v>
      </c>
      <c r="AA159" s="166">
        <v>0</v>
      </c>
      <c r="AB159" s="166">
        <v>0</v>
      </c>
      <c r="AC159" s="166">
        <v>0</v>
      </c>
      <c r="AD159" s="166"/>
      <c r="AE159" s="166">
        <v>0</v>
      </c>
      <c r="AF159" s="166">
        <v>0</v>
      </c>
      <c r="AG159" s="205"/>
      <c r="AH159" s="205"/>
      <c r="AI159" s="201"/>
      <c r="AJ159" s="201"/>
      <c r="AK159" s="201"/>
      <c r="AL159" s="201"/>
      <c r="AM159" s="201"/>
      <c r="AN159" s="201"/>
      <c r="AO159" s="175"/>
      <c r="AP159" s="178"/>
      <c r="AQ159" s="178"/>
      <c r="AR159" s="178"/>
      <c r="AS159" s="178"/>
      <c r="AT159" s="178"/>
      <c r="AU159" s="178"/>
    </row>
    <row r="160" s="3" customFormat="1" hidden="1" spans="1:47">
      <c r="A160" s="155"/>
      <c r="B160" s="190" t="s">
        <v>881</v>
      </c>
      <c r="C160" s="190"/>
      <c r="D160" s="191"/>
      <c r="E160" s="191"/>
      <c r="F160" s="190"/>
      <c r="G160" s="191"/>
      <c r="H160" s="191"/>
      <c r="I160" s="190"/>
      <c r="J160" s="166">
        <v>0</v>
      </c>
      <c r="K160" s="166">
        <v>0</v>
      </c>
      <c r="L160" s="166">
        <v>0</v>
      </c>
      <c r="M160" s="166">
        <v>0</v>
      </c>
      <c r="N160" s="166">
        <v>0</v>
      </c>
      <c r="O160" s="166">
        <v>0</v>
      </c>
      <c r="P160" s="166">
        <v>0</v>
      </c>
      <c r="Q160" s="166">
        <v>0</v>
      </c>
      <c r="R160" s="166">
        <v>0</v>
      </c>
      <c r="S160" s="166">
        <v>0</v>
      </c>
      <c r="T160" s="166">
        <v>0</v>
      </c>
      <c r="U160" s="405">
        <v>0</v>
      </c>
      <c r="V160" s="166">
        <v>0</v>
      </c>
      <c r="W160" s="166">
        <v>0</v>
      </c>
      <c r="X160" s="166">
        <v>0</v>
      </c>
      <c r="Y160" s="166">
        <v>0</v>
      </c>
      <c r="Z160" s="166">
        <v>0</v>
      </c>
      <c r="AA160" s="166">
        <v>0</v>
      </c>
      <c r="AB160" s="166">
        <v>0</v>
      </c>
      <c r="AC160" s="166">
        <v>0</v>
      </c>
      <c r="AD160" s="166"/>
      <c r="AE160" s="166">
        <v>0</v>
      </c>
      <c r="AF160" s="166">
        <v>0</v>
      </c>
      <c r="AG160" s="205"/>
      <c r="AH160" s="205"/>
      <c r="AI160" s="201"/>
      <c r="AJ160" s="201"/>
      <c r="AK160" s="201"/>
      <c r="AL160" s="201"/>
      <c r="AM160" s="201"/>
      <c r="AN160" s="201"/>
      <c r="AO160" s="175"/>
      <c r="AP160" s="178"/>
      <c r="AQ160" s="178"/>
      <c r="AR160" s="178"/>
      <c r="AS160" s="178"/>
      <c r="AT160" s="178"/>
      <c r="AU160" s="178"/>
    </row>
    <row r="161" s="3" customFormat="1" hidden="1" spans="1:47">
      <c r="A161" s="155"/>
      <c r="B161" s="190" t="s">
        <v>882</v>
      </c>
      <c r="C161" s="190"/>
      <c r="D161" s="191"/>
      <c r="E161" s="191"/>
      <c r="F161" s="190"/>
      <c r="G161" s="191"/>
      <c r="H161" s="191"/>
      <c r="I161" s="190"/>
      <c r="J161" s="166">
        <v>0</v>
      </c>
      <c r="K161" s="166">
        <v>0</v>
      </c>
      <c r="L161" s="166">
        <v>0</v>
      </c>
      <c r="M161" s="166">
        <v>0</v>
      </c>
      <c r="N161" s="166">
        <v>0</v>
      </c>
      <c r="O161" s="166">
        <v>0</v>
      </c>
      <c r="P161" s="166">
        <v>0</v>
      </c>
      <c r="Q161" s="166">
        <v>0</v>
      </c>
      <c r="R161" s="166">
        <v>0</v>
      </c>
      <c r="S161" s="166">
        <v>0</v>
      </c>
      <c r="T161" s="166">
        <v>0</v>
      </c>
      <c r="U161" s="405">
        <v>0</v>
      </c>
      <c r="V161" s="166">
        <v>0</v>
      </c>
      <c r="W161" s="166">
        <v>0</v>
      </c>
      <c r="X161" s="166">
        <v>0</v>
      </c>
      <c r="Y161" s="166">
        <v>0</v>
      </c>
      <c r="Z161" s="166">
        <v>0</v>
      </c>
      <c r="AA161" s="166">
        <v>0</v>
      </c>
      <c r="AB161" s="166">
        <v>0</v>
      </c>
      <c r="AC161" s="166">
        <v>0</v>
      </c>
      <c r="AD161" s="166"/>
      <c r="AE161" s="166">
        <v>0</v>
      </c>
      <c r="AF161" s="166">
        <v>0</v>
      </c>
      <c r="AG161" s="205"/>
      <c r="AH161" s="205"/>
      <c r="AI161" s="201"/>
      <c r="AJ161" s="201"/>
      <c r="AK161" s="201"/>
      <c r="AL161" s="201"/>
      <c r="AM161" s="201"/>
      <c r="AN161" s="201"/>
      <c r="AO161" s="175"/>
      <c r="AP161" s="178"/>
      <c r="AQ161" s="178"/>
      <c r="AR161" s="178"/>
      <c r="AS161" s="178"/>
      <c r="AT161" s="178"/>
      <c r="AU161" s="178"/>
    </row>
    <row r="162" s="3" customFormat="1" hidden="1" spans="1:47">
      <c r="A162" s="155"/>
      <c r="B162" s="190" t="s">
        <v>883</v>
      </c>
      <c r="C162" s="190"/>
      <c r="D162" s="191"/>
      <c r="E162" s="191"/>
      <c r="F162" s="190"/>
      <c r="G162" s="191"/>
      <c r="H162" s="191"/>
      <c r="I162" s="190"/>
      <c r="J162" s="166">
        <v>0</v>
      </c>
      <c r="K162" s="166">
        <v>0</v>
      </c>
      <c r="L162" s="166">
        <v>0</v>
      </c>
      <c r="M162" s="166">
        <v>0</v>
      </c>
      <c r="N162" s="166">
        <v>0</v>
      </c>
      <c r="O162" s="166">
        <v>0</v>
      </c>
      <c r="P162" s="166">
        <v>0</v>
      </c>
      <c r="Q162" s="166">
        <v>0</v>
      </c>
      <c r="R162" s="166">
        <v>0</v>
      </c>
      <c r="S162" s="166">
        <v>0</v>
      </c>
      <c r="T162" s="166">
        <v>0</v>
      </c>
      <c r="U162" s="405">
        <v>0</v>
      </c>
      <c r="V162" s="166">
        <v>0</v>
      </c>
      <c r="W162" s="166">
        <v>0</v>
      </c>
      <c r="X162" s="166">
        <v>0</v>
      </c>
      <c r="Y162" s="166">
        <v>0</v>
      </c>
      <c r="Z162" s="166">
        <v>0</v>
      </c>
      <c r="AA162" s="166">
        <v>0</v>
      </c>
      <c r="AB162" s="166">
        <v>0</v>
      </c>
      <c r="AC162" s="166">
        <v>0</v>
      </c>
      <c r="AD162" s="166"/>
      <c r="AE162" s="166">
        <v>0</v>
      </c>
      <c r="AF162" s="166">
        <v>0</v>
      </c>
      <c r="AG162" s="205"/>
      <c r="AH162" s="205"/>
      <c r="AI162" s="201"/>
      <c r="AJ162" s="201"/>
      <c r="AK162" s="201"/>
      <c r="AL162" s="201"/>
      <c r="AM162" s="201"/>
      <c r="AN162" s="201"/>
      <c r="AO162" s="175"/>
      <c r="AP162" s="178"/>
      <c r="AQ162" s="178"/>
      <c r="AR162" s="178"/>
      <c r="AS162" s="178"/>
      <c r="AT162" s="178"/>
      <c r="AU162" s="178"/>
    </row>
    <row r="163" s="3" customFormat="1" hidden="1" spans="1:47">
      <c r="A163" s="155"/>
      <c r="B163" s="190" t="s">
        <v>884</v>
      </c>
      <c r="C163" s="190"/>
      <c r="D163" s="191"/>
      <c r="E163" s="191"/>
      <c r="F163" s="190"/>
      <c r="G163" s="191"/>
      <c r="H163" s="191"/>
      <c r="I163" s="190"/>
      <c r="J163" s="166">
        <v>0</v>
      </c>
      <c r="K163" s="166">
        <v>0</v>
      </c>
      <c r="L163" s="166">
        <v>0</v>
      </c>
      <c r="M163" s="166">
        <v>0</v>
      </c>
      <c r="N163" s="166">
        <v>0</v>
      </c>
      <c r="O163" s="166">
        <v>0</v>
      </c>
      <c r="P163" s="166">
        <v>0</v>
      </c>
      <c r="Q163" s="166">
        <v>0</v>
      </c>
      <c r="R163" s="166">
        <v>0</v>
      </c>
      <c r="S163" s="166">
        <v>0</v>
      </c>
      <c r="T163" s="166">
        <v>0</v>
      </c>
      <c r="U163" s="405">
        <v>0</v>
      </c>
      <c r="V163" s="166">
        <v>0</v>
      </c>
      <c r="W163" s="166">
        <v>0</v>
      </c>
      <c r="X163" s="166">
        <v>0</v>
      </c>
      <c r="Y163" s="166">
        <v>0</v>
      </c>
      <c r="Z163" s="166">
        <v>0</v>
      </c>
      <c r="AA163" s="166">
        <v>0</v>
      </c>
      <c r="AB163" s="166">
        <v>0</v>
      </c>
      <c r="AC163" s="166">
        <v>0</v>
      </c>
      <c r="AD163" s="166"/>
      <c r="AE163" s="166">
        <v>0</v>
      </c>
      <c r="AF163" s="166">
        <v>0</v>
      </c>
      <c r="AG163" s="205"/>
      <c r="AH163" s="205"/>
      <c r="AI163" s="201"/>
      <c r="AJ163" s="201"/>
      <c r="AK163" s="201"/>
      <c r="AL163" s="201"/>
      <c r="AM163" s="201"/>
      <c r="AN163" s="201"/>
      <c r="AO163" s="175"/>
      <c r="AP163" s="178"/>
      <c r="AQ163" s="178"/>
      <c r="AR163" s="178"/>
      <c r="AS163" s="178"/>
      <c r="AT163" s="178"/>
      <c r="AU163" s="178"/>
    </row>
    <row r="164" s="3" customFormat="1" hidden="1" spans="1:47">
      <c r="A164" s="155"/>
      <c r="B164" s="190" t="s">
        <v>885</v>
      </c>
      <c r="C164" s="190"/>
      <c r="D164" s="191"/>
      <c r="E164" s="191"/>
      <c r="F164" s="190"/>
      <c r="G164" s="191"/>
      <c r="H164" s="191"/>
      <c r="I164" s="190"/>
      <c r="J164" s="166">
        <v>0</v>
      </c>
      <c r="K164" s="166">
        <v>0</v>
      </c>
      <c r="L164" s="166">
        <v>0</v>
      </c>
      <c r="M164" s="166">
        <v>0</v>
      </c>
      <c r="N164" s="166">
        <v>0</v>
      </c>
      <c r="O164" s="166">
        <v>0</v>
      </c>
      <c r="P164" s="166">
        <v>0</v>
      </c>
      <c r="Q164" s="166">
        <v>0</v>
      </c>
      <c r="R164" s="166">
        <v>0</v>
      </c>
      <c r="S164" s="166">
        <v>0</v>
      </c>
      <c r="T164" s="166">
        <v>0</v>
      </c>
      <c r="U164" s="405">
        <v>0</v>
      </c>
      <c r="V164" s="166">
        <v>0</v>
      </c>
      <c r="W164" s="166">
        <v>0</v>
      </c>
      <c r="X164" s="166">
        <v>0</v>
      </c>
      <c r="Y164" s="166">
        <v>0</v>
      </c>
      <c r="Z164" s="166">
        <v>0</v>
      </c>
      <c r="AA164" s="166">
        <v>0</v>
      </c>
      <c r="AB164" s="166">
        <v>0</v>
      </c>
      <c r="AC164" s="166">
        <v>0</v>
      </c>
      <c r="AD164" s="166"/>
      <c r="AE164" s="166">
        <v>0</v>
      </c>
      <c r="AF164" s="166">
        <v>0</v>
      </c>
      <c r="AG164" s="205"/>
      <c r="AH164" s="205"/>
      <c r="AI164" s="201"/>
      <c r="AJ164" s="201"/>
      <c r="AK164" s="201"/>
      <c r="AL164" s="201"/>
      <c r="AM164" s="201"/>
      <c r="AN164" s="201"/>
      <c r="AO164" s="175"/>
      <c r="AP164" s="178"/>
      <c r="AQ164" s="178"/>
      <c r="AR164" s="178"/>
      <c r="AS164" s="178"/>
      <c r="AT164" s="178"/>
      <c r="AU164" s="178"/>
    </row>
    <row r="165" s="3" customFormat="1" hidden="1" spans="1:47">
      <c r="A165" s="155"/>
      <c r="B165" s="190" t="s">
        <v>886</v>
      </c>
      <c r="C165" s="190"/>
      <c r="D165" s="191"/>
      <c r="E165" s="191"/>
      <c r="F165" s="190"/>
      <c r="G165" s="191"/>
      <c r="H165" s="191"/>
      <c r="I165" s="190"/>
      <c r="J165" s="166">
        <f t="shared" ref="J165:AC165" si="42">J166+J167+J168+J169+J170</f>
        <v>0</v>
      </c>
      <c r="K165" s="166">
        <f t="shared" si="42"/>
        <v>0</v>
      </c>
      <c r="L165" s="166">
        <f t="shared" si="42"/>
        <v>0</v>
      </c>
      <c r="M165" s="166">
        <f t="shared" si="42"/>
        <v>0</v>
      </c>
      <c r="N165" s="166">
        <f t="shared" si="42"/>
        <v>0</v>
      </c>
      <c r="O165" s="166">
        <f t="shared" si="42"/>
        <v>0</v>
      </c>
      <c r="P165" s="166">
        <f t="shared" si="42"/>
        <v>0</v>
      </c>
      <c r="Q165" s="166">
        <f t="shared" si="42"/>
        <v>0</v>
      </c>
      <c r="R165" s="166">
        <f t="shared" si="42"/>
        <v>0</v>
      </c>
      <c r="S165" s="166">
        <f t="shared" si="42"/>
        <v>0</v>
      </c>
      <c r="T165" s="166">
        <f t="shared" si="42"/>
        <v>0</v>
      </c>
      <c r="U165" s="405">
        <f t="shared" si="42"/>
        <v>0</v>
      </c>
      <c r="V165" s="166">
        <f t="shared" si="42"/>
        <v>0</v>
      </c>
      <c r="W165" s="166">
        <f t="shared" si="42"/>
        <v>0</v>
      </c>
      <c r="X165" s="166">
        <f t="shared" si="42"/>
        <v>0</v>
      </c>
      <c r="Y165" s="166">
        <f t="shared" si="42"/>
        <v>0</v>
      </c>
      <c r="Z165" s="166">
        <f t="shared" si="42"/>
        <v>0</v>
      </c>
      <c r="AA165" s="166">
        <f t="shared" si="42"/>
        <v>0</v>
      </c>
      <c r="AB165" s="166">
        <f t="shared" si="42"/>
        <v>0</v>
      </c>
      <c r="AC165" s="166">
        <f t="shared" si="42"/>
        <v>0</v>
      </c>
      <c r="AD165" s="166"/>
      <c r="AE165" s="166">
        <f>AE166+AE167+AE168+AE169+AE170</f>
        <v>0</v>
      </c>
      <c r="AF165" s="166">
        <f>AF166+AF167+AF168+AF169+AF170</f>
        <v>0</v>
      </c>
      <c r="AG165" s="205"/>
      <c r="AH165" s="205"/>
      <c r="AI165" s="201"/>
      <c r="AJ165" s="201"/>
      <c r="AK165" s="201"/>
      <c r="AL165" s="201"/>
      <c r="AM165" s="201"/>
      <c r="AN165" s="201"/>
      <c r="AO165" s="175"/>
      <c r="AP165" s="178"/>
      <c r="AQ165" s="178"/>
      <c r="AR165" s="178"/>
      <c r="AS165" s="178"/>
      <c r="AT165" s="178"/>
      <c r="AU165" s="178"/>
    </row>
    <row r="166" s="3" customFormat="1" hidden="1" spans="1:47">
      <c r="A166" s="155"/>
      <c r="B166" s="190" t="s">
        <v>887</v>
      </c>
      <c r="C166" s="190"/>
      <c r="D166" s="191"/>
      <c r="E166" s="191"/>
      <c r="F166" s="190"/>
      <c r="G166" s="191"/>
      <c r="H166" s="191"/>
      <c r="I166" s="190"/>
      <c r="J166" s="166">
        <v>0</v>
      </c>
      <c r="K166" s="166">
        <v>0</v>
      </c>
      <c r="L166" s="166">
        <v>0</v>
      </c>
      <c r="M166" s="166">
        <v>0</v>
      </c>
      <c r="N166" s="166">
        <v>0</v>
      </c>
      <c r="O166" s="166">
        <v>0</v>
      </c>
      <c r="P166" s="166">
        <v>0</v>
      </c>
      <c r="Q166" s="166">
        <v>0</v>
      </c>
      <c r="R166" s="166">
        <v>0</v>
      </c>
      <c r="S166" s="166">
        <v>0</v>
      </c>
      <c r="T166" s="166">
        <v>0</v>
      </c>
      <c r="U166" s="405">
        <v>0</v>
      </c>
      <c r="V166" s="166">
        <v>0</v>
      </c>
      <c r="W166" s="166">
        <v>0</v>
      </c>
      <c r="X166" s="166">
        <v>0</v>
      </c>
      <c r="Y166" s="166">
        <v>0</v>
      </c>
      <c r="Z166" s="166">
        <v>0</v>
      </c>
      <c r="AA166" s="166">
        <v>0</v>
      </c>
      <c r="AB166" s="166">
        <v>0</v>
      </c>
      <c r="AC166" s="166">
        <v>0</v>
      </c>
      <c r="AD166" s="166"/>
      <c r="AE166" s="166">
        <v>0</v>
      </c>
      <c r="AF166" s="166">
        <v>0</v>
      </c>
      <c r="AG166" s="205"/>
      <c r="AH166" s="205"/>
      <c r="AI166" s="201"/>
      <c r="AJ166" s="201"/>
      <c r="AK166" s="201"/>
      <c r="AL166" s="201"/>
      <c r="AM166" s="201"/>
      <c r="AN166" s="201"/>
      <c r="AO166" s="175"/>
      <c r="AP166" s="178"/>
      <c r="AQ166" s="178"/>
      <c r="AR166" s="178"/>
      <c r="AS166" s="178"/>
      <c r="AT166" s="178"/>
      <c r="AU166" s="178"/>
    </row>
    <row r="167" s="3" customFormat="1" hidden="1" spans="1:47">
      <c r="A167" s="155"/>
      <c r="B167" s="190" t="s">
        <v>888</v>
      </c>
      <c r="C167" s="190"/>
      <c r="D167" s="191"/>
      <c r="E167" s="191"/>
      <c r="F167" s="190"/>
      <c r="G167" s="191"/>
      <c r="H167" s="191"/>
      <c r="I167" s="190"/>
      <c r="J167" s="166">
        <v>0</v>
      </c>
      <c r="K167" s="166">
        <v>0</v>
      </c>
      <c r="L167" s="166">
        <v>0</v>
      </c>
      <c r="M167" s="166">
        <v>0</v>
      </c>
      <c r="N167" s="166">
        <v>0</v>
      </c>
      <c r="O167" s="166">
        <v>0</v>
      </c>
      <c r="P167" s="166">
        <v>0</v>
      </c>
      <c r="Q167" s="166">
        <v>0</v>
      </c>
      <c r="R167" s="166">
        <v>0</v>
      </c>
      <c r="S167" s="166">
        <v>0</v>
      </c>
      <c r="T167" s="166">
        <v>0</v>
      </c>
      <c r="U167" s="405">
        <v>0</v>
      </c>
      <c r="V167" s="166">
        <v>0</v>
      </c>
      <c r="W167" s="166">
        <v>0</v>
      </c>
      <c r="X167" s="166">
        <v>0</v>
      </c>
      <c r="Y167" s="166">
        <v>0</v>
      </c>
      <c r="Z167" s="166">
        <v>0</v>
      </c>
      <c r="AA167" s="166">
        <v>0</v>
      </c>
      <c r="AB167" s="166">
        <v>0</v>
      </c>
      <c r="AC167" s="166">
        <v>0</v>
      </c>
      <c r="AD167" s="166"/>
      <c r="AE167" s="166">
        <v>0</v>
      </c>
      <c r="AF167" s="166">
        <v>0</v>
      </c>
      <c r="AG167" s="205"/>
      <c r="AH167" s="205"/>
      <c r="AI167" s="201"/>
      <c r="AJ167" s="201"/>
      <c r="AK167" s="201"/>
      <c r="AL167" s="201"/>
      <c r="AM167" s="201"/>
      <c r="AN167" s="201"/>
      <c r="AO167" s="175"/>
      <c r="AP167" s="178"/>
      <c r="AQ167" s="178"/>
      <c r="AR167" s="178"/>
      <c r="AS167" s="178"/>
      <c r="AT167" s="178"/>
      <c r="AU167" s="178"/>
    </row>
    <row r="168" s="3" customFormat="1" hidden="1" spans="1:47">
      <c r="A168" s="155"/>
      <c r="B168" s="190" t="s">
        <v>889</v>
      </c>
      <c r="C168" s="190"/>
      <c r="D168" s="191"/>
      <c r="E168" s="191"/>
      <c r="F168" s="190"/>
      <c r="G168" s="191"/>
      <c r="H168" s="191"/>
      <c r="I168" s="190"/>
      <c r="J168" s="166">
        <v>0</v>
      </c>
      <c r="K168" s="166">
        <v>0</v>
      </c>
      <c r="L168" s="166">
        <v>0</v>
      </c>
      <c r="M168" s="166">
        <v>0</v>
      </c>
      <c r="N168" s="166">
        <v>0</v>
      </c>
      <c r="O168" s="166">
        <v>0</v>
      </c>
      <c r="P168" s="166">
        <v>0</v>
      </c>
      <c r="Q168" s="166">
        <v>0</v>
      </c>
      <c r="R168" s="166">
        <v>0</v>
      </c>
      <c r="S168" s="166">
        <v>0</v>
      </c>
      <c r="T168" s="166">
        <v>0</v>
      </c>
      <c r="U168" s="405">
        <v>0</v>
      </c>
      <c r="V168" s="166">
        <v>0</v>
      </c>
      <c r="W168" s="166">
        <v>0</v>
      </c>
      <c r="X168" s="166">
        <v>0</v>
      </c>
      <c r="Y168" s="166">
        <v>0</v>
      </c>
      <c r="Z168" s="166">
        <v>0</v>
      </c>
      <c r="AA168" s="166">
        <v>0</v>
      </c>
      <c r="AB168" s="166">
        <v>0</v>
      </c>
      <c r="AC168" s="166">
        <v>0</v>
      </c>
      <c r="AD168" s="166"/>
      <c r="AE168" s="166">
        <v>0</v>
      </c>
      <c r="AF168" s="166">
        <v>0</v>
      </c>
      <c r="AG168" s="205"/>
      <c r="AH168" s="205"/>
      <c r="AI168" s="201"/>
      <c r="AJ168" s="201"/>
      <c r="AK168" s="201"/>
      <c r="AL168" s="201"/>
      <c r="AM168" s="201"/>
      <c r="AN168" s="201"/>
      <c r="AO168" s="175"/>
      <c r="AP168" s="178"/>
      <c r="AQ168" s="178"/>
      <c r="AR168" s="178"/>
      <c r="AS168" s="178"/>
      <c r="AT168" s="178"/>
      <c r="AU168" s="178"/>
    </row>
    <row r="169" s="3" customFormat="1" hidden="1" spans="1:47">
      <c r="A169" s="155"/>
      <c r="B169" s="190" t="s">
        <v>890</v>
      </c>
      <c r="C169" s="190"/>
      <c r="D169" s="191"/>
      <c r="E169" s="191"/>
      <c r="F169" s="190"/>
      <c r="G169" s="191"/>
      <c r="H169" s="191"/>
      <c r="I169" s="190"/>
      <c r="J169" s="166">
        <v>0</v>
      </c>
      <c r="K169" s="166">
        <v>0</v>
      </c>
      <c r="L169" s="166">
        <v>0</v>
      </c>
      <c r="M169" s="166">
        <v>0</v>
      </c>
      <c r="N169" s="166">
        <v>0</v>
      </c>
      <c r="O169" s="166">
        <v>0</v>
      </c>
      <c r="P169" s="166">
        <v>0</v>
      </c>
      <c r="Q169" s="166">
        <v>0</v>
      </c>
      <c r="R169" s="166">
        <v>0</v>
      </c>
      <c r="S169" s="166">
        <v>0</v>
      </c>
      <c r="T169" s="166">
        <v>0</v>
      </c>
      <c r="U169" s="405">
        <v>0</v>
      </c>
      <c r="V169" s="166">
        <v>0</v>
      </c>
      <c r="W169" s="166">
        <v>0</v>
      </c>
      <c r="X169" s="166">
        <v>0</v>
      </c>
      <c r="Y169" s="166">
        <v>0</v>
      </c>
      <c r="Z169" s="166">
        <v>0</v>
      </c>
      <c r="AA169" s="166">
        <v>0</v>
      </c>
      <c r="AB169" s="166">
        <v>0</v>
      </c>
      <c r="AC169" s="166">
        <v>0</v>
      </c>
      <c r="AD169" s="166"/>
      <c r="AE169" s="166">
        <v>0</v>
      </c>
      <c r="AF169" s="166">
        <v>0</v>
      </c>
      <c r="AG169" s="205"/>
      <c r="AH169" s="205"/>
      <c r="AI169" s="201"/>
      <c r="AJ169" s="201"/>
      <c r="AK169" s="201"/>
      <c r="AL169" s="201"/>
      <c r="AM169" s="201"/>
      <c r="AN169" s="201"/>
      <c r="AO169" s="175"/>
      <c r="AP169" s="178"/>
      <c r="AQ169" s="178"/>
      <c r="AR169" s="178"/>
      <c r="AS169" s="178"/>
      <c r="AT169" s="178"/>
      <c r="AU169" s="178"/>
    </row>
    <row r="170" s="3" customFormat="1" hidden="1" spans="1:47">
      <c r="A170" s="155"/>
      <c r="B170" s="190" t="s">
        <v>891</v>
      </c>
      <c r="C170" s="190"/>
      <c r="D170" s="190"/>
      <c r="E170" s="190"/>
      <c r="F170" s="190"/>
      <c r="G170" s="190"/>
      <c r="H170" s="190"/>
      <c r="I170" s="190"/>
      <c r="J170" s="166">
        <v>0</v>
      </c>
      <c r="K170" s="166">
        <v>0</v>
      </c>
      <c r="L170" s="166">
        <v>0</v>
      </c>
      <c r="M170" s="166">
        <v>0</v>
      </c>
      <c r="N170" s="166">
        <v>0</v>
      </c>
      <c r="O170" s="166">
        <v>0</v>
      </c>
      <c r="P170" s="166">
        <v>0</v>
      </c>
      <c r="Q170" s="166">
        <v>0</v>
      </c>
      <c r="R170" s="166">
        <v>0</v>
      </c>
      <c r="S170" s="166">
        <v>0</v>
      </c>
      <c r="T170" s="166">
        <v>0</v>
      </c>
      <c r="U170" s="405">
        <v>0</v>
      </c>
      <c r="V170" s="166">
        <v>0</v>
      </c>
      <c r="W170" s="166">
        <v>0</v>
      </c>
      <c r="X170" s="166">
        <v>0</v>
      </c>
      <c r="Y170" s="166">
        <v>0</v>
      </c>
      <c r="Z170" s="166">
        <v>0</v>
      </c>
      <c r="AA170" s="166">
        <v>0</v>
      </c>
      <c r="AB170" s="166">
        <v>0</v>
      </c>
      <c r="AC170" s="166">
        <v>0</v>
      </c>
      <c r="AD170" s="166"/>
      <c r="AE170" s="166">
        <v>0</v>
      </c>
      <c r="AF170" s="166">
        <v>0</v>
      </c>
      <c r="AG170" s="205"/>
      <c r="AH170" s="205"/>
      <c r="AI170" s="201"/>
      <c r="AJ170" s="201"/>
      <c r="AK170" s="201"/>
      <c r="AL170" s="201"/>
      <c r="AM170" s="201"/>
      <c r="AN170" s="201"/>
      <c r="AO170" s="175"/>
      <c r="AP170" s="178"/>
      <c r="AQ170" s="178"/>
      <c r="AR170" s="178"/>
      <c r="AS170" s="178"/>
      <c r="AT170" s="178"/>
      <c r="AU170" s="178"/>
    </row>
    <row r="171" s="3" customFormat="1" hidden="1" spans="1:47">
      <c r="A171" s="155"/>
      <c r="B171" s="190" t="s">
        <v>892</v>
      </c>
      <c r="C171" s="190"/>
      <c r="D171" s="191"/>
      <c r="E171" s="191"/>
      <c r="F171" s="190"/>
      <c r="G171" s="191"/>
      <c r="H171" s="191"/>
      <c r="I171" s="190"/>
      <c r="J171" s="166">
        <f t="shared" ref="J171:AC171" si="43">J172+J175</f>
        <v>0</v>
      </c>
      <c r="K171" s="166">
        <f t="shared" si="43"/>
        <v>0</v>
      </c>
      <c r="L171" s="166">
        <f t="shared" si="43"/>
        <v>0</v>
      </c>
      <c r="M171" s="166">
        <f t="shared" si="43"/>
        <v>0</v>
      </c>
      <c r="N171" s="166">
        <f t="shared" si="43"/>
        <v>0</v>
      </c>
      <c r="O171" s="166">
        <f t="shared" si="43"/>
        <v>0</v>
      </c>
      <c r="P171" s="166">
        <f t="shared" si="43"/>
        <v>0</v>
      </c>
      <c r="Q171" s="166">
        <f t="shared" si="43"/>
        <v>0</v>
      </c>
      <c r="R171" s="166">
        <f t="shared" si="43"/>
        <v>0</v>
      </c>
      <c r="S171" s="166">
        <f t="shared" si="43"/>
        <v>0</v>
      </c>
      <c r="T171" s="166">
        <f t="shared" si="43"/>
        <v>0</v>
      </c>
      <c r="U171" s="405">
        <f t="shared" si="43"/>
        <v>0</v>
      </c>
      <c r="V171" s="166">
        <f t="shared" si="43"/>
        <v>0</v>
      </c>
      <c r="W171" s="166">
        <f t="shared" si="43"/>
        <v>0</v>
      </c>
      <c r="X171" s="166">
        <f t="shared" si="43"/>
        <v>0</v>
      </c>
      <c r="Y171" s="166">
        <f t="shared" si="43"/>
        <v>0</v>
      </c>
      <c r="Z171" s="166">
        <f t="shared" si="43"/>
        <v>0</v>
      </c>
      <c r="AA171" s="166">
        <f t="shared" si="43"/>
        <v>0</v>
      </c>
      <c r="AB171" s="166">
        <f t="shared" si="43"/>
        <v>0</v>
      </c>
      <c r="AC171" s="166">
        <f t="shared" si="43"/>
        <v>0</v>
      </c>
      <c r="AD171" s="166"/>
      <c r="AE171" s="166">
        <f>AE172+AE175</f>
        <v>0</v>
      </c>
      <c r="AF171" s="166">
        <f>AF172+AF175</f>
        <v>0</v>
      </c>
      <c r="AG171" s="205"/>
      <c r="AH171" s="205"/>
      <c r="AI171" s="201"/>
      <c r="AJ171" s="201"/>
      <c r="AK171" s="201"/>
      <c r="AL171" s="201"/>
      <c r="AM171" s="201"/>
      <c r="AN171" s="201"/>
      <c r="AO171" s="175"/>
      <c r="AP171" s="178"/>
      <c r="AQ171" s="178"/>
      <c r="AR171" s="178"/>
      <c r="AS171" s="178"/>
      <c r="AT171" s="178"/>
      <c r="AU171" s="178"/>
    </row>
    <row r="172" s="3" customFormat="1" hidden="1" spans="1:47">
      <c r="A172" s="155"/>
      <c r="B172" s="190" t="s">
        <v>893</v>
      </c>
      <c r="C172" s="190"/>
      <c r="D172" s="191"/>
      <c r="E172" s="191"/>
      <c r="F172" s="190"/>
      <c r="G172" s="191"/>
      <c r="H172" s="191"/>
      <c r="I172" s="190"/>
      <c r="J172" s="166">
        <f t="shared" ref="J172:AC172" si="44">J173+J174</f>
        <v>0</v>
      </c>
      <c r="K172" s="166">
        <f t="shared" si="44"/>
        <v>0</v>
      </c>
      <c r="L172" s="166">
        <f t="shared" si="44"/>
        <v>0</v>
      </c>
      <c r="M172" s="166">
        <f t="shared" si="44"/>
        <v>0</v>
      </c>
      <c r="N172" s="166">
        <f t="shared" si="44"/>
        <v>0</v>
      </c>
      <c r="O172" s="166">
        <f t="shared" si="44"/>
        <v>0</v>
      </c>
      <c r="P172" s="166">
        <f t="shared" si="44"/>
        <v>0</v>
      </c>
      <c r="Q172" s="166">
        <f t="shared" si="44"/>
        <v>0</v>
      </c>
      <c r="R172" s="166">
        <f t="shared" si="44"/>
        <v>0</v>
      </c>
      <c r="S172" s="166">
        <f t="shared" si="44"/>
        <v>0</v>
      </c>
      <c r="T172" s="166">
        <f t="shared" si="44"/>
        <v>0</v>
      </c>
      <c r="U172" s="405">
        <f t="shared" si="44"/>
        <v>0</v>
      </c>
      <c r="V172" s="166">
        <f t="shared" si="44"/>
        <v>0</v>
      </c>
      <c r="W172" s="166">
        <f t="shared" si="44"/>
        <v>0</v>
      </c>
      <c r="X172" s="166">
        <f t="shared" si="44"/>
        <v>0</v>
      </c>
      <c r="Y172" s="166">
        <f t="shared" si="44"/>
        <v>0</v>
      </c>
      <c r="Z172" s="166">
        <f t="shared" si="44"/>
        <v>0</v>
      </c>
      <c r="AA172" s="166">
        <f t="shared" si="44"/>
        <v>0</v>
      </c>
      <c r="AB172" s="166">
        <f t="shared" si="44"/>
        <v>0</v>
      </c>
      <c r="AC172" s="166">
        <f t="shared" si="44"/>
        <v>0</v>
      </c>
      <c r="AD172" s="166"/>
      <c r="AE172" s="166">
        <f>AE173+AE174</f>
        <v>0</v>
      </c>
      <c r="AF172" s="166">
        <f>AF173+AF174</f>
        <v>0</v>
      </c>
      <c r="AG172" s="205"/>
      <c r="AH172" s="205"/>
      <c r="AI172" s="201"/>
      <c r="AJ172" s="201"/>
      <c r="AK172" s="201"/>
      <c r="AL172" s="201"/>
      <c r="AM172" s="201"/>
      <c r="AN172" s="201"/>
      <c r="AO172" s="175"/>
      <c r="AP172" s="178"/>
      <c r="AQ172" s="178"/>
      <c r="AR172" s="178"/>
      <c r="AS172" s="178"/>
      <c r="AT172" s="178"/>
      <c r="AU172" s="178"/>
    </row>
    <row r="173" s="3" customFormat="1" hidden="1" spans="1:47">
      <c r="A173" s="155"/>
      <c r="B173" s="190" t="s">
        <v>894</v>
      </c>
      <c r="C173" s="190"/>
      <c r="D173" s="191"/>
      <c r="E173" s="191"/>
      <c r="F173" s="190"/>
      <c r="G173" s="191"/>
      <c r="H173" s="191"/>
      <c r="I173" s="190"/>
      <c r="J173" s="166">
        <v>0</v>
      </c>
      <c r="K173" s="166">
        <v>0</v>
      </c>
      <c r="L173" s="166">
        <v>0</v>
      </c>
      <c r="M173" s="166">
        <v>0</v>
      </c>
      <c r="N173" s="166">
        <v>0</v>
      </c>
      <c r="O173" s="166">
        <v>0</v>
      </c>
      <c r="P173" s="166">
        <v>0</v>
      </c>
      <c r="Q173" s="166">
        <v>0</v>
      </c>
      <c r="R173" s="166">
        <v>0</v>
      </c>
      <c r="S173" s="166">
        <v>0</v>
      </c>
      <c r="T173" s="166">
        <v>0</v>
      </c>
      <c r="U173" s="405">
        <v>0</v>
      </c>
      <c r="V173" s="166">
        <v>0</v>
      </c>
      <c r="W173" s="166">
        <v>0</v>
      </c>
      <c r="X173" s="166">
        <v>0</v>
      </c>
      <c r="Y173" s="166">
        <v>0</v>
      </c>
      <c r="Z173" s="166">
        <v>0</v>
      </c>
      <c r="AA173" s="166">
        <v>0</v>
      </c>
      <c r="AB173" s="166">
        <v>0</v>
      </c>
      <c r="AC173" s="166">
        <v>0</v>
      </c>
      <c r="AD173" s="166"/>
      <c r="AE173" s="166">
        <v>0</v>
      </c>
      <c r="AF173" s="166">
        <v>0</v>
      </c>
      <c r="AG173" s="205"/>
      <c r="AH173" s="205"/>
      <c r="AI173" s="201"/>
      <c r="AJ173" s="201"/>
      <c r="AK173" s="201"/>
      <c r="AL173" s="201"/>
      <c r="AM173" s="201"/>
      <c r="AN173" s="201"/>
      <c r="AO173" s="175"/>
      <c r="AP173" s="178"/>
      <c r="AQ173" s="178"/>
      <c r="AR173" s="178"/>
      <c r="AS173" s="178"/>
      <c r="AT173" s="178"/>
      <c r="AU173" s="178"/>
    </row>
    <row r="174" s="3" customFormat="1" hidden="1" spans="1:47">
      <c r="A174" s="155"/>
      <c r="B174" s="190" t="s">
        <v>895</v>
      </c>
      <c r="C174" s="190"/>
      <c r="D174" s="191"/>
      <c r="E174" s="191"/>
      <c r="F174" s="190"/>
      <c r="G174" s="191"/>
      <c r="H174" s="191"/>
      <c r="I174" s="190"/>
      <c r="J174" s="166">
        <v>0</v>
      </c>
      <c r="K174" s="166">
        <v>0</v>
      </c>
      <c r="L174" s="166">
        <v>0</v>
      </c>
      <c r="M174" s="166">
        <v>0</v>
      </c>
      <c r="N174" s="166">
        <v>0</v>
      </c>
      <c r="O174" s="166">
        <v>0</v>
      </c>
      <c r="P174" s="166">
        <v>0</v>
      </c>
      <c r="Q174" s="166">
        <v>0</v>
      </c>
      <c r="R174" s="166">
        <v>0</v>
      </c>
      <c r="S174" s="166">
        <v>0</v>
      </c>
      <c r="T174" s="166">
        <v>0</v>
      </c>
      <c r="U174" s="405">
        <v>0</v>
      </c>
      <c r="V174" s="166">
        <v>0</v>
      </c>
      <c r="W174" s="166">
        <v>0</v>
      </c>
      <c r="X174" s="166">
        <v>0</v>
      </c>
      <c r="Y174" s="166">
        <v>0</v>
      </c>
      <c r="Z174" s="166">
        <v>0</v>
      </c>
      <c r="AA174" s="166">
        <v>0</v>
      </c>
      <c r="AB174" s="166">
        <v>0</v>
      </c>
      <c r="AC174" s="166">
        <v>0</v>
      </c>
      <c r="AD174" s="166"/>
      <c r="AE174" s="166">
        <v>0</v>
      </c>
      <c r="AF174" s="166">
        <v>0</v>
      </c>
      <c r="AG174" s="205"/>
      <c r="AH174" s="205"/>
      <c r="AI174" s="201"/>
      <c r="AJ174" s="201"/>
      <c r="AK174" s="201"/>
      <c r="AL174" s="201"/>
      <c r="AM174" s="201"/>
      <c r="AN174" s="201"/>
      <c r="AO174" s="175"/>
      <c r="AP174" s="178"/>
      <c r="AQ174" s="178"/>
      <c r="AR174" s="178"/>
      <c r="AS174" s="178"/>
      <c r="AT174" s="178"/>
      <c r="AU174" s="178"/>
    </row>
    <row r="175" s="3" customFormat="1" hidden="1" spans="1:47">
      <c r="A175" s="155"/>
      <c r="B175" s="190" t="s">
        <v>896</v>
      </c>
      <c r="C175" s="190"/>
      <c r="D175" s="191"/>
      <c r="E175" s="191"/>
      <c r="F175" s="190"/>
      <c r="G175" s="191"/>
      <c r="H175" s="191"/>
      <c r="I175" s="190"/>
      <c r="J175" s="166">
        <f t="shared" ref="J175:AC175" si="45">J176+J177+J178+J179</f>
        <v>0</v>
      </c>
      <c r="K175" s="166">
        <f t="shared" si="45"/>
        <v>0</v>
      </c>
      <c r="L175" s="166">
        <f t="shared" si="45"/>
        <v>0</v>
      </c>
      <c r="M175" s="166">
        <f t="shared" si="45"/>
        <v>0</v>
      </c>
      <c r="N175" s="166">
        <f t="shared" si="45"/>
        <v>0</v>
      </c>
      <c r="O175" s="166">
        <f t="shared" si="45"/>
        <v>0</v>
      </c>
      <c r="P175" s="166">
        <f t="shared" si="45"/>
        <v>0</v>
      </c>
      <c r="Q175" s="166">
        <f t="shared" si="45"/>
        <v>0</v>
      </c>
      <c r="R175" s="166">
        <f t="shared" si="45"/>
        <v>0</v>
      </c>
      <c r="S175" s="166">
        <f t="shared" si="45"/>
        <v>0</v>
      </c>
      <c r="T175" s="166">
        <f t="shared" si="45"/>
        <v>0</v>
      </c>
      <c r="U175" s="405">
        <f t="shared" si="45"/>
        <v>0</v>
      </c>
      <c r="V175" s="166">
        <f t="shared" si="45"/>
        <v>0</v>
      </c>
      <c r="W175" s="166">
        <f t="shared" si="45"/>
        <v>0</v>
      </c>
      <c r="X175" s="166">
        <f t="shared" si="45"/>
        <v>0</v>
      </c>
      <c r="Y175" s="166">
        <f t="shared" si="45"/>
        <v>0</v>
      </c>
      <c r="Z175" s="166">
        <f t="shared" si="45"/>
        <v>0</v>
      </c>
      <c r="AA175" s="166">
        <f t="shared" si="45"/>
        <v>0</v>
      </c>
      <c r="AB175" s="166">
        <f t="shared" si="45"/>
        <v>0</v>
      </c>
      <c r="AC175" s="166">
        <f t="shared" si="45"/>
        <v>0</v>
      </c>
      <c r="AD175" s="166"/>
      <c r="AE175" s="166">
        <f>AE176+AE177+AE178+AE179</f>
        <v>0</v>
      </c>
      <c r="AF175" s="166">
        <f>AF176+AF177+AF178+AF179</f>
        <v>0</v>
      </c>
      <c r="AG175" s="205"/>
      <c r="AH175" s="205"/>
      <c r="AI175" s="201"/>
      <c r="AJ175" s="201"/>
      <c r="AK175" s="201"/>
      <c r="AL175" s="201"/>
      <c r="AM175" s="201"/>
      <c r="AN175" s="201"/>
      <c r="AO175" s="175"/>
      <c r="AP175" s="178"/>
      <c r="AQ175" s="178"/>
      <c r="AR175" s="178"/>
      <c r="AS175" s="178"/>
      <c r="AT175" s="178"/>
      <c r="AU175" s="178"/>
    </row>
    <row r="176" s="3" customFormat="1" hidden="1" spans="1:47">
      <c r="A176" s="155"/>
      <c r="B176" s="190" t="s">
        <v>897</v>
      </c>
      <c r="C176" s="190"/>
      <c r="D176" s="191"/>
      <c r="E176" s="191"/>
      <c r="F176" s="190"/>
      <c r="G176" s="191"/>
      <c r="H176" s="191"/>
      <c r="I176" s="190"/>
      <c r="J176" s="166">
        <v>0</v>
      </c>
      <c r="K176" s="166">
        <v>0</v>
      </c>
      <c r="L176" s="166">
        <v>0</v>
      </c>
      <c r="M176" s="166">
        <v>0</v>
      </c>
      <c r="N176" s="166">
        <v>0</v>
      </c>
      <c r="O176" s="166">
        <v>0</v>
      </c>
      <c r="P176" s="166">
        <v>0</v>
      </c>
      <c r="Q176" s="166">
        <v>0</v>
      </c>
      <c r="R176" s="166">
        <v>0</v>
      </c>
      <c r="S176" s="166">
        <v>0</v>
      </c>
      <c r="T176" s="166">
        <v>0</v>
      </c>
      <c r="U176" s="405">
        <v>0</v>
      </c>
      <c r="V176" s="166">
        <v>0</v>
      </c>
      <c r="W176" s="166">
        <v>0</v>
      </c>
      <c r="X176" s="166">
        <v>0</v>
      </c>
      <c r="Y176" s="166">
        <v>0</v>
      </c>
      <c r="Z176" s="166">
        <v>0</v>
      </c>
      <c r="AA176" s="166">
        <v>0</v>
      </c>
      <c r="AB176" s="166">
        <v>0</v>
      </c>
      <c r="AC176" s="166">
        <v>0</v>
      </c>
      <c r="AD176" s="166"/>
      <c r="AE176" s="166">
        <v>0</v>
      </c>
      <c r="AF176" s="166">
        <v>0</v>
      </c>
      <c r="AG176" s="205"/>
      <c r="AH176" s="205"/>
      <c r="AI176" s="201"/>
      <c r="AJ176" s="201"/>
      <c r="AK176" s="201"/>
      <c r="AL176" s="201"/>
      <c r="AM176" s="201"/>
      <c r="AN176" s="201"/>
      <c r="AO176" s="175"/>
      <c r="AP176" s="178"/>
      <c r="AQ176" s="178"/>
      <c r="AR176" s="178"/>
      <c r="AS176" s="178"/>
      <c r="AT176" s="178"/>
      <c r="AU176" s="178"/>
    </row>
    <row r="177" s="3" customFormat="1" hidden="1" spans="1:47">
      <c r="A177" s="155"/>
      <c r="B177" s="190" t="s">
        <v>898</v>
      </c>
      <c r="C177" s="190"/>
      <c r="D177" s="191"/>
      <c r="E177" s="191"/>
      <c r="F177" s="190"/>
      <c r="G177" s="191"/>
      <c r="H177" s="191"/>
      <c r="I177" s="190"/>
      <c r="J177" s="166">
        <v>0</v>
      </c>
      <c r="K177" s="166">
        <v>0</v>
      </c>
      <c r="L177" s="166">
        <v>0</v>
      </c>
      <c r="M177" s="166">
        <v>0</v>
      </c>
      <c r="N177" s="166">
        <v>0</v>
      </c>
      <c r="O177" s="166">
        <v>0</v>
      </c>
      <c r="P177" s="166">
        <v>0</v>
      </c>
      <c r="Q177" s="166">
        <v>0</v>
      </c>
      <c r="R177" s="166">
        <v>0</v>
      </c>
      <c r="S177" s="166">
        <v>0</v>
      </c>
      <c r="T177" s="166">
        <v>0</v>
      </c>
      <c r="U177" s="405">
        <v>0</v>
      </c>
      <c r="V177" s="166">
        <v>0</v>
      </c>
      <c r="W177" s="166">
        <v>0</v>
      </c>
      <c r="X177" s="166">
        <v>0</v>
      </c>
      <c r="Y177" s="166">
        <v>0</v>
      </c>
      <c r="Z177" s="166">
        <v>0</v>
      </c>
      <c r="AA177" s="166">
        <v>0</v>
      </c>
      <c r="AB177" s="166">
        <v>0</v>
      </c>
      <c r="AC177" s="166">
        <v>0</v>
      </c>
      <c r="AD177" s="166"/>
      <c r="AE177" s="166">
        <v>0</v>
      </c>
      <c r="AF177" s="166">
        <v>0</v>
      </c>
      <c r="AG177" s="205"/>
      <c r="AH177" s="205"/>
      <c r="AI177" s="201"/>
      <c r="AJ177" s="201"/>
      <c r="AK177" s="201"/>
      <c r="AL177" s="201"/>
      <c r="AM177" s="201"/>
      <c r="AN177" s="201"/>
      <c r="AO177" s="175"/>
      <c r="AP177" s="178"/>
      <c r="AQ177" s="178"/>
      <c r="AR177" s="178"/>
      <c r="AS177" s="178"/>
      <c r="AT177" s="178"/>
      <c r="AU177" s="178"/>
    </row>
    <row r="178" s="3" customFormat="1" hidden="1" spans="1:47">
      <c r="A178" s="155"/>
      <c r="B178" s="190" t="s">
        <v>899</v>
      </c>
      <c r="C178" s="190"/>
      <c r="D178" s="191"/>
      <c r="E178" s="191"/>
      <c r="F178" s="190"/>
      <c r="G178" s="191"/>
      <c r="H178" s="191"/>
      <c r="I178" s="190"/>
      <c r="J178" s="166">
        <v>0</v>
      </c>
      <c r="K178" s="166">
        <v>0</v>
      </c>
      <c r="L178" s="166">
        <v>0</v>
      </c>
      <c r="M178" s="166">
        <v>0</v>
      </c>
      <c r="N178" s="166">
        <v>0</v>
      </c>
      <c r="O178" s="166">
        <v>0</v>
      </c>
      <c r="P178" s="166">
        <v>0</v>
      </c>
      <c r="Q178" s="166">
        <v>0</v>
      </c>
      <c r="R178" s="166">
        <v>0</v>
      </c>
      <c r="S178" s="166">
        <v>0</v>
      </c>
      <c r="T178" s="166">
        <v>0</v>
      </c>
      <c r="U178" s="405">
        <v>0</v>
      </c>
      <c r="V178" s="166">
        <v>0</v>
      </c>
      <c r="W178" s="166">
        <v>0</v>
      </c>
      <c r="X178" s="166">
        <v>0</v>
      </c>
      <c r="Y178" s="166">
        <v>0</v>
      </c>
      <c r="Z178" s="166">
        <v>0</v>
      </c>
      <c r="AA178" s="166">
        <v>0</v>
      </c>
      <c r="AB178" s="166">
        <v>0</v>
      </c>
      <c r="AC178" s="166">
        <v>0</v>
      </c>
      <c r="AD178" s="166"/>
      <c r="AE178" s="166">
        <v>0</v>
      </c>
      <c r="AF178" s="166">
        <v>0</v>
      </c>
      <c r="AG178" s="205"/>
      <c r="AH178" s="205"/>
      <c r="AI178" s="201"/>
      <c r="AJ178" s="201"/>
      <c r="AK178" s="201"/>
      <c r="AL178" s="201"/>
      <c r="AM178" s="201"/>
      <c r="AN178" s="201"/>
      <c r="AO178" s="175"/>
      <c r="AP178" s="178"/>
      <c r="AQ178" s="178"/>
      <c r="AR178" s="178"/>
      <c r="AS178" s="178"/>
      <c r="AT178" s="178"/>
      <c r="AU178" s="178"/>
    </row>
    <row r="179" s="3" customFormat="1" hidden="1" spans="1:47">
      <c r="A179" s="155"/>
      <c r="B179" s="190" t="s">
        <v>900</v>
      </c>
      <c r="C179" s="190"/>
      <c r="D179" s="191"/>
      <c r="E179" s="191"/>
      <c r="F179" s="190"/>
      <c r="G179" s="191"/>
      <c r="H179" s="191"/>
      <c r="I179" s="190"/>
      <c r="J179" s="166">
        <f t="shared" ref="J179:AC179" si="46">J180</f>
        <v>0</v>
      </c>
      <c r="K179" s="166">
        <f t="shared" si="46"/>
        <v>0</v>
      </c>
      <c r="L179" s="166">
        <f t="shared" si="46"/>
        <v>0</v>
      </c>
      <c r="M179" s="166">
        <f t="shared" si="46"/>
        <v>0</v>
      </c>
      <c r="N179" s="166">
        <f t="shared" si="46"/>
        <v>0</v>
      </c>
      <c r="O179" s="166">
        <f t="shared" si="46"/>
        <v>0</v>
      </c>
      <c r="P179" s="166">
        <f t="shared" si="46"/>
        <v>0</v>
      </c>
      <c r="Q179" s="166">
        <f t="shared" si="46"/>
        <v>0</v>
      </c>
      <c r="R179" s="166">
        <f t="shared" si="46"/>
        <v>0</v>
      </c>
      <c r="S179" s="166">
        <f t="shared" si="46"/>
        <v>0</v>
      </c>
      <c r="T179" s="166">
        <f t="shared" si="46"/>
        <v>0</v>
      </c>
      <c r="U179" s="405">
        <f t="shared" si="46"/>
        <v>0</v>
      </c>
      <c r="V179" s="166">
        <f t="shared" si="46"/>
        <v>0</v>
      </c>
      <c r="W179" s="166">
        <f t="shared" si="46"/>
        <v>0</v>
      </c>
      <c r="X179" s="166">
        <f t="shared" si="46"/>
        <v>0</v>
      </c>
      <c r="Y179" s="166">
        <f t="shared" si="46"/>
        <v>0</v>
      </c>
      <c r="Z179" s="166">
        <f t="shared" si="46"/>
        <v>0</v>
      </c>
      <c r="AA179" s="166">
        <f t="shared" si="46"/>
        <v>0</v>
      </c>
      <c r="AB179" s="166">
        <f t="shared" si="46"/>
        <v>0</v>
      </c>
      <c r="AC179" s="166">
        <f t="shared" si="46"/>
        <v>0</v>
      </c>
      <c r="AD179" s="166"/>
      <c r="AE179" s="166">
        <f>AE180</f>
        <v>0</v>
      </c>
      <c r="AF179" s="166">
        <f>AF180</f>
        <v>0</v>
      </c>
      <c r="AG179" s="205"/>
      <c r="AH179" s="205"/>
      <c r="AI179" s="201"/>
      <c r="AJ179" s="201"/>
      <c r="AK179" s="201"/>
      <c r="AL179" s="201"/>
      <c r="AM179" s="201"/>
      <c r="AN179" s="201"/>
      <c r="AO179" s="175"/>
      <c r="AP179" s="178"/>
      <c r="AQ179" s="178"/>
      <c r="AR179" s="178"/>
      <c r="AS179" s="178"/>
      <c r="AT179" s="178"/>
      <c r="AU179" s="178"/>
    </row>
    <row r="180" s="3" customFormat="1" hidden="1" spans="1:47">
      <c r="A180" s="155"/>
      <c r="B180" s="190" t="s">
        <v>901</v>
      </c>
      <c r="C180" s="190"/>
      <c r="D180" s="191"/>
      <c r="E180" s="191"/>
      <c r="F180" s="190"/>
      <c r="G180" s="191"/>
      <c r="H180" s="191"/>
      <c r="I180" s="190"/>
      <c r="J180" s="166">
        <f t="shared" ref="J180:AC180" si="47">J181</f>
        <v>0</v>
      </c>
      <c r="K180" s="166">
        <f t="shared" si="47"/>
        <v>0</v>
      </c>
      <c r="L180" s="166">
        <f t="shared" si="47"/>
        <v>0</v>
      </c>
      <c r="M180" s="166">
        <f t="shared" si="47"/>
        <v>0</v>
      </c>
      <c r="N180" s="166">
        <f t="shared" si="47"/>
        <v>0</v>
      </c>
      <c r="O180" s="166">
        <f t="shared" si="47"/>
        <v>0</v>
      </c>
      <c r="P180" s="166">
        <f t="shared" si="47"/>
        <v>0</v>
      </c>
      <c r="Q180" s="166">
        <f t="shared" si="47"/>
        <v>0</v>
      </c>
      <c r="R180" s="166">
        <f t="shared" si="47"/>
        <v>0</v>
      </c>
      <c r="S180" s="166">
        <f t="shared" si="47"/>
        <v>0</v>
      </c>
      <c r="T180" s="166">
        <f t="shared" si="47"/>
        <v>0</v>
      </c>
      <c r="U180" s="405">
        <f t="shared" si="47"/>
        <v>0</v>
      </c>
      <c r="V180" s="166">
        <f t="shared" si="47"/>
        <v>0</v>
      </c>
      <c r="W180" s="166">
        <f t="shared" si="47"/>
        <v>0</v>
      </c>
      <c r="X180" s="166">
        <f t="shared" si="47"/>
        <v>0</v>
      </c>
      <c r="Y180" s="166">
        <f t="shared" si="47"/>
        <v>0</v>
      </c>
      <c r="Z180" s="166">
        <f t="shared" si="47"/>
        <v>0</v>
      </c>
      <c r="AA180" s="166">
        <f t="shared" si="47"/>
        <v>0</v>
      </c>
      <c r="AB180" s="166">
        <f t="shared" si="47"/>
        <v>0</v>
      </c>
      <c r="AC180" s="166">
        <f t="shared" si="47"/>
        <v>0</v>
      </c>
      <c r="AD180" s="166"/>
      <c r="AE180" s="166">
        <f>AE181</f>
        <v>0</v>
      </c>
      <c r="AF180" s="166">
        <f>AF181</f>
        <v>0</v>
      </c>
      <c r="AG180" s="205"/>
      <c r="AH180" s="205"/>
      <c r="AI180" s="201"/>
      <c r="AJ180" s="201"/>
      <c r="AK180" s="201"/>
      <c r="AL180" s="201"/>
      <c r="AM180" s="201"/>
      <c r="AN180" s="201"/>
      <c r="AO180" s="175"/>
      <c r="AP180" s="178"/>
      <c r="AQ180" s="178"/>
      <c r="AR180" s="178"/>
      <c r="AS180" s="178"/>
      <c r="AT180" s="178"/>
      <c r="AU180" s="178"/>
    </row>
    <row r="181" s="3" customFormat="1" hidden="1" spans="1:47">
      <c r="A181" s="155"/>
      <c r="B181" s="190" t="s">
        <v>902</v>
      </c>
      <c r="C181" s="190"/>
      <c r="D181" s="191"/>
      <c r="E181" s="191"/>
      <c r="F181" s="190"/>
      <c r="G181" s="191"/>
      <c r="H181" s="191"/>
      <c r="I181" s="190"/>
      <c r="J181" s="166">
        <v>0</v>
      </c>
      <c r="K181" s="166">
        <v>0</v>
      </c>
      <c r="L181" s="166">
        <v>0</v>
      </c>
      <c r="M181" s="166">
        <v>0</v>
      </c>
      <c r="N181" s="166">
        <v>0</v>
      </c>
      <c r="O181" s="166">
        <v>0</v>
      </c>
      <c r="P181" s="166">
        <v>0</v>
      </c>
      <c r="Q181" s="166">
        <v>0</v>
      </c>
      <c r="R181" s="166">
        <v>0</v>
      </c>
      <c r="S181" s="166">
        <v>0</v>
      </c>
      <c r="T181" s="166">
        <v>0</v>
      </c>
      <c r="U181" s="405">
        <v>0</v>
      </c>
      <c r="V181" s="166">
        <v>0</v>
      </c>
      <c r="W181" s="166">
        <v>0</v>
      </c>
      <c r="X181" s="166">
        <v>0</v>
      </c>
      <c r="Y181" s="166">
        <v>0</v>
      </c>
      <c r="Z181" s="166">
        <v>0</v>
      </c>
      <c r="AA181" s="166">
        <v>0</v>
      </c>
      <c r="AB181" s="166">
        <v>0</v>
      </c>
      <c r="AC181" s="166">
        <v>0</v>
      </c>
      <c r="AD181" s="166"/>
      <c r="AE181" s="166">
        <v>0</v>
      </c>
      <c r="AF181" s="166">
        <v>0</v>
      </c>
      <c r="AG181" s="205"/>
      <c r="AH181" s="205"/>
      <c r="AI181" s="201"/>
      <c r="AJ181" s="201"/>
      <c r="AK181" s="201"/>
      <c r="AL181" s="201"/>
      <c r="AM181" s="201"/>
      <c r="AN181" s="201"/>
      <c r="AO181" s="175"/>
      <c r="AP181" s="178"/>
      <c r="AQ181" s="178"/>
      <c r="AR181" s="178"/>
      <c r="AS181" s="178"/>
      <c r="AT181" s="178"/>
      <c r="AU181" s="178"/>
    </row>
    <row r="182" s="3" customFormat="1" hidden="1" spans="1:47">
      <c r="A182" s="155"/>
      <c r="B182" s="190" t="s">
        <v>903</v>
      </c>
      <c r="C182" s="190"/>
      <c r="D182" s="191"/>
      <c r="E182" s="191"/>
      <c r="F182" s="190"/>
      <c r="G182" s="191"/>
      <c r="H182" s="191"/>
      <c r="I182" s="190"/>
      <c r="J182" s="166">
        <f t="shared" ref="J182:AC182" si="48">J183+J184</f>
        <v>0</v>
      </c>
      <c r="K182" s="166">
        <f t="shared" si="48"/>
        <v>0</v>
      </c>
      <c r="L182" s="166">
        <f t="shared" si="48"/>
        <v>0</v>
      </c>
      <c r="M182" s="166">
        <f t="shared" si="48"/>
        <v>0</v>
      </c>
      <c r="N182" s="166">
        <f t="shared" si="48"/>
        <v>0</v>
      </c>
      <c r="O182" s="166">
        <f t="shared" si="48"/>
        <v>0</v>
      </c>
      <c r="P182" s="166">
        <f t="shared" si="48"/>
        <v>0</v>
      </c>
      <c r="Q182" s="166">
        <f t="shared" si="48"/>
        <v>0</v>
      </c>
      <c r="R182" s="166">
        <f t="shared" si="48"/>
        <v>0</v>
      </c>
      <c r="S182" s="166">
        <f t="shared" si="48"/>
        <v>0</v>
      </c>
      <c r="T182" s="166">
        <f t="shared" si="48"/>
        <v>0</v>
      </c>
      <c r="U182" s="405">
        <f t="shared" si="48"/>
        <v>0</v>
      </c>
      <c r="V182" s="166">
        <f t="shared" si="48"/>
        <v>0</v>
      </c>
      <c r="W182" s="166">
        <f t="shared" si="48"/>
        <v>0</v>
      </c>
      <c r="X182" s="166">
        <f t="shared" si="48"/>
        <v>0</v>
      </c>
      <c r="Y182" s="166">
        <f t="shared" si="48"/>
        <v>0</v>
      </c>
      <c r="Z182" s="166">
        <f t="shared" si="48"/>
        <v>0</v>
      </c>
      <c r="AA182" s="166">
        <f t="shared" si="48"/>
        <v>0</v>
      </c>
      <c r="AB182" s="166">
        <f t="shared" si="48"/>
        <v>0</v>
      </c>
      <c r="AC182" s="166">
        <f t="shared" si="48"/>
        <v>0</v>
      </c>
      <c r="AD182" s="166"/>
      <c r="AE182" s="166">
        <f>AE183+AE184</f>
        <v>0</v>
      </c>
      <c r="AF182" s="166">
        <f>AF183+AF184</f>
        <v>0</v>
      </c>
      <c r="AG182" s="205"/>
      <c r="AH182" s="205"/>
      <c r="AI182" s="201"/>
      <c r="AJ182" s="201"/>
      <c r="AK182" s="201"/>
      <c r="AL182" s="201"/>
      <c r="AM182" s="201"/>
      <c r="AN182" s="201"/>
      <c r="AO182" s="175"/>
      <c r="AP182" s="178"/>
      <c r="AQ182" s="178"/>
      <c r="AR182" s="178"/>
      <c r="AS182" s="178"/>
      <c r="AT182" s="178"/>
      <c r="AU182" s="178"/>
    </row>
    <row r="183" s="3" customFormat="1" hidden="1" spans="1:47">
      <c r="A183" s="155"/>
      <c r="B183" s="190" t="s">
        <v>904</v>
      </c>
      <c r="C183" s="190"/>
      <c r="D183" s="191"/>
      <c r="E183" s="191"/>
      <c r="F183" s="190"/>
      <c r="G183" s="191"/>
      <c r="H183" s="191"/>
      <c r="I183" s="190"/>
      <c r="J183" s="166">
        <v>0</v>
      </c>
      <c r="K183" s="166">
        <v>0</v>
      </c>
      <c r="L183" s="166">
        <v>0</v>
      </c>
      <c r="M183" s="166">
        <v>0</v>
      </c>
      <c r="N183" s="166">
        <v>0</v>
      </c>
      <c r="O183" s="166">
        <v>0</v>
      </c>
      <c r="P183" s="166">
        <v>0</v>
      </c>
      <c r="Q183" s="166">
        <v>0</v>
      </c>
      <c r="R183" s="166">
        <v>0</v>
      </c>
      <c r="S183" s="166">
        <v>0</v>
      </c>
      <c r="T183" s="166">
        <v>0</v>
      </c>
      <c r="U183" s="405">
        <v>0</v>
      </c>
      <c r="V183" s="166">
        <v>0</v>
      </c>
      <c r="W183" s="166">
        <v>0</v>
      </c>
      <c r="X183" s="166">
        <v>0</v>
      </c>
      <c r="Y183" s="166">
        <v>0</v>
      </c>
      <c r="Z183" s="166">
        <v>0</v>
      </c>
      <c r="AA183" s="166">
        <v>0</v>
      </c>
      <c r="AB183" s="166">
        <v>0</v>
      </c>
      <c r="AC183" s="166">
        <v>0</v>
      </c>
      <c r="AD183" s="166"/>
      <c r="AE183" s="166">
        <v>0</v>
      </c>
      <c r="AF183" s="166">
        <v>0</v>
      </c>
      <c r="AG183" s="205"/>
      <c r="AH183" s="205"/>
      <c r="AI183" s="201"/>
      <c r="AJ183" s="201"/>
      <c r="AK183" s="201"/>
      <c r="AL183" s="201"/>
      <c r="AM183" s="201"/>
      <c r="AN183" s="201"/>
      <c r="AO183" s="175"/>
      <c r="AP183" s="178"/>
      <c r="AQ183" s="178"/>
      <c r="AR183" s="178"/>
      <c r="AS183" s="178"/>
      <c r="AT183" s="178"/>
      <c r="AU183" s="178"/>
    </row>
    <row r="184" s="3" customFormat="1" hidden="1" spans="1:47">
      <c r="A184" s="155"/>
      <c r="B184" s="190" t="s">
        <v>905</v>
      </c>
      <c r="C184" s="190"/>
      <c r="D184" s="191"/>
      <c r="E184" s="191"/>
      <c r="F184" s="190"/>
      <c r="G184" s="190"/>
      <c r="H184" s="191"/>
      <c r="I184" s="190"/>
      <c r="J184" s="166">
        <v>0</v>
      </c>
      <c r="K184" s="166">
        <v>0</v>
      </c>
      <c r="L184" s="166">
        <v>0</v>
      </c>
      <c r="M184" s="166">
        <v>0</v>
      </c>
      <c r="N184" s="166">
        <v>0</v>
      </c>
      <c r="O184" s="166">
        <v>0</v>
      </c>
      <c r="P184" s="166">
        <v>0</v>
      </c>
      <c r="Q184" s="166">
        <v>0</v>
      </c>
      <c r="R184" s="166">
        <v>0</v>
      </c>
      <c r="S184" s="166">
        <v>0</v>
      </c>
      <c r="T184" s="166">
        <v>0</v>
      </c>
      <c r="U184" s="405">
        <v>0</v>
      </c>
      <c r="V184" s="166">
        <v>0</v>
      </c>
      <c r="W184" s="166">
        <v>0</v>
      </c>
      <c r="X184" s="166">
        <v>0</v>
      </c>
      <c r="Y184" s="166">
        <v>0</v>
      </c>
      <c r="Z184" s="166">
        <v>0</v>
      </c>
      <c r="AA184" s="166">
        <v>0</v>
      </c>
      <c r="AB184" s="166">
        <v>0</v>
      </c>
      <c r="AC184" s="166">
        <v>0</v>
      </c>
      <c r="AD184" s="166"/>
      <c r="AE184" s="166">
        <v>0</v>
      </c>
      <c r="AF184" s="166">
        <v>0</v>
      </c>
      <c r="AG184" s="205"/>
      <c r="AH184" s="205"/>
      <c r="AI184" s="201"/>
      <c r="AJ184" s="201"/>
      <c r="AK184" s="201"/>
      <c r="AL184" s="201"/>
      <c r="AM184" s="201"/>
      <c r="AN184" s="201"/>
      <c r="AO184" s="175"/>
      <c r="AP184" s="178"/>
      <c r="AQ184" s="178"/>
      <c r="AR184" s="178"/>
      <c r="AS184" s="178"/>
      <c r="AT184" s="178"/>
      <c r="AU184" s="178"/>
    </row>
    <row r="185" s="1" customFormat="1" spans="1:48">
      <c r="A185" s="5"/>
      <c r="B185" s="5"/>
      <c r="C185" s="5"/>
      <c r="D185" s="5"/>
      <c r="E185" s="5"/>
      <c r="F185" s="5"/>
      <c r="G185" s="270"/>
      <c r="H185" s="5"/>
      <c r="I185" s="7"/>
      <c r="J185" s="5"/>
      <c r="K185" s="5"/>
      <c r="L185" s="5"/>
      <c r="M185" s="5"/>
      <c r="N185" s="5"/>
      <c r="O185" s="5"/>
      <c r="P185" s="5"/>
      <c r="Q185" s="5"/>
      <c r="R185" s="5"/>
      <c r="S185" s="5"/>
      <c r="T185" s="7"/>
      <c r="U185" s="392"/>
      <c r="V185" s="5"/>
      <c r="W185" s="5"/>
      <c r="X185" s="5"/>
      <c r="Y185" s="5"/>
      <c r="Z185" s="5"/>
      <c r="AA185" s="5"/>
      <c r="AB185" s="5"/>
      <c r="AC185" s="5"/>
      <c r="AD185" s="5"/>
      <c r="AE185" s="5"/>
      <c r="AF185" s="5"/>
      <c r="AG185" s="7"/>
      <c r="AH185" s="7"/>
      <c r="AI185" s="5"/>
      <c r="AJ185" s="5"/>
      <c r="AK185" s="5"/>
      <c r="AL185" s="5"/>
      <c r="AM185" s="5"/>
      <c r="AN185" s="5"/>
      <c r="AO185" s="5"/>
      <c r="AP185" s="5"/>
      <c r="AQ185" s="5"/>
      <c r="AR185" s="5"/>
      <c r="AS185" s="5"/>
      <c r="AT185" s="5"/>
      <c r="AU185" s="9"/>
      <c r="AV185" s="9"/>
    </row>
    <row r="186" s="1" customFormat="1" spans="1:48">
      <c r="A186" s="5"/>
      <c r="B186" s="5"/>
      <c r="C186" s="5"/>
      <c r="D186" s="5"/>
      <c r="E186" s="5"/>
      <c r="F186" s="5"/>
      <c r="G186" s="270"/>
      <c r="H186" s="5"/>
      <c r="I186" s="7"/>
      <c r="J186" s="5"/>
      <c r="K186" s="5"/>
      <c r="L186" s="5"/>
      <c r="M186" s="5"/>
      <c r="N186" s="5"/>
      <c r="O186" s="5"/>
      <c r="P186" s="5"/>
      <c r="Q186" s="5"/>
      <c r="R186" s="5"/>
      <c r="S186" s="5"/>
      <c r="T186" s="7"/>
      <c r="U186" s="392"/>
      <c r="V186" s="5"/>
      <c r="W186" s="5"/>
      <c r="X186" s="5"/>
      <c r="Y186" s="5"/>
      <c r="Z186" s="5"/>
      <c r="AA186" s="5"/>
      <c r="AB186" s="5"/>
      <c r="AC186" s="5"/>
      <c r="AD186" s="5"/>
      <c r="AE186" s="5"/>
      <c r="AF186" s="5"/>
      <c r="AG186" s="7"/>
      <c r="AH186" s="7"/>
      <c r="AI186" s="5"/>
      <c r="AJ186" s="5"/>
      <c r="AK186" s="5"/>
      <c r="AL186" s="5"/>
      <c r="AM186" s="5"/>
      <c r="AN186" s="5"/>
      <c r="AO186" s="5"/>
      <c r="AP186" s="5"/>
      <c r="AQ186" s="5"/>
      <c r="AR186" s="5"/>
      <c r="AS186" s="5"/>
      <c r="AT186" s="5"/>
      <c r="AU186" s="9"/>
      <c r="AV186" s="9"/>
    </row>
    <row r="187" s="1" customFormat="1" spans="7:46">
      <c r="G187" s="9"/>
      <c r="U187" s="107"/>
      <c r="AT187" s="9"/>
    </row>
    <row r="188" s="1" customFormat="1" spans="7:46">
      <c r="G188" s="9"/>
      <c r="U188" s="107"/>
      <c r="AT188" s="9"/>
    </row>
    <row r="189" s="1" customFormat="1" spans="7:46">
      <c r="G189" s="9"/>
      <c r="U189" s="107"/>
      <c r="AT189" s="9"/>
    </row>
    <row r="190" s="1" customFormat="1" spans="7:46">
      <c r="G190" s="9"/>
      <c r="U190" s="107"/>
      <c r="AT190" s="9"/>
    </row>
    <row r="191" s="1" customFormat="1" spans="7:46">
      <c r="G191" s="9"/>
      <c r="Q191" s="387"/>
      <c r="U191" s="107"/>
      <c r="AT191" s="9"/>
    </row>
    <row r="192" s="1" customFormat="1" spans="7:46">
      <c r="G192" s="9"/>
      <c r="Q192" s="387"/>
      <c r="U192" s="107"/>
      <c r="AT192" s="9"/>
    </row>
    <row r="193" s="1" customFormat="1" spans="7:46">
      <c r="G193" s="9"/>
      <c r="Q193" s="387"/>
      <c r="U193" s="107"/>
      <c r="AT193" s="9"/>
    </row>
    <row r="194" s="1" customFormat="1" spans="7:46">
      <c r="G194" s="9"/>
      <c r="U194" s="107"/>
      <c r="AT194" s="9"/>
    </row>
    <row r="195" s="1" customFormat="1" spans="7:46">
      <c r="G195" s="9"/>
      <c r="U195" s="107"/>
      <c r="AT195" s="9"/>
    </row>
    <row r="196" s="1" customFormat="1" spans="7:46">
      <c r="G196" s="9"/>
      <c r="U196" s="107"/>
      <c r="AT196" s="9"/>
    </row>
    <row r="197" s="1" customFormat="1" spans="7:46">
      <c r="G197" s="9"/>
      <c r="U197" s="107"/>
      <c r="AT197" s="9"/>
    </row>
    <row r="198" s="1" customFormat="1" spans="7:46">
      <c r="G198" s="9"/>
      <c r="U198" s="107"/>
      <c r="AT198" s="9"/>
    </row>
    <row r="199" s="1" customFormat="1" spans="7:46">
      <c r="G199" s="9"/>
      <c r="U199" s="107"/>
      <c r="AT199" s="9"/>
    </row>
    <row r="200" s="1" customFormat="1" spans="7:46">
      <c r="G200" s="9"/>
      <c r="U200" s="107"/>
      <c r="AT200" s="9"/>
    </row>
    <row r="201" s="1" customFormat="1" spans="7:46">
      <c r="G201" s="9"/>
      <c r="U201" s="107"/>
      <c r="AT201" s="9"/>
    </row>
    <row r="202" s="1" customFormat="1" spans="7:46">
      <c r="G202" s="9"/>
      <c r="U202" s="107"/>
      <c r="AT202" s="9"/>
    </row>
    <row r="203" s="1" customFormat="1" spans="7:46">
      <c r="G203" s="9"/>
      <c r="U203" s="107"/>
      <c r="AT203" s="9"/>
    </row>
    <row r="204" s="1" customFormat="1" spans="7:46">
      <c r="G204" s="9"/>
      <c r="U204" s="107"/>
      <c r="AT204" s="9"/>
    </row>
    <row r="205" s="1" customFormat="1" spans="7:46">
      <c r="G205" s="9"/>
      <c r="U205" s="107"/>
      <c r="AT205" s="9"/>
    </row>
    <row r="206" s="1" customFormat="1" spans="7:46">
      <c r="G206" s="9"/>
      <c r="U206" s="107"/>
      <c r="AT206" s="9"/>
    </row>
    <row r="207" s="1" customFormat="1" spans="7:46">
      <c r="G207" s="9"/>
      <c r="U207" s="107"/>
      <c r="AT207" s="9"/>
    </row>
    <row r="208" s="1" customFormat="1" spans="7:46">
      <c r="G208" s="9"/>
      <c r="U208" s="107"/>
      <c r="AT208" s="9"/>
    </row>
    <row r="209" s="1" customFormat="1" spans="7:46">
      <c r="G209" s="9"/>
      <c r="U209" s="107"/>
      <c r="AT209" s="9"/>
    </row>
    <row r="210" s="1" customFormat="1" spans="7:46">
      <c r="G210" s="9"/>
      <c r="U210" s="107"/>
      <c r="AT210" s="9"/>
    </row>
    <row r="211" s="1" customFormat="1" spans="7:46">
      <c r="G211" s="9"/>
      <c r="U211" s="107"/>
      <c r="AT211" s="9"/>
    </row>
    <row r="212" s="1" customFormat="1" spans="7:46">
      <c r="G212" s="9"/>
      <c r="U212" s="107"/>
      <c r="AT212" s="9"/>
    </row>
    <row r="213" s="1" customFormat="1" spans="7:46">
      <c r="G213" s="9"/>
      <c r="U213" s="107"/>
      <c r="AT213" s="9"/>
    </row>
    <row r="214" s="1" customFormat="1" spans="7:46">
      <c r="G214" s="9"/>
      <c r="U214" s="107"/>
      <c r="AT214" s="9"/>
    </row>
    <row r="215" s="1" customFormat="1" spans="7:46">
      <c r="G215" s="9"/>
      <c r="U215" s="107"/>
      <c r="AT215" s="9"/>
    </row>
    <row r="216" s="1" customFormat="1" spans="7:46">
      <c r="G216" s="9"/>
      <c r="U216" s="107"/>
      <c r="AT216" s="9"/>
    </row>
    <row r="217" s="1" customFormat="1" spans="7:46">
      <c r="G217" s="9"/>
      <c r="U217" s="107"/>
      <c r="AT217" s="9"/>
    </row>
    <row r="218" s="1" customFormat="1" spans="7:46">
      <c r="G218" s="9"/>
      <c r="U218" s="107"/>
      <c r="AT218" s="9"/>
    </row>
    <row r="219" s="1" customFormat="1" spans="7:46">
      <c r="G219" s="9"/>
      <c r="U219" s="107"/>
      <c r="AT219" s="9"/>
    </row>
    <row r="220" s="1" customFormat="1" spans="7:46">
      <c r="G220" s="9"/>
      <c r="U220" s="107"/>
      <c r="AT220" s="9"/>
    </row>
    <row r="221" s="1" customFormat="1" spans="7:46">
      <c r="G221" s="9"/>
      <c r="U221" s="107"/>
      <c r="AT221" s="9"/>
    </row>
  </sheetData>
  <autoFilter ref="A3:BE184">
    <filterColumn colId="21">
      <colorFilter dxfId="1"/>
    </filterColumn>
    <filterColumn colId="46">
      <customFilters>
        <customFilter operator="equal" val="以工代赈"/>
        <customFilter operator="equal" val="以工代赈820万元，少发资金21万元"/>
      </customFilters>
    </filterColumn>
    <extLst/>
  </autoFilter>
  <mergeCells count="165">
    <mergeCell ref="A1:AT1"/>
    <mergeCell ref="J2:Q2"/>
    <mergeCell ref="U2:AD2"/>
    <mergeCell ref="AE2:AF2"/>
    <mergeCell ref="A5:I5"/>
    <mergeCell ref="B6:I6"/>
    <mergeCell ref="B7:I7"/>
    <mergeCell ref="B8:I8"/>
    <mergeCell ref="B19:I19"/>
    <mergeCell ref="B28:I28"/>
    <mergeCell ref="B29:I29"/>
    <mergeCell ref="B39:I39"/>
    <mergeCell ref="B42:I42"/>
    <mergeCell ref="B43:I43"/>
    <mergeCell ref="B44:I44"/>
    <mergeCell ref="B45:I45"/>
    <mergeCell ref="B50:I50"/>
    <mergeCell ref="B53:I53"/>
    <mergeCell ref="B54:I54"/>
    <mergeCell ref="B55:I55"/>
    <mergeCell ref="B64:I64"/>
    <mergeCell ref="B65:I65"/>
    <mergeCell ref="B66:I66"/>
    <mergeCell ref="B67:I67"/>
    <mergeCell ref="B68:I68"/>
    <mergeCell ref="B69:I69"/>
    <mergeCell ref="B70:I70"/>
    <mergeCell ref="B71:I71"/>
    <mergeCell ref="B73:I73"/>
    <mergeCell ref="B74:I74"/>
    <mergeCell ref="B75:I75"/>
    <mergeCell ref="B76:I76"/>
    <mergeCell ref="B77:I77"/>
    <mergeCell ref="B78:I78"/>
    <mergeCell ref="B79:I79"/>
    <mergeCell ref="B80:I80"/>
    <mergeCell ref="B81:I81"/>
    <mergeCell ref="B82:I82"/>
    <mergeCell ref="B83:I83"/>
    <mergeCell ref="B84:I84"/>
    <mergeCell ref="B85:I85"/>
    <mergeCell ref="B87:I87"/>
    <mergeCell ref="B88:I88"/>
    <mergeCell ref="B89:I89"/>
    <mergeCell ref="B90:I90"/>
    <mergeCell ref="B91:I91"/>
    <mergeCell ref="B92:I92"/>
    <mergeCell ref="B93:I93"/>
    <mergeCell ref="B94:I94"/>
    <mergeCell ref="B95:I95"/>
    <mergeCell ref="B96:I96"/>
    <mergeCell ref="B97:I97"/>
    <mergeCell ref="B98:I98"/>
    <mergeCell ref="B99:I99"/>
    <mergeCell ref="B104:I104"/>
    <mergeCell ref="B105:I105"/>
    <mergeCell ref="B110:I110"/>
    <mergeCell ref="B111:I111"/>
    <mergeCell ref="B112:I112"/>
    <mergeCell ref="B113:I113"/>
    <mergeCell ref="B114:I114"/>
    <mergeCell ref="B118:I118"/>
    <mergeCell ref="B119:I119"/>
    <mergeCell ref="B120:I120"/>
    <mergeCell ref="B122:I122"/>
    <mergeCell ref="B126:I126"/>
    <mergeCell ref="B128:I128"/>
    <mergeCell ref="B138:I138"/>
    <mergeCell ref="B139:I139"/>
    <mergeCell ref="B140:I140"/>
    <mergeCell ref="B141:I141"/>
    <mergeCell ref="B142:I142"/>
    <mergeCell ref="B143:I143"/>
    <mergeCell ref="B144:I144"/>
    <mergeCell ref="B146:I146"/>
    <mergeCell ref="B147:I147"/>
    <mergeCell ref="B148:I148"/>
    <mergeCell ref="B149:I149"/>
    <mergeCell ref="B150:I150"/>
    <mergeCell ref="B151:I151"/>
    <mergeCell ref="B152:I152"/>
    <mergeCell ref="B153:I153"/>
    <mergeCell ref="B154:I154"/>
    <mergeCell ref="B156:I156"/>
    <mergeCell ref="B157:I157"/>
    <mergeCell ref="B158:I158"/>
    <mergeCell ref="B159:I159"/>
    <mergeCell ref="B160:I160"/>
    <mergeCell ref="B161:I161"/>
    <mergeCell ref="B162:I162"/>
    <mergeCell ref="B163:I163"/>
    <mergeCell ref="B164:I164"/>
    <mergeCell ref="B165:I165"/>
    <mergeCell ref="B166:I166"/>
    <mergeCell ref="B167:I167"/>
    <mergeCell ref="B168:I168"/>
    <mergeCell ref="B169:I169"/>
    <mergeCell ref="B170:I170"/>
    <mergeCell ref="B171:I171"/>
    <mergeCell ref="B172:I172"/>
    <mergeCell ref="B173:I173"/>
    <mergeCell ref="B174:I174"/>
    <mergeCell ref="B175:I175"/>
    <mergeCell ref="B176:I176"/>
    <mergeCell ref="B177:I177"/>
    <mergeCell ref="B178:I178"/>
    <mergeCell ref="B179:I179"/>
    <mergeCell ref="B180:I180"/>
    <mergeCell ref="B181:I181"/>
    <mergeCell ref="B182:I182"/>
    <mergeCell ref="B183:I183"/>
    <mergeCell ref="B184:I184"/>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P3:P4"/>
    <mergeCell ref="Q3:Q4"/>
    <mergeCell ref="R2:R4"/>
    <mergeCell ref="S2:S4"/>
    <mergeCell ref="T2:T4"/>
    <mergeCell ref="U3:U4"/>
    <mergeCell ref="V3:V4"/>
    <mergeCell ref="W3:W4"/>
    <mergeCell ref="X3:X4"/>
    <mergeCell ref="Y3:Y4"/>
    <mergeCell ref="Z3:Z4"/>
    <mergeCell ref="AA3:AA4"/>
    <mergeCell ref="AB3:AB4"/>
    <mergeCell ref="AC3:AC4"/>
    <mergeCell ref="AD3:AD4"/>
    <mergeCell ref="AE3:AE4"/>
    <mergeCell ref="AF3:AF4"/>
    <mergeCell ref="AG2:AG4"/>
    <mergeCell ref="AH2:AH4"/>
    <mergeCell ref="AI2:AI4"/>
    <mergeCell ref="AJ2:AJ4"/>
    <mergeCell ref="AK2:AK4"/>
    <mergeCell ref="AL2:AL4"/>
    <mergeCell ref="AM2:AM4"/>
    <mergeCell ref="AN2:AN4"/>
    <mergeCell ref="AO2:AO4"/>
    <mergeCell ref="AP2:AP4"/>
    <mergeCell ref="AQ2:AQ4"/>
    <mergeCell ref="AR2:AR4"/>
    <mergeCell ref="AS2:AS4"/>
    <mergeCell ref="AT2:AT4"/>
    <mergeCell ref="AU2:AU4"/>
    <mergeCell ref="AV2:AV3"/>
    <mergeCell ref="AZ2:AZ3"/>
    <mergeCell ref="BA2:BA3"/>
    <mergeCell ref="BB2:BB3"/>
    <mergeCell ref="BC2:BC3"/>
    <mergeCell ref="BD2:BD3"/>
  </mergeCells>
  <conditionalFormatting sqref="E20">
    <cfRule type="duplicateValues" dxfId="0" priority="9"/>
  </conditionalFormatting>
  <conditionalFormatting sqref="E22">
    <cfRule type="duplicateValues" dxfId="0" priority="10"/>
  </conditionalFormatting>
  <conditionalFormatting sqref="E24">
    <cfRule type="duplicateValues" dxfId="0" priority="1"/>
  </conditionalFormatting>
  <conditionalFormatting sqref="E26">
    <cfRule type="duplicateValues" dxfId="0" priority="2"/>
  </conditionalFormatting>
  <conditionalFormatting sqref="E59">
    <cfRule type="duplicateValues" dxfId="0" priority="6"/>
  </conditionalFormatting>
  <conditionalFormatting sqref="E134">
    <cfRule type="duplicateValues" dxfId="0" priority="3"/>
  </conditionalFormatting>
  <conditionalFormatting sqref="E9 E25">
    <cfRule type="duplicateValues" dxfId="0" priority="8"/>
  </conditionalFormatting>
  <conditionalFormatting sqref="I36 K36:Q36">
    <cfRule type="duplicateValues" dxfId="0" priority="7"/>
  </conditionalFormatting>
  <conditionalFormatting sqref="I61 K61:Q61">
    <cfRule type="duplicateValues" dxfId="0" priority="5"/>
  </conditionalFormatting>
  <conditionalFormatting sqref="I108:K108 M108:Q108">
    <cfRule type="duplicateValues" dxfId="0" priority="4"/>
  </conditionalFormatting>
  <pageMargins left="0.275" right="0.432638888888889" top="1.45625" bottom="0.275" header="0.5" footer="0.0777777777777778"/>
  <pageSetup paperSize="8" scale="55" fitToHeight="0" orientation="landscape" horizontalDpi="600"/>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BE221"/>
  <sheetViews>
    <sheetView view="pageBreakPreview" zoomScaleNormal="100" zoomScaleSheetLayoutView="100" workbookViewId="0">
      <pane xSplit="7" ySplit="6" topLeftCell="W117" activePane="bottomRight" state="frozen"/>
      <selection/>
      <selection pane="topRight"/>
      <selection pane="bottomLeft"/>
      <selection pane="bottomRight" activeCell="U10" sqref="U10"/>
    </sheetView>
  </sheetViews>
  <sheetFormatPr defaultColWidth="9" defaultRowHeight="13.5"/>
  <cols>
    <col min="1" max="1" width="3.875" style="5" customWidth="1"/>
    <col min="2" max="2" width="10.375" style="5" customWidth="1"/>
    <col min="3" max="3" width="8.125" style="5" customWidth="1"/>
    <col min="4" max="4" width="7.375" style="5" customWidth="1"/>
    <col min="5" max="5" width="18.625" style="5" customWidth="1"/>
    <col min="6" max="6" width="10.75" style="5" customWidth="1"/>
    <col min="7" max="7" width="7.375" style="270" customWidth="1"/>
    <col min="8" max="8" width="17.125" style="5" customWidth="1"/>
    <col min="9" max="9" width="24.875" style="7" customWidth="1"/>
    <col min="10" max="17" width="6.625" style="5" customWidth="1"/>
    <col min="18" max="18" width="11.5" style="5" customWidth="1"/>
    <col min="19" max="19" width="9.625" style="5" customWidth="1"/>
    <col min="20" max="20" width="9.625" style="7" customWidth="1"/>
    <col min="21" max="21" width="10.375" style="392" customWidth="1"/>
    <col min="22" max="22" width="12.75" style="5" customWidth="1"/>
    <col min="23" max="23" width="11.5" style="5" customWidth="1"/>
    <col min="24" max="25" width="10.375" style="5" customWidth="1"/>
    <col min="26" max="26" width="11.125" style="5" customWidth="1"/>
    <col min="27" max="27" width="9.55833333333333" style="5" customWidth="1"/>
    <col min="28" max="28" width="9.25" style="5" customWidth="1"/>
    <col min="29" max="30" width="9.375" style="5" customWidth="1"/>
    <col min="31" max="32" width="10.375" style="5" customWidth="1"/>
    <col min="33" max="34" width="22.5" style="7" customWidth="1"/>
    <col min="35" max="35" width="8.75" style="5" hidden="1" customWidth="1"/>
    <col min="36" max="36" width="12.125" style="5" hidden="1" customWidth="1"/>
    <col min="37" max="37" width="8.875" style="5" customWidth="1"/>
    <col min="38" max="39" width="8.75" style="5" customWidth="1"/>
    <col min="40" max="41" width="8.125" style="5" customWidth="1"/>
    <col min="42" max="43" width="9" style="5" customWidth="1"/>
    <col min="44" max="45" width="8.75" style="5" customWidth="1"/>
    <col min="46" max="46" width="8.875" style="238" customWidth="1"/>
    <col min="47" max="48" width="10.375" style="9" customWidth="1"/>
    <col min="49" max="49" width="15" style="1" customWidth="1"/>
    <col min="50" max="50" width="5.125" style="1" customWidth="1"/>
    <col min="51" max="51" width="12.875" style="1" customWidth="1"/>
    <col min="52" max="52" width="8.125" style="1" customWidth="1"/>
    <col min="53" max="54" width="7" style="1" customWidth="1"/>
    <col min="55" max="55" width="7.86666666666667" style="1" customWidth="1"/>
    <col min="56" max="56" width="10.0083333333333" style="1" customWidth="1"/>
    <col min="57" max="16384" width="9" style="1"/>
  </cols>
  <sheetData>
    <row r="1" s="1" customFormat="1" ht="25.5" spans="1:48">
      <c r="A1" s="10" t="s">
        <v>0</v>
      </c>
      <c r="B1" s="10"/>
      <c r="C1" s="10"/>
      <c r="D1" s="246"/>
      <c r="E1" s="10"/>
      <c r="F1" s="10"/>
      <c r="G1" s="11"/>
      <c r="H1" s="10"/>
      <c r="I1" s="10"/>
      <c r="J1" s="246"/>
      <c r="K1" s="246"/>
      <c r="L1" s="246"/>
      <c r="M1" s="246"/>
      <c r="N1" s="246"/>
      <c r="O1" s="246"/>
      <c r="P1" s="246"/>
      <c r="Q1" s="246"/>
      <c r="R1" s="246"/>
      <c r="S1" s="10"/>
      <c r="T1" s="246"/>
      <c r="U1" s="401"/>
      <c r="V1" s="10"/>
      <c r="W1" s="10"/>
      <c r="X1" s="10"/>
      <c r="Y1" s="10"/>
      <c r="Z1" s="10"/>
      <c r="AA1" s="10"/>
      <c r="AB1" s="10"/>
      <c r="AC1" s="10"/>
      <c r="AD1" s="246"/>
      <c r="AE1" s="246"/>
      <c r="AF1" s="246"/>
      <c r="AG1" s="246"/>
      <c r="AH1" s="246"/>
      <c r="AI1" s="246"/>
      <c r="AJ1" s="246"/>
      <c r="AK1" s="246"/>
      <c r="AL1" s="246"/>
      <c r="AM1" s="246"/>
      <c r="AN1" s="246"/>
      <c r="AO1" s="246"/>
      <c r="AP1" s="10"/>
      <c r="AQ1" s="10"/>
      <c r="AR1" s="10"/>
      <c r="AS1" s="10"/>
      <c r="AT1" s="11"/>
      <c r="AU1" s="9"/>
      <c r="AV1" s="9"/>
    </row>
    <row r="2" s="1" customFormat="1" spans="1:56">
      <c r="A2" s="12" t="s">
        <v>1</v>
      </c>
      <c r="B2" s="13" t="s">
        <v>1047</v>
      </c>
      <c r="C2" s="14" t="s">
        <v>1048</v>
      </c>
      <c r="D2" s="15" t="s">
        <v>3</v>
      </c>
      <c r="E2" s="15" t="s">
        <v>4</v>
      </c>
      <c r="F2" s="15" t="s">
        <v>1049</v>
      </c>
      <c r="G2" s="16" t="s">
        <v>1050</v>
      </c>
      <c r="H2" s="15" t="s">
        <v>7</v>
      </c>
      <c r="I2" s="15" t="s">
        <v>1051</v>
      </c>
      <c r="J2" s="29" t="s">
        <v>3</v>
      </c>
      <c r="K2" s="29"/>
      <c r="L2" s="29"/>
      <c r="M2" s="29"/>
      <c r="N2" s="29"/>
      <c r="O2" s="29"/>
      <c r="P2" s="29"/>
      <c r="Q2" s="29"/>
      <c r="R2" s="30" t="s">
        <v>1052</v>
      </c>
      <c r="S2" s="30" t="s">
        <v>1053</v>
      </c>
      <c r="T2" s="30" t="s">
        <v>1054</v>
      </c>
      <c r="U2" s="402" t="s">
        <v>1055</v>
      </c>
      <c r="V2" s="39"/>
      <c r="W2" s="39"/>
      <c r="X2" s="39"/>
      <c r="Y2" s="39"/>
      <c r="Z2" s="39"/>
      <c r="AA2" s="39"/>
      <c r="AB2" s="39"/>
      <c r="AC2" s="39"/>
      <c r="AD2" s="46"/>
      <c r="AE2" s="47" t="s">
        <v>10</v>
      </c>
      <c r="AF2" s="47"/>
      <c r="AG2" s="15" t="s">
        <v>1056</v>
      </c>
      <c r="AH2" s="15" t="s">
        <v>1057</v>
      </c>
      <c r="AI2" s="15" t="s">
        <v>13</v>
      </c>
      <c r="AJ2" s="15" t="s">
        <v>14</v>
      </c>
      <c r="AK2" s="15" t="s">
        <v>1542</v>
      </c>
      <c r="AL2" s="15" t="s">
        <v>16</v>
      </c>
      <c r="AM2" s="16" t="s">
        <v>17</v>
      </c>
      <c r="AN2" s="15" t="s">
        <v>18</v>
      </c>
      <c r="AO2" s="16" t="s">
        <v>19</v>
      </c>
      <c r="AP2" s="15" t="s">
        <v>1059</v>
      </c>
      <c r="AQ2" s="15" t="s">
        <v>1060</v>
      </c>
      <c r="AR2" s="15" t="s">
        <v>1061</v>
      </c>
      <c r="AS2" s="240" t="s">
        <v>1534</v>
      </c>
      <c r="AT2" s="15" t="s">
        <v>19</v>
      </c>
      <c r="AU2" s="15" t="s">
        <v>1535</v>
      </c>
      <c r="AV2" s="240" t="s">
        <v>1536</v>
      </c>
      <c r="AZ2" s="238" t="s">
        <v>1408</v>
      </c>
      <c r="BA2" s="5" t="s">
        <v>1409</v>
      </c>
      <c r="BB2" s="5" t="s">
        <v>1410</v>
      </c>
      <c r="BC2" s="5" t="s">
        <v>1411</v>
      </c>
      <c r="BD2" s="5" t="s">
        <v>1412</v>
      </c>
    </row>
    <row r="3" s="1" customFormat="1" spans="1:56">
      <c r="A3" s="12"/>
      <c r="B3" s="13"/>
      <c r="C3" s="17"/>
      <c r="D3" s="15"/>
      <c r="E3" s="15"/>
      <c r="F3" s="15"/>
      <c r="G3" s="16"/>
      <c r="H3" s="15"/>
      <c r="I3" s="15"/>
      <c r="J3" s="30" t="s">
        <v>915</v>
      </c>
      <c r="K3" s="30" t="s">
        <v>983</v>
      </c>
      <c r="L3" s="30" t="s">
        <v>1007</v>
      </c>
      <c r="M3" s="30" t="s">
        <v>954</v>
      </c>
      <c r="N3" s="30" t="s">
        <v>964</v>
      </c>
      <c r="O3" s="30" t="s">
        <v>997</v>
      </c>
      <c r="P3" s="30" t="s">
        <v>1063</v>
      </c>
      <c r="Q3" s="30" t="s">
        <v>981</v>
      </c>
      <c r="R3" s="40"/>
      <c r="S3" s="40"/>
      <c r="T3" s="40"/>
      <c r="U3" s="403" t="s">
        <v>1064</v>
      </c>
      <c r="V3" s="30" t="s">
        <v>1537</v>
      </c>
      <c r="W3" s="30" t="s">
        <v>1538</v>
      </c>
      <c r="X3" s="30" t="s">
        <v>1574</v>
      </c>
      <c r="Y3" s="30" t="s">
        <v>1575</v>
      </c>
      <c r="Z3" s="42" t="s">
        <v>1067</v>
      </c>
      <c r="AA3" s="42" t="s">
        <v>1068</v>
      </c>
      <c r="AB3" s="42" t="s">
        <v>1069</v>
      </c>
      <c r="AC3" s="42" t="s">
        <v>1070</v>
      </c>
      <c r="AD3" s="48" t="s">
        <v>1071</v>
      </c>
      <c r="AE3" s="47" t="s">
        <v>31</v>
      </c>
      <c r="AF3" s="15" t="s">
        <v>32</v>
      </c>
      <c r="AG3" s="15"/>
      <c r="AH3" s="15"/>
      <c r="AI3" s="15"/>
      <c r="AJ3" s="15"/>
      <c r="AK3" s="15"/>
      <c r="AL3" s="15"/>
      <c r="AM3" s="16"/>
      <c r="AN3" s="15"/>
      <c r="AO3" s="16"/>
      <c r="AP3" s="15"/>
      <c r="AQ3" s="15"/>
      <c r="AR3" s="15"/>
      <c r="AS3" s="260"/>
      <c r="AT3" s="15"/>
      <c r="AU3" s="15"/>
      <c r="AV3" s="244"/>
      <c r="AZ3" s="238"/>
      <c r="BA3" s="5"/>
      <c r="BB3" s="5"/>
      <c r="BC3" s="5"/>
      <c r="BD3" s="5"/>
    </row>
    <row r="4" s="1" customFormat="1" hidden="1" spans="1:48">
      <c r="A4" s="12"/>
      <c r="B4" s="13"/>
      <c r="C4" s="18"/>
      <c r="D4" s="15"/>
      <c r="E4" s="15"/>
      <c r="F4" s="15"/>
      <c r="G4" s="16"/>
      <c r="H4" s="15"/>
      <c r="I4" s="15"/>
      <c r="J4" s="31"/>
      <c r="K4" s="31"/>
      <c r="L4" s="31"/>
      <c r="M4" s="31"/>
      <c r="N4" s="31"/>
      <c r="O4" s="31"/>
      <c r="P4" s="31"/>
      <c r="Q4" s="31"/>
      <c r="R4" s="31"/>
      <c r="S4" s="31"/>
      <c r="T4" s="31"/>
      <c r="U4" s="404"/>
      <c r="V4" s="31"/>
      <c r="W4" s="31"/>
      <c r="X4" s="31"/>
      <c r="Y4" s="31"/>
      <c r="Z4" s="42"/>
      <c r="AA4" s="42"/>
      <c r="AB4" s="42"/>
      <c r="AC4" s="42"/>
      <c r="AD4" s="49"/>
      <c r="AE4" s="47"/>
      <c r="AF4" s="15"/>
      <c r="AG4" s="15"/>
      <c r="AH4" s="15"/>
      <c r="AI4" s="15"/>
      <c r="AJ4" s="15"/>
      <c r="AK4" s="15"/>
      <c r="AL4" s="15"/>
      <c r="AM4" s="16"/>
      <c r="AN4" s="15"/>
      <c r="AO4" s="16"/>
      <c r="AP4" s="15"/>
      <c r="AQ4" s="15"/>
      <c r="AR4" s="15"/>
      <c r="AS4" s="244"/>
      <c r="AT4" s="15"/>
      <c r="AU4" s="15"/>
      <c r="AV4" s="332"/>
    </row>
    <row r="5" s="2" customFormat="1" ht="12" hidden="1" spans="1:48">
      <c r="A5" s="19" t="s">
        <v>31</v>
      </c>
      <c r="B5" s="19"/>
      <c r="C5" s="19"/>
      <c r="D5" s="19"/>
      <c r="E5" s="19"/>
      <c r="F5" s="19"/>
      <c r="G5" s="56"/>
      <c r="H5" s="19"/>
      <c r="I5" s="32"/>
      <c r="J5" s="19">
        <f t="shared" ref="J5:AF5" si="0">J6+J79+J96+J146+J150+J171+J180+J182</f>
        <v>44</v>
      </c>
      <c r="K5" s="19">
        <f t="shared" si="0"/>
        <v>1</v>
      </c>
      <c r="L5" s="19">
        <f t="shared" si="0"/>
        <v>26</v>
      </c>
      <c r="M5" s="19">
        <f t="shared" si="0"/>
        <v>0</v>
      </c>
      <c r="N5" s="19">
        <f t="shared" si="0"/>
        <v>1</v>
      </c>
      <c r="O5" s="19">
        <f t="shared" si="0"/>
        <v>0</v>
      </c>
      <c r="P5" s="19">
        <f t="shared" si="0"/>
        <v>0</v>
      </c>
      <c r="Q5" s="19">
        <f t="shared" si="0"/>
        <v>0</v>
      </c>
      <c r="R5" s="19">
        <f t="shared" si="0"/>
        <v>178373</v>
      </c>
      <c r="S5" s="19">
        <f t="shared" si="0"/>
        <v>0</v>
      </c>
      <c r="T5" s="19">
        <f t="shared" si="0"/>
        <v>0</v>
      </c>
      <c r="U5" s="425">
        <f t="shared" si="0"/>
        <v>39362.5349109878</v>
      </c>
      <c r="V5" s="19">
        <f t="shared" si="0"/>
        <v>14188</v>
      </c>
      <c r="W5" s="19">
        <f t="shared" si="0"/>
        <v>1740</v>
      </c>
      <c r="X5" s="19">
        <f t="shared" si="0"/>
        <v>4391.47</v>
      </c>
      <c r="Y5" s="19">
        <f t="shared" si="0"/>
        <v>761</v>
      </c>
      <c r="Z5" s="19">
        <f t="shared" si="0"/>
        <v>10389.931377</v>
      </c>
      <c r="AA5" s="19">
        <f t="shared" si="0"/>
        <v>5000</v>
      </c>
      <c r="AB5" s="19">
        <f t="shared" si="0"/>
        <v>499</v>
      </c>
      <c r="AC5" s="19">
        <f t="shared" si="0"/>
        <v>2393.133492</v>
      </c>
      <c r="AD5" s="19">
        <f t="shared" si="0"/>
        <v>0</v>
      </c>
      <c r="AE5" s="19">
        <f t="shared" si="0"/>
        <v>63805</v>
      </c>
      <c r="AF5" s="19">
        <f t="shared" si="0"/>
        <v>33275</v>
      </c>
      <c r="AG5" s="32"/>
      <c r="AH5" s="32"/>
      <c r="AI5" s="19"/>
      <c r="AJ5" s="19"/>
      <c r="AK5" s="56"/>
      <c r="AL5" s="56"/>
      <c r="AM5" s="19"/>
      <c r="AN5" s="19"/>
      <c r="AO5" s="56"/>
      <c r="AP5" s="261"/>
      <c r="AQ5" s="261"/>
      <c r="AR5" s="261"/>
      <c r="AS5" s="261"/>
      <c r="AT5" s="261"/>
      <c r="AU5" s="67"/>
      <c r="AV5" s="369"/>
    </row>
    <row r="6" s="3" customFormat="1" hidden="1" spans="1:47">
      <c r="A6" s="155"/>
      <c r="B6" s="156" t="s">
        <v>39</v>
      </c>
      <c r="C6" s="156"/>
      <c r="D6" s="156"/>
      <c r="E6" s="157"/>
      <c r="F6" s="156"/>
      <c r="G6" s="335"/>
      <c r="H6" s="157"/>
      <c r="I6" s="156"/>
      <c r="J6" s="166">
        <f t="shared" ref="J6:AC6" si="1">J7+J43+J54+J65++J70+J76</f>
        <v>44</v>
      </c>
      <c r="K6" s="166">
        <f t="shared" si="1"/>
        <v>0</v>
      </c>
      <c r="L6" s="166">
        <f t="shared" si="1"/>
        <v>0</v>
      </c>
      <c r="M6" s="166">
        <f t="shared" si="1"/>
        <v>0</v>
      </c>
      <c r="N6" s="166">
        <f t="shared" si="1"/>
        <v>0</v>
      </c>
      <c r="O6" s="166">
        <f t="shared" si="1"/>
        <v>0</v>
      </c>
      <c r="P6" s="166">
        <f t="shared" si="1"/>
        <v>0</v>
      </c>
      <c r="Q6" s="166">
        <f t="shared" si="1"/>
        <v>0</v>
      </c>
      <c r="R6" s="166">
        <f t="shared" si="1"/>
        <v>108905</v>
      </c>
      <c r="S6" s="166">
        <f t="shared" si="1"/>
        <v>0</v>
      </c>
      <c r="T6" s="166">
        <f t="shared" si="1"/>
        <v>0</v>
      </c>
      <c r="U6" s="405">
        <f t="shared" si="1"/>
        <v>26369.0201779878</v>
      </c>
      <c r="V6" s="166">
        <f t="shared" si="1"/>
        <v>10885.691318</v>
      </c>
      <c r="W6" s="166">
        <f t="shared" si="1"/>
        <v>1625.24974</v>
      </c>
      <c r="X6" s="166">
        <f t="shared" si="1"/>
        <v>1507.783899</v>
      </c>
      <c r="Y6" s="166">
        <f t="shared" si="1"/>
        <v>664.072354</v>
      </c>
      <c r="Z6" s="166">
        <f t="shared" si="1"/>
        <v>5936.760177</v>
      </c>
      <c r="AA6" s="166">
        <f t="shared" si="1"/>
        <v>4300</v>
      </c>
      <c r="AB6" s="166">
        <f t="shared" si="1"/>
        <v>499</v>
      </c>
      <c r="AC6" s="166">
        <f t="shared" si="1"/>
        <v>950.462648</v>
      </c>
      <c r="AD6" s="166"/>
      <c r="AE6" s="166">
        <f>AE7+AE43+AE54+AE65++AE70+AE76</f>
        <v>39425</v>
      </c>
      <c r="AF6" s="166">
        <f>AF7+AF43+AF54+AF65++AF70+AF76</f>
        <v>19217</v>
      </c>
      <c r="AG6" s="170"/>
      <c r="AH6" s="170"/>
      <c r="AI6" s="175"/>
      <c r="AJ6" s="175"/>
      <c r="AK6" s="177"/>
      <c r="AL6" s="177"/>
      <c r="AM6" s="175"/>
      <c r="AN6" s="175"/>
      <c r="AO6" s="175"/>
      <c r="AP6" s="178"/>
      <c r="AQ6" s="178"/>
      <c r="AR6" s="178"/>
      <c r="AS6" s="178"/>
      <c r="AT6" s="178"/>
      <c r="AU6" s="178"/>
    </row>
    <row r="7" s="3" customFormat="1" hidden="1" spans="1:47">
      <c r="A7" s="155"/>
      <c r="B7" s="156" t="s">
        <v>40</v>
      </c>
      <c r="C7" s="156"/>
      <c r="D7" s="156"/>
      <c r="E7" s="157"/>
      <c r="F7" s="156"/>
      <c r="G7" s="335"/>
      <c r="H7" s="157"/>
      <c r="I7" s="156"/>
      <c r="J7" s="166">
        <f t="shared" ref="J7:AC7" si="2">J8+J28+J29+J39+J42+J19</f>
        <v>29</v>
      </c>
      <c r="K7" s="166">
        <f t="shared" si="2"/>
        <v>0</v>
      </c>
      <c r="L7" s="166">
        <f t="shared" si="2"/>
        <v>0</v>
      </c>
      <c r="M7" s="166">
        <f t="shared" si="2"/>
        <v>0</v>
      </c>
      <c r="N7" s="166">
        <f t="shared" si="2"/>
        <v>0</v>
      </c>
      <c r="O7" s="166">
        <f t="shared" si="2"/>
        <v>0</v>
      </c>
      <c r="P7" s="166">
        <f t="shared" si="2"/>
        <v>0</v>
      </c>
      <c r="Q7" s="166">
        <f t="shared" si="2"/>
        <v>0</v>
      </c>
      <c r="R7" s="166">
        <f t="shared" si="2"/>
        <v>69319</v>
      </c>
      <c r="S7" s="166">
        <f t="shared" si="2"/>
        <v>0</v>
      </c>
      <c r="T7" s="166">
        <f t="shared" si="2"/>
        <v>0</v>
      </c>
      <c r="U7" s="405">
        <f t="shared" si="2"/>
        <v>15405.5053999878</v>
      </c>
      <c r="V7" s="166">
        <f t="shared" si="2"/>
        <v>7623.458268</v>
      </c>
      <c r="W7" s="166">
        <f t="shared" si="2"/>
        <v>1234.949143</v>
      </c>
      <c r="X7" s="166">
        <f t="shared" si="2"/>
        <v>1095.783899</v>
      </c>
      <c r="Y7" s="166">
        <f t="shared" si="2"/>
        <v>300.279286</v>
      </c>
      <c r="Z7" s="166">
        <f t="shared" si="2"/>
        <v>1828.982114</v>
      </c>
      <c r="AA7" s="166">
        <f t="shared" si="2"/>
        <v>3000</v>
      </c>
      <c r="AB7" s="166">
        <f t="shared" si="2"/>
        <v>321.1132</v>
      </c>
      <c r="AC7" s="166">
        <f t="shared" si="2"/>
        <v>0.939448</v>
      </c>
      <c r="AD7" s="166"/>
      <c r="AE7" s="166">
        <f>AE8+AE28+AE29+AE39+AE42+AE19</f>
        <v>21622</v>
      </c>
      <c r="AF7" s="166">
        <f>AF8+AF28+AF29+AF39+AF42+AF19</f>
        <v>8773</v>
      </c>
      <c r="AG7" s="170"/>
      <c r="AH7" s="170"/>
      <c r="AI7" s="175"/>
      <c r="AJ7" s="175"/>
      <c r="AK7" s="177"/>
      <c r="AL7" s="177"/>
      <c r="AM7" s="175"/>
      <c r="AN7" s="175"/>
      <c r="AO7" s="175"/>
      <c r="AP7" s="178"/>
      <c r="AQ7" s="178"/>
      <c r="AR7" s="178"/>
      <c r="AS7" s="178"/>
      <c r="AT7" s="178"/>
      <c r="AU7" s="178"/>
    </row>
    <row r="8" s="3" customFormat="1" hidden="1" spans="1:47">
      <c r="A8" s="155"/>
      <c r="B8" s="156" t="s">
        <v>41</v>
      </c>
      <c r="C8" s="156"/>
      <c r="D8" s="156"/>
      <c r="E8" s="157"/>
      <c r="F8" s="156"/>
      <c r="G8" s="335"/>
      <c r="H8" s="157"/>
      <c r="I8" s="156"/>
      <c r="J8" s="166">
        <f t="shared" ref="J8:AC8" si="3">SUM(J9:J18)</f>
        <v>10</v>
      </c>
      <c r="K8" s="166">
        <f t="shared" si="3"/>
        <v>0</v>
      </c>
      <c r="L8" s="166">
        <f t="shared" si="3"/>
        <v>0</v>
      </c>
      <c r="M8" s="166">
        <f t="shared" si="3"/>
        <v>0</v>
      </c>
      <c r="N8" s="166">
        <f t="shared" si="3"/>
        <v>0</v>
      </c>
      <c r="O8" s="166">
        <f t="shared" si="3"/>
        <v>0</v>
      </c>
      <c r="P8" s="166">
        <f t="shared" si="3"/>
        <v>0</v>
      </c>
      <c r="Q8" s="166">
        <f t="shared" si="3"/>
        <v>0</v>
      </c>
      <c r="R8" s="166">
        <f t="shared" si="3"/>
        <v>6907</v>
      </c>
      <c r="S8" s="166">
        <f t="shared" si="3"/>
        <v>0</v>
      </c>
      <c r="T8" s="166">
        <f t="shared" si="3"/>
        <v>0</v>
      </c>
      <c r="U8" s="405">
        <f t="shared" si="3"/>
        <v>4119.33755998784</v>
      </c>
      <c r="V8" s="166">
        <f t="shared" si="3"/>
        <v>4109.178918</v>
      </c>
      <c r="W8" s="166">
        <f t="shared" si="3"/>
        <v>0</v>
      </c>
      <c r="X8" s="166">
        <f t="shared" si="3"/>
        <v>1.1586</v>
      </c>
      <c r="Y8" s="166">
        <f t="shared" si="3"/>
        <v>9</v>
      </c>
      <c r="Z8" s="166">
        <f t="shared" si="3"/>
        <v>0</v>
      </c>
      <c r="AA8" s="166">
        <f t="shared" si="3"/>
        <v>0</v>
      </c>
      <c r="AB8" s="166">
        <f t="shared" si="3"/>
        <v>0</v>
      </c>
      <c r="AC8" s="166">
        <f t="shared" si="3"/>
        <v>0</v>
      </c>
      <c r="AD8" s="166"/>
      <c r="AE8" s="166">
        <f>SUM(AE9:AE18)</f>
        <v>3028</v>
      </c>
      <c r="AF8" s="166">
        <f>SUM(AF9:AF18)</f>
        <v>1750</v>
      </c>
      <c r="AG8" s="170"/>
      <c r="AH8" s="170"/>
      <c r="AI8" s="175"/>
      <c r="AJ8" s="175"/>
      <c r="AK8" s="177"/>
      <c r="AL8" s="177"/>
      <c r="AM8" s="175"/>
      <c r="AN8" s="175"/>
      <c r="AO8" s="175"/>
      <c r="AP8" s="178"/>
      <c r="AQ8" s="178"/>
      <c r="AR8" s="178"/>
      <c r="AS8" s="178"/>
      <c r="AT8" s="178"/>
      <c r="AU8" s="178"/>
    </row>
    <row r="9" s="391" customFormat="1" ht="78.75" spans="1:57">
      <c r="A9" s="203">
        <v>1</v>
      </c>
      <c r="B9" s="203" t="s">
        <v>109</v>
      </c>
      <c r="C9" s="203">
        <v>2022</v>
      </c>
      <c r="D9" s="71" t="s">
        <v>98</v>
      </c>
      <c r="E9" s="71" t="s">
        <v>110</v>
      </c>
      <c r="F9" s="71" t="s">
        <v>45</v>
      </c>
      <c r="G9" s="393" t="s">
        <v>1543</v>
      </c>
      <c r="H9" s="71" t="s">
        <v>111</v>
      </c>
      <c r="I9" s="397" t="s">
        <v>1414</v>
      </c>
      <c r="J9" s="393">
        <v>1</v>
      </c>
      <c r="K9" s="71"/>
      <c r="L9" s="71"/>
      <c r="M9" s="71"/>
      <c r="N9" s="71"/>
      <c r="O9" s="71"/>
      <c r="P9" s="71"/>
      <c r="Q9" s="71"/>
      <c r="R9" s="393">
        <v>998</v>
      </c>
      <c r="S9" s="393" t="s">
        <v>115</v>
      </c>
      <c r="T9" s="398" t="s">
        <v>1077</v>
      </c>
      <c r="U9" s="314">
        <v>282.503942</v>
      </c>
      <c r="V9" s="406">
        <v>279.025</v>
      </c>
      <c r="W9" s="406"/>
      <c r="X9" s="406">
        <v>0.4789</v>
      </c>
      <c r="Y9" s="406">
        <v>3</v>
      </c>
      <c r="Z9" s="406">
        <v>0</v>
      </c>
      <c r="AA9" s="406">
        <v>0</v>
      </c>
      <c r="AB9" s="406">
        <v>0</v>
      </c>
      <c r="AC9" s="406">
        <v>0</v>
      </c>
      <c r="AD9" s="406"/>
      <c r="AE9" s="408">
        <v>285</v>
      </c>
      <c r="AF9" s="408">
        <v>66</v>
      </c>
      <c r="AG9" s="397" t="s">
        <v>1415</v>
      </c>
      <c r="AH9" s="397" t="s">
        <v>114</v>
      </c>
      <c r="AI9" s="71" t="s">
        <v>115</v>
      </c>
      <c r="AJ9" s="71" t="s">
        <v>1077</v>
      </c>
      <c r="AK9" s="71" t="s">
        <v>80</v>
      </c>
      <c r="AL9" s="71" t="s">
        <v>81</v>
      </c>
      <c r="AM9" s="71" t="s">
        <v>82</v>
      </c>
      <c r="AN9" s="71" t="s">
        <v>55</v>
      </c>
      <c r="AO9" s="71" t="s">
        <v>63</v>
      </c>
      <c r="AP9" s="203" t="s">
        <v>1079</v>
      </c>
      <c r="AQ9" s="203" t="s">
        <v>1079</v>
      </c>
      <c r="AR9" s="203" t="s">
        <v>1079</v>
      </c>
      <c r="AS9" s="203"/>
      <c r="AT9" s="71"/>
      <c r="AU9" s="413" t="s">
        <v>1080</v>
      </c>
      <c r="AV9" s="414"/>
      <c r="AX9" s="391" t="s">
        <v>1539</v>
      </c>
      <c r="BE9" s="416">
        <v>1</v>
      </c>
    </row>
    <row r="10" s="391" customFormat="1" ht="135" spans="1:57">
      <c r="A10" s="203">
        <v>2</v>
      </c>
      <c r="B10" s="71" t="s">
        <v>1082</v>
      </c>
      <c r="C10" s="71">
        <v>2022</v>
      </c>
      <c r="D10" s="71" t="s">
        <v>98</v>
      </c>
      <c r="E10" s="71" t="s">
        <v>1416</v>
      </c>
      <c r="F10" s="394" t="s">
        <v>45</v>
      </c>
      <c r="G10" s="393" t="s">
        <v>1544</v>
      </c>
      <c r="H10" s="71" t="s">
        <v>1085</v>
      </c>
      <c r="I10" s="397" t="s">
        <v>1418</v>
      </c>
      <c r="J10" s="71">
        <v>1</v>
      </c>
      <c r="K10" s="71"/>
      <c r="L10" s="71"/>
      <c r="M10" s="71"/>
      <c r="N10" s="71"/>
      <c r="O10" s="71"/>
      <c r="P10" s="71"/>
      <c r="Q10" s="71"/>
      <c r="R10" s="71">
        <v>526</v>
      </c>
      <c r="S10" s="71" t="s">
        <v>115</v>
      </c>
      <c r="T10" s="71" t="s">
        <v>1077</v>
      </c>
      <c r="U10" s="110">
        <v>371.002291</v>
      </c>
      <c r="V10" s="71">
        <v>367.322591</v>
      </c>
      <c r="W10" s="71"/>
      <c r="X10" s="406">
        <v>0.6797</v>
      </c>
      <c r="Y10" s="406">
        <v>3</v>
      </c>
      <c r="Z10" s="406">
        <v>0</v>
      </c>
      <c r="AA10" s="406">
        <v>0</v>
      </c>
      <c r="AB10" s="406">
        <v>0</v>
      </c>
      <c r="AC10" s="406">
        <v>0</v>
      </c>
      <c r="AD10" s="71"/>
      <c r="AE10" s="71">
        <v>172</v>
      </c>
      <c r="AF10" s="409">
        <v>52</v>
      </c>
      <c r="AG10" s="411" t="s">
        <v>1419</v>
      </c>
      <c r="AH10" s="411" t="s">
        <v>1420</v>
      </c>
      <c r="AI10" s="71" t="s">
        <v>115</v>
      </c>
      <c r="AJ10" s="71" t="s">
        <v>1077</v>
      </c>
      <c r="AK10" s="397" t="s">
        <v>80</v>
      </c>
      <c r="AL10" s="397" t="s">
        <v>1089</v>
      </c>
      <c r="AM10" s="71" t="s">
        <v>82</v>
      </c>
      <c r="AN10" s="412" t="s">
        <v>1090</v>
      </c>
      <c r="AO10" s="68" t="s">
        <v>108</v>
      </c>
      <c r="AP10" s="203" t="s">
        <v>1079</v>
      </c>
      <c r="AQ10" s="203" t="s">
        <v>1079</v>
      </c>
      <c r="AR10" s="203" t="s">
        <v>1079</v>
      </c>
      <c r="AS10" s="203"/>
      <c r="AT10" s="71"/>
      <c r="AU10" s="415" t="s">
        <v>1091</v>
      </c>
      <c r="AW10" s="391">
        <v>1</v>
      </c>
      <c r="AX10" s="391" t="s">
        <v>1539</v>
      </c>
      <c r="BE10" s="416">
        <v>1</v>
      </c>
    </row>
    <row r="11" s="391" customFormat="1" ht="135" spans="1:57">
      <c r="A11" s="203">
        <v>3</v>
      </c>
      <c r="B11" s="71" t="s">
        <v>1092</v>
      </c>
      <c r="C11" s="71">
        <v>2022</v>
      </c>
      <c r="D11" s="71" t="s">
        <v>98</v>
      </c>
      <c r="E11" s="71" t="s">
        <v>1421</v>
      </c>
      <c r="F11" s="394" t="s">
        <v>45</v>
      </c>
      <c r="G11" s="393" t="s">
        <v>1544</v>
      </c>
      <c r="H11" s="71" t="s">
        <v>1094</v>
      </c>
      <c r="I11" s="397" t="s">
        <v>1422</v>
      </c>
      <c r="J11" s="71">
        <v>1</v>
      </c>
      <c r="K11" s="71"/>
      <c r="L11" s="71"/>
      <c r="M11" s="71"/>
      <c r="N11" s="71"/>
      <c r="O11" s="71"/>
      <c r="P11" s="71"/>
      <c r="Q11" s="71"/>
      <c r="R11" s="71">
        <v>452</v>
      </c>
      <c r="S11" s="71" t="s">
        <v>115</v>
      </c>
      <c r="T11" s="71" t="s">
        <v>1077</v>
      </c>
      <c r="U11" s="110">
        <v>196.796048</v>
      </c>
      <c r="V11" s="71">
        <v>193.796048</v>
      </c>
      <c r="W11" s="71"/>
      <c r="X11" s="406">
        <v>0</v>
      </c>
      <c r="Y11" s="406">
        <v>3</v>
      </c>
      <c r="Z11" s="406">
        <v>0</v>
      </c>
      <c r="AA11" s="406">
        <v>0</v>
      </c>
      <c r="AB11" s="406">
        <v>0</v>
      </c>
      <c r="AC11" s="406">
        <v>0</v>
      </c>
      <c r="AD11" s="71"/>
      <c r="AE11" s="71">
        <v>118</v>
      </c>
      <c r="AF11" s="409">
        <v>66</v>
      </c>
      <c r="AG11" s="411" t="s">
        <v>1423</v>
      </c>
      <c r="AH11" s="411" t="s">
        <v>1424</v>
      </c>
      <c r="AI11" s="71" t="s">
        <v>115</v>
      </c>
      <c r="AJ11" s="71" t="s">
        <v>1077</v>
      </c>
      <c r="AK11" s="397" t="s">
        <v>80</v>
      </c>
      <c r="AL11" s="397" t="s">
        <v>1089</v>
      </c>
      <c r="AM11" s="71" t="s">
        <v>82</v>
      </c>
      <c r="AN11" s="412" t="s">
        <v>1090</v>
      </c>
      <c r="AO11" s="68" t="s">
        <v>108</v>
      </c>
      <c r="AP11" s="203" t="s">
        <v>1079</v>
      </c>
      <c r="AQ11" s="203" t="s">
        <v>1079</v>
      </c>
      <c r="AR11" s="203" t="s">
        <v>1079</v>
      </c>
      <c r="AS11" s="203"/>
      <c r="AT11" s="71"/>
      <c r="AU11" s="415" t="s">
        <v>1091</v>
      </c>
      <c r="AW11" s="391">
        <v>1</v>
      </c>
      <c r="AX11" s="391" t="s">
        <v>1539</v>
      </c>
      <c r="BE11" s="416">
        <v>1</v>
      </c>
    </row>
    <row r="12" s="391" customFormat="1" ht="135" spans="1:57">
      <c r="A12" s="203">
        <v>4</v>
      </c>
      <c r="B12" s="71" t="s">
        <v>1098</v>
      </c>
      <c r="C12" s="71">
        <v>2022</v>
      </c>
      <c r="D12" s="71" t="s">
        <v>98</v>
      </c>
      <c r="E12" s="71" t="s">
        <v>1099</v>
      </c>
      <c r="F12" s="394" t="s">
        <v>45</v>
      </c>
      <c r="G12" s="393" t="s">
        <v>1544</v>
      </c>
      <c r="H12" s="71" t="s">
        <v>1100</v>
      </c>
      <c r="I12" s="397" t="s">
        <v>1101</v>
      </c>
      <c r="J12" s="71">
        <v>1</v>
      </c>
      <c r="K12" s="71"/>
      <c r="L12" s="71"/>
      <c r="M12" s="71"/>
      <c r="N12" s="71"/>
      <c r="O12" s="71"/>
      <c r="P12" s="71"/>
      <c r="Q12" s="71"/>
      <c r="R12" s="71">
        <v>1367</v>
      </c>
      <c r="S12" s="393" t="s">
        <v>177</v>
      </c>
      <c r="T12" s="71" t="s">
        <v>1102</v>
      </c>
      <c r="U12" s="110">
        <v>355.193604</v>
      </c>
      <c r="V12" s="71">
        <v>355.193604</v>
      </c>
      <c r="W12" s="71"/>
      <c r="X12" s="406">
        <v>0</v>
      </c>
      <c r="Y12" s="406"/>
      <c r="Z12" s="406">
        <v>0</v>
      </c>
      <c r="AA12" s="406">
        <v>0</v>
      </c>
      <c r="AB12" s="406">
        <v>0</v>
      </c>
      <c r="AC12" s="406">
        <v>0</v>
      </c>
      <c r="AD12" s="71"/>
      <c r="AE12" s="71">
        <v>118</v>
      </c>
      <c r="AF12" s="409">
        <v>66</v>
      </c>
      <c r="AG12" s="411" t="s">
        <v>1425</v>
      </c>
      <c r="AH12" s="411" t="s">
        <v>1426</v>
      </c>
      <c r="AI12" s="71" t="s">
        <v>1100</v>
      </c>
      <c r="AJ12" s="71" t="s">
        <v>1102</v>
      </c>
      <c r="AK12" s="397" t="s">
        <v>80</v>
      </c>
      <c r="AL12" s="397" t="s">
        <v>1089</v>
      </c>
      <c r="AM12" s="71" t="s">
        <v>82</v>
      </c>
      <c r="AN12" s="412" t="s">
        <v>1090</v>
      </c>
      <c r="AO12" s="68" t="s">
        <v>108</v>
      </c>
      <c r="AP12" s="203" t="s">
        <v>1079</v>
      </c>
      <c r="AQ12" s="203" t="s">
        <v>1079</v>
      </c>
      <c r="AR12" s="203" t="s">
        <v>1079</v>
      </c>
      <c r="AS12" s="203"/>
      <c r="AT12" s="71"/>
      <c r="AU12" s="413" t="s">
        <v>1576</v>
      </c>
      <c r="AW12" s="391">
        <v>1</v>
      </c>
      <c r="AX12" s="391" t="s">
        <v>1539</v>
      </c>
      <c r="BE12" s="416">
        <v>1</v>
      </c>
    </row>
    <row r="13" s="391" customFormat="1" ht="135" spans="1:57">
      <c r="A13" s="203">
        <v>5</v>
      </c>
      <c r="B13" s="71" t="s">
        <v>1105</v>
      </c>
      <c r="C13" s="71">
        <v>2022</v>
      </c>
      <c r="D13" s="71" t="s">
        <v>98</v>
      </c>
      <c r="E13" s="71" t="s">
        <v>1106</v>
      </c>
      <c r="F13" s="394" t="s">
        <v>45</v>
      </c>
      <c r="G13" s="393" t="s">
        <v>1544</v>
      </c>
      <c r="H13" s="71" t="s">
        <v>285</v>
      </c>
      <c r="I13" s="397" t="s">
        <v>1107</v>
      </c>
      <c r="J13" s="71">
        <v>1</v>
      </c>
      <c r="K13" s="71"/>
      <c r="L13" s="71"/>
      <c r="M13" s="71"/>
      <c r="N13" s="71"/>
      <c r="O13" s="71"/>
      <c r="P13" s="71"/>
      <c r="Q13" s="71"/>
      <c r="R13" s="71">
        <v>1857</v>
      </c>
      <c r="S13" s="251" t="s">
        <v>50</v>
      </c>
      <c r="T13" s="71" t="s">
        <v>51</v>
      </c>
      <c r="U13" s="110">
        <v>358.84167498784</v>
      </c>
      <c r="V13" s="71">
        <v>358.841675</v>
      </c>
      <c r="W13" s="71"/>
      <c r="X13" s="406">
        <v>0</v>
      </c>
      <c r="Y13" s="406"/>
      <c r="Z13" s="406">
        <v>0</v>
      </c>
      <c r="AA13" s="406">
        <v>0</v>
      </c>
      <c r="AB13" s="406">
        <v>0</v>
      </c>
      <c r="AC13" s="406">
        <v>0</v>
      </c>
      <c r="AD13" s="71"/>
      <c r="AE13" s="71">
        <v>1857</v>
      </c>
      <c r="AF13" s="409">
        <v>1177</v>
      </c>
      <c r="AG13" s="411" t="s">
        <v>1427</v>
      </c>
      <c r="AH13" s="411" t="s">
        <v>1428</v>
      </c>
      <c r="AI13" s="71" t="s">
        <v>285</v>
      </c>
      <c r="AJ13" s="71" t="s">
        <v>51</v>
      </c>
      <c r="AK13" s="397" t="s">
        <v>80</v>
      </c>
      <c r="AL13" s="397" t="s">
        <v>1089</v>
      </c>
      <c r="AM13" s="71" t="s">
        <v>82</v>
      </c>
      <c r="AN13" s="412" t="s">
        <v>1090</v>
      </c>
      <c r="AO13" s="68" t="s">
        <v>108</v>
      </c>
      <c r="AP13" s="203" t="s">
        <v>1079</v>
      </c>
      <c r="AQ13" s="203" t="s">
        <v>1079</v>
      </c>
      <c r="AR13" s="203" t="s">
        <v>1079</v>
      </c>
      <c r="AS13" s="203"/>
      <c r="AT13" s="71"/>
      <c r="AU13" s="413" t="s">
        <v>1080</v>
      </c>
      <c r="AV13" s="414"/>
      <c r="AW13" s="391">
        <v>1</v>
      </c>
      <c r="AX13" s="391" t="s">
        <v>1539</v>
      </c>
      <c r="BE13" s="416">
        <v>1</v>
      </c>
    </row>
    <row r="14" s="1" customFormat="1" ht="135" hidden="1" spans="1:57">
      <c r="A14" s="20">
        <v>6</v>
      </c>
      <c r="B14" s="21" t="s">
        <v>1429</v>
      </c>
      <c r="C14" s="21">
        <v>2022</v>
      </c>
      <c r="D14" s="21" t="s">
        <v>98</v>
      </c>
      <c r="E14" s="21" t="s">
        <v>1430</v>
      </c>
      <c r="F14" s="26" t="s">
        <v>45</v>
      </c>
      <c r="G14" s="22" t="s">
        <v>1084</v>
      </c>
      <c r="H14" s="21" t="s">
        <v>455</v>
      </c>
      <c r="I14" s="21" t="s">
        <v>1431</v>
      </c>
      <c r="J14" s="21">
        <v>1</v>
      </c>
      <c r="K14" s="21"/>
      <c r="L14" s="21"/>
      <c r="M14" s="21"/>
      <c r="N14" s="21"/>
      <c r="O14" s="21"/>
      <c r="P14" s="21"/>
      <c r="Q14" s="21"/>
      <c r="R14" s="21">
        <v>125</v>
      </c>
      <c r="S14" s="23" t="s">
        <v>168</v>
      </c>
      <c r="T14" s="21" t="s">
        <v>1117</v>
      </c>
      <c r="U14" s="110">
        <v>390</v>
      </c>
      <c r="V14" s="21">
        <v>390</v>
      </c>
      <c r="W14" s="21"/>
      <c r="X14" s="44">
        <v>0</v>
      </c>
      <c r="Y14" s="44"/>
      <c r="Z14" s="44">
        <v>0</v>
      </c>
      <c r="AA14" s="44">
        <v>0</v>
      </c>
      <c r="AB14" s="44">
        <v>0</v>
      </c>
      <c r="AC14" s="44">
        <v>0</v>
      </c>
      <c r="AD14" s="21"/>
      <c r="AE14" s="21">
        <v>35</v>
      </c>
      <c r="AF14" s="121">
        <v>28</v>
      </c>
      <c r="AG14" s="51" t="s">
        <v>1432</v>
      </c>
      <c r="AH14" s="51" t="s">
        <v>1433</v>
      </c>
      <c r="AI14" s="305" t="s">
        <v>168</v>
      </c>
      <c r="AJ14" s="163" t="s">
        <v>1117</v>
      </c>
      <c r="AK14" s="33" t="s">
        <v>80</v>
      </c>
      <c r="AL14" s="161" t="s">
        <v>1089</v>
      </c>
      <c r="AM14" s="163" t="s">
        <v>82</v>
      </c>
      <c r="AN14" s="419" t="s">
        <v>1090</v>
      </c>
      <c r="AO14" s="179" t="s">
        <v>108</v>
      </c>
      <c r="AP14" s="158" t="s">
        <v>1079</v>
      </c>
      <c r="AQ14" s="158"/>
      <c r="AR14" s="158"/>
      <c r="AS14" s="158"/>
      <c r="AT14" s="163" t="s">
        <v>1214</v>
      </c>
      <c r="AU14" s="185"/>
      <c r="AV14" s="390"/>
      <c r="BE14" s="5">
        <v>1</v>
      </c>
    </row>
    <row r="15" s="1" customFormat="1" ht="135" hidden="1" spans="1:57">
      <c r="A15" s="20">
        <v>7</v>
      </c>
      <c r="B15" s="21" t="s">
        <v>1434</v>
      </c>
      <c r="C15" s="21">
        <v>2022</v>
      </c>
      <c r="D15" s="21" t="s">
        <v>98</v>
      </c>
      <c r="E15" s="21" t="s">
        <v>1435</v>
      </c>
      <c r="F15" s="21" t="s">
        <v>45</v>
      </c>
      <c r="G15" s="21" t="s">
        <v>1084</v>
      </c>
      <c r="H15" s="21" t="s">
        <v>1436</v>
      </c>
      <c r="I15" s="21" t="s">
        <v>1437</v>
      </c>
      <c r="J15" s="21">
        <v>1</v>
      </c>
      <c r="K15" s="21"/>
      <c r="L15" s="21"/>
      <c r="M15" s="21"/>
      <c r="N15" s="21"/>
      <c r="O15" s="21"/>
      <c r="P15" s="21"/>
      <c r="Q15" s="21"/>
      <c r="R15" s="21">
        <v>452</v>
      </c>
      <c r="S15" s="21" t="s">
        <v>115</v>
      </c>
      <c r="T15" s="21" t="s">
        <v>1077</v>
      </c>
      <c r="U15" s="110">
        <v>380</v>
      </c>
      <c r="V15" s="21">
        <v>380</v>
      </c>
      <c r="W15" s="21"/>
      <c r="X15" s="44">
        <v>0</v>
      </c>
      <c r="Y15" s="44"/>
      <c r="Z15" s="44">
        <v>0</v>
      </c>
      <c r="AA15" s="44">
        <v>0</v>
      </c>
      <c r="AB15" s="44">
        <v>0</v>
      </c>
      <c r="AC15" s="44">
        <v>0</v>
      </c>
      <c r="AD15" s="21"/>
      <c r="AE15" s="21">
        <v>118</v>
      </c>
      <c r="AF15" s="121">
        <v>66</v>
      </c>
      <c r="AG15" s="51" t="s">
        <v>1438</v>
      </c>
      <c r="AH15" s="51" t="s">
        <v>1424</v>
      </c>
      <c r="AI15" s="163" t="s">
        <v>115</v>
      </c>
      <c r="AJ15" s="163" t="s">
        <v>1077</v>
      </c>
      <c r="AK15" s="33" t="s">
        <v>80</v>
      </c>
      <c r="AL15" s="161" t="s">
        <v>1089</v>
      </c>
      <c r="AM15" s="163" t="s">
        <v>82</v>
      </c>
      <c r="AN15" s="419" t="s">
        <v>1090</v>
      </c>
      <c r="AO15" s="179" t="s">
        <v>108</v>
      </c>
      <c r="AP15" s="158" t="s">
        <v>1079</v>
      </c>
      <c r="AQ15" s="158"/>
      <c r="AR15" s="158"/>
      <c r="AS15" s="158"/>
      <c r="AT15" s="163" t="s">
        <v>1214</v>
      </c>
      <c r="AU15" s="185"/>
      <c r="AV15" s="390"/>
      <c r="BE15" s="5">
        <v>1</v>
      </c>
    </row>
    <row r="16" s="1" customFormat="1" ht="135" hidden="1" spans="1:57">
      <c r="A16" s="20">
        <v>8</v>
      </c>
      <c r="B16" s="21" t="s">
        <v>1439</v>
      </c>
      <c r="C16" s="21">
        <v>2022</v>
      </c>
      <c r="D16" s="21" t="s">
        <v>98</v>
      </c>
      <c r="E16" s="21" t="s">
        <v>1440</v>
      </c>
      <c r="F16" s="21" t="s">
        <v>45</v>
      </c>
      <c r="G16" s="21" t="s">
        <v>1084</v>
      </c>
      <c r="H16" s="21" t="s">
        <v>1441</v>
      </c>
      <c r="I16" s="21" t="s">
        <v>1442</v>
      </c>
      <c r="J16" s="21">
        <v>1</v>
      </c>
      <c r="K16" s="21"/>
      <c r="L16" s="21"/>
      <c r="M16" s="21"/>
      <c r="N16" s="21"/>
      <c r="O16" s="21"/>
      <c r="P16" s="21"/>
      <c r="Q16" s="21"/>
      <c r="R16" s="21">
        <v>152</v>
      </c>
      <c r="S16" s="21" t="s">
        <v>115</v>
      </c>
      <c r="T16" s="21" t="s">
        <v>1077</v>
      </c>
      <c r="U16" s="110">
        <v>500</v>
      </c>
      <c r="V16" s="21">
        <v>500</v>
      </c>
      <c r="W16" s="21"/>
      <c r="X16" s="44">
        <v>0</v>
      </c>
      <c r="Y16" s="44"/>
      <c r="Z16" s="44">
        <v>0</v>
      </c>
      <c r="AA16" s="44">
        <v>0</v>
      </c>
      <c r="AB16" s="44">
        <v>0</v>
      </c>
      <c r="AC16" s="44">
        <v>0</v>
      </c>
      <c r="AD16" s="21"/>
      <c r="AE16" s="21">
        <v>51</v>
      </c>
      <c r="AF16" s="121">
        <v>39</v>
      </c>
      <c r="AG16" s="51" t="s">
        <v>1443</v>
      </c>
      <c r="AH16" s="51" t="s">
        <v>1444</v>
      </c>
      <c r="AI16" s="163" t="s">
        <v>115</v>
      </c>
      <c r="AJ16" s="163" t="s">
        <v>1077</v>
      </c>
      <c r="AK16" s="33" t="s">
        <v>80</v>
      </c>
      <c r="AL16" s="161" t="s">
        <v>1089</v>
      </c>
      <c r="AM16" s="163" t="s">
        <v>82</v>
      </c>
      <c r="AN16" s="419" t="s">
        <v>1090</v>
      </c>
      <c r="AO16" s="179" t="s">
        <v>108</v>
      </c>
      <c r="AP16" s="158" t="s">
        <v>1079</v>
      </c>
      <c r="AQ16" s="158"/>
      <c r="AR16" s="158"/>
      <c r="AS16" s="158"/>
      <c r="AT16" s="163" t="s">
        <v>1214</v>
      </c>
      <c r="AU16" s="185"/>
      <c r="AV16" s="390"/>
      <c r="BE16" s="5">
        <v>1</v>
      </c>
    </row>
    <row r="17" s="1" customFormat="1" ht="135" hidden="1" spans="1:57">
      <c r="A17" s="20">
        <v>9</v>
      </c>
      <c r="B17" s="21" t="s">
        <v>1445</v>
      </c>
      <c r="C17" s="21">
        <v>2022</v>
      </c>
      <c r="D17" s="21" t="s">
        <v>98</v>
      </c>
      <c r="E17" s="21" t="s">
        <v>1446</v>
      </c>
      <c r="F17" s="21" t="s">
        <v>45</v>
      </c>
      <c r="G17" s="21" t="s">
        <v>1084</v>
      </c>
      <c r="H17" s="21" t="s">
        <v>1094</v>
      </c>
      <c r="I17" s="21" t="s">
        <v>1447</v>
      </c>
      <c r="J17" s="21">
        <v>1</v>
      </c>
      <c r="K17" s="21"/>
      <c r="L17" s="21"/>
      <c r="M17" s="21"/>
      <c r="N17" s="21"/>
      <c r="O17" s="21"/>
      <c r="P17" s="21"/>
      <c r="Q17" s="21"/>
      <c r="R17" s="21">
        <v>452</v>
      </c>
      <c r="S17" s="21" t="s">
        <v>115</v>
      </c>
      <c r="T17" s="21" t="s">
        <v>1077</v>
      </c>
      <c r="U17" s="110">
        <v>385</v>
      </c>
      <c r="V17" s="21">
        <v>385</v>
      </c>
      <c r="W17" s="21"/>
      <c r="X17" s="44">
        <v>0</v>
      </c>
      <c r="Y17" s="44"/>
      <c r="Z17" s="44">
        <v>0</v>
      </c>
      <c r="AA17" s="44">
        <v>0</v>
      </c>
      <c r="AB17" s="44">
        <v>0</v>
      </c>
      <c r="AC17" s="44">
        <v>0</v>
      </c>
      <c r="AD17" s="21"/>
      <c r="AE17" s="21">
        <v>118</v>
      </c>
      <c r="AF17" s="121">
        <v>66</v>
      </c>
      <c r="AG17" s="51" t="s">
        <v>1448</v>
      </c>
      <c r="AH17" s="51" t="s">
        <v>1424</v>
      </c>
      <c r="AI17" s="163" t="s">
        <v>115</v>
      </c>
      <c r="AJ17" s="163" t="s">
        <v>1077</v>
      </c>
      <c r="AK17" s="33" t="s">
        <v>80</v>
      </c>
      <c r="AL17" s="161" t="s">
        <v>1089</v>
      </c>
      <c r="AM17" s="163" t="s">
        <v>82</v>
      </c>
      <c r="AN17" s="419" t="s">
        <v>1090</v>
      </c>
      <c r="AO17" s="179" t="s">
        <v>108</v>
      </c>
      <c r="AP17" s="158" t="s">
        <v>1079</v>
      </c>
      <c r="AQ17" s="158"/>
      <c r="AR17" s="158"/>
      <c r="AS17" s="158"/>
      <c r="AT17" s="163" t="s">
        <v>1214</v>
      </c>
      <c r="AU17" s="185"/>
      <c r="AV17" s="390"/>
      <c r="BE17" s="5">
        <v>1</v>
      </c>
    </row>
    <row r="18" s="1" customFormat="1" ht="135" hidden="1" spans="1:57">
      <c r="A18" s="20">
        <v>10</v>
      </c>
      <c r="B18" s="21" t="s">
        <v>1449</v>
      </c>
      <c r="C18" s="21">
        <v>2022</v>
      </c>
      <c r="D18" s="21" t="s">
        <v>98</v>
      </c>
      <c r="E18" s="21" t="s">
        <v>1450</v>
      </c>
      <c r="F18" s="21" t="s">
        <v>45</v>
      </c>
      <c r="G18" s="21" t="s">
        <v>1084</v>
      </c>
      <c r="H18" s="21" t="s">
        <v>1451</v>
      </c>
      <c r="I18" s="21" t="s">
        <v>1452</v>
      </c>
      <c r="J18" s="21">
        <v>1</v>
      </c>
      <c r="K18" s="21"/>
      <c r="L18" s="21"/>
      <c r="M18" s="21"/>
      <c r="N18" s="21"/>
      <c r="O18" s="21"/>
      <c r="P18" s="21"/>
      <c r="Q18" s="21"/>
      <c r="R18" s="21">
        <v>526</v>
      </c>
      <c r="S18" s="21" t="s">
        <v>115</v>
      </c>
      <c r="T18" s="21" t="s">
        <v>1077</v>
      </c>
      <c r="U18" s="110">
        <v>900</v>
      </c>
      <c r="V18" s="21">
        <v>900</v>
      </c>
      <c r="W18" s="21"/>
      <c r="X18" s="44">
        <v>0</v>
      </c>
      <c r="Y18" s="44"/>
      <c r="Z18" s="44">
        <v>0</v>
      </c>
      <c r="AA18" s="44">
        <v>0</v>
      </c>
      <c r="AB18" s="44">
        <v>0</v>
      </c>
      <c r="AC18" s="44">
        <v>0</v>
      </c>
      <c r="AD18" s="21"/>
      <c r="AE18" s="21">
        <v>156</v>
      </c>
      <c r="AF18" s="121">
        <v>124</v>
      </c>
      <c r="AG18" s="51" t="s">
        <v>1453</v>
      </c>
      <c r="AH18" s="51" t="s">
        <v>1454</v>
      </c>
      <c r="AI18" s="163" t="s">
        <v>115</v>
      </c>
      <c r="AJ18" s="163" t="s">
        <v>1077</v>
      </c>
      <c r="AK18" s="33" t="s">
        <v>80</v>
      </c>
      <c r="AL18" s="161" t="s">
        <v>1089</v>
      </c>
      <c r="AM18" s="163" t="s">
        <v>82</v>
      </c>
      <c r="AN18" s="419" t="s">
        <v>1090</v>
      </c>
      <c r="AO18" s="179" t="s">
        <v>108</v>
      </c>
      <c r="AP18" s="158" t="s">
        <v>1079</v>
      </c>
      <c r="AQ18" s="158"/>
      <c r="AR18" s="158"/>
      <c r="AS18" s="158"/>
      <c r="AT18" s="163" t="s">
        <v>1214</v>
      </c>
      <c r="AU18" s="185"/>
      <c r="AV18" s="390"/>
      <c r="BE18" s="5">
        <v>1</v>
      </c>
    </row>
    <row r="19" s="3" customFormat="1" hidden="1" spans="1:47">
      <c r="A19" s="155"/>
      <c r="B19" s="156" t="s">
        <v>123</v>
      </c>
      <c r="C19" s="156"/>
      <c r="D19" s="156"/>
      <c r="E19" s="157"/>
      <c r="F19" s="156"/>
      <c r="G19" s="335"/>
      <c r="H19" s="157"/>
      <c r="I19" s="156"/>
      <c r="J19" s="166">
        <f t="shared" ref="J19:AC19" si="4">SUM(J20:J27)</f>
        <v>8</v>
      </c>
      <c r="K19" s="166">
        <f t="shared" si="4"/>
        <v>0</v>
      </c>
      <c r="L19" s="166">
        <f t="shared" si="4"/>
        <v>0</v>
      </c>
      <c r="M19" s="166">
        <f t="shared" si="4"/>
        <v>0</v>
      </c>
      <c r="N19" s="166">
        <f t="shared" si="4"/>
        <v>0</v>
      </c>
      <c r="O19" s="166">
        <f t="shared" si="4"/>
        <v>0</v>
      </c>
      <c r="P19" s="166">
        <f t="shared" si="4"/>
        <v>0</v>
      </c>
      <c r="Q19" s="166">
        <f t="shared" si="4"/>
        <v>0</v>
      </c>
      <c r="R19" s="166">
        <f t="shared" si="4"/>
        <v>20351</v>
      </c>
      <c r="S19" s="166">
        <f t="shared" si="4"/>
        <v>0</v>
      </c>
      <c r="T19" s="166">
        <f t="shared" si="4"/>
        <v>0</v>
      </c>
      <c r="U19" s="405">
        <f t="shared" si="4"/>
        <v>2516.652714</v>
      </c>
      <c r="V19" s="166">
        <f t="shared" si="4"/>
        <v>2151.182271</v>
      </c>
      <c r="W19" s="166">
        <f t="shared" si="4"/>
        <v>0</v>
      </c>
      <c r="X19" s="166">
        <f t="shared" si="4"/>
        <v>0</v>
      </c>
      <c r="Y19" s="166">
        <f t="shared" si="4"/>
        <v>3.02000000000004</v>
      </c>
      <c r="Z19" s="166">
        <f t="shared" si="4"/>
        <v>362.450443</v>
      </c>
      <c r="AA19" s="166">
        <f t="shared" si="4"/>
        <v>0</v>
      </c>
      <c r="AB19" s="166">
        <f t="shared" si="4"/>
        <v>0</v>
      </c>
      <c r="AC19" s="166">
        <f t="shared" si="4"/>
        <v>0</v>
      </c>
      <c r="AD19" s="166"/>
      <c r="AE19" s="166">
        <f>SUM(AE20:AE27)</f>
        <v>5814</v>
      </c>
      <c r="AF19" s="166">
        <f>SUM(AF20:AF27)</f>
        <v>2035</v>
      </c>
      <c r="AG19" s="170"/>
      <c r="AH19" s="170"/>
      <c r="AI19" s="175"/>
      <c r="AJ19" s="175"/>
      <c r="AK19" s="177"/>
      <c r="AL19" s="177"/>
      <c r="AM19" s="175"/>
      <c r="AN19" s="175"/>
      <c r="AO19" s="175"/>
      <c r="AP19" s="178"/>
      <c r="AQ19" s="178"/>
      <c r="AR19" s="178"/>
      <c r="AS19" s="178"/>
      <c r="AT19" s="178"/>
      <c r="AU19" s="178"/>
    </row>
    <row r="20" s="391" customFormat="1" ht="191.25" spans="1:57">
      <c r="A20" s="203">
        <v>11</v>
      </c>
      <c r="B20" s="203" t="s">
        <v>156</v>
      </c>
      <c r="C20" s="203">
        <v>2022</v>
      </c>
      <c r="D20" s="71" t="s">
        <v>125</v>
      </c>
      <c r="E20" s="71" t="s">
        <v>1114</v>
      </c>
      <c r="F20" s="71" t="s">
        <v>45</v>
      </c>
      <c r="G20" s="393" t="s">
        <v>1110</v>
      </c>
      <c r="H20" s="71" t="s">
        <v>158</v>
      </c>
      <c r="I20" s="397" t="s">
        <v>1455</v>
      </c>
      <c r="J20" s="393">
        <v>1</v>
      </c>
      <c r="K20" s="71"/>
      <c r="L20" s="71"/>
      <c r="M20" s="71"/>
      <c r="N20" s="71"/>
      <c r="O20" s="71"/>
      <c r="P20" s="71"/>
      <c r="Q20" s="71"/>
      <c r="R20" s="393">
        <v>1768</v>
      </c>
      <c r="S20" s="393" t="s">
        <v>115</v>
      </c>
      <c r="T20" s="398" t="s">
        <v>1077</v>
      </c>
      <c r="U20" s="314">
        <v>394.684518</v>
      </c>
      <c r="V20" s="406">
        <v>394.684518</v>
      </c>
      <c r="W20" s="406"/>
      <c r="X20" s="406">
        <v>0</v>
      </c>
      <c r="Y20" s="406"/>
      <c r="Z20" s="406">
        <v>0</v>
      </c>
      <c r="AA20" s="406">
        <v>0</v>
      </c>
      <c r="AB20" s="406">
        <v>0</v>
      </c>
      <c r="AC20" s="406">
        <v>0</v>
      </c>
      <c r="AD20" s="406"/>
      <c r="AE20" s="408">
        <v>505</v>
      </c>
      <c r="AF20" s="408">
        <v>148</v>
      </c>
      <c r="AG20" s="397" t="s">
        <v>160</v>
      </c>
      <c r="AH20" s="411" t="s">
        <v>161</v>
      </c>
      <c r="AI20" s="71" t="s">
        <v>115</v>
      </c>
      <c r="AJ20" s="71" t="s">
        <v>1077</v>
      </c>
      <c r="AK20" s="71" t="s">
        <v>80</v>
      </c>
      <c r="AL20" s="71" t="s">
        <v>81</v>
      </c>
      <c r="AM20" s="71" t="s">
        <v>82</v>
      </c>
      <c r="AN20" s="71" t="s">
        <v>55</v>
      </c>
      <c r="AO20" s="71" t="s">
        <v>63</v>
      </c>
      <c r="AP20" s="203" t="s">
        <v>1079</v>
      </c>
      <c r="AQ20" s="203" t="s">
        <v>1079</v>
      </c>
      <c r="AR20" s="203" t="s">
        <v>1079</v>
      </c>
      <c r="AS20" s="203"/>
      <c r="AT20" s="71"/>
      <c r="AU20" s="415" t="s">
        <v>1091</v>
      </c>
      <c r="AX20" s="391" t="s">
        <v>1539</v>
      </c>
      <c r="BE20" s="416">
        <v>1</v>
      </c>
    </row>
    <row r="21" s="391" customFormat="1" ht="135" spans="1:57">
      <c r="A21" s="203">
        <v>12</v>
      </c>
      <c r="B21" s="203" t="s">
        <v>162</v>
      </c>
      <c r="C21" s="203">
        <v>2022</v>
      </c>
      <c r="D21" s="71" t="s">
        <v>125</v>
      </c>
      <c r="E21" s="71" t="s">
        <v>163</v>
      </c>
      <c r="F21" s="71" t="s">
        <v>45</v>
      </c>
      <c r="G21" s="393" t="s">
        <v>1110</v>
      </c>
      <c r="H21" s="71" t="s">
        <v>164</v>
      </c>
      <c r="I21" s="397" t="s">
        <v>1456</v>
      </c>
      <c r="J21" s="393">
        <v>1</v>
      </c>
      <c r="K21" s="71"/>
      <c r="L21" s="71"/>
      <c r="M21" s="71"/>
      <c r="N21" s="71"/>
      <c r="O21" s="71"/>
      <c r="P21" s="71"/>
      <c r="Q21" s="71"/>
      <c r="R21" s="393">
        <v>3371</v>
      </c>
      <c r="S21" s="393" t="s">
        <v>168</v>
      </c>
      <c r="T21" s="398" t="s">
        <v>1117</v>
      </c>
      <c r="U21" s="314">
        <v>387.41637</v>
      </c>
      <c r="V21" s="406">
        <v>374.965927</v>
      </c>
      <c r="W21" s="406"/>
      <c r="X21" s="406">
        <v>0</v>
      </c>
      <c r="Y21" s="406"/>
      <c r="Z21" s="406">
        <v>12.450443</v>
      </c>
      <c r="AA21" s="406">
        <v>0</v>
      </c>
      <c r="AB21" s="406">
        <v>0</v>
      </c>
      <c r="AC21" s="406">
        <v>0</v>
      </c>
      <c r="AD21" s="406"/>
      <c r="AE21" s="408">
        <v>963</v>
      </c>
      <c r="AF21" s="408">
        <v>290</v>
      </c>
      <c r="AG21" s="397" t="s">
        <v>166</v>
      </c>
      <c r="AH21" s="397" t="s">
        <v>167</v>
      </c>
      <c r="AI21" s="71" t="s">
        <v>168</v>
      </c>
      <c r="AJ21" s="71" t="s">
        <v>1117</v>
      </c>
      <c r="AK21" s="71" t="s">
        <v>80</v>
      </c>
      <c r="AL21" s="71" t="s">
        <v>81</v>
      </c>
      <c r="AM21" s="71" t="s">
        <v>82</v>
      </c>
      <c r="AN21" s="71" t="s">
        <v>55</v>
      </c>
      <c r="AO21" s="71" t="s">
        <v>170</v>
      </c>
      <c r="AP21" s="203" t="s">
        <v>1079</v>
      </c>
      <c r="AQ21" s="203" t="s">
        <v>1079</v>
      </c>
      <c r="AR21" s="203" t="s">
        <v>1079</v>
      </c>
      <c r="AS21" s="203"/>
      <c r="AT21" s="71"/>
      <c r="AU21" s="415" t="s">
        <v>1091</v>
      </c>
      <c r="AX21" s="391" t="s">
        <v>1539</v>
      </c>
      <c r="BE21" s="416">
        <v>1</v>
      </c>
    </row>
    <row r="22" s="391" customFormat="1" ht="123.75" spans="1:57">
      <c r="A22" s="203">
        <v>13</v>
      </c>
      <c r="B22" s="203" t="s">
        <v>171</v>
      </c>
      <c r="C22" s="203">
        <v>2022</v>
      </c>
      <c r="D22" s="71" t="s">
        <v>125</v>
      </c>
      <c r="E22" s="71" t="s">
        <v>172</v>
      </c>
      <c r="F22" s="71" t="s">
        <v>45</v>
      </c>
      <c r="G22" s="393" t="s">
        <v>1110</v>
      </c>
      <c r="H22" s="71" t="s">
        <v>173</v>
      </c>
      <c r="I22" s="397" t="s">
        <v>1457</v>
      </c>
      <c r="J22" s="393">
        <v>1</v>
      </c>
      <c r="K22" s="71"/>
      <c r="L22" s="71"/>
      <c r="M22" s="71"/>
      <c r="N22" s="71"/>
      <c r="O22" s="71"/>
      <c r="P22" s="71"/>
      <c r="Q22" s="71"/>
      <c r="R22" s="393">
        <v>1750</v>
      </c>
      <c r="S22" s="393" t="s">
        <v>177</v>
      </c>
      <c r="T22" s="398" t="s">
        <v>178</v>
      </c>
      <c r="U22" s="314">
        <v>363.158134</v>
      </c>
      <c r="V22" s="406">
        <v>363.158134</v>
      </c>
      <c r="W22" s="406"/>
      <c r="X22" s="406">
        <v>0</v>
      </c>
      <c r="Y22" s="406"/>
      <c r="Z22" s="406">
        <v>0</v>
      </c>
      <c r="AA22" s="406">
        <v>0</v>
      </c>
      <c r="AB22" s="406">
        <v>0</v>
      </c>
      <c r="AC22" s="406">
        <v>0</v>
      </c>
      <c r="AD22" s="406"/>
      <c r="AE22" s="408">
        <v>500</v>
      </c>
      <c r="AF22" s="408">
        <v>300</v>
      </c>
      <c r="AG22" s="397" t="s">
        <v>175</v>
      </c>
      <c r="AH22" s="397" t="s">
        <v>1119</v>
      </c>
      <c r="AI22" s="71" t="s">
        <v>177</v>
      </c>
      <c r="AJ22" s="71" t="s">
        <v>178</v>
      </c>
      <c r="AK22" s="71" t="s">
        <v>80</v>
      </c>
      <c r="AL22" s="71" t="s">
        <v>81</v>
      </c>
      <c r="AM22" s="71" t="s">
        <v>82</v>
      </c>
      <c r="AN22" s="71" t="s">
        <v>55</v>
      </c>
      <c r="AO22" s="71" t="s">
        <v>179</v>
      </c>
      <c r="AP22" s="203" t="s">
        <v>1079</v>
      </c>
      <c r="AQ22" s="203" t="s">
        <v>1079</v>
      </c>
      <c r="AR22" s="203" t="s">
        <v>1079</v>
      </c>
      <c r="AS22" s="203"/>
      <c r="AT22" s="71"/>
      <c r="AU22" s="415" t="s">
        <v>1091</v>
      </c>
      <c r="AX22" s="391" t="s">
        <v>1539</v>
      </c>
      <c r="BE22" s="416">
        <v>1</v>
      </c>
    </row>
    <row r="23" s="391" customFormat="1" ht="202.5" spans="1:57">
      <c r="A23" s="203">
        <v>14</v>
      </c>
      <c r="B23" s="203" t="s">
        <v>180</v>
      </c>
      <c r="C23" s="203">
        <v>2022</v>
      </c>
      <c r="D23" s="71" t="s">
        <v>125</v>
      </c>
      <c r="E23" s="71" t="s">
        <v>181</v>
      </c>
      <c r="F23" s="393" t="s">
        <v>45</v>
      </c>
      <c r="G23" s="393" t="s">
        <v>1110</v>
      </c>
      <c r="H23" s="71" t="s">
        <v>182</v>
      </c>
      <c r="I23" s="397" t="s">
        <v>1458</v>
      </c>
      <c r="J23" s="393">
        <v>1</v>
      </c>
      <c r="K23" s="71"/>
      <c r="L23" s="71"/>
      <c r="M23" s="71"/>
      <c r="N23" s="71"/>
      <c r="O23" s="71"/>
      <c r="P23" s="71"/>
      <c r="Q23" s="71"/>
      <c r="R23" s="393">
        <v>3584</v>
      </c>
      <c r="S23" s="393" t="s">
        <v>78</v>
      </c>
      <c r="T23" s="398" t="s">
        <v>1076</v>
      </c>
      <c r="U23" s="314">
        <v>375.921739</v>
      </c>
      <c r="V23" s="406">
        <v>375.921739</v>
      </c>
      <c r="W23" s="406"/>
      <c r="X23" s="406">
        <v>0</v>
      </c>
      <c r="Y23" s="406"/>
      <c r="Z23" s="406">
        <v>0</v>
      </c>
      <c r="AA23" s="406">
        <v>0</v>
      </c>
      <c r="AB23" s="406">
        <v>0</v>
      </c>
      <c r="AC23" s="406">
        <v>0</v>
      </c>
      <c r="AD23" s="406"/>
      <c r="AE23" s="408">
        <v>1024</v>
      </c>
      <c r="AF23" s="408">
        <v>369</v>
      </c>
      <c r="AG23" s="397" t="s">
        <v>1459</v>
      </c>
      <c r="AH23" s="397" t="s">
        <v>1460</v>
      </c>
      <c r="AI23" s="71" t="s">
        <v>78</v>
      </c>
      <c r="AJ23" s="71" t="s">
        <v>1076</v>
      </c>
      <c r="AK23" s="71" t="s">
        <v>80</v>
      </c>
      <c r="AL23" s="71" t="s">
        <v>81</v>
      </c>
      <c r="AM23" s="71" t="s">
        <v>82</v>
      </c>
      <c r="AN23" s="71" t="s">
        <v>55</v>
      </c>
      <c r="AO23" s="71" t="s">
        <v>187</v>
      </c>
      <c r="AP23" s="203" t="s">
        <v>1079</v>
      </c>
      <c r="AQ23" s="203" t="s">
        <v>1079</v>
      </c>
      <c r="AR23" s="203" t="s">
        <v>1079</v>
      </c>
      <c r="AS23" s="203"/>
      <c r="AT23" s="71"/>
      <c r="AU23" s="413" t="s">
        <v>1577</v>
      </c>
      <c r="AV23" s="414"/>
      <c r="AX23" s="391" t="s">
        <v>1539</v>
      </c>
      <c r="BE23" s="416">
        <v>1</v>
      </c>
    </row>
    <row r="24" s="391" customFormat="1" ht="112.5" spans="1:57">
      <c r="A24" s="203">
        <v>15</v>
      </c>
      <c r="B24" s="203" t="s">
        <v>194</v>
      </c>
      <c r="C24" s="203">
        <v>2022</v>
      </c>
      <c r="D24" s="71" t="s">
        <v>125</v>
      </c>
      <c r="E24" s="71" t="s">
        <v>1122</v>
      </c>
      <c r="F24" s="71" t="s">
        <v>45</v>
      </c>
      <c r="G24" s="393">
        <v>2022</v>
      </c>
      <c r="H24" s="71" t="s">
        <v>196</v>
      </c>
      <c r="I24" s="397" t="s">
        <v>1462</v>
      </c>
      <c r="J24" s="393">
        <v>1</v>
      </c>
      <c r="K24" s="71"/>
      <c r="L24" s="71"/>
      <c r="M24" s="71"/>
      <c r="N24" s="71"/>
      <c r="O24" s="71"/>
      <c r="P24" s="71"/>
      <c r="Q24" s="71"/>
      <c r="R24" s="393">
        <v>557</v>
      </c>
      <c r="S24" s="393" t="s">
        <v>200</v>
      </c>
      <c r="T24" s="398" t="s">
        <v>201</v>
      </c>
      <c r="U24" s="314">
        <v>295.609365</v>
      </c>
      <c r="V24" s="406">
        <v>293.509365</v>
      </c>
      <c r="W24" s="406"/>
      <c r="X24" s="406">
        <v>0</v>
      </c>
      <c r="Y24" s="406">
        <f>U24-V24</f>
        <v>2.10000000000002</v>
      </c>
      <c r="Z24" s="406">
        <v>0</v>
      </c>
      <c r="AA24" s="406">
        <v>0</v>
      </c>
      <c r="AB24" s="406">
        <v>0</v>
      </c>
      <c r="AC24" s="406">
        <v>0</v>
      </c>
      <c r="AD24" s="406"/>
      <c r="AE24" s="408">
        <v>159</v>
      </c>
      <c r="AF24" s="408">
        <v>72</v>
      </c>
      <c r="AG24" s="397" t="s">
        <v>1124</v>
      </c>
      <c r="AH24" s="397" t="s">
        <v>199</v>
      </c>
      <c r="AI24" s="71" t="s">
        <v>200</v>
      </c>
      <c r="AJ24" s="71" t="s">
        <v>201</v>
      </c>
      <c r="AK24" s="71" t="s">
        <v>80</v>
      </c>
      <c r="AL24" s="71" t="s">
        <v>81</v>
      </c>
      <c r="AM24" s="71" t="s">
        <v>82</v>
      </c>
      <c r="AN24" s="71" t="s">
        <v>55</v>
      </c>
      <c r="AO24" s="71" t="s">
        <v>202</v>
      </c>
      <c r="AP24" s="203" t="s">
        <v>1079</v>
      </c>
      <c r="AQ24" s="203" t="s">
        <v>1079</v>
      </c>
      <c r="AR24" s="203" t="s">
        <v>1079</v>
      </c>
      <c r="AS24" s="203"/>
      <c r="AT24" s="71"/>
      <c r="AU24" s="413" t="s">
        <v>1080</v>
      </c>
      <c r="AV24" s="414"/>
      <c r="AX24" s="391" t="s">
        <v>1539</v>
      </c>
      <c r="BE24" s="416">
        <v>1</v>
      </c>
    </row>
    <row r="25" s="1" customFormat="1" ht="90" hidden="1" spans="1:57">
      <c r="A25" s="20">
        <v>16</v>
      </c>
      <c r="B25" s="20" t="s">
        <v>233</v>
      </c>
      <c r="C25" s="20">
        <v>2022</v>
      </c>
      <c r="D25" s="21" t="s">
        <v>125</v>
      </c>
      <c r="E25" s="21" t="s">
        <v>234</v>
      </c>
      <c r="F25" s="21" t="s">
        <v>45</v>
      </c>
      <c r="G25" s="22" t="s">
        <v>1110</v>
      </c>
      <c r="H25" s="21" t="s">
        <v>235</v>
      </c>
      <c r="I25" s="33" t="s">
        <v>236</v>
      </c>
      <c r="J25" s="22">
        <v>1</v>
      </c>
      <c r="K25" s="21"/>
      <c r="L25" s="21"/>
      <c r="M25" s="21"/>
      <c r="N25" s="21"/>
      <c r="O25" s="21"/>
      <c r="P25" s="21"/>
      <c r="Q25" s="21"/>
      <c r="R25" s="22">
        <v>2751</v>
      </c>
      <c r="S25" s="22" t="s">
        <v>200</v>
      </c>
      <c r="T25" s="34" t="s">
        <v>201</v>
      </c>
      <c r="U25" s="314">
        <v>150</v>
      </c>
      <c r="V25" s="44">
        <v>0</v>
      </c>
      <c r="W25" s="44"/>
      <c r="X25" s="44">
        <v>0</v>
      </c>
      <c r="Y25" s="44"/>
      <c r="Z25" s="44">
        <v>150</v>
      </c>
      <c r="AA25" s="44">
        <v>0</v>
      </c>
      <c r="AB25" s="44">
        <v>0</v>
      </c>
      <c r="AC25" s="44">
        <v>0</v>
      </c>
      <c r="AD25" s="44"/>
      <c r="AE25" s="50">
        <v>786</v>
      </c>
      <c r="AF25" s="50">
        <v>174</v>
      </c>
      <c r="AG25" s="33" t="s">
        <v>237</v>
      </c>
      <c r="AH25" s="33" t="s">
        <v>238</v>
      </c>
      <c r="AI25" s="163" t="s">
        <v>200</v>
      </c>
      <c r="AJ25" s="163" t="s">
        <v>201</v>
      </c>
      <c r="AK25" s="21" t="s">
        <v>80</v>
      </c>
      <c r="AL25" s="163" t="s">
        <v>81</v>
      </c>
      <c r="AM25" s="163" t="s">
        <v>82</v>
      </c>
      <c r="AN25" s="163" t="s">
        <v>55</v>
      </c>
      <c r="AO25" s="163" t="s">
        <v>80</v>
      </c>
      <c r="AP25" s="158" t="s">
        <v>1079</v>
      </c>
      <c r="AQ25" s="158"/>
      <c r="AR25" s="158"/>
      <c r="AS25" s="158"/>
      <c r="AT25" s="158"/>
      <c r="AU25" s="178"/>
      <c r="AV25" s="3"/>
      <c r="BE25" s="5">
        <v>1</v>
      </c>
    </row>
    <row r="26" s="1" customFormat="1" ht="33.75" hidden="1" spans="1:57">
      <c r="A26" s="20">
        <v>17</v>
      </c>
      <c r="B26" s="20" t="s">
        <v>239</v>
      </c>
      <c r="C26" s="20">
        <v>2022</v>
      </c>
      <c r="D26" s="21" t="s">
        <v>125</v>
      </c>
      <c r="E26" s="21" t="s">
        <v>1125</v>
      </c>
      <c r="F26" s="21" t="s">
        <v>45</v>
      </c>
      <c r="G26" s="22" t="s">
        <v>1110</v>
      </c>
      <c r="H26" s="21" t="s">
        <v>190</v>
      </c>
      <c r="I26" s="33" t="s">
        <v>1126</v>
      </c>
      <c r="J26" s="22">
        <v>1</v>
      </c>
      <c r="K26" s="21"/>
      <c r="L26" s="21"/>
      <c r="M26" s="21"/>
      <c r="N26" s="21"/>
      <c r="O26" s="21"/>
      <c r="P26" s="21"/>
      <c r="Q26" s="21"/>
      <c r="R26" s="22">
        <v>3742</v>
      </c>
      <c r="S26" s="22" t="s">
        <v>70</v>
      </c>
      <c r="T26" s="34" t="s">
        <v>1075</v>
      </c>
      <c r="U26" s="314">
        <v>200</v>
      </c>
      <c r="V26" s="44">
        <v>0</v>
      </c>
      <c r="W26" s="44"/>
      <c r="X26" s="44">
        <v>0</v>
      </c>
      <c r="Y26" s="44"/>
      <c r="Z26" s="44">
        <v>200</v>
      </c>
      <c r="AA26" s="44">
        <v>0</v>
      </c>
      <c r="AB26" s="44">
        <v>0</v>
      </c>
      <c r="AC26" s="44">
        <v>0</v>
      </c>
      <c r="AD26" s="44"/>
      <c r="AE26" s="50">
        <v>1069</v>
      </c>
      <c r="AF26" s="50">
        <v>353</v>
      </c>
      <c r="AG26" s="33" t="s">
        <v>242</v>
      </c>
      <c r="AH26" s="33" t="s">
        <v>243</v>
      </c>
      <c r="AI26" s="163" t="s">
        <v>70</v>
      </c>
      <c r="AJ26" s="163" t="s">
        <v>1075</v>
      </c>
      <c r="AK26" s="21" t="s">
        <v>80</v>
      </c>
      <c r="AL26" s="163" t="s">
        <v>81</v>
      </c>
      <c r="AM26" s="163" t="s">
        <v>82</v>
      </c>
      <c r="AN26" s="163" t="s">
        <v>55</v>
      </c>
      <c r="AO26" s="163" t="s">
        <v>80</v>
      </c>
      <c r="AP26" s="158" t="s">
        <v>1079</v>
      </c>
      <c r="AQ26" s="158"/>
      <c r="AR26" s="158"/>
      <c r="AS26" s="158"/>
      <c r="AT26" s="158" t="s">
        <v>1127</v>
      </c>
      <c r="AU26" s="178"/>
      <c r="AV26" s="3"/>
      <c r="BE26" s="5">
        <v>1</v>
      </c>
    </row>
    <row r="27" s="391" customFormat="1" ht="56.25" spans="1:57">
      <c r="A27" s="203">
        <v>18</v>
      </c>
      <c r="B27" s="203" t="s">
        <v>254</v>
      </c>
      <c r="C27" s="203">
        <v>2022</v>
      </c>
      <c r="D27" s="393" t="s">
        <v>125</v>
      </c>
      <c r="E27" s="393" t="s">
        <v>1129</v>
      </c>
      <c r="F27" s="393" t="s">
        <v>45</v>
      </c>
      <c r="G27" s="393" t="s">
        <v>1110</v>
      </c>
      <c r="H27" s="393" t="s">
        <v>256</v>
      </c>
      <c r="I27" s="398" t="s">
        <v>1463</v>
      </c>
      <c r="J27" s="393">
        <v>1</v>
      </c>
      <c r="K27" s="393"/>
      <c r="L27" s="393"/>
      <c r="M27" s="393"/>
      <c r="N27" s="393"/>
      <c r="O27" s="393"/>
      <c r="P27" s="393"/>
      <c r="Q27" s="393"/>
      <c r="R27" s="393">
        <v>2828</v>
      </c>
      <c r="S27" s="393" t="s">
        <v>50</v>
      </c>
      <c r="T27" s="398" t="s">
        <v>51</v>
      </c>
      <c r="U27" s="314">
        <v>349.862588</v>
      </c>
      <c r="V27" s="406">
        <v>348.942588</v>
      </c>
      <c r="W27" s="406"/>
      <c r="X27" s="406">
        <v>0</v>
      </c>
      <c r="Y27" s="407">
        <f>U27-V27</f>
        <v>0.920000000000016</v>
      </c>
      <c r="Z27" s="406">
        <v>0</v>
      </c>
      <c r="AA27" s="406">
        <v>0</v>
      </c>
      <c r="AB27" s="406">
        <v>0</v>
      </c>
      <c r="AC27" s="406">
        <v>0</v>
      </c>
      <c r="AD27" s="406"/>
      <c r="AE27" s="408">
        <v>808</v>
      </c>
      <c r="AF27" s="408">
        <v>329</v>
      </c>
      <c r="AG27" s="398" t="s">
        <v>1131</v>
      </c>
      <c r="AH27" s="398" t="s">
        <v>259</v>
      </c>
      <c r="AI27" s="393" t="s">
        <v>50</v>
      </c>
      <c r="AJ27" s="71" t="s">
        <v>51</v>
      </c>
      <c r="AK27" s="71" t="s">
        <v>80</v>
      </c>
      <c r="AL27" s="71" t="s">
        <v>81</v>
      </c>
      <c r="AM27" s="71" t="s">
        <v>82</v>
      </c>
      <c r="AN27" s="71" t="s">
        <v>55</v>
      </c>
      <c r="AO27" s="71" t="s">
        <v>131</v>
      </c>
      <c r="AP27" s="203" t="s">
        <v>1079</v>
      </c>
      <c r="AQ27" s="203" t="s">
        <v>1079</v>
      </c>
      <c r="AR27" s="203" t="s">
        <v>1079</v>
      </c>
      <c r="AS27" s="203"/>
      <c r="AT27" s="71"/>
      <c r="AU27" s="413" t="s">
        <v>1080</v>
      </c>
      <c r="AV27" s="414"/>
      <c r="AX27" s="391" t="s">
        <v>1539</v>
      </c>
      <c r="BE27" s="416">
        <v>1</v>
      </c>
    </row>
    <row r="28" s="3" customFormat="1" ht="14.25" hidden="1" spans="1:47">
      <c r="A28" s="165"/>
      <c r="B28" s="156" t="s">
        <v>281</v>
      </c>
      <c r="C28" s="156"/>
      <c r="D28" s="156"/>
      <c r="E28" s="157"/>
      <c r="F28" s="156"/>
      <c r="G28" s="335"/>
      <c r="H28" s="157"/>
      <c r="I28" s="156"/>
      <c r="J28" s="166">
        <v>0</v>
      </c>
      <c r="K28" s="166">
        <v>0</v>
      </c>
      <c r="L28" s="166">
        <v>0</v>
      </c>
      <c r="M28" s="166">
        <v>0</v>
      </c>
      <c r="N28" s="166">
        <v>0</v>
      </c>
      <c r="O28" s="166">
        <v>0</v>
      </c>
      <c r="P28" s="166">
        <v>0</v>
      </c>
      <c r="Q28" s="166">
        <v>0</v>
      </c>
      <c r="R28" s="166">
        <v>0</v>
      </c>
      <c r="S28" s="166">
        <v>0</v>
      </c>
      <c r="T28" s="166">
        <v>0</v>
      </c>
      <c r="U28" s="405">
        <v>0</v>
      </c>
      <c r="V28" s="166">
        <v>0</v>
      </c>
      <c r="W28" s="166">
        <v>0</v>
      </c>
      <c r="X28" s="166">
        <v>0</v>
      </c>
      <c r="Y28" s="166">
        <v>0</v>
      </c>
      <c r="Z28" s="166">
        <v>0</v>
      </c>
      <c r="AA28" s="166">
        <v>0</v>
      </c>
      <c r="AB28" s="166">
        <v>0</v>
      </c>
      <c r="AC28" s="166">
        <v>0</v>
      </c>
      <c r="AD28" s="166"/>
      <c r="AE28" s="166">
        <v>0</v>
      </c>
      <c r="AF28" s="166">
        <v>0</v>
      </c>
      <c r="AG28" s="174"/>
      <c r="AH28" s="174"/>
      <c r="AI28" s="165"/>
      <c r="AJ28" s="182"/>
      <c r="AK28" s="182"/>
      <c r="AL28" s="182"/>
      <c r="AM28" s="165"/>
      <c r="AN28" s="184"/>
      <c r="AO28" s="175"/>
      <c r="AP28" s="178"/>
      <c r="AQ28" s="178"/>
      <c r="AR28" s="178"/>
      <c r="AS28" s="178"/>
      <c r="AT28" s="178"/>
      <c r="AU28" s="178"/>
    </row>
    <row r="29" s="3" customFormat="1" ht="14.25" hidden="1" spans="1:47">
      <c r="A29" s="165"/>
      <c r="B29" s="156" t="s">
        <v>282</v>
      </c>
      <c r="C29" s="156"/>
      <c r="D29" s="156"/>
      <c r="E29" s="157"/>
      <c r="F29" s="156"/>
      <c r="G29" s="335"/>
      <c r="H29" s="157"/>
      <c r="I29" s="156"/>
      <c r="J29" s="166">
        <f t="shared" ref="J29:AC29" si="5">SUM(J30:J38)</f>
        <v>9</v>
      </c>
      <c r="K29" s="166">
        <f t="shared" si="5"/>
        <v>0</v>
      </c>
      <c r="L29" s="166">
        <f t="shared" si="5"/>
        <v>0</v>
      </c>
      <c r="M29" s="166">
        <f t="shared" si="5"/>
        <v>0</v>
      </c>
      <c r="N29" s="166">
        <f t="shared" si="5"/>
        <v>0</v>
      </c>
      <c r="O29" s="166">
        <f t="shared" si="5"/>
        <v>0</v>
      </c>
      <c r="P29" s="166">
        <f t="shared" si="5"/>
        <v>0</v>
      </c>
      <c r="Q29" s="166">
        <f t="shared" si="5"/>
        <v>0</v>
      </c>
      <c r="R29" s="166">
        <f t="shared" si="5"/>
        <v>40348</v>
      </c>
      <c r="S29" s="166">
        <f t="shared" si="5"/>
        <v>0</v>
      </c>
      <c r="T29" s="166">
        <f t="shared" si="5"/>
        <v>0</v>
      </c>
      <c r="U29" s="405">
        <f t="shared" si="5"/>
        <v>8318.045126</v>
      </c>
      <c r="V29" s="166">
        <f t="shared" si="5"/>
        <v>1363.097079</v>
      </c>
      <c r="W29" s="166">
        <f t="shared" si="5"/>
        <v>1234.949143</v>
      </c>
      <c r="X29" s="166">
        <f t="shared" si="5"/>
        <v>823.155299</v>
      </c>
      <c r="Y29" s="166">
        <f t="shared" si="5"/>
        <v>288.259286</v>
      </c>
      <c r="Z29" s="166">
        <f t="shared" si="5"/>
        <v>1286.531671</v>
      </c>
      <c r="AA29" s="166">
        <f t="shared" si="5"/>
        <v>3000</v>
      </c>
      <c r="AB29" s="166">
        <f t="shared" si="5"/>
        <v>321.1132</v>
      </c>
      <c r="AC29" s="166">
        <f t="shared" si="5"/>
        <v>0.939448</v>
      </c>
      <c r="AD29" s="166"/>
      <c r="AE29" s="166">
        <f>SUM(AE30:AE38)</f>
        <v>11527</v>
      </c>
      <c r="AF29" s="166">
        <f>SUM(AF30:AF38)</f>
        <v>4589</v>
      </c>
      <c r="AG29" s="174"/>
      <c r="AH29" s="174"/>
      <c r="AI29" s="165"/>
      <c r="AJ29" s="182"/>
      <c r="AK29" s="182"/>
      <c r="AL29" s="182"/>
      <c r="AM29" s="165"/>
      <c r="AN29" s="184"/>
      <c r="AO29" s="175"/>
      <c r="AP29" s="178"/>
      <c r="AQ29" s="178"/>
      <c r="AR29" s="178"/>
      <c r="AS29" s="178"/>
      <c r="AT29" s="178"/>
      <c r="AU29" s="178"/>
    </row>
    <row r="30" s="391" customFormat="1" ht="101.25" spans="1:57">
      <c r="A30" s="203">
        <v>19</v>
      </c>
      <c r="B30" s="203" t="s">
        <v>283</v>
      </c>
      <c r="C30" s="203">
        <v>2022</v>
      </c>
      <c r="D30" s="251" t="s">
        <v>125</v>
      </c>
      <c r="E30" s="251" t="s">
        <v>284</v>
      </c>
      <c r="F30" s="251" t="s">
        <v>45</v>
      </c>
      <c r="G30" s="393" t="s">
        <v>1072</v>
      </c>
      <c r="H30" s="251" t="s">
        <v>285</v>
      </c>
      <c r="I30" s="399" t="s">
        <v>1132</v>
      </c>
      <c r="J30" s="251">
        <v>1</v>
      </c>
      <c r="K30" s="251"/>
      <c r="L30" s="251"/>
      <c r="M30" s="251"/>
      <c r="N30" s="251"/>
      <c r="O30" s="251"/>
      <c r="P30" s="251"/>
      <c r="Q30" s="251"/>
      <c r="R30" s="393">
        <v>7623</v>
      </c>
      <c r="S30" s="251" t="s">
        <v>50</v>
      </c>
      <c r="T30" s="399" t="s">
        <v>51</v>
      </c>
      <c r="U30" s="314">
        <v>1893.105101</v>
      </c>
      <c r="V30" s="406">
        <v>720.989722</v>
      </c>
      <c r="W30" s="406">
        <v>814.969936</v>
      </c>
      <c r="X30" s="406">
        <v>0</v>
      </c>
      <c r="Y30" s="410">
        <v>34.6855</v>
      </c>
      <c r="Z30" s="406">
        <v>72.07</v>
      </c>
      <c r="AA30" s="406">
        <v>0</v>
      </c>
      <c r="AB30" s="406">
        <v>250.389943</v>
      </c>
      <c r="AC30" s="406">
        <v>0</v>
      </c>
      <c r="AD30" s="406"/>
      <c r="AE30" s="408">
        <v>2178</v>
      </c>
      <c r="AF30" s="408">
        <v>1175</v>
      </c>
      <c r="AG30" s="399" t="s">
        <v>1464</v>
      </c>
      <c r="AH30" s="399" t="s">
        <v>1465</v>
      </c>
      <c r="AI30" s="393" t="s">
        <v>50</v>
      </c>
      <c r="AJ30" s="71" t="s">
        <v>51</v>
      </c>
      <c r="AK30" s="71" t="s">
        <v>80</v>
      </c>
      <c r="AL30" s="71" t="s">
        <v>81</v>
      </c>
      <c r="AM30" s="71" t="s">
        <v>82</v>
      </c>
      <c r="AN30" s="71" t="s">
        <v>55</v>
      </c>
      <c r="AO30" s="71" t="s">
        <v>289</v>
      </c>
      <c r="AP30" s="203" t="s">
        <v>1079</v>
      </c>
      <c r="AQ30" s="203" t="s">
        <v>1079</v>
      </c>
      <c r="AR30" s="203" t="s">
        <v>1079</v>
      </c>
      <c r="AS30" s="203"/>
      <c r="AT30" s="413" t="s">
        <v>1135</v>
      </c>
      <c r="AU30" s="413" t="s">
        <v>1578</v>
      </c>
      <c r="AV30" s="414"/>
      <c r="AX30" s="391" t="s">
        <v>1539</v>
      </c>
      <c r="AY30" s="391" t="s">
        <v>1215</v>
      </c>
      <c r="BE30" s="416">
        <v>1</v>
      </c>
    </row>
    <row r="31" s="391" customFormat="1" ht="146.25" spans="1:57">
      <c r="A31" s="203">
        <v>20</v>
      </c>
      <c r="B31" s="203" t="s">
        <v>290</v>
      </c>
      <c r="C31" s="203">
        <v>2022</v>
      </c>
      <c r="D31" s="251" t="s">
        <v>125</v>
      </c>
      <c r="E31" s="71" t="s">
        <v>291</v>
      </c>
      <c r="F31" s="395" t="s">
        <v>45</v>
      </c>
      <c r="G31" s="393" t="s">
        <v>1072</v>
      </c>
      <c r="H31" s="396" t="s">
        <v>190</v>
      </c>
      <c r="I31" s="400" t="s">
        <v>1466</v>
      </c>
      <c r="J31" s="395">
        <v>1</v>
      </c>
      <c r="K31" s="395"/>
      <c r="L31" s="395"/>
      <c r="M31" s="395"/>
      <c r="N31" s="395"/>
      <c r="O31" s="395"/>
      <c r="P31" s="395"/>
      <c r="Q31" s="395"/>
      <c r="R31" s="393">
        <v>2587</v>
      </c>
      <c r="S31" s="251" t="s">
        <v>70</v>
      </c>
      <c r="T31" s="399" t="s">
        <v>1075</v>
      </c>
      <c r="U31" s="314">
        <v>1092.274894</v>
      </c>
      <c r="V31" s="406">
        <v>400</v>
      </c>
      <c r="W31" s="406"/>
      <c r="X31" s="406">
        <v>40</v>
      </c>
      <c r="Y31" s="406">
        <v>239.812299</v>
      </c>
      <c r="Z31" s="406">
        <v>341.739338</v>
      </c>
      <c r="AA31" s="406">
        <v>0</v>
      </c>
      <c r="AB31" s="406">
        <v>70.723257</v>
      </c>
      <c r="AC31" s="406">
        <v>0</v>
      </c>
      <c r="AD31" s="406"/>
      <c r="AE31" s="408">
        <v>739</v>
      </c>
      <c r="AF31" s="408">
        <v>116</v>
      </c>
      <c r="AG31" s="397" t="s">
        <v>1467</v>
      </c>
      <c r="AH31" s="397" t="s">
        <v>1134</v>
      </c>
      <c r="AI31" s="71" t="s">
        <v>70</v>
      </c>
      <c r="AJ31" s="71" t="s">
        <v>1075</v>
      </c>
      <c r="AK31" s="71" t="s">
        <v>80</v>
      </c>
      <c r="AL31" s="71" t="s">
        <v>81</v>
      </c>
      <c r="AM31" s="71" t="s">
        <v>82</v>
      </c>
      <c r="AN31" s="71" t="s">
        <v>55</v>
      </c>
      <c r="AO31" s="71" t="s">
        <v>289</v>
      </c>
      <c r="AP31" s="203" t="s">
        <v>1079</v>
      </c>
      <c r="AQ31" s="203" t="s">
        <v>1079</v>
      </c>
      <c r="AR31" s="203" t="s">
        <v>1079</v>
      </c>
      <c r="AS31" s="203"/>
      <c r="AT31" s="71" t="s">
        <v>1135</v>
      </c>
      <c r="AU31" s="413" t="s">
        <v>1080</v>
      </c>
      <c r="AV31" s="414"/>
      <c r="AW31" s="391" t="s">
        <v>1135</v>
      </c>
      <c r="AX31" s="391" t="s">
        <v>1539</v>
      </c>
      <c r="BE31" s="416">
        <v>1</v>
      </c>
    </row>
    <row r="32" s="391" customFormat="1" ht="67.5" spans="1:57">
      <c r="A32" s="203">
        <v>21</v>
      </c>
      <c r="B32" s="203" t="s">
        <v>301</v>
      </c>
      <c r="C32" s="203">
        <v>2022</v>
      </c>
      <c r="D32" s="71" t="s">
        <v>125</v>
      </c>
      <c r="E32" s="71" t="s">
        <v>302</v>
      </c>
      <c r="F32" s="71" t="s">
        <v>45</v>
      </c>
      <c r="G32" s="393" t="s">
        <v>1072</v>
      </c>
      <c r="H32" s="71" t="s">
        <v>303</v>
      </c>
      <c r="I32" s="397" t="s">
        <v>1468</v>
      </c>
      <c r="J32" s="251">
        <v>1</v>
      </c>
      <c r="K32" s="71"/>
      <c r="L32" s="71"/>
      <c r="M32" s="71"/>
      <c r="N32" s="71"/>
      <c r="O32" s="71"/>
      <c r="P32" s="71"/>
      <c r="Q32" s="71"/>
      <c r="R32" s="393">
        <v>2380</v>
      </c>
      <c r="S32" s="251" t="s">
        <v>177</v>
      </c>
      <c r="T32" s="399" t="s">
        <v>178</v>
      </c>
      <c r="U32" s="314">
        <v>306.561815</v>
      </c>
      <c r="V32" s="406">
        <v>120.440818</v>
      </c>
      <c r="W32" s="406">
        <v>186.120997</v>
      </c>
      <c r="X32" s="406">
        <v>0</v>
      </c>
      <c r="Y32" s="406"/>
      <c r="Z32" s="406">
        <v>0</v>
      </c>
      <c r="AA32" s="406">
        <v>0</v>
      </c>
      <c r="AB32" s="406">
        <v>0</v>
      </c>
      <c r="AC32" s="406">
        <v>0</v>
      </c>
      <c r="AD32" s="406"/>
      <c r="AE32" s="408">
        <v>680</v>
      </c>
      <c r="AF32" s="408">
        <v>300</v>
      </c>
      <c r="AG32" s="397" t="s">
        <v>305</v>
      </c>
      <c r="AH32" s="397" t="s">
        <v>306</v>
      </c>
      <c r="AI32" s="71" t="s">
        <v>177</v>
      </c>
      <c r="AJ32" s="71" t="s">
        <v>178</v>
      </c>
      <c r="AK32" s="71" t="s">
        <v>80</v>
      </c>
      <c r="AL32" s="71" t="s">
        <v>81</v>
      </c>
      <c r="AM32" s="71" t="s">
        <v>82</v>
      </c>
      <c r="AN32" s="71" t="s">
        <v>55</v>
      </c>
      <c r="AO32" s="71" t="s">
        <v>289</v>
      </c>
      <c r="AP32" s="203" t="s">
        <v>1079</v>
      </c>
      <c r="AQ32" s="203" t="s">
        <v>1079</v>
      </c>
      <c r="AR32" s="203" t="s">
        <v>1079</v>
      </c>
      <c r="AS32" s="203"/>
      <c r="AT32" s="71" t="s">
        <v>1135</v>
      </c>
      <c r="AU32" s="413" t="s">
        <v>1080</v>
      </c>
      <c r="AV32" s="414"/>
      <c r="AX32" s="391" t="s">
        <v>1539</v>
      </c>
      <c r="BE32" s="416">
        <v>1</v>
      </c>
    </row>
    <row r="33" s="391" customFormat="1" ht="45" spans="1:57">
      <c r="A33" s="203">
        <v>22</v>
      </c>
      <c r="B33" s="203" t="s">
        <v>307</v>
      </c>
      <c r="C33" s="203">
        <v>2022</v>
      </c>
      <c r="D33" s="71" t="s">
        <v>125</v>
      </c>
      <c r="E33" s="71" t="s">
        <v>308</v>
      </c>
      <c r="F33" s="393" t="s">
        <v>45</v>
      </c>
      <c r="G33" s="393" t="s">
        <v>1072</v>
      </c>
      <c r="H33" s="71" t="s">
        <v>303</v>
      </c>
      <c r="I33" s="397" t="s">
        <v>1469</v>
      </c>
      <c r="J33" s="395">
        <v>1</v>
      </c>
      <c r="K33" s="71"/>
      <c r="L33" s="71"/>
      <c r="M33" s="71"/>
      <c r="N33" s="71"/>
      <c r="O33" s="71"/>
      <c r="P33" s="71"/>
      <c r="Q33" s="71"/>
      <c r="R33" s="393">
        <v>5758</v>
      </c>
      <c r="S33" s="251" t="s">
        <v>177</v>
      </c>
      <c r="T33" s="399" t="s">
        <v>178</v>
      </c>
      <c r="U33" s="314">
        <v>26.1</v>
      </c>
      <c r="V33" s="406">
        <v>26.1</v>
      </c>
      <c r="W33" s="406"/>
      <c r="X33" s="406">
        <v>0</v>
      </c>
      <c r="Y33" s="406"/>
      <c r="Z33" s="406">
        <v>0</v>
      </c>
      <c r="AA33" s="406">
        <v>0</v>
      </c>
      <c r="AB33" s="406">
        <v>0</v>
      </c>
      <c r="AC33" s="406">
        <v>0</v>
      </c>
      <c r="AD33" s="406"/>
      <c r="AE33" s="408">
        <v>1645</v>
      </c>
      <c r="AF33" s="408">
        <v>754</v>
      </c>
      <c r="AG33" s="397" t="s">
        <v>310</v>
      </c>
      <c r="AH33" s="397" t="s">
        <v>311</v>
      </c>
      <c r="AI33" s="71" t="s">
        <v>177</v>
      </c>
      <c r="AJ33" s="71" t="s">
        <v>178</v>
      </c>
      <c r="AK33" s="71" t="s">
        <v>80</v>
      </c>
      <c r="AL33" s="71" t="s">
        <v>81</v>
      </c>
      <c r="AM33" s="71" t="s">
        <v>82</v>
      </c>
      <c r="AN33" s="71" t="s">
        <v>55</v>
      </c>
      <c r="AO33" s="71" t="s">
        <v>289</v>
      </c>
      <c r="AP33" s="203" t="s">
        <v>1079</v>
      </c>
      <c r="AQ33" s="203" t="s">
        <v>1079</v>
      </c>
      <c r="AR33" s="203" t="s">
        <v>1079</v>
      </c>
      <c r="AS33" s="203"/>
      <c r="AT33" s="71" t="s">
        <v>1135</v>
      </c>
      <c r="AU33" s="413" t="s">
        <v>1080</v>
      </c>
      <c r="AV33" s="414"/>
      <c r="AX33" s="391" t="s">
        <v>1539</v>
      </c>
      <c r="BE33" s="416">
        <v>1</v>
      </c>
    </row>
    <row r="34" s="391" customFormat="1" ht="90" spans="1:57">
      <c r="A34" s="203">
        <v>23</v>
      </c>
      <c r="B34" s="203" t="s">
        <v>312</v>
      </c>
      <c r="C34" s="203">
        <v>2022</v>
      </c>
      <c r="D34" s="71" t="s">
        <v>125</v>
      </c>
      <c r="E34" s="71" t="s">
        <v>313</v>
      </c>
      <c r="F34" s="393" t="s">
        <v>45</v>
      </c>
      <c r="G34" s="393" t="s">
        <v>1072</v>
      </c>
      <c r="H34" s="71" t="s">
        <v>314</v>
      </c>
      <c r="I34" s="397" t="s">
        <v>1138</v>
      </c>
      <c r="J34" s="71">
        <v>1</v>
      </c>
      <c r="K34" s="71"/>
      <c r="L34" s="71"/>
      <c r="M34" s="71"/>
      <c r="N34" s="71"/>
      <c r="O34" s="71"/>
      <c r="P34" s="71"/>
      <c r="Q34" s="71"/>
      <c r="R34" s="393">
        <v>2380</v>
      </c>
      <c r="S34" s="251" t="s">
        <v>177</v>
      </c>
      <c r="T34" s="399" t="s">
        <v>178</v>
      </c>
      <c r="U34" s="314">
        <v>15.7997</v>
      </c>
      <c r="V34" s="406">
        <v>15.7997</v>
      </c>
      <c r="W34" s="406"/>
      <c r="X34" s="406">
        <v>0</v>
      </c>
      <c r="Y34" s="406"/>
      <c r="Z34" s="406">
        <v>0</v>
      </c>
      <c r="AA34" s="406">
        <v>0</v>
      </c>
      <c r="AB34" s="406">
        <v>0</v>
      </c>
      <c r="AC34" s="406">
        <v>0</v>
      </c>
      <c r="AD34" s="406"/>
      <c r="AE34" s="408">
        <v>680</v>
      </c>
      <c r="AF34" s="408">
        <v>300</v>
      </c>
      <c r="AG34" s="397" t="s">
        <v>316</v>
      </c>
      <c r="AH34" s="397" t="s">
        <v>317</v>
      </c>
      <c r="AI34" s="71" t="s">
        <v>177</v>
      </c>
      <c r="AJ34" s="71" t="s">
        <v>178</v>
      </c>
      <c r="AK34" s="71" t="s">
        <v>80</v>
      </c>
      <c r="AL34" s="71" t="s">
        <v>81</v>
      </c>
      <c r="AM34" s="71" t="s">
        <v>82</v>
      </c>
      <c r="AN34" s="71" t="s">
        <v>55</v>
      </c>
      <c r="AO34" s="71" t="s">
        <v>289</v>
      </c>
      <c r="AP34" s="203" t="s">
        <v>1079</v>
      </c>
      <c r="AQ34" s="203" t="s">
        <v>1079</v>
      </c>
      <c r="AR34" s="203" t="s">
        <v>1079</v>
      </c>
      <c r="AS34" s="203"/>
      <c r="AT34" s="71" t="s">
        <v>1135</v>
      </c>
      <c r="AU34" s="413" t="s">
        <v>1080</v>
      </c>
      <c r="AV34" s="414"/>
      <c r="AX34" s="391" t="s">
        <v>1539</v>
      </c>
      <c r="BE34" s="416">
        <v>1</v>
      </c>
    </row>
    <row r="35" s="1" customFormat="1" ht="168.75" hidden="1" spans="1:57">
      <c r="A35" s="20">
        <v>24</v>
      </c>
      <c r="B35" s="20" t="s">
        <v>318</v>
      </c>
      <c r="C35" s="20">
        <v>2022</v>
      </c>
      <c r="D35" s="21" t="s">
        <v>125</v>
      </c>
      <c r="E35" s="21" t="s">
        <v>319</v>
      </c>
      <c r="F35" s="21" t="s">
        <v>45</v>
      </c>
      <c r="G35" s="22" t="s">
        <v>1074</v>
      </c>
      <c r="H35" s="21" t="s">
        <v>196</v>
      </c>
      <c r="I35" s="33" t="s">
        <v>1470</v>
      </c>
      <c r="J35" s="23">
        <v>1</v>
      </c>
      <c r="K35" s="21"/>
      <c r="L35" s="21"/>
      <c r="M35" s="21"/>
      <c r="N35" s="21"/>
      <c r="O35" s="21"/>
      <c r="P35" s="21"/>
      <c r="Q35" s="21"/>
      <c r="R35" s="22">
        <v>4533</v>
      </c>
      <c r="S35" s="23" t="s">
        <v>200</v>
      </c>
      <c r="T35" s="35" t="s">
        <v>201</v>
      </c>
      <c r="U35" s="314">
        <v>720</v>
      </c>
      <c r="V35" s="44">
        <v>0</v>
      </c>
      <c r="W35" s="44"/>
      <c r="X35" s="44">
        <v>720</v>
      </c>
      <c r="Y35" s="44"/>
      <c r="Z35" s="44">
        <v>0</v>
      </c>
      <c r="AA35" s="44">
        <v>0</v>
      </c>
      <c r="AB35" s="44">
        <v>0</v>
      </c>
      <c r="AC35" s="44">
        <v>0</v>
      </c>
      <c r="AD35" s="44"/>
      <c r="AE35" s="50">
        <v>1295</v>
      </c>
      <c r="AF35" s="50">
        <v>494</v>
      </c>
      <c r="AG35" s="33" t="s">
        <v>1139</v>
      </c>
      <c r="AH35" s="33" t="s">
        <v>322</v>
      </c>
      <c r="AI35" s="163" t="s">
        <v>200</v>
      </c>
      <c r="AJ35" s="163" t="s">
        <v>201</v>
      </c>
      <c r="AK35" s="21" t="s">
        <v>52</v>
      </c>
      <c r="AL35" s="163" t="s">
        <v>53</v>
      </c>
      <c r="AM35" s="163" t="s">
        <v>1073</v>
      </c>
      <c r="AN35" s="163" t="s">
        <v>55</v>
      </c>
      <c r="AO35" s="163" t="s">
        <v>289</v>
      </c>
      <c r="AP35" s="158" t="s">
        <v>1079</v>
      </c>
      <c r="AQ35" s="158"/>
      <c r="AR35" s="158"/>
      <c r="AS35" s="158"/>
      <c r="AT35" s="158" t="s">
        <v>1214</v>
      </c>
      <c r="AU35" s="178"/>
      <c r="AV35" s="3"/>
      <c r="BE35" s="5">
        <v>1</v>
      </c>
    </row>
    <row r="36" s="391" customFormat="1" ht="162" spans="1:57">
      <c r="A36" s="203">
        <v>25</v>
      </c>
      <c r="B36" s="203" t="s">
        <v>323</v>
      </c>
      <c r="C36" s="203">
        <v>2022</v>
      </c>
      <c r="D36" s="71" t="s">
        <v>125</v>
      </c>
      <c r="E36" s="71" t="s">
        <v>1471</v>
      </c>
      <c r="F36" s="71" t="s">
        <v>45</v>
      </c>
      <c r="G36" s="393" t="s">
        <v>1072</v>
      </c>
      <c r="H36" s="71" t="s">
        <v>164</v>
      </c>
      <c r="I36" s="397" t="s">
        <v>1472</v>
      </c>
      <c r="J36" s="395">
        <v>1</v>
      </c>
      <c r="K36" s="71"/>
      <c r="L36" s="71"/>
      <c r="M36" s="71"/>
      <c r="N36" s="71"/>
      <c r="O36" s="71"/>
      <c r="P36" s="71"/>
      <c r="Q36" s="71"/>
      <c r="R36" s="393">
        <v>3371</v>
      </c>
      <c r="S36" s="251" t="s">
        <v>168</v>
      </c>
      <c r="T36" s="399" t="s">
        <v>1117</v>
      </c>
      <c r="U36" s="406">
        <v>425.243616</v>
      </c>
      <c r="V36" s="406">
        <v>67.766839</v>
      </c>
      <c r="W36" s="406">
        <v>233.85821</v>
      </c>
      <c r="X36" s="406">
        <v>63.155299</v>
      </c>
      <c r="Y36" s="406">
        <f>U36-Z36-X36-W36-V36-AC36</f>
        <v>13.7614869999999</v>
      </c>
      <c r="Z36" s="406">
        <v>45.762333</v>
      </c>
      <c r="AA36" s="406">
        <v>0</v>
      </c>
      <c r="AB36" s="406">
        <v>0</v>
      </c>
      <c r="AC36" s="407">
        <v>0.939448</v>
      </c>
      <c r="AD36" s="406"/>
      <c r="AE36" s="408">
        <v>963</v>
      </c>
      <c r="AF36" s="408">
        <v>290</v>
      </c>
      <c r="AG36" s="397" t="s">
        <v>326</v>
      </c>
      <c r="AH36" s="397" t="s">
        <v>327</v>
      </c>
      <c r="AI36" s="71" t="s">
        <v>168</v>
      </c>
      <c r="AJ36" s="71" t="s">
        <v>1117</v>
      </c>
      <c r="AK36" s="71" t="s">
        <v>80</v>
      </c>
      <c r="AL36" s="71" t="s">
        <v>81</v>
      </c>
      <c r="AM36" s="71" t="s">
        <v>82</v>
      </c>
      <c r="AN36" s="71" t="s">
        <v>55</v>
      </c>
      <c r="AO36" s="71" t="s">
        <v>289</v>
      </c>
      <c r="AP36" s="203" t="s">
        <v>1079</v>
      </c>
      <c r="AQ36" s="203" t="s">
        <v>1079</v>
      </c>
      <c r="AR36" s="203"/>
      <c r="AS36" s="203" t="s">
        <v>1079</v>
      </c>
      <c r="AT36" s="71" t="s">
        <v>1216</v>
      </c>
      <c r="AU36" s="413" t="s">
        <v>1581</v>
      </c>
      <c r="AW36" s="391" t="s">
        <v>1140</v>
      </c>
      <c r="AX36" s="391" t="s">
        <v>1539</v>
      </c>
      <c r="BE36" s="416">
        <v>1</v>
      </c>
    </row>
    <row r="37" s="1" customFormat="1" ht="67.5" hidden="1" spans="1:57">
      <c r="A37" s="20">
        <v>26</v>
      </c>
      <c r="B37" s="20" t="s">
        <v>354</v>
      </c>
      <c r="C37" s="20">
        <v>2022</v>
      </c>
      <c r="D37" s="21" t="s">
        <v>125</v>
      </c>
      <c r="E37" s="21" t="s">
        <v>355</v>
      </c>
      <c r="F37" s="21" t="s">
        <v>45</v>
      </c>
      <c r="G37" s="22" t="s">
        <v>1074</v>
      </c>
      <c r="H37" s="21" t="s">
        <v>303</v>
      </c>
      <c r="I37" s="33" t="s">
        <v>356</v>
      </c>
      <c r="J37" s="24">
        <v>1</v>
      </c>
      <c r="K37" s="21"/>
      <c r="L37" s="21"/>
      <c r="M37" s="21"/>
      <c r="N37" s="21"/>
      <c r="O37" s="21"/>
      <c r="P37" s="21"/>
      <c r="Q37" s="21"/>
      <c r="R37" s="22">
        <v>5758</v>
      </c>
      <c r="S37" s="23" t="s">
        <v>177</v>
      </c>
      <c r="T37" s="35" t="s">
        <v>178</v>
      </c>
      <c r="U37" s="314">
        <v>38.96</v>
      </c>
      <c r="V37" s="44">
        <v>12</v>
      </c>
      <c r="W37" s="44"/>
      <c r="X37" s="44">
        <v>0</v>
      </c>
      <c r="Y37" s="44"/>
      <c r="Z37" s="44">
        <v>26.96</v>
      </c>
      <c r="AA37" s="44">
        <v>0</v>
      </c>
      <c r="AB37" s="44">
        <v>0</v>
      </c>
      <c r="AC37" s="44">
        <v>0</v>
      </c>
      <c r="AD37" s="44"/>
      <c r="AE37" s="50">
        <v>1645</v>
      </c>
      <c r="AF37" s="50">
        <v>754</v>
      </c>
      <c r="AG37" s="33" t="s">
        <v>357</v>
      </c>
      <c r="AH37" s="33" t="s">
        <v>358</v>
      </c>
      <c r="AI37" s="163" t="s">
        <v>177</v>
      </c>
      <c r="AJ37" s="163" t="s">
        <v>178</v>
      </c>
      <c r="AK37" s="21" t="s">
        <v>80</v>
      </c>
      <c r="AL37" s="163" t="s">
        <v>81</v>
      </c>
      <c r="AM37" s="163" t="s">
        <v>82</v>
      </c>
      <c r="AN37" s="163" t="s">
        <v>55</v>
      </c>
      <c r="AO37" s="163" t="s">
        <v>289</v>
      </c>
      <c r="AP37" s="158" t="s">
        <v>1079</v>
      </c>
      <c r="AQ37" s="158"/>
      <c r="AR37" s="158"/>
      <c r="AS37" s="158"/>
      <c r="AT37" s="158" t="s">
        <v>1141</v>
      </c>
      <c r="AU37" s="178"/>
      <c r="AV37" s="3"/>
      <c r="AW37" s="1" t="s">
        <v>1141</v>
      </c>
      <c r="BE37" s="5">
        <v>1</v>
      </c>
    </row>
    <row r="38" s="1" customFormat="1" ht="101.25" hidden="1" spans="1:57">
      <c r="A38" s="20">
        <v>27</v>
      </c>
      <c r="B38" s="20" t="s">
        <v>1545</v>
      </c>
      <c r="C38" s="20">
        <v>2022</v>
      </c>
      <c r="D38" s="21" t="s">
        <v>125</v>
      </c>
      <c r="E38" s="21" t="s">
        <v>1546</v>
      </c>
      <c r="F38" s="21" t="s">
        <v>45</v>
      </c>
      <c r="G38" s="22" t="s">
        <v>1547</v>
      </c>
      <c r="H38" s="21" t="s">
        <v>1548</v>
      </c>
      <c r="I38" s="33" t="s">
        <v>1549</v>
      </c>
      <c r="J38" s="24">
        <v>1</v>
      </c>
      <c r="K38" s="21"/>
      <c r="L38" s="21"/>
      <c r="M38" s="21"/>
      <c r="N38" s="21"/>
      <c r="O38" s="21"/>
      <c r="P38" s="21"/>
      <c r="Q38" s="21"/>
      <c r="R38" s="22">
        <v>5958</v>
      </c>
      <c r="S38" s="23" t="s">
        <v>80</v>
      </c>
      <c r="T38" s="35" t="s">
        <v>81</v>
      </c>
      <c r="U38" s="314">
        <v>3800</v>
      </c>
      <c r="V38" s="44"/>
      <c r="W38" s="44"/>
      <c r="X38" s="44"/>
      <c r="Y38" s="44"/>
      <c r="Z38" s="44">
        <v>800</v>
      </c>
      <c r="AA38" s="44">
        <v>3000</v>
      </c>
      <c r="AB38" s="44"/>
      <c r="AC38" s="44"/>
      <c r="AD38" s="44"/>
      <c r="AE38" s="50">
        <v>1702</v>
      </c>
      <c r="AF38" s="50">
        <v>406</v>
      </c>
      <c r="AG38" s="33" t="s">
        <v>1550</v>
      </c>
      <c r="AH38" s="33" t="s">
        <v>1551</v>
      </c>
      <c r="AI38" s="163" t="s">
        <v>80</v>
      </c>
      <c r="AJ38" s="163" t="s">
        <v>81</v>
      </c>
      <c r="AK38" s="21" t="s">
        <v>80</v>
      </c>
      <c r="AL38" s="163" t="s">
        <v>81</v>
      </c>
      <c r="AM38" s="163" t="s">
        <v>82</v>
      </c>
      <c r="AN38" s="163" t="s">
        <v>55</v>
      </c>
      <c r="AO38" s="163" t="s">
        <v>289</v>
      </c>
      <c r="AP38" s="158" t="s">
        <v>1079</v>
      </c>
      <c r="AQ38" s="158"/>
      <c r="AR38" s="158"/>
      <c r="AS38" s="158"/>
      <c r="AT38" s="158" t="s">
        <v>1552</v>
      </c>
      <c r="AU38" s="178"/>
      <c r="AV38" s="3"/>
      <c r="BE38" s="5">
        <v>1</v>
      </c>
    </row>
    <row r="39" s="3" customFormat="1" ht="14.25" hidden="1" spans="1:47">
      <c r="A39" s="165"/>
      <c r="B39" s="156" t="s">
        <v>359</v>
      </c>
      <c r="C39" s="156"/>
      <c r="D39" s="156"/>
      <c r="E39" s="157"/>
      <c r="F39" s="156"/>
      <c r="G39" s="335"/>
      <c r="H39" s="157"/>
      <c r="I39" s="156"/>
      <c r="J39" s="166">
        <f t="shared" ref="J39:AF39" si="6">SUM(J40:J41)</f>
        <v>2</v>
      </c>
      <c r="K39" s="166">
        <f t="shared" si="6"/>
        <v>0</v>
      </c>
      <c r="L39" s="166">
        <f t="shared" si="6"/>
        <v>0</v>
      </c>
      <c r="M39" s="166">
        <f t="shared" si="6"/>
        <v>0</v>
      </c>
      <c r="N39" s="166">
        <f t="shared" si="6"/>
        <v>0</v>
      </c>
      <c r="O39" s="166">
        <f t="shared" si="6"/>
        <v>0</v>
      </c>
      <c r="P39" s="166">
        <f t="shared" si="6"/>
        <v>0</v>
      </c>
      <c r="Q39" s="166">
        <f t="shared" si="6"/>
        <v>0</v>
      </c>
      <c r="R39" s="166">
        <f t="shared" si="6"/>
        <v>1713</v>
      </c>
      <c r="S39" s="166">
        <f t="shared" si="6"/>
        <v>0</v>
      </c>
      <c r="T39" s="166">
        <f t="shared" si="6"/>
        <v>0</v>
      </c>
      <c r="U39" s="405">
        <f t="shared" si="6"/>
        <v>451.47</v>
      </c>
      <c r="V39" s="166">
        <f t="shared" si="6"/>
        <v>0</v>
      </c>
      <c r="W39" s="166">
        <f t="shared" si="6"/>
        <v>0</v>
      </c>
      <c r="X39" s="166">
        <f t="shared" si="6"/>
        <v>271.47</v>
      </c>
      <c r="Y39" s="166">
        <f t="shared" si="6"/>
        <v>0</v>
      </c>
      <c r="Z39" s="166">
        <f t="shared" si="6"/>
        <v>180</v>
      </c>
      <c r="AA39" s="166">
        <f t="shared" si="6"/>
        <v>0</v>
      </c>
      <c r="AB39" s="166">
        <f t="shared" si="6"/>
        <v>0</v>
      </c>
      <c r="AC39" s="166">
        <f t="shared" si="6"/>
        <v>0</v>
      </c>
      <c r="AD39" s="166">
        <f t="shared" si="6"/>
        <v>0</v>
      </c>
      <c r="AE39" s="166">
        <f t="shared" si="6"/>
        <v>1253</v>
      </c>
      <c r="AF39" s="166">
        <f t="shared" si="6"/>
        <v>399</v>
      </c>
      <c r="AG39" s="174"/>
      <c r="AH39" s="174"/>
      <c r="AI39" s="165"/>
      <c r="AJ39" s="182"/>
      <c r="AK39" s="182"/>
      <c r="AL39" s="182"/>
      <c r="AM39" s="165"/>
      <c r="AN39" s="184"/>
      <c r="AO39" s="175"/>
      <c r="AP39" s="178"/>
      <c r="AQ39" s="178"/>
      <c r="AR39" s="178"/>
      <c r="AS39" s="178"/>
      <c r="AT39" s="178"/>
      <c r="AU39" s="178"/>
    </row>
    <row r="40" s="1" customFormat="1" ht="112.5" hidden="1" spans="1:57">
      <c r="A40" s="20">
        <v>28</v>
      </c>
      <c r="B40" s="20" t="s">
        <v>360</v>
      </c>
      <c r="C40" s="20">
        <v>2022</v>
      </c>
      <c r="D40" s="21" t="s">
        <v>361</v>
      </c>
      <c r="E40" s="21" t="s">
        <v>362</v>
      </c>
      <c r="F40" s="21" t="s">
        <v>45</v>
      </c>
      <c r="G40" s="22" t="s">
        <v>1074</v>
      </c>
      <c r="H40" s="21" t="s">
        <v>363</v>
      </c>
      <c r="I40" s="33" t="s">
        <v>1553</v>
      </c>
      <c r="J40" s="21">
        <v>1</v>
      </c>
      <c r="K40" s="21"/>
      <c r="L40" s="21"/>
      <c r="M40" s="21"/>
      <c r="N40" s="21"/>
      <c r="O40" s="21"/>
      <c r="P40" s="21"/>
      <c r="Q40" s="21"/>
      <c r="R40" s="22">
        <v>644</v>
      </c>
      <c r="S40" s="21" t="s">
        <v>78</v>
      </c>
      <c r="T40" s="21" t="s">
        <v>1076</v>
      </c>
      <c r="U40" s="314">
        <v>271.47</v>
      </c>
      <c r="V40" s="44">
        <v>0</v>
      </c>
      <c r="W40" s="44"/>
      <c r="X40" s="44">
        <v>271.47</v>
      </c>
      <c r="Y40" s="44"/>
      <c r="Z40" s="44">
        <v>0</v>
      </c>
      <c r="AA40" s="44">
        <v>0</v>
      </c>
      <c r="AB40" s="44">
        <v>0</v>
      </c>
      <c r="AC40" s="44">
        <v>0</v>
      </c>
      <c r="AD40" s="44"/>
      <c r="AE40" s="50">
        <v>184</v>
      </c>
      <c r="AF40" s="50">
        <v>46</v>
      </c>
      <c r="AG40" s="33" t="s">
        <v>365</v>
      </c>
      <c r="AH40" s="33" t="s">
        <v>366</v>
      </c>
      <c r="AI40" s="163" t="s">
        <v>78</v>
      </c>
      <c r="AJ40" s="163" t="s">
        <v>1076</v>
      </c>
      <c r="AK40" s="21" t="s">
        <v>367</v>
      </c>
      <c r="AL40" s="163" t="s">
        <v>1554</v>
      </c>
      <c r="AM40" s="163" t="s">
        <v>1555</v>
      </c>
      <c r="AN40" s="163" t="s">
        <v>1530</v>
      </c>
      <c r="AO40" s="163" t="s">
        <v>370</v>
      </c>
      <c r="AP40" s="158" t="s">
        <v>1079</v>
      </c>
      <c r="AQ40" s="158"/>
      <c r="AR40" s="158"/>
      <c r="AS40" s="158"/>
      <c r="AT40" s="158" t="s">
        <v>1552</v>
      </c>
      <c r="AU40" s="178"/>
      <c r="AV40" s="3"/>
      <c r="BE40" s="5">
        <v>1</v>
      </c>
    </row>
    <row r="41" s="1" customFormat="1" ht="56.25" hidden="1" spans="1:57">
      <c r="A41" s="20">
        <v>29</v>
      </c>
      <c r="B41" s="20" t="s">
        <v>1556</v>
      </c>
      <c r="C41" s="20"/>
      <c r="D41" s="21" t="s">
        <v>361</v>
      </c>
      <c r="E41" s="21" t="s">
        <v>1557</v>
      </c>
      <c r="F41" s="21" t="s">
        <v>45</v>
      </c>
      <c r="G41" s="22" t="s">
        <v>1074</v>
      </c>
      <c r="H41" s="21" t="s">
        <v>190</v>
      </c>
      <c r="I41" s="33" t="s">
        <v>1558</v>
      </c>
      <c r="J41" s="21">
        <v>1</v>
      </c>
      <c r="K41" s="21"/>
      <c r="L41" s="21"/>
      <c r="M41" s="21"/>
      <c r="N41" s="21"/>
      <c r="O41" s="21"/>
      <c r="P41" s="21"/>
      <c r="Q41" s="21"/>
      <c r="R41" s="50">
        <v>1069</v>
      </c>
      <c r="S41" s="21" t="s">
        <v>70</v>
      </c>
      <c r="T41" s="35" t="s">
        <v>1075</v>
      </c>
      <c r="U41" s="314">
        <v>180</v>
      </c>
      <c r="V41" s="44"/>
      <c r="W41" s="44"/>
      <c r="X41" s="44"/>
      <c r="Y41" s="44"/>
      <c r="Z41" s="44">
        <v>180</v>
      </c>
      <c r="AA41" s="44"/>
      <c r="AB41" s="44"/>
      <c r="AC41" s="44"/>
      <c r="AD41" s="44"/>
      <c r="AE41" s="50">
        <v>1069</v>
      </c>
      <c r="AF41" s="50">
        <v>353</v>
      </c>
      <c r="AG41" s="33" t="s">
        <v>365</v>
      </c>
      <c r="AH41" s="33" t="s">
        <v>366</v>
      </c>
      <c r="AI41" s="163" t="s">
        <v>70</v>
      </c>
      <c r="AJ41" s="163" t="s">
        <v>1075</v>
      </c>
      <c r="AK41" s="21" t="s">
        <v>367</v>
      </c>
      <c r="AL41" s="173" t="s">
        <v>1554</v>
      </c>
      <c r="AM41" s="163" t="s">
        <v>1555</v>
      </c>
      <c r="AN41" s="163" t="s">
        <v>1530</v>
      </c>
      <c r="AO41" s="163" t="s">
        <v>289</v>
      </c>
      <c r="AP41" s="158" t="s">
        <v>1079</v>
      </c>
      <c r="AQ41" s="158"/>
      <c r="AR41" s="158"/>
      <c r="AS41" s="158"/>
      <c r="AT41" s="158" t="s">
        <v>1552</v>
      </c>
      <c r="AU41" s="178"/>
      <c r="AV41" s="3"/>
      <c r="BE41" s="5">
        <v>1</v>
      </c>
    </row>
    <row r="42" s="3" customFormat="1" ht="14.25" hidden="1" spans="1:47">
      <c r="A42" s="165"/>
      <c r="B42" s="156" t="s">
        <v>371</v>
      </c>
      <c r="C42" s="156"/>
      <c r="D42" s="156"/>
      <c r="E42" s="157"/>
      <c r="F42" s="156"/>
      <c r="G42" s="335"/>
      <c r="H42" s="157"/>
      <c r="I42" s="156"/>
      <c r="J42" s="166">
        <v>0</v>
      </c>
      <c r="K42" s="166">
        <v>0</v>
      </c>
      <c r="L42" s="166">
        <v>0</v>
      </c>
      <c r="M42" s="166">
        <v>0</v>
      </c>
      <c r="N42" s="166">
        <v>0</v>
      </c>
      <c r="O42" s="166">
        <v>0</v>
      </c>
      <c r="P42" s="166">
        <v>0</v>
      </c>
      <c r="Q42" s="166">
        <v>0</v>
      </c>
      <c r="R42" s="166">
        <v>0</v>
      </c>
      <c r="S42" s="166">
        <v>0</v>
      </c>
      <c r="T42" s="166">
        <v>0</v>
      </c>
      <c r="U42" s="405">
        <v>0</v>
      </c>
      <c r="V42" s="166">
        <v>0</v>
      </c>
      <c r="W42" s="166">
        <v>0</v>
      </c>
      <c r="X42" s="166">
        <v>0</v>
      </c>
      <c r="Y42" s="166">
        <v>0</v>
      </c>
      <c r="Z42" s="166">
        <v>0</v>
      </c>
      <c r="AA42" s="166">
        <v>0</v>
      </c>
      <c r="AB42" s="166">
        <v>0</v>
      </c>
      <c r="AC42" s="166">
        <v>0</v>
      </c>
      <c r="AD42" s="166"/>
      <c r="AE42" s="166">
        <v>0</v>
      </c>
      <c r="AF42" s="166">
        <v>0</v>
      </c>
      <c r="AG42" s="174"/>
      <c r="AH42" s="174"/>
      <c r="AI42" s="165"/>
      <c r="AJ42" s="182"/>
      <c r="AK42" s="182"/>
      <c r="AL42" s="182"/>
      <c r="AM42" s="165"/>
      <c r="AN42" s="184"/>
      <c r="AO42" s="175"/>
      <c r="AP42" s="178"/>
      <c r="AQ42" s="178"/>
      <c r="AR42" s="178"/>
      <c r="AS42" s="178"/>
      <c r="AT42" s="178"/>
      <c r="AU42" s="178"/>
    </row>
    <row r="43" s="3" customFormat="1" ht="14.25" hidden="1" spans="1:47">
      <c r="A43" s="165"/>
      <c r="B43" s="156" t="s">
        <v>372</v>
      </c>
      <c r="C43" s="156"/>
      <c r="D43" s="156"/>
      <c r="E43" s="157"/>
      <c r="F43" s="156"/>
      <c r="G43" s="335"/>
      <c r="H43" s="157"/>
      <c r="I43" s="156"/>
      <c r="J43" s="166">
        <f t="shared" ref="J43:V43" si="7">J44+J45++J50+J53</f>
        <v>6</v>
      </c>
      <c r="K43" s="166">
        <f t="shared" si="7"/>
        <v>0</v>
      </c>
      <c r="L43" s="166">
        <f t="shared" si="7"/>
        <v>0</v>
      </c>
      <c r="M43" s="166">
        <f t="shared" si="7"/>
        <v>0</v>
      </c>
      <c r="N43" s="166">
        <f t="shared" si="7"/>
        <v>0</v>
      </c>
      <c r="O43" s="166">
        <f t="shared" si="7"/>
        <v>0</v>
      </c>
      <c r="P43" s="166">
        <f t="shared" si="7"/>
        <v>0</v>
      </c>
      <c r="Q43" s="166">
        <f t="shared" si="7"/>
        <v>0</v>
      </c>
      <c r="R43" s="166">
        <f t="shared" si="7"/>
        <v>6339</v>
      </c>
      <c r="S43" s="166">
        <f t="shared" si="7"/>
        <v>0</v>
      </c>
      <c r="T43" s="166">
        <f t="shared" si="7"/>
        <v>0</v>
      </c>
      <c r="U43" s="405">
        <f t="shared" si="7"/>
        <v>3897.327436</v>
      </c>
      <c r="V43" s="166">
        <f t="shared" si="7"/>
        <v>1691.313768</v>
      </c>
      <c r="W43" s="166">
        <f t="shared" ref="W43:Y43" si="8">W44+W45+W50+W53</f>
        <v>305</v>
      </c>
      <c r="X43" s="166">
        <f t="shared" si="8"/>
        <v>112</v>
      </c>
      <c r="Y43" s="166">
        <f t="shared" si="8"/>
        <v>299.153668</v>
      </c>
      <c r="Z43" s="166">
        <f t="shared" ref="Z43:AC43" si="9">Z44+Z45++Z50+Z53</f>
        <v>512.45</v>
      </c>
      <c r="AA43" s="166">
        <f t="shared" si="9"/>
        <v>0</v>
      </c>
      <c r="AB43" s="166">
        <f t="shared" si="9"/>
        <v>27.8868</v>
      </c>
      <c r="AC43" s="166">
        <f t="shared" si="9"/>
        <v>949.5232</v>
      </c>
      <c r="AD43" s="166"/>
      <c r="AE43" s="166">
        <f>AE44+AE45++AE50+AE53</f>
        <v>8682</v>
      </c>
      <c r="AF43" s="166">
        <f>AF44+AF45++AF50+AF53</f>
        <v>4921</v>
      </c>
      <c r="AG43" s="174"/>
      <c r="AH43" s="174"/>
      <c r="AI43" s="165"/>
      <c r="AJ43" s="182"/>
      <c r="AK43" s="182"/>
      <c r="AL43" s="182"/>
      <c r="AM43" s="165"/>
      <c r="AN43" s="184"/>
      <c r="AO43" s="175"/>
      <c r="AP43" s="178"/>
      <c r="AQ43" s="178"/>
      <c r="AR43" s="178"/>
      <c r="AS43" s="178"/>
      <c r="AT43" s="178"/>
      <c r="AU43" s="178"/>
    </row>
    <row r="44" s="3" customFormat="1" ht="14.25" hidden="1" spans="1:47">
      <c r="A44" s="165"/>
      <c r="B44" s="156" t="s">
        <v>373</v>
      </c>
      <c r="C44" s="156"/>
      <c r="D44" s="156"/>
      <c r="E44" s="157"/>
      <c r="F44" s="156"/>
      <c r="G44" s="335"/>
      <c r="H44" s="157"/>
      <c r="I44" s="156"/>
      <c r="J44" s="166">
        <v>0</v>
      </c>
      <c r="K44" s="166">
        <v>0</v>
      </c>
      <c r="L44" s="166">
        <v>0</v>
      </c>
      <c r="M44" s="166">
        <v>0</v>
      </c>
      <c r="N44" s="166">
        <v>0</v>
      </c>
      <c r="O44" s="166">
        <v>0</v>
      </c>
      <c r="P44" s="166">
        <v>0</v>
      </c>
      <c r="Q44" s="166">
        <v>0</v>
      </c>
      <c r="R44" s="166">
        <v>0</v>
      </c>
      <c r="S44" s="166">
        <v>0</v>
      </c>
      <c r="T44" s="166">
        <v>0</v>
      </c>
      <c r="U44" s="405">
        <v>0</v>
      </c>
      <c r="V44" s="166">
        <v>0</v>
      </c>
      <c r="W44" s="166">
        <v>0</v>
      </c>
      <c r="X44" s="166">
        <v>0</v>
      </c>
      <c r="Y44" s="166">
        <v>0</v>
      </c>
      <c r="Z44" s="166">
        <v>0</v>
      </c>
      <c r="AA44" s="166">
        <v>0</v>
      </c>
      <c r="AB44" s="166">
        <v>0</v>
      </c>
      <c r="AC44" s="166">
        <v>0</v>
      </c>
      <c r="AD44" s="166"/>
      <c r="AE44" s="166">
        <v>0</v>
      </c>
      <c r="AF44" s="166">
        <v>0</v>
      </c>
      <c r="AG44" s="174"/>
      <c r="AH44" s="174"/>
      <c r="AI44" s="165"/>
      <c r="AJ44" s="182"/>
      <c r="AK44" s="182"/>
      <c r="AL44" s="182"/>
      <c r="AM44" s="165"/>
      <c r="AN44" s="184"/>
      <c r="AO44" s="175"/>
      <c r="AP44" s="178"/>
      <c r="AQ44" s="178"/>
      <c r="AR44" s="178"/>
      <c r="AS44" s="178"/>
      <c r="AT44" s="178"/>
      <c r="AU44" s="178"/>
    </row>
    <row r="45" s="3" customFormat="1" ht="14.25" hidden="1" spans="1:47">
      <c r="A45" s="165"/>
      <c r="B45" s="156" t="s">
        <v>374</v>
      </c>
      <c r="C45" s="156"/>
      <c r="D45" s="156"/>
      <c r="E45" s="157"/>
      <c r="F45" s="156"/>
      <c r="G45" s="335"/>
      <c r="H45" s="157"/>
      <c r="I45" s="156"/>
      <c r="J45" s="166">
        <f t="shared" ref="J45:AC45" si="10">SUM(J46:J49)</f>
        <v>4</v>
      </c>
      <c r="K45" s="166">
        <f t="shared" si="10"/>
        <v>0</v>
      </c>
      <c r="L45" s="166">
        <f t="shared" si="10"/>
        <v>0</v>
      </c>
      <c r="M45" s="166">
        <f t="shared" si="10"/>
        <v>0</v>
      </c>
      <c r="N45" s="166">
        <f t="shared" si="10"/>
        <v>0</v>
      </c>
      <c r="O45" s="166">
        <f t="shared" si="10"/>
        <v>0</v>
      </c>
      <c r="P45" s="166">
        <f t="shared" si="10"/>
        <v>0</v>
      </c>
      <c r="Q45" s="166">
        <f t="shared" si="10"/>
        <v>0</v>
      </c>
      <c r="R45" s="166">
        <f t="shared" si="10"/>
        <v>3339</v>
      </c>
      <c r="S45" s="166">
        <f t="shared" si="10"/>
        <v>0</v>
      </c>
      <c r="T45" s="166">
        <f t="shared" si="10"/>
        <v>0</v>
      </c>
      <c r="U45" s="405">
        <f t="shared" si="10"/>
        <v>574.5</v>
      </c>
      <c r="V45" s="166">
        <f t="shared" si="10"/>
        <v>100</v>
      </c>
      <c r="W45" s="166">
        <f t="shared" si="10"/>
        <v>0</v>
      </c>
      <c r="X45" s="166">
        <f t="shared" si="10"/>
        <v>100</v>
      </c>
      <c r="Y45" s="166">
        <f t="shared" si="10"/>
        <v>0</v>
      </c>
      <c r="Z45" s="166">
        <f t="shared" si="10"/>
        <v>374.5</v>
      </c>
      <c r="AA45" s="166">
        <f t="shared" si="10"/>
        <v>0</v>
      </c>
      <c r="AB45" s="166">
        <f t="shared" si="10"/>
        <v>0</v>
      </c>
      <c r="AC45" s="166">
        <f t="shared" si="10"/>
        <v>0</v>
      </c>
      <c r="AD45" s="166"/>
      <c r="AE45" s="166">
        <f>SUM(AE46:AE49)</f>
        <v>1211</v>
      </c>
      <c r="AF45" s="166">
        <f>SUM(AF46:AF49)</f>
        <v>827</v>
      </c>
      <c r="AG45" s="174"/>
      <c r="AH45" s="174"/>
      <c r="AI45" s="165"/>
      <c r="AJ45" s="182"/>
      <c r="AK45" s="182"/>
      <c r="AL45" s="182"/>
      <c r="AM45" s="165"/>
      <c r="AN45" s="184"/>
      <c r="AO45" s="175"/>
      <c r="AP45" s="178"/>
      <c r="AQ45" s="178"/>
      <c r="AR45" s="178"/>
      <c r="AS45" s="178"/>
      <c r="AT45" s="178"/>
      <c r="AU45" s="178"/>
    </row>
    <row r="46" s="1" customFormat="1" ht="67.5" hidden="1" spans="1:57">
      <c r="A46" s="20">
        <v>30</v>
      </c>
      <c r="B46" s="20" t="s">
        <v>1473</v>
      </c>
      <c r="C46" s="20">
        <v>2022</v>
      </c>
      <c r="D46" s="20" t="s">
        <v>98</v>
      </c>
      <c r="E46" s="21" t="s">
        <v>1474</v>
      </c>
      <c r="F46" s="20" t="s">
        <v>45</v>
      </c>
      <c r="G46" s="21" t="s">
        <v>1072</v>
      </c>
      <c r="H46" s="20" t="s">
        <v>1475</v>
      </c>
      <c r="I46" s="21" t="s">
        <v>1476</v>
      </c>
      <c r="J46" s="20">
        <v>1</v>
      </c>
      <c r="K46" s="20"/>
      <c r="L46" s="20"/>
      <c r="M46" s="20"/>
      <c r="N46" s="20"/>
      <c r="O46" s="20"/>
      <c r="P46" s="20"/>
      <c r="Q46" s="20"/>
      <c r="R46" s="20">
        <v>235</v>
      </c>
      <c r="S46" s="21" t="s">
        <v>200</v>
      </c>
      <c r="T46" s="21" t="s">
        <v>201</v>
      </c>
      <c r="U46" s="109">
        <v>100</v>
      </c>
      <c r="V46" s="20">
        <v>0</v>
      </c>
      <c r="W46" s="20"/>
      <c r="X46" s="20">
        <v>100</v>
      </c>
      <c r="Y46" s="20"/>
      <c r="Z46" s="20">
        <v>0</v>
      </c>
      <c r="AA46" s="20">
        <v>0</v>
      </c>
      <c r="AB46" s="20">
        <v>0</v>
      </c>
      <c r="AC46" s="44">
        <v>0</v>
      </c>
      <c r="AD46" s="44"/>
      <c r="AE46" s="50">
        <v>65</v>
      </c>
      <c r="AF46" s="50">
        <v>49</v>
      </c>
      <c r="AG46" s="33" t="s">
        <v>378</v>
      </c>
      <c r="AH46" s="33" t="s">
        <v>379</v>
      </c>
      <c r="AI46" s="163" t="s">
        <v>200</v>
      </c>
      <c r="AJ46" s="163" t="s">
        <v>201</v>
      </c>
      <c r="AK46" s="21" t="s">
        <v>80</v>
      </c>
      <c r="AL46" s="163" t="s">
        <v>81</v>
      </c>
      <c r="AM46" s="163" t="s">
        <v>82</v>
      </c>
      <c r="AN46" s="163" t="s">
        <v>55</v>
      </c>
      <c r="AO46" s="163" t="s">
        <v>80</v>
      </c>
      <c r="AP46" s="158" t="s">
        <v>1079</v>
      </c>
      <c r="AQ46" s="158"/>
      <c r="AR46" s="158"/>
      <c r="AS46" s="158"/>
      <c r="AT46" s="158" t="s">
        <v>1214</v>
      </c>
      <c r="AU46" s="178"/>
      <c r="AV46" s="3"/>
      <c r="BE46" s="5">
        <v>1</v>
      </c>
    </row>
    <row r="47" s="1" customFormat="1" ht="67.5" hidden="1" spans="1:57">
      <c r="A47" s="20">
        <v>31</v>
      </c>
      <c r="B47" s="20" t="s">
        <v>1477</v>
      </c>
      <c r="C47" s="20">
        <v>2022</v>
      </c>
      <c r="D47" s="20" t="s">
        <v>98</v>
      </c>
      <c r="E47" s="21" t="s">
        <v>1478</v>
      </c>
      <c r="F47" s="20" t="s">
        <v>45</v>
      </c>
      <c r="G47" s="21" t="s">
        <v>1072</v>
      </c>
      <c r="H47" s="20" t="s">
        <v>285</v>
      </c>
      <c r="I47" s="21" t="s">
        <v>1479</v>
      </c>
      <c r="J47" s="20">
        <v>1</v>
      </c>
      <c r="K47" s="20"/>
      <c r="L47" s="20"/>
      <c r="M47" s="20"/>
      <c r="N47" s="20"/>
      <c r="O47" s="20"/>
      <c r="P47" s="20"/>
      <c r="Q47" s="20"/>
      <c r="R47" s="20">
        <v>1253</v>
      </c>
      <c r="S47" s="22" t="s">
        <v>50</v>
      </c>
      <c r="T47" s="21" t="s">
        <v>51</v>
      </c>
      <c r="U47" s="109">
        <v>50</v>
      </c>
      <c r="V47" s="20">
        <v>50</v>
      </c>
      <c r="W47" s="20"/>
      <c r="X47" s="20">
        <v>0</v>
      </c>
      <c r="Y47" s="20"/>
      <c r="Z47" s="20">
        <v>0</v>
      </c>
      <c r="AA47" s="20">
        <v>0</v>
      </c>
      <c r="AB47" s="20">
        <v>0</v>
      </c>
      <c r="AC47" s="44">
        <v>0</v>
      </c>
      <c r="AD47" s="44"/>
      <c r="AE47" s="50">
        <v>628</v>
      </c>
      <c r="AF47" s="50">
        <v>456</v>
      </c>
      <c r="AG47" s="33" t="s">
        <v>378</v>
      </c>
      <c r="AH47" s="33" t="s">
        <v>379</v>
      </c>
      <c r="AI47" s="232" t="s">
        <v>50</v>
      </c>
      <c r="AJ47" s="163" t="s">
        <v>51</v>
      </c>
      <c r="AK47" s="21" t="s">
        <v>80</v>
      </c>
      <c r="AL47" s="163" t="s">
        <v>81</v>
      </c>
      <c r="AM47" s="163" t="s">
        <v>82</v>
      </c>
      <c r="AN47" s="163" t="s">
        <v>55</v>
      </c>
      <c r="AO47" s="163" t="s">
        <v>80</v>
      </c>
      <c r="AP47" s="158" t="s">
        <v>1079</v>
      </c>
      <c r="AQ47" s="158"/>
      <c r="AR47" s="158"/>
      <c r="AS47" s="158"/>
      <c r="AT47" s="158" t="s">
        <v>1214</v>
      </c>
      <c r="AU47" s="178"/>
      <c r="AV47" s="3"/>
      <c r="BE47" s="5">
        <v>1</v>
      </c>
    </row>
    <row r="48" s="1" customFormat="1" ht="67.5" hidden="1" spans="1:57">
      <c r="A48" s="20">
        <v>32</v>
      </c>
      <c r="B48" s="20" t="s">
        <v>1480</v>
      </c>
      <c r="C48" s="20">
        <v>2022</v>
      </c>
      <c r="D48" s="20" t="s">
        <v>98</v>
      </c>
      <c r="E48" s="21" t="s">
        <v>1481</v>
      </c>
      <c r="F48" s="20" t="s">
        <v>45</v>
      </c>
      <c r="G48" s="21" t="s">
        <v>1072</v>
      </c>
      <c r="H48" s="20" t="s">
        <v>93</v>
      </c>
      <c r="I48" s="21" t="s">
        <v>1482</v>
      </c>
      <c r="J48" s="20">
        <v>1</v>
      </c>
      <c r="K48" s="20"/>
      <c r="L48" s="20"/>
      <c r="M48" s="20"/>
      <c r="N48" s="20"/>
      <c r="O48" s="20"/>
      <c r="P48" s="20"/>
      <c r="Q48" s="20"/>
      <c r="R48" s="20">
        <v>1425</v>
      </c>
      <c r="S48" s="22" t="s">
        <v>70</v>
      </c>
      <c r="T48" s="21" t="s">
        <v>1075</v>
      </c>
      <c r="U48" s="109">
        <v>50</v>
      </c>
      <c r="V48" s="20">
        <v>50</v>
      </c>
      <c r="W48" s="20"/>
      <c r="X48" s="20">
        <v>0</v>
      </c>
      <c r="Y48" s="20"/>
      <c r="Z48" s="20">
        <v>0</v>
      </c>
      <c r="AA48" s="20">
        <v>0</v>
      </c>
      <c r="AB48" s="20">
        <v>0</v>
      </c>
      <c r="AC48" s="44">
        <v>0</v>
      </c>
      <c r="AD48" s="44"/>
      <c r="AE48" s="50">
        <v>416</v>
      </c>
      <c r="AF48" s="50">
        <v>248</v>
      </c>
      <c r="AG48" s="33" t="s">
        <v>378</v>
      </c>
      <c r="AH48" s="33" t="s">
        <v>379</v>
      </c>
      <c r="AI48" s="232" t="s">
        <v>70</v>
      </c>
      <c r="AJ48" s="163" t="s">
        <v>1075</v>
      </c>
      <c r="AK48" s="21" t="s">
        <v>80</v>
      </c>
      <c r="AL48" s="163" t="s">
        <v>81</v>
      </c>
      <c r="AM48" s="163" t="s">
        <v>82</v>
      </c>
      <c r="AN48" s="163" t="s">
        <v>55</v>
      </c>
      <c r="AO48" s="163" t="s">
        <v>80</v>
      </c>
      <c r="AP48" s="158" t="s">
        <v>1079</v>
      </c>
      <c r="AQ48" s="158"/>
      <c r="AR48" s="158"/>
      <c r="AS48" s="158"/>
      <c r="AT48" s="158" t="s">
        <v>1214</v>
      </c>
      <c r="AU48" s="178"/>
      <c r="AV48" s="3"/>
      <c r="BE48" s="5">
        <v>1</v>
      </c>
    </row>
    <row r="49" s="1" customFormat="1" ht="123.75" hidden="1" spans="1:57">
      <c r="A49" s="20">
        <v>33</v>
      </c>
      <c r="B49" s="20" t="s">
        <v>1559</v>
      </c>
      <c r="C49" s="20">
        <v>2022</v>
      </c>
      <c r="D49" s="20" t="s">
        <v>98</v>
      </c>
      <c r="E49" s="70" t="s">
        <v>1560</v>
      </c>
      <c r="F49" s="20" t="s">
        <v>45</v>
      </c>
      <c r="G49" s="21" t="s">
        <v>1561</v>
      </c>
      <c r="H49" s="20" t="s">
        <v>1562</v>
      </c>
      <c r="I49" s="21" t="s">
        <v>1563</v>
      </c>
      <c r="J49" s="20">
        <v>1</v>
      </c>
      <c r="K49" s="20"/>
      <c r="L49" s="20"/>
      <c r="M49" s="20"/>
      <c r="N49" s="20"/>
      <c r="O49" s="20"/>
      <c r="P49" s="20"/>
      <c r="Q49" s="20"/>
      <c r="R49" s="20">
        <v>426</v>
      </c>
      <c r="S49" s="22" t="s">
        <v>80</v>
      </c>
      <c r="T49" s="21" t="s">
        <v>81</v>
      </c>
      <c r="U49" s="109">
        <v>374.5</v>
      </c>
      <c r="V49" s="20"/>
      <c r="W49" s="20"/>
      <c r="X49" s="20"/>
      <c r="Y49" s="20"/>
      <c r="Z49" s="20">
        <v>374.5</v>
      </c>
      <c r="AA49" s="20"/>
      <c r="AB49" s="20"/>
      <c r="AC49" s="44"/>
      <c r="AD49" s="44"/>
      <c r="AE49" s="50">
        <v>102</v>
      </c>
      <c r="AF49" s="50">
        <v>74</v>
      </c>
      <c r="AG49" s="33" t="s">
        <v>1564</v>
      </c>
      <c r="AH49" s="33" t="s">
        <v>1565</v>
      </c>
      <c r="AI49" s="232" t="s">
        <v>80</v>
      </c>
      <c r="AJ49" s="163" t="s">
        <v>81</v>
      </c>
      <c r="AK49" s="21" t="s">
        <v>80</v>
      </c>
      <c r="AL49" s="163" t="s">
        <v>81</v>
      </c>
      <c r="AM49" s="163" t="s">
        <v>82</v>
      </c>
      <c r="AN49" s="163" t="s">
        <v>55</v>
      </c>
      <c r="AO49" s="163" t="s">
        <v>80</v>
      </c>
      <c r="AP49" s="158" t="s">
        <v>1079</v>
      </c>
      <c r="AQ49" s="158"/>
      <c r="AR49" s="158"/>
      <c r="AS49" s="158"/>
      <c r="AT49" s="158" t="s">
        <v>1552</v>
      </c>
      <c r="AU49" s="178"/>
      <c r="AV49" s="3"/>
      <c r="BE49" s="5">
        <v>1</v>
      </c>
    </row>
    <row r="50" s="3" customFormat="1" ht="14.25" hidden="1" spans="1:47">
      <c r="A50" s="165"/>
      <c r="B50" s="188" t="s">
        <v>380</v>
      </c>
      <c r="C50" s="188"/>
      <c r="D50" s="188"/>
      <c r="E50" s="157"/>
      <c r="F50" s="188"/>
      <c r="G50" s="373"/>
      <c r="H50" s="157"/>
      <c r="I50" s="188"/>
      <c r="J50" s="166">
        <f t="shared" ref="J50:AC50" si="11">SUM(J51:J52)</f>
        <v>2</v>
      </c>
      <c r="K50" s="166">
        <f t="shared" si="11"/>
        <v>0</v>
      </c>
      <c r="L50" s="166">
        <f t="shared" si="11"/>
        <v>0</v>
      </c>
      <c r="M50" s="166">
        <f t="shared" si="11"/>
        <v>0</v>
      </c>
      <c r="N50" s="166">
        <f t="shared" si="11"/>
        <v>0</v>
      </c>
      <c r="O50" s="166">
        <f t="shared" si="11"/>
        <v>0</v>
      </c>
      <c r="P50" s="166">
        <f t="shared" si="11"/>
        <v>0</v>
      </c>
      <c r="Q50" s="166">
        <f t="shared" si="11"/>
        <v>0</v>
      </c>
      <c r="R50" s="166">
        <f t="shared" si="11"/>
        <v>3000</v>
      </c>
      <c r="S50" s="166">
        <f t="shared" si="11"/>
        <v>0</v>
      </c>
      <c r="T50" s="166">
        <f t="shared" si="11"/>
        <v>0</v>
      </c>
      <c r="U50" s="405">
        <f t="shared" si="11"/>
        <v>3322.827436</v>
      </c>
      <c r="V50" s="166">
        <f t="shared" si="11"/>
        <v>1591.313768</v>
      </c>
      <c r="W50" s="166">
        <f t="shared" si="11"/>
        <v>305</v>
      </c>
      <c r="X50" s="166">
        <f t="shared" si="11"/>
        <v>12</v>
      </c>
      <c r="Y50" s="166">
        <f t="shared" si="11"/>
        <v>299.153668</v>
      </c>
      <c r="Z50" s="166">
        <f t="shared" si="11"/>
        <v>137.95</v>
      </c>
      <c r="AA50" s="166">
        <f t="shared" si="11"/>
        <v>0</v>
      </c>
      <c r="AB50" s="166">
        <f t="shared" si="11"/>
        <v>27.8868</v>
      </c>
      <c r="AC50" s="166">
        <f t="shared" si="11"/>
        <v>949.5232</v>
      </c>
      <c r="AD50" s="166"/>
      <c r="AE50" s="166">
        <f>SUM(AE51:AE52)</f>
        <v>7471</v>
      </c>
      <c r="AF50" s="166">
        <f>SUM(AF51:AF52)</f>
        <v>4094</v>
      </c>
      <c r="AG50" s="182"/>
      <c r="AH50" s="182"/>
      <c r="AI50" s="182"/>
      <c r="AJ50" s="165"/>
      <c r="AK50" s="184"/>
      <c r="AL50" s="175"/>
      <c r="AM50" s="178"/>
      <c r="AN50" s="178"/>
      <c r="AO50" s="178"/>
      <c r="AP50" s="178"/>
      <c r="AQ50" s="178"/>
      <c r="AR50" s="178"/>
      <c r="AS50" s="178"/>
      <c r="AT50" s="178"/>
      <c r="AU50" s="178"/>
    </row>
    <row r="51" s="391" customFormat="1" ht="101.25" spans="1:57">
      <c r="A51" s="71">
        <v>34</v>
      </c>
      <c r="B51" s="203" t="s">
        <v>381</v>
      </c>
      <c r="C51" s="203">
        <v>2022</v>
      </c>
      <c r="D51" s="71" t="s">
        <v>98</v>
      </c>
      <c r="E51" s="71" t="s">
        <v>382</v>
      </c>
      <c r="F51" s="71" t="s">
        <v>383</v>
      </c>
      <c r="G51" s="393" t="s">
        <v>1142</v>
      </c>
      <c r="H51" s="71" t="s">
        <v>164</v>
      </c>
      <c r="I51" s="397" t="s">
        <v>384</v>
      </c>
      <c r="J51" s="71">
        <v>1</v>
      </c>
      <c r="K51" s="71"/>
      <c r="L51" s="71"/>
      <c r="M51" s="71"/>
      <c r="N51" s="71"/>
      <c r="O51" s="71"/>
      <c r="P51" s="71"/>
      <c r="Q51" s="71"/>
      <c r="R51" s="393">
        <v>2000</v>
      </c>
      <c r="S51" s="71" t="s">
        <v>387</v>
      </c>
      <c r="T51" s="71" t="s">
        <v>388</v>
      </c>
      <c r="U51" s="314">
        <v>3000</v>
      </c>
      <c r="V51" s="406">
        <v>1586.586332</v>
      </c>
      <c r="W51" s="406"/>
      <c r="X51" s="406">
        <v>0</v>
      </c>
      <c r="Y51" s="204">
        <v>298.053668</v>
      </c>
      <c r="Z51" s="406">
        <v>137.95</v>
      </c>
      <c r="AA51" s="406">
        <v>0</v>
      </c>
      <c r="AB51" s="406">
        <v>27.8868</v>
      </c>
      <c r="AC51" s="406">
        <f>U51-AB51-Z51-Y51-V51</f>
        <v>949.5232</v>
      </c>
      <c r="AD51" s="406"/>
      <c r="AE51" s="408">
        <v>6945</v>
      </c>
      <c r="AF51" s="408">
        <v>3656</v>
      </c>
      <c r="AG51" s="397" t="s">
        <v>385</v>
      </c>
      <c r="AH51" s="397" t="s">
        <v>386</v>
      </c>
      <c r="AI51" s="71" t="s">
        <v>387</v>
      </c>
      <c r="AJ51" s="71" t="s">
        <v>388</v>
      </c>
      <c r="AK51" s="71" t="s">
        <v>387</v>
      </c>
      <c r="AL51" s="71" t="s">
        <v>388</v>
      </c>
      <c r="AM51" s="71" t="s">
        <v>389</v>
      </c>
      <c r="AN51" s="71" t="s">
        <v>55</v>
      </c>
      <c r="AO51" s="71" t="s">
        <v>63</v>
      </c>
      <c r="AP51" s="203" t="s">
        <v>1079</v>
      </c>
      <c r="AQ51" s="203" t="s">
        <v>1079</v>
      </c>
      <c r="AR51" s="203" t="s">
        <v>1079</v>
      </c>
      <c r="AS51" s="203"/>
      <c r="AT51" s="71"/>
      <c r="AU51" s="413" t="s">
        <v>1080</v>
      </c>
      <c r="AV51" s="414"/>
      <c r="AX51" s="391" t="s">
        <v>1539</v>
      </c>
      <c r="BE51" s="416">
        <v>1</v>
      </c>
    </row>
    <row r="52" s="391" customFormat="1" ht="191.25" spans="1:57">
      <c r="A52" s="71">
        <v>35</v>
      </c>
      <c r="B52" s="203" t="s">
        <v>1483</v>
      </c>
      <c r="C52" s="203">
        <v>2022</v>
      </c>
      <c r="D52" s="71" t="s">
        <v>125</v>
      </c>
      <c r="E52" s="71" t="s">
        <v>1484</v>
      </c>
      <c r="F52" s="71" t="s">
        <v>45</v>
      </c>
      <c r="G52" s="393" t="s">
        <v>1485</v>
      </c>
      <c r="H52" s="71" t="s">
        <v>509</v>
      </c>
      <c r="I52" s="397" t="s">
        <v>1486</v>
      </c>
      <c r="J52" s="71">
        <v>1</v>
      </c>
      <c r="K52" s="71"/>
      <c r="L52" s="71"/>
      <c r="M52" s="71"/>
      <c r="N52" s="71"/>
      <c r="O52" s="71"/>
      <c r="P52" s="71"/>
      <c r="Q52" s="71"/>
      <c r="R52" s="393">
        <v>1000</v>
      </c>
      <c r="S52" s="71" t="s">
        <v>80</v>
      </c>
      <c r="T52" s="71" t="s">
        <v>81</v>
      </c>
      <c r="U52" s="314">
        <v>322.827436</v>
      </c>
      <c r="V52" s="406">
        <v>4.727436</v>
      </c>
      <c r="W52" s="406">
        <v>305</v>
      </c>
      <c r="X52" s="406">
        <v>12</v>
      </c>
      <c r="Y52" s="407">
        <v>1.1</v>
      </c>
      <c r="Z52" s="406"/>
      <c r="AA52" s="406">
        <v>0</v>
      </c>
      <c r="AB52" s="406">
        <v>0</v>
      </c>
      <c r="AC52" s="406">
        <v>0</v>
      </c>
      <c r="AD52" s="406"/>
      <c r="AE52" s="408">
        <v>526</v>
      </c>
      <c r="AF52" s="408">
        <v>438</v>
      </c>
      <c r="AG52" s="397" t="s">
        <v>1487</v>
      </c>
      <c r="AH52" s="397" t="s">
        <v>1488</v>
      </c>
      <c r="AI52" s="71" t="s">
        <v>80</v>
      </c>
      <c r="AJ52" s="71" t="s">
        <v>81</v>
      </c>
      <c r="AK52" s="71" t="s">
        <v>80</v>
      </c>
      <c r="AL52" s="71" t="s">
        <v>81</v>
      </c>
      <c r="AM52" s="71" t="s">
        <v>82</v>
      </c>
      <c r="AN52" s="71" t="s">
        <v>55</v>
      </c>
      <c r="AO52" s="71" t="s">
        <v>80</v>
      </c>
      <c r="AP52" s="203" t="s">
        <v>1079</v>
      </c>
      <c r="AQ52" s="203" t="s">
        <v>1079</v>
      </c>
      <c r="AR52" s="203"/>
      <c r="AS52" s="203" t="s">
        <v>1079</v>
      </c>
      <c r="AT52" s="71" t="s">
        <v>1489</v>
      </c>
      <c r="AU52" s="413" t="s">
        <v>1582</v>
      </c>
      <c r="AV52" s="414"/>
      <c r="AX52" s="391" t="s">
        <v>1539</v>
      </c>
      <c r="BE52" s="416">
        <v>1</v>
      </c>
    </row>
    <row r="53" s="3" customFormat="1" ht="14.25" hidden="1" spans="1:47">
      <c r="A53" s="165"/>
      <c r="B53" s="156" t="s">
        <v>390</v>
      </c>
      <c r="C53" s="156"/>
      <c r="D53" s="156"/>
      <c r="E53" s="157"/>
      <c r="F53" s="156"/>
      <c r="G53" s="335"/>
      <c r="H53" s="157"/>
      <c r="I53" s="156"/>
      <c r="J53" s="166">
        <v>0</v>
      </c>
      <c r="K53" s="166">
        <v>0</v>
      </c>
      <c r="L53" s="166">
        <v>0</v>
      </c>
      <c r="M53" s="166">
        <v>0</v>
      </c>
      <c r="N53" s="166">
        <v>0</v>
      </c>
      <c r="O53" s="166">
        <v>0</v>
      </c>
      <c r="P53" s="166">
        <v>0</v>
      </c>
      <c r="Q53" s="166">
        <v>0</v>
      </c>
      <c r="R53" s="166">
        <v>0</v>
      </c>
      <c r="S53" s="166">
        <v>0</v>
      </c>
      <c r="T53" s="166">
        <v>0</v>
      </c>
      <c r="U53" s="405">
        <v>0</v>
      </c>
      <c r="V53" s="166">
        <v>0</v>
      </c>
      <c r="W53" s="166">
        <v>0</v>
      </c>
      <c r="X53" s="166">
        <v>0</v>
      </c>
      <c r="Y53" s="166">
        <v>0</v>
      </c>
      <c r="Z53" s="166">
        <v>0</v>
      </c>
      <c r="AA53" s="166">
        <v>0</v>
      </c>
      <c r="AB53" s="166">
        <v>0</v>
      </c>
      <c r="AC53" s="166">
        <v>0</v>
      </c>
      <c r="AD53" s="166"/>
      <c r="AE53" s="166">
        <v>0</v>
      </c>
      <c r="AF53" s="166">
        <v>0</v>
      </c>
      <c r="AG53" s="174"/>
      <c r="AH53" s="174"/>
      <c r="AI53" s="165"/>
      <c r="AJ53" s="182"/>
      <c r="AK53" s="182"/>
      <c r="AL53" s="182"/>
      <c r="AM53" s="165"/>
      <c r="AN53" s="184"/>
      <c r="AO53" s="175"/>
      <c r="AP53" s="178"/>
      <c r="AQ53" s="178"/>
      <c r="AR53" s="178"/>
      <c r="AS53" s="178"/>
      <c r="AT53" s="178"/>
      <c r="AU53" s="178"/>
    </row>
    <row r="54" s="3" customFormat="1" hidden="1" spans="1:47">
      <c r="A54" s="155"/>
      <c r="B54" s="156" t="s">
        <v>391</v>
      </c>
      <c r="C54" s="156"/>
      <c r="D54" s="156"/>
      <c r="E54" s="157"/>
      <c r="F54" s="156"/>
      <c r="G54" s="335"/>
      <c r="H54" s="157"/>
      <c r="I54" s="156"/>
      <c r="J54" s="166">
        <f t="shared" ref="J54:AC54" si="12">J55+J64</f>
        <v>8</v>
      </c>
      <c r="K54" s="166">
        <f t="shared" si="12"/>
        <v>0</v>
      </c>
      <c r="L54" s="166">
        <f t="shared" si="12"/>
        <v>0</v>
      </c>
      <c r="M54" s="166">
        <f t="shared" si="12"/>
        <v>0</v>
      </c>
      <c r="N54" s="166">
        <f t="shared" si="12"/>
        <v>0</v>
      </c>
      <c r="O54" s="166">
        <f t="shared" si="12"/>
        <v>0</v>
      </c>
      <c r="P54" s="166">
        <f t="shared" si="12"/>
        <v>0</v>
      </c>
      <c r="Q54" s="166">
        <f t="shared" si="12"/>
        <v>0</v>
      </c>
      <c r="R54" s="166">
        <f t="shared" si="12"/>
        <v>20451</v>
      </c>
      <c r="S54" s="166">
        <f t="shared" si="12"/>
        <v>0</v>
      </c>
      <c r="T54" s="166">
        <f t="shared" si="12"/>
        <v>0</v>
      </c>
      <c r="U54" s="405">
        <f t="shared" si="12"/>
        <v>6916.187342</v>
      </c>
      <c r="V54" s="166">
        <f t="shared" si="12"/>
        <v>1570.919282</v>
      </c>
      <c r="W54" s="166">
        <f t="shared" si="12"/>
        <v>85.300597</v>
      </c>
      <c r="X54" s="166">
        <f t="shared" si="12"/>
        <v>300</v>
      </c>
      <c r="Y54" s="166">
        <f t="shared" si="12"/>
        <v>64.6394</v>
      </c>
      <c r="Z54" s="166">
        <f t="shared" si="12"/>
        <v>3595.328063</v>
      </c>
      <c r="AA54" s="166">
        <f t="shared" si="12"/>
        <v>1300</v>
      </c>
      <c r="AB54" s="166">
        <f t="shared" si="12"/>
        <v>0</v>
      </c>
      <c r="AC54" s="166">
        <f t="shared" si="12"/>
        <v>0</v>
      </c>
      <c r="AD54" s="166"/>
      <c r="AE54" s="166">
        <f>AE55+AE64</f>
        <v>5465</v>
      </c>
      <c r="AF54" s="166">
        <f>AF55+AF64</f>
        <v>1867</v>
      </c>
      <c r="AG54" s="170"/>
      <c r="AH54" s="170"/>
      <c r="AI54" s="175"/>
      <c r="AJ54" s="175"/>
      <c r="AK54" s="177"/>
      <c r="AL54" s="177"/>
      <c r="AM54" s="175"/>
      <c r="AN54" s="175"/>
      <c r="AO54" s="175"/>
      <c r="AP54" s="178"/>
      <c r="AQ54" s="178"/>
      <c r="AR54" s="178"/>
      <c r="AS54" s="178"/>
      <c r="AT54" s="178"/>
      <c r="AU54" s="178"/>
    </row>
    <row r="55" s="3" customFormat="1" hidden="1" spans="1:47">
      <c r="A55" s="155"/>
      <c r="B55" s="156" t="s">
        <v>392</v>
      </c>
      <c r="C55" s="156"/>
      <c r="D55" s="156"/>
      <c r="E55" s="157"/>
      <c r="F55" s="156"/>
      <c r="G55" s="335"/>
      <c r="H55" s="157"/>
      <c r="I55" s="156"/>
      <c r="J55" s="166">
        <f t="shared" ref="J55:AC55" si="13">SUM(J56:J63)</f>
        <v>8</v>
      </c>
      <c r="K55" s="166">
        <f t="shared" si="13"/>
        <v>0</v>
      </c>
      <c r="L55" s="166">
        <f t="shared" si="13"/>
        <v>0</v>
      </c>
      <c r="M55" s="166">
        <f t="shared" si="13"/>
        <v>0</v>
      </c>
      <c r="N55" s="166">
        <f t="shared" si="13"/>
        <v>0</v>
      </c>
      <c r="O55" s="166">
        <f t="shared" si="13"/>
        <v>0</v>
      </c>
      <c r="P55" s="166">
        <f t="shared" si="13"/>
        <v>0</v>
      </c>
      <c r="Q55" s="166">
        <f t="shared" si="13"/>
        <v>0</v>
      </c>
      <c r="R55" s="166">
        <f t="shared" si="13"/>
        <v>20451</v>
      </c>
      <c r="S55" s="166">
        <f t="shared" si="13"/>
        <v>0</v>
      </c>
      <c r="T55" s="166">
        <f t="shared" si="13"/>
        <v>0</v>
      </c>
      <c r="U55" s="405">
        <f t="shared" si="13"/>
        <v>6916.187342</v>
      </c>
      <c r="V55" s="166">
        <f t="shared" si="13"/>
        <v>1570.919282</v>
      </c>
      <c r="W55" s="166">
        <f t="shared" si="13"/>
        <v>85.300597</v>
      </c>
      <c r="X55" s="166">
        <f t="shared" si="13"/>
        <v>300</v>
      </c>
      <c r="Y55" s="166">
        <f t="shared" si="13"/>
        <v>64.6394</v>
      </c>
      <c r="Z55" s="166">
        <f t="shared" si="13"/>
        <v>3595.328063</v>
      </c>
      <c r="AA55" s="166">
        <f t="shared" si="13"/>
        <v>1300</v>
      </c>
      <c r="AB55" s="166">
        <f t="shared" si="13"/>
        <v>0</v>
      </c>
      <c r="AC55" s="166">
        <f t="shared" si="13"/>
        <v>0</v>
      </c>
      <c r="AD55" s="166"/>
      <c r="AE55" s="166">
        <f>SUM(AE56:AE63)</f>
        <v>5465</v>
      </c>
      <c r="AF55" s="166">
        <f>SUM(AF56:AF63)</f>
        <v>1867</v>
      </c>
      <c r="AG55" s="170"/>
      <c r="AH55" s="170"/>
      <c r="AI55" s="175"/>
      <c r="AJ55" s="175"/>
      <c r="AK55" s="177"/>
      <c r="AL55" s="177"/>
      <c r="AM55" s="175"/>
      <c r="AN55" s="175"/>
      <c r="AO55" s="175"/>
      <c r="AP55" s="178"/>
      <c r="AQ55" s="178"/>
      <c r="AR55" s="178"/>
      <c r="AS55" s="178"/>
      <c r="AT55" s="178"/>
      <c r="AU55" s="178"/>
    </row>
    <row r="56" s="1" customFormat="1" ht="67.5" hidden="1" spans="1:57">
      <c r="A56" s="20">
        <v>36</v>
      </c>
      <c r="B56" s="20" t="s">
        <v>393</v>
      </c>
      <c r="C56" s="20">
        <v>2022</v>
      </c>
      <c r="D56" s="22" t="s">
        <v>394</v>
      </c>
      <c r="E56" s="23" t="s">
        <v>395</v>
      </c>
      <c r="F56" s="22" t="s">
        <v>45</v>
      </c>
      <c r="G56" s="22" t="s">
        <v>1074</v>
      </c>
      <c r="H56" s="22" t="s">
        <v>59</v>
      </c>
      <c r="I56" s="34" t="s">
        <v>396</v>
      </c>
      <c r="J56" s="22">
        <v>1</v>
      </c>
      <c r="K56" s="22"/>
      <c r="L56" s="22"/>
      <c r="M56" s="22"/>
      <c r="N56" s="22"/>
      <c r="O56" s="22"/>
      <c r="P56" s="22"/>
      <c r="Q56" s="22"/>
      <c r="R56" s="22">
        <v>4795</v>
      </c>
      <c r="S56" s="22" t="s">
        <v>50</v>
      </c>
      <c r="T56" s="21" t="s">
        <v>51</v>
      </c>
      <c r="U56" s="314">
        <v>900</v>
      </c>
      <c r="V56" s="44">
        <v>0</v>
      </c>
      <c r="W56" s="44"/>
      <c r="X56" s="44">
        <v>0</v>
      </c>
      <c r="Y56" s="44"/>
      <c r="Z56" s="44">
        <v>900</v>
      </c>
      <c r="AA56" s="44">
        <v>0</v>
      </c>
      <c r="AB56" s="44">
        <v>0</v>
      </c>
      <c r="AC56" s="44">
        <v>0</v>
      </c>
      <c r="AD56" s="44"/>
      <c r="AE56" s="50">
        <v>1370</v>
      </c>
      <c r="AF56" s="50">
        <v>848</v>
      </c>
      <c r="AG56" s="34" t="s">
        <v>397</v>
      </c>
      <c r="AH56" s="34" t="s">
        <v>398</v>
      </c>
      <c r="AI56" s="232" t="s">
        <v>50</v>
      </c>
      <c r="AJ56" s="163" t="s">
        <v>51</v>
      </c>
      <c r="AK56" s="21" t="s">
        <v>80</v>
      </c>
      <c r="AL56" s="163" t="s">
        <v>81</v>
      </c>
      <c r="AM56" s="163" t="s">
        <v>82</v>
      </c>
      <c r="AN56" s="163" t="s">
        <v>55</v>
      </c>
      <c r="AO56" s="163" t="s">
        <v>131</v>
      </c>
      <c r="AP56" s="158" t="s">
        <v>1079</v>
      </c>
      <c r="AQ56" s="158"/>
      <c r="AR56" s="158"/>
      <c r="AS56" s="158"/>
      <c r="AT56" s="158"/>
      <c r="AU56" s="178"/>
      <c r="AV56" s="3"/>
      <c r="BE56" s="5">
        <v>1</v>
      </c>
    </row>
    <row r="57" s="391" customFormat="1" ht="90" spans="1:57">
      <c r="A57" s="203">
        <v>37</v>
      </c>
      <c r="B57" s="203" t="s">
        <v>410</v>
      </c>
      <c r="C57" s="203">
        <v>2022</v>
      </c>
      <c r="D57" s="203" t="s">
        <v>394</v>
      </c>
      <c r="E57" s="71" t="s">
        <v>1491</v>
      </c>
      <c r="F57" s="394" t="s">
        <v>45</v>
      </c>
      <c r="G57" s="393" t="s">
        <v>1074</v>
      </c>
      <c r="H57" s="396" t="s">
        <v>412</v>
      </c>
      <c r="I57" s="400" t="s">
        <v>1492</v>
      </c>
      <c r="J57" s="395">
        <v>1</v>
      </c>
      <c r="K57" s="395"/>
      <c r="L57" s="395"/>
      <c r="M57" s="395"/>
      <c r="N57" s="395"/>
      <c r="O57" s="395"/>
      <c r="P57" s="395"/>
      <c r="Q57" s="395"/>
      <c r="R57" s="393">
        <v>1085</v>
      </c>
      <c r="S57" s="71" t="s">
        <v>70</v>
      </c>
      <c r="T57" s="71" t="s">
        <v>1075</v>
      </c>
      <c r="U57" s="314">
        <v>545.328063</v>
      </c>
      <c r="V57" s="407">
        <v>400</v>
      </c>
      <c r="W57" s="406"/>
      <c r="X57" s="406">
        <v>0</v>
      </c>
      <c r="Y57" s="407"/>
      <c r="Z57" s="406">
        <f>U57-V57</f>
        <v>145.328063</v>
      </c>
      <c r="AA57" s="406">
        <v>0</v>
      </c>
      <c r="AB57" s="406">
        <v>0</v>
      </c>
      <c r="AC57" s="406">
        <v>0</v>
      </c>
      <c r="AD57" s="406"/>
      <c r="AE57" s="408">
        <v>310</v>
      </c>
      <c r="AF57" s="408">
        <v>99</v>
      </c>
      <c r="AG57" s="397" t="s">
        <v>414</v>
      </c>
      <c r="AH57" s="397" t="s">
        <v>415</v>
      </c>
      <c r="AI57" s="71" t="s">
        <v>70</v>
      </c>
      <c r="AJ57" s="71" t="s">
        <v>1075</v>
      </c>
      <c r="AK57" s="71" t="s">
        <v>80</v>
      </c>
      <c r="AL57" s="71" t="s">
        <v>81</v>
      </c>
      <c r="AM57" s="71" t="s">
        <v>82</v>
      </c>
      <c r="AN57" s="71" t="s">
        <v>55</v>
      </c>
      <c r="AO57" s="71" t="s">
        <v>144</v>
      </c>
      <c r="AP57" s="203" t="s">
        <v>1079</v>
      </c>
      <c r="AQ57" s="203" t="s">
        <v>1079</v>
      </c>
      <c r="AR57" s="203" t="s">
        <v>1079</v>
      </c>
      <c r="AS57" s="203"/>
      <c r="AT57" s="71"/>
      <c r="AU57" s="415" t="s">
        <v>1168</v>
      </c>
      <c r="AX57" s="391" t="s">
        <v>1539</v>
      </c>
      <c r="BE57" s="416">
        <v>1</v>
      </c>
    </row>
    <row r="58" s="391" customFormat="1" ht="45" spans="1:57">
      <c r="A58" s="203">
        <v>38</v>
      </c>
      <c r="B58" s="203" t="s">
        <v>416</v>
      </c>
      <c r="C58" s="203">
        <v>2022</v>
      </c>
      <c r="D58" s="71" t="s">
        <v>394</v>
      </c>
      <c r="E58" s="71" t="s">
        <v>417</v>
      </c>
      <c r="F58" s="71" t="s">
        <v>45</v>
      </c>
      <c r="G58" s="393" t="s">
        <v>1074</v>
      </c>
      <c r="H58" s="71" t="s">
        <v>418</v>
      </c>
      <c r="I58" s="397" t="s">
        <v>1493</v>
      </c>
      <c r="J58" s="393">
        <v>1</v>
      </c>
      <c r="K58" s="71"/>
      <c r="L58" s="71"/>
      <c r="M58" s="71"/>
      <c r="N58" s="71"/>
      <c r="O58" s="71"/>
      <c r="P58" s="71"/>
      <c r="Q58" s="71"/>
      <c r="R58" s="393">
        <v>287</v>
      </c>
      <c r="S58" s="71" t="s">
        <v>177</v>
      </c>
      <c r="T58" s="71" t="s">
        <v>178</v>
      </c>
      <c r="U58" s="314">
        <v>42.263282</v>
      </c>
      <c r="V58" s="406">
        <v>42.263282</v>
      </c>
      <c r="W58" s="406"/>
      <c r="X58" s="406">
        <v>0</v>
      </c>
      <c r="Y58" s="406"/>
      <c r="Z58" s="406">
        <v>0</v>
      </c>
      <c r="AA58" s="406">
        <v>0</v>
      </c>
      <c r="AB58" s="406">
        <v>0</v>
      </c>
      <c r="AC58" s="406">
        <v>0</v>
      </c>
      <c r="AD58" s="406"/>
      <c r="AE58" s="408">
        <v>82</v>
      </c>
      <c r="AF58" s="408">
        <v>26</v>
      </c>
      <c r="AG58" s="397" t="s">
        <v>420</v>
      </c>
      <c r="AH58" s="397" t="s">
        <v>421</v>
      </c>
      <c r="AI58" s="71" t="s">
        <v>177</v>
      </c>
      <c r="AJ58" s="71" t="s">
        <v>178</v>
      </c>
      <c r="AK58" s="71" t="s">
        <v>80</v>
      </c>
      <c r="AL58" s="71" t="s">
        <v>81</v>
      </c>
      <c r="AM58" s="71" t="s">
        <v>82</v>
      </c>
      <c r="AN58" s="71" t="s">
        <v>55</v>
      </c>
      <c r="AO58" s="71" t="s">
        <v>422</v>
      </c>
      <c r="AP58" s="203" t="s">
        <v>1079</v>
      </c>
      <c r="AQ58" s="203" t="s">
        <v>1079</v>
      </c>
      <c r="AR58" s="203" t="s">
        <v>1079</v>
      </c>
      <c r="AS58" s="203"/>
      <c r="AT58" s="71" t="s">
        <v>1135</v>
      </c>
      <c r="AU58" s="413" t="s">
        <v>1080</v>
      </c>
      <c r="AV58" s="414"/>
      <c r="AX58" s="391" t="s">
        <v>1539</v>
      </c>
      <c r="BE58" s="416">
        <v>1</v>
      </c>
    </row>
    <row r="59" s="391" customFormat="1" ht="112.5" spans="1:57">
      <c r="A59" s="203">
        <v>39</v>
      </c>
      <c r="B59" s="203" t="s">
        <v>423</v>
      </c>
      <c r="C59" s="203">
        <v>2022</v>
      </c>
      <c r="D59" s="71" t="s">
        <v>394</v>
      </c>
      <c r="E59" s="71" t="s">
        <v>424</v>
      </c>
      <c r="F59" s="71" t="s">
        <v>45</v>
      </c>
      <c r="G59" s="393" t="s">
        <v>1074</v>
      </c>
      <c r="H59" s="71" t="s">
        <v>425</v>
      </c>
      <c r="I59" s="397" t="s">
        <v>1494</v>
      </c>
      <c r="J59" s="393">
        <v>1</v>
      </c>
      <c r="K59" s="71"/>
      <c r="L59" s="71"/>
      <c r="M59" s="71"/>
      <c r="N59" s="71"/>
      <c r="O59" s="71"/>
      <c r="P59" s="71"/>
      <c r="Q59" s="71"/>
      <c r="R59" s="393">
        <v>56</v>
      </c>
      <c r="S59" s="71" t="s">
        <v>200</v>
      </c>
      <c r="T59" s="71" t="s">
        <v>201</v>
      </c>
      <c r="U59" s="314">
        <v>145.300597</v>
      </c>
      <c r="V59" s="406">
        <v>60</v>
      </c>
      <c r="W59" s="406">
        <v>85.300597</v>
      </c>
      <c r="X59" s="406">
        <v>0</v>
      </c>
      <c r="Y59" s="406">
        <f>U59-V59-W59</f>
        <v>0</v>
      </c>
      <c r="Z59" s="406">
        <v>0</v>
      </c>
      <c r="AA59" s="406">
        <v>0</v>
      </c>
      <c r="AB59" s="406">
        <v>0</v>
      </c>
      <c r="AC59" s="406">
        <v>0</v>
      </c>
      <c r="AD59" s="406"/>
      <c r="AE59" s="408">
        <v>16</v>
      </c>
      <c r="AF59" s="408">
        <v>7</v>
      </c>
      <c r="AG59" s="397" t="s">
        <v>1495</v>
      </c>
      <c r="AH59" s="397" t="s">
        <v>428</v>
      </c>
      <c r="AI59" s="71" t="s">
        <v>200</v>
      </c>
      <c r="AJ59" s="71" t="s">
        <v>201</v>
      </c>
      <c r="AK59" s="71" t="s">
        <v>80</v>
      </c>
      <c r="AL59" s="71" t="s">
        <v>81</v>
      </c>
      <c r="AM59" s="71" t="s">
        <v>82</v>
      </c>
      <c r="AN59" s="71" t="s">
        <v>55</v>
      </c>
      <c r="AO59" s="71" t="s">
        <v>202</v>
      </c>
      <c r="AP59" s="203" t="s">
        <v>1079</v>
      </c>
      <c r="AQ59" s="203" t="s">
        <v>1079</v>
      </c>
      <c r="AR59" s="203" t="s">
        <v>1079</v>
      </c>
      <c r="AS59" s="203"/>
      <c r="AT59" s="413" t="s">
        <v>1135</v>
      </c>
      <c r="AU59" s="413" t="s">
        <v>1080</v>
      </c>
      <c r="AV59" s="414"/>
      <c r="AX59" s="391" t="s">
        <v>1539</v>
      </c>
      <c r="AY59" s="391" t="s">
        <v>1215</v>
      </c>
      <c r="BE59" s="416">
        <v>1</v>
      </c>
    </row>
    <row r="60" s="1" customFormat="1" ht="90" hidden="1" spans="1:57">
      <c r="A60" s="20">
        <v>40</v>
      </c>
      <c r="B60" s="20" t="s">
        <v>447</v>
      </c>
      <c r="C60" s="20" t="s">
        <v>1149</v>
      </c>
      <c r="D60" s="21" t="s">
        <v>430</v>
      </c>
      <c r="E60" s="21" t="s">
        <v>1150</v>
      </c>
      <c r="F60" s="21" t="s">
        <v>45</v>
      </c>
      <c r="G60" s="21" t="s">
        <v>1149</v>
      </c>
      <c r="H60" s="21" t="s">
        <v>158</v>
      </c>
      <c r="I60" s="33" t="s">
        <v>1151</v>
      </c>
      <c r="J60" s="22">
        <v>1</v>
      </c>
      <c r="K60" s="21"/>
      <c r="L60" s="21"/>
      <c r="M60" s="21"/>
      <c r="N60" s="21"/>
      <c r="O60" s="21"/>
      <c r="P60" s="21"/>
      <c r="Q60" s="21"/>
      <c r="R60" s="22">
        <v>4886</v>
      </c>
      <c r="S60" s="21" t="s">
        <v>1152</v>
      </c>
      <c r="T60" s="21" t="s">
        <v>1153</v>
      </c>
      <c r="U60" s="314">
        <v>3000</v>
      </c>
      <c r="V60" s="44">
        <v>0</v>
      </c>
      <c r="W60" s="44"/>
      <c r="X60" s="44">
        <v>0</v>
      </c>
      <c r="Y60" s="44"/>
      <c r="Z60" s="44">
        <v>2000</v>
      </c>
      <c r="AA60" s="44">
        <v>1000</v>
      </c>
      <c r="AB60" s="44">
        <v>0</v>
      </c>
      <c r="AC60" s="44">
        <v>0</v>
      </c>
      <c r="AD60" s="44"/>
      <c r="AE60" s="50">
        <v>1200</v>
      </c>
      <c r="AF60" s="50">
        <v>263</v>
      </c>
      <c r="AG60" s="33" t="s">
        <v>450</v>
      </c>
      <c r="AH60" s="33" t="s">
        <v>451</v>
      </c>
      <c r="AI60" s="163" t="s">
        <v>1154</v>
      </c>
      <c r="AJ60" s="163" t="s">
        <v>1155</v>
      </c>
      <c r="AK60" s="21" t="s">
        <v>438</v>
      </c>
      <c r="AL60" s="163" t="s">
        <v>439</v>
      </c>
      <c r="AM60" s="163" t="s">
        <v>82</v>
      </c>
      <c r="AN60" s="163" t="s">
        <v>55</v>
      </c>
      <c r="AO60" s="163" t="s">
        <v>63</v>
      </c>
      <c r="AP60" s="158" t="s">
        <v>1079</v>
      </c>
      <c r="AQ60" s="158" t="s">
        <v>1079</v>
      </c>
      <c r="AR60" s="158"/>
      <c r="AS60" s="158"/>
      <c r="AT60" s="158" t="s">
        <v>1566</v>
      </c>
      <c r="AU60" s="178"/>
      <c r="AV60" s="3"/>
      <c r="BE60" s="5">
        <v>1</v>
      </c>
    </row>
    <row r="61" s="1" customFormat="1" ht="56.25" hidden="1" spans="1:57">
      <c r="A61" s="20">
        <v>41</v>
      </c>
      <c r="B61" s="20" t="s">
        <v>453</v>
      </c>
      <c r="C61" s="20">
        <v>2022</v>
      </c>
      <c r="D61" s="21" t="s">
        <v>430</v>
      </c>
      <c r="E61" s="21" t="s">
        <v>454</v>
      </c>
      <c r="F61" s="21" t="s">
        <v>45</v>
      </c>
      <c r="G61" s="22" t="s">
        <v>1074</v>
      </c>
      <c r="H61" s="21" t="s">
        <v>455</v>
      </c>
      <c r="I61" s="33" t="s">
        <v>1496</v>
      </c>
      <c r="J61" s="22">
        <v>1</v>
      </c>
      <c r="K61" s="21"/>
      <c r="L61" s="21"/>
      <c r="M61" s="21"/>
      <c r="N61" s="21"/>
      <c r="O61" s="21"/>
      <c r="P61" s="21"/>
      <c r="Q61" s="21"/>
      <c r="R61" s="22">
        <v>3371</v>
      </c>
      <c r="S61" s="21" t="s">
        <v>1156</v>
      </c>
      <c r="T61" s="21" t="s">
        <v>1157</v>
      </c>
      <c r="U61" s="314">
        <v>850</v>
      </c>
      <c r="V61" s="44"/>
      <c r="W61" s="44"/>
      <c r="X61" s="44">
        <v>300</v>
      </c>
      <c r="Y61" s="44"/>
      <c r="Z61" s="44">
        <v>550</v>
      </c>
      <c r="AA61" s="44">
        <v>0</v>
      </c>
      <c r="AB61" s="44">
        <v>0</v>
      </c>
      <c r="AC61" s="44">
        <v>0</v>
      </c>
      <c r="AD61" s="44"/>
      <c r="AE61" s="50">
        <v>963</v>
      </c>
      <c r="AF61" s="50">
        <v>290</v>
      </c>
      <c r="AG61" s="33" t="s">
        <v>457</v>
      </c>
      <c r="AH61" s="33" t="s">
        <v>457</v>
      </c>
      <c r="AI61" s="163" t="s">
        <v>1154</v>
      </c>
      <c r="AJ61" s="163" t="s">
        <v>1155</v>
      </c>
      <c r="AK61" s="21" t="s">
        <v>438</v>
      </c>
      <c r="AL61" s="163" t="s">
        <v>439</v>
      </c>
      <c r="AM61" s="163" t="s">
        <v>82</v>
      </c>
      <c r="AN61" s="163" t="s">
        <v>55</v>
      </c>
      <c r="AO61" s="163" t="s">
        <v>458</v>
      </c>
      <c r="AP61" s="158" t="s">
        <v>1079</v>
      </c>
      <c r="AQ61" s="158" t="s">
        <v>1079</v>
      </c>
      <c r="AR61" s="158"/>
      <c r="AS61" s="158" t="s">
        <v>1079</v>
      </c>
      <c r="AT61" s="163" t="s">
        <v>1216</v>
      </c>
      <c r="AU61" s="178"/>
      <c r="AV61" s="3"/>
      <c r="AW61" s="1" t="s">
        <v>1140</v>
      </c>
      <c r="BE61" s="5">
        <v>1</v>
      </c>
    </row>
    <row r="62" s="391" customFormat="1" ht="90" spans="1:57">
      <c r="A62" s="203">
        <v>42</v>
      </c>
      <c r="B62" s="203" t="s">
        <v>469</v>
      </c>
      <c r="C62" s="203">
        <v>2022</v>
      </c>
      <c r="D62" s="203" t="s">
        <v>430</v>
      </c>
      <c r="E62" s="71" t="s">
        <v>470</v>
      </c>
      <c r="F62" s="394" t="s">
        <v>45</v>
      </c>
      <c r="G62" s="393" t="s">
        <v>1074</v>
      </c>
      <c r="H62" s="396" t="s">
        <v>461</v>
      </c>
      <c r="I62" s="400" t="s">
        <v>1497</v>
      </c>
      <c r="J62" s="393">
        <v>1</v>
      </c>
      <c r="K62" s="395"/>
      <c r="L62" s="395"/>
      <c r="M62" s="395"/>
      <c r="N62" s="395"/>
      <c r="O62" s="395"/>
      <c r="P62" s="395"/>
      <c r="Q62" s="395"/>
      <c r="R62" s="393">
        <v>1085</v>
      </c>
      <c r="S62" s="71" t="s">
        <v>1158</v>
      </c>
      <c r="T62" s="71" t="s">
        <v>1159</v>
      </c>
      <c r="U62" s="314">
        <v>553.2954</v>
      </c>
      <c r="V62" s="406">
        <v>188.656</v>
      </c>
      <c r="W62" s="406"/>
      <c r="X62" s="406">
        <v>0</v>
      </c>
      <c r="Y62" s="406">
        <f>U62-V62-AA62</f>
        <v>64.6394</v>
      </c>
      <c r="Z62" s="406"/>
      <c r="AA62" s="406">
        <v>300</v>
      </c>
      <c r="AB62" s="406">
        <v>0</v>
      </c>
      <c r="AC62" s="406">
        <v>0</v>
      </c>
      <c r="AD62" s="406"/>
      <c r="AE62" s="408">
        <v>310</v>
      </c>
      <c r="AF62" s="408">
        <v>99</v>
      </c>
      <c r="AG62" s="397" t="s">
        <v>1498</v>
      </c>
      <c r="AH62" s="397" t="s">
        <v>473</v>
      </c>
      <c r="AI62" s="71" t="s">
        <v>1154</v>
      </c>
      <c r="AJ62" s="71" t="s">
        <v>1155</v>
      </c>
      <c r="AK62" s="71" t="s">
        <v>438</v>
      </c>
      <c r="AL62" s="71" t="s">
        <v>439</v>
      </c>
      <c r="AM62" s="71" t="s">
        <v>82</v>
      </c>
      <c r="AN62" s="71" t="s">
        <v>55</v>
      </c>
      <c r="AO62" s="71" t="s">
        <v>63</v>
      </c>
      <c r="AP62" s="203" t="s">
        <v>1079</v>
      </c>
      <c r="AQ62" s="203" t="s">
        <v>1079</v>
      </c>
      <c r="AR62" s="203" t="s">
        <v>1079</v>
      </c>
      <c r="AS62" s="203"/>
      <c r="AT62" s="413" t="s">
        <v>1135</v>
      </c>
      <c r="AU62" s="413" t="s">
        <v>1080</v>
      </c>
      <c r="AV62" s="414"/>
      <c r="AX62" s="391" t="s">
        <v>1539</v>
      </c>
      <c r="AY62" s="391" t="s">
        <v>1215</v>
      </c>
      <c r="BE62" s="416">
        <v>1</v>
      </c>
    </row>
    <row r="63" s="1" customFormat="1" ht="67.5" hidden="1" spans="1:57">
      <c r="A63" s="20">
        <v>43</v>
      </c>
      <c r="B63" s="20" t="s">
        <v>1499</v>
      </c>
      <c r="C63" s="20">
        <v>2022</v>
      </c>
      <c r="D63" s="20" t="s">
        <v>430</v>
      </c>
      <c r="E63" s="21" t="s">
        <v>1500</v>
      </c>
      <c r="F63" s="26" t="s">
        <v>45</v>
      </c>
      <c r="G63" s="22" t="s">
        <v>1501</v>
      </c>
      <c r="H63" s="25" t="s">
        <v>1324</v>
      </c>
      <c r="I63" s="36" t="s">
        <v>1502</v>
      </c>
      <c r="J63" s="22">
        <v>1</v>
      </c>
      <c r="K63" s="24"/>
      <c r="L63" s="24"/>
      <c r="M63" s="24"/>
      <c r="N63" s="24"/>
      <c r="O63" s="24"/>
      <c r="P63" s="24"/>
      <c r="Q63" s="24"/>
      <c r="R63" s="22">
        <v>4886</v>
      </c>
      <c r="S63" s="21" t="s">
        <v>1324</v>
      </c>
      <c r="T63" s="21" t="s">
        <v>1077</v>
      </c>
      <c r="U63" s="314">
        <v>880</v>
      </c>
      <c r="V63" s="44">
        <v>880</v>
      </c>
      <c r="W63" s="44"/>
      <c r="X63" s="44">
        <v>0</v>
      </c>
      <c r="Y63" s="44"/>
      <c r="Z63" s="44">
        <v>0</v>
      </c>
      <c r="AA63" s="44">
        <v>0</v>
      </c>
      <c r="AB63" s="44">
        <v>0</v>
      </c>
      <c r="AC63" s="44">
        <v>0</v>
      </c>
      <c r="AD63" s="44"/>
      <c r="AE63" s="50">
        <v>1214</v>
      </c>
      <c r="AF63" s="50">
        <v>235</v>
      </c>
      <c r="AG63" s="33" t="s">
        <v>1503</v>
      </c>
      <c r="AH63" s="33" t="s">
        <v>1504</v>
      </c>
      <c r="AI63" s="163" t="s">
        <v>115</v>
      </c>
      <c r="AJ63" s="163" t="s">
        <v>1077</v>
      </c>
      <c r="AK63" s="21" t="s">
        <v>438</v>
      </c>
      <c r="AL63" s="163" t="s">
        <v>439</v>
      </c>
      <c r="AM63" s="163" t="s">
        <v>82</v>
      </c>
      <c r="AN63" s="163" t="s">
        <v>55</v>
      </c>
      <c r="AO63" s="163" t="s">
        <v>63</v>
      </c>
      <c r="AP63" s="158" t="s">
        <v>1079</v>
      </c>
      <c r="AQ63" s="158"/>
      <c r="AR63" s="158"/>
      <c r="AS63" s="158"/>
      <c r="AT63" s="178" t="s">
        <v>1214</v>
      </c>
      <c r="AU63" s="185"/>
      <c r="AV63" s="390"/>
      <c r="BE63" s="5">
        <v>1</v>
      </c>
    </row>
    <row r="64" s="3" customFormat="1" hidden="1" spans="1:47">
      <c r="A64" s="155"/>
      <c r="B64" s="156" t="s">
        <v>474</v>
      </c>
      <c r="C64" s="156"/>
      <c r="D64" s="156"/>
      <c r="E64" s="157"/>
      <c r="F64" s="156"/>
      <c r="G64" s="335"/>
      <c r="H64" s="157"/>
      <c r="I64" s="156"/>
      <c r="J64" s="166">
        <v>0</v>
      </c>
      <c r="K64" s="166">
        <v>0</v>
      </c>
      <c r="L64" s="166">
        <v>0</v>
      </c>
      <c r="M64" s="166">
        <v>0</v>
      </c>
      <c r="N64" s="166">
        <v>0</v>
      </c>
      <c r="O64" s="166">
        <v>0</v>
      </c>
      <c r="P64" s="166">
        <v>0</v>
      </c>
      <c r="Q64" s="166">
        <v>0</v>
      </c>
      <c r="R64" s="166">
        <v>0</v>
      </c>
      <c r="S64" s="166">
        <v>0</v>
      </c>
      <c r="T64" s="166">
        <v>0</v>
      </c>
      <c r="U64" s="405">
        <v>0</v>
      </c>
      <c r="V64" s="166">
        <v>0</v>
      </c>
      <c r="W64" s="166">
        <v>0</v>
      </c>
      <c r="X64" s="166">
        <v>0</v>
      </c>
      <c r="Y64" s="166">
        <v>0</v>
      </c>
      <c r="Z64" s="166">
        <v>0</v>
      </c>
      <c r="AA64" s="166">
        <v>0</v>
      </c>
      <c r="AB64" s="166">
        <v>0</v>
      </c>
      <c r="AC64" s="166">
        <v>0</v>
      </c>
      <c r="AD64" s="166"/>
      <c r="AE64" s="166">
        <v>0</v>
      </c>
      <c r="AF64" s="166">
        <v>0</v>
      </c>
      <c r="AG64" s="170"/>
      <c r="AH64" s="170"/>
      <c r="AI64" s="175"/>
      <c r="AJ64" s="175"/>
      <c r="AK64" s="177"/>
      <c r="AL64" s="177"/>
      <c r="AM64" s="175"/>
      <c r="AN64" s="175"/>
      <c r="AO64" s="175"/>
      <c r="AP64" s="178"/>
      <c r="AQ64" s="178"/>
      <c r="AR64" s="178"/>
      <c r="AS64" s="178"/>
      <c r="AT64" s="178"/>
      <c r="AU64" s="178"/>
    </row>
    <row r="65" s="3" customFormat="1" hidden="1" spans="1:47">
      <c r="A65" s="155"/>
      <c r="B65" s="156" t="s">
        <v>475</v>
      </c>
      <c r="C65" s="156"/>
      <c r="D65" s="156"/>
      <c r="E65" s="157"/>
      <c r="F65" s="156"/>
      <c r="G65" s="335"/>
      <c r="H65" s="157"/>
      <c r="I65" s="156"/>
      <c r="J65" s="166">
        <f t="shared" ref="J65:AC65" si="14">J66+J67+J68+J69</f>
        <v>0</v>
      </c>
      <c r="K65" s="166">
        <f t="shared" si="14"/>
        <v>0</v>
      </c>
      <c r="L65" s="166">
        <f t="shared" si="14"/>
        <v>0</v>
      </c>
      <c r="M65" s="166">
        <f t="shared" si="14"/>
        <v>0</v>
      </c>
      <c r="N65" s="166">
        <f t="shared" si="14"/>
        <v>0</v>
      </c>
      <c r="O65" s="166">
        <f t="shared" si="14"/>
        <v>0</v>
      </c>
      <c r="P65" s="166">
        <f t="shared" si="14"/>
        <v>0</v>
      </c>
      <c r="Q65" s="166">
        <f t="shared" si="14"/>
        <v>0</v>
      </c>
      <c r="R65" s="166">
        <f t="shared" si="14"/>
        <v>0</v>
      </c>
      <c r="S65" s="166">
        <f t="shared" si="14"/>
        <v>0</v>
      </c>
      <c r="T65" s="166">
        <f t="shared" si="14"/>
        <v>0</v>
      </c>
      <c r="U65" s="405">
        <f t="shared" si="14"/>
        <v>0</v>
      </c>
      <c r="V65" s="166">
        <f t="shared" si="14"/>
        <v>0</v>
      </c>
      <c r="W65" s="166">
        <f t="shared" si="14"/>
        <v>0</v>
      </c>
      <c r="X65" s="166">
        <f t="shared" si="14"/>
        <v>0</v>
      </c>
      <c r="Y65" s="166">
        <f t="shared" si="14"/>
        <v>0</v>
      </c>
      <c r="Z65" s="166">
        <f t="shared" si="14"/>
        <v>0</v>
      </c>
      <c r="AA65" s="166">
        <f t="shared" si="14"/>
        <v>0</v>
      </c>
      <c r="AB65" s="166">
        <f t="shared" si="14"/>
        <v>0</v>
      </c>
      <c r="AC65" s="166">
        <f t="shared" si="14"/>
        <v>0</v>
      </c>
      <c r="AD65" s="166"/>
      <c r="AE65" s="166">
        <f>AE66+AE67+AE68+AE69</f>
        <v>0</v>
      </c>
      <c r="AF65" s="166">
        <f>AF66+AF67+AF68+AF69</f>
        <v>0</v>
      </c>
      <c r="AG65" s="170"/>
      <c r="AH65" s="170"/>
      <c r="AI65" s="175"/>
      <c r="AJ65" s="175"/>
      <c r="AK65" s="177"/>
      <c r="AL65" s="177"/>
      <c r="AM65" s="175"/>
      <c r="AN65" s="175"/>
      <c r="AO65" s="175"/>
      <c r="AP65" s="178"/>
      <c r="AQ65" s="178"/>
      <c r="AR65" s="178"/>
      <c r="AS65" s="178"/>
      <c r="AT65" s="178"/>
      <c r="AU65" s="178"/>
    </row>
    <row r="66" s="3" customFormat="1" hidden="1" spans="1:47">
      <c r="A66" s="155"/>
      <c r="B66" s="156" t="s">
        <v>476</v>
      </c>
      <c r="C66" s="156"/>
      <c r="D66" s="156"/>
      <c r="E66" s="157"/>
      <c r="F66" s="156"/>
      <c r="G66" s="335"/>
      <c r="H66" s="157"/>
      <c r="I66" s="156"/>
      <c r="J66" s="166">
        <v>0</v>
      </c>
      <c r="K66" s="166">
        <v>0</v>
      </c>
      <c r="L66" s="166">
        <v>0</v>
      </c>
      <c r="M66" s="166">
        <v>0</v>
      </c>
      <c r="N66" s="166">
        <v>0</v>
      </c>
      <c r="O66" s="166">
        <v>0</v>
      </c>
      <c r="P66" s="166">
        <v>0</v>
      </c>
      <c r="Q66" s="166">
        <v>0</v>
      </c>
      <c r="R66" s="166">
        <v>0</v>
      </c>
      <c r="S66" s="166">
        <v>0</v>
      </c>
      <c r="T66" s="166">
        <v>0</v>
      </c>
      <c r="U66" s="405">
        <v>0</v>
      </c>
      <c r="V66" s="166">
        <v>0</v>
      </c>
      <c r="W66" s="166">
        <v>0</v>
      </c>
      <c r="X66" s="166">
        <v>0</v>
      </c>
      <c r="Y66" s="166">
        <v>0</v>
      </c>
      <c r="Z66" s="166">
        <v>0</v>
      </c>
      <c r="AA66" s="166">
        <v>0</v>
      </c>
      <c r="AB66" s="166">
        <v>0</v>
      </c>
      <c r="AC66" s="166">
        <v>0</v>
      </c>
      <c r="AD66" s="166"/>
      <c r="AE66" s="166">
        <v>0</v>
      </c>
      <c r="AF66" s="166">
        <v>0</v>
      </c>
      <c r="AG66" s="170"/>
      <c r="AH66" s="170"/>
      <c r="AI66" s="175"/>
      <c r="AJ66" s="175"/>
      <c r="AK66" s="177"/>
      <c r="AL66" s="177"/>
      <c r="AM66" s="175"/>
      <c r="AN66" s="175"/>
      <c r="AO66" s="175"/>
      <c r="AP66" s="178"/>
      <c r="AQ66" s="178"/>
      <c r="AR66" s="178"/>
      <c r="AS66" s="178"/>
      <c r="AT66" s="178"/>
      <c r="AU66" s="178"/>
    </row>
    <row r="67" s="3" customFormat="1" hidden="1" spans="1:47">
      <c r="A67" s="155"/>
      <c r="B67" s="156" t="s">
        <v>477</v>
      </c>
      <c r="C67" s="156"/>
      <c r="D67" s="156"/>
      <c r="E67" s="157"/>
      <c r="F67" s="156"/>
      <c r="G67" s="335"/>
      <c r="H67" s="157"/>
      <c r="I67" s="156"/>
      <c r="J67" s="166">
        <v>0</v>
      </c>
      <c r="K67" s="166">
        <v>0</v>
      </c>
      <c r="L67" s="166">
        <v>0</v>
      </c>
      <c r="M67" s="166">
        <v>0</v>
      </c>
      <c r="N67" s="166">
        <v>0</v>
      </c>
      <c r="O67" s="166">
        <v>0</v>
      </c>
      <c r="P67" s="166">
        <v>0</v>
      </c>
      <c r="Q67" s="166">
        <v>0</v>
      </c>
      <c r="R67" s="166">
        <v>0</v>
      </c>
      <c r="S67" s="166">
        <v>0</v>
      </c>
      <c r="T67" s="166">
        <v>0</v>
      </c>
      <c r="U67" s="405">
        <v>0</v>
      </c>
      <c r="V67" s="166">
        <v>0</v>
      </c>
      <c r="W67" s="166">
        <v>0</v>
      </c>
      <c r="X67" s="166">
        <v>0</v>
      </c>
      <c r="Y67" s="166">
        <v>0</v>
      </c>
      <c r="Z67" s="166">
        <v>0</v>
      </c>
      <c r="AA67" s="166">
        <v>0</v>
      </c>
      <c r="AB67" s="166">
        <v>0</v>
      </c>
      <c r="AC67" s="166">
        <v>0</v>
      </c>
      <c r="AD67" s="166"/>
      <c r="AE67" s="166">
        <v>0</v>
      </c>
      <c r="AF67" s="166">
        <v>0</v>
      </c>
      <c r="AG67" s="170"/>
      <c r="AH67" s="170"/>
      <c r="AI67" s="175"/>
      <c r="AJ67" s="175"/>
      <c r="AK67" s="177"/>
      <c r="AL67" s="177"/>
      <c r="AM67" s="175"/>
      <c r="AN67" s="175"/>
      <c r="AO67" s="175"/>
      <c r="AP67" s="178"/>
      <c r="AQ67" s="178"/>
      <c r="AR67" s="178"/>
      <c r="AS67" s="178"/>
      <c r="AT67" s="178"/>
      <c r="AU67" s="178"/>
    </row>
    <row r="68" s="3" customFormat="1" hidden="1" spans="1:47">
      <c r="A68" s="155"/>
      <c r="B68" s="156" t="s">
        <v>478</v>
      </c>
      <c r="C68" s="156"/>
      <c r="D68" s="156"/>
      <c r="E68" s="157"/>
      <c r="F68" s="156"/>
      <c r="G68" s="335"/>
      <c r="H68" s="157"/>
      <c r="I68" s="156"/>
      <c r="J68" s="166">
        <v>0</v>
      </c>
      <c r="K68" s="166">
        <v>0</v>
      </c>
      <c r="L68" s="166">
        <v>0</v>
      </c>
      <c r="M68" s="166">
        <v>0</v>
      </c>
      <c r="N68" s="166">
        <v>0</v>
      </c>
      <c r="O68" s="166">
        <v>0</v>
      </c>
      <c r="P68" s="166">
        <v>0</v>
      </c>
      <c r="Q68" s="166">
        <v>0</v>
      </c>
      <c r="R68" s="166">
        <v>0</v>
      </c>
      <c r="S68" s="166">
        <v>0</v>
      </c>
      <c r="T68" s="166">
        <v>0</v>
      </c>
      <c r="U68" s="405">
        <v>0</v>
      </c>
      <c r="V68" s="166">
        <v>0</v>
      </c>
      <c r="W68" s="166">
        <v>0</v>
      </c>
      <c r="X68" s="166">
        <v>0</v>
      </c>
      <c r="Y68" s="166">
        <v>0</v>
      </c>
      <c r="Z68" s="166">
        <v>0</v>
      </c>
      <c r="AA68" s="166">
        <v>0</v>
      </c>
      <c r="AB68" s="166">
        <v>0</v>
      </c>
      <c r="AC68" s="166">
        <v>0</v>
      </c>
      <c r="AD68" s="166"/>
      <c r="AE68" s="166">
        <v>0</v>
      </c>
      <c r="AF68" s="166">
        <v>0</v>
      </c>
      <c r="AG68" s="170"/>
      <c r="AH68" s="170"/>
      <c r="AI68" s="175"/>
      <c r="AJ68" s="175"/>
      <c r="AK68" s="177"/>
      <c r="AL68" s="177"/>
      <c r="AM68" s="175"/>
      <c r="AN68" s="175"/>
      <c r="AO68" s="175"/>
      <c r="AP68" s="178"/>
      <c r="AQ68" s="178"/>
      <c r="AR68" s="178"/>
      <c r="AS68" s="178"/>
      <c r="AT68" s="178"/>
      <c r="AU68" s="178"/>
    </row>
    <row r="69" s="3" customFormat="1" hidden="1" spans="1:47">
      <c r="A69" s="155"/>
      <c r="B69" s="156" t="s">
        <v>479</v>
      </c>
      <c r="C69" s="156"/>
      <c r="D69" s="156"/>
      <c r="E69" s="157"/>
      <c r="F69" s="156"/>
      <c r="G69" s="335"/>
      <c r="H69" s="157"/>
      <c r="I69" s="156"/>
      <c r="J69" s="166">
        <v>0</v>
      </c>
      <c r="K69" s="166">
        <v>0</v>
      </c>
      <c r="L69" s="166">
        <v>0</v>
      </c>
      <c r="M69" s="166">
        <v>0</v>
      </c>
      <c r="N69" s="166">
        <v>0</v>
      </c>
      <c r="O69" s="166">
        <v>0</v>
      </c>
      <c r="P69" s="166">
        <v>0</v>
      </c>
      <c r="Q69" s="166">
        <v>0</v>
      </c>
      <c r="R69" s="166">
        <v>0</v>
      </c>
      <c r="S69" s="166">
        <v>0</v>
      </c>
      <c r="T69" s="166">
        <v>0</v>
      </c>
      <c r="U69" s="405">
        <v>0</v>
      </c>
      <c r="V69" s="166">
        <v>0</v>
      </c>
      <c r="W69" s="166">
        <v>0</v>
      </c>
      <c r="X69" s="166">
        <v>0</v>
      </c>
      <c r="Y69" s="166">
        <v>0</v>
      </c>
      <c r="Z69" s="166">
        <v>0</v>
      </c>
      <c r="AA69" s="166">
        <v>0</v>
      </c>
      <c r="AB69" s="166">
        <v>0</v>
      </c>
      <c r="AC69" s="166">
        <v>0</v>
      </c>
      <c r="AD69" s="166"/>
      <c r="AE69" s="166">
        <v>0</v>
      </c>
      <c r="AF69" s="166">
        <v>0</v>
      </c>
      <c r="AG69" s="170"/>
      <c r="AH69" s="170"/>
      <c r="AI69" s="175"/>
      <c r="AJ69" s="175"/>
      <c r="AK69" s="177"/>
      <c r="AL69" s="177"/>
      <c r="AM69" s="175"/>
      <c r="AN69" s="175"/>
      <c r="AO69" s="175"/>
      <c r="AP69" s="178"/>
      <c r="AQ69" s="178"/>
      <c r="AR69" s="178"/>
      <c r="AS69" s="178"/>
      <c r="AT69" s="178"/>
      <c r="AU69" s="178"/>
    </row>
    <row r="70" s="3" customFormat="1" hidden="1" spans="1:47">
      <c r="A70" s="155"/>
      <c r="B70" s="156" t="s">
        <v>480</v>
      </c>
      <c r="C70" s="156"/>
      <c r="D70" s="156"/>
      <c r="E70" s="157"/>
      <c r="F70" s="156"/>
      <c r="G70" s="335"/>
      <c r="H70" s="157"/>
      <c r="I70" s="156"/>
      <c r="J70" s="166">
        <f t="shared" ref="J70:AC70" si="15">J71+J73+J74+J75</f>
        <v>1</v>
      </c>
      <c r="K70" s="166">
        <f t="shared" si="15"/>
        <v>0</v>
      </c>
      <c r="L70" s="166">
        <f t="shared" si="15"/>
        <v>0</v>
      </c>
      <c r="M70" s="166">
        <f t="shared" si="15"/>
        <v>0</v>
      </c>
      <c r="N70" s="166">
        <f t="shared" si="15"/>
        <v>0</v>
      </c>
      <c r="O70" s="166">
        <f t="shared" si="15"/>
        <v>0</v>
      </c>
      <c r="P70" s="166">
        <f t="shared" si="15"/>
        <v>0</v>
      </c>
      <c r="Q70" s="166">
        <f t="shared" si="15"/>
        <v>0</v>
      </c>
      <c r="R70" s="166">
        <f t="shared" si="15"/>
        <v>12796</v>
      </c>
      <c r="S70" s="166">
        <f t="shared" si="15"/>
        <v>0</v>
      </c>
      <c r="T70" s="166">
        <f t="shared" si="15"/>
        <v>0</v>
      </c>
      <c r="U70" s="405">
        <f t="shared" si="15"/>
        <v>150</v>
      </c>
      <c r="V70" s="166">
        <f t="shared" si="15"/>
        <v>0</v>
      </c>
      <c r="W70" s="166">
        <f t="shared" si="15"/>
        <v>0</v>
      </c>
      <c r="X70" s="166">
        <f t="shared" si="15"/>
        <v>0</v>
      </c>
      <c r="Y70" s="166">
        <f t="shared" si="15"/>
        <v>0</v>
      </c>
      <c r="Z70" s="166">
        <f t="shared" si="15"/>
        <v>0</v>
      </c>
      <c r="AA70" s="166">
        <f t="shared" si="15"/>
        <v>0</v>
      </c>
      <c r="AB70" s="166">
        <f t="shared" si="15"/>
        <v>150</v>
      </c>
      <c r="AC70" s="166">
        <f t="shared" si="15"/>
        <v>0</v>
      </c>
      <c r="AD70" s="166"/>
      <c r="AE70" s="166">
        <f>AE71+AE73+AE74+AE75</f>
        <v>3656</v>
      </c>
      <c r="AF70" s="166">
        <f>AF71+AF73+AF74+AF75</f>
        <v>3656</v>
      </c>
      <c r="AG70" s="170"/>
      <c r="AH70" s="170"/>
      <c r="AI70" s="175"/>
      <c r="AJ70" s="175"/>
      <c r="AK70" s="177"/>
      <c r="AL70" s="177"/>
      <c r="AM70" s="175"/>
      <c r="AN70" s="175"/>
      <c r="AO70" s="175"/>
      <c r="AP70" s="178"/>
      <c r="AQ70" s="178"/>
      <c r="AR70" s="178"/>
      <c r="AS70" s="178"/>
      <c r="AT70" s="178"/>
      <c r="AU70" s="178"/>
    </row>
    <row r="71" s="3" customFormat="1" hidden="1" spans="1:47">
      <c r="A71" s="155"/>
      <c r="B71" s="156" t="s">
        <v>481</v>
      </c>
      <c r="C71" s="156"/>
      <c r="D71" s="156"/>
      <c r="E71" s="157"/>
      <c r="F71" s="156"/>
      <c r="G71" s="335"/>
      <c r="H71" s="157"/>
      <c r="I71" s="156"/>
      <c r="J71" s="166">
        <f t="shared" ref="J71:AC71" si="16">SUM(J72)</f>
        <v>1</v>
      </c>
      <c r="K71" s="166">
        <f t="shared" si="16"/>
        <v>0</v>
      </c>
      <c r="L71" s="166">
        <f t="shared" si="16"/>
        <v>0</v>
      </c>
      <c r="M71" s="166">
        <f t="shared" si="16"/>
        <v>0</v>
      </c>
      <c r="N71" s="166">
        <f t="shared" si="16"/>
        <v>0</v>
      </c>
      <c r="O71" s="166">
        <f t="shared" si="16"/>
        <v>0</v>
      </c>
      <c r="P71" s="166">
        <f t="shared" si="16"/>
        <v>0</v>
      </c>
      <c r="Q71" s="166">
        <f t="shared" si="16"/>
        <v>0</v>
      </c>
      <c r="R71" s="166">
        <f t="shared" si="16"/>
        <v>12796</v>
      </c>
      <c r="S71" s="166">
        <f t="shared" si="16"/>
        <v>0</v>
      </c>
      <c r="T71" s="166">
        <f t="shared" si="16"/>
        <v>0</v>
      </c>
      <c r="U71" s="405">
        <f t="shared" si="16"/>
        <v>150</v>
      </c>
      <c r="V71" s="166">
        <f t="shared" si="16"/>
        <v>0</v>
      </c>
      <c r="W71" s="166">
        <f t="shared" si="16"/>
        <v>0</v>
      </c>
      <c r="X71" s="166">
        <f t="shared" si="16"/>
        <v>0</v>
      </c>
      <c r="Y71" s="166">
        <f t="shared" si="16"/>
        <v>0</v>
      </c>
      <c r="Z71" s="166">
        <f t="shared" si="16"/>
        <v>0</v>
      </c>
      <c r="AA71" s="166">
        <f t="shared" si="16"/>
        <v>0</v>
      </c>
      <c r="AB71" s="166">
        <f t="shared" si="16"/>
        <v>150</v>
      </c>
      <c r="AC71" s="166">
        <f t="shared" si="16"/>
        <v>0</v>
      </c>
      <c r="AD71" s="166"/>
      <c r="AE71" s="166">
        <f>SUM(AE72)</f>
        <v>3656</v>
      </c>
      <c r="AF71" s="166">
        <f>SUM(AF72)</f>
        <v>3656</v>
      </c>
      <c r="AG71" s="170"/>
      <c r="AH71" s="170"/>
      <c r="AI71" s="175"/>
      <c r="AJ71" s="175"/>
      <c r="AK71" s="177"/>
      <c r="AL71" s="177"/>
      <c r="AM71" s="175"/>
      <c r="AN71" s="175"/>
      <c r="AO71" s="175"/>
      <c r="AP71" s="178"/>
      <c r="AQ71" s="178"/>
      <c r="AR71" s="178"/>
      <c r="AS71" s="178"/>
      <c r="AT71" s="178"/>
      <c r="AU71" s="178"/>
    </row>
    <row r="72" s="391" customFormat="1" ht="45" spans="1:57">
      <c r="A72" s="71">
        <v>44</v>
      </c>
      <c r="B72" s="203" t="s">
        <v>482</v>
      </c>
      <c r="C72" s="203">
        <v>2022</v>
      </c>
      <c r="D72" s="71" t="s">
        <v>483</v>
      </c>
      <c r="E72" s="71" t="s">
        <v>484</v>
      </c>
      <c r="F72" s="71" t="s">
        <v>45</v>
      </c>
      <c r="G72" s="71" t="s">
        <v>1160</v>
      </c>
      <c r="H72" s="71" t="s">
        <v>489</v>
      </c>
      <c r="I72" s="397" t="s">
        <v>1505</v>
      </c>
      <c r="J72" s="71">
        <v>1</v>
      </c>
      <c r="K72" s="71"/>
      <c r="L72" s="71"/>
      <c r="M72" s="71"/>
      <c r="N72" s="71"/>
      <c r="O72" s="71"/>
      <c r="P72" s="71"/>
      <c r="Q72" s="71"/>
      <c r="R72" s="393">
        <v>12796</v>
      </c>
      <c r="S72" s="71" t="s">
        <v>489</v>
      </c>
      <c r="T72" s="71" t="s">
        <v>490</v>
      </c>
      <c r="U72" s="314">
        <v>150</v>
      </c>
      <c r="V72" s="406">
        <v>0</v>
      </c>
      <c r="W72" s="406"/>
      <c r="X72" s="406">
        <v>0</v>
      </c>
      <c r="Y72" s="406"/>
      <c r="Z72" s="406">
        <v>0</v>
      </c>
      <c r="AA72" s="406">
        <v>0</v>
      </c>
      <c r="AB72" s="406">
        <v>150</v>
      </c>
      <c r="AC72" s="406">
        <v>0</v>
      </c>
      <c r="AD72" s="406"/>
      <c r="AE72" s="408">
        <v>3656</v>
      </c>
      <c r="AF72" s="408">
        <v>3656</v>
      </c>
      <c r="AG72" s="397" t="s">
        <v>487</v>
      </c>
      <c r="AH72" s="397" t="s">
        <v>488</v>
      </c>
      <c r="AI72" s="71" t="s">
        <v>489</v>
      </c>
      <c r="AJ72" s="71" t="s">
        <v>490</v>
      </c>
      <c r="AK72" s="71" t="s">
        <v>491</v>
      </c>
      <c r="AL72" s="71" t="s">
        <v>492</v>
      </c>
      <c r="AM72" s="71" t="s">
        <v>1073</v>
      </c>
      <c r="AN72" s="71" t="s">
        <v>55</v>
      </c>
      <c r="AO72" s="71"/>
      <c r="AP72" s="203" t="s">
        <v>1079</v>
      </c>
      <c r="AQ72" s="203" t="s">
        <v>1079</v>
      </c>
      <c r="AR72" s="203" t="s">
        <v>1079</v>
      </c>
      <c r="AS72" s="203"/>
      <c r="AT72" s="71" t="s">
        <v>1135</v>
      </c>
      <c r="AU72" s="415"/>
      <c r="AW72" s="391" t="s">
        <v>1135</v>
      </c>
      <c r="AX72" s="391" t="s">
        <v>1539</v>
      </c>
      <c r="BE72" s="416">
        <v>1</v>
      </c>
    </row>
    <row r="73" s="3" customFormat="1" hidden="1" spans="1:47">
      <c r="A73" s="155"/>
      <c r="B73" s="156" t="s">
        <v>493</v>
      </c>
      <c r="C73" s="156"/>
      <c r="D73" s="156"/>
      <c r="E73" s="157"/>
      <c r="F73" s="156"/>
      <c r="G73" s="335"/>
      <c r="H73" s="157"/>
      <c r="I73" s="156"/>
      <c r="J73" s="166">
        <v>0</v>
      </c>
      <c r="K73" s="166">
        <v>0</v>
      </c>
      <c r="L73" s="166">
        <v>0</v>
      </c>
      <c r="M73" s="166">
        <v>0</v>
      </c>
      <c r="N73" s="166">
        <v>0</v>
      </c>
      <c r="O73" s="166">
        <v>0</v>
      </c>
      <c r="P73" s="166">
        <v>0</v>
      </c>
      <c r="Q73" s="166">
        <v>0</v>
      </c>
      <c r="R73" s="166">
        <v>0</v>
      </c>
      <c r="S73" s="166">
        <v>0</v>
      </c>
      <c r="T73" s="166">
        <v>0</v>
      </c>
      <c r="U73" s="405">
        <v>0</v>
      </c>
      <c r="V73" s="166">
        <v>0</v>
      </c>
      <c r="W73" s="166">
        <v>0</v>
      </c>
      <c r="X73" s="166">
        <v>0</v>
      </c>
      <c r="Y73" s="166">
        <v>0</v>
      </c>
      <c r="Z73" s="166">
        <v>0</v>
      </c>
      <c r="AA73" s="166">
        <v>0</v>
      </c>
      <c r="AB73" s="166">
        <v>0</v>
      </c>
      <c r="AC73" s="166">
        <v>0</v>
      </c>
      <c r="AD73" s="166"/>
      <c r="AE73" s="166">
        <v>0</v>
      </c>
      <c r="AF73" s="166">
        <v>0</v>
      </c>
      <c r="AG73" s="170"/>
      <c r="AH73" s="170"/>
      <c r="AI73" s="175"/>
      <c r="AJ73" s="175"/>
      <c r="AK73" s="177"/>
      <c r="AL73" s="177"/>
      <c r="AM73" s="175"/>
      <c r="AN73" s="175"/>
      <c r="AO73" s="175"/>
      <c r="AP73" s="178"/>
      <c r="AQ73" s="178"/>
      <c r="AR73" s="178"/>
      <c r="AS73" s="178"/>
      <c r="AT73" s="178"/>
      <c r="AU73" s="178"/>
    </row>
    <row r="74" s="3" customFormat="1" hidden="1" spans="1:47">
      <c r="A74" s="155"/>
      <c r="B74" s="156" t="s">
        <v>494</v>
      </c>
      <c r="C74" s="156"/>
      <c r="D74" s="156"/>
      <c r="E74" s="157"/>
      <c r="F74" s="156"/>
      <c r="G74" s="335"/>
      <c r="H74" s="157"/>
      <c r="I74" s="156"/>
      <c r="J74" s="166">
        <v>0</v>
      </c>
      <c r="K74" s="166">
        <v>0</v>
      </c>
      <c r="L74" s="166">
        <v>0</v>
      </c>
      <c r="M74" s="166">
        <v>0</v>
      </c>
      <c r="N74" s="166">
        <v>0</v>
      </c>
      <c r="O74" s="166">
        <v>0</v>
      </c>
      <c r="P74" s="166">
        <v>0</v>
      </c>
      <c r="Q74" s="166">
        <v>0</v>
      </c>
      <c r="R74" s="166">
        <v>0</v>
      </c>
      <c r="S74" s="166">
        <v>0</v>
      </c>
      <c r="T74" s="166">
        <v>0</v>
      </c>
      <c r="U74" s="405">
        <v>0</v>
      </c>
      <c r="V74" s="166">
        <v>0</v>
      </c>
      <c r="W74" s="166">
        <v>0</v>
      </c>
      <c r="X74" s="166">
        <v>0</v>
      </c>
      <c r="Y74" s="166">
        <v>0</v>
      </c>
      <c r="Z74" s="166">
        <v>0</v>
      </c>
      <c r="AA74" s="166">
        <v>0</v>
      </c>
      <c r="AB74" s="166">
        <v>0</v>
      </c>
      <c r="AC74" s="166">
        <v>0</v>
      </c>
      <c r="AD74" s="166"/>
      <c r="AE74" s="166">
        <v>0</v>
      </c>
      <c r="AF74" s="166">
        <v>0</v>
      </c>
      <c r="AG74" s="170"/>
      <c r="AH74" s="170"/>
      <c r="AI74" s="175"/>
      <c r="AJ74" s="175"/>
      <c r="AK74" s="177"/>
      <c r="AL74" s="177"/>
      <c r="AM74" s="175"/>
      <c r="AN74" s="175"/>
      <c r="AO74" s="175"/>
      <c r="AP74" s="178"/>
      <c r="AQ74" s="178"/>
      <c r="AR74" s="178"/>
      <c r="AS74" s="178"/>
      <c r="AT74" s="178"/>
      <c r="AU74" s="178"/>
    </row>
    <row r="75" s="3" customFormat="1" hidden="1" spans="1:47">
      <c r="A75" s="155"/>
      <c r="B75" s="156" t="s">
        <v>495</v>
      </c>
      <c r="C75" s="156"/>
      <c r="D75" s="156"/>
      <c r="E75" s="157"/>
      <c r="F75" s="156"/>
      <c r="G75" s="335"/>
      <c r="H75" s="157"/>
      <c r="I75" s="156"/>
      <c r="J75" s="166">
        <v>0</v>
      </c>
      <c r="K75" s="166">
        <v>0</v>
      </c>
      <c r="L75" s="166">
        <v>0</v>
      </c>
      <c r="M75" s="166">
        <v>0</v>
      </c>
      <c r="N75" s="166">
        <v>0</v>
      </c>
      <c r="O75" s="166">
        <v>0</v>
      </c>
      <c r="P75" s="166">
        <v>0</v>
      </c>
      <c r="Q75" s="166">
        <v>0</v>
      </c>
      <c r="R75" s="166">
        <v>0</v>
      </c>
      <c r="S75" s="166">
        <v>0</v>
      </c>
      <c r="T75" s="166">
        <v>0</v>
      </c>
      <c r="U75" s="405">
        <v>0</v>
      </c>
      <c r="V75" s="166">
        <v>0</v>
      </c>
      <c r="W75" s="166">
        <v>0</v>
      </c>
      <c r="X75" s="166">
        <v>0</v>
      </c>
      <c r="Y75" s="166">
        <v>0</v>
      </c>
      <c r="Z75" s="166">
        <v>0</v>
      </c>
      <c r="AA75" s="166">
        <v>0</v>
      </c>
      <c r="AB75" s="166">
        <v>0</v>
      </c>
      <c r="AC75" s="166">
        <v>0</v>
      </c>
      <c r="AD75" s="166"/>
      <c r="AE75" s="166">
        <v>0</v>
      </c>
      <c r="AF75" s="166">
        <v>0</v>
      </c>
      <c r="AG75" s="170"/>
      <c r="AH75" s="170"/>
      <c r="AI75" s="175"/>
      <c r="AJ75" s="175"/>
      <c r="AK75" s="177"/>
      <c r="AL75" s="177"/>
      <c r="AM75" s="175"/>
      <c r="AN75" s="175"/>
      <c r="AO75" s="175"/>
      <c r="AP75" s="178"/>
      <c r="AQ75" s="178"/>
      <c r="AR75" s="178"/>
      <c r="AS75" s="178"/>
      <c r="AT75" s="178"/>
      <c r="AU75" s="178"/>
    </row>
    <row r="76" s="3" customFormat="1" hidden="1" spans="1:47">
      <c r="A76" s="155"/>
      <c r="B76" s="156" t="s">
        <v>496</v>
      </c>
      <c r="C76" s="156"/>
      <c r="D76" s="156"/>
      <c r="E76" s="157"/>
      <c r="F76" s="156"/>
      <c r="G76" s="335"/>
      <c r="H76" s="157"/>
      <c r="I76" s="156"/>
      <c r="J76" s="166">
        <f t="shared" ref="J76:AC76" si="17">J77+J78</f>
        <v>0</v>
      </c>
      <c r="K76" s="166">
        <f t="shared" si="17"/>
        <v>0</v>
      </c>
      <c r="L76" s="166">
        <f t="shared" si="17"/>
        <v>0</v>
      </c>
      <c r="M76" s="166">
        <f t="shared" si="17"/>
        <v>0</v>
      </c>
      <c r="N76" s="166">
        <f t="shared" si="17"/>
        <v>0</v>
      </c>
      <c r="O76" s="166">
        <f t="shared" si="17"/>
        <v>0</v>
      </c>
      <c r="P76" s="166">
        <f t="shared" si="17"/>
        <v>0</v>
      </c>
      <c r="Q76" s="166">
        <f t="shared" si="17"/>
        <v>0</v>
      </c>
      <c r="R76" s="166">
        <f t="shared" si="17"/>
        <v>0</v>
      </c>
      <c r="S76" s="166">
        <f t="shared" si="17"/>
        <v>0</v>
      </c>
      <c r="T76" s="166">
        <f t="shared" si="17"/>
        <v>0</v>
      </c>
      <c r="U76" s="405">
        <f t="shared" si="17"/>
        <v>0</v>
      </c>
      <c r="V76" s="166">
        <f t="shared" si="17"/>
        <v>0</v>
      </c>
      <c r="W76" s="166">
        <f t="shared" si="17"/>
        <v>0</v>
      </c>
      <c r="X76" s="166">
        <f t="shared" si="17"/>
        <v>0</v>
      </c>
      <c r="Y76" s="166">
        <f t="shared" si="17"/>
        <v>0</v>
      </c>
      <c r="Z76" s="166">
        <f t="shared" si="17"/>
        <v>0</v>
      </c>
      <c r="AA76" s="166">
        <f t="shared" si="17"/>
        <v>0</v>
      </c>
      <c r="AB76" s="166">
        <f t="shared" si="17"/>
        <v>0</v>
      </c>
      <c r="AC76" s="166">
        <f t="shared" si="17"/>
        <v>0</v>
      </c>
      <c r="AD76" s="166"/>
      <c r="AE76" s="166">
        <f>AE77+AE78</f>
        <v>0</v>
      </c>
      <c r="AF76" s="166">
        <f>AF77+AF78</f>
        <v>0</v>
      </c>
      <c r="AG76" s="170"/>
      <c r="AH76" s="170"/>
      <c r="AI76" s="175"/>
      <c r="AJ76" s="175"/>
      <c r="AK76" s="177"/>
      <c r="AL76" s="177"/>
      <c r="AM76" s="175"/>
      <c r="AN76" s="175"/>
      <c r="AO76" s="175"/>
      <c r="AP76" s="178"/>
      <c r="AQ76" s="178"/>
      <c r="AR76" s="178"/>
      <c r="AS76" s="178"/>
      <c r="AT76" s="178"/>
      <c r="AU76" s="178"/>
    </row>
    <row r="77" s="3" customFormat="1" hidden="1" spans="1:47">
      <c r="A77" s="155"/>
      <c r="B77" s="156" t="s">
        <v>497</v>
      </c>
      <c r="C77" s="156"/>
      <c r="D77" s="156"/>
      <c r="E77" s="157"/>
      <c r="F77" s="156"/>
      <c r="G77" s="335"/>
      <c r="H77" s="157"/>
      <c r="I77" s="156"/>
      <c r="J77" s="166">
        <v>0</v>
      </c>
      <c r="K77" s="166">
        <v>0</v>
      </c>
      <c r="L77" s="166">
        <v>0</v>
      </c>
      <c r="M77" s="166">
        <v>0</v>
      </c>
      <c r="N77" s="166">
        <v>0</v>
      </c>
      <c r="O77" s="166">
        <v>0</v>
      </c>
      <c r="P77" s="166">
        <v>0</v>
      </c>
      <c r="Q77" s="166">
        <v>0</v>
      </c>
      <c r="R77" s="166">
        <v>0</v>
      </c>
      <c r="S77" s="166">
        <v>0</v>
      </c>
      <c r="T77" s="166">
        <v>0</v>
      </c>
      <c r="U77" s="405">
        <v>0</v>
      </c>
      <c r="V77" s="166">
        <v>0</v>
      </c>
      <c r="W77" s="166">
        <v>0</v>
      </c>
      <c r="X77" s="166">
        <v>0</v>
      </c>
      <c r="Y77" s="166">
        <v>0</v>
      </c>
      <c r="Z77" s="166">
        <v>0</v>
      </c>
      <c r="AA77" s="166">
        <v>0</v>
      </c>
      <c r="AB77" s="166">
        <v>0</v>
      </c>
      <c r="AC77" s="166">
        <v>0</v>
      </c>
      <c r="AD77" s="166"/>
      <c r="AE77" s="166">
        <v>0</v>
      </c>
      <c r="AF77" s="166">
        <v>0</v>
      </c>
      <c r="AG77" s="170"/>
      <c r="AH77" s="170"/>
      <c r="AI77" s="175"/>
      <c r="AJ77" s="175"/>
      <c r="AK77" s="177"/>
      <c r="AL77" s="177"/>
      <c r="AM77" s="175"/>
      <c r="AN77" s="175"/>
      <c r="AO77" s="175"/>
      <c r="AP77" s="178"/>
      <c r="AQ77" s="178"/>
      <c r="AR77" s="178"/>
      <c r="AS77" s="178"/>
      <c r="AT77" s="178"/>
      <c r="AU77" s="178"/>
    </row>
    <row r="78" s="3" customFormat="1" hidden="1" spans="1:47">
      <c r="A78" s="155"/>
      <c r="B78" s="156" t="s">
        <v>498</v>
      </c>
      <c r="C78" s="156"/>
      <c r="D78" s="156"/>
      <c r="E78" s="157"/>
      <c r="F78" s="156"/>
      <c r="G78" s="335"/>
      <c r="H78" s="157"/>
      <c r="I78" s="156"/>
      <c r="J78" s="166">
        <v>0</v>
      </c>
      <c r="K78" s="166">
        <v>0</v>
      </c>
      <c r="L78" s="166">
        <v>0</v>
      </c>
      <c r="M78" s="166">
        <v>0</v>
      </c>
      <c r="N78" s="166">
        <v>0</v>
      </c>
      <c r="O78" s="166">
        <v>0</v>
      </c>
      <c r="P78" s="166">
        <v>0</v>
      </c>
      <c r="Q78" s="166">
        <v>0</v>
      </c>
      <c r="R78" s="166">
        <v>0</v>
      </c>
      <c r="S78" s="166">
        <v>0</v>
      </c>
      <c r="T78" s="166">
        <v>0</v>
      </c>
      <c r="U78" s="405">
        <v>0</v>
      </c>
      <c r="V78" s="166">
        <v>0</v>
      </c>
      <c r="W78" s="166">
        <v>0</v>
      </c>
      <c r="X78" s="166">
        <v>0</v>
      </c>
      <c r="Y78" s="166">
        <v>0</v>
      </c>
      <c r="Z78" s="166">
        <v>0</v>
      </c>
      <c r="AA78" s="166">
        <v>0</v>
      </c>
      <c r="AB78" s="166">
        <v>0</v>
      </c>
      <c r="AC78" s="166">
        <v>0</v>
      </c>
      <c r="AD78" s="166"/>
      <c r="AE78" s="166">
        <v>0</v>
      </c>
      <c r="AF78" s="166">
        <v>0</v>
      </c>
      <c r="AG78" s="170"/>
      <c r="AH78" s="170"/>
      <c r="AI78" s="175"/>
      <c r="AJ78" s="175"/>
      <c r="AK78" s="177"/>
      <c r="AL78" s="177"/>
      <c r="AM78" s="175"/>
      <c r="AN78" s="175"/>
      <c r="AO78" s="175"/>
      <c r="AP78" s="178"/>
      <c r="AQ78" s="178"/>
      <c r="AR78" s="178"/>
      <c r="AS78" s="178"/>
      <c r="AT78" s="178"/>
      <c r="AU78" s="178"/>
    </row>
    <row r="79" s="3" customFormat="1" hidden="1" spans="1:47">
      <c r="A79" s="155"/>
      <c r="B79" s="190" t="s">
        <v>499</v>
      </c>
      <c r="C79" s="190"/>
      <c r="D79" s="191"/>
      <c r="E79" s="191"/>
      <c r="F79" s="190"/>
      <c r="G79" s="191"/>
      <c r="H79" s="191"/>
      <c r="I79" s="190"/>
      <c r="J79" s="166">
        <f t="shared" ref="J79:AC79" si="18">J80+J83+J88+J91+J95</f>
        <v>0</v>
      </c>
      <c r="K79" s="166">
        <f t="shared" si="18"/>
        <v>1</v>
      </c>
      <c r="L79" s="166">
        <f t="shared" si="18"/>
        <v>0</v>
      </c>
      <c r="M79" s="166">
        <f t="shared" si="18"/>
        <v>0</v>
      </c>
      <c r="N79" s="166">
        <f t="shared" si="18"/>
        <v>0</v>
      </c>
      <c r="O79" s="166">
        <f t="shared" si="18"/>
        <v>0</v>
      </c>
      <c r="P79" s="166">
        <f t="shared" si="18"/>
        <v>0</v>
      </c>
      <c r="Q79" s="166">
        <f t="shared" si="18"/>
        <v>0</v>
      </c>
      <c r="R79" s="166">
        <f t="shared" si="18"/>
        <v>3500</v>
      </c>
      <c r="S79" s="166">
        <f t="shared" si="18"/>
        <v>0</v>
      </c>
      <c r="T79" s="166">
        <f t="shared" si="18"/>
        <v>0</v>
      </c>
      <c r="U79" s="405">
        <f t="shared" si="18"/>
        <v>480</v>
      </c>
      <c r="V79" s="166">
        <f t="shared" si="18"/>
        <v>330</v>
      </c>
      <c r="W79" s="166">
        <f t="shared" si="18"/>
        <v>0</v>
      </c>
      <c r="X79" s="166">
        <f t="shared" si="18"/>
        <v>0</v>
      </c>
      <c r="Y79" s="166">
        <f t="shared" si="18"/>
        <v>0</v>
      </c>
      <c r="Z79" s="166">
        <f t="shared" si="18"/>
        <v>150</v>
      </c>
      <c r="AA79" s="166">
        <f t="shared" si="18"/>
        <v>0</v>
      </c>
      <c r="AB79" s="166">
        <f t="shared" si="18"/>
        <v>0</v>
      </c>
      <c r="AC79" s="166">
        <f t="shared" si="18"/>
        <v>0</v>
      </c>
      <c r="AD79" s="166"/>
      <c r="AE79" s="166">
        <f>AE80+AE83+AE88+AE91+AE95</f>
        <v>3500</v>
      </c>
      <c r="AF79" s="166">
        <f>AF80+AF83+AF88+AF91+AF95</f>
        <v>2800</v>
      </c>
      <c r="AG79" s="197"/>
      <c r="AH79" s="197"/>
      <c r="AI79" s="166"/>
      <c r="AJ79" s="166"/>
      <c r="AK79" s="166"/>
      <c r="AL79" s="201"/>
      <c r="AM79" s="201"/>
      <c r="AN79" s="201"/>
      <c r="AO79" s="175"/>
      <c r="AP79" s="178"/>
      <c r="AQ79" s="178"/>
      <c r="AR79" s="178"/>
      <c r="AS79" s="178"/>
      <c r="AT79" s="178"/>
      <c r="AU79" s="178"/>
    </row>
    <row r="80" s="3" customFormat="1" hidden="1" spans="1:47">
      <c r="A80" s="155"/>
      <c r="B80" s="190" t="s">
        <v>500</v>
      </c>
      <c r="C80" s="190"/>
      <c r="D80" s="191"/>
      <c r="E80" s="191"/>
      <c r="F80" s="190"/>
      <c r="G80" s="191"/>
      <c r="H80" s="191"/>
      <c r="I80" s="190"/>
      <c r="J80" s="166">
        <f t="shared" ref="J80:AC80" si="19">J81+J82</f>
        <v>0</v>
      </c>
      <c r="K80" s="166">
        <f t="shared" si="19"/>
        <v>0</v>
      </c>
      <c r="L80" s="166">
        <f t="shared" si="19"/>
        <v>0</v>
      </c>
      <c r="M80" s="166">
        <f t="shared" si="19"/>
        <v>0</v>
      </c>
      <c r="N80" s="166">
        <f t="shared" si="19"/>
        <v>0</v>
      </c>
      <c r="O80" s="166">
        <f t="shared" si="19"/>
        <v>0</v>
      </c>
      <c r="P80" s="166">
        <f t="shared" si="19"/>
        <v>0</v>
      </c>
      <c r="Q80" s="166">
        <f t="shared" si="19"/>
        <v>0</v>
      </c>
      <c r="R80" s="166">
        <f t="shared" si="19"/>
        <v>0</v>
      </c>
      <c r="S80" s="166">
        <f t="shared" si="19"/>
        <v>0</v>
      </c>
      <c r="T80" s="166">
        <f t="shared" si="19"/>
        <v>0</v>
      </c>
      <c r="U80" s="405">
        <f t="shared" si="19"/>
        <v>0</v>
      </c>
      <c r="V80" s="166">
        <f t="shared" si="19"/>
        <v>0</v>
      </c>
      <c r="W80" s="166">
        <f t="shared" si="19"/>
        <v>0</v>
      </c>
      <c r="X80" s="166">
        <f t="shared" si="19"/>
        <v>0</v>
      </c>
      <c r="Y80" s="166">
        <f t="shared" si="19"/>
        <v>0</v>
      </c>
      <c r="Z80" s="166">
        <f t="shared" si="19"/>
        <v>0</v>
      </c>
      <c r="AA80" s="166">
        <f t="shared" si="19"/>
        <v>0</v>
      </c>
      <c r="AB80" s="166">
        <f t="shared" si="19"/>
        <v>0</v>
      </c>
      <c r="AC80" s="166">
        <f t="shared" si="19"/>
        <v>0</v>
      </c>
      <c r="AD80" s="166"/>
      <c r="AE80" s="166">
        <f>AE81+AE82</f>
        <v>0</v>
      </c>
      <c r="AF80" s="166">
        <f>AF81+AF82</f>
        <v>0</v>
      </c>
      <c r="AG80" s="197"/>
      <c r="AH80" s="197"/>
      <c r="AI80" s="166"/>
      <c r="AJ80" s="166"/>
      <c r="AK80" s="166"/>
      <c r="AL80" s="201"/>
      <c r="AM80" s="201"/>
      <c r="AN80" s="201"/>
      <c r="AO80" s="175"/>
      <c r="AP80" s="178"/>
      <c r="AQ80" s="178"/>
      <c r="AR80" s="178"/>
      <c r="AS80" s="178"/>
      <c r="AT80" s="178"/>
      <c r="AU80" s="178"/>
    </row>
    <row r="81" s="3" customFormat="1" hidden="1" spans="1:47">
      <c r="A81" s="155"/>
      <c r="B81" s="190" t="s">
        <v>501</v>
      </c>
      <c r="C81" s="190"/>
      <c r="D81" s="191"/>
      <c r="E81" s="191"/>
      <c r="F81" s="190"/>
      <c r="G81" s="191"/>
      <c r="H81" s="191"/>
      <c r="I81" s="190"/>
      <c r="J81" s="166">
        <v>0</v>
      </c>
      <c r="K81" s="166">
        <v>0</v>
      </c>
      <c r="L81" s="166">
        <v>0</v>
      </c>
      <c r="M81" s="166">
        <v>0</v>
      </c>
      <c r="N81" s="166">
        <v>0</v>
      </c>
      <c r="O81" s="166">
        <v>0</v>
      </c>
      <c r="P81" s="166">
        <v>0</v>
      </c>
      <c r="Q81" s="166">
        <v>0</v>
      </c>
      <c r="R81" s="166">
        <v>0</v>
      </c>
      <c r="S81" s="166">
        <v>0</v>
      </c>
      <c r="T81" s="166">
        <v>0</v>
      </c>
      <c r="U81" s="405">
        <v>0</v>
      </c>
      <c r="V81" s="166">
        <v>0</v>
      </c>
      <c r="W81" s="166">
        <v>0</v>
      </c>
      <c r="X81" s="166">
        <v>0</v>
      </c>
      <c r="Y81" s="166">
        <v>0</v>
      </c>
      <c r="Z81" s="166">
        <v>0</v>
      </c>
      <c r="AA81" s="166">
        <v>0</v>
      </c>
      <c r="AB81" s="166">
        <v>0</v>
      </c>
      <c r="AC81" s="166">
        <v>0</v>
      </c>
      <c r="AD81" s="166"/>
      <c r="AE81" s="166">
        <v>0</v>
      </c>
      <c r="AF81" s="166">
        <v>0</v>
      </c>
      <c r="AG81" s="197"/>
      <c r="AH81" s="197"/>
      <c r="AI81" s="166"/>
      <c r="AJ81" s="166"/>
      <c r="AK81" s="166"/>
      <c r="AL81" s="201"/>
      <c r="AM81" s="201"/>
      <c r="AN81" s="201"/>
      <c r="AO81" s="175"/>
      <c r="AP81" s="178"/>
      <c r="AQ81" s="178"/>
      <c r="AR81" s="178"/>
      <c r="AS81" s="178"/>
      <c r="AT81" s="178"/>
      <c r="AU81" s="178"/>
    </row>
    <row r="82" s="3" customFormat="1" hidden="1" spans="1:47">
      <c r="A82" s="155"/>
      <c r="B82" s="190" t="s">
        <v>502</v>
      </c>
      <c r="C82" s="190"/>
      <c r="D82" s="191"/>
      <c r="E82" s="191"/>
      <c r="F82" s="190"/>
      <c r="G82" s="191"/>
      <c r="H82" s="191"/>
      <c r="I82" s="190"/>
      <c r="J82" s="166">
        <v>0</v>
      </c>
      <c r="K82" s="166">
        <v>0</v>
      </c>
      <c r="L82" s="166">
        <v>0</v>
      </c>
      <c r="M82" s="166">
        <v>0</v>
      </c>
      <c r="N82" s="166">
        <v>0</v>
      </c>
      <c r="O82" s="166">
        <v>0</v>
      </c>
      <c r="P82" s="166">
        <v>0</v>
      </c>
      <c r="Q82" s="166">
        <v>0</v>
      </c>
      <c r="R82" s="166">
        <v>0</v>
      </c>
      <c r="S82" s="166">
        <v>0</v>
      </c>
      <c r="T82" s="166">
        <v>0</v>
      </c>
      <c r="U82" s="405">
        <v>0</v>
      </c>
      <c r="V82" s="166">
        <v>0</v>
      </c>
      <c r="W82" s="166">
        <v>0</v>
      </c>
      <c r="X82" s="166">
        <v>0</v>
      </c>
      <c r="Y82" s="166">
        <v>0</v>
      </c>
      <c r="Z82" s="166">
        <v>0</v>
      </c>
      <c r="AA82" s="166">
        <v>0</v>
      </c>
      <c r="AB82" s="166">
        <v>0</v>
      </c>
      <c r="AC82" s="166">
        <v>0</v>
      </c>
      <c r="AD82" s="166"/>
      <c r="AE82" s="166">
        <v>0</v>
      </c>
      <c r="AF82" s="166">
        <v>0</v>
      </c>
      <c r="AG82" s="197"/>
      <c r="AH82" s="197"/>
      <c r="AI82" s="166"/>
      <c r="AJ82" s="166"/>
      <c r="AK82" s="166"/>
      <c r="AL82" s="201"/>
      <c r="AM82" s="201"/>
      <c r="AN82" s="201"/>
      <c r="AO82" s="175"/>
      <c r="AP82" s="178"/>
      <c r="AQ82" s="178"/>
      <c r="AR82" s="178"/>
      <c r="AS82" s="178"/>
      <c r="AT82" s="178"/>
      <c r="AU82" s="178"/>
    </row>
    <row r="83" s="3" customFormat="1" hidden="1" spans="1:47">
      <c r="A83" s="155"/>
      <c r="B83" s="190" t="s">
        <v>503</v>
      </c>
      <c r="C83" s="190"/>
      <c r="D83" s="191"/>
      <c r="E83" s="191"/>
      <c r="F83" s="190"/>
      <c r="G83" s="191"/>
      <c r="H83" s="191"/>
      <c r="I83" s="190"/>
      <c r="J83" s="166">
        <f t="shared" ref="J83:AC83" si="20">J84+J85+J87</f>
        <v>0</v>
      </c>
      <c r="K83" s="166">
        <f t="shared" si="20"/>
        <v>1</v>
      </c>
      <c r="L83" s="166">
        <f t="shared" si="20"/>
        <v>0</v>
      </c>
      <c r="M83" s="166">
        <f t="shared" si="20"/>
        <v>0</v>
      </c>
      <c r="N83" s="166">
        <f t="shared" si="20"/>
        <v>0</v>
      </c>
      <c r="O83" s="166">
        <f t="shared" si="20"/>
        <v>0</v>
      </c>
      <c r="P83" s="166">
        <f t="shared" si="20"/>
        <v>0</v>
      </c>
      <c r="Q83" s="166">
        <f t="shared" si="20"/>
        <v>0</v>
      </c>
      <c r="R83" s="166">
        <f t="shared" si="20"/>
        <v>3500</v>
      </c>
      <c r="S83" s="166">
        <f t="shared" si="20"/>
        <v>0</v>
      </c>
      <c r="T83" s="166">
        <f t="shared" si="20"/>
        <v>0</v>
      </c>
      <c r="U83" s="405">
        <f t="shared" si="20"/>
        <v>480</v>
      </c>
      <c r="V83" s="166">
        <f t="shared" si="20"/>
        <v>330</v>
      </c>
      <c r="W83" s="166">
        <f t="shared" si="20"/>
        <v>0</v>
      </c>
      <c r="X83" s="166">
        <f t="shared" si="20"/>
        <v>0</v>
      </c>
      <c r="Y83" s="166">
        <f t="shared" si="20"/>
        <v>0</v>
      </c>
      <c r="Z83" s="166">
        <f t="shared" si="20"/>
        <v>150</v>
      </c>
      <c r="AA83" s="166">
        <f t="shared" si="20"/>
        <v>0</v>
      </c>
      <c r="AB83" s="166">
        <f t="shared" si="20"/>
        <v>0</v>
      </c>
      <c r="AC83" s="166">
        <f t="shared" si="20"/>
        <v>0</v>
      </c>
      <c r="AD83" s="166"/>
      <c r="AE83" s="166">
        <f>AE84+AE85+AE87</f>
        <v>3500</v>
      </c>
      <c r="AF83" s="166">
        <f>AF84+AF85+AF87</f>
        <v>2800</v>
      </c>
      <c r="AG83" s="197"/>
      <c r="AH83" s="197"/>
      <c r="AI83" s="166"/>
      <c r="AJ83" s="166"/>
      <c r="AK83" s="166"/>
      <c r="AL83" s="201"/>
      <c r="AM83" s="201"/>
      <c r="AN83" s="201"/>
      <c r="AO83" s="175"/>
      <c r="AP83" s="178"/>
      <c r="AQ83" s="178"/>
      <c r="AR83" s="178"/>
      <c r="AS83" s="178"/>
      <c r="AT83" s="178"/>
      <c r="AU83" s="178"/>
    </row>
    <row r="84" s="3" customFormat="1" hidden="1" spans="1:47">
      <c r="A84" s="155"/>
      <c r="B84" s="190" t="s">
        <v>504</v>
      </c>
      <c r="C84" s="190"/>
      <c r="D84" s="191"/>
      <c r="E84" s="191"/>
      <c r="F84" s="190"/>
      <c r="G84" s="191"/>
      <c r="H84" s="191"/>
      <c r="I84" s="190"/>
      <c r="J84" s="166">
        <v>0</v>
      </c>
      <c r="K84" s="166">
        <v>0</v>
      </c>
      <c r="L84" s="166">
        <v>0</v>
      </c>
      <c r="M84" s="166">
        <v>0</v>
      </c>
      <c r="N84" s="166">
        <v>0</v>
      </c>
      <c r="O84" s="166">
        <v>0</v>
      </c>
      <c r="P84" s="166">
        <v>0</v>
      </c>
      <c r="Q84" s="166">
        <v>0</v>
      </c>
      <c r="R84" s="166">
        <v>0</v>
      </c>
      <c r="S84" s="166">
        <v>0</v>
      </c>
      <c r="T84" s="166">
        <v>0</v>
      </c>
      <c r="U84" s="405">
        <v>0</v>
      </c>
      <c r="V84" s="166">
        <v>0</v>
      </c>
      <c r="W84" s="166">
        <v>0</v>
      </c>
      <c r="X84" s="166">
        <v>0</v>
      </c>
      <c r="Y84" s="166">
        <v>0</v>
      </c>
      <c r="Z84" s="166">
        <v>0</v>
      </c>
      <c r="AA84" s="166">
        <v>0</v>
      </c>
      <c r="AB84" s="166">
        <v>0</v>
      </c>
      <c r="AC84" s="166">
        <v>0</v>
      </c>
      <c r="AD84" s="166"/>
      <c r="AE84" s="166">
        <v>0</v>
      </c>
      <c r="AF84" s="166">
        <v>0</v>
      </c>
      <c r="AG84" s="197"/>
      <c r="AH84" s="197"/>
      <c r="AI84" s="166"/>
      <c r="AJ84" s="166"/>
      <c r="AK84" s="166"/>
      <c r="AL84" s="201"/>
      <c r="AM84" s="201"/>
      <c r="AN84" s="201"/>
      <c r="AO84" s="175"/>
      <c r="AP84" s="178"/>
      <c r="AQ84" s="178"/>
      <c r="AR84" s="178"/>
      <c r="AS84" s="178"/>
      <c r="AT84" s="178"/>
      <c r="AU84" s="178"/>
    </row>
    <row r="85" s="3" customFormat="1" hidden="1" spans="1:47">
      <c r="A85" s="155"/>
      <c r="B85" s="190" t="s">
        <v>505</v>
      </c>
      <c r="C85" s="190"/>
      <c r="D85" s="191"/>
      <c r="E85" s="191"/>
      <c r="F85" s="190"/>
      <c r="G85" s="191"/>
      <c r="H85" s="191"/>
      <c r="I85" s="190"/>
      <c r="J85" s="166">
        <f t="shared" ref="J85:AC85" si="21">SUM(J86)</f>
        <v>0</v>
      </c>
      <c r="K85" s="166">
        <f t="shared" si="21"/>
        <v>1</v>
      </c>
      <c r="L85" s="166">
        <f t="shared" si="21"/>
        <v>0</v>
      </c>
      <c r="M85" s="166">
        <f t="shared" si="21"/>
        <v>0</v>
      </c>
      <c r="N85" s="166">
        <f t="shared" si="21"/>
        <v>0</v>
      </c>
      <c r="O85" s="166">
        <f t="shared" si="21"/>
        <v>0</v>
      </c>
      <c r="P85" s="166">
        <f t="shared" si="21"/>
        <v>0</v>
      </c>
      <c r="Q85" s="166">
        <f t="shared" si="21"/>
        <v>0</v>
      </c>
      <c r="R85" s="166">
        <f t="shared" si="21"/>
        <v>3500</v>
      </c>
      <c r="S85" s="166">
        <f t="shared" si="21"/>
        <v>0</v>
      </c>
      <c r="T85" s="166">
        <f t="shared" si="21"/>
        <v>0</v>
      </c>
      <c r="U85" s="405">
        <f t="shared" si="21"/>
        <v>480</v>
      </c>
      <c r="V85" s="166">
        <f t="shared" si="21"/>
        <v>330</v>
      </c>
      <c r="W85" s="166">
        <f t="shared" si="21"/>
        <v>0</v>
      </c>
      <c r="X85" s="166">
        <f t="shared" si="21"/>
        <v>0</v>
      </c>
      <c r="Y85" s="166">
        <f t="shared" si="21"/>
        <v>0</v>
      </c>
      <c r="Z85" s="166">
        <f t="shared" si="21"/>
        <v>150</v>
      </c>
      <c r="AA85" s="166">
        <f t="shared" si="21"/>
        <v>0</v>
      </c>
      <c r="AB85" s="166">
        <f t="shared" si="21"/>
        <v>0</v>
      </c>
      <c r="AC85" s="166">
        <f t="shared" si="21"/>
        <v>0</v>
      </c>
      <c r="AD85" s="166"/>
      <c r="AE85" s="166">
        <f>SUM(AE86)</f>
        <v>3500</v>
      </c>
      <c r="AF85" s="166">
        <f>SUM(AF86)</f>
        <v>2800</v>
      </c>
      <c r="AG85" s="197"/>
      <c r="AH85" s="197"/>
      <c r="AI85" s="166"/>
      <c r="AJ85" s="166"/>
      <c r="AK85" s="166"/>
      <c r="AL85" s="201"/>
      <c r="AM85" s="201"/>
      <c r="AN85" s="201"/>
      <c r="AO85" s="175"/>
      <c r="AP85" s="178"/>
      <c r="AQ85" s="178"/>
      <c r="AR85" s="178"/>
      <c r="AS85" s="178"/>
      <c r="AT85" s="178"/>
      <c r="AU85" s="178"/>
    </row>
    <row r="86" s="1" customFormat="1" ht="101.25" hidden="1" spans="1:57">
      <c r="A86" s="113">
        <v>45</v>
      </c>
      <c r="B86" s="20" t="s">
        <v>506</v>
      </c>
      <c r="C86" s="20">
        <v>2022</v>
      </c>
      <c r="D86" s="21" t="s">
        <v>507</v>
      </c>
      <c r="E86" s="21" t="s">
        <v>508</v>
      </c>
      <c r="F86" s="21" t="s">
        <v>383</v>
      </c>
      <c r="G86" s="21" t="s">
        <v>1074</v>
      </c>
      <c r="H86" s="21" t="s">
        <v>509</v>
      </c>
      <c r="I86" s="33" t="s">
        <v>1567</v>
      </c>
      <c r="J86" s="21"/>
      <c r="K86" s="21">
        <v>1</v>
      </c>
      <c r="L86" s="21"/>
      <c r="M86" s="21"/>
      <c r="N86" s="21"/>
      <c r="O86" s="21"/>
      <c r="P86" s="21"/>
      <c r="Q86" s="21"/>
      <c r="R86" s="22">
        <v>3500</v>
      </c>
      <c r="S86" s="21" t="s">
        <v>83</v>
      </c>
      <c r="T86" s="21" t="s">
        <v>513</v>
      </c>
      <c r="U86" s="314">
        <v>480</v>
      </c>
      <c r="V86" s="44">
        <v>330</v>
      </c>
      <c r="W86" s="44"/>
      <c r="X86" s="44">
        <v>0</v>
      </c>
      <c r="Y86" s="44"/>
      <c r="Z86" s="44">
        <v>150</v>
      </c>
      <c r="AA86" s="44">
        <v>0</v>
      </c>
      <c r="AB86" s="44">
        <v>0</v>
      </c>
      <c r="AC86" s="44">
        <v>0</v>
      </c>
      <c r="AD86" s="44"/>
      <c r="AE86" s="50">
        <v>3500</v>
      </c>
      <c r="AF86" s="50">
        <v>2800</v>
      </c>
      <c r="AG86" s="33" t="s">
        <v>511</v>
      </c>
      <c r="AH86" s="33" t="s">
        <v>512</v>
      </c>
      <c r="AI86" s="163" t="s">
        <v>83</v>
      </c>
      <c r="AJ86" s="163" t="s">
        <v>513</v>
      </c>
      <c r="AK86" s="21" t="s">
        <v>83</v>
      </c>
      <c r="AL86" s="163" t="s">
        <v>513</v>
      </c>
      <c r="AM86" s="163" t="s">
        <v>1073</v>
      </c>
      <c r="AN86" s="163" t="s">
        <v>514</v>
      </c>
      <c r="AO86" s="163"/>
      <c r="AP86" s="158" t="s">
        <v>1079</v>
      </c>
      <c r="AQ86" s="158"/>
      <c r="AR86" s="158"/>
      <c r="AS86" s="158"/>
      <c r="AT86" s="158" t="s">
        <v>1141</v>
      </c>
      <c r="AU86" s="185" t="s">
        <v>1080</v>
      </c>
      <c r="AV86" s="390"/>
      <c r="BE86" s="5">
        <v>1</v>
      </c>
    </row>
    <row r="87" s="3" customFormat="1" hidden="1" spans="1:47">
      <c r="A87" s="155"/>
      <c r="B87" s="190" t="s">
        <v>515</v>
      </c>
      <c r="C87" s="190"/>
      <c r="D87" s="191"/>
      <c r="E87" s="191"/>
      <c r="F87" s="190"/>
      <c r="G87" s="191"/>
      <c r="H87" s="191"/>
      <c r="I87" s="190"/>
      <c r="J87" s="166">
        <v>0</v>
      </c>
      <c r="K87" s="166">
        <v>0</v>
      </c>
      <c r="L87" s="166">
        <v>0</v>
      </c>
      <c r="M87" s="166">
        <v>0</v>
      </c>
      <c r="N87" s="166">
        <v>0</v>
      </c>
      <c r="O87" s="166">
        <v>0</v>
      </c>
      <c r="P87" s="166">
        <v>0</v>
      </c>
      <c r="Q87" s="166">
        <v>0</v>
      </c>
      <c r="R87" s="166">
        <v>0</v>
      </c>
      <c r="S87" s="166">
        <v>0</v>
      </c>
      <c r="T87" s="166">
        <v>0</v>
      </c>
      <c r="U87" s="405">
        <v>0</v>
      </c>
      <c r="V87" s="166">
        <v>0</v>
      </c>
      <c r="W87" s="166">
        <v>0</v>
      </c>
      <c r="X87" s="166">
        <v>0</v>
      </c>
      <c r="Y87" s="166">
        <v>0</v>
      </c>
      <c r="Z87" s="166">
        <v>0</v>
      </c>
      <c r="AA87" s="166">
        <v>0</v>
      </c>
      <c r="AB87" s="166">
        <v>0</v>
      </c>
      <c r="AC87" s="166">
        <v>0</v>
      </c>
      <c r="AD87" s="166"/>
      <c r="AE87" s="166">
        <v>0</v>
      </c>
      <c r="AF87" s="166">
        <v>0</v>
      </c>
      <c r="AG87" s="197"/>
      <c r="AH87" s="197"/>
      <c r="AI87" s="166"/>
      <c r="AJ87" s="166"/>
      <c r="AK87" s="166"/>
      <c r="AL87" s="201"/>
      <c r="AM87" s="201"/>
      <c r="AN87" s="201"/>
      <c r="AO87" s="175"/>
      <c r="AP87" s="178"/>
      <c r="AQ87" s="178"/>
      <c r="AR87" s="178"/>
      <c r="AS87" s="178"/>
      <c r="AT87" s="178"/>
      <c r="AU87" s="178"/>
    </row>
    <row r="88" s="3" customFormat="1" hidden="1" spans="1:47">
      <c r="A88" s="155"/>
      <c r="B88" s="190" t="s">
        <v>516</v>
      </c>
      <c r="C88" s="190"/>
      <c r="D88" s="191"/>
      <c r="E88" s="191"/>
      <c r="F88" s="190"/>
      <c r="G88" s="191"/>
      <c r="H88" s="191"/>
      <c r="I88" s="190"/>
      <c r="J88" s="166">
        <f t="shared" ref="J88:AC88" si="22">J89+J90</f>
        <v>0</v>
      </c>
      <c r="K88" s="166">
        <f t="shared" si="22"/>
        <v>0</v>
      </c>
      <c r="L88" s="166">
        <f t="shared" si="22"/>
        <v>0</v>
      </c>
      <c r="M88" s="166">
        <f t="shared" si="22"/>
        <v>0</v>
      </c>
      <c r="N88" s="166">
        <f t="shared" si="22"/>
        <v>0</v>
      </c>
      <c r="O88" s="166">
        <f t="shared" si="22"/>
        <v>0</v>
      </c>
      <c r="P88" s="166">
        <f t="shared" si="22"/>
        <v>0</v>
      </c>
      <c r="Q88" s="166">
        <f t="shared" si="22"/>
        <v>0</v>
      </c>
      <c r="R88" s="166">
        <f t="shared" si="22"/>
        <v>0</v>
      </c>
      <c r="S88" s="166">
        <f t="shared" si="22"/>
        <v>0</v>
      </c>
      <c r="T88" s="166">
        <f t="shared" si="22"/>
        <v>0</v>
      </c>
      <c r="U88" s="405">
        <f t="shared" si="22"/>
        <v>0</v>
      </c>
      <c r="V88" s="166">
        <f t="shared" si="22"/>
        <v>0</v>
      </c>
      <c r="W88" s="166">
        <f t="shared" si="22"/>
        <v>0</v>
      </c>
      <c r="X88" s="166">
        <f t="shared" si="22"/>
        <v>0</v>
      </c>
      <c r="Y88" s="166">
        <f t="shared" si="22"/>
        <v>0</v>
      </c>
      <c r="Z88" s="166">
        <f t="shared" si="22"/>
        <v>0</v>
      </c>
      <c r="AA88" s="166">
        <f t="shared" si="22"/>
        <v>0</v>
      </c>
      <c r="AB88" s="166">
        <f t="shared" si="22"/>
        <v>0</v>
      </c>
      <c r="AC88" s="166">
        <f t="shared" si="22"/>
        <v>0</v>
      </c>
      <c r="AD88" s="166"/>
      <c r="AE88" s="166">
        <f>AE89+AE90</f>
        <v>0</v>
      </c>
      <c r="AF88" s="166">
        <f>AF89+AF90</f>
        <v>0</v>
      </c>
      <c r="AG88" s="197"/>
      <c r="AH88" s="197"/>
      <c r="AI88" s="166"/>
      <c r="AJ88" s="166"/>
      <c r="AK88" s="166"/>
      <c r="AL88" s="201"/>
      <c r="AM88" s="201"/>
      <c r="AN88" s="201"/>
      <c r="AO88" s="175"/>
      <c r="AP88" s="178"/>
      <c r="AQ88" s="178"/>
      <c r="AR88" s="178"/>
      <c r="AS88" s="178"/>
      <c r="AT88" s="178"/>
      <c r="AU88" s="178"/>
    </row>
    <row r="89" s="3" customFormat="1" hidden="1" spans="1:47">
      <c r="A89" s="155"/>
      <c r="B89" s="190" t="s">
        <v>517</v>
      </c>
      <c r="C89" s="190"/>
      <c r="D89" s="191"/>
      <c r="E89" s="191"/>
      <c r="F89" s="190"/>
      <c r="G89" s="191"/>
      <c r="H89" s="191"/>
      <c r="I89" s="190"/>
      <c r="J89" s="166">
        <v>0</v>
      </c>
      <c r="K89" s="166">
        <v>0</v>
      </c>
      <c r="L89" s="166">
        <v>0</v>
      </c>
      <c r="M89" s="166">
        <v>0</v>
      </c>
      <c r="N89" s="166">
        <v>0</v>
      </c>
      <c r="O89" s="166">
        <v>0</v>
      </c>
      <c r="P89" s="166">
        <v>0</v>
      </c>
      <c r="Q89" s="166">
        <v>0</v>
      </c>
      <c r="R89" s="166">
        <v>0</v>
      </c>
      <c r="S89" s="166">
        <v>0</v>
      </c>
      <c r="T89" s="166">
        <v>0</v>
      </c>
      <c r="U89" s="405">
        <v>0</v>
      </c>
      <c r="V89" s="166">
        <v>0</v>
      </c>
      <c r="W89" s="166">
        <v>0</v>
      </c>
      <c r="X89" s="166">
        <v>0</v>
      </c>
      <c r="Y89" s="166">
        <v>0</v>
      </c>
      <c r="Z89" s="166">
        <v>0</v>
      </c>
      <c r="AA89" s="166">
        <v>0</v>
      </c>
      <c r="AB89" s="166">
        <v>0</v>
      </c>
      <c r="AC89" s="166">
        <v>0</v>
      </c>
      <c r="AD89" s="166"/>
      <c r="AE89" s="166">
        <v>0</v>
      </c>
      <c r="AF89" s="166">
        <v>0</v>
      </c>
      <c r="AG89" s="197"/>
      <c r="AH89" s="197"/>
      <c r="AI89" s="166"/>
      <c r="AJ89" s="166"/>
      <c r="AK89" s="166"/>
      <c r="AL89" s="201"/>
      <c r="AM89" s="201"/>
      <c r="AN89" s="201"/>
      <c r="AO89" s="175"/>
      <c r="AP89" s="178"/>
      <c r="AQ89" s="178"/>
      <c r="AR89" s="178"/>
      <c r="AS89" s="178"/>
      <c r="AT89" s="178"/>
      <c r="AU89" s="178"/>
    </row>
    <row r="90" s="3" customFormat="1" hidden="1" spans="1:47">
      <c r="A90" s="155"/>
      <c r="B90" s="190" t="s">
        <v>518</v>
      </c>
      <c r="C90" s="190"/>
      <c r="D90" s="191"/>
      <c r="E90" s="191"/>
      <c r="F90" s="190"/>
      <c r="G90" s="191"/>
      <c r="H90" s="191"/>
      <c r="I90" s="190"/>
      <c r="J90" s="166">
        <v>0</v>
      </c>
      <c r="K90" s="166">
        <v>0</v>
      </c>
      <c r="L90" s="166">
        <v>0</v>
      </c>
      <c r="M90" s="166">
        <v>0</v>
      </c>
      <c r="N90" s="166">
        <v>0</v>
      </c>
      <c r="O90" s="166">
        <v>0</v>
      </c>
      <c r="P90" s="166">
        <v>0</v>
      </c>
      <c r="Q90" s="166">
        <v>0</v>
      </c>
      <c r="R90" s="166">
        <v>0</v>
      </c>
      <c r="S90" s="166">
        <v>0</v>
      </c>
      <c r="T90" s="166">
        <v>0</v>
      </c>
      <c r="U90" s="405">
        <v>0</v>
      </c>
      <c r="V90" s="166">
        <v>0</v>
      </c>
      <c r="W90" s="166">
        <v>0</v>
      </c>
      <c r="X90" s="166">
        <v>0</v>
      </c>
      <c r="Y90" s="166">
        <v>0</v>
      </c>
      <c r="Z90" s="166">
        <v>0</v>
      </c>
      <c r="AA90" s="166">
        <v>0</v>
      </c>
      <c r="AB90" s="166">
        <v>0</v>
      </c>
      <c r="AC90" s="166">
        <v>0</v>
      </c>
      <c r="AD90" s="166"/>
      <c r="AE90" s="166">
        <v>0</v>
      </c>
      <c r="AF90" s="166">
        <v>0</v>
      </c>
      <c r="AG90" s="197"/>
      <c r="AH90" s="197"/>
      <c r="AI90" s="166"/>
      <c r="AJ90" s="166"/>
      <c r="AK90" s="166"/>
      <c r="AL90" s="201"/>
      <c r="AM90" s="201"/>
      <c r="AN90" s="201"/>
      <c r="AO90" s="175"/>
      <c r="AP90" s="178"/>
      <c r="AQ90" s="178"/>
      <c r="AR90" s="178"/>
      <c r="AS90" s="178"/>
      <c r="AT90" s="178"/>
      <c r="AU90" s="178"/>
    </row>
    <row r="91" s="3" customFormat="1" hidden="1" spans="1:47">
      <c r="A91" s="155"/>
      <c r="B91" s="190" t="s">
        <v>519</v>
      </c>
      <c r="C91" s="190"/>
      <c r="D91" s="191"/>
      <c r="E91" s="191"/>
      <c r="F91" s="190"/>
      <c r="G91" s="191"/>
      <c r="H91" s="191"/>
      <c r="I91" s="190"/>
      <c r="J91" s="166">
        <f t="shared" ref="J91:AC91" si="23">J92+J93+J94</f>
        <v>0</v>
      </c>
      <c r="K91" s="166">
        <f t="shared" si="23"/>
        <v>0</v>
      </c>
      <c r="L91" s="166">
        <f t="shared" si="23"/>
        <v>0</v>
      </c>
      <c r="M91" s="166">
        <f t="shared" si="23"/>
        <v>0</v>
      </c>
      <c r="N91" s="166">
        <f t="shared" si="23"/>
        <v>0</v>
      </c>
      <c r="O91" s="166">
        <f t="shared" si="23"/>
        <v>0</v>
      </c>
      <c r="P91" s="166">
        <f t="shared" si="23"/>
        <v>0</v>
      </c>
      <c r="Q91" s="166">
        <f t="shared" si="23"/>
        <v>0</v>
      </c>
      <c r="R91" s="166">
        <f t="shared" si="23"/>
        <v>0</v>
      </c>
      <c r="S91" s="166">
        <f t="shared" si="23"/>
        <v>0</v>
      </c>
      <c r="T91" s="166">
        <f t="shared" si="23"/>
        <v>0</v>
      </c>
      <c r="U91" s="405">
        <f t="shared" si="23"/>
        <v>0</v>
      </c>
      <c r="V91" s="166">
        <f t="shared" si="23"/>
        <v>0</v>
      </c>
      <c r="W91" s="166">
        <f t="shared" si="23"/>
        <v>0</v>
      </c>
      <c r="X91" s="166">
        <f t="shared" si="23"/>
        <v>0</v>
      </c>
      <c r="Y91" s="166">
        <f t="shared" si="23"/>
        <v>0</v>
      </c>
      <c r="Z91" s="166">
        <f t="shared" si="23"/>
        <v>0</v>
      </c>
      <c r="AA91" s="166">
        <f t="shared" si="23"/>
        <v>0</v>
      </c>
      <c r="AB91" s="166">
        <f t="shared" si="23"/>
        <v>0</v>
      </c>
      <c r="AC91" s="166">
        <f t="shared" si="23"/>
        <v>0</v>
      </c>
      <c r="AD91" s="166"/>
      <c r="AE91" s="166">
        <f>AE92+AE93+AE94</f>
        <v>0</v>
      </c>
      <c r="AF91" s="166">
        <f>AF92+AF93+AF94</f>
        <v>0</v>
      </c>
      <c r="AG91" s="205"/>
      <c r="AH91" s="205"/>
      <c r="AI91" s="201"/>
      <c r="AJ91" s="201"/>
      <c r="AK91" s="201"/>
      <c r="AL91" s="201"/>
      <c r="AM91" s="201"/>
      <c r="AN91" s="201"/>
      <c r="AO91" s="175"/>
      <c r="AP91" s="178"/>
      <c r="AQ91" s="178"/>
      <c r="AR91" s="178"/>
      <c r="AS91" s="178"/>
      <c r="AT91" s="178"/>
      <c r="AU91" s="178"/>
    </row>
    <row r="92" s="3" customFormat="1" hidden="1" spans="1:47">
      <c r="A92" s="155"/>
      <c r="B92" s="190" t="s">
        <v>520</v>
      </c>
      <c r="C92" s="190"/>
      <c r="D92" s="191"/>
      <c r="E92" s="191"/>
      <c r="F92" s="190"/>
      <c r="G92" s="191"/>
      <c r="H92" s="191"/>
      <c r="I92" s="190"/>
      <c r="J92" s="166">
        <v>0</v>
      </c>
      <c r="K92" s="166">
        <v>0</v>
      </c>
      <c r="L92" s="166">
        <v>0</v>
      </c>
      <c r="M92" s="166">
        <v>0</v>
      </c>
      <c r="N92" s="166">
        <v>0</v>
      </c>
      <c r="O92" s="166">
        <v>0</v>
      </c>
      <c r="P92" s="166">
        <v>0</v>
      </c>
      <c r="Q92" s="166">
        <v>0</v>
      </c>
      <c r="R92" s="166">
        <v>0</v>
      </c>
      <c r="S92" s="166">
        <v>0</v>
      </c>
      <c r="T92" s="166">
        <v>0</v>
      </c>
      <c r="U92" s="405">
        <v>0</v>
      </c>
      <c r="V92" s="166">
        <v>0</v>
      </c>
      <c r="W92" s="166">
        <v>0</v>
      </c>
      <c r="X92" s="166">
        <v>0</v>
      </c>
      <c r="Y92" s="166">
        <v>0</v>
      </c>
      <c r="Z92" s="166">
        <v>0</v>
      </c>
      <c r="AA92" s="166">
        <v>0</v>
      </c>
      <c r="AB92" s="166">
        <v>0</v>
      </c>
      <c r="AC92" s="166">
        <v>0</v>
      </c>
      <c r="AD92" s="166"/>
      <c r="AE92" s="166">
        <v>0</v>
      </c>
      <c r="AF92" s="166">
        <v>0</v>
      </c>
      <c r="AG92" s="205"/>
      <c r="AH92" s="205"/>
      <c r="AI92" s="201"/>
      <c r="AJ92" s="201"/>
      <c r="AK92" s="201"/>
      <c r="AL92" s="201"/>
      <c r="AM92" s="201"/>
      <c r="AN92" s="201"/>
      <c r="AO92" s="175"/>
      <c r="AP92" s="178"/>
      <c r="AQ92" s="178"/>
      <c r="AR92" s="178"/>
      <c r="AS92" s="178"/>
      <c r="AT92" s="178"/>
      <c r="AU92" s="178"/>
    </row>
    <row r="93" s="3" customFormat="1" hidden="1" spans="1:47">
      <c r="A93" s="155"/>
      <c r="B93" s="190" t="s">
        <v>521</v>
      </c>
      <c r="C93" s="190"/>
      <c r="D93" s="191"/>
      <c r="E93" s="191"/>
      <c r="F93" s="190"/>
      <c r="G93" s="191"/>
      <c r="H93" s="191"/>
      <c r="I93" s="190"/>
      <c r="J93" s="166">
        <v>0</v>
      </c>
      <c r="K93" s="166">
        <v>0</v>
      </c>
      <c r="L93" s="166">
        <v>0</v>
      </c>
      <c r="M93" s="166">
        <v>0</v>
      </c>
      <c r="N93" s="166">
        <v>0</v>
      </c>
      <c r="O93" s="166">
        <v>0</v>
      </c>
      <c r="P93" s="166">
        <v>0</v>
      </c>
      <c r="Q93" s="166">
        <v>0</v>
      </c>
      <c r="R93" s="166">
        <v>0</v>
      </c>
      <c r="S93" s="166">
        <v>0</v>
      </c>
      <c r="T93" s="166">
        <v>0</v>
      </c>
      <c r="U93" s="405">
        <v>0</v>
      </c>
      <c r="V93" s="166">
        <v>0</v>
      </c>
      <c r="W93" s="166">
        <v>0</v>
      </c>
      <c r="X93" s="166">
        <v>0</v>
      </c>
      <c r="Y93" s="166">
        <v>0</v>
      </c>
      <c r="Z93" s="166">
        <v>0</v>
      </c>
      <c r="AA93" s="166">
        <v>0</v>
      </c>
      <c r="AB93" s="166">
        <v>0</v>
      </c>
      <c r="AC93" s="166">
        <v>0</v>
      </c>
      <c r="AD93" s="166"/>
      <c r="AE93" s="166">
        <v>0</v>
      </c>
      <c r="AF93" s="166">
        <v>0</v>
      </c>
      <c r="AG93" s="205"/>
      <c r="AH93" s="205"/>
      <c r="AI93" s="201"/>
      <c r="AJ93" s="201"/>
      <c r="AK93" s="201"/>
      <c r="AL93" s="201"/>
      <c r="AM93" s="201"/>
      <c r="AN93" s="201"/>
      <c r="AO93" s="175"/>
      <c r="AP93" s="178"/>
      <c r="AQ93" s="178"/>
      <c r="AR93" s="178"/>
      <c r="AS93" s="178"/>
      <c r="AT93" s="178"/>
      <c r="AU93" s="178"/>
    </row>
    <row r="94" s="3" customFormat="1" hidden="1" spans="1:47">
      <c r="A94" s="155"/>
      <c r="B94" s="190" t="s">
        <v>522</v>
      </c>
      <c r="C94" s="190"/>
      <c r="D94" s="191"/>
      <c r="E94" s="191"/>
      <c r="F94" s="190"/>
      <c r="G94" s="191"/>
      <c r="H94" s="191"/>
      <c r="I94" s="190"/>
      <c r="J94" s="166">
        <v>0</v>
      </c>
      <c r="K94" s="166">
        <v>0</v>
      </c>
      <c r="L94" s="166">
        <v>0</v>
      </c>
      <c r="M94" s="166">
        <v>0</v>
      </c>
      <c r="N94" s="166">
        <v>0</v>
      </c>
      <c r="O94" s="166">
        <v>0</v>
      </c>
      <c r="P94" s="166">
        <v>0</v>
      </c>
      <c r="Q94" s="166">
        <v>0</v>
      </c>
      <c r="R94" s="166">
        <v>0</v>
      </c>
      <c r="S94" s="166">
        <v>0</v>
      </c>
      <c r="T94" s="166">
        <v>0</v>
      </c>
      <c r="U94" s="405">
        <v>0</v>
      </c>
      <c r="V94" s="166">
        <v>0</v>
      </c>
      <c r="W94" s="166">
        <v>0</v>
      </c>
      <c r="X94" s="166">
        <v>0</v>
      </c>
      <c r="Y94" s="166">
        <v>0</v>
      </c>
      <c r="Z94" s="166">
        <v>0</v>
      </c>
      <c r="AA94" s="166">
        <v>0</v>
      </c>
      <c r="AB94" s="166">
        <v>0</v>
      </c>
      <c r="AC94" s="166">
        <v>0</v>
      </c>
      <c r="AD94" s="166"/>
      <c r="AE94" s="166">
        <v>0</v>
      </c>
      <c r="AF94" s="166">
        <v>0</v>
      </c>
      <c r="AG94" s="205"/>
      <c r="AH94" s="205"/>
      <c r="AI94" s="201"/>
      <c r="AJ94" s="201"/>
      <c r="AK94" s="201"/>
      <c r="AL94" s="201"/>
      <c r="AM94" s="201"/>
      <c r="AN94" s="201"/>
      <c r="AO94" s="175"/>
      <c r="AP94" s="178"/>
      <c r="AQ94" s="178"/>
      <c r="AR94" s="178"/>
      <c r="AS94" s="178"/>
      <c r="AT94" s="178"/>
      <c r="AU94" s="178"/>
    </row>
    <row r="95" s="3" customFormat="1" hidden="1" spans="1:47">
      <c r="A95" s="155"/>
      <c r="B95" s="190" t="s">
        <v>523</v>
      </c>
      <c r="C95" s="190"/>
      <c r="D95" s="191"/>
      <c r="E95" s="191"/>
      <c r="F95" s="190"/>
      <c r="G95" s="191"/>
      <c r="H95" s="191"/>
      <c r="I95" s="190"/>
      <c r="J95" s="166">
        <v>0</v>
      </c>
      <c r="K95" s="166">
        <v>0</v>
      </c>
      <c r="L95" s="166">
        <v>0</v>
      </c>
      <c r="M95" s="166">
        <v>0</v>
      </c>
      <c r="N95" s="166">
        <v>0</v>
      </c>
      <c r="O95" s="166">
        <v>0</v>
      </c>
      <c r="P95" s="166">
        <v>0</v>
      </c>
      <c r="Q95" s="166">
        <v>0</v>
      </c>
      <c r="R95" s="166">
        <v>0</v>
      </c>
      <c r="S95" s="166">
        <v>0</v>
      </c>
      <c r="T95" s="166">
        <v>0</v>
      </c>
      <c r="U95" s="405">
        <v>0</v>
      </c>
      <c r="V95" s="166">
        <v>0</v>
      </c>
      <c r="W95" s="166">
        <v>0</v>
      </c>
      <c r="X95" s="166">
        <v>0</v>
      </c>
      <c r="Y95" s="166">
        <v>0</v>
      </c>
      <c r="Z95" s="166">
        <v>0</v>
      </c>
      <c r="AA95" s="166">
        <v>0</v>
      </c>
      <c r="AB95" s="166">
        <v>0</v>
      </c>
      <c r="AC95" s="166">
        <v>0</v>
      </c>
      <c r="AD95" s="166"/>
      <c r="AE95" s="166">
        <v>0</v>
      </c>
      <c r="AF95" s="166">
        <v>0</v>
      </c>
      <c r="AG95" s="205"/>
      <c r="AH95" s="205"/>
      <c r="AI95" s="201"/>
      <c r="AJ95" s="201"/>
      <c r="AK95" s="201"/>
      <c r="AL95" s="201"/>
      <c r="AM95" s="201"/>
      <c r="AN95" s="201"/>
      <c r="AO95" s="175"/>
      <c r="AP95" s="178"/>
      <c r="AQ95" s="178"/>
      <c r="AR95" s="178"/>
      <c r="AS95" s="178"/>
      <c r="AT95" s="178"/>
      <c r="AU95" s="178"/>
    </row>
    <row r="96" s="3" customFormat="1" hidden="1" spans="1:47">
      <c r="A96" s="155"/>
      <c r="B96" s="190" t="s">
        <v>530</v>
      </c>
      <c r="C96" s="190"/>
      <c r="D96" s="191"/>
      <c r="E96" s="191"/>
      <c r="F96" s="190"/>
      <c r="G96" s="191"/>
      <c r="H96" s="191"/>
      <c r="I96" s="190"/>
      <c r="J96" s="166">
        <f t="shared" ref="J96:AC96" si="24">J97+J119+J138</f>
        <v>0</v>
      </c>
      <c r="K96" s="166">
        <f t="shared" si="24"/>
        <v>0</v>
      </c>
      <c r="L96" s="166">
        <f t="shared" si="24"/>
        <v>26</v>
      </c>
      <c r="M96" s="166">
        <f t="shared" si="24"/>
        <v>0</v>
      </c>
      <c r="N96" s="166">
        <f t="shared" si="24"/>
        <v>0</v>
      </c>
      <c r="O96" s="166">
        <f t="shared" si="24"/>
        <v>0</v>
      </c>
      <c r="P96" s="166">
        <f t="shared" si="24"/>
        <v>0</v>
      </c>
      <c r="Q96" s="166">
        <f t="shared" si="24"/>
        <v>0</v>
      </c>
      <c r="R96" s="166">
        <f t="shared" si="24"/>
        <v>65468</v>
      </c>
      <c r="S96" s="166">
        <f t="shared" si="24"/>
        <v>0</v>
      </c>
      <c r="T96" s="166">
        <f t="shared" si="24"/>
        <v>0</v>
      </c>
      <c r="U96" s="405">
        <f t="shared" si="24"/>
        <v>12393.514733</v>
      </c>
      <c r="V96" s="166">
        <f t="shared" si="24"/>
        <v>2972.308682</v>
      </c>
      <c r="W96" s="166">
        <f t="shared" si="24"/>
        <v>114.75026</v>
      </c>
      <c r="X96" s="166">
        <f t="shared" si="24"/>
        <v>2763.686101</v>
      </c>
      <c r="Y96" s="166">
        <f t="shared" si="24"/>
        <v>96.927646</v>
      </c>
      <c r="Z96" s="166">
        <f t="shared" si="24"/>
        <v>4303.1712</v>
      </c>
      <c r="AA96" s="166">
        <f t="shared" si="24"/>
        <v>700</v>
      </c>
      <c r="AB96" s="166">
        <f t="shared" si="24"/>
        <v>0</v>
      </c>
      <c r="AC96" s="166">
        <f t="shared" si="24"/>
        <v>1442.670844</v>
      </c>
      <c r="AD96" s="166"/>
      <c r="AE96" s="166">
        <f>AE97+AE119+AE138</f>
        <v>17224</v>
      </c>
      <c r="AF96" s="166">
        <f>AF97+AF119+AF138</f>
        <v>7602</v>
      </c>
      <c r="AG96" s="205"/>
      <c r="AH96" s="205"/>
      <c r="AI96" s="201"/>
      <c r="AJ96" s="201"/>
      <c r="AK96" s="201"/>
      <c r="AL96" s="201"/>
      <c r="AM96" s="201"/>
      <c r="AN96" s="201"/>
      <c r="AO96" s="175"/>
      <c r="AP96" s="178"/>
      <c r="AQ96" s="178"/>
      <c r="AR96" s="178"/>
      <c r="AS96" s="178"/>
      <c r="AT96" s="178"/>
      <c r="AU96" s="178"/>
    </row>
    <row r="97" s="3" customFormat="1" hidden="1" spans="1:47">
      <c r="A97" s="155"/>
      <c r="B97" s="190" t="s">
        <v>531</v>
      </c>
      <c r="C97" s="190"/>
      <c r="D97" s="191"/>
      <c r="E97" s="191"/>
      <c r="F97" s="190"/>
      <c r="G97" s="191"/>
      <c r="H97" s="191"/>
      <c r="I97" s="190"/>
      <c r="J97" s="166">
        <f t="shared" ref="J97:AC97" si="25">J98+J99+J104+J105+J110+J111+J112+J113+J114+J118</f>
        <v>0</v>
      </c>
      <c r="K97" s="166">
        <f t="shared" si="25"/>
        <v>0</v>
      </c>
      <c r="L97" s="166">
        <f t="shared" si="25"/>
        <v>11</v>
      </c>
      <c r="M97" s="166">
        <f t="shared" si="25"/>
        <v>0</v>
      </c>
      <c r="N97" s="166">
        <f t="shared" si="25"/>
        <v>0</v>
      </c>
      <c r="O97" s="166">
        <f t="shared" si="25"/>
        <v>0</v>
      </c>
      <c r="P97" s="166">
        <f t="shared" si="25"/>
        <v>0</v>
      </c>
      <c r="Q97" s="166">
        <f t="shared" si="25"/>
        <v>0</v>
      </c>
      <c r="R97" s="166">
        <f t="shared" si="25"/>
        <v>26836</v>
      </c>
      <c r="S97" s="166">
        <f t="shared" si="25"/>
        <v>0</v>
      </c>
      <c r="T97" s="166">
        <f t="shared" si="25"/>
        <v>0</v>
      </c>
      <c r="U97" s="405">
        <f t="shared" si="25"/>
        <v>7915.830986</v>
      </c>
      <c r="V97" s="166">
        <f t="shared" si="25"/>
        <v>2972.308682</v>
      </c>
      <c r="W97" s="166">
        <f t="shared" si="25"/>
        <v>114.75026</v>
      </c>
      <c r="X97" s="166">
        <f t="shared" si="25"/>
        <v>1351.55</v>
      </c>
      <c r="Y97" s="166">
        <f t="shared" si="25"/>
        <v>51.06</v>
      </c>
      <c r="Z97" s="166">
        <f t="shared" si="25"/>
        <v>1311.6712</v>
      </c>
      <c r="AA97" s="166">
        <f t="shared" si="25"/>
        <v>700</v>
      </c>
      <c r="AB97" s="166">
        <f t="shared" si="25"/>
        <v>0</v>
      </c>
      <c r="AC97" s="166">
        <f t="shared" si="25"/>
        <v>1414.490844</v>
      </c>
      <c r="AD97" s="166"/>
      <c r="AE97" s="166">
        <f>AE98+AE99+AE104+AE105+AE110+AE111+AE112+AE113+AE114+AE118</f>
        <v>7533</v>
      </c>
      <c r="AF97" s="166">
        <f>AF98+AF99+AF104+AF105+AF110+AF111+AF112+AF113+AF114+AF118</f>
        <v>3447</v>
      </c>
      <c r="AG97" s="205"/>
      <c r="AH97" s="205"/>
      <c r="AI97" s="201"/>
      <c r="AJ97" s="201"/>
      <c r="AK97" s="201"/>
      <c r="AL97" s="201"/>
      <c r="AM97" s="201"/>
      <c r="AN97" s="201"/>
      <c r="AO97" s="175"/>
      <c r="AP97" s="178"/>
      <c r="AQ97" s="178"/>
      <c r="AR97" s="178"/>
      <c r="AS97" s="178"/>
      <c r="AT97" s="178"/>
      <c r="AU97" s="178"/>
    </row>
    <row r="98" s="3" customFormat="1" hidden="1" spans="1:47">
      <c r="A98" s="155"/>
      <c r="B98" s="190" t="s">
        <v>532</v>
      </c>
      <c r="C98" s="190"/>
      <c r="D98" s="191"/>
      <c r="E98" s="191"/>
      <c r="F98" s="190"/>
      <c r="G98" s="191"/>
      <c r="H98" s="191"/>
      <c r="I98" s="190"/>
      <c r="J98" s="166">
        <v>0</v>
      </c>
      <c r="K98" s="166">
        <v>0</v>
      </c>
      <c r="L98" s="166">
        <v>0</v>
      </c>
      <c r="M98" s="166">
        <v>0</v>
      </c>
      <c r="N98" s="166">
        <v>0</v>
      </c>
      <c r="O98" s="166">
        <v>0</v>
      </c>
      <c r="P98" s="166">
        <v>0</v>
      </c>
      <c r="Q98" s="166">
        <v>0</v>
      </c>
      <c r="R98" s="166">
        <v>0</v>
      </c>
      <c r="S98" s="166">
        <v>0</v>
      </c>
      <c r="T98" s="166">
        <v>0</v>
      </c>
      <c r="U98" s="405">
        <v>0</v>
      </c>
      <c r="V98" s="166">
        <v>0</v>
      </c>
      <c r="W98" s="166">
        <v>0</v>
      </c>
      <c r="X98" s="166">
        <v>0</v>
      </c>
      <c r="Y98" s="166">
        <v>0</v>
      </c>
      <c r="Z98" s="166">
        <v>0</v>
      </c>
      <c r="AA98" s="166">
        <v>0</v>
      </c>
      <c r="AB98" s="166">
        <v>0</v>
      </c>
      <c r="AC98" s="166">
        <v>0</v>
      </c>
      <c r="AD98" s="166"/>
      <c r="AE98" s="166">
        <v>0</v>
      </c>
      <c r="AF98" s="166">
        <v>0</v>
      </c>
      <c r="AG98" s="205"/>
      <c r="AH98" s="205"/>
      <c r="AI98" s="201"/>
      <c r="AJ98" s="201"/>
      <c r="AK98" s="201"/>
      <c r="AL98" s="201"/>
      <c r="AM98" s="201"/>
      <c r="AN98" s="201"/>
      <c r="AO98" s="175"/>
      <c r="AP98" s="178"/>
      <c r="AQ98" s="178"/>
      <c r="AR98" s="178"/>
      <c r="AS98" s="178"/>
      <c r="AT98" s="178"/>
      <c r="AU98" s="178"/>
    </row>
    <row r="99" s="3" customFormat="1" hidden="1" spans="1:47">
      <c r="A99" s="155"/>
      <c r="B99" s="190" t="s">
        <v>533</v>
      </c>
      <c r="C99" s="190"/>
      <c r="D99" s="191"/>
      <c r="E99" s="191"/>
      <c r="F99" s="190"/>
      <c r="G99" s="191"/>
      <c r="H99" s="191"/>
      <c r="I99" s="190"/>
      <c r="J99" s="166">
        <f t="shared" ref="J99:AC99" si="26">SUM(J100:J103)</f>
        <v>0</v>
      </c>
      <c r="K99" s="166">
        <f t="shared" si="26"/>
        <v>0</v>
      </c>
      <c r="L99" s="166">
        <f t="shared" si="26"/>
        <v>4</v>
      </c>
      <c r="M99" s="166">
        <f t="shared" si="26"/>
        <v>0</v>
      </c>
      <c r="N99" s="166">
        <f t="shared" si="26"/>
        <v>0</v>
      </c>
      <c r="O99" s="166">
        <f t="shared" si="26"/>
        <v>0</v>
      </c>
      <c r="P99" s="166">
        <f t="shared" si="26"/>
        <v>0</v>
      </c>
      <c r="Q99" s="166">
        <f t="shared" si="26"/>
        <v>0</v>
      </c>
      <c r="R99" s="166">
        <f t="shared" si="26"/>
        <v>11853</v>
      </c>
      <c r="S99" s="166">
        <f t="shared" si="26"/>
        <v>0</v>
      </c>
      <c r="T99" s="166">
        <f t="shared" si="26"/>
        <v>0</v>
      </c>
      <c r="U99" s="405">
        <f t="shared" si="26"/>
        <v>2772.849626</v>
      </c>
      <c r="V99" s="166">
        <f t="shared" si="26"/>
        <v>500</v>
      </c>
      <c r="W99" s="166">
        <f t="shared" si="26"/>
        <v>0</v>
      </c>
      <c r="X99" s="166">
        <f t="shared" si="26"/>
        <v>1000</v>
      </c>
      <c r="Y99" s="166">
        <f t="shared" si="26"/>
        <v>0</v>
      </c>
      <c r="Z99" s="166">
        <f t="shared" si="26"/>
        <v>489.7812</v>
      </c>
      <c r="AA99" s="166">
        <f t="shared" si="26"/>
        <v>700</v>
      </c>
      <c r="AB99" s="166">
        <f t="shared" si="26"/>
        <v>0</v>
      </c>
      <c r="AC99" s="166">
        <f t="shared" si="26"/>
        <v>83.0684259999999</v>
      </c>
      <c r="AD99" s="166"/>
      <c r="AE99" s="166">
        <f>SUM(AE100:AE103)</f>
        <v>3240</v>
      </c>
      <c r="AF99" s="166">
        <f>SUM(AF100:AF103)</f>
        <v>1547</v>
      </c>
      <c r="AG99" s="205"/>
      <c r="AH99" s="205"/>
      <c r="AI99" s="201"/>
      <c r="AJ99" s="201"/>
      <c r="AK99" s="201"/>
      <c r="AL99" s="201"/>
      <c r="AM99" s="201"/>
      <c r="AN99" s="201"/>
      <c r="AO99" s="175"/>
      <c r="AP99" s="178"/>
      <c r="AQ99" s="178"/>
      <c r="AR99" s="178"/>
      <c r="AS99" s="178"/>
      <c r="AT99" s="178"/>
      <c r="AU99" s="178"/>
    </row>
    <row r="100" s="391" customFormat="1" ht="101.25" spans="1:57">
      <c r="A100" s="203">
        <v>46</v>
      </c>
      <c r="B100" s="203" t="s">
        <v>534</v>
      </c>
      <c r="C100" s="203">
        <v>2022</v>
      </c>
      <c r="D100" s="393" t="s">
        <v>535</v>
      </c>
      <c r="E100" s="251" t="s">
        <v>536</v>
      </c>
      <c r="F100" s="393" t="s">
        <v>45</v>
      </c>
      <c r="G100" s="393" t="s">
        <v>1074</v>
      </c>
      <c r="H100" s="393" t="s">
        <v>537</v>
      </c>
      <c r="I100" s="398" t="s">
        <v>538</v>
      </c>
      <c r="J100" s="393"/>
      <c r="K100" s="393"/>
      <c r="L100" s="393">
        <v>1</v>
      </c>
      <c r="M100" s="393"/>
      <c r="N100" s="393"/>
      <c r="O100" s="393"/>
      <c r="P100" s="393"/>
      <c r="Q100" s="393"/>
      <c r="R100" s="393">
        <v>1540</v>
      </c>
      <c r="S100" s="71" t="s">
        <v>541</v>
      </c>
      <c r="T100" s="71" t="s">
        <v>1039</v>
      </c>
      <c r="U100" s="314">
        <v>612.849626</v>
      </c>
      <c r="V100" s="407">
        <v>500</v>
      </c>
      <c r="W100" s="406"/>
      <c r="X100" s="406">
        <v>0</v>
      </c>
      <c r="Y100" s="406"/>
      <c r="Z100" s="406">
        <v>29.7812</v>
      </c>
      <c r="AA100" s="406">
        <v>0</v>
      </c>
      <c r="AB100" s="406">
        <v>0</v>
      </c>
      <c r="AC100" s="407">
        <f>U100-V100-Z100</f>
        <v>83.0684259999999</v>
      </c>
      <c r="AD100" s="406"/>
      <c r="AE100" s="408">
        <v>440</v>
      </c>
      <c r="AF100" s="408">
        <v>382</v>
      </c>
      <c r="AG100" s="398" t="s">
        <v>539</v>
      </c>
      <c r="AH100" s="398" t="s">
        <v>540</v>
      </c>
      <c r="AI100" s="393" t="s">
        <v>50</v>
      </c>
      <c r="AJ100" s="71" t="s">
        <v>51</v>
      </c>
      <c r="AK100" s="71" t="s">
        <v>541</v>
      </c>
      <c r="AL100" s="71" t="s">
        <v>542</v>
      </c>
      <c r="AM100" s="71" t="s">
        <v>369</v>
      </c>
      <c r="AN100" s="71" t="s">
        <v>543</v>
      </c>
      <c r="AO100" s="71" t="s">
        <v>266</v>
      </c>
      <c r="AP100" s="203" t="s">
        <v>1079</v>
      </c>
      <c r="AQ100" s="203" t="s">
        <v>1079</v>
      </c>
      <c r="AR100" s="203" t="s">
        <v>1079</v>
      </c>
      <c r="AS100" s="203"/>
      <c r="AT100" s="71"/>
      <c r="AU100" s="415" t="s">
        <v>1168</v>
      </c>
      <c r="BE100" s="416">
        <v>1</v>
      </c>
    </row>
    <row r="101" s="1" customFormat="1" ht="67.5" hidden="1" spans="1:57">
      <c r="A101" s="20">
        <v>47</v>
      </c>
      <c r="B101" s="20" t="s">
        <v>544</v>
      </c>
      <c r="C101" s="20">
        <v>2022</v>
      </c>
      <c r="D101" s="22" t="s">
        <v>535</v>
      </c>
      <c r="E101" s="23" t="s">
        <v>545</v>
      </c>
      <c r="F101" s="22" t="s">
        <v>45</v>
      </c>
      <c r="G101" s="22" t="s">
        <v>1074</v>
      </c>
      <c r="H101" s="22" t="s">
        <v>546</v>
      </c>
      <c r="I101" s="34" t="s">
        <v>547</v>
      </c>
      <c r="J101" s="22"/>
      <c r="K101" s="22"/>
      <c r="L101" s="22">
        <v>1</v>
      </c>
      <c r="M101" s="22"/>
      <c r="N101" s="22"/>
      <c r="O101" s="22"/>
      <c r="P101" s="22"/>
      <c r="Q101" s="22"/>
      <c r="R101" s="22">
        <v>2475</v>
      </c>
      <c r="S101" s="21" t="s">
        <v>50</v>
      </c>
      <c r="T101" s="21" t="s">
        <v>51</v>
      </c>
      <c r="U101" s="314">
        <v>200</v>
      </c>
      <c r="V101" s="44">
        <v>0</v>
      </c>
      <c r="W101" s="44"/>
      <c r="X101" s="44">
        <v>0</v>
      </c>
      <c r="Y101" s="44"/>
      <c r="Z101" s="44">
        <v>200</v>
      </c>
      <c r="AA101" s="44">
        <v>0</v>
      </c>
      <c r="AB101" s="44">
        <v>0</v>
      </c>
      <c r="AC101" s="44">
        <v>0</v>
      </c>
      <c r="AD101" s="44"/>
      <c r="AE101" s="50">
        <v>707</v>
      </c>
      <c r="AF101" s="50">
        <v>447</v>
      </c>
      <c r="AG101" s="34" t="s">
        <v>548</v>
      </c>
      <c r="AH101" s="34" t="s">
        <v>549</v>
      </c>
      <c r="AI101" s="232" t="s">
        <v>50</v>
      </c>
      <c r="AJ101" s="163" t="s">
        <v>51</v>
      </c>
      <c r="AK101" s="21" t="s">
        <v>541</v>
      </c>
      <c r="AL101" s="163" t="s">
        <v>542</v>
      </c>
      <c r="AM101" s="163" t="s">
        <v>369</v>
      </c>
      <c r="AN101" s="163" t="s">
        <v>543</v>
      </c>
      <c r="AO101" s="163" t="s">
        <v>266</v>
      </c>
      <c r="AP101" s="158" t="s">
        <v>1079</v>
      </c>
      <c r="AQ101" s="158"/>
      <c r="AR101" s="158"/>
      <c r="AS101" s="158"/>
      <c r="AT101" s="158"/>
      <c r="AU101" s="178"/>
      <c r="AV101" s="3"/>
      <c r="BE101" s="5">
        <v>1</v>
      </c>
    </row>
    <row r="102" s="1" customFormat="1" ht="135" hidden="1" spans="1:57">
      <c r="A102" s="20">
        <v>48</v>
      </c>
      <c r="B102" s="20" t="s">
        <v>595</v>
      </c>
      <c r="C102" s="20">
        <v>2022</v>
      </c>
      <c r="D102" s="21" t="s">
        <v>535</v>
      </c>
      <c r="E102" s="21" t="s">
        <v>596</v>
      </c>
      <c r="F102" s="21" t="s">
        <v>45</v>
      </c>
      <c r="G102" s="22" t="s">
        <v>1074</v>
      </c>
      <c r="H102" s="21" t="s">
        <v>597</v>
      </c>
      <c r="I102" s="33" t="s">
        <v>598</v>
      </c>
      <c r="J102" s="21"/>
      <c r="K102" s="21"/>
      <c r="L102" s="22">
        <v>1</v>
      </c>
      <c r="M102" s="21"/>
      <c r="N102" s="21"/>
      <c r="O102" s="21"/>
      <c r="P102" s="21"/>
      <c r="Q102" s="21"/>
      <c r="R102" s="44">
        <v>4096</v>
      </c>
      <c r="S102" s="269" t="s">
        <v>78</v>
      </c>
      <c r="T102" s="21" t="s">
        <v>1076</v>
      </c>
      <c r="U102" s="314">
        <v>1000</v>
      </c>
      <c r="V102" s="44">
        <v>0</v>
      </c>
      <c r="W102" s="44"/>
      <c r="X102" s="44">
        <v>1000</v>
      </c>
      <c r="Y102" s="44"/>
      <c r="Z102" s="44">
        <v>0</v>
      </c>
      <c r="AA102" s="44">
        <v>0</v>
      </c>
      <c r="AB102" s="44">
        <v>0</v>
      </c>
      <c r="AC102" s="44">
        <v>0</v>
      </c>
      <c r="AD102" s="44"/>
      <c r="AE102" s="50">
        <v>1024</v>
      </c>
      <c r="AF102" s="50">
        <v>365</v>
      </c>
      <c r="AG102" s="33" t="s">
        <v>599</v>
      </c>
      <c r="AH102" s="33" t="s">
        <v>564</v>
      </c>
      <c r="AI102" s="422" t="s">
        <v>78</v>
      </c>
      <c r="AJ102" s="163" t="s">
        <v>1076</v>
      </c>
      <c r="AK102" s="21" t="s">
        <v>541</v>
      </c>
      <c r="AL102" s="163" t="s">
        <v>542</v>
      </c>
      <c r="AM102" s="163" t="s">
        <v>369</v>
      </c>
      <c r="AN102" s="163" t="s">
        <v>543</v>
      </c>
      <c r="AO102" s="163" t="s">
        <v>458</v>
      </c>
      <c r="AP102" s="158" t="s">
        <v>1079</v>
      </c>
      <c r="AQ102" s="158"/>
      <c r="AR102" s="158"/>
      <c r="AS102" s="158"/>
      <c r="AT102" s="158"/>
      <c r="AU102" s="178"/>
      <c r="AV102" s="3"/>
      <c r="BE102" s="5">
        <v>1</v>
      </c>
    </row>
    <row r="103" s="1" customFormat="1" ht="123.75" hidden="1" spans="1:57">
      <c r="A103" s="20">
        <v>49</v>
      </c>
      <c r="B103" s="20" t="s">
        <v>1568</v>
      </c>
      <c r="C103" s="20">
        <v>2022</v>
      </c>
      <c r="D103" s="21" t="s">
        <v>535</v>
      </c>
      <c r="E103" s="21" t="s">
        <v>1569</v>
      </c>
      <c r="F103" s="21" t="s">
        <v>45</v>
      </c>
      <c r="G103" s="22" t="s">
        <v>1074</v>
      </c>
      <c r="H103" s="21" t="s">
        <v>1171</v>
      </c>
      <c r="I103" s="33" t="s">
        <v>1570</v>
      </c>
      <c r="J103" s="21"/>
      <c r="K103" s="21"/>
      <c r="L103" s="22">
        <v>1</v>
      </c>
      <c r="M103" s="21"/>
      <c r="N103" s="21"/>
      <c r="O103" s="21"/>
      <c r="P103" s="21"/>
      <c r="Q103" s="21"/>
      <c r="R103" s="50">
        <v>3742</v>
      </c>
      <c r="S103" s="50" t="s">
        <v>541</v>
      </c>
      <c r="T103" s="21" t="s">
        <v>1039</v>
      </c>
      <c r="U103" s="314">
        <v>960</v>
      </c>
      <c r="V103" s="44"/>
      <c r="W103" s="44"/>
      <c r="X103" s="44"/>
      <c r="Y103" s="44"/>
      <c r="Z103" s="44">
        <v>260</v>
      </c>
      <c r="AA103" s="44">
        <v>700</v>
      </c>
      <c r="AB103" s="44"/>
      <c r="AC103" s="44"/>
      <c r="AD103" s="44"/>
      <c r="AE103" s="50">
        <v>1069</v>
      </c>
      <c r="AF103" s="50">
        <v>353</v>
      </c>
      <c r="AG103" s="33" t="s">
        <v>1571</v>
      </c>
      <c r="AH103" s="33" t="s">
        <v>564</v>
      </c>
      <c r="AI103" s="422" t="s">
        <v>541</v>
      </c>
      <c r="AJ103" s="163" t="s">
        <v>1039</v>
      </c>
      <c r="AK103" s="21" t="s">
        <v>541</v>
      </c>
      <c r="AL103" s="163" t="s">
        <v>1039</v>
      </c>
      <c r="AM103" s="163" t="s">
        <v>369</v>
      </c>
      <c r="AN103" s="163" t="s">
        <v>543</v>
      </c>
      <c r="AO103" s="163" t="s">
        <v>458</v>
      </c>
      <c r="AP103" s="158" t="s">
        <v>1079</v>
      </c>
      <c r="AQ103" s="158"/>
      <c r="AR103" s="158"/>
      <c r="AS103" s="158"/>
      <c r="AT103" s="158" t="s">
        <v>1552</v>
      </c>
      <c r="AU103" s="178"/>
      <c r="AV103" s="3"/>
      <c r="BE103" s="5">
        <v>1</v>
      </c>
    </row>
    <row r="104" s="3" customFormat="1" hidden="1" spans="1:47">
      <c r="A104" s="155"/>
      <c r="B104" s="190" t="s">
        <v>600</v>
      </c>
      <c r="C104" s="190"/>
      <c r="D104" s="191"/>
      <c r="E104" s="191"/>
      <c r="F104" s="190"/>
      <c r="G104" s="191"/>
      <c r="H104" s="191"/>
      <c r="I104" s="190"/>
      <c r="J104" s="166">
        <v>0</v>
      </c>
      <c r="K104" s="166">
        <v>0</v>
      </c>
      <c r="L104" s="166">
        <v>0</v>
      </c>
      <c r="M104" s="166">
        <v>0</v>
      </c>
      <c r="N104" s="166">
        <v>0</v>
      </c>
      <c r="O104" s="166">
        <v>0</v>
      </c>
      <c r="P104" s="166">
        <v>0</v>
      </c>
      <c r="Q104" s="166">
        <v>0</v>
      </c>
      <c r="R104" s="166">
        <v>0</v>
      </c>
      <c r="S104" s="166">
        <v>0</v>
      </c>
      <c r="T104" s="166">
        <v>0</v>
      </c>
      <c r="U104" s="405">
        <v>0</v>
      </c>
      <c r="V104" s="166">
        <v>0</v>
      </c>
      <c r="W104" s="166">
        <v>0</v>
      </c>
      <c r="X104" s="166">
        <v>0</v>
      </c>
      <c r="Y104" s="166">
        <v>0</v>
      </c>
      <c r="Z104" s="166">
        <v>0</v>
      </c>
      <c r="AA104" s="166">
        <v>0</v>
      </c>
      <c r="AB104" s="166">
        <v>0</v>
      </c>
      <c r="AC104" s="166">
        <v>0</v>
      </c>
      <c r="AD104" s="166"/>
      <c r="AE104" s="166">
        <v>0</v>
      </c>
      <c r="AF104" s="166">
        <v>0</v>
      </c>
      <c r="AG104" s="205"/>
      <c r="AH104" s="205"/>
      <c r="AI104" s="201"/>
      <c r="AJ104" s="201"/>
      <c r="AK104" s="201"/>
      <c r="AL104" s="201"/>
      <c r="AM104" s="201"/>
      <c r="AN104" s="201"/>
      <c r="AO104" s="175"/>
      <c r="AP104" s="178"/>
      <c r="AQ104" s="178"/>
      <c r="AR104" s="178"/>
      <c r="AS104" s="178"/>
      <c r="AT104" s="178"/>
      <c r="AU104" s="178"/>
    </row>
    <row r="105" s="3" customFormat="1" hidden="1" spans="1:47">
      <c r="A105" s="155"/>
      <c r="B105" s="190" t="s">
        <v>601</v>
      </c>
      <c r="C105" s="190"/>
      <c r="D105" s="191"/>
      <c r="E105" s="191"/>
      <c r="F105" s="190"/>
      <c r="G105" s="191"/>
      <c r="H105" s="191"/>
      <c r="I105" s="190"/>
      <c r="J105" s="166">
        <f t="shared" ref="J105:AC105" si="27">SUM(J106:J109)</f>
        <v>0</v>
      </c>
      <c r="K105" s="166">
        <f t="shared" si="27"/>
        <v>0</v>
      </c>
      <c r="L105" s="166">
        <f t="shared" si="27"/>
        <v>4</v>
      </c>
      <c r="M105" s="166">
        <f t="shared" si="27"/>
        <v>0</v>
      </c>
      <c r="N105" s="166">
        <f t="shared" si="27"/>
        <v>0</v>
      </c>
      <c r="O105" s="166">
        <f t="shared" si="27"/>
        <v>0</v>
      </c>
      <c r="P105" s="166">
        <f t="shared" si="27"/>
        <v>0</v>
      </c>
      <c r="Q105" s="166">
        <f t="shared" si="27"/>
        <v>0</v>
      </c>
      <c r="R105" s="166">
        <f t="shared" si="27"/>
        <v>11708</v>
      </c>
      <c r="S105" s="166">
        <f t="shared" si="27"/>
        <v>0</v>
      </c>
      <c r="T105" s="166">
        <f t="shared" si="27"/>
        <v>0</v>
      </c>
      <c r="U105" s="405">
        <f t="shared" si="27"/>
        <v>3480</v>
      </c>
      <c r="V105" s="166">
        <f t="shared" si="27"/>
        <v>1630</v>
      </c>
      <c r="W105" s="166">
        <f t="shared" si="27"/>
        <v>0</v>
      </c>
      <c r="X105" s="166">
        <f t="shared" si="27"/>
        <v>350</v>
      </c>
      <c r="Y105" s="166">
        <f t="shared" si="27"/>
        <v>0</v>
      </c>
      <c r="Z105" s="166">
        <f t="shared" si="27"/>
        <v>300</v>
      </c>
      <c r="AA105" s="166">
        <f t="shared" si="27"/>
        <v>0</v>
      </c>
      <c r="AB105" s="166">
        <f t="shared" si="27"/>
        <v>0</v>
      </c>
      <c r="AC105" s="166">
        <f t="shared" si="27"/>
        <v>1200</v>
      </c>
      <c r="AD105" s="166"/>
      <c r="AE105" s="166">
        <f>SUM(AE106:AE109)</f>
        <v>3345</v>
      </c>
      <c r="AF105" s="166">
        <f>SUM(AF106:AF109)</f>
        <v>1511</v>
      </c>
      <c r="AG105" s="205"/>
      <c r="AH105" s="205"/>
      <c r="AI105" s="201"/>
      <c r="AJ105" s="201"/>
      <c r="AK105" s="201"/>
      <c r="AL105" s="201"/>
      <c r="AM105" s="201"/>
      <c r="AN105" s="201"/>
      <c r="AO105" s="175"/>
      <c r="AP105" s="178"/>
      <c r="AQ105" s="178"/>
      <c r="AR105" s="178"/>
      <c r="AS105" s="178"/>
      <c r="AT105" s="178"/>
      <c r="AU105" s="178"/>
    </row>
    <row r="106" s="1" customFormat="1" ht="135" hidden="1" spans="1:57">
      <c r="A106" s="20">
        <v>50</v>
      </c>
      <c r="B106" s="20" t="s">
        <v>602</v>
      </c>
      <c r="C106" s="20">
        <v>2022</v>
      </c>
      <c r="D106" s="22" t="s">
        <v>430</v>
      </c>
      <c r="E106" s="23" t="s">
        <v>603</v>
      </c>
      <c r="F106" s="22" t="s">
        <v>45</v>
      </c>
      <c r="G106" s="22" t="s">
        <v>1074</v>
      </c>
      <c r="H106" s="22" t="s">
        <v>546</v>
      </c>
      <c r="I106" s="34" t="s">
        <v>604</v>
      </c>
      <c r="J106" s="22"/>
      <c r="K106" s="22"/>
      <c r="L106" s="22">
        <v>1</v>
      </c>
      <c r="M106" s="22"/>
      <c r="N106" s="22"/>
      <c r="O106" s="22"/>
      <c r="P106" s="22"/>
      <c r="Q106" s="22"/>
      <c r="R106" s="22">
        <v>7623</v>
      </c>
      <c r="S106" s="22" t="s">
        <v>1162</v>
      </c>
      <c r="T106" s="21" t="s">
        <v>1163</v>
      </c>
      <c r="U106" s="314">
        <v>1500</v>
      </c>
      <c r="V106" s="44">
        <v>1500</v>
      </c>
      <c r="W106" s="44"/>
      <c r="X106" s="44">
        <v>0</v>
      </c>
      <c r="Y106" s="44"/>
      <c r="Z106" s="44">
        <v>0</v>
      </c>
      <c r="AA106" s="44">
        <v>0</v>
      </c>
      <c r="AB106" s="44">
        <v>0</v>
      </c>
      <c r="AC106" s="44">
        <v>0</v>
      </c>
      <c r="AD106" s="44"/>
      <c r="AE106" s="50">
        <v>2178</v>
      </c>
      <c r="AF106" s="50">
        <v>1175</v>
      </c>
      <c r="AG106" s="34" t="s">
        <v>605</v>
      </c>
      <c r="AH106" s="34" t="s">
        <v>605</v>
      </c>
      <c r="AI106" s="232" t="s">
        <v>272</v>
      </c>
      <c r="AJ106" s="163" t="s">
        <v>606</v>
      </c>
      <c r="AK106" s="21" t="s">
        <v>438</v>
      </c>
      <c r="AL106" s="163" t="s">
        <v>439</v>
      </c>
      <c r="AM106" s="163" t="s">
        <v>82</v>
      </c>
      <c r="AN106" s="163" t="s">
        <v>543</v>
      </c>
      <c r="AO106" s="163" t="s">
        <v>608</v>
      </c>
      <c r="AP106" s="158" t="s">
        <v>1079</v>
      </c>
      <c r="AQ106" s="158"/>
      <c r="AR106" s="158"/>
      <c r="AS106" s="158"/>
      <c r="AT106" s="158"/>
      <c r="AU106" s="178"/>
      <c r="AV106" s="3"/>
      <c r="BE106" s="5">
        <v>1</v>
      </c>
    </row>
    <row r="107" s="1" customFormat="1" ht="45" hidden="1" spans="1:57">
      <c r="A107" s="20">
        <v>51</v>
      </c>
      <c r="B107" s="20" t="s">
        <v>609</v>
      </c>
      <c r="C107" s="20">
        <v>2022</v>
      </c>
      <c r="D107" s="21" t="s">
        <v>430</v>
      </c>
      <c r="E107" s="21" t="s">
        <v>1164</v>
      </c>
      <c r="F107" s="21" t="s">
        <v>45</v>
      </c>
      <c r="G107" s="22" t="s">
        <v>1074</v>
      </c>
      <c r="H107" s="21" t="s">
        <v>1165</v>
      </c>
      <c r="I107" s="33" t="s">
        <v>1166</v>
      </c>
      <c r="J107" s="21"/>
      <c r="K107" s="21"/>
      <c r="L107" s="22">
        <v>1</v>
      </c>
      <c r="M107" s="21"/>
      <c r="N107" s="21"/>
      <c r="O107" s="21"/>
      <c r="P107" s="21"/>
      <c r="Q107" s="21"/>
      <c r="R107" s="22">
        <v>644</v>
      </c>
      <c r="S107" s="21" t="s">
        <v>78</v>
      </c>
      <c r="T107" s="21" t="s">
        <v>1076</v>
      </c>
      <c r="U107" s="314">
        <v>430</v>
      </c>
      <c r="V107" s="44">
        <v>130</v>
      </c>
      <c r="W107" s="44"/>
      <c r="X107" s="44">
        <v>300</v>
      </c>
      <c r="Y107" s="44"/>
      <c r="Z107" s="44">
        <v>0</v>
      </c>
      <c r="AA107" s="44">
        <v>0</v>
      </c>
      <c r="AB107" s="44">
        <v>0</v>
      </c>
      <c r="AC107" s="44">
        <v>0</v>
      </c>
      <c r="AD107" s="44"/>
      <c r="AE107" s="50">
        <v>184</v>
      </c>
      <c r="AF107" s="50">
        <v>46</v>
      </c>
      <c r="AG107" s="33" t="s">
        <v>613</v>
      </c>
      <c r="AH107" s="33" t="s">
        <v>613</v>
      </c>
      <c r="AI107" s="163" t="s">
        <v>78</v>
      </c>
      <c r="AJ107" s="163" t="s">
        <v>1076</v>
      </c>
      <c r="AK107" s="21" t="s">
        <v>438</v>
      </c>
      <c r="AL107" s="163" t="s">
        <v>439</v>
      </c>
      <c r="AM107" s="163" t="s">
        <v>82</v>
      </c>
      <c r="AN107" s="163" t="s">
        <v>543</v>
      </c>
      <c r="AO107" s="163" t="s">
        <v>440</v>
      </c>
      <c r="AP107" s="158" t="s">
        <v>1079</v>
      </c>
      <c r="AQ107" s="158"/>
      <c r="AR107" s="158"/>
      <c r="AS107" s="158"/>
      <c r="AT107" s="158" t="s">
        <v>1141</v>
      </c>
      <c r="AU107" s="178"/>
      <c r="AV107" s="3"/>
      <c r="AW107" s="1" t="s">
        <v>1141</v>
      </c>
      <c r="BE107" s="5">
        <v>1</v>
      </c>
    </row>
    <row r="108" s="1" customFormat="1" ht="45" hidden="1" spans="1:57">
      <c r="A108" s="20">
        <v>52</v>
      </c>
      <c r="B108" s="20" t="s">
        <v>631</v>
      </c>
      <c r="C108" s="20">
        <v>2022</v>
      </c>
      <c r="D108" s="21" t="s">
        <v>430</v>
      </c>
      <c r="E108" s="21" t="s">
        <v>632</v>
      </c>
      <c r="F108" s="21" t="s">
        <v>45</v>
      </c>
      <c r="G108" s="22" t="s">
        <v>1074</v>
      </c>
      <c r="H108" s="21" t="s">
        <v>455</v>
      </c>
      <c r="I108" s="33" t="s">
        <v>1167</v>
      </c>
      <c r="J108" s="21"/>
      <c r="K108" s="21"/>
      <c r="L108" s="22">
        <v>1</v>
      </c>
      <c r="M108" s="21"/>
      <c r="N108" s="21"/>
      <c r="O108" s="21"/>
      <c r="P108" s="21"/>
      <c r="Q108" s="21"/>
      <c r="R108" s="22">
        <v>3371</v>
      </c>
      <c r="S108" s="21" t="s">
        <v>1156</v>
      </c>
      <c r="T108" s="21" t="s">
        <v>1157</v>
      </c>
      <c r="U108" s="314">
        <v>1500</v>
      </c>
      <c r="V108" s="44">
        <v>0</v>
      </c>
      <c r="W108" s="44"/>
      <c r="X108" s="44">
        <v>0</v>
      </c>
      <c r="Y108" s="44"/>
      <c r="Z108" s="44">
        <v>300</v>
      </c>
      <c r="AA108" s="44">
        <v>0</v>
      </c>
      <c r="AB108" s="44">
        <v>0</v>
      </c>
      <c r="AC108" s="44">
        <v>1200</v>
      </c>
      <c r="AD108" s="44"/>
      <c r="AE108" s="50">
        <v>963</v>
      </c>
      <c r="AF108" s="50">
        <v>290</v>
      </c>
      <c r="AG108" s="33" t="s">
        <v>634</v>
      </c>
      <c r="AH108" s="33" t="s">
        <v>634</v>
      </c>
      <c r="AI108" s="163" t="s">
        <v>1154</v>
      </c>
      <c r="AJ108" s="163" t="s">
        <v>1155</v>
      </c>
      <c r="AK108" s="21" t="s">
        <v>438</v>
      </c>
      <c r="AL108" s="163" t="s">
        <v>439</v>
      </c>
      <c r="AM108" s="163" t="s">
        <v>82</v>
      </c>
      <c r="AN108" s="163" t="s">
        <v>543</v>
      </c>
      <c r="AO108" s="163" t="s">
        <v>458</v>
      </c>
      <c r="AP108" s="158" t="s">
        <v>1079</v>
      </c>
      <c r="AQ108" s="158"/>
      <c r="AR108" s="158"/>
      <c r="AS108" s="158"/>
      <c r="AT108" s="158" t="s">
        <v>1141</v>
      </c>
      <c r="AU108" s="178"/>
      <c r="AV108" s="3"/>
      <c r="AW108" s="1" t="s">
        <v>1141</v>
      </c>
      <c r="BE108" s="5">
        <v>1</v>
      </c>
    </row>
    <row r="109" s="1" customFormat="1" ht="33.75" hidden="1" spans="1:57">
      <c r="A109" s="20">
        <v>53</v>
      </c>
      <c r="B109" s="20" t="s">
        <v>641</v>
      </c>
      <c r="C109" s="20">
        <v>2022</v>
      </c>
      <c r="D109" s="21" t="s">
        <v>430</v>
      </c>
      <c r="E109" s="21" t="s">
        <v>642</v>
      </c>
      <c r="F109" s="21" t="s">
        <v>45</v>
      </c>
      <c r="G109" s="22" t="s">
        <v>1074</v>
      </c>
      <c r="H109" s="21" t="s">
        <v>509</v>
      </c>
      <c r="I109" s="33" t="s">
        <v>643</v>
      </c>
      <c r="J109" s="21"/>
      <c r="K109" s="21"/>
      <c r="L109" s="22">
        <v>1</v>
      </c>
      <c r="M109" s="21"/>
      <c r="N109" s="21"/>
      <c r="O109" s="21"/>
      <c r="P109" s="21"/>
      <c r="Q109" s="21"/>
      <c r="R109" s="22">
        <v>70</v>
      </c>
      <c r="S109" s="21" t="s">
        <v>168</v>
      </c>
      <c r="T109" s="21" t="s">
        <v>1117</v>
      </c>
      <c r="U109" s="314">
        <v>50</v>
      </c>
      <c r="V109" s="44">
        <v>0</v>
      </c>
      <c r="W109" s="44"/>
      <c r="X109" s="44">
        <v>50</v>
      </c>
      <c r="Y109" s="44"/>
      <c r="Z109" s="44">
        <v>0</v>
      </c>
      <c r="AA109" s="44">
        <v>0</v>
      </c>
      <c r="AB109" s="44">
        <v>0</v>
      </c>
      <c r="AC109" s="44">
        <v>0</v>
      </c>
      <c r="AD109" s="44"/>
      <c r="AE109" s="50">
        <v>20</v>
      </c>
      <c r="AF109" s="50">
        <v>0</v>
      </c>
      <c r="AG109" s="33" t="s">
        <v>644</v>
      </c>
      <c r="AH109" s="33" t="s">
        <v>618</v>
      </c>
      <c r="AI109" s="163" t="s">
        <v>168</v>
      </c>
      <c r="AJ109" s="163" t="s">
        <v>1117</v>
      </c>
      <c r="AK109" s="21" t="s">
        <v>438</v>
      </c>
      <c r="AL109" s="163" t="s">
        <v>439</v>
      </c>
      <c r="AM109" s="163" t="s">
        <v>82</v>
      </c>
      <c r="AN109" s="163" t="s">
        <v>543</v>
      </c>
      <c r="AO109" s="163" t="s">
        <v>458</v>
      </c>
      <c r="AP109" s="158" t="s">
        <v>1079</v>
      </c>
      <c r="AQ109" s="158"/>
      <c r="AR109" s="158"/>
      <c r="AS109" s="158"/>
      <c r="AT109" s="158"/>
      <c r="AU109" s="178"/>
      <c r="AV109" s="3"/>
      <c r="BE109" s="5">
        <v>1</v>
      </c>
    </row>
    <row r="110" s="3" customFormat="1" hidden="1" spans="1:47">
      <c r="A110" s="155"/>
      <c r="B110" s="190" t="s">
        <v>660</v>
      </c>
      <c r="C110" s="190"/>
      <c r="D110" s="191"/>
      <c r="E110" s="191"/>
      <c r="F110" s="190"/>
      <c r="G110" s="191"/>
      <c r="H110" s="191"/>
      <c r="I110" s="190"/>
      <c r="J110" s="166">
        <v>0</v>
      </c>
      <c r="K110" s="166">
        <v>0</v>
      </c>
      <c r="L110" s="166">
        <v>0</v>
      </c>
      <c r="M110" s="166">
        <v>0</v>
      </c>
      <c r="N110" s="166">
        <v>0</v>
      </c>
      <c r="O110" s="166">
        <v>0</v>
      </c>
      <c r="P110" s="166">
        <v>0</v>
      </c>
      <c r="Q110" s="166">
        <v>0</v>
      </c>
      <c r="R110" s="166">
        <v>0</v>
      </c>
      <c r="S110" s="166">
        <v>0</v>
      </c>
      <c r="T110" s="166">
        <v>0</v>
      </c>
      <c r="U110" s="405">
        <v>0</v>
      </c>
      <c r="V110" s="166">
        <v>0</v>
      </c>
      <c r="W110" s="166">
        <v>0</v>
      </c>
      <c r="X110" s="166">
        <v>0</v>
      </c>
      <c r="Y110" s="166">
        <v>0</v>
      </c>
      <c r="Z110" s="166">
        <v>0</v>
      </c>
      <c r="AA110" s="166">
        <v>0</v>
      </c>
      <c r="AB110" s="166">
        <v>0</v>
      </c>
      <c r="AC110" s="166">
        <v>0</v>
      </c>
      <c r="AD110" s="166"/>
      <c r="AE110" s="166">
        <v>0</v>
      </c>
      <c r="AF110" s="166">
        <v>0</v>
      </c>
      <c r="AG110" s="205"/>
      <c r="AH110" s="205"/>
      <c r="AI110" s="201"/>
      <c r="AJ110" s="201"/>
      <c r="AK110" s="201"/>
      <c r="AL110" s="201"/>
      <c r="AM110" s="201"/>
      <c r="AN110" s="201"/>
      <c r="AO110" s="175"/>
      <c r="AP110" s="178"/>
      <c r="AQ110" s="178"/>
      <c r="AR110" s="178"/>
      <c r="AS110" s="178"/>
      <c r="AT110" s="178"/>
      <c r="AU110" s="178"/>
    </row>
    <row r="111" s="3" customFormat="1" hidden="1" spans="1:47">
      <c r="A111" s="155"/>
      <c r="B111" s="190" t="s">
        <v>661</v>
      </c>
      <c r="C111" s="190"/>
      <c r="D111" s="191"/>
      <c r="E111" s="191"/>
      <c r="F111" s="190"/>
      <c r="G111" s="191"/>
      <c r="H111" s="191"/>
      <c r="I111" s="190"/>
      <c r="J111" s="166">
        <v>0</v>
      </c>
      <c r="K111" s="166">
        <v>0</v>
      </c>
      <c r="L111" s="166">
        <v>0</v>
      </c>
      <c r="M111" s="166">
        <v>0</v>
      </c>
      <c r="N111" s="166">
        <v>0</v>
      </c>
      <c r="O111" s="166">
        <v>0</v>
      </c>
      <c r="P111" s="166">
        <v>0</v>
      </c>
      <c r="Q111" s="166">
        <v>0</v>
      </c>
      <c r="R111" s="166">
        <v>0</v>
      </c>
      <c r="S111" s="166">
        <v>0</v>
      </c>
      <c r="T111" s="166">
        <v>0</v>
      </c>
      <c r="U111" s="405">
        <v>0</v>
      </c>
      <c r="V111" s="166">
        <v>0</v>
      </c>
      <c r="W111" s="166">
        <v>0</v>
      </c>
      <c r="X111" s="166">
        <v>0</v>
      </c>
      <c r="Y111" s="166">
        <v>0</v>
      </c>
      <c r="Z111" s="166">
        <v>0</v>
      </c>
      <c r="AA111" s="166">
        <v>0</v>
      </c>
      <c r="AB111" s="166">
        <v>0</v>
      </c>
      <c r="AC111" s="166">
        <v>0</v>
      </c>
      <c r="AD111" s="166"/>
      <c r="AE111" s="166">
        <v>0</v>
      </c>
      <c r="AF111" s="166">
        <v>0</v>
      </c>
      <c r="AG111" s="205"/>
      <c r="AH111" s="205"/>
      <c r="AI111" s="201"/>
      <c r="AJ111" s="201"/>
      <c r="AK111" s="201"/>
      <c r="AL111" s="201"/>
      <c r="AM111" s="201"/>
      <c r="AN111" s="201"/>
      <c r="AO111" s="175"/>
      <c r="AP111" s="178"/>
      <c r="AQ111" s="178"/>
      <c r="AR111" s="178"/>
      <c r="AS111" s="178"/>
      <c r="AT111" s="178"/>
      <c r="AU111" s="178"/>
    </row>
    <row r="112" s="3" customFormat="1" hidden="1" spans="1:47">
      <c r="A112" s="155"/>
      <c r="B112" s="190" t="s">
        <v>662</v>
      </c>
      <c r="C112" s="190"/>
      <c r="D112" s="191"/>
      <c r="E112" s="191"/>
      <c r="F112" s="190"/>
      <c r="G112" s="191"/>
      <c r="H112" s="191"/>
      <c r="I112" s="190"/>
      <c r="J112" s="166">
        <v>0</v>
      </c>
      <c r="K112" s="166">
        <v>0</v>
      </c>
      <c r="L112" s="166">
        <v>0</v>
      </c>
      <c r="M112" s="166">
        <v>0</v>
      </c>
      <c r="N112" s="166">
        <v>0</v>
      </c>
      <c r="O112" s="166">
        <v>0</v>
      </c>
      <c r="P112" s="166">
        <v>0</v>
      </c>
      <c r="Q112" s="166">
        <v>0</v>
      </c>
      <c r="R112" s="166">
        <v>0</v>
      </c>
      <c r="S112" s="166">
        <v>0</v>
      </c>
      <c r="T112" s="166">
        <v>0</v>
      </c>
      <c r="U112" s="405">
        <v>0</v>
      </c>
      <c r="V112" s="166">
        <v>0</v>
      </c>
      <c r="W112" s="166">
        <v>0</v>
      </c>
      <c r="X112" s="166">
        <v>0</v>
      </c>
      <c r="Y112" s="166">
        <v>0</v>
      </c>
      <c r="Z112" s="166">
        <v>0</v>
      </c>
      <c r="AA112" s="166">
        <v>0</v>
      </c>
      <c r="AB112" s="166">
        <v>0</v>
      </c>
      <c r="AC112" s="166">
        <v>0</v>
      </c>
      <c r="AD112" s="166"/>
      <c r="AE112" s="166">
        <v>0</v>
      </c>
      <c r="AF112" s="166">
        <v>0</v>
      </c>
      <c r="AG112" s="205"/>
      <c r="AH112" s="205"/>
      <c r="AI112" s="201"/>
      <c r="AJ112" s="201"/>
      <c r="AK112" s="201"/>
      <c r="AL112" s="201"/>
      <c r="AM112" s="201"/>
      <c r="AN112" s="201"/>
      <c r="AO112" s="175"/>
      <c r="AP112" s="178"/>
      <c r="AQ112" s="178"/>
      <c r="AR112" s="178"/>
      <c r="AS112" s="178"/>
      <c r="AT112" s="178"/>
      <c r="AU112" s="178"/>
    </row>
    <row r="113" s="3" customFormat="1" hidden="1" spans="1:47">
      <c r="A113" s="155"/>
      <c r="B113" s="190" t="s">
        <v>690</v>
      </c>
      <c r="C113" s="190"/>
      <c r="D113" s="191"/>
      <c r="E113" s="191"/>
      <c r="F113" s="190"/>
      <c r="G113" s="191"/>
      <c r="H113" s="191"/>
      <c r="I113" s="190"/>
      <c r="J113" s="166">
        <v>0</v>
      </c>
      <c r="K113" s="166">
        <v>0</v>
      </c>
      <c r="L113" s="166">
        <v>0</v>
      </c>
      <c r="M113" s="166">
        <v>0</v>
      </c>
      <c r="N113" s="166">
        <v>0</v>
      </c>
      <c r="O113" s="166">
        <v>0</v>
      </c>
      <c r="P113" s="166">
        <v>0</v>
      </c>
      <c r="Q113" s="166">
        <v>0</v>
      </c>
      <c r="R113" s="166">
        <v>0</v>
      </c>
      <c r="S113" s="166">
        <v>0</v>
      </c>
      <c r="T113" s="166">
        <v>0</v>
      </c>
      <c r="U113" s="405">
        <v>0</v>
      </c>
      <c r="V113" s="166">
        <v>0</v>
      </c>
      <c r="W113" s="166">
        <v>0</v>
      </c>
      <c r="X113" s="166">
        <v>0</v>
      </c>
      <c r="Y113" s="166">
        <v>0</v>
      </c>
      <c r="Z113" s="166">
        <v>0</v>
      </c>
      <c r="AA113" s="166">
        <v>0</v>
      </c>
      <c r="AB113" s="166">
        <v>0</v>
      </c>
      <c r="AC113" s="166">
        <v>0</v>
      </c>
      <c r="AD113" s="166"/>
      <c r="AE113" s="166">
        <v>0</v>
      </c>
      <c r="AF113" s="166">
        <v>0</v>
      </c>
      <c r="AG113" s="205"/>
      <c r="AH113" s="205"/>
      <c r="AI113" s="201"/>
      <c r="AJ113" s="201"/>
      <c r="AK113" s="201"/>
      <c r="AL113" s="201"/>
      <c r="AM113" s="201"/>
      <c r="AN113" s="201"/>
      <c r="AO113" s="175"/>
      <c r="AP113" s="178"/>
      <c r="AQ113" s="178"/>
      <c r="AR113" s="178"/>
      <c r="AS113" s="178"/>
      <c r="AT113" s="178"/>
      <c r="AU113" s="178"/>
    </row>
    <row r="114" s="3" customFormat="1" hidden="1" spans="1:47">
      <c r="A114" s="155"/>
      <c r="B114" s="190" t="s">
        <v>691</v>
      </c>
      <c r="C114" s="190"/>
      <c r="D114" s="190"/>
      <c r="E114" s="191"/>
      <c r="F114" s="190"/>
      <c r="G114" s="190"/>
      <c r="H114" s="191"/>
      <c r="I114" s="190"/>
      <c r="J114" s="166">
        <f t="shared" ref="J114:AC114" si="28">SUM(J115:J117)</f>
        <v>0</v>
      </c>
      <c r="K114" s="166">
        <f t="shared" si="28"/>
        <v>0</v>
      </c>
      <c r="L114" s="166">
        <f t="shared" si="28"/>
        <v>3</v>
      </c>
      <c r="M114" s="166">
        <f t="shared" si="28"/>
        <v>0</v>
      </c>
      <c r="N114" s="166">
        <f t="shared" si="28"/>
        <v>0</v>
      </c>
      <c r="O114" s="166">
        <f t="shared" si="28"/>
        <v>0</v>
      </c>
      <c r="P114" s="166">
        <f t="shared" si="28"/>
        <v>0</v>
      </c>
      <c r="Q114" s="166">
        <f t="shared" si="28"/>
        <v>0</v>
      </c>
      <c r="R114" s="166">
        <f t="shared" si="28"/>
        <v>3275</v>
      </c>
      <c r="S114" s="166">
        <f t="shared" si="28"/>
        <v>0</v>
      </c>
      <c r="T114" s="166">
        <f t="shared" si="28"/>
        <v>0</v>
      </c>
      <c r="U114" s="405">
        <f t="shared" si="28"/>
        <v>1662.98136</v>
      </c>
      <c r="V114" s="166">
        <f t="shared" si="28"/>
        <v>842.308682</v>
      </c>
      <c r="W114" s="166">
        <f t="shared" si="28"/>
        <v>114.75026</v>
      </c>
      <c r="X114" s="166">
        <f t="shared" si="28"/>
        <v>1.55</v>
      </c>
      <c r="Y114" s="166">
        <f t="shared" si="28"/>
        <v>51.06</v>
      </c>
      <c r="Z114" s="166">
        <f t="shared" si="28"/>
        <v>521.89</v>
      </c>
      <c r="AA114" s="166">
        <f t="shared" si="28"/>
        <v>0</v>
      </c>
      <c r="AB114" s="166">
        <f t="shared" si="28"/>
        <v>0</v>
      </c>
      <c r="AC114" s="166">
        <f t="shared" si="28"/>
        <v>131.422418</v>
      </c>
      <c r="AD114" s="166"/>
      <c r="AE114" s="166">
        <f>SUM(AE115:AE117)</f>
        <v>948</v>
      </c>
      <c r="AF114" s="166">
        <f>SUM(AF115:AF117)</f>
        <v>389</v>
      </c>
      <c r="AG114" s="205"/>
      <c r="AH114" s="205"/>
      <c r="AI114" s="201"/>
      <c r="AJ114" s="201"/>
      <c r="AK114" s="201"/>
      <c r="AL114" s="201"/>
      <c r="AM114" s="201"/>
      <c r="AN114" s="201"/>
      <c r="AO114" s="175"/>
      <c r="AP114" s="178"/>
      <c r="AQ114" s="178"/>
      <c r="AR114" s="178"/>
      <c r="AS114" s="178"/>
      <c r="AT114" s="178"/>
      <c r="AU114" s="178"/>
    </row>
    <row r="115" s="1" customFormat="1" ht="101.25" hidden="1" spans="1:57">
      <c r="A115" s="20">
        <v>54</v>
      </c>
      <c r="B115" s="20" t="s">
        <v>692</v>
      </c>
      <c r="C115" s="20">
        <v>2022</v>
      </c>
      <c r="D115" s="21" t="s">
        <v>43</v>
      </c>
      <c r="E115" s="21" t="s">
        <v>693</v>
      </c>
      <c r="F115" s="21" t="s">
        <v>45</v>
      </c>
      <c r="G115" s="22" t="s">
        <v>1074</v>
      </c>
      <c r="H115" s="21" t="s">
        <v>621</v>
      </c>
      <c r="I115" s="33" t="s">
        <v>694</v>
      </c>
      <c r="J115" s="21"/>
      <c r="K115" s="21"/>
      <c r="L115" s="21">
        <v>1</v>
      </c>
      <c r="M115" s="21"/>
      <c r="N115" s="21"/>
      <c r="O115" s="21"/>
      <c r="P115" s="21"/>
      <c r="Q115" s="21"/>
      <c r="R115" s="22">
        <v>1925</v>
      </c>
      <c r="S115" s="21" t="s">
        <v>200</v>
      </c>
      <c r="T115" s="21" t="s">
        <v>201</v>
      </c>
      <c r="U115" s="314">
        <v>160</v>
      </c>
      <c r="V115" s="44">
        <v>0</v>
      </c>
      <c r="W115" s="44"/>
      <c r="X115" s="44">
        <v>0</v>
      </c>
      <c r="Y115" s="44"/>
      <c r="Z115" s="44">
        <v>160</v>
      </c>
      <c r="AA115" s="44">
        <v>0</v>
      </c>
      <c r="AB115" s="44">
        <v>0</v>
      </c>
      <c r="AC115" s="44">
        <v>0</v>
      </c>
      <c r="AD115" s="44"/>
      <c r="AE115" s="50">
        <v>550</v>
      </c>
      <c r="AF115" s="50">
        <v>241</v>
      </c>
      <c r="AG115" s="33" t="s">
        <v>695</v>
      </c>
      <c r="AH115" s="33" t="s">
        <v>696</v>
      </c>
      <c r="AI115" s="163" t="s">
        <v>200</v>
      </c>
      <c r="AJ115" s="163" t="s">
        <v>201</v>
      </c>
      <c r="AK115" s="21" t="s">
        <v>52</v>
      </c>
      <c r="AL115" s="163" t="s">
        <v>53</v>
      </c>
      <c r="AM115" s="163" t="s">
        <v>1073</v>
      </c>
      <c r="AN115" s="163" t="s">
        <v>543</v>
      </c>
      <c r="AO115" s="163" t="s">
        <v>438</v>
      </c>
      <c r="AP115" s="158" t="s">
        <v>1079</v>
      </c>
      <c r="AQ115" s="158"/>
      <c r="AR115" s="158"/>
      <c r="AS115" s="158"/>
      <c r="AT115" s="158"/>
      <c r="AU115" s="178"/>
      <c r="AV115" s="3"/>
      <c r="BE115" s="5">
        <v>1</v>
      </c>
    </row>
    <row r="116" s="391" customFormat="1" ht="81" spans="1:57">
      <c r="A116" s="203">
        <v>55</v>
      </c>
      <c r="B116" s="203" t="s">
        <v>697</v>
      </c>
      <c r="C116" s="203">
        <v>2022</v>
      </c>
      <c r="D116" s="71" t="s">
        <v>430</v>
      </c>
      <c r="E116" s="71" t="s">
        <v>698</v>
      </c>
      <c r="F116" s="71" t="s">
        <v>45</v>
      </c>
      <c r="G116" s="393" t="s">
        <v>1074</v>
      </c>
      <c r="H116" s="71" t="s">
        <v>224</v>
      </c>
      <c r="I116" s="397" t="s">
        <v>1507</v>
      </c>
      <c r="J116" s="71"/>
      <c r="K116" s="71"/>
      <c r="L116" s="71">
        <v>1</v>
      </c>
      <c r="M116" s="71"/>
      <c r="N116" s="71"/>
      <c r="O116" s="71"/>
      <c r="P116" s="71"/>
      <c r="Q116" s="71"/>
      <c r="R116" s="393">
        <v>1197</v>
      </c>
      <c r="S116" s="71" t="s">
        <v>438</v>
      </c>
      <c r="T116" s="71" t="s">
        <v>439</v>
      </c>
      <c r="U116" s="417">
        <v>1388.2311</v>
      </c>
      <c r="V116" s="407">
        <v>842.308682</v>
      </c>
      <c r="W116" s="406"/>
      <c r="X116" s="406">
        <v>1.55</v>
      </c>
      <c r="Y116" s="204">
        <v>51.06</v>
      </c>
      <c r="Z116" s="406">
        <v>361.89</v>
      </c>
      <c r="AA116" s="406">
        <v>0</v>
      </c>
      <c r="AB116" s="406">
        <v>0</v>
      </c>
      <c r="AC116" s="418">
        <f>U116-V116-X116-Y116-Z116</f>
        <v>131.422418</v>
      </c>
      <c r="AD116" s="406"/>
      <c r="AE116" s="408">
        <v>342</v>
      </c>
      <c r="AF116" s="408">
        <v>113</v>
      </c>
      <c r="AG116" s="397" t="s">
        <v>1508</v>
      </c>
      <c r="AH116" s="397" t="s">
        <v>701</v>
      </c>
      <c r="AI116" s="71" t="s">
        <v>1154</v>
      </c>
      <c r="AJ116" s="71" t="s">
        <v>1155</v>
      </c>
      <c r="AK116" s="71" t="s">
        <v>438</v>
      </c>
      <c r="AL116" s="71" t="s">
        <v>439</v>
      </c>
      <c r="AM116" s="71" t="s">
        <v>82</v>
      </c>
      <c r="AN116" s="71" t="s">
        <v>543</v>
      </c>
      <c r="AO116" s="71" t="s">
        <v>215</v>
      </c>
      <c r="AP116" s="203" t="s">
        <v>1079</v>
      </c>
      <c r="AQ116" s="203" t="s">
        <v>1079</v>
      </c>
      <c r="AR116" s="203" t="s">
        <v>1079</v>
      </c>
      <c r="AS116" s="203"/>
      <c r="AT116" s="71"/>
      <c r="AU116" s="413" t="s">
        <v>1583</v>
      </c>
      <c r="BE116" s="416">
        <v>1</v>
      </c>
    </row>
    <row r="117" s="391" customFormat="1" ht="90" spans="1:57">
      <c r="A117" s="203">
        <v>56</v>
      </c>
      <c r="B117" s="203" t="s">
        <v>1510</v>
      </c>
      <c r="C117" s="203">
        <v>2022</v>
      </c>
      <c r="D117" s="71" t="s">
        <v>430</v>
      </c>
      <c r="E117" s="71" t="s">
        <v>1511</v>
      </c>
      <c r="F117" s="71" t="s">
        <v>45</v>
      </c>
      <c r="G117" s="393" t="s">
        <v>1074</v>
      </c>
      <c r="H117" s="71" t="s">
        <v>425</v>
      </c>
      <c r="I117" s="397" t="s">
        <v>1512</v>
      </c>
      <c r="J117" s="71"/>
      <c r="K117" s="71"/>
      <c r="L117" s="71">
        <v>1</v>
      </c>
      <c r="M117" s="71"/>
      <c r="N117" s="71"/>
      <c r="O117" s="71"/>
      <c r="P117" s="71"/>
      <c r="Q117" s="71"/>
      <c r="R117" s="393">
        <v>153</v>
      </c>
      <c r="S117" s="71" t="s">
        <v>200</v>
      </c>
      <c r="T117" s="71" t="s">
        <v>201</v>
      </c>
      <c r="U117" s="314">
        <v>114.75026</v>
      </c>
      <c r="V117" s="406"/>
      <c r="W117" s="406">
        <v>114.75026</v>
      </c>
      <c r="X117" s="406">
        <v>0</v>
      </c>
      <c r="Y117" s="406"/>
      <c r="Z117" s="406">
        <v>0</v>
      </c>
      <c r="AA117" s="406">
        <v>0</v>
      </c>
      <c r="AB117" s="406">
        <v>0</v>
      </c>
      <c r="AC117" s="406">
        <v>0</v>
      </c>
      <c r="AD117" s="406"/>
      <c r="AE117" s="408">
        <v>56</v>
      </c>
      <c r="AF117" s="408">
        <v>35</v>
      </c>
      <c r="AG117" s="397" t="s">
        <v>1513</v>
      </c>
      <c r="AH117" s="397" t="s">
        <v>715</v>
      </c>
      <c r="AI117" s="71" t="s">
        <v>200</v>
      </c>
      <c r="AJ117" s="71" t="s">
        <v>201</v>
      </c>
      <c r="AK117" s="71" t="s">
        <v>438</v>
      </c>
      <c r="AL117" s="71" t="s">
        <v>439</v>
      </c>
      <c r="AM117" s="71" t="s">
        <v>82</v>
      </c>
      <c r="AN117" s="71" t="s">
        <v>543</v>
      </c>
      <c r="AO117" s="71" t="s">
        <v>438</v>
      </c>
      <c r="AP117" s="203" t="s">
        <v>1079</v>
      </c>
      <c r="AQ117" s="203" t="s">
        <v>1079</v>
      </c>
      <c r="AR117" s="203"/>
      <c r="AS117" s="203" t="s">
        <v>1079</v>
      </c>
      <c r="AT117" s="71" t="s">
        <v>1514</v>
      </c>
      <c r="AU117" s="415"/>
      <c r="BE117" s="416">
        <v>1</v>
      </c>
    </row>
    <row r="118" s="3" customFormat="1" hidden="1" spans="1:47">
      <c r="A118" s="155"/>
      <c r="B118" s="190" t="s">
        <v>716</v>
      </c>
      <c r="C118" s="190"/>
      <c r="D118" s="191"/>
      <c r="E118" s="191"/>
      <c r="F118" s="190"/>
      <c r="G118" s="191"/>
      <c r="H118" s="191"/>
      <c r="I118" s="190"/>
      <c r="J118" s="166">
        <v>0</v>
      </c>
      <c r="K118" s="166">
        <v>0</v>
      </c>
      <c r="L118" s="166">
        <v>0</v>
      </c>
      <c r="M118" s="166">
        <v>0</v>
      </c>
      <c r="N118" s="166">
        <v>0</v>
      </c>
      <c r="O118" s="166">
        <v>0</v>
      </c>
      <c r="P118" s="166">
        <v>0</v>
      </c>
      <c r="Q118" s="166">
        <v>0</v>
      </c>
      <c r="R118" s="166">
        <v>0</v>
      </c>
      <c r="S118" s="166">
        <v>0</v>
      </c>
      <c r="T118" s="166">
        <v>0</v>
      </c>
      <c r="U118" s="405">
        <v>0</v>
      </c>
      <c r="V118" s="166">
        <v>0</v>
      </c>
      <c r="W118" s="166">
        <v>0</v>
      </c>
      <c r="X118" s="166">
        <v>0</v>
      </c>
      <c r="Y118" s="166">
        <v>0</v>
      </c>
      <c r="Z118" s="166">
        <v>0</v>
      </c>
      <c r="AA118" s="166">
        <v>0</v>
      </c>
      <c r="AB118" s="166">
        <v>0</v>
      </c>
      <c r="AC118" s="166">
        <v>0</v>
      </c>
      <c r="AD118" s="166"/>
      <c r="AE118" s="166">
        <v>0</v>
      </c>
      <c r="AF118" s="166">
        <v>0</v>
      </c>
      <c r="AG118" s="205"/>
      <c r="AH118" s="205"/>
      <c r="AI118" s="201"/>
      <c r="AJ118" s="201"/>
      <c r="AK118" s="201"/>
      <c r="AL118" s="201"/>
      <c r="AM118" s="201"/>
      <c r="AN118" s="201"/>
      <c r="AO118" s="175"/>
      <c r="AP118" s="178"/>
      <c r="AQ118" s="178"/>
      <c r="AR118" s="178"/>
      <c r="AS118" s="178"/>
      <c r="AT118" s="178"/>
      <c r="AU118" s="178"/>
    </row>
    <row r="119" s="3" customFormat="1" hidden="1" spans="1:47">
      <c r="A119" s="155"/>
      <c r="B119" s="190" t="s">
        <v>717</v>
      </c>
      <c r="C119" s="190"/>
      <c r="D119" s="191"/>
      <c r="E119" s="191"/>
      <c r="F119" s="190"/>
      <c r="G119" s="191"/>
      <c r="H119" s="191"/>
      <c r="I119" s="190"/>
      <c r="J119" s="166">
        <f t="shared" ref="J119:AC119" si="29">J120+J122+J126+J128</f>
        <v>0</v>
      </c>
      <c r="K119" s="166">
        <f t="shared" si="29"/>
        <v>0</v>
      </c>
      <c r="L119" s="166">
        <f t="shared" si="29"/>
        <v>14</v>
      </c>
      <c r="M119" s="166">
        <f t="shared" si="29"/>
        <v>0</v>
      </c>
      <c r="N119" s="166">
        <f t="shared" si="29"/>
        <v>0</v>
      </c>
      <c r="O119" s="166">
        <f t="shared" si="29"/>
        <v>0</v>
      </c>
      <c r="P119" s="166">
        <f t="shared" si="29"/>
        <v>0</v>
      </c>
      <c r="Q119" s="166">
        <f t="shared" si="29"/>
        <v>0</v>
      </c>
      <c r="R119" s="166">
        <f t="shared" si="29"/>
        <v>36045</v>
      </c>
      <c r="S119" s="166">
        <f t="shared" si="29"/>
        <v>0</v>
      </c>
      <c r="T119" s="166">
        <f t="shared" si="29"/>
        <v>0</v>
      </c>
      <c r="U119" s="405">
        <f t="shared" si="29"/>
        <v>4427.683747</v>
      </c>
      <c r="V119" s="166">
        <f t="shared" si="29"/>
        <v>0</v>
      </c>
      <c r="W119" s="166">
        <f t="shared" si="29"/>
        <v>0</v>
      </c>
      <c r="X119" s="166">
        <f t="shared" si="29"/>
        <v>1412.136101</v>
      </c>
      <c r="Y119" s="166">
        <f t="shared" si="29"/>
        <v>45.867646</v>
      </c>
      <c r="Z119" s="166">
        <f t="shared" si="29"/>
        <v>2941.5</v>
      </c>
      <c r="AA119" s="166">
        <f t="shared" si="29"/>
        <v>0</v>
      </c>
      <c r="AB119" s="166">
        <f t="shared" si="29"/>
        <v>0</v>
      </c>
      <c r="AC119" s="166">
        <f t="shared" si="29"/>
        <v>28.18</v>
      </c>
      <c r="AD119" s="166"/>
      <c r="AE119" s="166">
        <f>AE120+AE122+AE126+AE128</f>
        <v>9361</v>
      </c>
      <c r="AF119" s="166">
        <f>AF120+AF122+AF126+AF128</f>
        <v>4045</v>
      </c>
      <c r="AG119" s="205"/>
      <c r="AH119" s="205"/>
      <c r="AI119" s="201"/>
      <c r="AJ119" s="201"/>
      <c r="AK119" s="201"/>
      <c r="AL119" s="201"/>
      <c r="AM119" s="201"/>
      <c r="AN119" s="201"/>
      <c r="AO119" s="175"/>
      <c r="AP119" s="178"/>
      <c r="AQ119" s="178"/>
      <c r="AR119" s="178"/>
      <c r="AS119" s="178"/>
      <c r="AT119" s="178"/>
      <c r="AU119" s="178"/>
    </row>
    <row r="120" s="3" customFormat="1" hidden="1" spans="1:47">
      <c r="A120" s="155"/>
      <c r="B120" s="190" t="s">
        <v>718</v>
      </c>
      <c r="C120" s="190"/>
      <c r="D120" s="191"/>
      <c r="E120" s="191"/>
      <c r="F120" s="190"/>
      <c r="G120" s="191"/>
      <c r="H120" s="191"/>
      <c r="I120" s="190"/>
      <c r="J120" s="166">
        <f t="shared" ref="J120:AC120" si="30">SUM(J121:J121)</f>
        <v>0</v>
      </c>
      <c r="K120" s="166">
        <f t="shared" si="30"/>
        <v>0</v>
      </c>
      <c r="L120" s="166">
        <f t="shared" si="30"/>
        <v>1</v>
      </c>
      <c r="M120" s="166">
        <f t="shared" si="30"/>
        <v>0</v>
      </c>
      <c r="N120" s="166">
        <f t="shared" si="30"/>
        <v>0</v>
      </c>
      <c r="O120" s="166">
        <f t="shared" si="30"/>
        <v>0</v>
      </c>
      <c r="P120" s="166">
        <f t="shared" si="30"/>
        <v>0</v>
      </c>
      <c r="Q120" s="166">
        <f t="shared" si="30"/>
        <v>0</v>
      </c>
      <c r="R120" s="166">
        <f t="shared" si="30"/>
        <v>3693</v>
      </c>
      <c r="S120" s="166">
        <f t="shared" si="30"/>
        <v>0</v>
      </c>
      <c r="T120" s="166">
        <f t="shared" si="30"/>
        <v>0</v>
      </c>
      <c r="U120" s="405">
        <f t="shared" si="30"/>
        <v>28.18</v>
      </c>
      <c r="V120" s="166">
        <f t="shared" si="30"/>
        <v>0</v>
      </c>
      <c r="W120" s="166">
        <f t="shared" si="30"/>
        <v>0</v>
      </c>
      <c r="X120" s="166">
        <f t="shared" si="30"/>
        <v>0</v>
      </c>
      <c r="Y120" s="166">
        <f t="shared" si="30"/>
        <v>0</v>
      </c>
      <c r="Z120" s="166">
        <f t="shared" si="30"/>
        <v>0</v>
      </c>
      <c r="AA120" s="166">
        <f t="shared" si="30"/>
        <v>0</v>
      </c>
      <c r="AB120" s="166">
        <f t="shared" si="30"/>
        <v>0</v>
      </c>
      <c r="AC120" s="166">
        <f t="shared" si="30"/>
        <v>28.18</v>
      </c>
      <c r="AD120" s="166"/>
      <c r="AE120" s="166">
        <f>SUM(AE121:AE121)</f>
        <v>1055</v>
      </c>
      <c r="AF120" s="166">
        <f>SUM(AF121:AF121)</f>
        <v>743</v>
      </c>
      <c r="AG120" s="205"/>
      <c r="AH120" s="205"/>
      <c r="AI120" s="201"/>
      <c r="AJ120" s="201"/>
      <c r="AK120" s="201"/>
      <c r="AL120" s="201"/>
      <c r="AM120" s="201"/>
      <c r="AN120" s="201"/>
      <c r="AO120" s="175"/>
      <c r="AP120" s="178"/>
      <c r="AQ120" s="178"/>
      <c r="AR120" s="178"/>
      <c r="AS120" s="178"/>
      <c r="AT120" s="178"/>
      <c r="AU120" s="178"/>
    </row>
    <row r="121" s="391" customFormat="1" ht="56.25" spans="1:57">
      <c r="A121" s="203">
        <v>57</v>
      </c>
      <c r="B121" s="203" t="s">
        <v>719</v>
      </c>
      <c r="C121" s="203">
        <v>2022</v>
      </c>
      <c r="D121" s="251" t="s">
        <v>720</v>
      </c>
      <c r="E121" s="251" t="s">
        <v>721</v>
      </c>
      <c r="F121" s="251" t="s">
        <v>45</v>
      </c>
      <c r="G121" s="71" t="s">
        <v>1074</v>
      </c>
      <c r="H121" s="251" t="s">
        <v>285</v>
      </c>
      <c r="I121" s="399" t="s">
        <v>1515</v>
      </c>
      <c r="J121" s="251"/>
      <c r="K121" s="251"/>
      <c r="L121" s="251">
        <v>1</v>
      </c>
      <c r="M121" s="251"/>
      <c r="N121" s="251"/>
      <c r="O121" s="251"/>
      <c r="P121" s="251"/>
      <c r="Q121" s="251"/>
      <c r="R121" s="393">
        <v>3693</v>
      </c>
      <c r="S121" s="393" t="s">
        <v>50</v>
      </c>
      <c r="T121" s="71" t="s">
        <v>51</v>
      </c>
      <c r="U121" s="314">
        <v>28.18</v>
      </c>
      <c r="V121" s="406"/>
      <c r="W121" s="406"/>
      <c r="X121" s="406">
        <v>0</v>
      </c>
      <c r="Y121" s="406"/>
      <c r="Z121" s="406">
        <v>0</v>
      </c>
      <c r="AA121" s="406">
        <v>0</v>
      </c>
      <c r="AB121" s="406">
        <v>0</v>
      </c>
      <c r="AC121" s="314">
        <v>28.18</v>
      </c>
      <c r="AD121" s="406" t="s">
        <v>1580</v>
      </c>
      <c r="AE121" s="408">
        <v>1055</v>
      </c>
      <c r="AF121" s="408">
        <v>743</v>
      </c>
      <c r="AG121" s="399" t="s">
        <v>723</v>
      </c>
      <c r="AH121" s="399" t="s">
        <v>724</v>
      </c>
      <c r="AI121" s="393" t="s">
        <v>50</v>
      </c>
      <c r="AJ121" s="71" t="s">
        <v>51</v>
      </c>
      <c r="AK121" s="71" t="s">
        <v>80</v>
      </c>
      <c r="AL121" s="71" t="s">
        <v>81</v>
      </c>
      <c r="AM121" s="71" t="s">
        <v>82</v>
      </c>
      <c r="AN121" s="71" t="s">
        <v>725</v>
      </c>
      <c r="AO121" s="71" t="s">
        <v>131</v>
      </c>
      <c r="AP121" s="203" t="s">
        <v>1079</v>
      </c>
      <c r="AQ121" s="203" t="s">
        <v>1079</v>
      </c>
      <c r="AR121" s="203" t="s">
        <v>1079</v>
      </c>
      <c r="AS121" s="203"/>
      <c r="AT121" s="71" t="s">
        <v>1135</v>
      </c>
      <c r="AU121" s="413" t="s">
        <v>1080</v>
      </c>
      <c r="AV121" s="414"/>
      <c r="BE121" s="416">
        <v>1</v>
      </c>
    </row>
    <row r="122" s="3" customFormat="1" hidden="1" spans="1:47">
      <c r="A122" s="155"/>
      <c r="B122" s="190" t="s">
        <v>726</v>
      </c>
      <c r="C122" s="190"/>
      <c r="D122" s="191"/>
      <c r="E122" s="191"/>
      <c r="F122" s="190"/>
      <c r="G122" s="191"/>
      <c r="H122" s="191"/>
      <c r="I122" s="190"/>
      <c r="J122" s="166">
        <f t="shared" ref="J122:AC122" si="31">SUM(J123:J125)</f>
        <v>0</v>
      </c>
      <c r="K122" s="166">
        <f t="shared" si="31"/>
        <v>0</v>
      </c>
      <c r="L122" s="166">
        <f t="shared" si="31"/>
        <v>3</v>
      </c>
      <c r="M122" s="166">
        <f t="shared" si="31"/>
        <v>0</v>
      </c>
      <c r="N122" s="166">
        <f t="shared" si="31"/>
        <v>0</v>
      </c>
      <c r="O122" s="166">
        <f t="shared" si="31"/>
        <v>0</v>
      </c>
      <c r="P122" s="166">
        <f t="shared" si="31"/>
        <v>0</v>
      </c>
      <c r="Q122" s="166">
        <f t="shared" si="31"/>
        <v>0</v>
      </c>
      <c r="R122" s="166">
        <f t="shared" si="31"/>
        <v>4555</v>
      </c>
      <c r="S122" s="166">
        <f t="shared" si="31"/>
        <v>0</v>
      </c>
      <c r="T122" s="166">
        <f t="shared" si="31"/>
        <v>0</v>
      </c>
      <c r="U122" s="405">
        <f t="shared" si="31"/>
        <v>993.508113</v>
      </c>
      <c r="V122" s="166">
        <f t="shared" si="31"/>
        <v>0</v>
      </c>
      <c r="W122" s="166">
        <f t="shared" si="31"/>
        <v>0</v>
      </c>
      <c r="X122" s="166">
        <f t="shared" si="31"/>
        <v>989.071621</v>
      </c>
      <c r="Y122" s="166">
        <f t="shared" si="31"/>
        <v>4.43649199999999</v>
      </c>
      <c r="Z122" s="166">
        <f t="shared" si="31"/>
        <v>0</v>
      </c>
      <c r="AA122" s="166">
        <f t="shared" si="31"/>
        <v>0</v>
      </c>
      <c r="AB122" s="166">
        <f t="shared" si="31"/>
        <v>0</v>
      </c>
      <c r="AC122" s="166">
        <f t="shared" si="31"/>
        <v>0</v>
      </c>
      <c r="AD122" s="166"/>
      <c r="AE122" s="166">
        <f>SUM(AE123:AE125)</f>
        <v>892</v>
      </c>
      <c r="AF122" s="166">
        <f>SUM(AF123:AF125)</f>
        <v>282</v>
      </c>
      <c r="AG122" s="205"/>
      <c r="AH122" s="205"/>
      <c r="AI122" s="201"/>
      <c r="AJ122" s="201"/>
      <c r="AK122" s="201"/>
      <c r="AL122" s="201"/>
      <c r="AM122" s="201"/>
      <c r="AN122" s="201"/>
      <c r="AO122" s="175"/>
      <c r="AP122" s="178"/>
      <c r="AQ122" s="178"/>
      <c r="AR122" s="178"/>
      <c r="AS122" s="178"/>
      <c r="AT122" s="178"/>
      <c r="AU122" s="178"/>
    </row>
    <row r="123" s="1" customFormat="1" ht="157.5" hidden="1" spans="1:57">
      <c r="A123" s="20">
        <v>58</v>
      </c>
      <c r="B123" s="20" t="s">
        <v>727</v>
      </c>
      <c r="C123" s="20">
        <v>2022</v>
      </c>
      <c r="D123" s="21" t="s">
        <v>664</v>
      </c>
      <c r="E123" s="21" t="s">
        <v>728</v>
      </c>
      <c r="F123" s="21" t="s">
        <v>45</v>
      </c>
      <c r="G123" s="21" t="s">
        <v>1074</v>
      </c>
      <c r="H123" s="21" t="s">
        <v>455</v>
      </c>
      <c r="I123" s="33" t="s">
        <v>729</v>
      </c>
      <c r="J123" s="21"/>
      <c r="K123" s="21"/>
      <c r="L123" s="21">
        <v>1</v>
      </c>
      <c r="M123" s="21"/>
      <c r="N123" s="21"/>
      <c r="O123" s="21"/>
      <c r="P123" s="21"/>
      <c r="Q123" s="21"/>
      <c r="R123" s="22">
        <v>445</v>
      </c>
      <c r="S123" s="21" t="s">
        <v>168</v>
      </c>
      <c r="T123" s="21" t="s">
        <v>1117</v>
      </c>
      <c r="U123" s="314">
        <v>150</v>
      </c>
      <c r="V123" s="44">
        <v>0</v>
      </c>
      <c r="W123" s="44"/>
      <c r="X123" s="44">
        <v>150</v>
      </c>
      <c r="Y123" s="44"/>
      <c r="Z123" s="44">
        <v>0</v>
      </c>
      <c r="AA123" s="44">
        <v>0</v>
      </c>
      <c r="AB123" s="44">
        <v>0</v>
      </c>
      <c r="AC123" s="44">
        <v>0</v>
      </c>
      <c r="AD123" s="44"/>
      <c r="AE123" s="50">
        <v>127</v>
      </c>
      <c r="AF123" s="50">
        <v>40</v>
      </c>
      <c r="AG123" s="33" t="s">
        <v>730</v>
      </c>
      <c r="AH123" s="33" t="s">
        <v>731</v>
      </c>
      <c r="AI123" s="163" t="s">
        <v>168</v>
      </c>
      <c r="AJ123" s="163" t="s">
        <v>1117</v>
      </c>
      <c r="AK123" s="21" t="s">
        <v>732</v>
      </c>
      <c r="AL123" s="163" t="s">
        <v>733</v>
      </c>
      <c r="AM123" s="163" t="s">
        <v>389</v>
      </c>
      <c r="AN123" s="163" t="s">
        <v>725</v>
      </c>
      <c r="AO123" s="163" t="s">
        <v>734</v>
      </c>
      <c r="AP123" s="158" t="s">
        <v>1079</v>
      </c>
      <c r="AQ123" s="158"/>
      <c r="AR123" s="158"/>
      <c r="AS123" s="158"/>
      <c r="AT123" s="158"/>
      <c r="AU123" s="178"/>
      <c r="AV123" s="3"/>
      <c r="BE123" s="5">
        <v>1</v>
      </c>
    </row>
    <row r="124" s="1" customFormat="1" ht="135" hidden="1" spans="1:57">
      <c r="A124" s="20">
        <v>59</v>
      </c>
      <c r="B124" s="20" t="s">
        <v>735</v>
      </c>
      <c r="C124" s="20">
        <v>2022</v>
      </c>
      <c r="D124" s="21" t="s">
        <v>664</v>
      </c>
      <c r="E124" s="21" t="s">
        <v>736</v>
      </c>
      <c r="F124" s="21" t="s">
        <v>45</v>
      </c>
      <c r="G124" s="21" t="s">
        <v>1074</v>
      </c>
      <c r="H124" s="21" t="s">
        <v>737</v>
      </c>
      <c r="I124" s="33" t="s">
        <v>738</v>
      </c>
      <c r="J124" s="21"/>
      <c r="K124" s="21"/>
      <c r="L124" s="21">
        <v>1</v>
      </c>
      <c r="M124" s="21"/>
      <c r="N124" s="21"/>
      <c r="O124" s="21"/>
      <c r="P124" s="21"/>
      <c r="Q124" s="21"/>
      <c r="R124" s="22">
        <v>1523</v>
      </c>
      <c r="S124" s="21" t="s">
        <v>78</v>
      </c>
      <c r="T124" s="21" t="s">
        <v>1076</v>
      </c>
      <c r="U124" s="314">
        <v>380</v>
      </c>
      <c r="V124" s="44">
        <v>0</v>
      </c>
      <c r="W124" s="44"/>
      <c r="X124" s="44">
        <v>380</v>
      </c>
      <c r="Y124" s="44"/>
      <c r="Z124" s="44">
        <v>0</v>
      </c>
      <c r="AA124" s="44">
        <v>0</v>
      </c>
      <c r="AB124" s="44">
        <v>0</v>
      </c>
      <c r="AC124" s="44">
        <v>0</v>
      </c>
      <c r="AD124" s="44"/>
      <c r="AE124" s="50">
        <v>435</v>
      </c>
      <c r="AF124" s="50">
        <v>132</v>
      </c>
      <c r="AG124" s="33" t="s">
        <v>739</v>
      </c>
      <c r="AH124" s="33" t="s">
        <v>740</v>
      </c>
      <c r="AI124" s="163" t="s">
        <v>78</v>
      </c>
      <c r="AJ124" s="163" t="s">
        <v>1076</v>
      </c>
      <c r="AK124" s="21" t="s">
        <v>732</v>
      </c>
      <c r="AL124" s="163" t="s">
        <v>733</v>
      </c>
      <c r="AM124" s="163" t="s">
        <v>389</v>
      </c>
      <c r="AN124" s="163" t="s">
        <v>725</v>
      </c>
      <c r="AO124" s="163" t="s">
        <v>741</v>
      </c>
      <c r="AP124" s="158" t="s">
        <v>1079</v>
      </c>
      <c r="AQ124" s="158"/>
      <c r="AR124" s="158"/>
      <c r="AS124" s="158"/>
      <c r="AT124" s="158"/>
      <c r="AU124" s="178"/>
      <c r="AV124" s="3"/>
      <c r="BE124" s="5">
        <v>1</v>
      </c>
    </row>
    <row r="125" s="391" customFormat="1" ht="157.5" spans="1:57">
      <c r="A125" s="203">
        <v>60</v>
      </c>
      <c r="B125" s="203" t="s">
        <v>1169</v>
      </c>
      <c r="C125" s="203">
        <v>2022</v>
      </c>
      <c r="D125" s="71" t="s">
        <v>664</v>
      </c>
      <c r="E125" s="71" t="s">
        <v>1170</v>
      </c>
      <c r="F125" s="71" t="s">
        <v>45</v>
      </c>
      <c r="G125" s="71" t="s">
        <v>1074</v>
      </c>
      <c r="H125" s="71" t="s">
        <v>1171</v>
      </c>
      <c r="I125" s="397" t="s">
        <v>1172</v>
      </c>
      <c r="J125" s="71"/>
      <c r="K125" s="71"/>
      <c r="L125" s="71">
        <v>1</v>
      </c>
      <c r="M125" s="71"/>
      <c r="N125" s="71"/>
      <c r="O125" s="71"/>
      <c r="P125" s="71"/>
      <c r="Q125" s="71"/>
      <c r="R125" s="393">
        <v>2587</v>
      </c>
      <c r="S125" s="71" t="s">
        <v>70</v>
      </c>
      <c r="T125" s="71" t="s">
        <v>1075</v>
      </c>
      <c r="U125" s="314">
        <v>463.508113</v>
      </c>
      <c r="V125" s="406"/>
      <c r="W125" s="406"/>
      <c r="X125" s="406">
        <v>459.071621</v>
      </c>
      <c r="Y125" s="406">
        <v>4.43649199999999</v>
      </c>
      <c r="Z125" s="406"/>
      <c r="AA125" s="406"/>
      <c r="AB125" s="406"/>
      <c r="AC125" s="418"/>
      <c r="AD125" s="406"/>
      <c r="AE125" s="408">
        <v>330</v>
      </c>
      <c r="AF125" s="408">
        <v>110</v>
      </c>
      <c r="AG125" s="399" t="s">
        <v>730</v>
      </c>
      <c r="AH125" s="399" t="s">
        <v>1173</v>
      </c>
      <c r="AI125" s="71" t="s">
        <v>70</v>
      </c>
      <c r="AJ125" s="71" t="s">
        <v>1075</v>
      </c>
      <c r="AK125" s="71" t="s">
        <v>732</v>
      </c>
      <c r="AL125" s="71" t="s">
        <v>733</v>
      </c>
      <c r="AM125" s="71" t="s">
        <v>389</v>
      </c>
      <c r="AN125" s="71" t="s">
        <v>543</v>
      </c>
      <c r="AO125" s="71"/>
      <c r="AP125" s="203" t="s">
        <v>1079</v>
      </c>
      <c r="AQ125" s="203" t="s">
        <v>1079</v>
      </c>
      <c r="AR125" s="203" t="s">
        <v>1079</v>
      </c>
      <c r="AS125" s="203"/>
      <c r="AT125" s="71" t="s">
        <v>1127</v>
      </c>
      <c r="AU125" s="413" t="s">
        <v>1174</v>
      </c>
      <c r="AV125" s="414"/>
      <c r="BE125" s="416">
        <v>1</v>
      </c>
    </row>
    <row r="126" s="3" customFormat="1" hidden="1" spans="1:47">
      <c r="A126" s="155"/>
      <c r="B126" s="190" t="s">
        <v>742</v>
      </c>
      <c r="C126" s="190"/>
      <c r="D126" s="191"/>
      <c r="E126" s="191"/>
      <c r="F126" s="190"/>
      <c r="G126" s="191"/>
      <c r="H126" s="191"/>
      <c r="I126" s="190"/>
      <c r="J126" s="166">
        <f t="shared" ref="J126:AC126" si="32">SUM(J127:J127)</f>
        <v>0</v>
      </c>
      <c r="K126" s="166">
        <f t="shared" si="32"/>
        <v>0</v>
      </c>
      <c r="L126" s="166">
        <f t="shared" si="32"/>
        <v>1</v>
      </c>
      <c r="M126" s="166">
        <f t="shared" si="32"/>
        <v>0</v>
      </c>
      <c r="N126" s="166">
        <f t="shared" si="32"/>
        <v>0</v>
      </c>
      <c r="O126" s="166">
        <f t="shared" si="32"/>
        <v>0</v>
      </c>
      <c r="P126" s="166">
        <f t="shared" si="32"/>
        <v>0</v>
      </c>
      <c r="Q126" s="166">
        <f t="shared" si="32"/>
        <v>0</v>
      </c>
      <c r="R126" s="166">
        <f t="shared" si="32"/>
        <v>2587</v>
      </c>
      <c r="S126" s="166">
        <f t="shared" si="32"/>
        <v>0</v>
      </c>
      <c r="T126" s="166">
        <f t="shared" si="32"/>
        <v>0</v>
      </c>
      <c r="U126" s="405">
        <f t="shared" si="32"/>
        <v>100</v>
      </c>
      <c r="V126" s="166">
        <f t="shared" si="32"/>
        <v>0</v>
      </c>
      <c r="W126" s="166">
        <f t="shared" si="32"/>
        <v>0</v>
      </c>
      <c r="X126" s="166">
        <f t="shared" si="32"/>
        <v>0</v>
      </c>
      <c r="Y126" s="166">
        <f t="shared" si="32"/>
        <v>0</v>
      </c>
      <c r="Z126" s="166">
        <f t="shared" si="32"/>
        <v>100</v>
      </c>
      <c r="AA126" s="166">
        <f t="shared" si="32"/>
        <v>0</v>
      </c>
      <c r="AB126" s="166">
        <f t="shared" si="32"/>
        <v>0</v>
      </c>
      <c r="AC126" s="166">
        <f t="shared" si="32"/>
        <v>0</v>
      </c>
      <c r="AD126" s="166"/>
      <c r="AE126" s="166">
        <f>SUM(AE127:AE127)</f>
        <v>330</v>
      </c>
      <c r="AF126" s="166">
        <f>SUM(AF127:AF127)</f>
        <v>110</v>
      </c>
      <c r="AG126" s="205"/>
      <c r="AH126" s="205"/>
      <c r="AI126" s="21"/>
      <c r="AJ126" s="21"/>
      <c r="AK126" s="201"/>
      <c r="AL126" s="201"/>
      <c r="AM126" s="201"/>
      <c r="AN126" s="201"/>
      <c r="AO126" s="175"/>
      <c r="AP126" s="178"/>
      <c r="AQ126" s="178"/>
      <c r="AR126" s="178"/>
      <c r="AS126" s="178"/>
      <c r="AT126" s="178"/>
      <c r="AU126" s="178"/>
    </row>
    <row r="127" s="1" customFormat="1" ht="101.25" hidden="1" spans="1:57">
      <c r="A127" s="20">
        <v>61</v>
      </c>
      <c r="B127" s="20" t="s">
        <v>1175</v>
      </c>
      <c r="C127" s="20">
        <v>2022</v>
      </c>
      <c r="D127" s="21" t="s">
        <v>720</v>
      </c>
      <c r="E127" s="21" t="s">
        <v>1176</v>
      </c>
      <c r="F127" s="21" t="s">
        <v>45</v>
      </c>
      <c r="G127" s="21" t="s">
        <v>1072</v>
      </c>
      <c r="H127" s="21" t="s">
        <v>1171</v>
      </c>
      <c r="I127" s="33" t="s">
        <v>1177</v>
      </c>
      <c r="J127" s="21"/>
      <c r="K127" s="21"/>
      <c r="L127" s="22">
        <v>1</v>
      </c>
      <c r="M127" s="21"/>
      <c r="N127" s="21"/>
      <c r="O127" s="21"/>
      <c r="P127" s="21"/>
      <c r="Q127" s="21"/>
      <c r="R127" s="22">
        <v>2587</v>
      </c>
      <c r="S127" s="21" t="s">
        <v>70</v>
      </c>
      <c r="T127" s="21" t="s">
        <v>1075</v>
      </c>
      <c r="U127" s="314">
        <v>100</v>
      </c>
      <c r="V127" s="44">
        <v>0</v>
      </c>
      <c r="W127" s="44"/>
      <c r="X127" s="44">
        <v>0</v>
      </c>
      <c r="Y127" s="44"/>
      <c r="Z127" s="44">
        <v>100</v>
      </c>
      <c r="AA127" s="44">
        <v>0</v>
      </c>
      <c r="AB127" s="44">
        <v>0</v>
      </c>
      <c r="AC127" s="44">
        <v>0</v>
      </c>
      <c r="AD127" s="44"/>
      <c r="AE127" s="50">
        <v>330</v>
      </c>
      <c r="AF127" s="50">
        <v>110</v>
      </c>
      <c r="AG127" s="35" t="s">
        <v>1178</v>
      </c>
      <c r="AH127" s="35" t="s">
        <v>1179</v>
      </c>
      <c r="AI127" s="163" t="s">
        <v>70</v>
      </c>
      <c r="AJ127" s="163" t="s">
        <v>1075</v>
      </c>
      <c r="AK127" s="21" t="s">
        <v>732</v>
      </c>
      <c r="AL127" s="163" t="s">
        <v>733</v>
      </c>
      <c r="AM127" s="163" t="s">
        <v>389</v>
      </c>
      <c r="AN127" s="163" t="s">
        <v>543</v>
      </c>
      <c r="AO127" s="163"/>
      <c r="AP127" s="158" t="s">
        <v>1079</v>
      </c>
      <c r="AQ127" s="158"/>
      <c r="AR127" s="158"/>
      <c r="AS127" s="158"/>
      <c r="AT127" s="163" t="s">
        <v>1217</v>
      </c>
      <c r="AU127" s="178"/>
      <c r="AV127" s="3"/>
      <c r="AW127" s="1">
        <v>1</v>
      </c>
      <c r="BE127" s="5">
        <v>1</v>
      </c>
    </row>
    <row r="128" s="3" customFormat="1" hidden="1" spans="1:47">
      <c r="A128" s="155"/>
      <c r="B128" s="190" t="s">
        <v>760</v>
      </c>
      <c r="C128" s="190"/>
      <c r="D128" s="191"/>
      <c r="E128" s="191"/>
      <c r="F128" s="190"/>
      <c r="G128" s="191"/>
      <c r="H128" s="191"/>
      <c r="I128" s="190"/>
      <c r="J128" s="166">
        <f t="shared" ref="J128:AC128" si="33">SUM(J129:J137)</f>
        <v>0</v>
      </c>
      <c r="K128" s="166">
        <f t="shared" si="33"/>
        <v>0</v>
      </c>
      <c r="L128" s="166">
        <f t="shared" si="33"/>
        <v>9</v>
      </c>
      <c r="M128" s="166">
        <f t="shared" si="33"/>
        <v>0</v>
      </c>
      <c r="N128" s="166">
        <f t="shared" si="33"/>
        <v>0</v>
      </c>
      <c r="O128" s="166">
        <f t="shared" si="33"/>
        <v>0</v>
      </c>
      <c r="P128" s="166">
        <f t="shared" si="33"/>
        <v>0</v>
      </c>
      <c r="Q128" s="166">
        <f t="shared" si="33"/>
        <v>0</v>
      </c>
      <c r="R128" s="166">
        <f t="shared" si="33"/>
        <v>25210</v>
      </c>
      <c r="S128" s="166">
        <f t="shared" si="33"/>
        <v>0</v>
      </c>
      <c r="T128" s="166">
        <f t="shared" si="33"/>
        <v>0</v>
      </c>
      <c r="U128" s="405">
        <f t="shared" si="33"/>
        <v>3305.995634</v>
      </c>
      <c r="V128" s="166">
        <f t="shared" si="33"/>
        <v>0</v>
      </c>
      <c r="W128" s="166">
        <f t="shared" si="33"/>
        <v>0</v>
      </c>
      <c r="X128" s="166">
        <f t="shared" si="33"/>
        <v>423.06448</v>
      </c>
      <c r="Y128" s="166">
        <f t="shared" si="33"/>
        <v>41.431154</v>
      </c>
      <c r="Z128" s="166">
        <f t="shared" si="33"/>
        <v>2841.5</v>
      </c>
      <c r="AA128" s="166">
        <f t="shared" si="33"/>
        <v>0</v>
      </c>
      <c r="AB128" s="166">
        <f t="shared" si="33"/>
        <v>0</v>
      </c>
      <c r="AC128" s="166">
        <f t="shared" si="33"/>
        <v>0</v>
      </c>
      <c r="AD128" s="166"/>
      <c r="AE128" s="166">
        <f>SUM(AE129:AE137)</f>
        <v>7084</v>
      </c>
      <c r="AF128" s="166">
        <f>SUM(AF129:AF137)</f>
        <v>2910</v>
      </c>
      <c r="AG128" s="205"/>
      <c r="AH128" s="205"/>
      <c r="AI128" s="205"/>
      <c r="AJ128" s="205"/>
      <c r="AK128" s="201"/>
      <c r="AL128" s="201"/>
      <c r="AM128" s="201"/>
      <c r="AN128" s="201"/>
      <c r="AO128" s="175"/>
      <c r="AP128" s="178"/>
      <c r="AQ128" s="178"/>
      <c r="AR128" s="178"/>
      <c r="AS128" s="178"/>
      <c r="AT128" s="178"/>
      <c r="AU128" s="178"/>
    </row>
    <row r="129" s="1" customFormat="1" ht="326.25" hidden="1" spans="1:57">
      <c r="A129" s="20">
        <v>62</v>
      </c>
      <c r="B129" s="20" t="s">
        <v>761</v>
      </c>
      <c r="C129" s="20">
        <v>2022</v>
      </c>
      <c r="D129" s="27" t="s">
        <v>720</v>
      </c>
      <c r="E129" s="23" t="s">
        <v>762</v>
      </c>
      <c r="F129" s="22" t="s">
        <v>45</v>
      </c>
      <c r="G129" s="21" t="s">
        <v>1074</v>
      </c>
      <c r="H129" s="22" t="s">
        <v>763</v>
      </c>
      <c r="I129" s="34" t="s">
        <v>1181</v>
      </c>
      <c r="J129" s="22"/>
      <c r="K129" s="22"/>
      <c r="L129" s="22">
        <v>1</v>
      </c>
      <c r="M129" s="22"/>
      <c r="N129" s="22"/>
      <c r="O129" s="22"/>
      <c r="P129" s="22"/>
      <c r="Q129" s="22"/>
      <c r="R129" s="22">
        <v>7623</v>
      </c>
      <c r="S129" s="23" t="s">
        <v>50</v>
      </c>
      <c r="T129" s="21" t="s">
        <v>51</v>
      </c>
      <c r="U129" s="314">
        <v>400</v>
      </c>
      <c r="V129" s="44">
        <v>0</v>
      </c>
      <c r="W129" s="44"/>
      <c r="X129" s="44">
        <v>0</v>
      </c>
      <c r="Y129" s="44"/>
      <c r="Z129" s="44">
        <v>400</v>
      </c>
      <c r="AA129" s="44">
        <v>0</v>
      </c>
      <c r="AB129" s="44">
        <v>0</v>
      </c>
      <c r="AC129" s="44">
        <v>0</v>
      </c>
      <c r="AD129" s="44"/>
      <c r="AE129" s="50">
        <v>2178</v>
      </c>
      <c r="AF129" s="50">
        <v>1175</v>
      </c>
      <c r="AG129" s="34" t="s">
        <v>1182</v>
      </c>
      <c r="AH129" s="34" t="s">
        <v>766</v>
      </c>
      <c r="AI129" s="305" t="s">
        <v>50</v>
      </c>
      <c r="AJ129" s="163" t="s">
        <v>51</v>
      </c>
      <c r="AK129" s="21" t="s">
        <v>80</v>
      </c>
      <c r="AL129" s="163" t="s">
        <v>81</v>
      </c>
      <c r="AM129" s="163" t="s">
        <v>82</v>
      </c>
      <c r="AN129" s="163" t="s">
        <v>725</v>
      </c>
      <c r="AO129" s="163" t="s">
        <v>131</v>
      </c>
      <c r="AP129" s="158" t="s">
        <v>1079</v>
      </c>
      <c r="AQ129" s="158"/>
      <c r="AR129" s="158"/>
      <c r="AS129" s="158"/>
      <c r="AT129" s="158"/>
      <c r="AU129" s="178"/>
      <c r="AV129" s="3"/>
      <c r="BE129" s="5">
        <v>1</v>
      </c>
    </row>
    <row r="130" s="1" customFormat="1" ht="247.5" hidden="1" spans="1:57">
      <c r="A130" s="20">
        <v>63</v>
      </c>
      <c r="B130" s="20" t="s">
        <v>784</v>
      </c>
      <c r="C130" s="20">
        <v>2022</v>
      </c>
      <c r="D130" s="21" t="s">
        <v>720</v>
      </c>
      <c r="E130" s="21" t="s">
        <v>785</v>
      </c>
      <c r="F130" s="21" t="s">
        <v>45</v>
      </c>
      <c r="G130" s="21" t="s">
        <v>1074</v>
      </c>
      <c r="H130" s="21" t="s">
        <v>786</v>
      </c>
      <c r="I130" s="33" t="s">
        <v>1185</v>
      </c>
      <c r="J130" s="21"/>
      <c r="K130" s="21"/>
      <c r="L130" s="22">
        <v>1</v>
      </c>
      <c r="M130" s="21"/>
      <c r="N130" s="21"/>
      <c r="O130" s="21"/>
      <c r="P130" s="21"/>
      <c r="Q130" s="21"/>
      <c r="R130" s="22">
        <v>3584</v>
      </c>
      <c r="S130" s="21" t="s">
        <v>78</v>
      </c>
      <c r="T130" s="21" t="s">
        <v>1076</v>
      </c>
      <c r="U130" s="314">
        <v>400</v>
      </c>
      <c r="V130" s="44">
        <v>0</v>
      </c>
      <c r="W130" s="44"/>
      <c r="X130" s="44">
        <v>0</v>
      </c>
      <c r="Y130" s="44"/>
      <c r="Z130" s="44">
        <v>400</v>
      </c>
      <c r="AA130" s="44">
        <v>0</v>
      </c>
      <c r="AB130" s="44">
        <v>0</v>
      </c>
      <c r="AC130" s="44">
        <v>0</v>
      </c>
      <c r="AD130" s="44"/>
      <c r="AE130" s="50">
        <v>1024</v>
      </c>
      <c r="AF130" s="50">
        <v>369</v>
      </c>
      <c r="AG130" s="33" t="s">
        <v>788</v>
      </c>
      <c r="AH130" s="33" t="s">
        <v>789</v>
      </c>
      <c r="AI130" s="163" t="s">
        <v>78</v>
      </c>
      <c r="AJ130" s="163" t="s">
        <v>1076</v>
      </c>
      <c r="AK130" s="21" t="s">
        <v>80</v>
      </c>
      <c r="AL130" s="163" t="s">
        <v>81</v>
      </c>
      <c r="AM130" s="163" t="s">
        <v>82</v>
      </c>
      <c r="AN130" s="163" t="s">
        <v>725</v>
      </c>
      <c r="AO130" s="163" t="s">
        <v>790</v>
      </c>
      <c r="AP130" s="158" t="s">
        <v>1079</v>
      </c>
      <c r="AQ130" s="158"/>
      <c r="AR130" s="158"/>
      <c r="AS130" s="158"/>
      <c r="AT130" s="158"/>
      <c r="AU130" s="178"/>
      <c r="AV130" s="3"/>
      <c r="BE130" s="5">
        <v>1</v>
      </c>
    </row>
    <row r="131" s="1" customFormat="1" ht="146.25" hidden="1" spans="1:57">
      <c r="A131" s="20">
        <v>64</v>
      </c>
      <c r="B131" s="20" t="s">
        <v>797</v>
      </c>
      <c r="C131" s="20">
        <v>2022</v>
      </c>
      <c r="D131" s="21" t="s">
        <v>720</v>
      </c>
      <c r="E131" s="21" t="s">
        <v>798</v>
      </c>
      <c r="F131" s="21" t="s">
        <v>45</v>
      </c>
      <c r="G131" s="21" t="s">
        <v>1074</v>
      </c>
      <c r="H131" s="21" t="s">
        <v>799</v>
      </c>
      <c r="I131" s="33" t="s">
        <v>1189</v>
      </c>
      <c r="J131" s="21"/>
      <c r="K131" s="21"/>
      <c r="L131" s="22">
        <v>1</v>
      </c>
      <c r="M131" s="21"/>
      <c r="N131" s="21"/>
      <c r="O131" s="21"/>
      <c r="P131" s="21"/>
      <c r="Q131" s="21"/>
      <c r="R131" s="22">
        <v>1652</v>
      </c>
      <c r="S131" s="21" t="s">
        <v>168</v>
      </c>
      <c r="T131" s="21" t="s">
        <v>1117</v>
      </c>
      <c r="U131" s="314">
        <v>546</v>
      </c>
      <c r="V131" s="44">
        <v>0</v>
      </c>
      <c r="W131" s="44"/>
      <c r="X131" s="44">
        <v>0</v>
      </c>
      <c r="Y131" s="44"/>
      <c r="Z131" s="44">
        <v>546</v>
      </c>
      <c r="AA131" s="44">
        <v>0</v>
      </c>
      <c r="AB131" s="44">
        <v>0</v>
      </c>
      <c r="AC131" s="44">
        <v>0</v>
      </c>
      <c r="AD131" s="44"/>
      <c r="AE131" s="50">
        <v>472</v>
      </c>
      <c r="AF131" s="50">
        <v>127</v>
      </c>
      <c r="AG131" s="33" t="s">
        <v>801</v>
      </c>
      <c r="AH131" s="33" t="s">
        <v>801</v>
      </c>
      <c r="AI131" s="163" t="s">
        <v>168</v>
      </c>
      <c r="AJ131" s="163" t="s">
        <v>1117</v>
      </c>
      <c r="AK131" s="21" t="s">
        <v>80</v>
      </c>
      <c r="AL131" s="163" t="s">
        <v>81</v>
      </c>
      <c r="AM131" s="163" t="s">
        <v>82</v>
      </c>
      <c r="AN131" s="163" t="s">
        <v>725</v>
      </c>
      <c r="AO131" s="163" t="s">
        <v>802</v>
      </c>
      <c r="AP131" s="158" t="s">
        <v>1079</v>
      </c>
      <c r="AQ131" s="158"/>
      <c r="AR131" s="158"/>
      <c r="AS131" s="158"/>
      <c r="AT131" s="158"/>
      <c r="AU131" s="178"/>
      <c r="AV131" s="3"/>
      <c r="BE131" s="5">
        <v>1</v>
      </c>
    </row>
    <row r="132" s="1" customFormat="1" ht="337.5" hidden="1" spans="1:57">
      <c r="A132" s="20">
        <v>65</v>
      </c>
      <c r="B132" s="20" t="s">
        <v>803</v>
      </c>
      <c r="C132" s="20">
        <v>2022</v>
      </c>
      <c r="D132" s="21" t="s">
        <v>720</v>
      </c>
      <c r="E132" s="21" t="s">
        <v>804</v>
      </c>
      <c r="F132" s="21" t="s">
        <v>45</v>
      </c>
      <c r="G132" s="21" t="s">
        <v>1074</v>
      </c>
      <c r="H132" s="21" t="s">
        <v>805</v>
      </c>
      <c r="I132" s="33" t="s">
        <v>1190</v>
      </c>
      <c r="J132" s="21"/>
      <c r="K132" s="21"/>
      <c r="L132" s="22">
        <v>1</v>
      </c>
      <c r="M132" s="21"/>
      <c r="N132" s="21"/>
      <c r="O132" s="21"/>
      <c r="P132" s="21"/>
      <c r="Q132" s="21"/>
      <c r="R132" s="22">
        <v>4099</v>
      </c>
      <c r="S132" s="21" t="s">
        <v>200</v>
      </c>
      <c r="T132" s="21" t="s">
        <v>201</v>
      </c>
      <c r="U132" s="314">
        <v>425.5</v>
      </c>
      <c r="V132" s="44">
        <v>0</v>
      </c>
      <c r="W132" s="44"/>
      <c r="X132" s="44">
        <v>0</v>
      </c>
      <c r="Y132" s="44"/>
      <c r="Z132" s="44">
        <v>425.5</v>
      </c>
      <c r="AA132" s="44">
        <v>0</v>
      </c>
      <c r="AB132" s="44">
        <v>0</v>
      </c>
      <c r="AC132" s="44">
        <v>0</v>
      </c>
      <c r="AD132" s="44"/>
      <c r="AE132" s="50">
        <v>1171</v>
      </c>
      <c r="AF132" s="50">
        <v>581</v>
      </c>
      <c r="AG132" s="33" t="s">
        <v>807</v>
      </c>
      <c r="AH132" s="33" t="s">
        <v>808</v>
      </c>
      <c r="AI132" s="163" t="s">
        <v>200</v>
      </c>
      <c r="AJ132" s="163" t="s">
        <v>201</v>
      </c>
      <c r="AK132" s="21" t="s">
        <v>80</v>
      </c>
      <c r="AL132" s="163" t="s">
        <v>81</v>
      </c>
      <c r="AM132" s="163" t="s">
        <v>82</v>
      </c>
      <c r="AN132" s="163" t="s">
        <v>725</v>
      </c>
      <c r="AO132" s="163" t="s">
        <v>809</v>
      </c>
      <c r="AP132" s="158" t="s">
        <v>1079</v>
      </c>
      <c r="AQ132" s="158"/>
      <c r="AR132" s="158"/>
      <c r="AS132" s="158"/>
      <c r="AT132" s="158"/>
      <c r="AU132" s="178"/>
      <c r="AV132" s="3"/>
      <c r="BE132" s="5">
        <v>1</v>
      </c>
    </row>
    <row r="133" s="1" customFormat="1" ht="101.25" hidden="1" spans="1:57">
      <c r="A133" s="20">
        <v>66</v>
      </c>
      <c r="B133" s="20" t="s">
        <v>810</v>
      </c>
      <c r="C133" s="20">
        <v>2022</v>
      </c>
      <c r="D133" s="21" t="s">
        <v>720</v>
      </c>
      <c r="E133" s="21" t="s">
        <v>811</v>
      </c>
      <c r="F133" s="21" t="s">
        <v>45</v>
      </c>
      <c r="G133" s="21" t="s">
        <v>1074</v>
      </c>
      <c r="H133" s="21" t="s">
        <v>812</v>
      </c>
      <c r="I133" s="33" t="s">
        <v>1191</v>
      </c>
      <c r="J133" s="21"/>
      <c r="K133" s="21"/>
      <c r="L133" s="22">
        <v>1</v>
      </c>
      <c r="M133" s="21"/>
      <c r="N133" s="21"/>
      <c r="O133" s="21"/>
      <c r="P133" s="21"/>
      <c r="Q133" s="21"/>
      <c r="R133" s="22">
        <v>788</v>
      </c>
      <c r="S133" s="21" t="s">
        <v>86</v>
      </c>
      <c r="T133" s="21" t="s">
        <v>90</v>
      </c>
      <c r="U133" s="314">
        <v>300</v>
      </c>
      <c r="V133" s="44">
        <v>0</v>
      </c>
      <c r="W133" s="44"/>
      <c r="X133" s="44">
        <v>0</v>
      </c>
      <c r="Y133" s="44"/>
      <c r="Z133" s="44">
        <v>300</v>
      </c>
      <c r="AA133" s="44">
        <v>0</v>
      </c>
      <c r="AB133" s="44">
        <v>0</v>
      </c>
      <c r="AC133" s="44">
        <v>0</v>
      </c>
      <c r="AD133" s="44"/>
      <c r="AE133" s="50">
        <v>225</v>
      </c>
      <c r="AF133" s="50">
        <v>19</v>
      </c>
      <c r="AG133" s="33" t="s">
        <v>814</v>
      </c>
      <c r="AH133" s="33" t="s">
        <v>815</v>
      </c>
      <c r="AI133" s="163" t="s">
        <v>86</v>
      </c>
      <c r="AJ133" s="163" t="s">
        <v>90</v>
      </c>
      <c r="AK133" s="21" t="s">
        <v>80</v>
      </c>
      <c r="AL133" s="163" t="s">
        <v>81</v>
      </c>
      <c r="AM133" s="163" t="s">
        <v>82</v>
      </c>
      <c r="AN133" s="163" t="s">
        <v>725</v>
      </c>
      <c r="AO133" s="163" t="s">
        <v>816</v>
      </c>
      <c r="AP133" s="158" t="s">
        <v>1079</v>
      </c>
      <c r="AQ133" s="158"/>
      <c r="AR133" s="158"/>
      <c r="AS133" s="158"/>
      <c r="AT133" s="158"/>
      <c r="AU133" s="178"/>
      <c r="AV133" s="3"/>
      <c r="BE133" s="5">
        <v>1</v>
      </c>
    </row>
    <row r="134" s="1" customFormat="1" ht="78.75" hidden="1" spans="1:57">
      <c r="A134" s="20">
        <v>67</v>
      </c>
      <c r="B134" s="20" t="s">
        <v>817</v>
      </c>
      <c r="C134" s="20">
        <v>2022</v>
      </c>
      <c r="D134" s="21" t="s">
        <v>720</v>
      </c>
      <c r="E134" s="21" t="s">
        <v>818</v>
      </c>
      <c r="F134" s="21" t="s">
        <v>45</v>
      </c>
      <c r="G134" s="21" t="s">
        <v>1074</v>
      </c>
      <c r="H134" s="21" t="s">
        <v>158</v>
      </c>
      <c r="I134" s="33" t="s">
        <v>1192</v>
      </c>
      <c r="J134" s="21"/>
      <c r="K134" s="21"/>
      <c r="L134" s="22">
        <v>1</v>
      </c>
      <c r="M134" s="21"/>
      <c r="N134" s="21"/>
      <c r="O134" s="21"/>
      <c r="P134" s="21"/>
      <c r="Q134" s="21"/>
      <c r="R134" s="22">
        <v>998</v>
      </c>
      <c r="S134" s="21" t="s">
        <v>115</v>
      </c>
      <c r="T134" s="34" t="s">
        <v>1077</v>
      </c>
      <c r="U134" s="314">
        <v>170</v>
      </c>
      <c r="V134" s="44">
        <v>0</v>
      </c>
      <c r="W134" s="44"/>
      <c r="X134" s="44">
        <v>0</v>
      </c>
      <c r="Y134" s="44"/>
      <c r="Z134" s="44">
        <v>170</v>
      </c>
      <c r="AA134" s="44">
        <v>0</v>
      </c>
      <c r="AB134" s="44">
        <v>0</v>
      </c>
      <c r="AC134" s="44">
        <v>0</v>
      </c>
      <c r="AD134" s="44"/>
      <c r="AE134" s="50">
        <v>285</v>
      </c>
      <c r="AF134" s="50">
        <v>66</v>
      </c>
      <c r="AG134" s="33" t="s">
        <v>1193</v>
      </c>
      <c r="AH134" s="33" t="s">
        <v>821</v>
      </c>
      <c r="AI134" s="163" t="s">
        <v>115</v>
      </c>
      <c r="AJ134" s="163" t="s">
        <v>1077</v>
      </c>
      <c r="AK134" s="21" t="s">
        <v>80</v>
      </c>
      <c r="AL134" s="163" t="s">
        <v>81</v>
      </c>
      <c r="AM134" s="163" t="s">
        <v>82</v>
      </c>
      <c r="AN134" s="163" t="s">
        <v>725</v>
      </c>
      <c r="AO134" s="163" t="s">
        <v>63</v>
      </c>
      <c r="AP134" s="158" t="s">
        <v>1079</v>
      </c>
      <c r="AQ134" s="158"/>
      <c r="AR134" s="158"/>
      <c r="AS134" s="158"/>
      <c r="AT134" s="158"/>
      <c r="AU134" s="178"/>
      <c r="AV134" s="3"/>
      <c r="BE134" s="5">
        <v>1</v>
      </c>
    </row>
    <row r="135" s="1" customFormat="1" ht="78.75" hidden="1" spans="1:57">
      <c r="A135" s="20">
        <v>68</v>
      </c>
      <c r="B135" s="20" t="s">
        <v>828</v>
      </c>
      <c r="C135" s="26">
        <v>2023</v>
      </c>
      <c r="D135" s="26" t="s">
        <v>720</v>
      </c>
      <c r="E135" s="21" t="s">
        <v>829</v>
      </c>
      <c r="F135" s="21" t="s">
        <v>45</v>
      </c>
      <c r="G135" s="21" t="s">
        <v>1110</v>
      </c>
      <c r="H135" s="21" t="s">
        <v>830</v>
      </c>
      <c r="I135" s="33" t="s">
        <v>1572</v>
      </c>
      <c r="J135" s="21"/>
      <c r="K135" s="21"/>
      <c r="L135" s="22">
        <v>1</v>
      </c>
      <c r="M135" s="21"/>
      <c r="N135" s="21"/>
      <c r="O135" s="21"/>
      <c r="P135" s="21"/>
      <c r="Q135" s="21"/>
      <c r="R135" s="22">
        <v>1292</v>
      </c>
      <c r="S135" s="21" t="s">
        <v>70</v>
      </c>
      <c r="T135" s="21" t="s">
        <v>1075</v>
      </c>
      <c r="U135" s="314">
        <v>500</v>
      </c>
      <c r="V135" s="44">
        <v>0</v>
      </c>
      <c r="W135" s="44"/>
      <c r="X135" s="44">
        <v>0</v>
      </c>
      <c r="Y135" s="44"/>
      <c r="Z135" s="44">
        <v>500</v>
      </c>
      <c r="AA135" s="44">
        <v>0</v>
      </c>
      <c r="AB135" s="44">
        <v>0</v>
      </c>
      <c r="AC135" s="44">
        <v>0</v>
      </c>
      <c r="AD135" s="44"/>
      <c r="AE135" s="50">
        <v>1069</v>
      </c>
      <c r="AF135" s="50">
        <v>353</v>
      </c>
      <c r="AG135" s="33" t="s">
        <v>832</v>
      </c>
      <c r="AH135" s="33" t="s">
        <v>833</v>
      </c>
      <c r="AI135" s="163" t="s">
        <v>70</v>
      </c>
      <c r="AJ135" s="163" t="s">
        <v>1075</v>
      </c>
      <c r="AK135" s="21" t="s">
        <v>80</v>
      </c>
      <c r="AL135" s="163" t="s">
        <v>81</v>
      </c>
      <c r="AM135" s="163" t="s">
        <v>82</v>
      </c>
      <c r="AN135" s="163" t="s">
        <v>725</v>
      </c>
      <c r="AO135" s="163" t="s">
        <v>63</v>
      </c>
      <c r="AP135" s="158" t="s">
        <v>1079</v>
      </c>
      <c r="AQ135" s="178"/>
      <c r="AR135" s="178"/>
      <c r="AS135" s="178"/>
      <c r="AT135" s="178"/>
      <c r="AU135" s="178"/>
      <c r="AV135" s="3"/>
      <c r="BE135" s="5">
        <v>1</v>
      </c>
    </row>
    <row r="136" s="391" customFormat="1" ht="135" spans="1:57">
      <c r="A136" s="203">
        <v>69</v>
      </c>
      <c r="B136" s="203" t="s">
        <v>1196</v>
      </c>
      <c r="C136" s="203">
        <v>2022</v>
      </c>
      <c r="D136" s="71" t="s">
        <v>720</v>
      </c>
      <c r="E136" s="71" t="s">
        <v>1517</v>
      </c>
      <c r="F136" s="71" t="s">
        <v>45</v>
      </c>
      <c r="G136" s="71" t="s">
        <v>1074</v>
      </c>
      <c r="H136" s="71" t="s">
        <v>1171</v>
      </c>
      <c r="I136" s="397" t="s">
        <v>1518</v>
      </c>
      <c r="J136" s="71"/>
      <c r="K136" s="71"/>
      <c r="L136" s="393">
        <v>1</v>
      </c>
      <c r="M136" s="71"/>
      <c r="N136" s="71"/>
      <c r="O136" s="71"/>
      <c r="P136" s="71"/>
      <c r="Q136" s="71"/>
      <c r="R136" s="393">
        <v>2587</v>
      </c>
      <c r="S136" s="71" t="s">
        <v>70</v>
      </c>
      <c r="T136" s="71" t="s">
        <v>1075</v>
      </c>
      <c r="U136" s="314">
        <v>464.495634</v>
      </c>
      <c r="V136" s="406"/>
      <c r="W136" s="406"/>
      <c r="X136" s="406">
        <v>423.06448</v>
      </c>
      <c r="Y136" s="406">
        <v>41.431154</v>
      </c>
      <c r="Z136" s="406"/>
      <c r="AA136" s="406"/>
      <c r="AB136" s="406"/>
      <c r="AC136" s="418"/>
      <c r="AD136" s="406"/>
      <c r="AE136" s="408">
        <v>330</v>
      </c>
      <c r="AF136" s="408">
        <v>110</v>
      </c>
      <c r="AG136" s="399" t="s">
        <v>1519</v>
      </c>
      <c r="AH136" s="399" t="s">
        <v>1520</v>
      </c>
      <c r="AI136" s="71" t="s">
        <v>70</v>
      </c>
      <c r="AJ136" s="71" t="s">
        <v>1075</v>
      </c>
      <c r="AK136" s="203" t="s">
        <v>80</v>
      </c>
      <c r="AL136" s="71" t="s">
        <v>1089</v>
      </c>
      <c r="AM136" s="71" t="s">
        <v>82</v>
      </c>
      <c r="AN136" s="71" t="s">
        <v>543</v>
      </c>
      <c r="AO136" s="71"/>
      <c r="AP136" s="203" t="s">
        <v>1079</v>
      </c>
      <c r="AQ136" s="203" t="s">
        <v>1079</v>
      </c>
      <c r="AR136" s="203" t="s">
        <v>1079</v>
      </c>
      <c r="AS136" s="203"/>
      <c r="AT136" s="71" t="s">
        <v>1217</v>
      </c>
      <c r="AU136" s="413" t="s">
        <v>1174</v>
      </c>
      <c r="AV136" s="414"/>
      <c r="AW136" s="391">
        <v>1</v>
      </c>
      <c r="BE136" s="416">
        <v>1</v>
      </c>
    </row>
    <row r="137" s="1" customFormat="1" ht="123.75" hidden="1" spans="1:57">
      <c r="A137" s="20">
        <v>70</v>
      </c>
      <c r="B137" s="20" t="s">
        <v>1200</v>
      </c>
      <c r="C137" s="20">
        <v>2022</v>
      </c>
      <c r="D137" s="21" t="s">
        <v>720</v>
      </c>
      <c r="E137" s="21" t="s">
        <v>1201</v>
      </c>
      <c r="F137" s="21" t="s">
        <v>45</v>
      </c>
      <c r="G137" s="21" t="s">
        <v>1074</v>
      </c>
      <c r="H137" s="21" t="s">
        <v>1171</v>
      </c>
      <c r="I137" s="33" t="s">
        <v>1202</v>
      </c>
      <c r="J137" s="21"/>
      <c r="K137" s="21"/>
      <c r="L137" s="22">
        <v>1</v>
      </c>
      <c r="M137" s="21"/>
      <c r="N137" s="21"/>
      <c r="O137" s="21"/>
      <c r="P137" s="21"/>
      <c r="Q137" s="21"/>
      <c r="R137" s="22">
        <v>2587</v>
      </c>
      <c r="S137" s="21" t="s">
        <v>70</v>
      </c>
      <c r="T137" s="21" t="s">
        <v>1075</v>
      </c>
      <c r="U137" s="314">
        <v>100</v>
      </c>
      <c r="V137" s="44"/>
      <c r="W137" s="44"/>
      <c r="X137" s="44"/>
      <c r="Y137" s="44"/>
      <c r="Z137" s="44">
        <v>100</v>
      </c>
      <c r="AA137" s="44"/>
      <c r="AB137" s="44"/>
      <c r="AC137" s="44"/>
      <c r="AD137" s="44"/>
      <c r="AE137" s="50">
        <v>330</v>
      </c>
      <c r="AF137" s="50">
        <v>110</v>
      </c>
      <c r="AG137" s="33" t="s">
        <v>1203</v>
      </c>
      <c r="AH137" s="33" t="s">
        <v>1204</v>
      </c>
      <c r="AI137" s="163" t="s">
        <v>70</v>
      </c>
      <c r="AJ137" s="163" t="s">
        <v>1075</v>
      </c>
      <c r="AK137" s="20" t="s">
        <v>80</v>
      </c>
      <c r="AL137" s="163" t="s">
        <v>1089</v>
      </c>
      <c r="AM137" s="163" t="s">
        <v>82</v>
      </c>
      <c r="AN137" s="163" t="s">
        <v>543</v>
      </c>
      <c r="AO137" s="163"/>
      <c r="AP137" s="158" t="s">
        <v>1079</v>
      </c>
      <c r="AQ137" s="158"/>
      <c r="AR137" s="158"/>
      <c r="AS137" s="158"/>
      <c r="AT137" s="163" t="s">
        <v>1217</v>
      </c>
      <c r="AU137" s="178"/>
      <c r="AV137" s="3"/>
      <c r="AW137" s="1">
        <v>1</v>
      </c>
      <c r="BE137" s="5">
        <v>1</v>
      </c>
    </row>
    <row r="138" s="3" customFormat="1" hidden="1" spans="1:47">
      <c r="A138" s="155"/>
      <c r="B138" s="190" t="s">
        <v>843</v>
      </c>
      <c r="C138" s="190"/>
      <c r="D138" s="191"/>
      <c r="E138" s="191"/>
      <c r="F138" s="190"/>
      <c r="G138" s="191"/>
      <c r="H138" s="191"/>
      <c r="I138" s="190"/>
      <c r="J138" s="166">
        <f t="shared" ref="J138:AC138" si="34">J139+J140+J141+J143+J142+J144</f>
        <v>0</v>
      </c>
      <c r="K138" s="166">
        <f t="shared" si="34"/>
        <v>0</v>
      </c>
      <c r="L138" s="166">
        <f t="shared" si="34"/>
        <v>1</v>
      </c>
      <c r="M138" s="166">
        <f t="shared" si="34"/>
        <v>0</v>
      </c>
      <c r="N138" s="166">
        <f t="shared" si="34"/>
        <v>0</v>
      </c>
      <c r="O138" s="166">
        <f t="shared" si="34"/>
        <v>0</v>
      </c>
      <c r="P138" s="166">
        <f t="shared" si="34"/>
        <v>0</v>
      </c>
      <c r="Q138" s="166">
        <f t="shared" si="34"/>
        <v>0</v>
      </c>
      <c r="R138" s="166">
        <f t="shared" si="34"/>
        <v>2587</v>
      </c>
      <c r="S138" s="166">
        <f t="shared" si="34"/>
        <v>0</v>
      </c>
      <c r="T138" s="166">
        <f t="shared" si="34"/>
        <v>0</v>
      </c>
      <c r="U138" s="405">
        <f t="shared" si="34"/>
        <v>50</v>
      </c>
      <c r="V138" s="166">
        <f t="shared" si="34"/>
        <v>0</v>
      </c>
      <c r="W138" s="166">
        <f t="shared" si="34"/>
        <v>0</v>
      </c>
      <c r="X138" s="166">
        <f t="shared" si="34"/>
        <v>0</v>
      </c>
      <c r="Y138" s="166">
        <f t="shared" si="34"/>
        <v>0</v>
      </c>
      <c r="Z138" s="166">
        <f t="shared" si="34"/>
        <v>50</v>
      </c>
      <c r="AA138" s="166">
        <f t="shared" si="34"/>
        <v>0</v>
      </c>
      <c r="AB138" s="166">
        <f t="shared" si="34"/>
        <v>0</v>
      </c>
      <c r="AC138" s="166">
        <f t="shared" si="34"/>
        <v>0</v>
      </c>
      <c r="AD138" s="166"/>
      <c r="AE138" s="166">
        <f>AE139+AE140+AE141+AE143+AE142+AE144</f>
        <v>330</v>
      </c>
      <c r="AF138" s="166">
        <f>AF139+AF140+AF141+AF143+AF142+AF144</f>
        <v>110</v>
      </c>
      <c r="AG138" s="205"/>
      <c r="AH138" s="205"/>
      <c r="AI138" s="201"/>
      <c r="AJ138" s="201"/>
      <c r="AK138" s="201"/>
      <c r="AL138" s="201"/>
      <c r="AM138" s="201"/>
      <c r="AN138" s="201"/>
      <c r="AO138" s="175"/>
      <c r="AP138" s="178"/>
      <c r="AQ138" s="178"/>
      <c r="AR138" s="178"/>
      <c r="AS138" s="178"/>
      <c r="AT138" s="178"/>
      <c r="AU138" s="178"/>
    </row>
    <row r="139" s="3" customFormat="1" hidden="1" spans="1:47">
      <c r="A139" s="155"/>
      <c r="B139" s="190" t="s">
        <v>844</v>
      </c>
      <c r="C139" s="190"/>
      <c r="D139" s="191"/>
      <c r="E139" s="191"/>
      <c r="F139" s="190"/>
      <c r="G139" s="191"/>
      <c r="H139" s="191"/>
      <c r="I139" s="190"/>
      <c r="J139" s="166">
        <v>0</v>
      </c>
      <c r="K139" s="166">
        <v>0</v>
      </c>
      <c r="L139" s="166">
        <v>0</v>
      </c>
      <c r="M139" s="166">
        <v>0</v>
      </c>
      <c r="N139" s="166">
        <v>0</v>
      </c>
      <c r="O139" s="166">
        <v>0</v>
      </c>
      <c r="P139" s="166">
        <v>0</v>
      </c>
      <c r="Q139" s="166">
        <v>0</v>
      </c>
      <c r="R139" s="166">
        <v>0</v>
      </c>
      <c r="S139" s="166">
        <v>0</v>
      </c>
      <c r="T139" s="166">
        <v>0</v>
      </c>
      <c r="U139" s="405">
        <v>0</v>
      </c>
      <c r="V139" s="166">
        <v>0</v>
      </c>
      <c r="W139" s="166">
        <v>0</v>
      </c>
      <c r="X139" s="166">
        <v>0</v>
      </c>
      <c r="Y139" s="166">
        <v>0</v>
      </c>
      <c r="Z139" s="166">
        <v>0</v>
      </c>
      <c r="AA139" s="166">
        <v>0</v>
      </c>
      <c r="AB139" s="166">
        <v>0</v>
      </c>
      <c r="AC139" s="166">
        <v>0</v>
      </c>
      <c r="AD139" s="166"/>
      <c r="AE139" s="166">
        <v>0</v>
      </c>
      <c r="AF139" s="166">
        <v>0</v>
      </c>
      <c r="AG139" s="205"/>
      <c r="AH139" s="205"/>
      <c r="AI139" s="201"/>
      <c r="AJ139" s="201"/>
      <c r="AK139" s="201"/>
      <c r="AL139" s="201"/>
      <c r="AM139" s="201"/>
      <c r="AN139" s="201"/>
      <c r="AO139" s="175"/>
      <c r="AP139" s="178"/>
      <c r="AQ139" s="178"/>
      <c r="AR139" s="178"/>
      <c r="AS139" s="178"/>
      <c r="AT139" s="178"/>
      <c r="AU139" s="178"/>
    </row>
    <row r="140" s="3" customFormat="1" hidden="1" spans="1:47">
      <c r="A140" s="155"/>
      <c r="B140" s="190" t="s">
        <v>845</v>
      </c>
      <c r="C140" s="190"/>
      <c r="D140" s="191"/>
      <c r="E140" s="191"/>
      <c r="F140" s="190"/>
      <c r="G140" s="191"/>
      <c r="H140" s="191"/>
      <c r="I140" s="190"/>
      <c r="J140" s="166">
        <v>0</v>
      </c>
      <c r="K140" s="166">
        <v>0</v>
      </c>
      <c r="L140" s="166">
        <v>0</v>
      </c>
      <c r="M140" s="166">
        <v>0</v>
      </c>
      <c r="N140" s="166">
        <v>0</v>
      </c>
      <c r="O140" s="166">
        <v>0</v>
      </c>
      <c r="P140" s="166">
        <v>0</v>
      </c>
      <c r="Q140" s="166">
        <v>0</v>
      </c>
      <c r="R140" s="166">
        <v>0</v>
      </c>
      <c r="S140" s="166">
        <v>0</v>
      </c>
      <c r="T140" s="166">
        <v>0</v>
      </c>
      <c r="U140" s="405">
        <v>0</v>
      </c>
      <c r="V140" s="166">
        <v>0</v>
      </c>
      <c r="W140" s="166">
        <v>0</v>
      </c>
      <c r="X140" s="166">
        <v>0</v>
      </c>
      <c r="Y140" s="166">
        <v>0</v>
      </c>
      <c r="Z140" s="166">
        <v>0</v>
      </c>
      <c r="AA140" s="166">
        <v>0</v>
      </c>
      <c r="AB140" s="166">
        <v>0</v>
      </c>
      <c r="AC140" s="166">
        <v>0</v>
      </c>
      <c r="AD140" s="166"/>
      <c r="AE140" s="166">
        <v>0</v>
      </c>
      <c r="AF140" s="166">
        <v>0</v>
      </c>
      <c r="AG140" s="205"/>
      <c r="AH140" s="205"/>
      <c r="AI140" s="201"/>
      <c r="AJ140" s="201"/>
      <c r="AK140" s="201"/>
      <c r="AL140" s="201"/>
      <c r="AM140" s="201"/>
      <c r="AN140" s="201"/>
      <c r="AO140" s="175"/>
      <c r="AP140" s="178"/>
      <c r="AQ140" s="178"/>
      <c r="AR140" s="178"/>
      <c r="AS140" s="178"/>
      <c r="AT140" s="178"/>
      <c r="AU140" s="178"/>
    </row>
    <row r="141" s="3" customFormat="1" hidden="1" spans="1:47">
      <c r="A141" s="155"/>
      <c r="B141" s="190" t="s">
        <v>846</v>
      </c>
      <c r="C141" s="190"/>
      <c r="D141" s="191"/>
      <c r="E141" s="191"/>
      <c r="F141" s="190"/>
      <c r="G141" s="191"/>
      <c r="H141" s="191"/>
      <c r="I141" s="190"/>
      <c r="J141" s="166">
        <v>0</v>
      </c>
      <c r="K141" s="166">
        <v>0</v>
      </c>
      <c r="L141" s="166">
        <v>0</v>
      </c>
      <c r="M141" s="166">
        <v>0</v>
      </c>
      <c r="N141" s="166">
        <v>0</v>
      </c>
      <c r="O141" s="166">
        <v>0</v>
      </c>
      <c r="P141" s="166">
        <v>0</v>
      </c>
      <c r="Q141" s="166">
        <v>0</v>
      </c>
      <c r="R141" s="166">
        <v>0</v>
      </c>
      <c r="S141" s="166">
        <v>0</v>
      </c>
      <c r="T141" s="166">
        <v>0</v>
      </c>
      <c r="U141" s="405">
        <v>0</v>
      </c>
      <c r="V141" s="166">
        <v>0</v>
      </c>
      <c r="W141" s="166">
        <v>0</v>
      </c>
      <c r="X141" s="166">
        <v>0</v>
      </c>
      <c r="Y141" s="166">
        <v>0</v>
      </c>
      <c r="Z141" s="166">
        <v>0</v>
      </c>
      <c r="AA141" s="166">
        <v>0</v>
      </c>
      <c r="AB141" s="166">
        <v>0</v>
      </c>
      <c r="AC141" s="166">
        <v>0</v>
      </c>
      <c r="AD141" s="166"/>
      <c r="AE141" s="166">
        <v>0</v>
      </c>
      <c r="AF141" s="166">
        <v>0</v>
      </c>
      <c r="AG141" s="205"/>
      <c r="AH141" s="205"/>
      <c r="AI141" s="201"/>
      <c r="AJ141" s="201"/>
      <c r="AK141" s="201"/>
      <c r="AL141" s="201"/>
      <c r="AM141" s="201"/>
      <c r="AN141" s="201"/>
      <c r="AO141" s="175"/>
      <c r="AP141" s="178"/>
      <c r="AQ141" s="178"/>
      <c r="AR141" s="178"/>
      <c r="AS141" s="178"/>
      <c r="AT141" s="178"/>
      <c r="AU141" s="178"/>
    </row>
    <row r="142" s="3" customFormat="1" hidden="1" spans="1:47">
      <c r="A142" s="155"/>
      <c r="B142" s="190" t="s">
        <v>847</v>
      </c>
      <c r="C142" s="190"/>
      <c r="D142" s="191"/>
      <c r="E142" s="191"/>
      <c r="F142" s="190"/>
      <c r="G142" s="191"/>
      <c r="H142" s="191"/>
      <c r="I142" s="190"/>
      <c r="J142" s="166">
        <v>0</v>
      </c>
      <c r="K142" s="166">
        <v>0</v>
      </c>
      <c r="L142" s="166">
        <v>0</v>
      </c>
      <c r="M142" s="166">
        <v>0</v>
      </c>
      <c r="N142" s="166">
        <v>0</v>
      </c>
      <c r="O142" s="166">
        <v>0</v>
      </c>
      <c r="P142" s="166">
        <v>0</v>
      </c>
      <c r="Q142" s="166">
        <v>0</v>
      </c>
      <c r="R142" s="166">
        <v>0</v>
      </c>
      <c r="S142" s="166">
        <v>0</v>
      </c>
      <c r="T142" s="166">
        <v>0</v>
      </c>
      <c r="U142" s="405">
        <v>0</v>
      </c>
      <c r="V142" s="166">
        <v>0</v>
      </c>
      <c r="W142" s="166">
        <v>0</v>
      </c>
      <c r="X142" s="166">
        <v>0</v>
      </c>
      <c r="Y142" s="166">
        <v>0</v>
      </c>
      <c r="Z142" s="166">
        <v>0</v>
      </c>
      <c r="AA142" s="166">
        <v>0</v>
      </c>
      <c r="AB142" s="166">
        <v>0</v>
      </c>
      <c r="AC142" s="166">
        <v>0</v>
      </c>
      <c r="AD142" s="166"/>
      <c r="AE142" s="166">
        <v>0</v>
      </c>
      <c r="AF142" s="166">
        <v>0</v>
      </c>
      <c r="AG142" s="205"/>
      <c r="AH142" s="205"/>
      <c r="AI142" s="201"/>
      <c r="AJ142" s="201"/>
      <c r="AK142" s="201"/>
      <c r="AL142" s="201"/>
      <c r="AM142" s="201"/>
      <c r="AN142" s="201"/>
      <c r="AO142" s="175"/>
      <c r="AP142" s="178"/>
      <c r="AQ142" s="178"/>
      <c r="AR142" s="178"/>
      <c r="AS142" s="178"/>
      <c r="AT142" s="178"/>
      <c r="AU142" s="178"/>
    </row>
    <row r="143" s="3" customFormat="1" hidden="1" spans="1:47">
      <c r="A143" s="155"/>
      <c r="B143" s="190" t="s">
        <v>848</v>
      </c>
      <c r="C143" s="190"/>
      <c r="D143" s="191"/>
      <c r="E143" s="191"/>
      <c r="F143" s="190"/>
      <c r="G143" s="191"/>
      <c r="H143" s="191"/>
      <c r="I143" s="190"/>
      <c r="J143" s="166">
        <v>0</v>
      </c>
      <c r="K143" s="166">
        <v>0</v>
      </c>
      <c r="L143" s="166">
        <v>0</v>
      </c>
      <c r="M143" s="166">
        <v>0</v>
      </c>
      <c r="N143" s="166">
        <v>0</v>
      </c>
      <c r="O143" s="166">
        <v>0</v>
      </c>
      <c r="P143" s="166">
        <v>0</v>
      </c>
      <c r="Q143" s="166">
        <v>0</v>
      </c>
      <c r="R143" s="166">
        <v>0</v>
      </c>
      <c r="S143" s="166">
        <v>0</v>
      </c>
      <c r="T143" s="166">
        <v>0</v>
      </c>
      <c r="U143" s="405">
        <v>0</v>
      </c>
      <c r="V143" s="166">
        <v>0</v>
      </c>
      <c r="W143" s="166">
        <v>0</v>
      </c>
      <c r="X143" s="166">
        <v>0</v>
      </c>
      <c r="Y143" s="166">
        <v>0</v>
      </c>
      <c r="Z143" s="166">
        <v>0</v>
      </c>
      <c r="AA143" s="166">
        <v>0</v>
      </c>
      <c r="AB143" s="166">
        <v>0</v>
      </c>
      <c r="AC143" s="166">
        <v>0</v>
      </c>
      <c r="AD143" s="166"/>
      <c r="AE143" s="166">
        <v>0</v>
      </c>
      <c r="AF143" s="166">
        <v>0</v>
      </c>
      <c r="AG143" s="205"/>
      <c r="AH143" s="205"/>
      <c r="AI143" s="201"/>
      <c r="AJ143" s="201"/>
      <c r="AK143" s="201"/>
      <c r="AL143" s="201"/>
      <c r="AM143" s="201"/>
      <c r="AN143" s="201"/>
      <c r="AO143" s="175"/>
      <c r="AP143" s="178"/>
      <c r="AQ143" s="178"/>
      <c r="AR143" s="178"/>
      <c r="AS143" s="178"/>
      <c r="AT143" s="178"/>
      <c r="AU143" s="178"/>
    </row>
    <row r="144" s="3" customFormat="1" hidden="1" spans="1:47">
      <c r="A144" s="155"/>
      <c r="B144" s="190" t="s">
        <v>849</v>
      </c>
      <c r="C144" s="190"/>
      <c r="D144" s="191"/>
      <c r="E144" s="191"/>
      <c r="F144" s="190"/>
      <c r="G144" s="191"/>
      <c r="H144" s="191"/>
      <c r="I144" s="190"/>
      <c r="J144" s="166">
        <f t="shared" ref="J144:AC144" si="35">SUM(J145:J145)</f>
        <v>0</v>
      </c>
      <c r="K144" s="166">
        <f t="shared" si="35"/>
        <v>0</v>
      </c>
      <c r="L144" s="166">
        <f t="shared" si="35"/>
        <v>1</v>
      </c>
      <c r="M144" s="166">
        <f t="shared" si="35"/>
        <v>0</v>
      </c>
      <c r="N144" s="166">
        <f t="shared" si="35"/>
        <v>0</v>
      </c>
      <c r="O144" s="166">
        <f t="shared" si="35"/>
        <v>0</v>
      </c>
      <c r="P144" s="166">
        <f t="shared" si="35"/>
        <v>0</v>
      </c>
      <c r="Q144" s="166">
        <f t="shared" si="35"/>
        <v>0</v>
      </c>
      <c r="R144" s="166">
        <f t="shared" si="35"/>
        <v>2587</v>
      </c>
      <c r="S144" s="166">
        <f t="shared" si="35"/>
        <v>0</v>
      </c>
      <c r="T144" s="166">
        <f t="shared" si="35"/>
        <v>0</v>
      </c>
      <c r="U144" s="405">
        <f t="shared" si="35"/>
        <v>50</v>
      </c>
      <c r="V144" s="166">
        <f t="shared" si="35"/>
        <v>0</v>
      </c>
      <c r="W144" s="166">
        <f t="shared" si="35"/>
        <v>0</v>
      </c>
      <c r="X144" s="166">
        <f t="shared" si="35"/>
        <v>0</v>
      </c>
      <c r="Y144" s="166">
        <f t="shared" si="35"/>
        <v>0</v>
      </c>
      <c r="Z144" s="166">
        <f t="shared" si="35"/>
        <v>50</v>
      </c>
      <c r="AA144" s="166">
        <f t="shared" si="35"/>
        <v>0</v>
      </c>
      <c r="AB144" s="166">
        <f t="shared" si="35"/>
        <v>0</v>
      </c>
      <c r="AC144" s="166">
        <f t="shared" si="35"/>
        <v>0</v>
      </c>
      <c r="AD144" s="166"/>
      <c r="AE144" s="166">
        <f>SUM(AE145:AE145)</f>
        <v>330</v>
      </c>
      <c r="AF144" s="166">
        <f>SUM(AF145:AF145)</f>
        <v>110</v>
      </c>
      <c r="AG144" s="205"/>
      <c r="AH144" s="205"/>
      <c r="AI144" s="201"/>
      <c r="AJ144" s="201"/>
      <c r="AK144" s="201"/>
      <c r="AL144" s="201"/>
      <c r="AM144" s="201"/>
      <c r="AN144" s="201"/>
      <c r="AO144" s="175"/>
      <c r="AP144" s="178"/>
      <c r="AQ144" s="178"/>
      <c r="AR144" s="178"/>
      <c r="AS144" s="178"/>
      <c r="AT144" s="178"/>
      <c r="AU144" s="178"/>
    </row>
    <row r="145" s="1" customFormat="1" ht="67.5" hidden="1" spans="1:57">
      <c r="A145" s="20">
        <v>71</v>
      </c>
      <c r="B145" s="20" t="s">
        <v>1205</v>
      </c>
      <c r="C145" s="20">
        <v>2022</v>
      </c>
      <c r="D145" s="21" t="s">
        <v>1206</v>
      </c>
      <c r="E145" s="21" t="s">
        <v>1207</v>
      </c>
      <c r="F145" s="21" t="s">
        <v>45</v>
      </c>
      <c r="G145" s="21" t="s">
        <v>1208</v>
      </c>
      <c r="H145" s="21" t="s">
        <v>1171</v>
      </c>
      <c r="I145" s="33" t="s">
        <v>1209</v>
      </c>
      <c r="J145" s="21"/>
      <c r="K145" s="21"/>
      <c r="L145" s="21">
        <v>1</v>
      </c>
      <c r="M145" s="21"/>
      <c r="N145" s="21"/>
      <c r="O145" s="21"/>
      <c r="P145" s="21"/>
      <c r="Q145" s="21"/>
      <c r="R145" s="22">
        <v>2587</v>
      </c>
      <c r="S145" s="21" t="s">
        <v>70</v>
      </c>
      <c r="T145" s="21" t="s">
        <v>1075</v>
      </c>
      <c r="U145" s="314">
        <v>50</v>
      </c>
      <c r="V145" s="44"/>
      <c r="W145" s="44"/>
      <c r="X145" s="44"/>
      <c r="Y145" s="44"/>
      <c r="Z145" s="44">
        <v>50</v>
      </c>
      <c r="AA145" s="44"/>
      <c r="AB145" s="44"/>
      <c r="AC145" s="44"/>
      <c r="AD145" s="44"/>
      <c r="AE145" s="50">
        <v>330</v>
      </c>
      <c r="AF145" s="50">
        <v>110</v>
      </c>
      <c r="AG145" s="33" t="s">
        <v>1210</v>
      </c>
      <c r="AH145" s="33" t="s">
        <v>1211</v>
      </c>
      <c r="AI145" s="163" t="s">
        <v>70</v>
      </c>
      <c r="AJ145" s="163" t="s">
        <v>1075</v>
      </c>
      <c r="AK145" s="20" t="s">
        <v>367</v>
      </c>
      <c r="AL145" s="158" t="s">
        <v>1554</v>
      </c>
      <c r="AM145" s="163" t="s">
        <v>369</v>
      </c>
      <c r="AN145" s="163" t="s">
        <v>1530</v>
      </c>
      <c r="AO145" s="163"/>
      <c r="AP145" s="158" t="s">
        <v>1079</v>
      </c>
      <c r="AQ145" s="158"/>
      <c r="AR145" s="158"/>
      <c r="AS145" s="158"/>
      <c r="AT145" s="163" t="s">
        <v>1217</v>
      </c>
      <c r="AU145" s="178"/>
      <c r="AV145" s="3"/>
      <c r="AW145" s="1">
        <v>1</v>
      </c>
      <c r="BE145" s="5">
        <v>1</v>
      </c>
    </row>
    <row r="146" s="3" customFormat="1" hidden="1" spans="1:47">
      <c r="A146" s="155"/>
      <c r="B146" s="190" t="s">
        <v>860</v>
      </c>
      <c r="C146" s="190"/>
      <c r="D146" s="191"/>
      <c r="E146" s="191"/>
      <c r="F146" s="190"/>
      <c r="G146" s="191"/>
      <c r="H146" s="191"/>
      <c r="I146" s="190"/>
      <c r="J146" s="166">
        <f t="shared" ref="J146:AC146" si="36">J147+J148+J149</f>
        <v>0</v>
      </c>
      <c r="K146" s="166">
        <f t="shared" si="36"/>
        <v>0</v>
      </c>
      <c r="L146" s="166">
        <f t="shared" si="36"/>
        <v>0</v>
      </c>
      <c r="M146" s="166">
        <f t="shared" si="36"/>
        <v>0</v>
      </c>
      <c r="N146" s="166">
        <f t="shared" si="36"/>
        <v>0</v>
      </c>
      <c r="O146" s="166">
        <f t="shared" si="36"/>
        <v>0</v>
      </c>
      <c r="P146" s="166">
        <f t="shared" si="36"/>
        <v>0</v>
      </c>
      <c r="Q146" s="166">
        <f t="shared" si="36"/>
        <v>0</v>
      </c>
      <c r="R146" s="166">
        <f t="shared" si="36"/>
        <v>0</v>
      </c>
      <c r="S146" s="166">
        <f t="shared" si="36"/>
        <v>0</v>
      </c>
      <c r="T146" s="166">
        <f t="shared" si="36"/>
        <v>0</v>
      </c>
      <c r="U146" s="405">
        <f t="shared" si="36"/>
        <v>0</v>
      </c>
      <c r="V146" s="166">
        <f t="shared" si="36"/>
        <v>0</v>
      </c>
      <c r="W146" s="166">
        <f t="shared" si="36"/>
        <v>0</v>
      </c>
      <c r="X146" s="166">
        <f t="shared" si="36"/>
        <v>0</v>
      </c>
      <c r="Y146" s="166">
        <f t="shared" si="36"/>
        <v>0</v>
      </c>
      <c r="Z146" s="166">
        <f t="shared" si="36"/>
        <v>0</v>
      </c>
      <c r="AA146" s="166">
        <f t="shared" si="36"/>
        <v>0</v>
      </c>
      <c r="AB146" s="166">
        <f t="shared" si="36"/>
        <v>0</v>
      </c>
      <c r="AC146" s="166">
        <f t="shared" si="36"/>
        <v>0</v>
      </c>
      <c r="AD146" s="166"/>
      <c r="AE146" s="166">
        <f>AE147+AE148+AE149</f>
        <v>0</v>
      </c>
      <c r="AF146" s="166">
        <f>AF147+AF148+AF149</f>
        <v>0</v>
      </c>
      <c r="AG146" s="205"/>
      <c r="AH146" s="205"/>
      <c r="AI146" s="201"/>
      <c r="AJ146" s="201"/>
      <c r="AK146" s="201"/>
      <c r="AL146" s="201"/>
      <c r="AM146" s="201"/>
      <c r="AN146" s="201"/>
      <c r="AO146" s="175"/>
      <c r="AP146" s="178"/>
      <c r="AQ146" s="178"/>
      <c r="AR146" s="178"/>
      <c r="AS146" s="178"/>
      <c r="AT146" s="178"/>
      <c r="AU146" s="178"/>
    </row>
    <row r="147" s="3" customFormat="1" hidden="1" spans="1:47">
      <c r="A147" s="155"/>
      <c r="B147" s="190" t="s">
        <v>861</v>
      </c>
      <c r="C147" s="190"/>
      <c r="D147" s="191"/>
      <c r="E147" s="191"/>
      <c r="F147" s="190"/>
      <c r="G147" s="191"/>
      <c r="H147" s="191"/>
      <c r="I147" s="190"/>
      <c r="J147" s="166">
        <v>0</v>
      </c>
      <c r="K147" s="166">
        <v>0</v>
      </c>
      <c r="L147" s="166">
        <v>0</v>
      </c>
      <c r="M147" s="166">
        <v>0</v>
      </c>
      <c r="N147" s="166">
        <v>0</v>
      </c>
      <c r="O147" s="166">
        <v>0</v>
      </c>
      <c r="P147" s="166">
        <v>0</v>
      </c>
      <c r="Q147" s="166">
        <v>0</v>
      </c>
      <c r="R147" s="166">
        <v>0</v>
      </c>
      <c r="S147" s="166">
        <v>0</v>
      </c>
      <c r="T147" s="166">
        <v>0</v>
      </c>
      <c r="U147" s="405">
        <v>0</v>
      </c>
      <c r="V147" s="166">
        <v>0</v>
      </c>
      <c r="W147" s="166">
        <v>0</v>
      </c>
      <c r="X147" s="166">
        <v>0</v>
      </c>
      <c r="Y147" s="166">
        <v>0</v>
      </c>
      <c r="Z147" s="166">
        <v>0</v>
      </c>
      <c r="AA147" s="166">
        <v>0</v>
      </c>
      <c r="AB147" s="166">
        <v>0</v>
      </c>
      <c r="AC147" s="166">
        <v>0</v>
      </c>
      <c r="AD147" s="166"/>
      <c r="AE147" s="166">
        <v>0</v>
      </c>
      <c r="AF147" s="166">
        <v>0</v>
      </c>
      <c r="AG147" s="205"/>
      <c r="AH147" s="205"/>
      <c r="AI147" s="201"/>
      <c r="AJ147" s="201"/>
      <c r="AK147" s="201"/>
      <c r="AL147" s="201"/>
      <c r="AM147" s="201"/>
      <c r="AN147" s="201"/>
      <c r="AO147" s="175"/>
      <c r="AP147" s="178"/>
      <c r="AQ147" s="178"/>
      <c r="AR147" s="178"/>
      <c r="AS147" s="178"/>
      <c r="AT147" s="178"/>
      <c r="AU147" s="178"/>
    </row>
    <row r="148" s="3" customFormat="1" hidden="1" spans="1:47">
      <c r="A148" s="155"/>
      <c r="B148" s="190" t="s">
        <v>862</v>
      </c>
      <c r="C148" s="190"/>
      <c r="D148" s="191"/>
      <c r="E148" s="191"/>
      <c r="F148" s="190"/>
      <c r="G148" s="191"/>
      <c r="H148" s="191"/>
      <c r="I148" s="190"/>
      <c r="J148" s="166">
        <v>0</v>
      </c>
      <c r="K148" s="166">
        <v>0</v>
      </c>
      <c r="L148" s="166">
        <v>0</v>
      </c>
      <c r="M148" s="166">
        <v>0</v>
      </c>
      <c r="N148" s="166">
        <v>0</v>
      </c>
      <c r="O148" s="166">
        <v>0</v>
      </c>
      <c r="P148" s="166">
        <v>0</v>
      </c>
      <c r="Q148" s="166">
        <v>0</v>
      </c>
      <c r="R148" s="166">
        <v>0</v>
      </c>
      <c r="S148" s="166">
        <v>0</v>
      </c>
      <c r="T148" s="166">
        <v>0</v>
      </c>
      <c r="U148" s="405">
        <v>0</v>
      </c>
      <c r="V148" s="166">
        <v>0</v>
      </c>
      <c r="W148" s="166">
        <v>0</v>
      </c>
      <c r="X148" s="166">
        <v>0</v>
      </c>
      <c r="Y148" s="166">
        <v>0</v>
      </c>
      <c r="Z148" s="166">
        <v>0</v>
      </c>
      <c r="AA148" s="166">
        <v>0</v>
      </c>
      <c r="AB148" s="166">
        <v>0</v>
      </c>
      <c r="AC148" s="166">
        <v>0</v>
      </c>
      <c r="AD148" s="166"/>
      <c r="AE148" s="166">
        <v>0</v>
      </c>
      <c r="AF148" s="166">
        <v>0</v>
      </c>
      <c r="AG148" s="205"/>
      <c r="AH148" s="205"/>
      <c r="AI148" s="201"/>
      <c r="AJ148" s="201"/>
      <c r="AK148" s="201"/>
      <c r="AL148" s="201"/>
      <c r="AM148" s="201"/>
      <c r="AN148" s="201"/>
      <c r="AO148" s="175"/>
      <c r="AP148" s="178"/>
      <c r="AQ148" s="178"/>
      <c r="AR148" s="178"/>
      <c r="AS148" s="178"/>
      <c r="AT148" s="178"/>
      <c r="AU148" s="178"/>
    </row>
    <row r="149" s="3" customFormat="1" hidden="1" spans="1:47">
      <c r="A149" s="155"/>
      <c r="B149" s="190" t="s">
        <v>863</v>
      </c>
      <c r="C149" s="190"/>
      <c r="D149" s="191"/>
      <c r="E149" s="191"/>
      <c r="F149" s="190"/>
      <c r="G149" s="191"/>
      <c r="H149" s="191"/>
      <c r="I149" s="190"/>
      <c r="J149" s="166">
        <v>0</v>
      </c>
      <c r="K149" s="166">
        <v>0</v>
      </c>
      <c r="L149" s="166">
        <v>0</v>
      </c>
      <c r="M149" s="166">
        <v>0</v>
      </c>
      <c r="N149" s="166">
        <v>0</v>
      </c>
      <c r="O149" s="166">
        <v>0</v>
      </c>
      <c r="P149" s="166">
        <v>0</v>
      </c>
      <c r="Q149" s="166">
        <v>0</v>
      </c>
      <c r="R149" s="166">
        <v>0</v>
      </c>
      <c r="S149" s="166">
        <v>0</v>
      </c>
      <c r="T149" s="166">
        <v>0</v>
      </c>
      <c r="U149" s="405">
        <v>0</v>
      </c>
      <c r="V149" s="166">
        <v>0</v>
      </c>
      <c r="W149" s="166">
        <v>0</v>
      </c>
      <c r="X149" s="166">
        <v>0</v>
      </c>
      <c r="Y149" s="166">
        <v>0</v>
      </c>
      <c r="Z149" s="166">
        <v>0</v>
      </c>
      <c r="AA149" s="166">
        <v>0</v>
      </c>
      <c r="AB149" s="166">
        <v>0</v>
      </c>
      <c r="AC149" s="166">
        <v>0</v>
      </c>
      <c r="AD149" s="166"/>
      <c r="AE149" s="166">
        <v>0</v>
      </c>
      <c r="AF149" s="166">
        <v>0</v>
      </c>
      <c r="AG149" s="205"/>
      <c r="AH149" s="205"/>
      <c r="AI149" s="201"/>
      <c r="AJ149" s="201"/>
      <c r="AK149" s="201"/>
      <c r="AL149" s="201"/>
      <c r="AM149" s="201"/>
      <c r="AN149" s="201"/>
      <c r="AO149" s="175"/>
      <c r="AP149" s="178"/>
      <c r="AQ149" s="178"/>
      <c r="AR149" s="178"/>
      <c r="AS149" s="178"/>
      <c r="AT149" s="178"/>
      <c r="AU149" s="178"/>
    </row>
    <row r="150" s="3" customFormat="1" hidden="1" spans="1:47">
      <c r="A150" s="155"/>
      <c r="B150" s="190" t="s">
        <v>864</v>
      </c>
      <c r="C150" s="190"/>
      <c r="D150" s="191"/>
      <c r="E150" s="191"/>
      <c r="F150" s="190"/>
      <c r="G150" s="191"/>
      <c r="H150" s="191"/>
      <c r="I150" s="190"/>
      <c r="J150" s="166">
        <f t="shared" ref="J150:AC150" si="37">J151+J153+J158+J165</f>
        <v>0</v>
      </c>
      <c r="K150" s="166">
        <f t="shared" si="37"/>
        <v>0</v>
      </c>
      <c r="L150" s="166">
        <f t="shared" si="37"/>
        <v>0</v>
      </c>
      <c r="M150" s="166">
        <f t="shared" si="37"/>
        <v>0</v>
      </c>
      <c r="N150" s="166">
        <f t="shared" si="37"/>
        <v>1</v>
      </c>
      <c r="O150" s="166">
        <f t="shared" si="37"/>
        <v>0</v>
      </c>
      <c r="P150" s="166">
        <f t="shared" si="37"/>
        <v>0</v>
      </c>
      <c r="Q150" s="166">
        <f t="shared" si="37"/>
        <v>0</v>
      </c>
      <c r="R150" s="166">
        <f t="shared" si="37"/>
        <v>500</v>
      </c>
      <c r="S150" s="166">
        <f t="shared" si="37"/>
        <v>0</v>
      </c>
      <c r="T150" s="166">
        <f t="shared" si="37"/>
        <v>0</v>
      </c>
      <c r="U150" s="405">
        <f t="shared" si="37"/>
        <v>120</v>
      </c>
      <c r="V150" s="166">
        <f t="shared" si="37"/>
        <v>0</v>
      </c>
      <c r="W150" s="166">
        <f t="shared" si="37"/>
        <v>0</v>
      </c>
      <c r="X150" s="166">
        <f t="shared" si="37"/>
        <v>120</v>
      </c>
      <c r="Y150" s="166">
        <f t="shared" si="37"/>
        <v>0</v>
      </c>
      <c r="Z150" s="166">
        <f t="shared" si="37"/>
        <v>0</v>
      </c>
      <c r="AA150" s="166">
        <f t="shared" si="37"/>
        <v>0</v>
      </c>
      <c r="AB150" s="166">
        <f t="shared" si="37"/>
        <v>0</v>
      </c>
      <c r="AC150" s="166">
        <f t="shared" si="37"/>
        <v>0</v>
      </c>
      <c r="AD150" s="166"/>
      <c r="AE150" s="166">
        <f>AE151+AE153+AE158+AE165</f>
        <v>3656</v>
      </c>
      <c r="AF150" s="166">
        <f>AF151+AF153+AF158+AF165</f>
        <v>3656</v>
      </c>
      <c r="AG150" s="205"/>
      <c r="AH150" s="205"/>
      <c r="AI150" s="201"/>
      <c r="AJ150" s="201"/>
      <c r="AK150" s="201"/>
      <c r="AL150" s="201"/>
      <c r="AM150" s="201"/>
      <c r="AN150" s="201"/>
      <c r="AO150" s="175"/>
      <c r="AP150" s="178"/>
      <c r="AQ150" s="178"/>
      <c r="AR150" s="178"/>
      <c r="AS150" s="178"/>
      <c r="AT150" s="178"/>
      <c r="AU150" s="178"/>
    </row>
    <row r="151" s="3" customFormat="1" hidden="1" spans="1:47">
      <c r="A151" s="155"/>
      <c r="B151" s="190" t="s">
        <v>865</v>
      </c>
      <c r="C151" s="190"/>
      <c r="D151" s="191"/>
      <c r="E151" s="191"/>
      <c r="F151" s="190"/>
      <c r="G151" s="191"/>
      <c r="H151" s="191"/>
      <c r="I151" s="190"/>
      <c r="J151" s="166">
        <f t="shared" ref="J151:AC151" si="38">SUM(J152)</f>
        <v>0</v>
      </c>
      <c r="K151" s="166">
        <f t="shared" si="38"/>
        <v>0</v>
      </c>
      <c r="L151" s="166">
        <f t="shared" si="38"/>
        <v>0</v>
      </c>
      <c r="M151" s="166">
        <f t="shared" si="38"/>
        <v>0</v>
      </c>
      <c r="N151" s="166">
        <f t="shared" si="38"/>
        <v>0</v>
      </c>
      <c r="O151" s="166">
        <f t="shared" si="38"/>
        <v>0</v>
      </c>
      <c r="P151" s="166">
        <f t="shared" si="38"/>
        <v>0</v>
      </c>
      <c r="Q151" s="166">
        <f t="shared" si="38"/>
        <v>0</v>
      </c>
      <c r="R151" s="166">
        <f t="shared" si="38"/>
        <v>0</v>
      </c>
      <c r="S151" s="166">
        <f t="shared" si="38"/>
        <v>0</v>
      </c>
      <c r="T151" s="166">
        <f t="shared" si="38"/>
        <v>0</v>
      </c>
      <c r="U151" s="405">
        <f t="shared" si="38"/>
        <v>0</v>
      </c>
      <c r="V151" s="166">
        <f t="shared" si="38"/>
        <v>0</v>
      </c>
      <c r="W151" s="166">
        <f t="shared" si="38"/>
        <v>0</v>
      </c>
      <c r="X151" s="166">
        <f t="shared" si="38"/>
        <v>0</v>
      </c>
      <c r="Y151" s="166">
        <f t="shared" si="38"/>
        <v>0</v>
      </c>
      <c r="Z151" s="166">
        <f t="shared" si="38"/>
        <v>0</v>
      </c>
      <c r="AA151" s="166">
        <f t="shared" si="38"/>
        <v>0</v>
      </c>
      <c r="AB151" s="166">
        <f t="shared" si="38"/>
        <v>0</v>
      </c>
      <c r="AC151" s="166">
        <f t="shared" si="38"/>
        <v>0</v>
      </c>
      <c r="AD151" s="166"/>
      <c r="AE151" s="166">
        <f>SUM(AE152)</f>
        <v>0</v>
      </c>
      <c r="AF151" s="166">
        <f>SUM(AF152)</f>
        <v>0</v>
      </c>
      <c r="AG151" s="205"/>
      <c r="AH151" s="205"/>
      <c r="AI151" s="201"/>
      <c r="AJ151" s="201"/>
      <c r="AK151" s="201"/>
      <c r="AL151" s="201"/>
      <c r="AM151" s="201"/>
      <c r="AN151" s="201"/>
      <c r="AO151" s="175"/>
      <c r="AP151" s="178"/>
      <c r="AQ151" s="178"/>
      <c r="AR151" s="178"/>
      <c r="AS151" s="178"/>
      <c r="AT151" s="178"/>
      <c r="AU151" s="178"/>
    </row>
    <row r="152" s="3" customFormat="1" hidden="1" spans="1:47">
      <c r="A152" s="155"/>
      <c r="B152" s="190" t="s">
        <v>866</v>
      </c>
      <c r="C152" s="190"/>
      <c r="D152" s="191"/>
      <c r="E152" s="191"/>
      <c r="F152" s="190"/>
      <c r="G152" s="191"/>
      <c r="H152" s="191"/>
      <c r="I152" s="190"/>
      <c r="J152" s="166">
        <v>0</v>
      </c>
      <c r="K152" s="166">
        <v>0</v>
      </c>
      <c r="L152" s="166">
        <v>0</v>
      </c>
      <c r="M152" s="166">
        <v>0</v>
      </c>
      <c r="N152" s="166">
        <v>0</v>
      </c>
      <c r="O152" s="166">
        <v>0</v>
      </c>
      <c r="P152" s="166">
        <v>0</v>
      </c>
      <c r="Q152" s="166">
        <v>0</v>
      </c>
      <c r="R152" s="166">
        <v>0</v>
      </c>
      <c r="S152" s="166">
        <v>0</v>
      </c>
      <c r="T152" s="166">
        <v>0</v>
      </c>
      <c r="U152" s="405">
        <v>0</v>
      </c>
      <c r="V152" s="166">
        <v>0</v>
      </c>
      <c r="W152" s="166">
        <v>0</v>
      </c>
      <c r="X152" s="166">
        <v>0</v>
      </c>
      <c r="Y152" s="166">
        <v>0</v>
      </c>
      <c r="Z152" s="166">
        <v>0</v>
      </c>
      <c r="AA152" s="166">
        <v>0</v>
      </c>
      <c r="AB152" s="166">
        <v>0</v>
      </c>
      <c r="AC152" s="166">
        <v>0</v>
      </c>
      <c r="AD152" s="166"/>
      <c r="AE152" s="166">
        <v>0</v>
      </c>
      <c r="AF152" s="166">
        <v>0</v>
      </c>
      <c r="AG152" s="205"/>
      <c r="AH152" s="205"/>
      <c r="AI152" s="201"/>
      <c r="AJ152" s="201"/>
      <c r="AK152" s="201"/>
      <c r="AL152" s="201"/>
      <c r="AM152" s="201"/>
      <c r="AN152" s="201"/>
      <c r="AO152" s="175"/>
      <c r="AP152" s="178"/>
      <c r="AQ152" s="178"/>
      <c r="AR152" s="178"/>
      <c r="AS152" s="178"/>
      <c r="AT152" s="178"/>
      <c r="AU152" s="178"/>
    </row>
    <row r="153" s="3" customFormat="1" hidden="1" spans="1:47">
      <c r="A153" s="155"/>
      <c r="B153" s="190" t="s">
        <v>867</v>
      </c>
      <c r="C153" s="190"/>
      <c r="D153" s="191"/>
      <c r="E153" s="191"/>
      <c r="F153" s="190"/>
      <c r="G153" s="191"/>
      <c r="H153" s="191"/>
      <c r="I153" s="190"/>
      <c r="J153" s="166">
        <f t="shared" ref="J153:AC153" si="39">J154+J156+J157</f>
        <v>0</v>
      </c>
      <c r="K153" s="166">
        <f t="shared" si="39"/>
        <v>0</v>
      </c>
      <c r="L153" s="166">
        <f t="shared" si="39"/>
        <v>0</v>
      </c>
      <c r="M153" s="166">
        <f t="shared" si="39"/>
        <v>0</v>
      </c>
      <c r="N153" s="166">
        <f t="shared" si="39"/>
        <v>1</v>
      </c>
      <c r="O153" s="166">
        <f t="shared" si="39"/>
        <v>0</v>
      </c>
      <c r="P153" s="166">
        <f t="shared" si="39"/>
        <v>0</v>
      </c>
      <c r="Q153" s="166">
        <f t="shared" si="39"/>
        <v>0</v>
      </c>
      <c r="R153" s="166">
        <f t="shared" si="39"/>
        <v>500</v>
      </c>
      <c r="S153" s="166">
        <f t="shared" si="39"/>
        <v>0</v>
      </c>
      <c r="T153" s="166">
        <f t="shared" si="39"/>
        <v>0</v>
      </c>
      <c r="U153" s="405">
        <f t="shared" si="39"/>
        <v>120</v>
      </c>
      <c r="V153" s="166">
        <f t="shared" si="39"/>
        <v>0</v>
      </c>
      <c r="W153" s="166">
        <f t="shared" si="39"/>
        <v>0</v>
      </c>
      <c r="X153" s="166">
        <f t="shared" si="39"/>
        <v>120</v>
      </c>
      <c r="Y153" s="166">
        <f t="shared" si="39"/>
        <v>0</v>
      </c>
      <c r="Z153" s="166">
        <f t="shared" si="39"/>
        <v>0</v>
      </c>
      <c r="AA153" s="166">
        <f t="shared" si="39"/>
        <v>0</v>
      </c>
      <c r="AB153" s="166">
        <f t="shared" si="39"/>
        <v>0</v>
      </c>
      <c r="AC153" s="166">
        <f t="shared" si="39"/>
        <v>0</v>
      </c>
      <c r="AD153" s="166"/>
      <c r="AE153" s="166">
        <f>AE154+AE156+AE157</f>
        <v>3656</v>
      </c>
      <c r="AF153" s="166">
        <f>AF154+AF156+AF157</f>
        <v>3656</v>
      </c>
      <c r="AG153" s="205"/>
      <c r="AH153" s="205"/>
      <c r="AI153" s="201"/>
      <c r="AJ153" s="201"/>
      <c r="AK153" s="201"/>
      <c r="AL153" s="201"/>
      <c r="AM153" s="201"/>
      <c r="AN153" s="201"/>
      <c r="AO153" s="175"/>
      <c r="AP153" s="178"/>
      <c r="AQ153" s="178"/>
      <c r="AR153" s="178"/>
      <c r="AS153" s="178"/>
      <c r="AT153" s="178"/>
      <c r="AU153" s="178"/>
    </row>
    <row r="154" s="3" customFormat="1" hidden="1" spans="1:47">
      <c r="A154" s="155"/>
      <c r="B154" s="190" t="s">
        <v>868</v>
      </c>
      <c r="C154" s="190"/>
      <c r="D154" s="191"/>
      <c r="E154" s="191"/>
      <c r="F154" s="190"/>
      <c r="G154" s="191"/>
      <c r="H154" s="191"/>
      <c r="I154" s="190"/>
      <c r="J154" s="166">
        <f t="shared" ref="J154:AC154" si="40">SUM(J155)</f>
        <v>0</v>
      </c>
      <c r="K154" s="166">
        <f t="shared" si="40"/>
        <v>0</v>
      </c>
      <c r="L154" s="166">
        <f t="shared" si="40"/>
        <v>0</v>
      </c>
      <c r="M154" s="166">
        <f t="shared" si="40"/>
        <v>0</v>
      </c>
      <c r="N154" s="166">
        <f t="shared" si="40"/>
        <v>1</v>
      </c>
      <c r="O154" s="166">
        <f t="shared" si="40"/>
        <v>0</v>
      </c>
      <c r="P154" s="166">
        <f t="shared" si="40"/>
        <v>0</v>
      </c>
      <c r="Q154" s="166">
        <f t="shared" si="40"/>
        <v>0</v>
      </c>
      <c r="R154" s="166">
        <f t="shared" si="40"/>
        <v>500</v>
      </c>
      <c r="S154" s="166">
        <f t="shared" si="40"/>
        <v>0</v>
      </c>
      <c r="T154" s="166">
        <f t="shared" si="40"/>
        <v>0</v>
      </c>
      <c r="U154" s="405">
        <f t="shared" si="40"/>
        <v>120</v>
      </c>
      <c r="V154" s="166">
        <f t="shared" si="40"/>
        <v>0</v>
      </c>
      <c r="W154" s="166">
        <f t="shared" si="40"/>
        <v>0</v>
      </c>
      <c r="X154" s="166">
        <f t="shared" si="40"/>
        <v>120</v>
      </c>
      <c r="Y154" s="166">
        <f t="shared" si="40"/>
        <v>0</v>
      </c>
      <c r="Z154" s="166">
        <f t="shared" si="40"/>
        <v>0</v>
      </c>
      <c r="AA154" s="166">
        <f t="shared" si="40"/>
        <v>0</v>
      </c>
      <c r="AB154" s="166">
        <f t="shared" si="40"/>
        <v>0</v>
      </c>
      <c r="AC154" s="166">
        <f t="shared" si="40"/>
        <v>0</v>
      </c>
      <c r="AD154" s="166"/>
      <c r="AE154" s="166">
        <f>SUM(AE155)</f>
        <v>3656</v>
      </c>
      <c r="AF154" s="166">
        <f>SUM(AF155)</f>
        <v>3656</v>
      </c>
      <c r="AG154" s="205"/>
      <c r="AH154" s="205"/>
      <c r="AI154" s="201"/>
      <c r="AJ154" s="201"/>
      <c r="AK154" s="201"/>
      <c r="AL154" s="201"/>
      <c r="AM154" s="201"/>
      <c r="AN154" s="201"/>
      <c r="AO154" s="175"/>
      <c r="AP154" s="178"/>
      <c r="AQ154" s="178"/>
      <c r="AR154" s="178"/>
      <c r="AS154" s="178"/>
      <c r="AT154" s="178"/>
      <c r="AU154" s="178"/>
    </row>
    <row r="155" s="1" customFormat="1" ht="56.25" hidden="1" spans="1:57">
      <c r="A155" s="21">
        <v>72</v>
      </c>
      <c r="B155" s="20" t="s">
        <v>869</v>
      </c>
      <c r="C155" s="20">
        <v>2022</v>
      </c>
      <c r="D155" s="21" t="s">
        <v>870</v>
      </c>
      <c r="E155" s="21" t="s">
        <v>871</v>
      </c>
      <c r="F155" s="21" t="s">
        <v>45</v>
      </c>
      <c r="G155" s="21" t="s">
        <v>1212</v>
      </c>
      <c r="H155" s="21" t="s">
        <v>526</v>
      </c>
      <c r="I155" s="33" t="s">
        <v>872</v>
      </c>
      <c r="J155" s="21"/>
      <c r="K155" s="21"/>
      <c r="L155" s="21"/>
      <c r="M155" s="21"/>
      <c r="N155" s="21">
        <v>1</v>
      </c>
      <c r="O155" s="21"/>
      <c r="P155" s="21"/>
      <c r="Q155" s="21"/>
      <c r="R155" s="22">
        <v>500</v>
      </c>
      <c r="S155" s="21" t="s">
        <v>489</v>
      </c>
      <c r="T155" s="21" t="s">
        <v>490</v>
      </c>
      <c r="U155" s="314">
        <v>120</v>
      </c>
      <c r="V155" s="44">
        <v>0</v>
      </c>
      <c r="W155" s="44"/>
      <c r="X155" s="44">
        <v>120</v>
      </c>
      <c r="Y155" s="44"/>
      <c r="Z155" s="44">
        <v>0</v>
      </c>
      <c r="AA155" s="44">
        <v>0</v>
      </c>
      <c r="AB155" s="44">
        <v>0</v>
      </c>
      <c r="AC155" s="44">
        <v>0</v>
      </c>
      <c r="AD155" s="44"/>
      <c r="AE155" s="50">
        <v>3656</v>
      </c>
      <c r="AF155" s="50">
        <v>3656</v>
      </c>
      <c r="AG155" s="33" t="s">
        <v>873</v>
      </c>
      <c r="AH155" s="33" t="s">
        <v>874</v>
      </c>
      <c r="AI155" s="163" t="s">
        <v>489</v>
      </c>
      <c r="AJ155" s="163" t="s">
        <v>490</v>
      </c>
      <c r="AK155" s="21" t="s">
        <v>875</v>
      </c>
      <c r="AL155" s="163" t="s">
        <v>876</v>
      </c>
      <c r="AM155" s="163" t="s">
        <v>389</v>
      </c>
      <c r="AN155" s="163" t="s">
        <v>514</v>
      </c>
      <c r="AO155" s="163"/>
      <c r="AP155" s="158" t="s">
        <v>1079</v>
      </c>
      <c r="AQ155" s="158" t="s">
        <v>1079</v>
      </c>
      <c r="AR155" s="158"/>
      <c r="AS155" s="158" t="s">
        <v>1079</v>
      </c>
      <c r="AT155" s="163" t="s">
        <v>1573</v>
      </c>
      <c r="AU155" s="178"/>
      <c r="AV155" s="3"/>
      <c r="BE155" s="5">
        <v>1</v>
      </c>
    </row>
    <row r="156" s="3" customFormat="1" hidden="1" spans="1:47">
      <c r="A156" s="155"/>
      <c r="B156" s="190" t="s">
        <v>877</v>
      </c>
      <c r="C156" s="190"/>
      <c r="D156" s="191"/>
      <c r="E156" s="191"/>
      <c r="F156" s="190"/>
      <c r="G156" s="191"/>
      <c r="H156" s="191"/>
      <c r="I156" s="190"/>
      <c r="J156" s="166">
        <v>0</v>
      </c>
      <c r="K156" s="166">
        <v>0</v>
      </c>
      <c r="L156" s="166">
        <v>0</v>
      </c>
      <c r="M156" s="166">
        <v>0</v>
      </c>
      <c r="N156" s="166">
        <v>0</v>
      </c>
      <c r="O156" s="166">
        <v>0</v>
      </c>
      <c r="P156" s="166">
        <v>0</v>
      </c>
      <c r="Q156" s="166">
        <v>0</v>
      </c>
      <c r="R156" s="166">
        <v>0</v>
      </c>
      <c r="S156" s="166">
        <v>0</v>
      </c>
      <c r="T156" s="166">
        <v>0</v>
      </c>
      <c r="U156" s="405">
        <v>0</v>
      </c>
      <c r="V156" s="166">
        <v>0</v>
      </c>
      <c r="W156" s="166">
        <v>0</v>
      </c>
      <c r="X156" s="166">
        <v>0</v>
      </c>
      <c r="Y156" s="166">
        <v>0</v>
      </c>
      <c r="Z156" s="166">
        <v>0</v>
      </c>
      <c r="AA156" s="166">
        <v>0</v>
      </c>
      <c r="AB156" s="166">
        <v>0</v>
      </c>
      <c r="AC156" s="166">
        <v>0</v>
      </c>
      <c r="AD156" s="166"/>
      <c r="AE156" s="166">
        <v>0</v>
      </c>
      <c r="AF156" s="166">
        <v>0</v>
      </c>
      <c r="AG156" s="205"/>
      <c r="AH156" s="205"/>
      <c r="AI156" s="201"/>
      <c r="AJ156" s="201"/>
      <c r="AK156" s="201"/>
      <c r="AL156" s="201"/>
      <c r="AM156" s="201"/>
      <c r="AN156" s="201"/>
      <c r="AO156" s="175"/>
      <c r="AP156" s="178"/>
      <c r="AQ156" s="178"/>
      <c r="AR156" s="178"/>
      <c r="AS156" s="178"/>
      <c r="AT156" s="178"/>
      <c r="AU156" s="178"/>
    </row>
    <row r="157" s="3" customFormat="1" hidden="1" spans="1:47">
      <c r="A157" s="155"/>
      <c r="B157" s="190" t="s">
        <v>878</v>
      </c>
      <c r="C157" s="190"/>
      <c r="D157" s="191"/>
      <c r="E157" s="191"/>
      <c r="F157" s="190"/>
      <c r="G157" s="191"/>
      <c r="H157" s="191"/>
      <c r="I157" s="190"/>
      <c r="J157" s="166">
        <v>0</v>
      </c>
      <c r="K157" s="166">
        <v>0</v>
      </c>
      <c r="L157" s="166">
        <v>0</v>
      </c>
      <c r="M157" s="166">
        <v>0</v>
      </c>
      <c r="N157" s="166">
        <v>0</v>
      </c>
      <c r="O157" s="166">
        <v>0</v>
      </c>
      <c r="P157" s="166">
        <v>0</v>
      </c>
      <c r="Q157" s="166">
        <v>0</v>
      </c>
      <c r="R157" s="166">
        <v>0</v>
      </c>
      <c r="S157" s="166">
        <v>0</v>
      </c>
      <c r="T157" s="166">
        <v>0</v>
      </c>
      <c r="U157" s="405">
        <v>0</v>
      </c>
      <c r="V157" s="166">
        <v>0</v>
      </c>
      <c r="W157" s="166">
        <v>0</v>
      </c>
      <c r="X157" s="166">
        <v>0</v>
      </c>
      <c r="Y157" s="166">
        <v>0</v>
      </c>
      <c r="Z157" s="166">
        <v>0</v>
      </c>
      <c r="AA157" s="166">
        <v>0</v>
      </c>
      <c r="AB157" s="166">
        <v>0</v>
      </c>
      <c r="AC157" s="166">
        <v>0</v>
      </c>
      <c r="AD157" s="166"/>
      <c r="AE157" s="166">
        <v>0</v>
      </c>
      <c r="AF157" s="166">
        <v>0</v>
      </c>
      <c r="AG157" s="205"/>
      <c r="AH157" s="205"/>
      <c r="AI157" s="201"/>
      <c r="AJ157" s="201"/>
      <c r="AK157" s="201"/>
      <c r="AL157" s="201"/>
      <c r="AM157" s="201"/>
      <c r="AN157" s="201"/>
      <c r="AO157" s="175"/>
      <c r="AP157" s="178"/>
      <c r="AQ157" s="178"/>
      <c r="AR157" s="178"/>
      <c r="AS157" s="178"/>
      <c r="AT157" s="178"/>
      <c r="AU157" s="178"/>
    </row>
    <row r="158" s="3" customFormat="1" hidden="1" spans="1:47">
      <c r="A158" s="155"/>
      <c r="B158" s="190" t="s">
        <v>879</v>
      </c>
      <c r="C158" s="190"/>
      <c r="D158" s="191"/>
      <c r="E158" s="191"/>
      <c r="F158" s="190"/>
      <c r="G158" s="191"/>
      <c r="H158" s="191"/>
      <c r="I158" s="190"/>
      <c r="J158" s="166">
        <f t="shared" ref="J158:AC158" si="41">J159+J160+J161+J162+J163+J164</f>
        <v>0</v>
      </c>
      <c r="K158" s="166">
        <f t="shared" si="41"/>
        <v>0</v>
      </c>
      <c r="L158" s="166">
        <f t="shared" si="41"/>
        <v>0</v>
      </c>
      <c r="M158" s="166">
        <f t="shared" si="41"/>
        <v>0</v>
      </c>
      <c r="N158" s="166">
        <f t="shared" si="41"/>
        <v>0</v>
      </c>
      <c r="O158" s="166">
        <f t="shared" si="41"/>
        <v>0</v>
      </c>
      <c r="P158" s="166">
        <f t="shared" si="41"/>
        <v>0</v>
      </c>
      <c r="Q158" s="166">
        <f t="shared" si="41"/>
        <v>0</v>
      </c>
      <c r="R158" s="166">
        <f t="shared" si="41"/>
        <v>0</v>
      </c>
      <c r="S158" s="166">
        <f t="shared" si="41"/>
        <v>0</v>
      </c>
      <c r="T158" s="166">
        <f t="shared" si="41"/>
        <v>0</v>
      </c>
      <c r="U158" s="405">
        <f t="shared" si="41"/>
        <v>0</v>
      </c>
      <c r="V158" s="166">
        <f t="shared" si="41"/>
        <v>0</v>
      </c>
      <c r="W158" s="166">
        <f t="shared" si="41"/>
        <v>0</v>
      </c>
      <c r="X158" s="166">
        <f t="shared" si="41"/>
        <v>0</v>
      </c>
      <c r="Y158" s="166">
        <f t="shared" si="41"/>
        <v>0</v>
      </c>
      <c r="Z158" s="166">
        <f t="shared" si="41"/>
        <v>0</v>
      </c>
      <c r="AA158" s="166">
        <f t="shared" si="41"/>
        <v>0</v>
      </c>
      <c r="AB158" s="166">
        <f t="shared" si="41"/>
        <v>0</v>
      </c>
      <c r="AC158" s="166">
        <f t="shared" si="41"/>
        <v>0</v>
      </c>
      <c r="AD158" s="166"/>
      <c r="AE158" s="166">
        <f>AE159+AE160+AE161+AE162+AE163+AE164</f>
        <v>0</v>
      </c>
      <c r="AF158" s="166">
        <f>AF159+AF160+AF161+AF162+AF163+AF164</f>
        <v>0</v>
      </c>
      <c r="AG158" s="205"/>
      <c r="AH158" s="205"/>
      <c r="AI158" s="201"/>
      <c r="AJ158" s="201"/>
      <c r="AK158" s="201"/>
      <c r="AL158" s="201"/>
      <c r="AM158" s="201"/>
      <c r="AN158" s="201"/>
      <c r="AO158" s="175"/>
      <c r="AP158" s="178"/>
      <c r="AQ158" s="178"/>
      <c r="AR158" s="178"/>
      <c r="AS158" s="178"/>
      <c r="AT158" s="178"/>
      <c r="AU158" s="178"/>
    </row>
    <row r="159" s="3" customFormat="1" hidden="1" spans="1:47">
      <c r="A159" s="155"/>
      <c r="B159" s="190" t="s">
        <v>880</v>
      </c>
      <c r="C159" s="190"/>
      <c r="D159" s="191"/>
      <c r="E159" s="191"/>
      <c r="F159" s="190"/>
      <c r="G159" s="191"/>
      <c r="H159" s="191"/>
      <c r="I159" s="190"/>
      <c r="J159" s="166">
        <v>0</v>
      </c>
      <c r="K159" s="166">
        <v>0</v>
      </c>
      <c r="L159" s="166">
        <v>0</v>
      </c>
      <c r="M159" s="166">
        <v>0</v>
      </c>
      <c r="N159" s="166">
        <v>0</v>
      </c>
      <c r="O159" s="166">
        <v>0</v>
      </c>
      <c r="P159" s="166">
        <v>0</v>
      </c>
      <c r="Q159" s="166">
        <v>0</v>
      </c>
      <c r="R159" s="166">
        <v>0</v>
      </c>
      <c r="S159" s="166">
        <v>0</v>
      </c>
      <c r="T159" s="166">
        <v>0</v>
      </c>
      <c r="U159" s="405">
        <v>0</v>
      </c>
      <c r="V159" s="166">
        <v>0</v>
      </c>
      <c r="W159" s="166">
        <v>0</v>
      </c>
      <c r="X159" s="166">
        <v>0</v>
      </c>
      <c r="Y159" s="166">
        <v>0</v>
      </c>
      <c r="Z159" s="166">
        <v>0</v>
      </c>
      <c r="AA159" s="166">
        <v>0</v>
      </c>
      <c r="AB159" s="166">
        <v>0</v>
      </c>
      <c r="AC159" s="166">
        <v>0</v>
      </c>
      <c r="AD159" s="166"/>
      <c r="AE159" s="166">
        <v>0</v>
      </c>
      <c r="AF159" s="166">
        <v>0</v>
      </c>
      <c r="AG159" s="205"/>
      <c r="AH159" s="205"/>
      <c r="AI159" s="201"/>
      <c r="AJ159" s="201"/>
      <c r="AK159" s="201"/>
      <c r="AL159" s="201"/>
      <c r="AM159" s="201"/>
      <c r="AN159" s="201"/>
      <c r="AO159" s="175"/>
      <c r="AP159" s="178"/>
      <c r="AQ159" s="178"/>
      <c r="AR159" s="178"/>
      <c r="AS159" s="178"/>
      <c r="AT159" s="178"/>
      <c r="AU159" s="178"/>
    </row>
    <row r="160" s="3" customFormat="1" hidden="1" spans="1:47">
      <c r="A160" s="155"/>
      <c r="B160" s="190" t="s">
        <v>881</v>
      </c>
      <c r="C160" s="190"/>
      <c r="D160" s="191"/>
      <c r="E160" s="191"/>
      <c r="F160" s="190"/>
      <c r="G160" s="191"/>
      <c r="H160" s="191"/>
      <c r="I160" s="190"/>
      <c r="J160" s="166">
        <v>0</v>
      </c>
      <c r="K160" s="166">
        <v>0</v>
      </c>
      <c r="L160" s="166">
        <v>0</v>
      </c>
      <c r="M160" s="166">
        <v>0</v>
      </c>
      <c r="N160" s="166">
        <v>0</v>
      </c>
      <c r="O160" s="166">
        <v>0</v>
      </c>
      <c r="P160" s="166">
        <v>0</v>
      </c>
      <c r="Q160" s="166">
        <v>0</v>
      </c>
      <c r="R160" s="166">
        <v>0</v>
      </c>
      <c r="S160" s="166">
        <v>0</v>
      </c>
      <c r="T160" s="166">
        <v>0</v>
      </c>
      <c r="U160" s="405">
        <v>0</v>
      </c>
      <c r="V160" s="166">
        <v>0</v>
      </c>
      <c r="W160" s="166">
        <v>0</v>
      </c>
      <c r="X160" s="166">
        <v>0</v>
      </c>
      <c r="Y160" s="166">
        <v>0</v>
      </c>
      <c r="Z160" s="166">
        <v>0</v>
      </c>
      <c r="AA160" s="166">
        <v>0</v>
      </c>
      <c r="AB160" s="166">
        <v>0</v>
      </c>
      <c r="AC160" s="166">
        <v>0</v>
      </c>
      <c r="AD160" s="166"/>
      <c r="AE160" s="166">
        <v>0</v>
      </c>
      <c r="AF160" s="166">
        <v>0</v>
      </c>
      <c r="AG160" s="205"/>
      <c r="AH160" s="205"/>
      <c r="AI160" s="201"/>
      <c r="AJ160" s="201"/>
      <c r="AK160" s="201"/>
      <c r="AL160" s="201"/>
      <c r="AM160" s="201"/>
      <c r="AN160" s="201"/>
      <c r="AO160" s="175"/>
      <c r="AP160" s="178"/>
      <c r="AQ160" s="178"/>
      <c r="AR160" s="178"/>
      <c r="AS160" s="178"/>
      <c r="AT160" s="178"/>
      <c r="AU160" s="178"/>
    </row>
    <row r="161" s="3" customFormat="1" hidden="1" spans="1:47">
      <c r="A161" s="155"/>
      <c r="B161" s="190" t="s">
        <v>882</v>
      </c>
      <c r="C161" s="190"/>
      <c r="D161" s="191"/>
      <c r="E161" s="191"/>
      <c r="F161" s="190"/>
      <c r="G161" s="191"/>
      <c r="H161" s="191"/>
      <c r="I161" s="190"/>
      <c r="J161" s="166">
        <v>0</v>
      </c>
      <c r="K161" s="166">
        <v>0</v>
      </c>
      <c r="L161" s="166">
        <v>0</v>
      </c>
      <c r="M161" s="166">
        <v>0</v>
      </c>
      <c r="N161" s="166">
        <v>0</v>
      </c>
      <c r="O161" s="166">
        <v>0</v>
      </c>
      <c r="P161" s="166">
        <v>0</v>
      </c>
      <c r="Q161" s="166">
        <v>0</v>
      </c>
      <c r="R161" s="166">
        <v>0</v>
      </c>
      <c r="S161" s="166">
        <v>0</v>
      </c>
      <c r="T161" s="166">
        <v>0</v>
      </c>
      <c r="U161" s="405">
        <v>0</v>
      </c>
      <c r="V161" s="166">
        <v>0</v>
      </c>
      <c r="W161" s="166">
        <v>0</v>
      </c>
      <c r="X161" s="166">
        <v>0</v>
      </c>
      <c r="Y161" s="166">
        <v>0</v>
      </c>
      <c r="Z161" s="166">
        <v>0</v>
      </c>
      <c r="AA161" s="166">
        <v>0</v>
      </c>
      <c r="AB161" s="166">
        <v>0</v>
      </c>
      <c r="AC161" s="166">
        <v>0</v>
      </c>
      <c r="AD161" s="166"/>
      <c r="AE161" s="166">
        <v>0</v>
      </c>
      <c r="AF161" s="166">
        <v>0</v>
      </c>
      <c r="AG161" s="205"/>
      <c r="AH161" s="205"/>
      <c r="AI161" s="201"/>
      <c r="AJ161" s="201"/>
      <c r="AK161" s="201"/>
      <c r="AL161" s="201"/>
      <c r="AM161" s="201"/>
      <c r="AN161" s="201"/>
      <c r="AO161" s="175"/>
      <c r="AP161" s="178"/>
      <c r="AQ161" s="178"/>
      <c r="AR161" s="178"/>
      <c r="AS161" s="178"/>
      <c r="AT161" s="178"/>
      <c r="AU161" s="178"/>
    </row>
    <row r="162" s="3" customFormat="1" hidden="1" spans="1:47">
      <c r="A162" s="155"/>
      <c r="B162" s="190" t="s">
        <v>883</v>
      </c>
      <c r="C162" s="190"/>
      <c r="D162" s="191"/>
      <c r="E162" s="191"/>
      <c r="F162" s="190"/>
      <c r="G162" s="191"/>
      <c r="H162" s="191"/>
      <c r="I162" s="190"/>
      <c r="J162" s="166">
        <v>0</v>
      </c>
      <c r="K162" s="166">
        <v>0</v>
      </c>
      <c r="L162" s="166">
        <v>0</v>
      </c>
      <c r="M162" s="166">
        <v>0</v>
      </c>
      <c r="N162" s="166">
        <v>0</v>
      </c>
      <c r="O162" s="166">
        <v>0</v>
      </c>
      <c r="P162" s="166">
        <v>0</v>
      </c>
      <c r="Q162" s="166">
        <v>0</v>
      </c>
      <c r="R162" s="166">
        <v>0</v>
      </c>
      <c r="S162" s="166">
        <v>0</v>
      </c>
      <c r="T162" s="166">
        <v>0</v>
      </c>
      <c r="U162" s="405">
        <v>0</v>
      </c>
      <c r="V162" s="166">
        <v>0</v>
      </c>
      <c r="W162" s="166">
        <v>0</v>
      </c>
      <c r="X162" s="166">
        <v>0</v>
      </c>
      <c r="Y162" s="166">
        <v>0</v>
      </c>
      <c r="Z162" s="166">
        <v>0</v>
      </c>
      <c r="AA162" s="166">
        <v>0</v>
      </c>
      <c r="AB162" s="166">
        <v>0</v>
      </c>
      <c r="AC162" s="166">
        <v>0</v>
      </c>
      <c r="AD162" s="166"/>
      <c r="AE162" s="166">
        <v>0</v>
      </c>
      <c r="AF162" s="166">
        <v>0</v>
      </c>
      <c r="AG162" s="205"/>
      <c r="AH162" s="205"/>
      <c r="AI162" s="201"/>
      <c r="AJ162" s="201"/>
      <c r="AK162" s="201"/>
      <c r="AL162" s="201"/>
      <c r="AM162" s="201"/>
      <c r="AN162" s="201"/>
      <c r="AO162" s="175"/>
      <c r="AP162" s="178"/>
      <c r="AQ162" s="178"/>
      <c r="AR162" s="178"/>
      <c r="AS162" s="178"/>
      <c r="AT162" s="178"/>
      <c r="AU162" s="178"/>
    </row>
    <row r="163" s="3" customFormat="1" hidden="1" spans="1:47">
      <c r="A163" s="155"/>
      <c r="B163" s="190" t="s">
        <v>884</v>
      </c>
      <c r="C163" s="190"/>
      <c r="D163" s="191"/>
      <c r="E163" s="191"/>
      <c r="F163" s="190"/>
      <c r="G163" s="191"/>
      <c r="H163" s="191"/>
      <c r="I163" s="190"/>
      <c r="J163" s="166">
        <v>0</v>
      </c>
      <c r="K163" s="166">
        <v>0</v>
      </c>
      <c r="L163" s="166">
        <v>0</v>
      </c>
      <c r="M163" s="166">
        <v>0</v>
      </c>
      <c r="N163" s="166">
        <v>0</v>
      </c>
      <c r="O163" s="166">
        <v>0</v>
      </c>
      <c r="P163" s="166">
        <v>0</v>
      </c>
      <c r="Q163" s="166">
        <v>0</v>
      </c>
      <c r="R163" s="166">
        <v>0</v>
      </c>
      <c r="S163" s="166">
        <v>0</v>
      </c>
      <c r="T163" s="166">
        <v>0</v>
      </c>
      <c r="U163" s="405">
        <v>0</v>
      </c>
      <c r="V163" s="166">
        <v>0</v>
      </c>
      <c r="W163" s="166">
        <v>0</v>
      </c>
      <c r="X163" s="166">
        <v>0</v>
      </c>
      <c r="Y163" s="166">
        <v>0</v>
      </c>
      <c r="Z163" s="166">
        <v>0</v>
      </c>
      <c r="AA163" s="166">
        <v>0</v>
      </c>
      <c r="AB163" s="166">
        <v>0</v>
      </c>
      <c r="AC163" s="166">
        <v>0</v>
      </c>
      <c r="AD163" s="166"/>
      <c r="AE163" s="166">
        <v>0</v>
      </c>
      <c r="AF163" s="166">
        <v>0</v>
      </c>
      <c r="AG163" s="205"/>
      <c r="AH163" s="205"/>
      <c r="AI163" s="201"/>
      <c r="AJ163" s="201"/>
      <c r="AK163" s="201"/>
      <c r="AL163" s="201"/>
      <c r="AM163" s="201"/>
      <c r="AN163" s="201"/>
      <c r="AO163" s="175"/>
      <c r="AP163" s="178"/>
      <c r="AQ163" s="178"/>
      <c r="AR163" s="178"/>
      <c r="AS163" s="178"/>
      <c r="AT163" s="178"/>
      <c r="AU163" s="178"/>
    </row>
    <row r="164" s="3" customFormat="1" hidden="1" spans="1:47">
      <c r="A164" s="155"/>
      <c r="B164" s="190" t="s">
        <v>885</v>
      </c>
      <c r="C164" s="190"/>
      <c r="D164" s="191"/>
      <c r="E164" s="191"/>
      <c r="F164" s="190"/>
      <c r="G164" s="191"/>
      <c r="H164" s="191"/>
      <c r="I164" s="190"/>
      <c r="J164" s="166">
        <v>0</v>
      </c>
      <c r="K164" s="166">
        <v>0</v>
      </c>
      <c r="L164" s="166">
        <v>0</v>
      </c>
      <c r="M164" s="166">
        <v>0</v>
      </c>
      <c r="N164" s="166">
        <v>0</v>
      </c>
      <c r="O164" s="166">
        <v>0</v>
      </c>
      <c r="P164" s="166">
        <v>0</v>
      </c>
      <c r="Q164" s="166">
        <v>0</v>
      </c>
      <c r="R164" s="166">
        <v>0</v>
      </c>
      <c r="S164" s="166">
        <v>0</v>
      </c>
      <c r="T164" s="166">
        <v>0</v>
      </c>
      <c r="U164" s="405">
        <v>0</v>
      </c>
      <c r="V164" s="166">
        <v>0</v>
      </c>
      <c r="W164" s="166">
        <v>0</v>
      </c>
      <c r="X164" s="166">
        <v>0</v>
      </c>
      <c r="Y164" s="166">
        <v>0</v>
      </c>
      <c r="Z164" s="166">
        <v>0</v>
      </c>
      <c r="AA164" s="166">
        <v>0</v>
      </c>
      <c r="AB164" s="166">
        <v>0</v>
      </c>
      <c r="AC164" s="166">
        <v>0</v>
      </c>
      <c r="AD164" s="166"/>
      <c r="AE164" s="166">
        <v>0</v>
      </c>
      <c r="AF164" s="166">
        <v>0</v>
      </c>
      <c r="AG164" s="205"/>
      <c r="AH164" s="205"/>
      <c r="AI164" s="201"/>
      <c r="AJ164" s="201"/>
      <c r="AK164" s="201"/>
      <c r="AL164" s="201"/>
      <c r="AM164" s="201"/>
      <c r="AN164" s="201"/>
      <c r="AO164" s="175"/>
      <c r="AP164" s="178"/>
      <c r="AQ164" s="178"/>
      <c r="AR164" s="178"/>
      <c r="AS164" s="178"/>
      <c r="AT164" s="178"/>
      <c r="AU164" s="178"/>
    </row>
    <row r="165" s="3" customFormat="1" hidden="1" spans="1:47">
      <c r="A165" s="155"/>
      <c r="B165" s="190" t="s">
        <v>886</v>
      </c>
      <c r="C165" s="190"/>
      <c r="D165" s="191"/>
      <c r="E165" s="191"/>
      <c r="F165" s="190"/>
      <c r="G165" s="191"/>
      <c r="H165" s="191"/>
      <c r="I165" s="190"/>
      <c r="J165" s="166">
        <f t="shared" ref="J165:AC165" si="42">J166+J167+J168+J169+J170</f>
        <v>0</v>
      </c>
      <c r="K165" s="166">
        <f t="shared" si="42"/>
        <v>0</v>
      </c>
      <c r="L165" s="166">
        <f t="shared" si="42"/>
        <v>0</v>
      </c>
      <c r="M165" s="166">
        <f t="shared" si="42"/>
        <v>0</v>
      </c>
      <c r="N165" s="166">
        <f t="shared" si="42"/>
        <v>0</v>
      </c>
      <c r="O165" s="166">
        <f t="shared" si="42"/>
        <v>0</v>
      </c>
      <c r="P165" s="166">
        <f t="shared" si="42"/>
        <v>0</v>
      </c>
      <c r="Q165" s="166">
        <f t="shared" si="42"/>
        <v>0</v>
      </c>
      <c r="R165" s="166">
        <f t="shared" si="42"/>
        <v>0</v>
      </c>
      <c r="S165" s="166">
        <f t="shared" si="42"/>
        <v>0</v>
      </c>
      <c r="T165" s="166">
        <f t="shared" si="42"/>
        <v>0</v>
      </c>
      <c r="U165" s="405">
        <f t="shared" si="42"/>
        <v>0</v>
      </c>
      <c r="V165" s="166">
        <f t="shared" si="42"/>
        <v>0</v>
      </c>
      <c r="W165" s="166">
        <f t="shared" si="42"/>
        <v>0</v>
      </c>
      <c r="X165" s="166">
        <f t="shared" si="42"/>
        <v>0</v>
      </c>
      <c r="Y165" s="166">
        <f t="shared" si="42"/>
        <v>0</v>
      </c>
      <c r="Z165" s="166">
        <f t="shared" si="42"/>
        <v>0</v>
      </c>
      <c r="AA165" s="166">
        <f t="shared" si="42"/>
        <v>0</v>
      </c>
      <c r="AB165" s="166">
        <f t="shared" si="42"/>
        <v>0</v>
      </c>
      <c r="AC165" s="166">
        <f t="shared" si="42"/>
        <v>0</v>
      </c>
      <c r="AD165" s="166"/>
      <c r="AE165" s="166">
        <f>AE166+AE167+AE168+AE169+AE170</f>
        <v>0</v>
      </c>
      <c r="AF165" s="166">
        <f>AF166+AF167+AF168+AF169+AF170</f>
        <v>0</v>
      </c>
      <c r="AG165" s="205"/>
      <c r="AH165" s="205"/>
      <c r="AI165" s="201"/>
      <c r="AJ165" s="201"/>
      <c r="AK165" s="201"/>
      <c r="AL165" s="201"/>
      <c r="AM165" s="201"/>
      <c r="AN165" s="201"/>
      <c r="AO165" s="175"/>
      <c r="AP165" s="178"/>
      <c r="AQ165" s="178"/>
      <c r="AR165" s="178"/>
      <c r="AS165" s="178"/>
      <c r="AT165" s="178"/>
      <c r="AU165" s="178"/>
    </row>
    <row r="166" s="3" customFormat="1" hidden="1" spans="1:47">
      <c r="A166" s="155"/>
      <c r="B166" s="190" t="s">
        <v>887</v>
      </c>
      <c r="C166" s="190"/>
      <c r="D166" s="191"/>
      <c r="E166" s="191"/>
      <c r="F166" s="190"/>
      <c r="G166" s="191"/>
      <c r="H166" s="191"/>
      <c r="I166" s="190"/>
      <c r="J166" s="166">
        <v>0</v>
      </c>
      <c r="K166" s="166">
        <v>0</v>
      </c>
      <c r="L166" s="166">
        <v>0</v>
      </c>
      <c r="M166" s="166">
        <v>0</v>
      </c>
      <c r="N166" s="166">
        <v>0</v>
      </c>
      <c r="O166" s="166">
        <v>0</v>
      </c>
      <c r="P166" s="166">
        <v>0</v>
      </c>
      <c r="Q166" s="166">
        <v>0</v>
      </c>
      <c r="R166" s="166">
        <v>0</v>
      </c>
      <c r="S166" s="166">
        <v>0</v>
      </c>
      <c r="T166" s="166">
        <v>0</v>
      </c>
      <c r="U166" s="405">
        <v>0</v>
      </c>
      <c r="V166" s="166">
        <v>0</v>
      </c>
      <c r="W166" s="166">
        <v>0</v>
      </c>
      <c r="X166" s="166">
        <v>0</v>
      </c>
      <c r="Y166" s="166">
        <v>0</v>
      </c>
      <c r="Z166" s="166">
        <v>0</v>
      </c>
      <c r="AA166" s="166">
        <v>0</v>
      </c>
      <c r="AB166" s="166">
        <v>0</v>
      </c>
      <c r="AC166" s="166">
        <v>0</v>
      </c>
      <c r="AD166" s="166"/>
      <c r="AE166" s="166">
        <v>0</v>
      </c>
      <c r="AF166" s="166">
        <v>0</v>
      </c>
      <c r="AG166" s="205"/>
      <c r="AH166" s="205"/>
      <c r="AI166" s="201"/>
      <c r="AJ166" s="201"/>
      <c r="AK166" s="201"/>
      <c r="AL166" s="201"/>
      <c r="AM166" s="201"/>
      <c r="AN166" s="201"/>
      <c r="AO166" s="175"/>
      <c r="AP166" s="178"/>
      <c r="AQ166" s="178"/>
      <c r="AR166" s="178"/>
      <c r="AS166" s="178"/>
      <c r="AT166" s="178"/>
      <c r="AU166" s="178"/>
    </row>
    <row r="167" s="3" customFormat="1" hidden="1" spans="1:47">
      <c r="A167" s="155"/>
      <c r="B167" s="190" t="s">
        <v>888</v>
      </c>
      <c r="C167" s="190"/>
      <c r="D167" s="191"/>
      <c r="E167" s="191"/>
      <c r="F167" s="190"/>
      <c r="G167" s="191"/>
      <c r="H167" s="191"/>
      <c r="I167" s="190"/>
      <c r="J167" s="166">
        <v>0</v>
      </c>
      <c r="K167" s="166">
        <v>0</v>
      </c>
      <c r="L167" s="166">
        <v>0</v>
      </c>
      <c r="M167" s="166">
        <v>0</v>
      </c>
      <c r="N167" s="166">
        <v>0</v>
      </c>
      <c r="O167" s="166">
        <v>0</v>
      </c>
      <c r="P167" s="166">
        <v>0</v>
      </c>
      <c r="Q167" s="166">
        <v>0</v>
      </c>
      <c r="R167" s="166">
        <v>0</v>
      </c>
      <c r="S167" s="166">
        <v>0</v>
      </c>
      <c r="T167" s="166">
        <v>0</v>
      </c>
      <c r="U167" s="405">
        <v>0</v>
      </c>
      <c r="V167" s="166">
        <v>0</v>
      </c>
      <c r="W167" s="166">
        <v>0</v>
      </c>
      <c r="X167" s="166">
        <v>0</v>
      </c>
      <c r="Y167" s="166">
        <v>0</v>
      </c>
      <c r="Z167" s="166">
        <v>0</v>
      </c>
      <c r="AA167" s="166">
        <v>0</v>
      </c>
      <c r="AB167" s="166">
        <v>0</v>
      </c>
      <c r="AC167" s="166">
        <v>0</v>
      </c>
      <c r="AD167" s="166"/>
      <c r="AE167" s="166">
        <v>0</v>
      </c>
      <c r="AF167" s="166">
        <v>0</v>
      </c>
      <c r="AG167" s="205"/>
      <c r="AH167" s="205"/>
      <c r="AI167" s="201"/>
      <c r="AJ167" s="201"/>
      <c r="AK167" s="201"/>
      <c r="AL167" s="201"/>
      <c r="AM167" s="201"/>
      <c r="AN167" s="201"/>
      <c r="AO167" s="175"/>
      <c r="AP167" s="178"/>
      <c r="AQ167" s="178"/>
      <c r="AR167" s="178"/>
      <c r="AS167" s="178"/>
      <c r="AT167" s="178"/>
      <c r="AU167" s="178"/>
    </row>
    <row r="168" s="3" customFormat="1" hidden="1" spans="1:47">
      <c r="A168" s="155"/>
      <c r="B168" s="190" t="s">
        <v>889</v>
      </c>
      <c r="C168" s="190"/>
      <c r="D168" s="191"/>
      <c r="E168" s="191"/>
      <c r="F168" s="190"/>
      <c r="G168" s="191"/>
      <c r="H168" s="191"/>
      <c r="I168" s="190"/>
      <c r="J168" s="166">
        <v>0</v>
      </c>
      <c r="K168" s="166">
        <v>0</v>
      </c>
      <c r="L168" s="166">
        <v>0</v>
      </c>
      <c r="M168" s="166">
        <v>0</v>
      </c>
      <c r="N168" s="166">
        <v>0</v>
      </c>
      <c r="O168" s="166">
        <v>0</v>
      </c>
      <c r="P168" s="166">
        <v>0</v>
      </c>
      <c r="Q168" s="166">
        <v>0</v>
      </c>
      <c r="R168" s="166">
        <v>0</v>
      </c>
      <c r="S168" s="166">
        <v>0</v>
      </c>
      <c r="T168" s="166">
        <v>0</v>
      </c>
      <c r="U168" s="405">
        <v>0</v>
      </c>
      <c r="V168" s="166">
        <v>0</v>
      </c>
      <c r="W168" s="166">
        <v>0</v>
      </c>
      <c r="X168" s="166">
        <v>0</v>
      </c>
      <c r="Y168" s="166">
        <v>0</v>
      </c>
      <c r="Z168" s="166">
        <v>0</v>
      </c>
      <c r="AA168" s="166">
        <v>0</v>
      </c>
      <c r="AB168" s="166">
        <v>0</v>
      </c>
      <c r="AC168" s="166">
        <v>0</v>
      </c>
      <c r="AD168" s="166"/>
      <c r="AE168" s="166">
        <v>0</v>
      </c>
      <c r="AF168" s="166">
        <v>0</v>
      </c>
      <c r="AG168" s="205"/>
      <c r="AH168" s="205"/>
      <c r="AI168" s="201"/>
      <c r="AJ168" s="201"/>
      <c r="AK168" s="201"/>
      <c r="AL168" s="201"/>
      <c r="AM168" s="201"/>
      <c r="AN168" s="201"/>
      <c r="AO168" s="175"/>
      <c r="AP168" s="178"/>
      <c r="AQ168" s="178"/>
      <c r="AR168" s="178"/>
      <c r="AS168" s="178"/>
      <c r="AT168" s="178"/>
      <c r="AU168" s="178"/>
    </row>
    <row r="169" s="3" customFormat="1" hidden="1" spans="1:47">
      <c r="A169" s="155"/>
      <c r="B169" s="190" t="s">
        <v>890</v>
      </c>
      <c r="C169" s="190"/>
      <c r="D169" s="191"/>
      <c r="E169" s="191"/>
      <c r="F169" s="190"/>
      <c r="G169" s="191"/>
      <c r="H169" s="191"/>
      <c r="I169" s="190"/>
      <c r="J169" s="166">
        <v>0</v>
      </c>
      <c r="K169" s="166">
        <v>0</v>
      </c>
      <c r="L169" s="166">
        <v>0</v>
      </c>
      <c r="M169" s="166">
        <v>0</v>
      </c>
      <c r="N169" s="166">
        <v>0</v>
      </c>
      <c r="O169" s="166">
        <v>0</v>
      </c>
      <c r="P169" s="166">
        <v>0</v>
      </c>
      <c r="Q169" s="166">
        <v>0</v>
      </c>
      <c r="R169" s="166">
        <v>0</v>
      </c>
      <c r="S169" s="166">
        <v>0</v>
      </c>
      <c r="T169" s="166">
        <v>0</v>
      </c>
      <c r="U169" s="405">
        <v>0</v>
      </c>
      <c r="V169" s="166">
        <v>0</v>
      </c>
      <c r="W169" s="166">
        <v>0</v>
      </c>
      <c r="X169" s="166">
        <v>0</v>
      </c>
      <c r="Y169" s="166">
        <v>0</v>
      </c>
      <c r="Z169" s="166">
        <v>0</v>
      </c>
      <c r="AA169" s="166">
        <v>0</v>
      </c>
      <c r="AB169" s="166">
        <v>0</v>
      </c>
      <c r="AC169" s="166">
        <v>0</v>
      </c>
      <c r="AD169" s="166"/>
      <c r="AE169" s="166">
        <v>0</v>
      </c>
      <c r="AF169" s="166">
        <v>0</v>
      </c>
      <c r="AG169" s="205"/>
      <c r="AH169" s="205"/>
      <c r="AI169" s="201"/>
      <c r="AJ169" s="201"/>
      <c r="AK169" s="201"/>
      <c r="AL169" s="201"/>
      <c r="AM169" s="201"/>
      <c r="AN169" s="201"/>
      <c r="AO169" s="175"/>
      <c r="AP169" s="178"/>
      <c r="AQ169" s="178"/>
      <c r="AR169" s="178"/>
      <c r="AS169" s="178"/>
      <c r="AT169" s="178"/>
      <c r="AU169" s="178"/>
    </row>
    <row r="170" s="3" customFormat="1" hidden="1" spans="1:47">
      <c r="A170" s="155"/>
      <c r="B170" s="190" t="s">
        <v>891</v>
      </c>
      <c r="C170" s="190"/>
      <c r="D170" s="190"/>
      <c r="E170" s="190"/>
      <c r="F170" s="190"/>
      <c r="G170" s="190"/>
      <c r="H170" s="190"/>
      <c r="I170" s="190"/>
      <c r="J170" s="166">
        <v>0</v>
      </c>
      <c r="K170" s="166">
        <v>0</v>
      </c>
      <c r="L170" s="166">
        <v>0</v>
      </c>
      <c r="M170" s="166">
        <v>0</v>
      </c>
      <c r="N170" s="166">
        <v>0</v>
      </c>
      <c r="O170" s="166">
        <v>0</v>
      </c>
      <c r="P170" s="166">
        <v>0</v>
      </c>
      <c r="Q170" s="166">
        <v>0</v>
      </c>
      <c r="R170" s="166">
        <v>0</v>
      </c>
      <c r="S170" s="166">
        <v>0</v>
      </c>
      <c r="T170" s="166">
        <v>0</v>
      </c>
      <c r="U170" s="405">
        <v>0</v>
      </c>
      <c r="V170" s="166">
        <v>0</v>
      </c>
      <c r="W170" s="166">
        <v>0</v>
      </c>
      <c r="X170" s="166">
        <v>0</v>
      </c>
      <c r="Y170" s="166">
        <v>0</v>
      </c>
      <c r="Z170" s="166">
        <v>0</v>
      </c>
      <c r="AA170" s="166">
        <v>0</v>
      </c>
      <c r="AB170" s="166">
        <v>0</v>
      </c>
      <c r="AC170" s="166">
        <v>0</v>
      </c>
      <c r="AD170" s="166"/>
      <c r="AE170" s="166">
        <v>0</v>
      </c>
      <c r="AF170" s="166">
        <v>0</v>
      </c>
      <c r="AG170" s="205"/>
      <c r="AH170" s="205"/>
      <c r="AI170" s="201"/>
      <c r="AJ170" s="201"/>
      <c r="AK170" s="201"/>
      <c r="AL170" s="201"/>
      <c r="AM170" s="201"/>
      <c r="AN170" s="201"/>
      <c r="AO170" s="175"/>
      <c r="AP170" s="178"/>
      <c r="AQ170" s="178"/>
      <c r="AR170" s="178"/>
      <c r="AS170" s="178"/>
      <c r="AT170" s="178"/>
      <c r="AU170" s="178"/>
    </row>
    <row r="171" s="3" customFormat="1" hidden="1" spans="1:47">
      <c r="A171" s="155"/>
      <c r="B171" s="190" t="s">
        <v>892</v>
      </c>
      <c r="C171" s="190"/>
      <c r="D171" s="191"/>
      <c r="E171" s="191"/>
      <c r="F171" s="190"/>
      <c r="G171" s="191"/>
      <c r="H171" s="191"/>
      <c r="I171" s="190"/>
      <c r="J171" s="166">
        <f t="shared" ref="J171:AC171" si="43">J172+J175</f>
        <v>0</v>
      </c>
      <c r="K171" s="166">
        <f t="shared" si="43"/>
        <v>0</v>
      </c>
      <c r="L171" s="166">
        <f t="shared" si="43"/>
        <v>0</v>
      </c>
      <c r="M171" s="166">
        <f t="shared" si="43"/>
        <v>0</v>
      </c>
      <c r="N171" s="166">
        <f t="shared" si="43"/>
        <v>0</v>
      </c>
      <c r="O171" s="166">
        <f t="shared" si="43"/>
        <v>0</v>
      </c>
      <c r="P171" s="166">
        <f t="shared" si="43"/>
        <v>0</v>
      </c>
      <c r="Q171" s="166">
        <f t="shared" si="43"/>
        <v>0</v>
      </c>
      <c r="R171" s="166">
        <f t="shared" si="43"/>
        <v>0</v>
      </c>
      <c r="S171" s="166">
        <f t="shared" si="43"/>
        <v>0</v>
      </c>
      <c r="T171" s="166">
        <f t="shared" si="43"/>
        <v>0</v>
      </c>
      <c r="U171" s="405">
        <f t="shared" si="43"/>
        <v>0</v>
      </c>
      <c r="V171" s="166">
        <f t="shared" si="43"/>
        <v>0</v>
      </c>
      <c r="W171" s="166">
        <f t="shared" si="43"/>
        <v>0</v>
      </c>
      <c r="X171" s="166">
        <f t="shared" si="43"/>
        <v>0</v>
      </c>
      <c r="Y171" s="166">
        <f t="shared" si="43"/>
        <v>0</v>
      </c>
      <c r="Z171" s="166">
        <f t="shared" si="43"/>
        <v>0</v>
      </c>
      <c r="AA171" s="166">
        <f t="shared" si="43"/>
        <v>0</v>
      </c>
      <c r="AB171" s="166">
        <f t="shared" si="43"/>
        <v>0</v>
      </c>
      <c r="AC171" s="166">
        <f t="shared" si="43"/>
        <v>0</v>
      </c>
      <c r="AD171" s="166"/>
      <c r="AE171" s="166">
        <f>AE172+AE175</f>
        <v>0</v>
      </c>
      <c r="AF171" s="166">
        <f>AF172+AF175</f>
        <v>0</v>
      </c>
      <c r="AG171" s="205"/>
      <c r="AH171" s="205"/>
      <c r="AI171" s="201"/>
      <c r="AJ171" s="201"/>
      <c r="AK171" s="201"/>
      <c r="AL171" s="201"/>
      <c r="AM171" s="201"/>
      <c r="AN171" s="201"/>
      <c r="AO171" s="175"/>
      <c r="AP171" s="178"/>
      <c r="AQ171" s="178"/>
      <c r="AR171" s="178"/>
      <c r="AS171" s="178"/>
      <c r="AT171" s="178"/>
      <c r="AU171" s="178"/>
    </row>
    <row r="172" s="3" customFormat="1" hidden="1" spans="1:47">
      <c r="A172" s="155"/>
      <c r="B172" s="190" t="s">
        <v>893</v>
      </c>
      <c r="C172" s="190"/>
      <c r="D172" s="191"/>
      <c r="E172" s="191"/>
      <c r="F172" s="190"/>
      <c r="G172" s="191"/>
      <c r="H172" s="191"/>
      <c r="I172" s="190"/>
      <c r="J172" s="166">
        <f t="shared" ref="J172:AC172" si="44">J173+J174</f>
        <v>0</v>
      </c>
      <c r="K172" s="166">
        <f t="shared" si="44"/>
        <v>0</v>
      </c>
      <c r="L172" s="166">
        <f t="shared" si="44"/>
        <v>0</v>
      </c>
      <c r="M172" s="166">
        <f t="shared" si="44"/>
        <v>0</v>
      </c>
      <c r="N172" s="166">
        <f t="shared" si="44"/>
        <v>0</v>
      </c>
      <c r="O172" s="166">
        <f t="shared" si="44"/>
        <v>0</v>
      </c>
      <c r="P172" s="166">
        <f t="shared" si="44"/>
        <v>0</v>
      </c>
      <c r="Q172" s="166">
        <f t="shared" si="44"/>
        <v>0</v>
      </c>
      <c r="R172" s="166">
        <f t="shared" si="44"/>
        <v>0</v>
      </c>
      <c r="S172" s="166">
        <f t="shared" si="44"/>
        <v>0</v>
      </c>
      <c r="T172" s="166">
        <f t="shared" si="44"/>
        <v>0</v>
      </c>
      <c r="U172" s="405">
        <f t="shared" si="44"/>
        <v>0</v>
      </c>
      <c r="V172" s="166">
        <f t="shared" si="44"/>
        <v>0</v>
      </c>
      <c r="W172" s="166">
        <f t="shared" si="44"/>
        <v>0</v>
      </c>
      <c r="X172" s="166">
        <f t="shared" si="44"/>
        <v>0</v>
      </c>
      <c r="Y172" s="166">
        <f t="shared" si="44"/>
        <v>0</v>
      </c>
      <c r="Z172" s="166">
        <f t="shared" si="44"/>
        <v>0</v>
      </c>
      <c r="AA172" s="166">
        <f t="shared" si="44"/>
        <v>0</v>
      </c>
      <c r="AB172" s="166">
        <f t="shared" si="44"/>
        <v>0</v>
      </c>
      <c r="AC172" s="166">
        <f t="shared" si="44"/>
        <v>0</v>
      </c>
      <c r="AD172" s="166"/>
      <c r="AE172" s="166">
        <f>AE173+AE174</f>
        <v>0</v>
      </c>
      <c r="AF172" s="166">
        <f>AF173+AF174</f>
        <v>0</v>
      </c>
      <c r="AG172" s="205"/>
      <c r="AH172" s="205"/>
      <c r="AI172" s="201"/>
      <c r="AJ172" s="201"/>
      <c r="AK172" s="201"/>
      <c r="AL172" s="201"/>
      <c r="AM172" s="201"/>
      <c r="AN172" s="201"/>
      <c r="AO172" s="175"/>
      <c r="AP172" s="178"/>
      <c r="AQ172" s="178"/>
      <c r="AR172" s="178"/>
      <c r="AS172" s="178"/>
      <c r="AT172" s="178"/>
      <c r="AU172" s="178"/>
    </row>
    <row r="173" s="3" customFormat="1" hidden="1" spans="1:47">
      <c r="A173" s="155"/>
      <c r="B173" s="190" t="s">
        <v>894</v>
      </c>
      <c r="C173" s="190"/>
      <c r="D173" s="191"/>
      <c r="E173" s="191"/>
      <c r="F173" s="190"/>
      <c r="G173" s="191"/>
      <c r="H173" s="191"/>
      <c r="I173" s="190"/>
      <c r="J173" s="166">
        <v>0</v>
      </c>
      <c r="K173" s="166">
        <v>0</v>
      </c>
      <c r="L173" s="166">
        <v>0</v>
      </c>
      <c r="M173" s="166">
        <v>0</v>
      </c>
      <c r="N173" s="166">
        <v>0</v>
      </c>
      <c r="O173" s="166">
        <v>0</v>
      </c>
      <c r="P173" s="166">
        <v>0</v>
      </c>
      <c r="Q173" s="166">
        <v>0</v>
      </c>
      <c r="R173" s="166">
        <v>0</v>
      </c>
      <c r="S173" s="166">
        <v>0</v>
      </c>
      <c r="T173" s="166">
        <v>0</v>
      </c>
      <c r="U173" s="405">
        <v>0</v>
      </c>
      <c r="V173" s="166">
        <v>0</v>
      </c>
      <c r="W173" s="166">
        <v>0</v>
      </c>
      <c r="X173" s="166">
        <v>0</v>
      </c>
      <c r="Y173" s="166">
        <v>0</v>
      </c>
      <c r="Z173" s="166">
        <v>0</v>
      </c>
      <c r="AA173" s="166">
        <v>0</v>
      </c>
      <c r="AB173" s="166">
        <v>0</v>
      </c>
      <c r="AC173" s="166">
        <v>0</v>
      </c>
      <c r="AD173" s="166"/>
      <c r="AE173" s="166">
        <v>0</v>
      </c>
      <c r="AF173" s="166">
        <v>0</v>
      </c>
      <c r="AG173" s="205"/>
      <c r="AH173" s="205"/>
      <c r="AI173" s="201"/>
      <c r="AJ173" s="201"/>
      <c r="AK173" s="201"/>
      <c r="AL173" s="201"/>
      <c r="AM173" s="201"/>
      <c r="AN173" s="201"/>
      <c r="AO173" s="175"/>
      <c r="AP173" s="178"/>
      <c r="AQ173" s="178"/>
      <c r="AR173" s="178"/>
      <c r="AS173" s="178"/>
      <c r="AT173" s="178"/>
      <c r="AU173" s="178"/>
    </row>
    <row r="174" s="3" customFormat="1" hidden="1" spans="1:47">
      <c r="A174" s="155"/>
      <c r="B174" s="190" t="s">
        <v>895</v>
      </c>
      <c r="C174" s="190"/>
      <c r="D174" s="191"/>
      <c r="E174" s="191"/>
      <c r="F174" s="190"/>
      <c r="G174" s="191"/>
      <c r="H174" s="191"/>
      <c r="I174" s="190"/>
      <c r="J174" s="166">
        <v>0</v>
      </c>
      <c r="K174" s="166">
        <v>0</v>
      </c>
      <c r="L174" s="166">
        <v>0</v>
      </c>
      <c r="M174" s="166">
        <v>0</v>
      </c>
      <c r="N174" s="166">
        <v>0</v>
      </c>
      <c r="O174" s="166">
        <v>0</v>
      </c>
      <c r="P174" s="166">
        <v>0</v>
      </c>
      <c r="Q174" s="166">
        <v>0</v>
      </c>
      <c r="R174" s="166">
        <v>0</v>
      </c>
      <c r="S174" s="166">
        <v>0</v>
      </c>
      <c r="T174" s="166">
        <v>0</v>
      </c>
      <c r="U174" s="405">
        <v>0</v>
      </c>
      <c r="V174" s="166">
        <v>0</v>
      </c>
      <c r="W174" s="166">
        <v>0</v>
      </c>
      <c r="X174" s="166">
        <v>0</v>
      </c>
      <c r="Y174" s="166">
        <v>0</v>
      </c>
      <c r="Z174" s="166">
        <v>0</v>
      </c>
      <c r="AA174" s="166">
        <v>0</v>
      </c>
      <c r="AB174" s="166">
        <v>0</v>
      </c>
      <c r="AC174" s="166">
        <v>0</v>
      </c>
      <c r="AD174" s="166"/>
      <c r="AE174" s="166">
        <v>0</v>
      </c>
      <c r="AF174" s="166">
        <v>0</v>
      </c>
      <c r="AG174" s="205"/>
      <c r="AH174" s="205"/>
      <c r="AI174" s="201"/>
      <c r="AJ174" s="201"/>
      <c r="AK174" s="201"/>
      <c r="AL174" s="201"/>
      <c r="AM174" s="201"/>
      <c r="AN174" s="201"/>
      <c r="AO174" s="175"/>
      <c r="AP174" s="178"/>
      <c r="AQ174" s="178"/>
      <c r="AR174" s="178"/>
      <c r="AS174" s="178"/>
      <c r="AT174" s="178"/>
      <c r="AU174" s="178"/>
    </row>
    <row r="175" s="3" customFormat="1" hidden="1" spans="1:47">
      <c r="A175" s="155"/>
      <c r="B175" s="190" t="s">
        <v>896</v>
      </c>
      <c r="C175" s="190"/>
      <c r="D175" s="191"/>
      <c r="E175" s="191"/>
      <c r="F175" s="190"/>
      <c r="G175" s="191"/>
      <c r="H175" s="191"/>
      <c r="I175" s="190"/>
      <c r="J175" s="166">
        <f t="shared" ref="J175:AC175" si="45">J176+J177+J178+J179</f>
        <v>0</v>
      </c>
      <c r="K175" s="166">
        <f t="shared" si="45"/>
        <v>0</v>
      </c>
      <c r="L175" s="166">
        <f t="shared" si="45"/>
        <v>0</v>
      </c>
      <c r="M175" s="166">
        <f t="shared" si="45"/>
        <v>0</v>
      </c>
      <c r="N175" s="166">
        <f t="shared" si="45"/>
        <v>0</v>
      </c>
      <c r="O175" s="166">
        <f t="shared" si="45"/>
        <v>0</v>
      </c>
      <c r="P175" s="166">
        <f t="shared" si="45"/>
        <v>0</v>
      </c>
      <c r="Q175" s="166">
        <f t="shared" si="45"/>
        <v>0</v>
      </c>
      <c r="R175" s="166">
        <f t="shared" si="45"/>
        <v>0</v>
      </c>
      <c r="S175" s="166">
        <f t="shared" si="45"/>
        <v>0</v>
      </c>
      <c r="T175" s="166">
        <f t="shared" si="45"/>
        <v>0</v>
      </c>
      <c r="U175" s="405">
        <f t="shared" si="45"/>
        <v>0</v>
      </c>
      <c r="V175" s="166">
        <f t="shared" si="45"/>
        <v>0</v>
      </c>
      <c r="W175" s="166">
        <f t="shared" si="45"/>
        <v>0</v>
      </c>
      <c r="X175" s="166">
        <f t="shared" si="45"/>
        <v>0</v>
      </c>
      <c r="Y175" s="166">
        <f t="shared" si="45"/>
        <v>0</v>
      </c>
      <c r="Z175" s="166">
        <f t="shared" si="45"/>
        <v>0</v>
      </c>
      <c r="AA175" s="166">
        <f t="shared" si="45"/>
        <v>0</v>
      </c>
      <c r="AB175" s="166">
        <f t="shared" si="45"/>
        <v>0</v>
      </c>
      <c r="AC175" s="166">
        <f t="shared" si="45"/>
        <v>0</v>
      </c>
      <c r="AD175" s="166"/>
      <c r="AE175" s="166">
        <f>AE176+AE177+AE178+AE179</f>
        <v>0</v>
      </c>
      <c r="AF175" s="166">
        <f>AF176+AF177+AF178+AF179</f>
        <v>0</v>
      </c>
      <c r="AG175" s="205"/>
      <c r="AH175" s="205"/>
      <c r="AI175" s="201"/>
      <c r="AJ175" s="201"/>
      <c r="AK175" s="201"/>
      <c r="AL175" s="201"/>
      <c r="AM175" s="201"/>
      <c r="AN175" s="201"/>
      <c r="AO175" s="175"/>
      <c r="AP175" s="178"/>
      <c r="AQ175" s="178"/>
      <c r="AR175" s="178"/>
      <c r="AS175" s="178"/>
      <c r="AT175" s="178"/>
      <c r="AU175" s="178"/>
    </row>
    <row r="176" s="3" customFormat="1" hidden="1" spans="1:47">
      <c r="A176" s="155"/>
      <c r="B176" s="190" t="s">
        <v>897</v>
      </c>
      <c r="C176" s="190"/>
      <c r="D176" s="191"/>
      <c r="E176" s="191"/>
      <c r="F176" s="190"/>
      <c r="G176" s="191"/>
      <c r="H176" s="191"/>
      <c r="I176" s="190"/>
      <c r="J176" s="166">
        <v>0</v>
      </c>
      <c r="K176" s="166">
        <v>0</v>
      </c>
      <c r="L176" s="166">
        <v>0</v>
      </c>
      <c r="M176" s="166">
        <v>0</v>
      </c>
      <c r="N176" s="166">
        <v>0</v>
      </c>
      <c r="O176" s="166">
        <v>0</v>
      </c>
      <c r="P176" s="166">
        <v>0</v>
      </c>
      <c r="Q176" s="166">
        <v>0</v>
      </c>
      <c r="R176" s="166">
        <v>0</v>
      </c>
      <c r="S176" s="166">
        <v>0</v>
      </c>
      <c r="T176" s="166">
        <v>0</v>
      </c>
      <c r="U176" s="405">
        <v>0</v>
      </c>
      <c r="V176" s="166">
        <v>0</v>
      </c>
      <c r="W176" s="166">
        <v>0</v>
      </c>
      <c r="X176" s="166">
        <v>0</v>
      </c>
      <c r="Y176" s="166">
        <v>0</v>
      </c>
      <c r="Z176" s="166">
        <v>0</v>
      </c>
      <c r="AA176" s="166">
        <v>0</v>
      </c>
      <c r="AB176" s="166">
        <v>0</v>
      </c>
      <c r="AC176" s="166">
        <v>0</v>
      </c>
      <c r="AD176" s="166"/>
      <c r="AE176" s="166">
        <v>0</v>
      </c>
      <c r="AF176" s="166">
        <v>0</v>
      </c>
      <c r="AG176" s="205"/>
      <c r="AH176" s="205"/>
      <c r="AI176" s="201"/>
      <c r="AJ176" s="201"/>
      <c r="AK176" s="201"/>
      <c r="AL176" s="201"/>
      <c r="AM176" s="201"/>
      <c r="AN176" s="201"/>
      <c r="AO176" s="175"/>
      <c r="AP176" s="178"/>
      <c r="AQ176" s="178"/>
      <c r="AR176" s="178"/>
      <c r="AS176" s="178"/>
      <c r="AT176" s="178"/>
      <c r="AU176" s="178"/>
    </row>
    <row r="177" s="3" customFormat="1" hidden="1" spans="1:47">
      <c r="A177" s="155"/>
      <c r="B177" s="190" t="s">
        <v>898</v>
      </c>
      <c r="C177" s="190"/>
      <c r="D177" s="191"/>
      <c r="E177" s="191"/>
      <c r="F177" s="190"/>
      <c r="G177" s="191"/>
      <c r="H177" s="191"/>
      <c r="I177" s="190"/>
      <c r="J177" s="166">
        <v>0</v>
      </c>
      <c r="K177" s="166">
        <v>0</v>
      </c>
      <c r="L177" s="166">
        <v>0</v>
      </c>
      <c r="M177" s="166">
        <v>0</v>
      </c>
      <c r="N177" s="166">
        <v>0</v>
      </c>
      <c r="O177" s="166">
        <v>0</v>
      </c>
      <c r="P177" s="166">
        <v>0</v>
      </c>
      <c r="Q177" s="166">
        <v>0</v>
      </c>
      <c r="R177" s="166">
        <v>0</v>
      </c>
      <c r="S177" s="166">
        <v>0</v>
      </c>
      <c r="T177" s="166">
        <v>0</v>
      </c>
      <c r="U177" s="405">
        <v>0</v>
      </c>
      <c r="V177" s="166">
        <v>0</v>
      </c>
      <c r="W177" s="166">
        <v>0</v>
      </c>
      <c r="X177" s="166">
        <v>0</v>
      </c>
      <c r="Y177" s="166">
        <v>0</v>
      </c>
      <c r="Z177" s="166">
        <v>0</v>
      </c>
      <c r="AA177" s="166">
        <v>0</v>
      </c>
      <c r="AB177" s="166">
        <v>0</v>
      </c>
      <c r="AC177" s="166">
        <v>0</v>
      </c>
      <c r="AD177" s="166"/>
      <c r="AE177" s="166">
        <v>0</v>
      </c>
      <c r="AF177" s="166">
        <v>0</v>
      </c>
      <c r="AG177" s="205"/>
      <c r="AH177" s="205"/>
      <c r="AI177" s="201"/>
      <c r="AJ177" s="201"/>
      <c r="AK177" s="201"/>
      <c r="AL177" s="201"/>
      <c r="AM177" s="201"/>
      <c r="AN177" s="201"/>
      <c r="AO177" s="175"/>
      <c r="AP177" s="178"/>
      <c r="AQ177" s="178"/>
      <c r="AR177" s="178"/>
      <c r="AS177" s="178"/>
      <c r="AT177" s="178"/>
      <c r="AU177" s="178"/>
    </row>
    <row r="178" s="3" customFormat="1" hidden="1" spans="1:47">
      <c r="A178" s="155"/>
      <c r="B178" s="190" t="s">
        <v>899</v>
      </c>
      <c r="C178" s="190"/>
      <c r="D178" s="191"/>
      <c r="E178" s="191"/>
      <c r="F178" s="190"/>
      <c r="G178" s="191"/>
      <c r="H178" s="191"/>
      <c r="I178" s="190"/>
      <c r="J178" s="166">
        <v>0</v>
      </c>
      <c r="K178" s="166">
        <v>0</v>
      </c>
      <c r="L178" s="166">
        <v>0</v>
      </c>
      <c r="M178" s="166">
        <v>0</v>
      </c>
      <c r="N178" s="166">
        <v>0</v>
      </c>
      <c r="O178" s="166">
        <v>0</v>
      </c>
      <c r="P178" s="166">
        <v>0</v>
      </c>
      <c r="Q178" s="166">
        <v>0</v>
      </c>
      <c r="R178" s="166">
        <v>0</v>
      </c>
      <c r="S178" s="166">
        <v>0</v>
      </c>
      <c r="T178" s="166">
        <v>0</v>
      </c>
      <c r="U178" s="405">
        <v>0</v>
      </c>
      <c r="V178" s="166">
        <v>0</v>
      </c>
      <c r="W178" s="166">
        <v>0</v>
      </c>
      <c r="X178" s="166">
        <v>0</v>
      </c>
      <c r="Y178" s="166">
        <v>0</v>
      </c>
      <c r="Z178" s="166">
        <v>0</v>
      </c>
      <c r="AA178" s="166">
        <v>0</v>
      </c>
      <c r="AB178" s="166">
        <v>0</v>
      </c>
      <c r="AC178" s="166">
        <v>0</v>
      </c>
      <c r="AD178" s="166"/>
      <c r="AE178" s="166">
        <v>0</v>
      </c>
      <c r="AF178" s="166">
        <v>0</v>
      </c>
      <c r="AG178" s="205"/>
      <c r="AH178" s="205"/>
      <c r="AI178" s="201"/>
      <c r="AJ178" s="201"/>
      <c r="AK178" s="201"/>
      <c r="AL178" s="201"/>
      <c r="AM178" s="201"/>
      <c r="AN178" s="201"/>
      <c r="AO178" s="175"/>
      <c r="AP178" s="178"/>
      <c r="AQ178" s="178"/>
      <c r="AR178" s="178"/>
      <c r="AS178" s="178"/>
      <c r="AT178" s="178"/>
      <c r="AU178" s="178"/>
    </row>
    <row r="179" s="3" customFormat="1" hidden="1" spans="1:47">
      <c r="A179" s="155"/>
      <c r="B179" s="190" t="s">
        <v>900</v>
      </c>
      <c r="C179" s="190"/>
      <c r="D179" s="191"/>
      <c r="E179" s="191"/>
      <c r="F179" s="190"/>
      <c r="G179" s="191"/>
      <c r="H179" s="191"/>
      <c r="I179" s="190"/>
      <c r="J179" s="166">
        <f t="shared" ref="J179:AC179" si="46">J180</f>
        <v>0</v>
      </c>
      <c r="K179" s="166">
        <f t="shared" si="46"/>
        <v>0</v>
      </c>
      <c r="L179" s="166">
        <f t="shared" si="46"/>
        <v>0</v>
      </c>
      <c r="M179" s="166">
        <f t="shared" si="46"/>
        <v>0</v>
      </c>
      <c r="N179" s="166">
        <f t="shared" si="46"/>
        <v>0</v>
      </c>
      <c r="O179" s="166">
        <f t="shared" si="46"/>
        <v>0</v>
      </c>
      <c r="P179" s="166">
        <f t="shared" si="46"/>
        <v>0</v>
      </c>
      <c r="Q179" s="166">
        <f t="shared" si="46"/>
        <v>0</v>
      </c>
      <c r="R179" s="166">
        <f t="shared" si="46"/>
        <v>0</v>
      </c>
      <c r="S179" s="166">
        <f t="shared" si="46"/>
        <v>0</v>
      </c>
      <c r="T179" s="166">
        <f t="shared" si="46"/>
        <v>0</v>
      </c>
      <c r="U179" s="405">
        <f t="shared" si="46"/>
        <v>0</v>
      </c>
      <c r="V179" s="166">
        <f t="shared" si="46"/>
        <v>0</v>
      </c>
      <c r="W179" s="166">
        <f t="shared" si="46"/>
        <v>0</v>
      </c>
      <c r="X179" s="166">
        <f t="shared" si="46"/>
        <v>0</v>
      </c>
      <c r="Y179" s="166">
        <f t="shared" si="46"/>
        <v>0</v>
      </c>
      <c r="Z179" s="166">
        <f t="shared" si="46"/>
        <v>0</v>
      </c>
      <c r="AA179" s="166">
        <f t="shared" si="46"/>
        <v>0</v>
      </c>
      <c r="AB179" s="166">
        <f t="shared" si="46"/>
        <v>0</v>
      </c>
      <c r="AC179" s="166">
        <f t="shared" si="46"/>
        <v>0</v>
      </c>
      <c r="AD179" s="166"/>
      <c r="AE179" s="166">
        <f>AE180</f>
        <v>0</v>
      </c>
      <c r="AF179" s="166">
        <f>AF180</f>
        <v>0</v>
      </c>
      <c r="AG179" s="205"/>
      <c r="AH179" s="205"/>
      <c r="AI179" s="201"/>
      <c r="AJ179" s="201"/>
      <c r="AK179" s="201"/>
      <c r="AL179" s="201"/>
      <c r="AM179" s="201"/>
      <c r="AN179" s="201"/>
      <c r="AO179" s="175"/>
      <c r="AP179" s="178"/>
      <c r="AQ179" s="178"/>
      <c r="AR179" s="178"/>
      <c r="AS179" s="178"/>
      <c r="AT179" s="178"/>
      <c r="AU179" s="178"/>
    </row>
    <row r="180" s="3" customFormat="1" hidden="1" spans="1:47">
      <c r="A180" s="155"/>
      <c r="B180" s="190" t="s">
        <v>901</v>
      </c>
      <c r="C180" s="190"/>
      <c r="D180" s="191"/>
      <c r="E180" s="191"/>
      <c r="F180" s="190"/>
      <c r="G180" s="191"/>
      <c r="H180" s="191"/>
      <c r="I180" s="190"/>
      <c r="J180" s="166">
        <f t="shared" ref="J180:AC180" si="47">J181</f>
        <v>0</v>
      </c>
      <c r="K180" s="166">
        <f t="shared" si="47"/>
        <v>0</v>
      </c>
      <c r="L180" s="166">
        <f t="shared" si="47"/>
        <v>0</v>
      </c>
      <c r="M180" s="166">
        <f t="shared" si="47"/>
        <v>0</v>
      </c>
      <c r="N180" s="166">
        <f t="shared" si="47"/>
        <v>0</v>
      </c>
      <c r="O180" s="166">
        <f t="shared" si="47"/>
        <v>0</v>
      </c>
      <c r="P180" s="166">
        <f t="shared" si="47"/>
        <v>0</v>
      </c>
      <c r="Q180" s="166">
        <f t="shared" si="47"/>
        <v>0</v>
      </c>
      <c r="R180" s="166">
        <f t="shared" si="47"/>
        <v>0</v>
      </c>
      <c r="S180" s="166">
        <f t="shared" si="47"/>
        <v>0</v>
      </c>
      <c r="T180" s="166">
        <f t="shared" si="47"/>
        <v>0</v>
      </c>
      <c r="U180" s="405">
        <f t="shared" si="47"/>
        <v>0</v>
      </c>
      <c r="V180" s="166">
        <f t="shared" si="47"/>
        <v>0</v>
      </c>
      <c r="W180" s="166">
        <f t="shared" si="47"/>
        <v>0</v>
      </c>
      <c r="X180" s="166">
        <f t="shared" si="47"/>
        <v>0</v>
      </c>
      <c r="Y180" s="166">
        <f t="shared" si="47"/>
        <v>0</v>
      </c>
      <c r="Z180" s="166">
        <f t="shared" si="47"/>
        <v>0</v>
      </c>
      <c r="AA180" s="166">
        <f t="shared" si="47"/>
        <v>0</v>
      </c>
      <c r="AB180" s="166">
        <f t="shared" si="47"/>
        <v>0</v>
      </c>
      <c r="AC180" s="166">
        <f t="shared" si="47"/>
        <v>0</v>
      </c>
      <c r="AD180" s="166"/>
      <c r="AE180" s="166">
        <f>AE181</f>
        <v>0</v>
      </c>
      <c r="AF180" s="166">
        <f>AF181</f>
        <v>0</v>
      </c>
      <c r="AG180" s="205"/>
      <c r="AH180" s="205"/>
      <c r="AI180" s="201"/>
      <c r="AJ180" s="201"/>
      <c r="AK180" s="201"/>
      <c r="AL180" s="201"/>
      <c r="AM180" s="201"/>
      <c r="AN180" s="201"/>
      <c r="AO180" s="175"/>
      <c r="AP180" s="178"/>
      <c r="AQ180" s="178"/>
      <c r="AR180" s="178"/>
      <c r="AS180" s="178"/>
      <c r="AT180" s="178"/>
      <c r="AU180" s="178"/>
    </row>
    <row r="181" s="3" customFormat="1" hidden="1" spans="1:47">
      <c r="A181" s="155"/>
      <c r="B181" s="190" t="s">
        <v>902</v>
      </c>
      <c r="C181" s="190"/>
      <c r="D181" s="191"/>
      <c r="E181" s="191"/>
      <c r="F181" s="190"/>
      <c r="G181" s="191"/>
      <c r="H181" s="191"/>
      <c r="I181" s="190"/>
      <c r="J181" s="166">
        <v>0</v>
      </c>
      <c r="K181" s="166">
        <v>0</v>
      </c>
      <c r="L181" s="166">
        <v>0</v>
      </c>
      <c r="M181" s="166">
        <v>0</v>
      </c>
      <c r="N181" s="166">
        <v>0</v>
      </c>
      <c r="O181" s="166">
        <v>0</v>
      </c>
      <c r="P181" s="166">
        <v>0</v>
      </c>
      <c r="Q181" s="166">
        <v>0</v>
      </c>
      <c r="R181" s="166">
        <v>0</v>
      </c>
      <c r="S181" s="166">
        <v>0</v>
      </c>
      <c r="T181" s="166">
        <v>0</v>
      </c>
      <c r="U181" s="405">
        <v>0</v>
      </c>
      <c r="V181" s="166">
        <v>0</v>
      </c>
      <c r="W181" s="166">
        <v>0</v>
      </c>
      <c r="X181" s="166">
        <v>0</v>
      </c>
      <c r="Y181" s="166">
        <v>0</v>
      </c>
      <c r="Z181" s="166">
        <v>0</v>
      </c>
      <c r="AA181" s="166">
        <v>0</v>
      </c>
      <c r="AB181" s="166">
        <v>0</v>
      </c>
      <c r="AC181" s="166">
        <v>0</v>
      </c>
      <c r="AD181" s="166"/>
      <c r="AE181" s="166">
        <v>0</v>
      </c>
      <c r="AF181" s="166">
        <v>0</v>
      </c>
      <c r="AG181" s="205"/>
      <c r="AH181" s="205"/>
      <c r="AI181" s="201"/>
      <c r="AJ181" s="201"/>
      <c r="AK181" s="201"/>
      <c r="AL181" s="201"/>
      <c r="AM181" s="201"/>
      <c r="AN181" s="201"/>
      <c r="AO181" s="175"/>
      <c r="AP181" s="178"/>
      <c r="AQ181" s="178"/>
      <c r="AR181" s="178"/>
      <c r="AS181" s="178"/>
      <c r="AT181" s="178"/>
      <c r="AU181" s="178"/>
    </row>
    <row r="182" s="3" customFormat="1" hidden="1" spans="1:47">
      <c r="A182" s="155"/>
      <c r="B182" s="190" t="s">
        <v>903</v>
      </c>
      <c r="C182" s="190"/>
      <c r="D182" s="191"/>
      <c r="E182" s="191"/>
      <c r="F182" s="190"/>
      <c r="G182" s="191"/>
      <c r="H182" s="191"/>
      <c r="I182" s="190"/>
      <c r="J182" s="166">
        <f t="shared" ref="J182:AC182" si="48">J183+J184</f>
        <v>0</v>
      </c>
      <c r="K182" s="166">
        <f t="shared" si="48"/>
        <v>0</v>
      </c>
      <c r="L182" s="166">
        <f t="shared" si="48"/>
        <v>0</v>
      </c>
      <c r="M182" s="166">
        <f t="shared" si="48"/>
        <v>0</v>
      </c>
      <c r="N182" s="166">
        <f t="shared" si="48"/>
        <v>0</v>
      </c>
      <c r="O182" s="166">
        <f t="shared" si="48"/>
        <v>0</v>
      </c>
      <c r="P182" s="166">
        <f t="shared" si="48"/>
        <v>0</v>
      </c>
      <c r="Q182" s="166">
        <f t="shared" si="48"/>
        <v>0</v>
      </c>
      <c r="R182" s="166">
        <f t="shared" si="48"/>
        <v>0</v>
      </c>
      <c r="S182" s="166">
        <f t="shared" si="48"/>
        <v>0</v>
      </c>
      <c r="T182" s="166">
        <f t="shared" si="48"/>
        <v>0</v>
      </c>
      <c r="U182" s="405">
        <f t="shared" si="48"/>
        <v>0</v>
      </c>
      <c r="V182" s="166">
        <f t="shared" si="48"/>
        <v>0</v>
      </c>
      <c r="W182" s="166">
        <f t="shared" si="48"/>
        <v>0</v>
      </c>
      <c r="X182" s="166">
        <f t="shared" si="48"/>
        <v>0</v>
      </c>
      <c r="Y182" s="166">
        <f t="shared" si="48"/>
        <v>0</v>
      </c>
      <c r="Z182" s="166">
        <f t="shared" si="48"/>
        <v>0</v>
      </c>
      <c r="AA182" s="166">
        <f t="shared" si="48"/>
        <v>0</v>
      </c>
      <c r="AB182" s="166">
        <f t="shared" si="48"/>
        <v>0</v>
      </c>
      <c r="AC182" s="166">
        <f t="shared" si="48"/>
        <v>0</v>
      </c>
      <c r="AD182" s="166"/>
      <c r="AE182" s="166">
        <f>AE183+AE184</f>
        <v>0</v>
      </c>
      <c r="AF182" s="166">
        <f>AF183+AF184</f>
        <v>0</v>
      </c>
      <c r="AG182" s="205"/>
      <c r="AH182" s="205"/>
      <c r="AI182" s="201"/>
      <c r="AJ182" s="201"/>
      <c r="AK182" s="201"/>
      <c r="AL182" s="201"/>
      <c r="AM182" s="201"/>
      <c r="AN182" s="201"/>
      <c r="AO182" s="175"/>
      <c r="AP182" s="178"/>
      <c r="AQ182" s="178"/>
      <c r="AR182" s="178"/>
      <c r="AS182" s="178"/>
      <c r="AT182" s="178"/>
      <c r="AU182" s="178"/>
    </row>
    <row r="183" s="3" customFormat="1" hidden="1" spans="1:47">
      <c r="A183" s="155"/>
      <c r="B183" s="190" t="s">
        <v>904</v>
      </c>
      <c r="C183" s="190"/>
      <c r="D183" s="191"/>
      <c r="E183" s="191"/>
      <c r="F183" s="190"/>
      <c r="G183" s="191"/>
      <c r="H183" s="191"/>
      <c r="I183" s="190"/>
      <c r="J183" s="166">
        <v>0</v>
      </c>
      <c r="K183" s="166">
        <v>0</v>
      </c>
      <c r="L183" s="166">
        <v>0</v>
      </c>
      <c r="M183" s="166">
        <v>0</v>
      </c>
      <c r="N183" s="166">
        <v>0</v>
      </c>
      <c r="O183" s="166">
        <v>0</v>
      </c>
      <c r="P183" s="166">
        <v>0</v>
      </c>
      <c r="Q183" s="166">
        <v>0</v>
      </c>
      <c r="R183" s="166">
        <v>0</v>
      </c>
      <c r="S183" s="166">
        <v>0</v>
      </c>
      <c r="T183" s="166">
        <v>0</v>
      </c>
      <c r="U183" s="405">
        <v>0</v>
      </c>
      <c r="V183" s="166">
        <v>0</v>
      </c>
      <c r="W183" s="166">
        <v>0</v>
      </c>
      <c r="X183" s="166">
        <v>0</v>
      </c>
      <c r="Y183" s="166">
        <v>0</v>
      </c>
      <c r="Z183" s="166">
        <v>0</v>
      </c>
      <c r="AA183" s="166">
        <v>0</v>
      </c>
      <c r="AB183" s="166">
        <v>0</v>
      </c>
      <c r="AC183" s="166">
        <v>0</v>
      </c>
      <c r="AD183" s="166"/>
      <c r="AE183" s="166">
        <v>0</v>
      </c>
      <c r="AF183" s="166">
        <v>0</v>
      </c>
      <c r="AG183" s="205"/>
      <c r="AH183" s="205"/>
      <c r="AI183" s="201"/>
      <c r="AJ183" s="201"/>
      <c r="AK183" s="201"/>
      <c r="AL183" s="201"/>
      <c r="AM183" s="201"/>
      <c r="AN183" s="201"/>
      <c r="AO183" s="175"/>
      <c r="AP183" s="178"/>
      <c r="AQ183" s="178"/>
      <c r="AR183" s="178"/>
      <c r="AS183" s="178"/>
      <c r="AT183" s="178"/>
      <c r="AU183" s="178"/>
    </row>
    <row r="184" s="3" customFormat="1" hidden="1" spans="1:47">
      <c r="A184" s="155"/>
      <c r="B184" s="190" t="s">
        <v>905</v>
      </c>
      <c r="C184" s="190"/>
      <c r="D184" s="191"/>
      <c r="E184" s="191"/>
      <c r="F184" s="190"/>
      <c r="G184" s="190"/>
      <c r="H184" s="191"/>
      <c r="I184" s="190"/>
      <c r="J184" s="166">
        <v>0</v>
      </c>
      <c r="K184" s="166">
        <v>0</v>
      </c>
      <c r="L184" s="166">
        <v>0</v>
      </c>
      <c r="M184" s="166">
        <v>0</v>
      </c>
      <c r="N184" s="166">
        <v>0</v>
      </c>
      <c r="O184" s="166">
        <v>0</v>
      </c>
      <c r="P184" s="166">
        <v>0</v>
      </c>
      <c r="Q184" s="166">
        <v>0</v>
      </c>
      <c r="R184" s="166">
        <v>0</v>
      </c>
      <c r="S184" s="166">
        <v>0</v>
      </c>
      <c r="T184" s="166">
        <v>0</v>
      </c>
      <c r="U184" s="405">
        <v>0</v>
      </c>
      <c r="V184" s="166">
        <v>0</v>
      </c>
      <c r="W184" s="166">
        <v>0</v>
      </c>
      <c r="X184" s="166">
        <v>0</v>
      </c>
      <c r="Y184" s="166">
        <v>0</v>
      </c>
      <c r="Z184" s="166">
        <v>0</v>
      </c>
      <c r="AA184" s="166">
        <v>0</v>
      </c>
      <c r="AB184" s="166">
        <v>0</v>
      </c>
      <c r="AC184" s="166">
        <v>0</v>
      </c>
      <c r="AD184" s="166"/>
      <c r="AE184" s="166">
        <v>0</v>
      </c>
      <c r="AF184" s="166">
        <v>0</v>
      </c>
      <c r="AG184" s="205"/>
      <c r="AH184" s="205"/>
      <c r="AI184" s="201"/>
      <c r="AJ184" s="201"/>
      <c r="AK184" s="201"/>
      <c r="AL184" s="201"/>
      <c r="AM184" s="201"/>
      <c r="AN184" s="201"/>
      <c r="AO184" s="175"/>
      <c r="AP184" s="178"/>
      <c r="AQ184" s="178"/>
      <c r="AR184" s="178"/>
      <c r="AS184" s="178"/>
      <c r="AT184" s="178"/>
      <c r="AU184" s="178"/>
    </row>
    <row r="185" s="1" customFormat="1" spans="1:48">
      <c r="A185" s="5"/>
      <c r="B185" s="5"/>
      <c r="C185" s="5"/>
      <c r="D185" s="5"/>
      <c r="E185" s="5"/>
      <c r="F185" s="5"/>
      <c r="G185" s="270"/>
      <c r="H185" s="5"/>
      <c r="I185" s="7"/>
      <c r="J185" s="5"/>
      <c r="K185" s="5"/>
      <c r="L185" s="5"/>
      <c r="M185" s="5"/>
      <c r="N185" s="5"/>
      <c r="O185" s="5"/>
      <c r="P185" s="5"/>
      <c r="Q185" s="5"/>
      <c r="R185" s="5"/>
      <c r="S185" s="5"/>
      <c r="T185" s="7"/>
      <c r="U185" s="392"/>
      <c r="V185" s="5"/>
      <c r="W185" s="5"/>
      <c r="X185" s="5"/>
      <c r="Y185" s="5"/>
      <c r="Z185" s="5"/>
      <c r="AA185" s="5"/>
      <c r="AB185" s="5"/>
      <c r="AC185" s="5"/>
      <c r="AD185" s="5"/>
      <c r="AE185" s="5"/>
      <c r="AF185" s="5"/>
      <c r="AG185" s="7"/>
      <c r="AH185" s="7"/>
      <c r="AI185" s="5"/>
      <c r="AJ185" s="5"/>
      <c r="AK185" s="5"/>
      <c r="AL185" s="5"/>
      <c r="AM185" s="5"/>
      <c r="AN185" s="5"/>
      <c r="AO185" s="5"/>
      <c r="AP185" s="5"/>
      <c r="AQ185" s="5"/>
      <c r="AR185" s="5"/>
      <c r="AS185" s="5"/>
      <c r="AT185" s="5"/>
      <c r="AU185" s="9"/>
      <c r="AV185" s="9"/>
    </row>
    <row r="186" s="1" customFormat="1" spans="1:48">
      <c r="A186" s="5"/>
      <c r="B186" s="5"/>
      <c r="C186" s="5"/>
      <c r="D186" s="5"/>
      <c r="E186" s="5"/>
      <c r="F186" s="5"/>
      <c r="G186" s="270"/>
      <c r="H186" s="5"/>
      <c r="I186" s="7"/>
      <c r="J186" s="5"/>
      <c r="K186" s="5"/>
      <c r="L186" s="5"/>
      <c r="M186" s="5"/>
      <c r="N186" s="5"/>
      <c r="O186" s="5"/>
      <c r="P186" s="5"/>
      <c r="Q186" s="5"/>
      <c r="R186" s="5"/>
      <c r="S186" s="5"/>
      <c r="T186" s="7"/>
      <c r="U186" s="392"/>
      <c r="V186" s="5"/>
      <c r="W186" s="5"/>
      <c r="X186" s="5"/>
      <c r="Y186" s="5"/>
      <c r="Z186" s="5"/>
      <c r="AA186" s="5"/>
      <c r="AB186" s="5"/>
      <c r="AC186" s="5"/>
      <c r="AD186" s="5"/>
      <c r="AE186" s="5"/>
      <c r="AF186" s="5"/>
      <c r="AG186" s="7"/>
      <c r="AH186" s="7"/>
      <c r="AI186" s="5"/>
      <c r="AJ186" s="5"/>
      <c r="AK186" s="5"/>
      <c r="AL186" s="5"/>
      <c r="AM186" s="5"/>
      <c r="AN186" s="5"/>
      <c r="AO186" s="5"/>
      <c r="AP186" s="5"/>
      <c r="AQ186" s="5"/>
      <c r="AR186" s="5"/>
      <c r="AS186" s="5"/>
      <c r="AT186" s="5"/>
      <c r="AU186" s="9"/>
      <c r="AV186" s="9"/>
    </row>
    <row r="187" s="1" customFormat="1" spans="7:46">
      <c r="G187" s="9"/>
      <c r="U187" s="107"/>
      <c r="AT187" s="9"/>
    </row>
    <row r="188" s="1" customFormat="1" spans="7:46">
      <c r="G188" s="9"/>
      <c r="U188" s="107"/>
      <c r="AT188" s="9"/>
    </row>
    <row r="189" s="1" customFormat="1" spans="7:46">
      <c r="G189" s="9"/>
      <c r="U189" s="107"/>
      <c r="AT189" s="9"/>
    </row>
    <row r="190" s="1" customFormat="1" spans="7:46">
      <c r="G190" s="9"/>
      <c r="U190" s="107"/>
      <c r="AT190" s="9"/>
    </row>
    <row r="191" s="1" customFormat="1" spans="7:46">
      <c r="G191" s="9"/>
      <c r="Q191" s="387"/>
      <c r="U191" s="107"/>
      <c r="AT191" s="9"/>
    </row>
    <row r="192" s="1" customFormat="1" spans="7:46">
      <c r="G192" s="9"/>
      <c r="Q192" s="387"/>
      <c r="U192" s="107"/>
      <c r="AT192" s="9"/>
    </row>
    <row r="193" s="1" customFormat="1" spans="7:46">
      <c r="G193" s="9"/>
      <c r="Q193" s="387"/>
      <c r="U193" s="107"/>
      <c r="AT193" s="9"/>
    </row>
    <row r="194" s="1" customFormat="1" spans="7:46">
      <c r="G194" s="9"/>
      <c r="U194" s="107"/>
      <c r="AT194" s="9"/>
    </row>
    <row r="195" s="1" customFormat="1" spans="7:46">
      <c r="G195" s="9"/>
      <c r="U195" s="107"/>
      <c r="AT195" s="9"/>
    </row>
    <row r="196" s="1" customFormat="1" spans="7:46">
      <c r="G196" s="9"/>
      <c r="U196" s="107"/>
      <c r="AT196" s="9"/>
    </row>
    <row r="197" s="1" customFormat="1" spans="7:46">
      <c r="G197" s="9"/>
      <c r="U197" s="107"/>
      <c r="AT197" s="9"/>
    </row>
    <row r="198" s="1" customFormat="1" spans="7:46">
      <c r="G198" s="9"/>
      <c r="U198" s="107"/>
      <c r="AT198" s="9"/>
    </row>
    <row r="199" s="1" customFormat="1" spans="7:46">
      <c r="G199" s="9"/>
      <c r="U199" s="107"/>
      <c r="AT199" s="9"/>
    </row>
    <row r="200" s="1" customFormat="1" spans="7:46">
      <c r="G200" s="9"/>
      <c r="U200" s="107"/>
      <c r="AT200" s="9"/>
    </row>
    <row r="201" s="1" customFormat="1" spans="7:46">
      <c r="G201" s="9"/>
      <c r="U201" s="107"/>
      <c r="AT201" s="9"/>
    </row>
    <row r="202" s="1" customFormat="1" spans="7:46">
      <c r="G202" s="9"/>
      <c r="U202" s="107"/>
      <c r="AT202" s="9"/>
    </row>
    <row r="203" s="1" customFormat="1" spans="7:46">
      <c r="G203" s="9"/>
      <c r="U203" s="107"/>
      <c r="AT203" s="9"/>
    </row>
    <row r="204" s="1" customFormat="1" spans="7:46">
      <c r="G204" s="9"/>
      <c r="U204" s="107"/>
      <c r="AT204" s="9"/>
    </row>
    <row r="205" s="1" customFormat="1" spans="7:46">
      <c r="G205" s="9"/>
      <c r="U205" s="107"/>
      <c r="AT205" s="9"/>
    </row>
    <row r="206" s="1" customFormat="1" spans="7:46">
      <c r="G206" s="9"/>
      <c r="U206" s="107"/>
      <c r="AT206" s="9"/>
    </row>
    <row r="207" s="1" customFormat="1" spans="7:46">
      <c r="G207" s="9"/>
      <c r="U207" s="107"/>
      <c r="AT207" s="9"/>
    </row>
    <row r="208" s="1" customFormat="1" spans="7:46">
      <c r="G208" s="9"/>
      <c r="U208" s="107"/>
      <c r="AT208" s="9"/>
    </row>
    <row r="209" s="1" customFormat="1" spans="7:46">
      <c r="G209" s="9"/>
      <c r="U209" s="107"/>
      <c r="AT209" s="9"/>
    </row>
    <row r="210" s="1" customFormat="1" spans="7:46">
      <c r="G210" s="9"/>
      <c r="U210" s="107"/>
      <c r="AT210" s="9"/>
    </row>
    <row r="211" s="1" customFormat="1" spans="7:46">
      <c r="G211" s="9"/>
      <c r="U211" s="107"/>
      <c r="AT211" s="9"/>
    </row>
    <row r="212" s="1" customFormat="1" spans="7:46">
      <c r="G212" s="9"/>
      <c r="U212" s="107"/>
      <c r="AT212" s="9"/>
    </row>
    <row r="213" s="1" customFormat="1" spans="7:46">
      <c r="G213" s="9"/>
      <c r="U213" s="107"/>
      <c r="AT213" s="9"/>
    </row>
    <row r="214" s="1" customFormat="1" spans="7:46">
      <c r="G214" s="9"/>
      <c r="U214" s="107"/>
      <c r="AT214" s="9"/>
    </row>
    <row r="215" s="1" customFormat="1" spans="7:46">
      <c r="G215" s="9"/>
      <c r="U215" s="107"/>
      <c r="AT215" s="9"/>
    </row>
    <row r="216" s="1" customFormat="1" spans="7:46">
      <c r="G216" s="9"/>
      <c r="U216" s="107"/>
      <c r="AT216" s="9"/>
    </row>
    <row r="217" s="1" customFormat="1" spans="7:46">
      <c r="G217" s="9"/>
      <c r="U217" s="107"/>
      <c r="AT217" s="9"/>
    </row>
    <row r="218" s="1" customFormat="1" spans="7:46">
      <c r="G218" s="9"/>
      <c r="U218" s="107"/>
      <c r="AT218" s="9"/>
    </row>
    <row r="219" s="1" customFormat="1" spans="7:46">
      <c r="G219" s="9"/>
      <c r="U219" s="107"/>
      <c r="AT219" s="9"/>
    </row>
    <row r="220" s="1" customFormat="1" spans="7:46">
      <c r="G220" s="9"/>
      <c r="U220" s="107"/>
      <c r="AT220" s="9"/>
    </row>
    <row r="221" s="1" customFormat="1" spans="7:46">
      <c r="G221" s="9"/>
      <c r="U221" s="107"/>
      <c r="AT221" s="9"/>
    </row>
  </sheetData>
  <autoFilter ref="A3:BE184">
    <filterColumn colId="42">
      <colorFilter dxfId="2"/>
    </filterColumn>
    <extLst/>
  </autoFilter>
  <mergeCells count="165">
    <mergeCell ref="A1:AT1"/>
    <mergeCell ref="J2:Q2"/>
    <mergeCell ref="U2:AD2"/>
    <mergeCell ref="AE2:AF2"/>
    <mergeCell ref="A5:I5"/>
    <mergeCell ref="B6:I6"/>
    <mergeCell ref="B7:I7"/>
    <mergeCell ref="B8:I8"/>
    <mergeCell ref="B19:I19"/>
    <mergeCell ref="B28:I28"/>
    <mergeCell ref="B29:I29"/>
    <mergeCell ref="B39:I39"/>
    <mergeCell ref="B42:I42"/>
    <mergeCell ref="B43:I43"/>
    <mergeCell ref="B44:I44"/>
    <mergeCell ref="B45:I45"/>
    <mergeCell ref="B50:I50"/>
    <mergeCell ref="B53:I53"/>
    <mergeCell ref="B54:I54"/>
    <mergeCell ref="B55:I55"/>
    <mergeCell ref="B64:I64"/>
    <mergeCell ref="B65:I65"/>
    <mergeCell ref="B66:I66"/>
    <mergeCell ref="B67:I67"/>
    <mergeCell ref="B68:I68"/>
    <mergeCell ref="B69:I69"/>
    <mergeCell ref="B70:I70"/>
    <mergeCell ref="B71:I71"/>
    <mergeCell ref="B73:I73"/>
    <mergeCell ref="B74:I74"/>
    <mergeCell ref="B75:I75"/>
    <mergeCell ref="B76:I76"/>
    <mergeCell ref="B77:I77"/>
    <mergeCell ref="B78:I78"/>
    <mergeCell ref="B79:I79"/>
    <mergeCell ref="B80:I80"/>
    <mergeCell ref="B81:I81"/>
    <mergeCell ref="B82:I82"/>
    <mergeCell ref="B83:I83"/>
    <mergeCell ref="B84:I84"/>
    <mergeCell ref="B85:I85"/>
    <mergeCell ref="B87:I87"/>
    <mergeCell ref="B88:I88"/>
    <mergeCell ref="B89:I89"/>
    <mergeCell ref="B90:I90"/>
    <mergeCell ref="B91:I91"/>
    <mergeCell ref="B92:I92"/>
    <mergeCell ref="B93:I93"/>
    <mergeCell ref="B94:I94"/>
    <mergeCell ref="B95:I95"/>
    <mergeCell ref="B96:I96"/>
    <mergeCell ref="B97:I97"/>
    <mergeCell ref="B98:I98"/>
    <mergeCell ref="B99:I99"/>
    <mergeCell ref="B104:I104"/>
    <mergeCell ref="B105:I105"/>
    <mergeCell ref="B110:I110"/>
    <mergeCell ref="B111:I111"/>
    <mergeCell ref="B112:I112"/>
    <mergeCell ref="B113:I113"/>
    <mergeCell ref="B114:I114"/>
    <mergeCell ref="B118:I118"/>
    <mergeCell ref="B119:I119"/>
    <mergeCell ref="B120:I120"/>
    <mergeCell ref="B122:I122"/>
    <mergeCell ref="B126:I126"/>
    <mergeCell ref="B128:I128"/>
    <mergeCell ref="B138:I138"/>
    <mergeCell ref="B139:I139"/>
    <mergeCell ref="B140:I140"/>
    <mergeCell ref="B141:I141"/>
    <mergeCell ref="B142:I142"/>
    <mergeCell ref="B143:I143"/>
    <mergeCell ref="B144:I144"/>
    <mergeCell ref="B146:I146"/>
    <mergeCell ref="B147:I147"/>
    <mergeCell ref="B148:I148"/>
    <mergeCell ref="B149:I149"/>
    <mergeCell ref="B150:I150"/>
    <mergeCell ref="B151:I151"/>
    <mergeCell ref="B152:I152"/>
    <mergeCell ref="B153:I153"/>
    <mergeCell ref="B154:I154"/>
    <mergeCell ref="B156:I156"/>
    <mergeCell ref="B157:I157"/>
    <mergeCell ref="B158:I158"/>
    <mergeCell ref="B159:I159"/>
    <mergeCell ref="B160:I160"/>
    <mergeCell ref="B161:I161"/>
    <mergeCell ref="B162:I162"/>
    <mergeCell ref="B163:I163"/>
    <mergeCell ref="B164:I164"/>
    <mergeCell ref="B165:I165"/>
    <mergeCell ref="B166:I166"/>
    <mergeCell ref="B167:I167"/>
    <mergeCell ref="B168:I168"/>
    <mergeCell ref="B169:I169"/>
    <mergeCell ref="B170:I170"/>
    <mergeCell ref="B171:I171"/>
    <mergeCell ref="B172:I172"/>
    <mergeCell ref="B173:I173"/>
    <mergeCell ref="B174:I174"/>
    <mergeCell ref="B175:I175"/>
    <mergeCell ref="B176:I176"/>
    <mergeCell ref="B177:I177"/>
    <mergeCell ref="B178:I178"/>
    <mergeCell ref="B179:I179"/>
    <mergeCell ref="B180:I180"/>
    <mergeCell ref="B181:I181"/>
    <mergeCell ref="B182:I182"/>
    <mergeCell ref="B183:I183"/>
    <mergeCell ref="B184:I184"/>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P3:P4"/>
    <mergeCell ref="Q3:Q4"/>
    <mergeCell ref="R2:R4"/>
    <mergeCell ref="S2:S4"/>
    <mergeCell ref="T2:T4"/>
    <mergeCell ref="U3:U4"/>
    <mergeCell ref="V3:V4"/>
    <mergeCell ref="W3:W4"/>
    <mergeCell ref="X3:X4"/>
    <mergeCell ref="Y3:Y4"/>
    <mergeCell ref="Z3:Z4"/>
    <mergeCell ref="AA3:AA4"/>
    <mergeCell ref="AB3:AB4"/>
    <mergeCell ref="AC3:AC4"/>
    <mergeCell ref="AD3:AD4"/>
    <mergeCell ref="AE3:AE4"/>
    <mergeCell ref="AF3:AF4"/>
    <mergeCell ref="AG2:AG4"/>
    <mergeCell ref="AH2:AH4"/>
    <mergeCell ref="AI2:AI4"/>
    <mergeCell ref="AJ2:AJ4"/>
    <mergeCell ref="AK2:AK4"/>
    <mergeCell ref="AL2:AL4"/>
    <mergeCell ref="AM2:AM4"/>
    <mergeCell ref="AN2:AN4"/>
    <mergeCell ref="AO2:AO4"/>
    <mergeCell ref="AP2:AP4"/>
    <mergeCell ref="AQ2:AQ4"/>
    <mergeCell ref="AR2:AR4"/>
    <mergeCell ref="AS2:AS4"/>
    <mergeCell ref="AT2:AT4"/>
    <mergeCell ref="AU2:AU4"/>
    <mergeCell ref="AV2:AV3"/>
    <mergeCell ref="AZ2:AZ3"/>
    <mergeCell ref="BA2:BA3"/>
    <mergeCell ref="BB2:BB3"/>
    <mergeCell ref="BC2:BC3"/>
    <mergeCell ref="BD2:BD3"/>
  </mergeCells>
  <conditionalFormatting sqref="E20">
    <cfRule type="duplicateValues" dxfId="0" priority="9"/>
  </conditionalFormatting>
  <conditionalFormatting sqref="E22">
    <cfRule type="duplicateValues" dxfId="0" priority="10"/>
  </conditionalFormatting>
  <conditionalFormatting sqref="E24">
    <cfRule type="duplicateValues" dxfId="0" priority="1"/>
  </conditionalFormatting>
  <conditionalFormatting sqref="E26">
    <cfRule type="duplicateValues" dxfId="0" priority="2"/>
  </conditionalFormatting>
  <conditionalFormatting sqref="E59">
    <cfRule type="duplicateValues" dxfId="0" priority="6"/>
  </conditionalFormatting>
  <conditionalFormatting sqref="E134">
    <cfRule type="duplicateValues" dxfId="0" priority="3"/>
  </conditionalFormatting>
  <conditionalFormatting sqref="E9 E25">
    <cfRule type="duplicateValues" dxfId="0" priority="8"/>
  </conditionalFormatting>
  <conditionalFormatting sqref="I36 K36:Q36">
    <cfRule type="duplicateValues" dxfId="0" priority="7"/>
  </conditionalFormatting>
  <conditionalFormatting sqref="I61 K61:Q61">
    <cfRule type="duplicateValues" dxfId="0" priority="5"/>
  </conditionalFormatting>
  <conditionalFormatting sqref="I108:K108 M108:Q108">
    <cfRule type="duplicateValues" dxfId="0" priority="4"/>
  </conditionalFormatting>
  <pageMargins left="0.275" right="0.432638888888889" top="1.45625" bottom="0.275" header="0.5" footer="0.0777777777777778"/>
  <pageSetup paperSize="8" scale="55" fitToHeight="0" orientation="landscape" horizontalDpi="600"/>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BG221"/>
  <sheetViews>
    <sheetView tabSelected="1" view="pageBreakPreview" zoomScaleNormal="100" zoomScaleSheetLayoutView="100" workbookViewId="0">
      <pane xSplit="7" ySplit="6" topLeftCell="H117" activePane="bottomRight" state="frozen"/>
      <selection/>
      <selection pane="topRight"/>
      <selection pane="bottomLeft"/>
      <selection pane="bottomRight" activeCell="AM2" sqref="A$1:AV$1048576"/>
    </sheetView>
  </sheetViews>
  <sheetFormatPr defaultColWidth="9" defaultRowHeight="13.5"/>
  <cols>
    <col min="1" max="1" width="3.875" style="5" customWidth="1"/>
    <col min="2" max="2" width="11.125" style="5" customWidth="1"/>
    <col min="3" max="3" width="8.125" style="5" customWidth="1"/>
    <col min="4" max="4" width="7.375" style="5" customWidth="1"/>
    <col min="5" max="5" width="18.625" style="5" customWidth="1"/>
    <col min="6" max="6" width="10.75" style="5" customWidth="1"/>
    <col min="7" max="7" width="8.6" style="270" customWidth="1"/>
    <col min="8" max="8" width="17.125" style="5" customWidth="1"/>
    <col min="9" max="9" width="24.875" style="7" customWidth="1"/>
    <col min="10" max="17" width="6.625" style="5" customWidth="1"/>
    <col min="18" max="18" width="11.5" style="5" customWidth="1"/>
    <col min="19" max="19" width="9.625" style="5" customWidth="1"/>
    <col min="20" max="20" width="9.625" style="7" customWidth="1"/>
    <col min="21" max="22" width="10.375" style="392" customWidth="1"/>
    <col min="23" max="23" width="12.75" style="5" hidden="1" customWidth="1"/>
    <col min="24" max="24" width="11.5" style="5" hidden="1" customWidth="1"/>
    <col min="25" max="25" width="11.5" style="5" customWidth="1"/>
    <col min="26" max="27" width="10.375" style="5" hidden="1" customWidth="1"/>
    <col min="28" max="28" width="11.125" style="5" customWidth="1"/>
    <col min="29" max="29" width="9.55833333333333" style="5" customWidth="1"/>
    <col min="30" max="30" width="9.25" style="5" customWidth="1"/>
    <col min="31" max="32" width="9.375" style="5" customWidth="1"/>
    <col min="33" max="34" width="10.375" style="5" hidden="1" customWidth="1"/>
    <col min="35" max="36" width="22.5" style="7" customWidth="1"/>
    <col min="37" max="37" width="8.75" style="5" hidden="1" customWidth="1"/>
    <col min="38" max="38" width="12.125" style="5" hidden="1" customWidth="1"/>
    <col min="39" max="39" width="8.875" style="5" customWidth="1"/>
    <col min="40" max="41" width="8.75" style="5" hidden="1" customWidth="1"/>
    <col min="42" max="43" width="8.125" style="5" hidden="1" customWidth="1"/>
    <col min="44" max="45" width="9" style="5" hidden="1" customWidth="1"/>
    <col min="46" max="47" width="8.75" style="5" hidden="1" customWidth="1"/>
    <col min="48" max="48" width="8.875" style="238" hidden="1" customWidth="1"/>
    <col min="49" max="50" width="10.375" style="9" hidden="1" customWidth="1"/>
    <col min="51" max="51" width="15" style="1" hidden="1" customWidth="1"/>
    <col min="52" max="52" width="5.125" style="1" hidden="1" customWidth="1"/>
    <col min="53" max="53" width="12.875" style="1" hidden="1" customWidth="1"/>
    <col min="54" max="54" width="8.125" style="1" hidden="1" customWidth="1"/>
    <col min="55" max="56" width="7" style="1" hidden="1" customWidth="1"/>
    <col min="57" max="57" width="7.86666666666667" style="1" hidden="1" customWidth="1"/>
    <col min="58" max="58" width="10.0083333333333" style="1" hidden="1" customWidth="1"/>
    <col min="59" max="60" width="9" style="1" hidden="1" customWidth="1"/>
    <col min="61" max="16384" width="9" style="1"/>
  </cols>
  <sheetData>
    <row r="1" s="1" customFormat="1" ht="25.5" spans="1:50">
      <c r="A1" s="10" t="s">
        <v>1584</v>
      </c>
      <c r="B1" s="10"/>
      <c r="C1" s="10"/>
      <c r="D1" s="246"/>
      <c r="E1" s="10"/>
      <c r="F1" s="10"/>
      <c r="G1" s="11"/>
      <c r="H1" s="10"/>
      <c r="I1" s="10"/>
      <c r="J1" s="246"/>
      <c r="K1" s="246"/>
      <c r="L1" s="246"/>
      <c r="M1" s="246"/>
      <c r="N1" s="246"/>
      <c r="O1" s="246"/>
      <c r="P1" s="246"/>
      <c r="Q1" s="246"/>
      <c r="R1" s="246"/>
      <c r="S1" s="10"/>
      <c r="T1" s="246"/>
      <c r="U1" s="401"/>
      <c r="V1" s="401"/>
      <c r="W1" s="10"/>
      <c r="X1" s="10"/>
      <c r="Y1" s="10"/>
      <c r="Z1" s="10"/>
      <c r="AA1" s="10"/>
      <c r="AB1" s="10"/>
      <c r="AC1" s="10"/>
      <c r="AD1" s="10"/>
      <c r="AE1" s="10"/>
      <c r="AF1" s="246"/>
      <c r="AG1" s="246"/>
      <c r="AH1" s="246"/>
      <c r="AI1" s="246"/>
      <c r="AJ1" s="246"/>
      <c r="AK1" s="246"/>
      <c r="AL1" s="246"/>
      <c r="AM1" s="246"/>
      <c r="AN1" s="246"/>
      <c r="AO1" s="246"/>
      <c r="AP1" s="246"/>
      <c r="AQ1" s="246"/>
      <c r="AR1" s="10"/>
      <c r="AS1" s="10"/>
      <c r="AT1" s="10"/>
      <c r="AU1" s="10"/>
      <c r="AV1" s="11"/>
      <c r="AW1" s="9"/>
      <c r="AX1" s="9"/>
    </row>
    <row r="2" s="1" customFormat="1" spans="1:58">
      <c r="A2" s="12" t="s">
        <v>1</v>
      </c>
      <c r="B2" s="13" t="s">
        <v>1047</v>
      </c>
      <c r="C2" s="14" t="s">
        <v>1048</v>
      </c>
      <c r="D2" s="15" t="s">
        <v>3</v>
      </c>
      <c r="E2" s="15" t="s">
        <v>4</v>
      </c>
      <c r="F2" s="15" t="s">
        <v>1049</v>
      </c>
      <c r="G2" s="16" t="s">
        <v>1050</v>
      </c>
      <c r="H2" s="15" t="s">
        <v>7</v>
      </c>
      <c r="I2" s="15" t="s">
        <v>1051</v>
      </c>
      <c r="J2" s="29" t="s">
        <v>3</v>
      </c>
      <c r="K2" s="29"/>
      <c r="L2" s="29"/>
      <c r="M2" s="29"/>
      <c r="N2" s="29"/>
      <c r="O2" s="29"/>
      <c r="P2" s="29"/>
      <c r="Q2" s="29"/>
      <c r="R2" s="30" t="s">
        <v>1052</v>
      </c>
      <c r="S2" s="30" t="s">
        <v>1053</v>
      </c>
      <c r="T2" s="30" t="s">
        <v>1054</v>
      </c>
      <c r="U2" s="38" t="s">
        <v>1055</v>
      </c>
      <c r="V2" s="39"/>
      <c r="W2" s="39"/>
      <c r="X2" s="39"/>
      <c r="Y2" s="39"/>
      <c r="Z2" s="39"/>
      <c r="AA2" s="39"/>
      <c r="AB2" s="39"/>
      <c r="AC2" s="39"/>
      <c r="AD2" s="39"/>
      <c r="AE2" s="39"/>
      <c r="AF2" s="46"/>
      <c r="AG2" s="47" t="s">
        <v>10</v>
      </c>
      <c r="AH2" s="47"/>
      <c r="AI2" s="15" t="s">
        <v>1056</v>
      </c>
      <c r="AJ2" s="15" t="s">
        <v>1057</v>
      </c>
      <c r="AK2" s="15" t="s">
        <v>13</v>
      </c>
      <c r="AL2" s="15" t="s">
        <v>14</v>
      </c>
      <c r="AM2" s="15" t="s">
        <v>1542</v>
      </c>
      <c r="AN2" s="15" t="s">
        <v>16</v>
      </c>
      <c r="AO2" s="16" t="s">
        <v>17</v>
      </c>
      <c r="AP2" s="15" t="s">
        <v>18</v>
      </c>
      <c r="AQ2" s="16" t="s">
        <v>19</v>
      </c>
      <c r="AR2" s="15" t="s">
        <v>1059</v>
      </c>
      <c r="AS2" s="15" t="s">
        <v>1060</v>
      </c>
      <c r="AT2" s="15" t="s">
        <v>1061</v>
      </c>
      <c r="AU2" s="240" t="s">
        <v>1534</v>
      </c>
      <c r="AV2" s="15" t="s">
        <v>19</v>
      </c>
      <c r="AW2" s="15" t="s">
        <v>1535</v>
      </c>
      <c r="AX2" s="240" t="s">
        <v>1536</v>
      </c>
      <c r="BB2" s="238" t="s">
        <v>1408</v>
      </c>
      <c r="BC2" s="5" t="s">
        <v>1409</v>
      </c>
      <c r="BD2" s="5" t="s">
        <v>1410</v>
      </c>
      <c r="BE2" s="5" t="s">
        <v>1411</v>
      </c>
      <c r="BF2" s="5" t="s">
        <v>1412</v>
      </c>
    </row>
    <row r="3" s="1" customFormat="1" spans="1:58">
      <c r="A3" s="12"/>
      <c r="B3" s="13"/>
      <c r="C3" s="17"/>
      <c r="D3" s="15"/>
      <c r="E3" s="15"/>
      <c r="F3" s="15"/>
      <c r="G3" s="16"/>
      <c r="H3" s="15"/>
      <c r="I3" s="15"/>
      <c r="J3" s="30" t="s">
        <v>915</v>
      </c>
      <c r="K3" s="30" t="s">
        <v>983</v>
      </c>
      <c r="L3" s="30" t="s">
        <v>1007</v>
      </c>
      <c r="M3" s="30" t="s">
        <v>954</v>
      </c>
      <c r="N3" s="30" t="s">
        <v>964</v>
      </c>
      <c r="O3" s="30" t="s">
        <v>997</v>
      </c>
      <c r="P3" s="30" t="s">
        <v>1063</v>
      </c>
      <c r="Q3" s="30" t="s">
        <v>981</v>
      </c>
      <c r="R3" s="40"/>
      <c r="S3" s="40"/>
      <c r="T3" s="40"/>
      <c r="U3" s="41" t="s">
        <v>1064</v>
      </c>
      <c r="V3" s="41" t="s">
        <v>1585</v>
      </c>
      <c r="W3" s="30" t="s">
        <v>1537</v>
      </c>
      <c r="X3" s="30" t="s">
        <v>1538</v>
      </c>
      <c r="Y3" s="30" t="s">
        <v>1586</v>
      </c>
      <c r="Z3" s="30" t="s">
        <v>1574</v>
      </c>
      <c r="AA3" s="30" t="s">
        <v>1575</v>
      </c>
      <c r="AB3" s="42" t="s">
        <v>1067</v>
      </c>
      <c r="AC3" s="42" t="s">
        <v>1068</v>
      </c>
      <c r="AD3" s="42" t="s">
        <v>1069</v>
      </c>
      <c r="AE3" s="42" t="s">
        <v>1070</v>
      </c>
      <c r="AF3" s="48" t="s">
        <v>1071</v>
      </c>
      <c r="AG3" s="47" t="s">
        <v>31</v>
      </c>
      <c r="AH3" s="15" t="s">
        <v>32</v>
      </c>
      <c r="AI3" s="15"/>
      <c r="AJ3" s="15"/>
      <c r="AK3" s="15"/>
      <c r="AL3" s="15"/>
      <c r="AM3" s="15"/>
      <c r="AN3" s="15"/>
      <c r="AO3" s="16"/>
      <c r="AP3" s="15"/>
      <c r="AQ3" s="16"/>
      <c r="AR3" s="15"/>
      <c r="AS3" s="15"/>
      <c r="AT3" s="15"/>
      <c r="AU3" s="260"/>
      <c r="AV3" s="15"/>
      <c r="AW3" s="15"/>
      <c r="AX3" s="244"/>
      <c r="BB3" s="238"/>
      <c r="BC3" s="5"/>
      <c r="BD3" s="5"/>
      <c r="BE3" s="5"/>
      <c r="BF3" s="5"/>
    </row>
    <row r="4" s="1" customFormat="1" spans="1:50">
      <c r="A4" s="12"/>
      <c r="B4" s="13"/>
      <c r="C4" s="18"/>
      <c r="D4" s="15"/>
      <c r="E4" s="15"/>
      <c r="F4" s="15"/>
      <c r="G4" s="16"/>
      <c r="H4" s="15"/>
      <c r="I4" s="15"/>
      <c r="J4" s="31"/>
      <c r="K4" s="31"/>
      <c r="L4" s="31"/>
      <c r="M4" s="31"/>
      <c r="N4" s="31"/>
      <c r="O4" s="31"/>
      <c r="P4" s="31"/>
      <c r="Q4" s="31"/>
      <c r="R4" s="31"/>
      <c r="S4" s="31"/>
      <c r="T4" s="31"/>
      <c r="U4" s="43"/>
      <c r="V4" s="43"/>
      <c r="W4" s="31"/>
      <c r="X4" s="31"/>
      <c r="Y4" s="31"/>
      <c r="Z4" s="31"/>
      <c r="AA4" s="31"/>
      <c r="AB4" s="42"/>
      <c r="AC4" s="42"/>
      <c r="AD4" s="42"/>
      <c r="AE4" s="42"/>
      <c r="AF4" s="49"/>
      <c r="AG4" s="47"/>
      <c r="AH4" s="15"/>
      <c r="AI4" s="15"/>
      <c r="AJ4" s="15"/>
      <c r="AK4" s="15"/>
      <c r="AL4" s="15"/>
      <c r="AM4" s="15"/>
      <c r="AN4" s="15"/>
      <c r="AO4" s="16"/>
      <c r="AP4" s="15"/>
      <c r="AQ4" s="16"/>
      <c r="AR4" s="15"/>
      <c r="AS4" s="15"/>
      <c r="AT4" s="15"/>
      <c r="AU4" s="244"/>
      <c r="AV4" s="15"/>
      <c r="AW4" s="15"/>
      <c r="AX4" s="332"/>
    </row>
    <row r="5" s="2" customFormat="1" ht="15" customHeight="1" spans="1:50">
      <c r="A5" s="19" t="s">
        <v>31</v>
      </c>
      <c r="B5" s="19"/>
      <c r="C5" s="19"/>
      <c r="D5" s="19"/>
      <c r="E5" s="19"/>
      <c r="F5" s="19"/>
      <c r="G5" s="56"/>
      <c r="H5" s="19"/>
      <c r="I5" s="32"/>
      <c r="J5" s="19">
        <f t="shared" ref="J5:AH5" si="0">J6+J79+J96+J146+J150+J171+J180+J182</f>
        <v>44</v>
      </c>
      <c r="K5" s="19">
        <f t="shared" si="0"/>
        <v>1</v>
      </c>
      <c r="L5" s="19">
        <f t="shared" si="0"/>
        <v>26</v>
      </c>
      <c r="M5" s="19">
        <f t="shared" si="0"/>
        <v>0</v>
      </c>
      <c r="N5" s="19">
        <f t="shared" si="0"/>
        <v>1</v>
      </c>
      <c r="O5" s="19">
        <f t="shared" si="0"/>
        <v>0</v>
      </c>
      <c r="P5" s="19">
        <f t="shared" si="0"/>
        <v>0</v>
      </c>
      <c r="Q5" s="19">
        <f t="shared" si="0"/>
        <v>1</v>
      </c>
      <c r="R5" s="19">
        <f t="shared" si="0"/>
        <v>182190</v>
      </c>
      <c r="S5" s="19">
        <f t="shared" si="0"/>
        <v>0</v>
      </c>
      <c r="T5" s="19">
        <f t="shared" si="0"/>
        <v>0</v>
      </c>
      <c r="U5" s="19">
        <f t="shared" si="0"/>
        <v>39400.5349109878</v>
      </c>
      <c r="V5" s="19">
        <f t="shared" si="0"/>
        <v>15966</v>
      </c>
      <c r="W5" s="19">
        <f t="shared" si="0"/>
        <v>14188</v>
      </c>
      <c r="X5" s="19">
        <f t="shared" si="0"/>
        <v>1740</v>
      </c>
      <c r="Y5" s="19">
        <f t="shared" si="0"/>
        <v>5152.47</v>
      </c>
      <c r="Z5" s="19">
        <f t="shared" si="0"/>
        <v>4391.47</v>
      </c>
      <c r="AA5" s="19">
        <f t="shared" si="0"/>
        <v>761</v>
      </c>
      <c r="AB5" s="19">
        <f t="shared" si="0"/>
        <v>10389.931377</v>
      </c>
      <c r="AC5" s="19">
        <f t="shared" si="0"/>
        <v>5000</v>
      </c>
      <c r="AD5" s="19">
        <f t="shared" si="0"/>
        <v>499</v>
      </c>
      <c r="AE5" s="19">
        <f t="shared" si="0"/>
        <v>2393.133492</v>
      </c>
      <c r="AF5" s="19">
        <f t="shared" si="0"/>
        <v>0</v>
      </c>
      <c r="AG5" s="19">
        <f t="shared" si="0"/>
        <v>63805</v>
      </c>
      <c r="AH5" s="19">
        <f t="shared" si="0"/>
        <v>33275</v>
      </c>
      <c r="AI5" s="32"/>
      <c r="AJ5" s="32"/>
      <c r="AK5" s="19"/>
      <c r="AL5" s="19"/>
      <c r="AM5" s="56"/>
      <c r="AN5" s="56"/>
      <c r="AO5" s="19"/>
      <c r="AP5" s="19"/>
      <c r="AQ5" s="56"/>
      <c r="AR5" s="261"/>
      <c r="AS5" s="261"/>
      <c r="AT5" s="261"/>
      <c r="AU5" s="261"/>
      <c r="AV5" s="261"/>
      <c r="AW5" s="67"/>
      <c r="AX5" s="369"/>
    </row>
    <row r="6" s="3" customFormat="1" spans="1:49">
      <c r="A6" s="155"/>
      <c r="B6" s="156" t="s">
        <v>39</v>
      </c>
      <c r="C6" s="156"/>
      <c r="D6" s="156"/>
      <c r="E6" s="157"/>
      <c r="F6" s="156"/>
      <c r="G6" s="335"/>
      <c r="H6" s="157"/>
      <c r="I6" s="156"/>
      <c r="J6" s="166">
        <f t="shared" ref="J6:AE6" si="1">J7+J43+J54+J65++J70+J76</f>
        <v>44</v>
      </c>
      <c r="K6" s="166">
        <f t="shared" si="1"/>
        <v>0</v>
      </c>
      <c r="L6" s="166">
        <f t="shared" si="1"/>
        <v>0</v>
      </c>
      <c r="M6" s="166">
        <f t="shared" si="1"/>
        <v>0</v>
      </c>
      <c r="N6" s="166">
        <f t="shared" si="1"/>
        <v>0</v>
      </c>
      <c r="O6" s="166">
        <f t="shared" si="1"/>
        <v>0</v>
      </c>
      <c r="P6" s="166">
        <f t="shared" si="1"/>
        <v>0</v>
      </c>
      <c r="Q6" s="166">
        <f t="shared" si="1"/>
        <v>0</v>
      </c>
      <c r="R6" s="166">
        <f t="shared" si="1"/>
        <v>108905</v>
      </c>
      <c r="S6" s="166">
        <f t="shared" si="1"/>
        <v>0</v>
      </c>
      <c r="T6" s="166">
        <f t="shared" si="1"/>
        <v>0</v>
      </c>
      <c r="U6" s="166">
        <f t="shared" si="1"/>
        <v>26369.0201779878</v>
      </c>
      <c r="V6" s="166">
        <f t="shared" si="1"/>
        <v>12510.941058</v>
      </c>
      <c r="W6" s="166">
        <f t="shared" si="1"/>
        <v>10885.691318</v>
      </c>
      <c r="X6" s="166">
        <f t="shared" si="1"/>
        <v>1625.24974</v>
      </c>
      <c r="Y6" s="166">
        <f t="shared" si="1"/>
        <v>2171.856253</v>
      </c>
      <c r="Z6" s="166">
        <f t="shared" si="1"/>
        <v>1507.783899</v>
      </c>
      <c r="AA6" s="166">
        <f t="shared" si="1"/>
        <v>664.072354</v>
      </c>
      <c r="AB6" s="166">
        <f t="shared" si="1"/>
        <v>5936.760177</v>
      </c>
      <c r="AC6" s="166">
        <f t="shared" si="1"/>
        <v>4300</v>
      </c>
      <c r="AD6" s="166">
        <f t="shared" si="1"/>
        <v>499</v>
      </c>
      <c r="AE6" s="166">
        <f t="shared" si="1"/>
        <v>950.462648</v>
      </c>
      <c r="AF6" s="166"/>
      <c r="AG6" s="166">
        <f>AG7+AG43+AG54+AG65++AG70+AG76</f>
        <v>39425</v>
      </c>
      <c r="AH6" s="166">
        <f>AH7+AH43+AH54+AH65++AH70+AH76</f>
        <v>19217</v>
      </c>
      <c r="AI6" s="170"/>
      <c r="AJ6" s="170"/>
      <c r="AK6" s="175"/>
      <c r="AL6" s="175"/>
      <c r="AM6" s="177"/>
      <c r="AN6" s="177"/>
      <c r="AO6" s="175"/>
      <c r="AP6" s="175"/>
      <c r="AQ6" s="175"/>
      <c r="AR6" s="178"/>
      <c r="AS6" s="178"/>
      <c r="AT6" s="178"/>
      <c r="AU6" s="178"/>
      <c r="AV6" s="178"/>
      <c r="AW6" s="178"/>
    </row>
    <row r="7" s="3" customFormat="1" spans="1:49">
      <c r="A7" s="155"/>
      <c r="B7" s="156" t="s">
        <v>40</v>
      </c>
      <c r="C7" s="156"/>
      <c r="D7" s="156"/>
      <c r="E7" s="157"/>
      <c r="F7" s="156"/>
      <c r="G7" s="335"/>
      <c r="H7" s="157"/>
      <c r="I7" s="156"/>
      <c r="J7" s="166">
        <f t="shared" ref="J7:AE7" si="2">J8+J28+J29+J39+J42+J19</f>
        <v>29</v>
      </c>
      <c r="K7" s="166">
        <f t="shared" si="2"/>
        <v>0</v>
      </c>
      <c r="L7" s="166">
        <f t="shared" si="2"/>
        <v>0</v>
      </c>
      <c r="M7" s="166">
        <f t="shared" si="2"/>
        <v>0</v>
      </c>
      <c r="N7" s="166">
        <f t="shared" si="2"/>
        <v>0</v>
      </c>
      <c r="O7" s="166">
        <f t="shared" si="2"/>
        <v>0</v>
      </c>
      <c r="P7" s="166">
        <f t="shared" si="2"/>
        <v>0</v>
      </c>
      <c r="Q7" s="166">
        <f t="shared" si="2"/>
        <v>0</v>
      </c>
      <c r="R7" s="166">
        <f t="shared" si="2"/>
        <v>69319</v>
      </c>
      <c r="S7" s="166">
        <f t="shared" si="2"/>
        <v>0</v>
      </c>
      <c r="T7" s="166">
        <f t="shared" si="2"/>
        <v>0</v>
      </c>
      <c r="U7" s="166">
        <f t="shared" si="2"/>
        <v>15405.5053999878</v>
      </c>
      <c r="V7" s="166">
        <f t="shared" si="2"/>
        <v>8858.407411</v>
      </c>
      <c r="W7" s="166">
        <f t="shared" si="2"/>
        <v>7623.458268</v>
      </c>
      <c r="X7" s="166">
        <f t="shared" si="2"/>
        <v>1234.949143</v>
      </c>
      <c r="Y7" s="166">
        <f t="shared" si="2"/>
        <v>1396.063185</v>
      </c>
      <c r="Z7" s="166">
        <f t="shared" si="2"/>
        <v>1095.783899</v>
      </c>
      <c r="AA7" s="166">
        <f t="shared" si="2"/>
        <v>300.279286</v>
      </c>
      <c r="AB7" s="166">
        <f t="shared" si="2"/>
        <v>1828.982114</v>
      </c>
      <c r="AC7" s="166">
        <f t="shared" si="2"/>
        <v>3000</v>
      </c>
      <c r="AD7" s="166">
        <f t="shared" si="2"/>
        <v>321.1132</v>
      </c>
      <c r="AE7" s="166">
        <f t="shared" si="2"/>
        <v>0.939448</v>
      </c>
      <c r="AF7" s="166"/>
      <c r="AG7" s="166">
        <f>AG8+AG28+AG29+AG39+AG42+AG19</f>
        <v>21622</v>
      </c>
      <c r="AH7" s="166">
        <f>AH8+AH28+AH29+AH39+AH42+AH19</f>
        <v>8773</v>
      </c>
      <c r="AI7" s="170"/>
      <c r="AJ7" s="170"/>
      <c r="AK7" s="175"/>
      <c r="AL7" s="175"/>
      <c r="AM7" s="177"/>
      <c r="AN7" s="177"/>
      <c r="AO7" s="175"/>
      <c r="AP7" s="175"/>
      <c r="AQ7" s="175"/>
      <c r="AR7" s="178"/>
      <c r="AS7" s="178"/>
      <c r="AT7" s="178"/>
      <c r="AU7" s="178"/>
      <c r="AV7" s="178"/>
      <c r="AW7" s="178"/>
    </row>
    <row r="8" s="3" customFormat="1" spans="1:49">
      <c r="A8" s="155"/>
      <c r="B8" s="156" t="s">
        <v>41</v>
      </c>
      <c r="C8" s="156"/>
      <c r="D8" s="156"/>
      <c r="E8" s="157"/>
      <c r="F8" s="156"/>
      <c r="G8" s="335"/>
      <c r="H8" s="157"/>
      <c r="I8" s="156"/>
      <c r="J8" s="166">
        <f t="shared" ref="J8:AE8" si="3">SUM(J9:J18)</f>
        <v>10</v>
      </c>
      <c r="K8" s="166">
        <f t="shared" si="3"/>
        <v>0</v>
      </c>
      <c r="L8" s="166">
        <f t="shared" si="3"/>
        <v>0</v>
      </c>
      <c r="M8" s="166">
        <f t="shared" si="3"/>
        <v>0</v>
      </c>
      <c r="N8" s="166">
        <f t="shared" si="3"/>
        <v>0</v>
      </c>
      <c r="O8" s="166">
        <f t="shared" si="3"/>
        <v>0</v>
      </c>
      <c r="P8" s="166">
        <f t="shared" si="3"/>
        <v>0</v>
      </c>
      <c r="Q8" s="166">
        <f t="shared" si="3"/>
        <v>0</v>
      </c>
      <c r="R8" s="166">
        <f t="shared" si="3"/>
        <v>6907</v>
      </c>
      <c r="S8" s="166">
        <f t="shared" si="3"/>
        <v>0</v>
      </c>
      <c r="T8" s="166">
        <f t="shared" si="3"/>
        <v>0</v>
      </c>
      <c r="U8" s="166">
        <f t="shared" si="3"/>
        <v>4119.33755998784</v>
      </c>
      <c r="V8" s="166">
        <f t="shared" si="3"/>
        <v>4109.178918</v>
      </c>
      <c r="W8" s="166">
        <f t="shared" si="3"/>
        <v>4109.178918</v>
      </c>
      <c r="X8" s="166">
        <f t="shared" si="3"/>
        <v>0</v>
      </c>
      <c r="Y8" s="166">
        <f t="shared" si="3"/>
        <v>10.1586</v>
      </c>
      <c r="Z8" s="166">
        <f t="shared" si="3"/>
        <v>1.1586</v>
      </c>
      <c r="AA8" s="166">
        <f t="shared" si="3"/>
        <v>9</v>
      </c>
      <c r="AB8" s="166">
        <f t="shared" si="3"/>
        <v>0</v>
      </c>
      <c r="AC8" s="166">
        <f t="shared" si="3"/>
        <v>0</v>
      </c>
      <c r="AD8" s="166">
        <f t="shared" si="3"/>
        <v>0</v>
      </c>
      <c r="AE8" s="166">
        <f t="shared" si="3"/>
        <v>0</v>
      </c>
      <c r="AF8" s="166"/>
      <c r="AG8" s="166">
        <f>SUM(AG9:AG18)</f>
        <v>3028</v>
      </c>
      <c r="AH8" s="166">
        <f>SUM(AH9:AH18)</f>
        <v>1750</v>
      </c>
      <c r="AI8" s="170"/>
      <c r="AJ8" s="170"/>
      <c r="AK8" s="175"/>
      <c r="AL8" s="175"/>
      <c r="AM8" s="177"/>
      <c r="AN8" s="177"/>
      <c r="AO8" s="175"/>
      <c r="AP8" s="175"/>
      <c r="AQ8" s="175"/>
      <c r="AR8" s="178"/>
      <c r="AS8" s="178"/>
      <c r="AT8" s="178"/>
      <c r="AU8" s="178"/>
      <c r="AV8" s="178"/>
      <c r="AW8" s="178"/>
    </row>
    <row r="9" s="1" customFormat="1" ht="78.75" spans="1:59">
      <c r="A9" s="20">
        <v>1</v>
      </c>
      <c r="B9" s="20" t="s">
        <v>109</v>
      </c>
      <c r="C9" s="20">
        <v>2022</v>
      </c>
      <c r="D9" s="21" t="s">
        <v>98</v>
      </c>
      <c r="E9" s="21" t="s">
        <v>110</v>
      </c>
      <c r="F9" s="21" t="s">
        <v>45</v>
      </c>
      <c r="G9" s="22" t="s">
        <v>1543</v>
      </c>
      <c r="H9" s="21" t="s">
        <v>111</v>
      </c>
      <c r="I9" s="33" t="s">
        <v>1414</v>
      </c>
      <c r="J9" s="22">
        <v>1</v>
      </c>
      <c r="K9" s="21"/>
      <c r="L9" s="21"/>
      <c r="M9" s="21"/>
      <c r="N9" s="21"/>
      <c r="O9" s="21"/>
      <c r="P9" s="21"/>
      <c r="Q9" s="21"/>
      <c r="R9" s="22">
        <v>998</v>
      </c>
      <c r="S9" s="22" t="s">
        <v>115</v>
      </c>
      <c r="T9" s="34" t="s">
        <v>1077</v>
      </c>
      <c r="U9" s="44">
        <v>282.503942</v>
      </c>
      <c r="V9" s="44">
        <v>279.025</v>
      </c>
      <c r="W9" s="44">
        <v>279.025</v>
      </c>
      <c r="X9" s="44"/>
      <c r="Y9" s="44">
        <v>3.4789</v>
      </c>
      <c r="Z9" s="44">
        <v>0.4789</v>
      </c>
      <c r="AA9" s="44">
        <v>3</v>
      </c>
      <c r="AB9" s="44">
        <v>0</v>
      </c>
      <c r="AC9" s="44">
        <v>0</v>
      </c>
      <c r="AD9" s="44">
        <v>0</v>
      </c>
      <c r="AE9" s="44">
        <v>0</v>
      </c>
      <c r="AF9" s="44"/>
      <c r="AG9" s="50">
        <v>285</v>
      </c>
      <c r="AH9" s="50">
        <v>66</v>
      </c>
      <c r="AI9" s="33" t="s">
        <v>1415</v>
      </c>
      <c r="AJ9" s="33" t="s">
        <v>114</v>
      </c>
      <c r="AK9" s="71" t="s">
        <v>115</v>
      </c>
      <c r="AL9" s="71" t="s">
        <v>1077</v>
      </c>
      <c r="AM9" s="21" t="s">
        <v>80</v>
      </c>
      <c r="AN9" s="21" t="s">
        <v>81</v>
      </c>
      <c r="AO9" s="21" t="s">
        <v>82</v>
      </c>
      <c r="AP9" s="21" t="s">
        <v>55</v>
      </c>
      <c r="AQ9" s="21" t="s">
        <v>63</v>
      </c>
      <c r="AR9" s="20" t="s">
        <v>1079</v>
      </c>
      <c r="AS9" s="20" t="s">
        <v>1079</v>
      </c>
      <c r="AT9" s="20" t="s">
        <v>1079</v>
      </c>
      <c r="AU9" s="20"/>
      <c r="AV9" s="21"/>
      <c r="AW9" s="133" t="s">
        <v>1080</v>
      </c>
      <c r="AX9" s="9"/>
      <c r="AZ9" s="1" t="s">
        <v>1539</v>
      </c>
      <c r="BG9" s="5">
        <v>1</v>
      </c>
    </row>
    <row r="10" s="1" customFormat="1" ht="135" spans="1:59">
      <c r="A10" s="20">
        <v>2</v>
      </c>
      <c r="B10" s="21" t="s">
        <v>1082</v>
      </c>
      <c r="C10" s="21">
        <v>2022</v>
      </c>
      <c r="D10" s="21" t="s">
        <v>98</v>
      </c>
      <c r="E10" s="21" t="s">
        <v>1416</v>
      </c>
      <c r="F10" s="26" t="s">
        <v>45</v>
      </c>
      <c r="G10" s="22" t="s">
        <v>1544</v>
      </c>
      <c r="H10" s="21" t="s">
        <v>1085</v>
      </c>
      <c r="I10" s="33" t="s">
        <v>1418</v>
      </c>
      <c r="J10" s="21">
        <v>1</v>
      </c>
      <c r="K10" s="21"/>
      <c r="L10" s="21"/>
      <c r="M10" s="21"/>
      <c r="N10" s="21"/>
      <c r="O10" s="21"/>
      <c r="P10" s="21"/>
      <c r="Q10" s="21"/>
      <c r="R10" s="21">
        <v>526</v>
      </c>
      <c r="S10" s="21" t="s">
        <v>115</v>
      </c>
      <c r="T10" s="21" t="s">
        <v>1077</v>
      </c>
      <c r="U10" s="21">
        <v>371.002291</v>
      </c>
      <c r="V10" s="44">
        <v>367.322591</v>
      </c>
      <c r="W10" s="21">
        <v>367.322591</v>
      </c>
      <c r="X10" s="21"/>
      <c r="Y10" s="44">
        <v>3.6797</v>
      </c>
      <c r="Z10" s="44">
        <v>0.6797</v>
      </c>
      <c r="AA10" s="44">
        <v>3</v>
      </c>
      <c r="AB10" s="44">
        <v>0</v>
      </c>
      <c r="AC10" s="44">
        <v>0</v>
      </c>
      <c r="AD10" s="44">
        <v>0</v>
      </c>
      <c r="AE10" s="44">
        <v>0</v>
      </c>
      <c r="AF10" s="21"/>
      <c r="AG10" s="21">
        <v>172</v>
      </c>
      <c r="AH10" s="121">
        <v>52</v>
      </c>
      <c r="AI10" s="51" t="s">
        <v>1419</v>
      </c>
      <c r="AJ10" s="51" t="s">
        <v>1420</v>
      </c>
      <c r="AK10" s="71" t="s">
        <v>115</v>
      </c>
      <c r="AL10" s="71" t="s">
        <v>1077</v>
      </c>
      <c r="AM10" s="33" t="s">
        <v>80</v>
      </c>
      <c r="AN10" s="33" t="s">
        <v>1089</v>
      </c>
      <c r="AO10" s="21" t="s">
        <v>82</v>
      </c>
      <c r="AP10" s="259" t="s">
        <v>1090</v>
      </c>
      <c r="AQ10" s="70" t="s">
        <v>108</v>
      </c>
      <c r="AR10" s="20" t="s">
        <v>1079</v>
      </c>
      <c r="AS10" s="20" t="s">
        <v>1079</v>
      </c>
      <c r="AT10" s="20" t="s">
        <v>1079</v>
      </c>
      <c r="AU10" s="20"/>
      <c r="AV10" s="21"/>
      <c r="AW10" s="128" t="s">
        <v>1091</v>
      </c>
      <c r="AY10" s="1">
        <v>1</v>
      </c>
      <c r="AZ10" s="1" t="s">
        <v>1539</v>
      </c>
      <c r="BG10" s="5">
        <v>1</v>
      </c>
    </row>
    <row r="11" s="1" customFormat="1" ht="135" spans="1:59">
      <c r="A11" s="20">
        <v>3</v>
      </c>
      <c r="B11" s="21" t="s">
        <v>1092</v>
      </c>
      <c r="C11" s="21">
        <v>2022</v>
      </c>
      <c r="D11" s="21" t="s">
        <v>98</v>
      </c>
      <c r="E11" s="21" t="s">
        <v>1421</v>
      </c>
      <c r="F11" s="26" t="s">
        <v>45</v>
      </c>
      <c r="G11" s="22" t="s">
        <v>1544</v>
      </c>
      <c r="H11" s="21" t="s">
        <v>1094</v>
      </c>
      <c r="I11" s="33" t="s">
        <v>1422</v>
      </c>
      <c r="J11" s="21">
        <v>1</v>
      </c>
      <c r="K11" s="21"/>
      <c r="L11" s="21"/>
      <c r="M11" s="21"/>
      <c r="N11" s="21"/>
      <c r="O11" s="21"/>
      <c r="P11" s="21"/>
      <c r="Q11" s="21"/>
      <c r="R11" s="21">
        <v>452</v>
      </c>
      <c r="S11" s="21" t="s">
        <v>115</v>
      </c>
      <c r="T11" s="21" t="s">
        <v>1077</v>
      </c>
      <c r="U11" s="21">
        <v>196.796048</v>
      </c>
      <c r="V11" s="44">
        <v>193.796048</v>
      </c>
      <c r="W11" s="21">
        <v>193.796048</v>
      </c>
      <c r="X11" s="21"/>
      <c r="Y11" s="44">
        <v>3</v>
      </c>
      <c r="Z11" s="44">
        <v>0</v>
      </c>
      <c r="AA11" s="44">
        <v>3</v>
      </c>
      <c r="AB11" s="44">
        <v>0</v>
      </c>
      <c r="AC11" s="44">
        <v>0</v>
      </c>
      <c r="AD11" s="44">
        <v>0</v>
      </c>
      <c r="AE11" s="44">
        <v>0</v>
      </c>
      <c r="AF11" s="21"/>
      <c r="AG11" s="21">
        <v>118</v>
      </c>
      <c r="AH11" s="121">
        <v>66</v>
      </c>
      <c r="AI11" s="51" t="s">
        <v>1423</v>
      </c>
      <c r="AJ11" s="51" t="s">
        <v>1424</v>
      </c>
      <c r="AK11" s="71" t="s">
        <v>115</v>
      </c>
      <c r="AL11" s="71" t="s">
        <v>1077</v>
      </c>
      <c r="AM11" s="33" t="s">
        <v>80</v>
      </c>
      <c r="AN11" s="33" t="s">
        <v>1089</v>
      </c>
      <c r="AO11" s="21" t="s">
        <v>82</v>
      </c>
      <c r="AP11" s="259" t="s">
        <v>1090</v>
      </c>
      <c r="AQ11" s="70" t="s">
        <v>108</v>
      </c>
      <c r="AR11" s="20" t="s">
        <v>1079</v>
      </c>
      <c r="AS11" s="20" t="s">
        <v>1079</v>
      </c>
      <c r="AT11" s="20" t="s">
        <v>1079</v>
      </c>
      <c r="AU11" s="20"/>
      <c r="AV11" s="21"/>
      <c r="AW11" s="128" t="s">
        <v>1091</v>
      </c>
      <c r="AY11" s="1">
        <v>1</v>
      </c>
      <c r="AZ11" s="1" t="s">
        <v>1539</v>
      </c>
      <c r="BG11" s="5">
        <v>1</v>
      </c>
    </row>
    <row r="12" s="1" customFormat="1" ht="135" spans="1:59">
      <c r="A12" s="20">
        <v>4</v>
      </c>
      <c r="B12" s="21" t="s">
        <v>1098</v>
      </c>
      <c r="C12" s="21">
        <v>2022</v>
      </c>
      <c r="D12" s="21" t="s">
        <v>98</v>
      </c>
      <c r="E12" s="21" t="s">
        <v>1099</v>
      </c>
      <c r="F12" s="26" t="s">
        <v>45</v>
      </c>
      <c r="G12" s="22" t="s">
        <v>1544</v>
      </c>
      <c r="H12" s="21" t="s">
        <v>1100</v>
      </c>
      <c r="I12" s="33" t="s">
        <v>1101</v>
      </c>
      <c r="J12" s="21">
        <v>1</v>
      </c>
      <c r="K12" s="21"/>
      <c r="L12" s="21"/>
      <c r="M12" s="21"/>
      <c r="N12" s="21"/>
      <c r="O12" s="21"/>
      <c r="P12" s="21"/>
      <c r="Q12" s="21"/>
      <c r="R12" s="21">
        <v>1367</v>
      </c>
      <c r="S12" s="22" t="s">
        <v>177</v>
      </c>
      <c r="T12" s="21" t="s">
        <v>1102</v>
      </c>
      <c r="U12" s="21">
        <v>355.193604</v>
      </c>
      <c r="V12" s="44">
        <v>355.193604</v>
      </c>
      <c r="W12" s="21">
        <v>355.193604</v>
      </c>
      <c r="X12" s="21"/>
      <c r="Y12" s="44">
        <v>0</v>
      </c>
      <c r="Z12" s="44">
        <v>0</v>
      </c>
      <c r="AA12" s="44"/>
      <c r="AB12" s="44">
        <v>0</v>
      </c>
      <c r="AC12" s="44">
        <v>0</v>
      </c>
      <c r="AD12" s="44">
        <v>0</v>
      </c>
      <c r="AE12" s="44">
        <v>0</v>
      </c>
      <c r="AF12" s="21"/>
      <c r="AG12" s="21">
        <v>118</v>
      </c>
      <c r="AH12" s="121">
        <v>66</v>
      </c>
      <c r="AI12" s="51" t="s">
        <v>1425</v>
      </c>
      <c r="AJ12" s="51" t="s">
        <v>1426</v>
      </c>
      <c r="AK12" s="71" t="s">
        <v>1100</v>
      </c>
      <c r="AL12" s="71" t="s">
        <v>1102</v>
      </c>
      <c r="AM12" s="33" t="s">
        <v>80</v>
      </c>
      <c r="AN12" s="33" t="s">
        <v>1089</v>
      </c>
      <c r="AO12" s="21" t="s">
        <v>82</v>
      </c>
      <c r="AP12" s="259" t="s">
        <v>1090</v>
      </c>
      <c r="AQ12" s="70" t="s">
        <v>108</v>
      </c>
      <c r="AR12" s="20" t="s">
        <v>1079</v>
      </c>
      <c r="AS12" s="20" t="s">
        <v>1079</v>
      </c>
      <c r="AT12" s="20" t="s">
        <v>1079</v>
      </c>
      <c r="AU12" s="20"/>
      <c r="AV12" s="21"/>
      <c r="AW12" s="133" t="s">
        <v>1576</v>
      </c>
      <c r="AY12" s="1">
        <v>1</v>
      </c>
      <c r="AZ12" s="1" t="s">
        <v>1539</v>
      </c>
      <c r="BG12" s="5">
        <v>1</v>
      </c>
    </row>
    <row r="13" s="1" customFormat="1" ht="135" spans="1:59">
      <c r="A13" s="20">
        <v>5</v>
      </c>
      <c r="B13" s="21" t="s">
        <v>1105</v>
      </c>
      <c r="C13" s="21">
        <v>2022</v>
      </c>
      <c r="D13" s="21" t="s">
        <v>98</v>
      </c>
      <c r="E13" s="21" t="s">
        <v>1106</v>
      </c>
      <c r="F13" s="26" t="s">
        <v>45</v>
      </c>
      <c r="G13" s="22" t="s">
        <v>1544</v>
      </c>
      <c r="H13" s="21" t="s">
        <v>285</v>
      </c>
      <c r="I13" s="33" t="s">
        <v>1107</v>
      </c>
      <c r="J13" s="21">
        <v>1</v>
      </c>
      <c r="K13" s="21"/>
      <c r="L13" s="21"/>
      <c r="M13" s="21"/>
      <c r="N13" s="21"/>
      <c r="O13" s="21"/>
      <c r="P13" s="21"/>
      <c r="Q13" s="21"/>
      <c r="R13" s="21">
        <v>1857</v>
      </c>
      <c r="S13" s="23" t="s">
        <v>50</v>
      </c>
      <c r="T13" s="21" t="s">
        <v>51</v>
      </c>
      <c r="U13" s="21">
        <v>358.84167498784</v>
      </c>
      <c r="V13" s="44">
        <v>358.841675</v>
      </c>
      <c r="W13" s="21">
        <v>358.841675</v>
      </c>
      <c r="X13" s="21"/>
      <c r="Y13" s="44">
        <v>0</v>
      </c>
      <c r="Z13" s="44">
        <v>0</v>
      </c>
      <c r="AA13" s="44"/>
      <c r="AB13" s="44">
        <v>0</v>
      </c>
      <c r="AC13" s="44">
        <v>0</v>
      </c>
      <c r="AD13" s="44">
        <v>0</v>
      </c>
      <c r="AE13" s="44">
        <v>0</v>
      </c>
      <c r="AF13" s="21"/>
      <c r="AG13" s="21">
        <v>1857</v>
      </c>
      <c r="AH13" s="121">
        <v>1177</v>
      </c>
      <c r="AI13" s="51" t="s">
        <v>1427</v>
      </c>
      <c r="AJ13" s="51" t="s">
        <v>1428</v>
      </c>
      <c r="AK13" s="71" t="s">
        <v>285</v>
      </c>
      <c r="AL13" s="71" t="s">
        <v>51</v>
      </c>
      <c r="AM13" s="33" t="s">
        <v>80</v>
      </c>
      <c r="AN13" s="33" t="s">
        <v>1089</v>
      </c>
      <c r="AO13" s="21" t="s">
        <v>82</v>
      </c>
      <c r="AP13" s="259" t="s">
        <v>1090</v>
      </c>
      <c r="AQ13" s="70" t="s">
        <v>108</v>
      </c>
      <c r="AR13" s="20" t="s">
        <v>1079</v>
      </c>
      <c r="AS13" s="20" t="s">
        <v>1079</v>
      </c>
      <c r="AT13" s="20" t="s">
        <v>1079</v>
      </c>
      <c r="AU13" s="20"/>
      <c r="AV13" s="21"/>
      <c r="AW13" s="133" t="s">
        <v>1080</v>
      </c>
      <c r="AX13" s="9"/>
      <c r="AY13" s="1">
        <v>1</v>
      </c>
      <c r="AZ13" s="1" t="s">
        <v>1539</v>
      </c>
      <c r="BG13" s="5">
        <v>1</v>
      </c>
    </row>
    <row r="14" s="1" customFormat="1" ht="135" spans="1:59">
      <c r="A14" s="20">
        <v>6</v>
      </c>
      <c r="B14" s="21" t="s">
        <v>1429</v>
      </c>
      <c r="C14" s="21">
        <v>2022</v>
      </c>
      <c r="D14" s="21" t="s">
        <v>98</v>
      </c>
      <c r="E14" s="21" t="s">
        <v>1430</v>
      </c>
      <c r="F14" s="26" t="s">
        <v>45</v>
      </c>
      <c r="G14" s="22" t="s">
        <v>1084</v>
      </c>
      <c r="H14" s="21" t="s">
        <v>455</v>
      </c>
      <c r="I14" s="21" t="s">
        <v>1431</v>
      </c>
      <c r="J14" s="21">
        <v>1</v>
      </c>
      <c r="K14" s="21"/>
      <c r="L14" s="21"/>
      <c r="M14" s="21"/>
      <c r="N14" s="21"/>
      <c r="O14" s="21"/>
      <c r="P14" s="21"/>
      <c r="Q14" s="21"/>
      <c r="R14" s="21">
        <v>125</v>
      </c>
      <c r="S14" s="23" t="s">
        <v>168</v>
      </c>
      <c r="T14" s="21" t="s">
        <v>1117</v>
      </c>
      <c r="U14" s="21">
        <v>390</v>
      </c>
      <c r="V14" s="44">
        <v>390</v>
      </c>
      <c r="W14" s="21">
        <v>390</v>
      </c>
      <c r="X14" s="21"/>
      <c r="Y14" s="44">
        <v>0</v>
      </c>
      <c r="Z14" s="44">
        <v>0</v>
      </c>
      <c r="AA14" s="44"/>
      <c r="AB14" s="44">
        <v>0</v>
      </c>
      <c r="AC14" s="44">
        <v>0</v>
      </c>
      <c r="AD14" s="44">
        <v>0</v>
      </c>
      <c r="AE14" s="44">
        <v>0</v>
      </c>
      <c r="AF14" s="21"/>
      <c r="AG14" s="21">
        <v>35</v>
      </c>
      <c r="AH14" s="121">
        <v>28</v>
      </c>
      <c r="AI14" s="51" t="s">
        <v>1432</v>
      </c>
      <c r="AJ14" s="51" t="s">
        <v>1433</v>
      </c>
      <c r="AK14" s="305" t="s">
        <v>168</v>
      </c>
      <c r="AL14" s="163" t="s">
        <v>1117</v>
      </c>
      <c r="AM14" s="33" t="s">
        <v>80</v>
      </c>
      <c r="AN14" s="33" t="s">
        <v>1089</v>
      </c>
      <c r="AO14" s="21" t="s">
        <v>82</v>
      </c>
      <c r="AP14" s="259" t="s">
        <v>1090</v>
      </c>
      <c r="AQ14" s="70" t="s">
        <v>108</v>
      </c>
      <c r="AR14" s="20" t="s">
        <v>1079</v>
      </c>
      <c r="AS14" s="20"/>
      <c r="AT14" s="20"/>
      <c r="AU14" s="20"/>
      <c r="AV14" s="21" t="s">
        <v>1214</v>
      </c>
      <c r="AW14" s="133"/>
      <c r="AX14" s="9"/>
      <c r="BG14" s="5">
        <v>1</v>
      </c>
    </row>
    <row r="15" s="1" customFormat="1" ht="135" spans="1:59">
      <c r="A15" s="20">
        <v>7</v>
      </c>
      <c r="B15" s="21" t="s">
        <v>1434</v>
      </c>
      <c r="C15" s="21">
        <v>2022</v>
      </c>
      <c r="D15" s="21" t="s">
        <v>98</v>
      </c>
      <c r="E15" s="21" t="s">
        <v>1435</v>
      </c>
      <c r="F15" s="21" t="s">
        <v>45</v>
      </c>
      <c r="G15" s="21" t="s">
        <v>1084</v>
      </c>
      <c r="H15" s="21" t="s">
        <v>1436</v>
      </c>
      <c r="I15" s="21" t="s">
        <v>1437</v>
      </c>
      <c r="J15" s="21">
        <v>1</v>
      </c>
      <c r="K15" s="21"/>
      <c r="L15" s="21"/>
      <c r="M15" s="21"/>
      <c r="N15" s="21"/>
      <c r="O15" s="21"/>
      <c r="P15" s="21"/>
      <c r="Q15" s="21"/>
      <c r="R15" s="21">
        <v>452</v>
      </c>
      <c r="S15" s="21" t="s">
        <v>115</v>
      </c>
      <c r="T15" s="21" t="s">
        <v>1077</v>
      </c>
      <c r="U15" s="21">
        <v>380</v>
      </c>
      <c r="V15" s="44">
        <v>380</v>
      </c>
      <c r="W15" s="21">
        <v>380</v>
      </c>
      <c r="X15" s="21"/>
      <c r="Y15" s="44">
        <v>0</v>
      </c>
      <c r="Z15" s="44">
        <v>0</v>
      </c>
      <c r="AA15" s="44"/>
      <c r="AB15" s="44">
        <v>0</v>
      </c>
      <c r="AC15" s="44">
        <v>0</v>
      </c>
      <c r="AD15" s="44">
        <v>0</v>
      </c>
      <c r="AE15" s="44">
        <v>0</v>
      </c>
      <c r="AF15" s="21"/>
      <c r="AG15" s="21">
        <v>118</v>
      </c>
      <c r="AH15" s="121">
        <v>66</v>
      </c>
      <c r="AI15" s="51" t="s">
        <v>1438</v>
      </c>
      <c r="AJ15" s="51" t="s">
        <v>1424</v>
      </c>
      <c r="AK15" s="163" t="s">
        <v>115</v>
      </c>
      <c r="AL15" s="163" t="s">
        <v>1077</v>
      </c>
      <c r="AM15" s="33" t="s">
        <v>80</v>
      </c>
      <c r="AN15" s="33" t="s">
        <v>1089</v>
      </c>
      <c r="AO15" s="21" t="s">
        <v>82</v>
      </c>
      <c r="AP15" s="259" t="s">
        <v>1090</v>
      </c>
      <c r="AQ15" s="70" t="s">
        <v>108</v>
      </c>
      <c r="AR15" s="20" t="s">
        <v>1079</v>
      </c>
      <c r="AS15" s="20"/>
      <c r="AT15" s="20"/>
      <c r="AU15" s="20"/>
      <c r="AV15" s="21" t="s">
        <v>1214</v>
      </c>
      <c r="AW15" s="133"/>
      <c r="AX15" s="9"/>
      <c r="BG15" s="5">
        <v>1</v>
      </c>
    </row>
    <row r="16" s="1" customFormat="1" ht="135" spans="1:59">
      <c r="A16" s="20">
        <v>8</v>
      </c>
      <c r="B16" s="21" t="s">
        <v>1439</v>
      </c>
      <c r="C16" s="21">
        <v>2022</v>
      </c>
      <c r="D16" s="21" t="s">
        <v>98</v>
      </c>
      <c r="E16" s="21" t="s">
        <v>1440</v>
      </c>
      <c r="F16" s="21" t="s">
        <v>45</v>
      </c>
      <c r="G16" s="21" t="s">
        <v>1084</v>
      </c>
      <c r="H16" s="21" t="s">
        <v>1441</v>
      </c>
      <c r="I16" s="21" t="s">
        <v>1442</v>
      </c>
      <c r="J16" s="21">
        <v>1</v>
      </c>
      <c r="K16" s="21"/>
      <c r="L16" s="21"/>
      <c r="M16" s="21"/>
      <c r="N16" s="21"/>
      <c r="O16" s="21"/>
      <c r="P16" s="21"/>
      <c r="Q16" s="21"/>
      <c r="R16" s="21">
        <v>152</v>
      </c>
      <c r="S16" s="21" t="s">
        <v>115</v>
      </c>
      <c r="T16" s="21" t="s">
        <v>1077</v>
      </c>
      <c r="U16" s="21">
        <v>500</v>
      </c>
      <c r="V16" s="44">
        <v>500</v>
      </c>
      <c r="W16" s="21">
        <v>500</v>
      </c>
      <c r="X16" s="21"/>
      <c r="Y16" s="44">
        <v>0</v>
      </c>
      <c r="Z16" s="44">
        <v>0</v>
      </c>
      <c r="AA16" s="44"/>
      <c r="AB16" s="44">
        <v>0</v>
      </c>
      <c r="AC16" s="44">
        <v>0</v>
      </c>
      <c r="AD16" s="44">
        <v>0</v>
      </c>
      <c r="AE16" s="44">
        <v>0</v>
      </c>
      <c r="AF16" s="21"/>
      <c r="AG16" s="21">
        <v>51</v>
      </c>
      <c r="AH16" s="121">
        <v>39</v>
      </c>
      <c r="AI16" s="51" t="s">
        <v>1443</v>
      </c>
      <c r="AJ16" s="51" t="s">
        <v>1444</v>
      </c>
      <c r="AK16" s="163" t="s">
        <v>115</v>
      </c>
      <c r="AL16" s="163" t="s">
        <v>1077</v>
      </c>
      <c r="AM16" s="33" t="s">
        <v>80</v>
      </c>
      <c r="AN16" s="33" t="s">
        <v>1089</v>
      </c>
      <c r="AO16" s="21" t="s">
        <v>82</v>
      </c>
      <c r="AP16" s="259" t="s">
        <v>1090</v>
      </c>
      <c r="AQ16" s="70" t="s">
        <v>108</v>
      </c>
      <c r="AR16" s="20" t="s">
        <v>1079</v>
      </c>
      <c r="AS16" s="20"/>
      <c r="AT16" s="20"/>
      <c r="AU16" s="20"/>
      <c r="AV16" s="21" t="s">
        <v>1214</v>
      </c>
      <c r="AW16" s="133"/>
      <c r="AX16" s="9"/>
      <c r="BG16" s="5">
        <v>1</v>
      </c>
    </row>
    <row r="17" s="1" customFormat="1" ht="135" spans="1:59">
      <c r="A17" s="20">
        <v>9</v>
      </c>
      <c r="B17" s="21" t="s">
        <v>1445</v>
      </c>
      <c r="C17" s="21">
        <v>2022</v>
      </c>
      <c r="D17" s="21" t="s">
        <v>98</v>
      </c>
      <c r="E17" s="21" t="s">
        <v>1446</v>
      </c>
      <c r="F17" s="21" t="s">
        <v>45</v>
      </c>
      <c r="G17" s="21" t="s">
        <v>1084</v>
      </c>
      <c r="H17" s="21" t="s">
        <v>1094</v>
      </c>
      <c r="I17" s="21" t="s">
        <v>1447</v>
      </c>
      <c r="J17" s="21">
        <v>1</v>
      </c>
      <c r="K17" s="21"/>
      <c r="L17" s="21"/>
      <c r="M17" s="21"/>
      <c r="N17" s="21"/>
      <c r="O17" s="21"/>
      <c r="P17" s="21"/>
      <c r="Q17" s="21"/>
      <c r="R17" s="21">
        <v>452</v>
      </c>
      <c r="S17" s="21" t="s">
        <v>115</v>
      </c>
      <c r="T17" s="21" t="s">
        <v>1077</v>
      </c>
      <c r="U17" s="21">
        <v>385</v>
      </c>
      <c r="V17" s="44">
        <v>385</v>
      </c>
      <c r="W17" s="21">
        <v>385</v>
      </c>
      <c r="X17" s="21"/>
      <c r="Y17" s="44">
        <v>0</v>
      </c>
      <c r="Z17" s="44">
        <v>0</v>
      </c>
      <c r="AA17" s="44"/>
      <c r="AB17" s="44">
        <v>0</v>
      </c>
      <c r="AC17" s="44">
        <v>0</v>
      </c>
      <c r="AD17" s="44">
        <v>0</v>
      </c>
      <c r="AE17" s="44">
        <v>0</v>
      </c>
      <c r="AF17" s="21"/>
      <c r="AG17" s="21">
        <v>118</v>
      </c>
      <c r="AH17" s="121">
        <v>66</v>
      </c>
      <c r="AI17" s="51" t="s">
        <v>1448</v>
      </c>
      <c r="AJ17" s="51" t="s">
        <v>1424</v>
      </c>
      <c r="AK17" s="163" t="s">
        <v>115</v>
      </c>
      <c r="AL17" s="163" t="s">
        <v>1077</v>
      </c>
      <c r="AM17" s="33" t="s">
        <v>80</v>
      </c>
      <c r="AN17" s="33" t="s">
        <v>1089</v>
      </c>
      <c r="AO17" s="21" t="s">
        <v>82</v>
      </c>
      <c r="AP17" s="259" t="s">
        <v>1090</v>
      </c>
      <c r="AQ17" s="70" t="s">
        <v>108</v>
      </c>
      <c r="AR17" s="20" t="s">
        <v>1079</v>
      </c>
      <c r="AS17" s="20"/>
      <c r="AT17" s="20"/>
      <c r="AU17" s="20"/>
      <c r="AV17" s="21" t="s">
        <v>1214</v>
      </c>
      <c r="AW17" s="133"/>
      <c r="AX17" s="9"/>
      <c r="BG17" s="5">
        <v>1</v>
      </c>
    </row>
    <row r="18" s="1" customFormat="1" ht="135" spans="1:59">
      <c r="A18" s="20">
        <v>10</v>
      </c>
      <c r="B18" s="21" t="s">
        <v>1449</v>
      </c>
      <c r="C18" s="21">
        <v>2022</v>
      </c>
      <c r="D18" s="21" t="s">
        <v>98</v>
      </c>
      <c r="E18" s="21" t="s">
        <v>1450</v>
      </c>
      <c r="F18" s="21" t="s">
        <v>45</v>
      </c>
      <c r="G18" s="21" t="s">
        <v>1084</v>
      </c>
      <c r="H18" s="21" t="s">
        <v>1451</v>
      </c>
      <c r="I18" s="21" t="s">
        <v>1452</v>
      </c>
      <c r="J18" s="21">
        <v>1</v>
      </c>
      <c r="K18" s="21"/>
      <c r="L18" s="21"/>
      <c r="M18" s="21"/>
      <c r="N18" s="21"/>
      <c r="O18" s="21"/>
      <c r="P18" s="21"/>
      <c r="Q18" s="21"/>
      <c r="R18" s="21">
        <v>526</v>
      </c>
      <c r="S18" s="21" t="s">
        <v>115</v>
      </c>
      <c r="T18" s="21" t="s">
        <v>1077</v>
      </c>
      <c r="U18" s="21">
        <v>900</v>
      </c>
      <c r="V18" s="44">
        <v>900</v>
      </c>
      <c r="W18" s="21">
        <v>900</v>
      </c>
      <c r="X18" s="21"/>
      <c r="Y18" s="44">
        <v>0</v>
      </c>
      <c r="Z18" s="44">
        <v>0</v>
      </c>
      <c r="AA18" s="44"/>
      <c r="AB18" s="44">
        <v>0</v>
      </c>
      <c r="AC18" s="44">
        <v>0</v>
      </c>
      <c r="AD18" s="44">
        <v>0</v>
      </c>
      <c r="AE18" s="44">
        <v>0</v>
      </c>
      <c r="AF18" s="21"/>
      <c r="AG18" s="21">
        <v>156</v>
      </c>
      <c r="AH18" s="121">
        <v>124</v>
      </c>
      <c r="AI18" s="51" t="s">
        <v>1453</v>
      </c>
      <c r="AJ18" s="51" t="s">
        <v>1454</v>
      </c>
      <c r="AK18" s="163" t="s">
        <v>115</v>
      </c>
      <c r="AL18" s="163" t="s">
        <v>1077</v>
      </c>
      <c r="AM18" s="33" t="s">
        <v>80</v>
      </c>
      <c r="AN18" s="33" t="s">
        <v>1089</v>
      </c>
      <c r="AO18" s="21" t="s">
        <v>82</v>
      </c>
      <c r="AP18" s="259" t="s">
        <v>1090</v>
      </c>
      <c r="AQ18" s="70" t="s">
        <v>108</v>
      </c>
      <c r="AR18" s="20" t="s">
        <v>1079</v>
      </c>
      <c r="AS18" s="20"/>
      <c r="AT18" s="20"/>
      <c r="AU18" s="20"/>
      <c r="AV18" s="21" t="s">
        <v>1214</v>
      </c>
      <c r="AW18" s="133"/>
      <c r="AX18" s="9"/>
      <c r="BG18" s="5">
        <v>1</v>
      </c>
    </row>
    <row r="19" s="3" customFormat="1" spans="1:49">
      <c r="A19" s="155"/>
      <c r="B19" s="156" t="s">
        <v>123</v>
      </c>
      <c r="C19" s="156"/>
      <c r="D19" s="156"/>
      <c r="E19" s="157"/>
      <c r="F19" s="156"/>
      <c r="G19" s="335"/>
      <c r="H19" s="157"/>
      <c r="I19" s="156"/>
      <c r="J19" s="166">
        <f t="shared" ref="J19:AE19" si="4">SUM(J20:J27)</f>
        <v>8</v>
      </c>
      <c r="K19" s="166">
        <f t="shared" si="4"/>
        <v>0</v>
      </c>
      <c r="L19" s="166">
        <f t="shared" si="4"/>
        <v>0</v>
      </c>
      <c r="M19" s="166">
        <f t="shared" si="4"/>
        <v>0</v>
      </c>
      <c r="N19" s="166">
        <f t="shared" si="4"/>
        <v>0</v>
      </c>
      <c r="O19" s="166">
        <f t="shared" si="4"/>
        <v>0</v>
      </c>
      <c r="P19" s="166">
        <f t="shared" si="4"/>
        <v>0</v>
      </c>
      <c r="Q19" s="166">
        <f t="shared" si="4"/>
        <v>0</v>
      </c>
      <c r="R19" s="166">
        <f t="shared" si="4"/>
        <v>20351</v>
      </c>
      <c r="S19" s="166">
        <f t="shared" si="4"/>
        <v>0</v>
      </c>
      <c r="T19" s="166">
        <f t="shared" si="4"/>
        <v>0</v>
      </c>
      <c r="U19" s="166">
        <f t="shared" si="4"/>
        <v>2516.652714</v>
      </c>
      <c r="V19" s="166">
        <f t="shared" si="4"/>
        <v>2151.182271</v>
      </c>
      <c r="W19" s="166">
        <f t="shared" si="4"/>
        <v>2151.182271</v>
      </c>
      <c r="X19" s="166">
        <f t="shared" si="4"/>
        <v>0</v>
      </c>
      <c r="Y19" s="166">
        <f t="shared" si="4"/>
        <v>3.02000000000004</v>
      </c>
      <c r="Z19" s="166">
        <f t="shared" si="4"/>
        <v>0</v>
      </c>
      <c r="AA19" s="166">
        <f t="shared" si="4"/>
        <v>3.02000000000004</v>
      </c>
      <c r="AB19" s="166">
        <f t="shared" si="4"/>
        <v>362.450443</v>
      </c>
      <c r="AC19" s="166">
        <f t="shared" si="4"/>
        <v>0</v>
      </c>
      <c r="AD19" s="166">
        <f t="shared" si="4"/>
        <v>0</v>
      </c>
      <c r="AE19" s="166">
        <f t="shared" si="4"/>
        <v>0</v>
      </c>
      <c r="AF19" s="166"/>
      <c r="AG19" s="166">
        <f>SUM(AG20:AG27)</f>
        <v>5814</v>
      </c>
      <c r="AH19" s="166">
        <f>SUM(AH20:AH27)</f>
        <v>2035</v>
      </c>
      <c r="AI19" s="170"/>
      <c r="AJ19" s="170"/>
      <c r="AK19" s="175"/>
      <c r="AL19" s="175"/>
      <c r="AM19" s="177"/>
      <c r="AN19" s="177"/>
      <c r="AO19" s="175"/>
      <c r="AP19" s="175"/>
      <c r="AQ19" s="175"/>
      <c r="AR19" s="178"/>
      <c r="AS19" s="178"/>
      <c r="AT19" s="178"/>
      <c r="AU19" s="178"/>
      <c r="AV19" s="178"/>
      <c r="AW19" s="178"/>
    </row>
    <row r="20" s="1" customFormat="1" ht="191.25" spans="1:59">
      <c r="A20" s="20">
        <v>11</v>
      </c>
      <c r="B20" s="20" t="s">
        <v>156</v>
      </c>
      <c r="C20" s="20">
        <v>2022</v>
      </c>
      <c r="D20" s="21" t="s">
        <v>125</v>
      </c>
      <c r="E20" s="21" t="s">
        <v>1114</v>
      </c>
      <c r="F20" s="21" t="s">
        <v>45</v>
      </c>
      <c r="G20" s="22" t="s">
        <v>1110</v>
      </c>
      <c r="H20" s="21" t="s">
        <v>158</v>
      </c>
      <c r="I20" s="33" t="s">
        <v>1455</v>
      </c>
      <c r="J20" s="22">
        <v>1</v>
      </c>
      <c r="K20" s="21"/>
      <c r="L20" s="21"/>
      <c r="M20" s="21"/>
      <c r="N20" s="21"/>
      <c r="O20" s="21"/>
      <c r="P20" s="21"/>
      <c r="Q20" s="21"/>
      <c r="R20" s="22">
        <v>1768</v>
      </c>
      <c r="S20" s="22" t="s">
        <v>115</v>
      </c>
      <c r="T20" s="34" t="s">
        <v>1077</v>
      </c>
      <c r="U20" s="44">
        <v>394.684518</v>
      </c>
      <c r="V20" s="44">
        <v>394.684518</v>
      </c>
      <c r="W20" s="44">
        <v>394.684518</v>
      </c>
      <c r="X20" s="44"/>
      <c r="Y20" s="44">
        <v>0</v>
      </c>
      <c r="Z20" s="44">
        <v>0</v>
      </c>
      <c r="AA20" s="44"/>
      <c r="AB20" s="44">
        <v>0</v>
      </c>
      <c r="AC20" s="44">
        <v>0</v>
      </c>
      <c r="AD20" s="44">
        <v>0</v>
      </c>
      <c r="AE20" s="44">
        <v>0</v>
      </c>
      <c r="AF20" s="44"/>
      <c r="AG20" s="50">
        <v>505</v>
      </c>
      <c r="AH20" s="50">
        <v>148</v>
      </c>
      <c r="AI20" s="33" t="s">
        <v>160</v>
      </c>
      <c r="AJ20" s="51" t="s">
        <v>161</v>
      </c>
      <c r="AK20" s="71" t="s">
        <v>115</v>
      </c>
      <c r="AL20" s="71" t="s">
        <v>1077</v>
      </c>
      <c r="AM20" s="21" t="s">
        <v>80</v>
      </c>
      <c r="AN20" s="21" t="s">
        <v>81</v>
      </c>
      <c r="AO20" s="21" t="s">
        <v>82</v>
      </c>
      <c r="AP20" s="21" t="s">
        <v>55</v>
      </c>
      <c r="AQ20" s="21" t="s">
        <v>63</v>
      </c>
      <c r="AR20" s="20" t="s">
        <v>1079</v>
      </c>
      <c r="AS20" s="20" t="s">
        <v>1079</v>
      </c>
      <c r="AT20" s="20" t="s">
        <v>1079</v>
      </c>
      <c r="AU20" s="20"/>
      <c r="AV20" s="21"/>
      <c r="AW20" s="128" t="s">
        <v>1091</v>
      </c>
      <c r="AZ20" s="1" t="s">
        <v>1539</v>
      </c>
      <c r="BG20" s="5">
        <v>1</v>
      </c>
    </row>
    <row r="21" s="1" customFormat="1" ht="135" spans="1:59">
      <c r="A21" s="20">
        <v>12</v>
      </c>
      <c r="B21" s="20" t="s">
        <v>162</v>
      </c>
      <c r="C21" s="20">
        <v>2022</v>
      </c>
      <c r="D21" s="21" t="s">
        <v>125</v>
      </c>
      <c r="E21" s="21" t="s">
        <v>163</v>
      </c>
      <c r="F21" s="21" t="s">
        <v>45</v>
      </c>
      <c r="G21" s="22" t="s">
        <v>1110</v>
      </c>
      <c r="H21" s="21" t="s">
        <v>164</v>
      </c>
      <c r="I21" s="33" t="s">
        <v>1456</v>
      </c>
      <c r="J21" s="22">
        <v>1</v>
      </c>
      <c r="K21" s="21"/>
      <c r="L21" s="21"/>
      <c r="M21" s="21"/>
      <c r="N21" s="21"/>
      <c r="O21" s="21"/>
      <c r="P21" s="21"/>
      <c r="Q21" s="21"/>
      <c r="R21" s="22">
        <v>3371</v>
      </c>
      <c r="S21" s="22" t="s">
        <v>168</v>
      </c>
      <c r="T21" s="34" t="s">
        <v>1117</v>
      </c>
      <c r="U21" s="44">
        <v>387.41637</v>
      </c>
      <c r="V21" s="44">
        <v>374.965927</v>
      </c>
      <c r="W21" s="44">
        <v>374.965927</v>
      </c>
      <c r="X21" s="44"/>
      <c r="Y21" s="44">
        <v>0</v>
      </c>
      <c r="Z21" s="44">
        <v>0</v>
      </c>
      <c r="AA21" s="44"/>
      <c r="AB21" s="44">
        <v>12.450443</v>
      </c>
      <c r="AC21" s="44">
        <v>0</v>
      </c>
      <c r="AD21" s="44">
        <v>0</v>
      </c>
      <c r="AE21" s="44">
        <v>0</v>
      </c>
      <c r="AF21" s="44"/>
      <c r="AG21" s="50">
        <v>963</v>
      </c>
      <c r="AH21" s="50">
        <v>290</v>
      </c>
      <c r="AI21" s="33" t="s">
        <v>166</v>
      </c>
      <c r="AJ21" s="33" t="s">
        <v>167</v>
      </c>
      <c r="AK21" s="71" t="s">
        <v>168</v>
      </c>
      <c r="AL21" s="71" t="s">
        <v>1117</v>
      </c>
      <c r="AM21" s="21" t="s">
        <v>80</v>
      </c>
      <c r="AN21" s="21" t="s">
        <v>81</v>
      </c>
      <c r="AO21" s="21" t="s">
        <v>82</v>
      </c>
      <c r="AP21" s="21" t="s">
        <v>55</v>
      </c>
      <c r="AQ21" s="21" t="s">
        <v>170</v>
      </c>
      <c r="AR21" s="20" t="s">
        <v>1079</v>
      </c>
      <c r="AS21" s="20" t="s">
        <v>1079</v>
      </c>
      <c r="AT21" s="20" t="s">
        <v>1079</v>
      </c>
      <c r="AU21" s="20"/>
      <c r="AV21" s="21"/>
      <c r="AW21" s="128" t="s">
        <v>1091</v>
      </c>
      <c r="AZ21" s="1" t="s">
        <v>1539</v>
      </c>
      <c r="BG21" s="5">
        <v>1</v>
      </c>
    </row>
    <row r="22" s="1" customFormat="1" ht="123.75" spans="1:59">
      <c r="A22" s="20">
        <v>13</v>
      </c>
      <c r="B22" s="20" t="s">
        <v>171</v>
      </c>
      <c r="C22" s="20">
        <v>2022</v>
      </c>
      <c r="D22" s="21" t="s">
        <v>125</v>
      </c>
      <c r="E22" s="21" t="s">
        <v>172</v>
      </c>
      <c r="F22" s="21" t="s">
        <v>45</v>
      </c>
      <c r="G22" s="22" t="s">
        <v>1110</v>
      </c>
      <c r="H22" s="21" t="s">
        <v>173</v>
      </c>
      <c r="I22" s="33" t="s">
        <v>1457</v>
      </c>
      <c r="J22" s="22">
        <v>1</v>
      </c>
      <c r="K22" s="21"/>
      <c r="L22" s="21"/>
      <c r="M22" s="21"/>
      <c r="N22" s="21"/>
      <c r="O22" s="21"/>
      <c r="P22" s="21"/>
      <c r="Q22" s="21"/>
      <c r="R22" s="22">
        <v>1750</v>
      </c>
      <c r="S22" s="22" t="s">
        <v>177</v>
      </c>
      <c r="T22" s="34" t="s">
        <v>178</v>
      </c>
      <c r="U22" s="44">
        <v>363.158134</v>
      </c>
      <c r="V22" s="44">
        <v>363.158134</v>
      </c>
      <c r="W22" s="44">
        <v>363.158134</v>
      </c>
      <c r="X22" s="44"/>
      <c r="Y22" s="44">
        <v>0</v>
      </c>
      <c r="Z22" s="44">
        <v>0</v>
      </c>
      <c r="AA22" s="44"/>
      <c r="AB22" s="44">
        <v>0</v>
      </c>
      <c r="AC22" s="44">
        <v>0</v>
      </c>
      <c r="AD22" s="44">
        <v>0</v>
      </c>
      <c r="AE22" s="44">
        <v>0</v>
      </c>
      <c r="AF22" s="44"/>
      <c r="AG22" s="50">
        <v>500</v>
      </c>
      <c r="AH22" s="50">
        <v>300</v>
      </c>
      <c r="AI22" s="33" t="s">
        <v>175</v>
      </c>
      <c r="AJ22" s="33" t="s">
        <v>1119</v>
      </c>
      <c r="AK22" s="71" t="s">
        <v>177</v>
      </c>
      <c r="AL22" s="71" t="s">
        <v>178</v>
      </c>
      <c r="AM22" s="21" t="s">
        <v>80</v>
      </c>
      <c r="AN22" s="21" t="s">
        <v>81</v>
      </c>
      <c r="AO22" s="21" t="s">
        <v>82</v>
      </c>
      <c r="AP22" s="21" t="s">
        <v>55</v>
      </c>
      <c r="AQ22" s="21" t="s">
        <v>179</v>
      </c>
      <c r="AR22" s="20" t="s">
        <v>1079</v>
      </c>
      <c r="AS22" s="20" t="s">
        <v>1079</v>
      </c>
      <c r="AT22" s="20" t="s">
        <v>1079</v>
      </c>
      <c r="AU22" s="20"/>
      <c r="AV22" s="21"/>
      <c r="AW22" s="128" t="s">
        <v>1091</v>
      </c>
      <c r="AZ22" s="1" t="s">
        <v>1539</v>
      </c>
      <c r="BG22" s="5">
        <v>1</v>
      </c>
    </row>
    <row r="23" s="1" customFormat="1" ht="202.5" spans="1:59">
      <c r="A23" s="20">
        <v>14</v>
      </c>
      <c r="B23" s="20" t="s">
        <v>180</v>
      </c>
      <c r="C23" s="20">
        <v>2022</v>
      </c>
      <c r="D23" s="21" t="s">
        <v>125</v>
      </c>
      <c r="E23" s="21" t="s">
        <v>181</v>
      </c>
      <c r="F23" s="22" t="s">
        <v>45</v>
      </c>
      <c r="G23" s="22" t="s">
        <v>1110</v>
      </c>
      <c r="H23" s="21" t="s">
        <v>182</v>
      </c>
      <c r="I23" s="33" t="s">
        <v>1458</v>
      </c>
      <c r="J23" s="22">
        <v>1</v>
      </c>
      <c r="K23" s="21"/>
      <c r="L23" s="21"/>
      <c r="M23" s="21"/>
      <c r="N23" s="21"/>
      <c r="O23" s="21"/>
      <c r="P23" s="21"/>
      <c r="Q23" s="21"/>
      <c r="R23" s="22">
        <v>3584</v>
      </c>
      <c r="S23" s="22" t="s">
        <v>78</v>
      </c>
      <c r="T23" s="34" t="s">
        <v>1076</v>
      </c>
      <c r="U23" s="44">
        <v>375.921739</v>
      </c>
      <c r="V23" s="44">
        <v>375.921739</v>
      </c>
      <c r="W23" s="44">
        <v>375.921739</v>
      </c>
      <c r="X23" s="44"/>
      <c r="Y23" s="44">
        <v>0</v>
      </c>
      <c r="Z23" s="44">
        <v>0</v>
      </c>
      <c r="AA23" s="44"/>
      <c r="AB23" s="44">
        <v>0</v>
      </c>
      <c r="AC23" s="44">
        <v>0</v>
      </c>
      <c r="AD23" s="44">
        <v>0</v>
      </c>
      <c r="AE23" s="44">
        <v>0</v>
      </c>
      <c r="AF23" s="44"/>
      <c r="AG23" s="50">
        <v>1024</v>
      </c>
      <c r="AH23" s="50">
        <v>369</v>
      </c>
      <c r="AI23" s="33" t="s">
        <v>1459</v>
      </c>
      <c r="AJ23" s="33" t="s">
        <v>1460</v>
      </c>
      <c r="AK23" s="71" t="s">
        <v>78</v>
      </c>
      <c r="AL23" s="71" t="s">
        <v>1076</v>
      </c>
      <c r="AM23" s="21" t="s">
        <v>80</v>
      </c>
      <c r="AN23" s="21" t="s">
        <v>81</v>
      </c>
      <c r="AO23" s="21" t="s">
        <v>82</v>
      </c>
      <c r="AP23" s="21" t="s">
        <v>55</v>
      </c>
      <c r="AQ23" s="21" t="s">
        <v>187</v>
      </c>
      <c r="AR23" s="20" t="s">
        <v>1079</v>
      </c>
      <c r="AS23" s="20" t="s">
        <v>1079</v>
      </c>
      <c r="AT23" s="20" t="s">
        <v>1079</v>
      </c>
      <c r="AU23" s="20"/>
      <c r="AV23" s="21"/>
      <c r="AW23" s="133" t="s">
        <v>1577</v>
      </c>
      <c r="AX23" s="9"/>
      <c r="AZ23" s="1" t="s">
        <v>1539</v>
      </c>
      <c r="BG23" s="5">
        <v>1</v>
      </c>
    </row>
    <row r="24" s="1" customFormat="1" ht="112.5" spans="1:59">
      <c r="A24" s="20">
        <v>15</v>
      </c>
      <c r="B24" s="20" t="s">
        <v>194</v>
      </c>
      <c r="C24" s="20">
        <v>2022</v>
      </c>
      <c r="D24" s="21" t="s">
        <v>125</v>
      </c>
      <c r="E24" s="21" t="s">
        <v>1122</v>
      </c>
      <c r="F24" s="21" t="s">
        <v>45</v>
      </c>
      <c r="G24" s="22">
        <v>2022</v>
      </c>
      <c r="H24" s="21" t="s">
        <v>196</v>
      </c>
      <c r="I24" s="33" t="s">
        <v>1462</v>
      </c>
      <c r="J24" s="22">
        <v>1</v>
      </c>
      <c r="K24" s="21"/>
      <c r="L24" s="21"/>
      <c r="M24" s="21"/>
      <c r="N24" s="21"/>
      <c r="O24" s="21"/>
      <c r="P24" s="21"/>
      <c r="Q24" s="21"/>
      <c r="R24" s="22">
        <v>557</v>
      </c>
      <c r="S24" s="22" t="s">
        <v>200</v>
      </c>
      <c r="T24" s="34" t="s">
        <v>201</v>
      </c>
      <c r="U24" s="44">
        <v>295.609365</v>
      </c>
      <c r="V24" s="44">
        <v>293.509365</v>
      </c>
      <c r="W24" s="44">
        <v>293.509365</v>
      </c>
      <c r="X24" s="44"/>
      <c r="Y24" s="44">
        <v>2.10000000000002</v>
      </c>
      <c r="Z24" s="44">
        <v>0</v>
      </c>
      <c r="AA24" s="44">
        <f>U24-W24</f>
        <v>2.10000000000002</v>
      </c>
      <c r="AB24" s="44">
        <v>0</v>
      </c>
      <c r="AC24" s="44">
        <v>0</v>
      </c>
      <c r="AD24" s="44">
        <v>0</v>
      </c>
      <c r="AE24" s="44">
        <v>0</v>
      </c>
      <c r="AF24" s="44"/>
      <c r="AG24" s="50">
        <v>159</v>
      </c>
      <c r="AH24" s="50">
        <v>72</v>
      </c>
      <c r="AI24" s="33" t="s">
        <v>1124</v>
      </c>
      <c r="AJ24" s="33" t="s">
        <v>199</v>
      </c>
      <c r="AK24" s="71" t="s">
        <v>200</v>
      </c>
      <c r="AL24" s="71" t="s">
        <v>201</v>
      </c>
      <c r="AM24" s="21" t="s">
        <v>80</v>
      </c>
      <c r="AN24" s="21" t="s">
        <v>81</v>
      </c>
      <c r="AO24" s="21" t="s">
        <v>82</v>
      </c>
      <c r="AP24" s="21" t="s">
        <v>55</v>
      </c>
      <c r="AQ24" s="21" t="s">
        <v>202</v>
      </c>
      <c r="AR24" s="20" t="s">
        <v>1079</v>
      </c>
      <c r="AS24" s="20" t="s">
        <v>1079</v>
      </c>
      <c r="AT24" s="20" t="s">
        <v>1079</v>
      </c>
      <c r="AU24" s="20"/>
      <c r="AV24" s="21"/>
      <c r="AW24" s="133" t="s">
        <v>1080</v>
      </c>
      <c r="AX24" s="9"/>
      <c r="AZ24" s="1" t="s">
        <v>1539</v>
      </c>
      <c r="BG24" s="5">
        <v>1</v>
      </c>
    </row>
    <row r="25" s="1" customFormat="1" ht="90" spans="1:59">
      <c r="A25" s="20">
        <v>16</v>
      </c>
      <c r="B25" s="20" t="s">
        <v>233</v>
      </c>
      <c r="C25" s="20">
        <v>2022</v>
      </c>
      <c r="D25" s="21" t="s">
        <v>125</v>
      </c>
      <c r="E25" s="21" t="s">
        <v>234</v>
      </c>
      <c r="F25" s="21" t="s">
        <v>45</v>
      </c>
      <c r="G25" s="22" t="s">
        <v>1110</v>
      </c>
      <c r="H25" s="21" t="s">
        <v>235</v>
      </c>
      <c r="I25" s="33" t="s">
        <v>236</v>
      </c>
      <c r="J25" s="22">
        <v>1</v>
      </c>
      <c r="K25" s="21"/>
      <c r="L25" s="21"/>
      <c r="M25" s="21"/>
      <c r="N25" s="21"/>
      <c r="O25" s="21"/>
      <c r="P25" s="21"/>
      <c r="Q25" s="21"/>
      <c r="R25" s="22">
        <v>2751</v>
      </c>
      <c r="S25" s="22" t="s">
        <v>200</v>
      </c>
      <c r="T25" s="34" t="s">
        <v>201</v>
      </c>
      <c r="U25" s="44">
        <v>150</v>
      </c>
      <c r="V25" s="44">
        <v>0</v>
      </c>
      <c r="W25" s="44">
        <v>0</v>
      </c>
      <c r="X25" s="44"/>
      <c r="Y25" s="44">
        <v>0</v>
      </c>
      <c r="Z25" s="44">
        <v>0</v>
      </c>
      <c r="AA25" s="44"/>
      <c r="AB25" s="44">
        <v>150</v>
      </c>
      <c r="AC25" s="44">
        <v>0</v>
      </c>
      <c r="AD25" s="44">
        <v>0</v>
      </c>
      <c r="AE25" s="44">
        <v>0</v>
      </c>
      <c r="AF25" s="44"/>
      <c r="AG25" s="50">
        <v>786</v>
      </c>
      <c r="AH25" s="50">
        <v>174</v>
      </c>
      <c r="AI25" s="33" t="s">
        <v>237</v>
      </c>
      <c r="AJ25" s="33" t="s">
        <v>238</v>
      </c>
      <c r="AK25" s="163" t="s">
        <v>200</v>
      </c>
      <c r="AL25" s="163" t="s">
        <v>201</v>
      </c>
      <c r="AM25" s="21" t="s">
        <v>80</v>
      </c>
      <c r="AN25" s="21" t="s">
        <v>81</v>
      </c>
      <c r="AO25" s="21" t="s">
        <v>82</v>
      </c>
      <c r="AP25" s="21" t="s">
        <v>55</v>
      </c>
      <c r="AQ25" s="21" t="s">
        <v>80</v>
      </c>
      <c r="AR25" s="20" t="s">
        <v>1079</v>
      </c>
      <c r="AS25" s="20"/>
      <c r="AT25" s="20"/>
      <c r="AU25" s="20"/>
      <c r="AV25" s="20"/>
      <c r="AW25" s="128"/>
      <c r="BG25" s="5">
        <v>1</v>
      </c>
    </row>
    <row r="26" s="1" customFormat="1" ht="33.75" spans="1:59">
      <c r="A26" s="20">
        <v>17</v>
      </c>
      <c r="B26" s="20" t="s">
        <v>239</v>
      </c>
      <c r="C26" s="20">
        <v>2022</v>
      </c>
      <c r="D26" s="21" t="s">
        <v>125</v>
      </c>
      <c r="E26" s="21" t="s">
        <v>1125</v>
      </c>
      <c r="F26" s="21" t="s">
        <v>45</v>
      </c>
      <c r="G26" s="22" t="s">
        <v>1110</v>
      </c>
      <c r="H26" s="21" t="s">
        <v>190</v>
      </c>
      <c r="I26" s="33" t="s">
        <v>1126</v>
      </c>
      <c r="J26" s="22">
        <v>1</v>
      </c>
      <c r="K26" s="21"/>
      <c r="L26" s="21"/>
      <c r="M26" s="21"/>
      <c r="N26" s="21"/>
      <c r="O26" s="21"/>
      <c r="P26" s="21"/>
      <c r="Q26" s="21"/>
      <c r="R26" s="22">
        <v>3742</v>
      </c>
      <c r="S26" s="22" t="s">
        <v>70</v>
      </c>
      <c r="T26" s="34" t="s">
        <v>1075</v>
      </c>
      <c r="U26" s="44">
        <v>200</v>
      </c>
      <c r="V26" s="44">
        <v>0</v>
      </c>
      <c r="W26" s="44">
        <v>0</v>
      </c>
      <c r="X26" s="44"/>
      <c r="Y26" s="44">
        <v>0</v>
      </c>
      <c r="Z26" s="44">
        <v>0</v>
      </c>
      <c r="AA26" s="44"/>
      <c r="AB26" s="44">
        <v>200</v>
      </c>
      <c r="AC26" s="44">
        <v>0</v>
      </c>
      <c r="AD26" s="44">
        <v>0</v>
      </c>
      <c r="AE26" s="44">
        <v>0</v>
      </c>
      <c r="AF26" s="44"/>
      <c r="AG26" s="50">
        <v>1069</v>
      </c>
      <c r="AH26" s="50">
        <v>353</v>
      </c>
      <c r="AI26" s="33" t="s">
        <v>242</v>
      </c>
      <c r="AJ26" s="33" t="s">
        <v>243</v>
      </c>
      <c r="AK26" s="163" t="s">
        <v>70</v>
      </c>
      <c r="AL26" s="163" t="s">
        <v>1075</v>
      </c>
      <c r="AM26" s="21" t="s">
        <v>80</v>
      </c>
      <c r="AN26" s="21" t="s">
        <v>81</v>
      </c>
      <c r="AO26" s="21" t="s">
        <v>82</v>
      </c>
      <c r="AP26" s="21" t="s">
        <v>55</v>
      </c>
      <c r="AQ26" s="21" t="s">
        <v>80</v>
      </c>
      <c r="AR26" s="20" t="s">
        <v>1079</v>
      </c>
      <c r="AS26" s="20"/>
      <c r="AT26" s="20"/>
      <c r="AU26" s="20"/>
      <c r="AV26" s="20" t="s">
        <v>1127</v>
      </c>
      <c r="AW26" s="128"/>
      <c r="BG26" s="5">
        <v>1</v>
      </c>
    </row>
    <row r="27" s="1" customFormat="1" ht="56.25" spans="1:59">
      <c r="A27" s="20">
        <v>18</v>
      </c>
      <c r="B27" s="20" t="s">
        <v>254</v>
      </c>
      <c r="C27" s="20">
        <v>2022</v>
      </c>
      <c r="D27" s="22" t="s">
        <v>125</v>
      </c>
      <c r="E27" s="22" t="s">
        <v>1129</v>
      </c>
      <c r="F27" s="22" t="s">
        <v>45</v>
      </c>
      <c r="G27" s="22" t="s">
        <v>1110</v>
      </c>
      <c r="H27" s="22" t="s">
        <v>256</v>
      </c>
      <c r="I27" s="34" t="s">
        <v>1463</v>
      </c>
      <c r="J27" s="22">
        <v>1</v>
      </c>
      <c r="K27" s="22"/>
      <c r="L27" s="22"/>
      <c r="M27" s="22"/>
      <c r="N27" s="22"/>
      <c r="O27" s="22"/>
      <c r="P27" s="22"/>
      <c r="Q27" s="22"/>
      <c r="R27" s="22">
        <v>2828</v>
      </c>
      <c r="S27" s="22" t="s">
        <v>50</v>
      </c>
      <c r="T27" s="34" t="s">
        <v>51</v>
      </c>
      <c r="U27" s="44">
        <v>349.862588</v>
      </c>
      <c r="V27" s="44">
        <v>348.942588</v>
      </c>
      <c r="W27" s="44">
        <v>348.942588</v>
      </c>
      <c r="X27" s="44"/>
      <c r="Y27" s="44">
        <v>0.920000000000016</v>
      </c>
      <c r="Z27" s="44">
        <v>0</v>
      </c>
      <c r="AA27" s="44">
        <f>U27-W27</f>
        <v>0.920000000000016</v>
      </c>
      <c r="AB27" s="44">
        <v>0</v>
      </c>
      <c r="AC27" s="44">
        <v>0</v>
      </c>
      <c r="AD27" s="44">
        <v>0</v>
      </c>
      <c r="AE27" s="44">
        <v>0</v>
      </c>
      <c r="AF27" s="44"/>
      <c r="AG27" s="50">
        <v>808</v>
      </c>
      <c r="AH27" s="50">
        <v>329</v>
      </c>
      <c r="AI27" s="34" t="s">
        <v>1131</v>
      </c>
      <c r="AJ27" s="33" t="s">
        <v>243</v>
      </c>
      <c r="AK27" s="393" t="s">
        <v>50</v>
      </c>
      <c r="AL27" s="71" t="s">
        <v>51</v>
      </c>
      <c r="AM27" s="21" t="s">
        <v>80</v>
      </c>
      <c r="AN27" s="21" t="s">
        <v>81</v>
      </c>
      <c r="AO27" s="21" t="s">
        <v>82</v>
      </c>
      <c r="AP27" s="21" t="s">
        <v>55</v>
      </c>
      <c r="AQ27" s="21" t="s">
        <v>1587</v>
      </c>
      <c r="AR27" s="20" t="s">
        <v>1079</v>
      </c>
      <c r="AS27" s="20" t="s">
        <v>1079</v>
      </c>
      <c r="AT27" s="20" t="s">
        <v>1079</v>
      </c>
      <c r="AU27" s="20"/>
      <c r="AV27" s="21"/>
      <c r="AW27" s="133" t="s">
        <v>1080</v>
      </c>
      <c r="AX27" s="9"/>
      <c r="AZ27" s="1" t="s">
        <v>1539</v>
      </c>
      <c r="BG27" s="5">
        <v>1</v>
      </c>
    </row>
    <row r="28" s="3" customFormat="1" ht="14.25" spans="1:49">
      <c r="A28" s="165"/>
      <c r="B28" s="156" t="s">
        <v>281</v>
      </c>
      <c r="C28" s="156"/>
      <c r="D28" s="156"/>
      <c r="E28" s="157"/>
      <c r="F28" s="156"/>
      <c r="G28" s="335"/>
      <c r="H28" s="157"/>
      <c r="I28" s="156"/>
      <c r="J28" s="166">
        <v>0</v>
      </c>
      <c r="K28" s="166">
        <v>0</v>
      </c>
      <c r="L28" s="166">
        <v>0</v>
      </c>
      <c r="M28" s="166">
        <v>0</v>
      </c>
      <c r="N28" s="166">
        <v>0</v>
      </c>
      <c r="O28" s="166">
        <v>0</v>
      </c>
      <c r="P28" s="166">
        <v>0</v>
      </c>
      <c r="Q28" s="166">
        <v>0</v>
      </c>
      <c r="R28" s="166">
        <v>0</v>
      </c>
      <c r="S28" s="166">
        <v>0</v>
      </c>
      <c r="T28" s="166">
        <v>0</v>
      </c>
      <c r="U28" s="166">
        <v>0</v>
      </c>
      <c r="V28" s="166">
        <v>0</v>
      </c>
      <c r="W28" s="166">
        <v>0</v>
      </c>
      <c r="X28" s="166">
        <v>0</v>
      </c>
      <c r="Y28" s="166">
        <v>0</v>
      </c>
      <c r="Z28" s="166">
        <v>0</v>
      </c>
      <c r="AA28" s="166">
        <v>0</v>
      </c>
      <c r="AB28" s="166">
        <v>0</v>
      </c>
      <c r="AC28" s="166">
        <v>0</v>
      </c>
      <c r="AD28" s="166">
        <v>0</v>
      </c>
      <c r="AE28" s="166">
        <v>0</v>
      </c>
      <c r="AF28" s="166"/>
      <c r="AG28" s="166">
        <v>0</v>
      </c>
      <c r="AH28" s="166">
        <v>0</v>
      </c>
      <c r="AI28" s="174"/>
      <c r="AJ28" s="174"/>
      <c r="AK28" s="165"/>
      <c r="AL28" s="182"/>
      <c r="AM28" s="182"/>
      <c r="AN28" s="182"/>
      <c r="AO28" s="165"/>
      <c r="AP28" s="184"/>
      <c r="AQ28" s="175"/>
      <c r="AR28" s="178"/>
      <c r="AS28" s="178"/>
      <c r="AT28" s="178"/>
      <c r="AU28" s="178"/>
      <c r="AV28" s="178"/>
      <c r="AW28" s="178"/>
    </row>
    <row r="29" s="3" customFormat="1" ht="14.25" spans="1:49">
      <c r="A29" s="165"/>
      <c r="B29" s="156" t="s">
        <v>282</v>
      </c>
      <c r="C29" s="156"/>
      <c r="D29" s="156"/>
      <c r="E29" s="157"/>
      <c r="F29" s="156"/>
      <c r="G29" s="335"/>
      <c r="H29" s="157"/>
      <c r="I29" s="156"/>
      <c r="J29" s="166">
        <f t="shared" ref="J29:AE29" si="5">SUM(J30:J38)</f>
        <v>9</v>
      </c>
      <c r="K29" s="166">
        <f t="shared" si="5"/>
        <v>0</v>
      </c>
      <c r="L29" s="166">
        <f t="shared" si="5"/>
        <v>0</v>
      </c>
      <c r="M29" s="166">
        <f t="shared" si="5"/>
        <v>0</v>
      </c>
      <c r="N29" s="166">
        <f t="shared" si="5"/>
        <v>0</v>
      </c>
      <c r="O29" s="166">
        <f t="shared" si="5"/>
        <v>0</v>
      </c>
      <c r="P29" s="166">
        <f t="shared" si="5"/>
        <v>0</v>
      </c>
      <c r="Q29" s="166">
        <f t="shared" si="5"/>
        <v>0</v>
      </c>
      <c r="R29" s="166">
        <f t="shared" si="5"/>
        <v>40348</v>
      </c>
      <c r="S29" s="166">
        <f t="shared" si="5"/>
        <v>0</v>
      </c>
      <c r="T29" s="166">
        <f t="shared" si="5"/>
        <v>0</v>
      </c>
      <c r="U29" s="166">
        <f t="shared" si="5"/>
        <v>8318.045126</v>
      </c>
      <c r="V29" s="166">
        <f t="shared" si="5"/>
        <v>2598.046222</v>
      </c>
      <c r="W29" s="166">
        <f t="shared" si="5"/>
        <v>1363.097079</v>
      </c>
      <c r="X29" s="166">
        <f t="shared" si="5"/>
        <v>1234.949143</v>
      </c>
      <c r="Y29" s="166">
        <f t="shared" si="5"/>
        <v>1111.414585</v>
      </c>
      <c r="Z29" s="166">
        <f t="shared" si="5"/>
        <v>823.155299</v>
      </c>
      <c r="AA29" s="166">
        <f t="shared" si="5"/>
        <v>288.259286</v>
      </c>
      <c r="AB29" s="166">
        <f t="shared" si="5"/>
        <v>1286.531671</v>
      </c>
      <c r="AC29" s="166">
        <f t="shared" si="5"/>
        <v>3000</v>
      </c>
      <c r="AD29" s="166">
        <f t="shared" si="5"/>
        <v>321.1132</v>
      </c>
      <c r="AE29" s="166">
        <f t="shared" si="5"/>
        <v>0.939448</v>
      </c>
      <c r="AF29" s="166"/>
      <c r="AG29" s="166">
        <f>SUM(AG30:AG38)</f>
        <v>11527</v>
      </c>
      <c r="AH29" s="166">
        <f>SUM(AH30:AH38)</f>
        <v>4589</v>
      </c>
      <c r="AI29" s="174"/>
      <c r="AJ29" s="174"/>
      <c r="AK29" s="165"/>
      <c r="AL29" s="182"/>
      <c r="AM29" s="182"/>
      <c r="AN29" s="182"/>
      <c r="AO29" s="165"/>
      <c r="AP29" s="184"/>
      <c r="AQ29" s="175"/>
      <c r="AR29" s="178"/>
      <c r="AS29" s="178"/>
      <c r="AT29" s="178"/>
      <c r="AU29" s="178"/>
      <c r="AV29" s="178"/>
      <c r="AW29" s="178"/>
    </row>
    <row r="30" s="1" customFormat="1" ht="101.25" spans="1:59">
      <c r="A30" s="20">
        <v>19</v>
      </c>
      <c r="B30" s="20" t="s">
        <v>283</v>
      </c>
      <c r="C30" s="20">
        <v>2022</v>
      </c>
      <c r="D30" s="23" t="s">
        <v>125</v>
      </c>
      <c r="E30" s="23" t="s">
        <v>284</v>
      </c>
      <c r="F30" s="23" t="s">
        <v>45</v>
      </c>
      <c r="G30" s="22" t="s">
        <v>1072</v>
      </c>
      <c r="H30" s="23" t="s">
        <v>285</v>
      </c>
      <c r="I30" s="35" t="s">
        <v>1132</v>
      </c>
      <c r="J30" s="23">
        <v>1</v>
      </c>
      <c r="K30" s="23"/>
      <c r="L30" s="23"/>
      <c r="M30" s="23"/>
      <c r="N30" s="23"/>
      <c r="O30" s="23"/>
      <c r="P30" s="23"/>
      <c r="Q30" s="23"/>
      <c r="R30" s="22">
        <v>7623</v>
      </c>
      <c r="S30" s="23" t="s">
        <v>50</v>
      </c>
      <c r="T30" s="35" t="s">
        <v>51</v>
      </c>
      <c r="U30" s="44">
        <v>1893.105101</v>
      </c>
      <c r="V30" s="44">
        <f t="shared" ref="V30:V38" si="6">W30+X30</f>
        <v>1535.959658</v>
      </c>
      <c r="W30" s="44">
        <v>720.989722</v>
      </c>
      <c r="X30" s="44">
        <v>814.969936</v>
      </c>
      <c r="Y30" s="44">
        <v>34.6855</v>
      </c>
      <c r="Z30" s="44">
        <v>0</v>
      </c>
      <c r="AA30" s="420">
        <v>34.6855</v>
      </c>
      <c r="AB30" s="44">
        <v>72.07</v>
      </c>
      <c r="AC30" s="44">
        <v>0</v>
      </c>
      <c r="AD30" s="44">
        <v>250.389943</v>
      </c>
      <c r="AE30" s="44">
        <v>0</v>
      </c>
      <c r="AF30" s="44"/>
      <c r="AG30" s="50">
        <v>2178</v>
      </c>
      <c r="AH30" s="50">
        <v>1175</v>
      </c>
      <c r="AI30" s="35" t="s">
        <v>1464</v>
      </c>
      <c r="AJ30" s="35" t="s">
        <v>1465</v>
      </c>
      <c r="AK30" s="393" t="s">
        <v>50</v>
      </c>
      <c r="AL30" s="71" t="s">
        <v>51</v>
      </c>
      <c r="AM30" s="21" t="s">
        <v>80</v>
      </c>
      <c r="AN30" s="21" t="s">
        <v>81</v>
      </c>
      <c r="AO30" s="21" t="s">
        <v>82</v>
      </c>
      <c r="AP30" s="21" t="s">
        <v>55</v>
      </c>
      <c r="AQ30" s="21" t="s">
        <v>1588</v>
      </c>
      <c r="AR30" s="20" t="s">
        <v>1079</v>
      </c>
      <c r="AS30" s="20" t="s">
        <v>1079</v>
      </c>
      <c r="AT30" s="20" t="s">
        <v>1079</v>
      </c>
      <c r="AU30" s="20"/>
      <c r="AV30" s="133" t="s">
        <v>1135</v>
      </c>
      <c r="AW30" s="133" t="s">
        <v>1578</v>
      </c>
      <c r="AX30" s="9"/>
      <c r="AZ30" s="1" t="s">
        <v>1539</v>
      </c>
      <c r="BA30" s="1" t="s">
        <v>1215</v>
      </c>
      <c r="BG30" s="5">
        <v>1</v>
      </c>
    </row>
    <row r="31" s="1" customFormat="1" ht="146.25" spans="1:59">
      <c r="A31" s="20">
        <v>20</v>
      </c>
      <c r="B31" s="20" t="s">
        <v>290</v>
      </c>
      <c r="C31" s="20">
        <v>2022</v>
      </c>
      <c r="D31" s="23" t="s">
        <v>125</v>
      </c>
      <c r="E31" s="21" t="s">
        <v>291</v>
      </c>
      <c r="F31" s="24" t="s">
        <v>45</v>
      </c>
      <c r="G31" s="22" t="s">
        <v>1072</v>
      </c>
      <c r="H31" s="25" t="s">
        <v>190</v>
      </c>
      <c r="I31" s="36" t="s">
        <v>1466</v>
      </c>
      <c r="J31" s="24">
        <v>1</v>
      </c>
      <c r="K31" s="24"/>
      <c r="L31" s="24"/>
      <c r="M31" s="24"/>
      <c r="N31" s="24"/>
      <c r="O31" s="24"/>
      <c r="P31" s="24"/>
      <c r="Q31" s="24"/>
      <c r="R31" s="22">
        <v>2587</v>
      </c>
      <c r="S31" s="23" t="s">
        <v>70</v>
      </c>
      <c r="T31" s="35" t="s">
        <v>1075</v>
      </c>
      <c r="U31" s="44">
        <v>1092.274894</v>
      </c>
      <c r="V31" s="44">
        <f t="shared" si="6"/>
        <v>400</v>
      </c>
      <c r="W31" s="44">
        <v>400</v>
      </c>
      <c r="X31" s="44"/>
      <c r="Y31" s="44">
        <v>279.812299</v>
      </c>
      <c r="Z31" s="44">
        <v>40</v>
      </c>
      <c r="AA31" s="44">
        <v>239.812299</v>
      </c>
      <c r="AB31" s="44">
        <v>341.739338</v>
      </c>
      <c r="AC31" s="44">
        <v>0</v>
      </c>
      <c r="AD31" s="44">
        <v>70.723257</v>
      </c>
      <c r="AE31" s="44">
        <v>0</v>
      </c>
      <c r="AF31" s="44"/>
      <c r="AG31" s="50">
        <v>739</v>
      </c>
      <c r="AH31" s="50">
        <v>116</v>
      </c>
      <c r="AI31" s="33" t="s">
        <v>1467</v>
      </c>
      <c r="AJ31" s="33" t="s">
        <v>1134</v>
      </c>
      <c r="AK31" s="71" t="s">
        <v>70</v>
      </c>
      <c r="AL31" s="71" t="s">
        <v>1075</v>
      </c>
      <c r="AM31" s="21" t="s">
        <v>80</v>
      </c>
      <c r="AN31" s="21" t="s">
        <v>81</v>
      </c>
      <c r="AO31" s="21" t="s">
        <v>82</v>
      </c>
      <c r="AP31" s="21" t="s">
        <v>55</v>
      </c>
      <c r="AQ31" s="21" t="s">
        <v>1588</v>
      </c>
      <c r="AR31" s="20" t="s">
        <v>1079</v>
      </c>
      <c r="AS31" s="20" t="s">
        <v>1079</v>
      </c>
      <c r="AT31" s="20" t="s">
        <v>1079</v>
      </c>
      <c r="AU31" s="20"/>
      <c r="AV31" s="21" t="s">
        <v>1135</v>
      </c>
      <c r="AW31" s="133" t="s">
        <v>1080</v>
      </c>
      <c r="AX31" s="9"/>
      <c r="AY31" s="1" t="s">
        <v>1135</v>
      </c>
      <c r="AZ31" s="1" t="s">
        <v>1539</v>
      </c>
      <c r="BG31" s="5">
        <v>1</v>
      </c>
    </row>
    <row r="32" s="1" customFormat="1" ht="67.5" spans="1:59">
      <c r="A32" s="20">
        <v>21</v>
      </c>
      <c r="B32" s="20" t="s">
        <v>301</v>
      </c>
      <c r="C32" s="20">
        <v>2022</v>
      </c>
      <c r="D32" s="21" t="s">
        <v>125</v>
      </c>
      <c r="E32" s="21" t="s">
        <v>302</v>
      </c>
      <c r="F32" s="21" t="s">
        <v>45</v>
      </c>
      <c r="G32" s="22" t="s">
        <v>1072</v>
      </c>
      <c r="H32" s="21" t="s">
        <v>303</v>
      </c>
      <c r="I32" s="33" t="s">
        <v>1468</v>
      </c>
      <c r="J32" s="23">
        <v>1</v>
      </c>
      <c r="K32" s="21"/>
      <c r="L32" s="21"/>
      <c r="M32" s="21"/>
      <c r="N32" s="21"/>
      <c r="O32" s="21"/>
      <c r="P32" s="21"/>
      <c r="Q32" s="21"/>
      <c r="R32" s="22">
        <v>2380</v>
      </c>
      <c r="S32" s="23" t="s">
        <v>177</v>
      </c>
      <c r="T32" s="35" t="s">
        <v>178</v>
      </c>
      <c r="U32" s="44">
        <v>306.561815</v>
      </c>
      <c r="V32" s="44">
        <f t="shared" si="6"/>
        <v>306.561815</v>
      </c>
      <c r="W32" s="44">
        <v>120.440818</v>
      </c>
      <c r="X32" s="44">
        <v>186.120997</v>
      </c>
      <c r="Y32" s="44">
        <v>0</v>
      </c>
      <c r="Z32" s="44">
        <v>0</v>
      </c>
      <c r="AA32" s="44"/>
      <c r="AB32" s="44">
        <v>0</v>
      </c>
      <c r="AC32" s="44">
        <v>0</v>
      </c>
      <c r="AD32" s="44">
        <v>0</v>
      </c>
      <c r="AE32" s="44">
        <v>0</v>
      </c>
      <c r="AF32" s="44"/>
      <c r="AG32" s="50">
        <v>680</v>
      </c>
      <c r="AH32" s="50">
        <v>300</v>
      </c>
      <c r="AI32" s="33" t="s">
        <v>305</v>
      </c>
      <c r="AJ32" s="33" t="s">
        <v>306</v>
      </c>
      <c r="AK32" s="71" t="s">
        <v>177</v>
      </c>
      <c r="AL32" s="71" t="s">
        <v>178</v>
      </c>
      <c r="AM32" s="21" t="s">
        <v>80</v>
      </c>
      <c r="AN32" s="21" t="s">
        <v>81</v>
      </c>
      <c r="AO32" s="21" t="s">
        <v>82</v>
      </c>
      <c r="AP32" s="21" t="s">
        <v>55</v>
      </c>
      <c r="AQ32" s="21" t="s">
        <v>1588</v>
      </c>
      <c r="AR32" s="20" t="s">
        <v>1079</v>
      </c>
      <c r="AS32" s="20" t="s">
        <v>1079</v>
      </c>
      <c r="AT32" s="20" t="s">
        <v>1079</v>
      </c>
      <c r="AU32" s="20"/>
      <c r="AV32" s="21" t="s">
        <v>1135</v>
      </c>
      <c r="AW32" s="133" t="s">
        <v>1080</v>
      </c>
      <c r="AX32" s="9"/>
      <c r="AZ32" s="1" t="s">
        <v>1539</v>
      </c>
      <c r="BG32" s="5">
        <v>1</v>
      </c>
    </row>
    <row r="33" s="1" customFormat="1" ht="45" spans="1:59">
      <c r="A33" s="20">
        <v>22</v>
      </c>
      <c r="B33" s="20" t="s">
        <v>307</v>
      </c>
      <c r="C33" s="20">
        <v>2022</v>
      </c>
      <c r="D33" s="21" t="s">
        <v>125</v>
      </c>
      <c r="E33" s="21" t="s">
        <v>308</v>
      </c>
      <c r="F33" s="22" t="s">
        <v>45</v>
      </c>
      <c r="G33" s="22" t="s">
        <v>1072</v>
      </c>
      <c r="H33" s="21" t="s">
        <v>303</v>
      </c>
      <c r="I33" s="33" t="s">
        <v>1469</v>
      </c>
      <c r="J33" s="24">
        <v>1</v>
      </c>
      <c r="K33" s="21"/>
      <c r="L33" s="21"/>
      <c r="M33" s="21"/>
      <c r="N33" s="21"/>
      <c r="O33" s="21"/>
      <c r="P33" s="21"/>
      <c r="Q33" s="21"/>
      <c r="R33" s="22">
        <v>5758</v>
      </c>
      <c r="S33" s="23" t="s">
        <v>177</v>
      </c>
      <c r="T33" s="35" t="s">
        <v>178</v>
      </c>
      <c r="U33" s="44">
        <v>26.1</v>
      </c>
      <c r="V33" s="44">
        <f t="shared" si="6"/>
        <v>26.1</v>
      </c>
      <c r="W33" s="44">
        <v>26.1</v>
      </c>
      <c r="X33" s="44"/>
      <c r="Y33" s="44">
        <v>0</v>
      </c>
      <c r="Z33" s="44">
        <v>0</v>
      </c>
      <c r="AA33" s="44"/>
      <c r="AB33" s="44">
        <v>0</v>
      </c>
      <c r="AC33" s="44">
        <v>0</v>
      </c>
      <c r="AD33" s="44">
        <v>0</v>
      </c>
      <c r="AE33" s="44">
        <v>0</v>
      </c>
      <c r="AF33" s="44"/>
      <c r="AG33" s="50">
        <v>1645</v>
      </c>
      <c r="AH33" s="50">
        <v>754</v>
      </c>
      <c r="AI33" s="33" t="s">
        <v>310</v>
      </c>
      <c r="AJ33" s="33" t="s">
        <v>311</v>
      </c>
      <c r="AK33" s="71" t="s">
        <v>177</v>
      </c>
      <c r="AL33" s="71" t="s">
        <v>178</v>
      </c>
      <c r="AM33" s="21" t="s">
        <v>80</v>
      </c>
      <c r="AN33" s="21" t="s">
        <v>81</v>
      </c>
      <c r="AO33" s="21" t="s">
        <v>82</v>
      </c>
      <c r="AP33" s="21" t="s">
        <v>55</v>
      </c>
      <c r="AQ33" s="21" t="s">
        <v>1588</v>
      </c>
      <c r="AR33" s="20" t="s">
        <v>1079</v>
      </c>
      <c r="AS33" s="20" t="s">
        <v>1079</v>
      </c>
      <c r="AT33" s="20" t="s">
        <v>1079</v>
      </c>
      <c r="AU33" s="20"/>
      <c r="AV33" s="21" t="s">
        <v>1135</v>
      </c>
      <c r="AW33" s="133" t="s">
        <v>1080</v>
      </c>
      <c r="AX33" s="9"/>
      <c r="AZ33" s="1" t="s">
        <v>1539</v>
      </c>
      <c r="BG33" s="5">
        <v>1</v>
      </c>
    </row>
    <row r="34" s="1" customFormat="1" ht="90" spans="1:59">
      <c r="A34" s="20">
        <v>23</v>
      </c>
      <c r="B34" s="20" t="s">
        <v>312</v>
      </c>
      <c r="C34" s="20">
        <v>2022</v>
      </c>
      <c r="D34" s="21" t="s">
        <v>125</v>
      </c>
      <c r="E34" s="21" t="s">
        <v>313</v>
      </c>
      <c r="F34" s="22" t="s">
        <v>45</v>
      </c>
      <c r="G34" s="22" t="s">
        <v>1072</v>
      </c>
      <c r="H34" s="21" t="s">
        <v>314</v>
      </c>
      <c r="I34" s="33" t="s">
        <v>1138</v>
      </c>
      <c r="J34" s="21">
        <v>1</v>
      </c>
      <c r="K34" s="21"/>
      <c r="L34" s="21"/>
      <c r="M34" s="21"/>
      <c r="N34" s="21"/>
      <c r="O34" s="21"/>
      <c r="P34" s="21"/>
      <c r="Q34" s="21"/>
      <c r="R34" s="22">
        <v>2380</v>
      </c>
      <c r="S34" s="23" t="s">
        <v>177</v>
      </c>
      <c r="T34" s="35" t="s">
        <v>178</v>
      </c>
      <c r="U34" s="44">
        <v>15.7997</v>
      </c>
      <c r="V34" s="44">
        <f t="shared" si="6"/>
        <v>15.7997</v>
      </c>
      <c r="W34" s="44">
        <v>15.7997</v>
      </c>
      <c r="X34" s="44"/>
      <c r="Y34" s="44">
        <v>0</v>
      </c>
      <c r="Z34" s="44">
        <v>0</v>
      </c>
      <c r="AA34" s="44"/>
      <c r="AB34" s="44">
        <v>0</v>
      </c>
      <c r="AC34" s="44">
        <v>0</v>
      </c>
      <c r="AD34" s="44">
        <v>0</v>
      </c>
      <c r="AE34" s="44">
        <v>0</v>
      </c>
      <c r="AF34" s="44"/>
      <c r="AG34" s="50">
        <v>680</v>
      </c>
      <c r="AH34" s="50">
        <v>300</v>
      </c>
      <c r="AI34" s="33" t="s">
        <v>316</v>
      </c>
      <c r="AJ34" s="33" t="s">
        <v>317</v>
      </c>
      <c r="AK34" s="71" t="s">
        <v>177</v>
      </c>
      <c r="AL34" s="71" t="s">
        <v>178</v>
      </c>
      <c r="AM34" s="21" t="s">
        <v>80</v>
      </c>
      <c r="AN34" s="21" t="s">
        <v>81</v>
      </c>
      <c r="AO34" s="21" t="s">
        <v>82</v>
      </c>
      <c r="AP34" s="21" t="s">
        <v>55</v>
      </c>
      <c r="AQ34" s="21" t="s">
        <v>1588</v>
      </c>
      <c r="AR34" s="20" t="s">
        <v>1079</v>
      </c>
      <c r="AS34" s="20" t="s">
        <v>1079</v>
      </c>
      <c r="AT34" s="20" t="s">
        <v>1079</v>
      </c>
      <c r="AU34" s="20"/>
      <c r="AV34" s="21" t="s">
        <v>1135</v>
      </c>
      <c r="AW34" s="133" t="s">
        <v>1080</v>
      </c>
      <c r="AX34" s="9"/>
      <c r="AZ34" s="1" t="s">
        <v>1539</v>
      </c>
      <c r="BG34" s="5">
        <v>1</v>
      </c>
    </row>
    <row r="35" s="1" customFormat="1" ht="168.75" spans="1:59">
      <c r="A35" s="20">
        <v>24</v>
      </c>
      <c r="B35" s="20" t="s">
        <v>318</v>
      </c>
      <c r="C35" s="20">
        <v>2022</v>
      </c>
      <c r="D35" s="21" t="s">
        <v>125</v>
      </c>
      <c r="E35" s="21" t="s">
        <v>319</v>
      </c>
      <c r="F35" s="21" t="s">
        <v>45</v>
      </c>
      <c r="G35" s="22" t="s">
        <v>1074</v>
      </c>
      <c r="H35" s="21" t="s">
        <v>196</v>
      </c>
      <c r="I35" s="33" t="s">
        <v>1470</v>
      </c>
      <c r="J35" s="23">
        <v>1</v>
      </c>
      <c r="K35" s="21"/>
      <c r="L35" s="21"/>
      <c r="M35" s="21"/>
      <c r="N35" s="21"/>
      <c r="O35" s="21"/>
      <c r="P35" s="21"/>
      <c r="Q35" s="21"/>
      <c r="R35" s="22">
        <v>4533</v>
      </c>
      <c r="S35" s="23" t="s">
        <v>200</v>
      </c>
      <c r="T35" s="35" t="s">
        <v>201</v>
      </c>
      <c r="U35" s="44">
        <v>720</v>
      </c>
      <c r="V35" s="44">
        <f t="shared" si="6"/>
        <v>0</v>
      </c>
      <c r="W35" s="44">
        <v>0</v>
      </c>
      <c r="X35" s="44"/>
      <c r="Y35" s="44">
        <v>720</v>
      </c>
      <c r="Z35" s="44">
        <v>720</v>
      </c>
      <c r="AA35" s="44"/>
      <c r="AB35" s="44">
        <v>0</v>
      </c>
      <c r="AC35" s="44">
        <v>0</v>
      </c>
      <c r="AD35" s="44">
        <v>0</v>
      </c>
      <c r="AE35" s="44">
        <v>0</v>
      </c>
      <c r="AF35" s="44"/>
      <c r="AG35" s="50">
        <v>1295</v>
      </c>
      <c r="AH35" s="50">
        <v>494</v>
      </c>
      <c r="AI35" s="33" t="s">
        <v>1139</v>
      </c>
      <c r="AJ35" s="33" t="s">
        <v>322</v>
      </c>
      <c r="AK35" s="163" t="s">
        <v>200</v>
      </c>
      <c r="AL35" s="163" t="s">
        <v>201</v>
      </c>
      <c r="AM35" s="21" t="s">
        <v>52</v>
      </c>
      <c r="AN35" s="21" t="s">
        <v>53</v>
      </c>
      <c r="AO35" s="21" t="s">
        <v>1073</v>
      </c>
      <c r="AP35" s="21" t="s">
        <v>55</v>
      </c>
      <c r="AQ35" s="21" t="s">
        <v>1588</v>
      </c>
      <c r="AR35" s="20" t="s">
        <v>1079</v>
      </c>
      <c r="AS35" s="20"/>
      <c r="AT35" s="20"/>
      <c r="AU35" s="20"/>
      <c r="AV35" s="20" t="s">
        <v>1214</v>
      </c>
      <c r="AW35" s="128"/>
      <c r="BG35" s="5">
        <v>1</v>
      </c>
    </row>
    <row r="36" s="1" customFormat="1" ht="162" spans="1:59">
      <c r="A36" s="20">
        <v>25</v>
      </c>
      <c r="B36" s="20" t="s">
        <v>323</v>
      </c>
      <c r="C36" s="20">
        <v>2022</v>
      </c>
      <c r="D36" s="21" t="s">
        <v>125</v>
      </c>
      <c r="E36" s="21" t="s">
        <v>1471</v>
      </c>
      <c r="F36" s="21" t="s">
        <v>45</v>
      </c>
      <c r="G36" s="22" t="s">
        <v>1072</v>
      </c>
      <c r="H36" s="21" t="s">
        <v>164</v>
      </c>
      <c r="I36" s="33" t="s">
        <v>1472</v>
      </c>
      <c r="J36" s="24">
        <v>1</v>
      </c>
      <c r="K36" s="21"/>
      <c r="L36" s="21"/>
      <c r="M36" s="21"/>
      <c r="N36" s="21"/>
      <c r="O36" s="21"/>
      <c r="P36" s="21"/>
      <c r="Q36" s="21"/>
      <c r="R36" s="22">
        <v>3371</v>
      </c>
      <c r="S36" s="23" t="s">
        <v>168</v>
      </c>
      <c r="T36" s="35" t="s">
        <v>1117</v>
      </c>
      <c r="U36" s="44">
        <v>425.243616</v>
      </c>
      <c r="V36" s="44">
        <f t="shared" si="6"/>
        <v>301.625049</v>
      </c>
      <c r="W36" s="44">
        <v>67.766839</v>
      </c>
      <c r="X36" s="44">
        <v>233.85821</v>
      </c>
      <c r="Y36" s="44">
        <v>76.9167859999999</v>
      </c>
      <c r="Z36" s="44">
        <v>63.155299</v>
      </c>
      <c r="AA36" s="44">
        <f>U36-AB36-Z36-X36-W36-AE36</f>
        <v>13.7614869999999</v>
      </c>
      <c r="AB36" s="44">
        <v>45.762333</v>
      </c>
      <c r="AC36" s="44">
        <v>0</v>
      </c>
      <c r="AD36" s="44">
        <v>0</v>
      </c>
      <c r="AE36" s="44">
        <v>0.939448</v>
      </c>
      <c r="AF36" s="44"/>
      <c r="AG36" s="50">
        <v>963</v>
      </c>
      <c r="AH36" s="50">
        <v>290</v>
      </c>
      <c r="AI36" s="33" t="s">
        <v>326</v>
      </c>
      <c r="AJ36" s="33" t="s">
        <v>327</v>
      </c>
      <c r="AK36" s="71" t="s">
        <v>168</v>
      </c>
      <c r="AL36" s="71" t="s">
        <v>1117</v>
      </c>
      <c r="AM36" s="21" t="s">
        <v>80</v>
      </c>
      <c r="AN36" s="21" t="s">
        <v>81</v>
      </c>
      <c r="AO36" s="21" t="s">
        <v>82</v>
      </c>
      <c r="AP36" s="21" t="s">
        <v>55</v>
      </c>
      <c r="AQ36" s="21" t="s">
        <v>1588</v>
      </c>
      <c r="AR36" s="20" t="s">
        <v>1079</v>
      </c>
      <c r="AS36" s="20" t="s">
        <v>1079</v>
      </c>
      <c r="AT36" s="20"/>
      <c r="AU36" s="20" t="s">
        <v>1079</v>
      </c>
      <c r="AV36" s="21" t="s">
        <v>1216</v>
      </c>
      <c r="AW36" s="133" t="s">
        <v>1581</v>
      </c>
      <c r="AY36" s="1" t="s">
        <v>1140</v>
      </c>
      <c r="AZ36" s="1" t="s">
        <v>1539</v>
      </c>
      <c r="BG36" s="5">
        <v>1</v>
      </c>
    </row>
    <row r="37" s="1" customFormat="1" ht="67.5" spans="1:59">
      <c r="A37" s="20">
        <v>26</v>
      </c>
      <c r="B37" s="20" t="s">
        <v>354</v>
      </c>
      <c r="C37" s="20">
        <v>2022</v>
      </c>
      <c r="D37" s="21" t="s">
        <v>125</v>
      </c>
      <c r="E37" s="21" t="s">
        <v>355</v>
      </c>
      <c r="F37" s="21" t="s">
        <v>45</v>
      </c>
      <c r="G37" s="22" t="s">
        <v>1074</v>
      </c>
      <c r="H37" s="21" t="s">
        <v>303</v>
      </c>
      <c r="I37" s="33" t="s">
        <v>356</v>
      </c>
      <c r="J37" s="24">
        <v>1</v>
      </c>
      <c r="K37" s="21"/>
      <c r="L37" s="21"/>
      <c r="M37" s="21"/>
      <c r="N37" s="21"/>
      <c r="O37" s="21"/>
      <c r="P37" s="21"/>
      <c r="Q37" s="21"/>
      <c r="R37" s="22">
        <v>5758</v>
      </c>
      <c r="S37" s="23" t="s">
        <v>177</v>
      </c>
      <c r="T37" s="35" t="s">
        <v>178</v>
      </c>
      <c r="U37" s="44">
        <v>38.96</v>
      </c>
      <c r="V37" s="44">
        <f t="shared" si="6"/>
        <v>12</v>
      </c>
      <c r="W37" s="44">
        <v>12</v>
      </c>
      <c r="X37" s="44"/>
      <c r="Y37" s="44">
        <v>0</v>
      </c>
      <c r="Z37" s="44">
        <v>0</v>
      </c>
      <c r="AA37" s="44"/>
      <c r="AB37" s="44">
        <v>26.96</v>
      </c>
      <c r="AC37" s="44">
        <v>0</v>
      </c>
      <c r="AD37" s="44">
        <v>0</v>
      </c>
      <c r="AE37" s="44">
        <v>0</v>
      </c>
      <c r="AF37" s="44"/>
      <c r="AG37" s="50">
        <v>1645</v>
      </c>
      <c r="AH37" s="50">
        <v>754</v>
      </c>
      <c r="AI37" s="33" t="s">
        <v>357</v>
      </c>
      <c r="AJ37" s="33" t="s">
        <v>358</v>
      </c>
      <c r="AK37" s="163" t="s">
        <v>177</v>
      </c>
      <c r="AL37" s="163" t="s">
        <v>178</v>
      </c>
      <c r="AM37" s="21" t="s">
        <v>80</v>
      </c>
      <c r="AN37" s="21" t="s">
        <v>81</v>
      </c>
      <c r="AO37" s="21" t="s">
        <v>82</v>
      </c>
      <c r="AP37" s="21" t="s">
        <v>55</v>
      </c>
      <c r="AQ37" s="21" t="s">
        <v>1588</v>
      </c>
      <c r="AR37" s="20" t="s">
        <v>1079</v>
      </c>
      <c r="AS37" s="20"/>
      <c r="AT37" s="20"/>
      <c r="AU37" s="20"/>
      <c r="AV37" s="20" t="s">
        <v>1141</v>
      </c>
      <c r="AW37" s="128"/>
      <c r="AY37" s="1" t="s">
        <v>1141</v>
      </c>
      <c r="BG37" s="5">
        <v>1</v>
      </c>
    </row>
    <row r="38" s="1" customFormat="1" ht="101.25" spans="1:59">
      <c r="A38" s="20">
        <v>27</v>
      </c>
      <c r="B38" s="20" t="s">
        <v>1545</v>
      </c>
      <c r="C38" s="20">
        <v>2022</v>
      </c>
      <c r="D38" s="21" t="s">
        <v>125</v>
      </c>
      <c r="E38" s="21" t="s">
        <v>1546</v>
      </c>
      <c r="F38" s="21" t="s">
        <v>45</v>
      </c>
      <c r="G38" s="22" t="s">
        <v>1547</v>
      </c>
      <c r="H38" s="21" t="s">
        <v>1548</v>
      </c>
      <c r="I38" s="33" t="s">
        <v>1549</v>
      </c>
      <c r="J38" s="24">
        <v>1</v>
      </c>
      <c r="K38" s="21"/>
      <c r="L38" s="21"/>
      <c r="M38" s="21"/>
      <c r="N38" s="21"/>
      <c r="O38" s="21"/>
      <c r="P38" s="21"/>
      <c r="Q38" s="21"/>
      <c r="R38" s="22">
        <v>5958</v>
      </c>
      <c r="S38" s="23" t="s">
        <v>80</v>
      </c>
      <c r="T38" s="35" t="s">
        <v>81</v>
      </c>
      <c r="U38" s="44">
        <v>3800</v>
      </c>
      <c r="V38" s="44">
        <f t="shared" si="6"/>
        <v>0</v>
      </c>
      <c r="W38" s="44"/>
      <c r="X38" s="44"/>
      <c r="Y38" s="44">
        <v>0</v>
      </c>
      <c r="Z38" s="44"/>
      <c r="AA38" s="44"/>
      <c r="AB38" s="44">
        <v>800</v>
      </c>
      <c r="AC38" s="44">
        <v>3000</v>
      </c>
      <c r="AD38" s="44"/>
      <c r="AE38" s="44"/>
      <c r="AF38" s="44"/>
      <c r="AG38" s="50">
        <v>1702</v>
      </c>
      <c r="AH38" s="50">
        <v>406</v>
      </c>
      <c r="AI38" s="33" t="s">
        <v>1550</v>
      </c>
      <c r="AJ38" s="33" t="s">
        <v>1551</v>
      </c>
      <c r="AK38" s="163" t="s">
        <v>80</v>
      </c>
      <c r="AL38" s="163" t="s">
        <v>81</v>
      </c>
      <c r="AM38" s="21" t="s">
        <v>80</v>
      </c>
      <c r="AN38" s="21" t="s">
        <v>81</v>
      </c>
      <c r="AO38" s="21" t="s">
        <v>82</v>
      </c>
      <c r="AP38" s="21" t="s">
        <v>55</v>
      </c>
      <c r="AQ38" s="21" t="s">
        <v>1588</v>
      </c>
      <c r="AR38" s="20" t="s">
        <v>1079</v>
      </c>
      <c r="AS38" s="20"/>
      <c r="AT38" s="20"/>
      <c r="AU38" s="20"/>
      <c r="AV38" s="20" t="s">
        <v>1552</v>
      </c>
      <c r="AW38" s="128"/>
      <c r="BG38" s="5">
        <v>1</v>
      </c>
    </row>
    <row r="39" s="3" customFormat="1" ht="14.25" spans="1:49">
      <c r="A39" s="165"/>
      <c r="B39" s="156" t="s">
        <v>359</v>
      </c>
      <c r="C39" s="156"/>
      <c r="D39" s="156"/>
      <c r="E39" s="157"/>
      <c r="F39" s="156"/>
      <c r="G39" s="335"/>
      <c r="H39" s="157"/>
      <c r="I39" s="156"/>
      <c r="J39" s="166">
        <f t="shared" ref="J39:AH39" si="7">SUM(J40:J41)</f>
        <v>2</v>
      </c>
      <c r="K39" s="166">
        <f t="shared" si="7"/>
        <v>0</v>
      </c>
      <c r="L39" s="166">
        <f t="shared" si="7"/>
        <v>0</v>
      </c>
      <c r="M39" s="166">
        <f t="shared" si="7"/>
        <v>0</v>
      </c>
      <c r="N39" s="166">
        <f t="shared" si="7"/>
        <v>0</v>
      </c>
      <c r="O39" s="166">
        <f t="shared" si="7"/>
        <v>0</v>
      </c>
      <c r="P39" s="166">
        <f t="shared" si="7"/>
        <v>0</v>
      </c>
      <c r="Q39" s="166">
        <f t="shared" si="7"/>
        <v>0</v>
      </c>
      <c r="R39" s="166">
        <f t="shared" si="7"/>
        <v>1713</v>
      </c>
      <c r="S39" s="166">
        <f t="shared" si="7"/>
        <v>0</v>
      </c>
      <c r="T39" s="166">
        <f t="shared" si="7"/>
        <v>0</v>
      </c>
      <c r="U39" s="166">
        <f t="shared" si="7"/>
        <v>451.47</v>
      </c>
      <c r="V39" s="166">
        <f t="shared" si="7"/>
        <v>0</v>
      </c>
      <c r="W39" s="166">
        <f t="shared" si="7"/>
        <v>0</v>
      </c>
      <c r="X39" s="166">
        <f t="shared" si="7"/>
        <v>0</v>
      </c>
      <c r="Y39" s="166">
        <f t="shared" si="7"/>
        <v>271.47</v>
      </c>
      <c r="Z39" s="166">
        <f t="shared" si="7"/>
        <v>271.47</v>
      </c>
      <c r="AA39" s="166">
        <f t="shared" si="7"/>
        <v>0</v>
      </c>
      <c r="AB39" s="166">
        <f t="shared" si="7"/>
        <v>180</v>
      </c>
      <c r="AC39" s="166">
        <f t="shared" si="7"/>
        <v>0</v>
      </c>
      <c r="AD39" s="166">
        <f t="shared" si="7"/>
        <v>0</v>
      </c>
      <c r="AE39" s="166">
        <f t="shared" si="7"/>
        <v>0</v>
      </c>
      <c r="AF39" s="166">
        <f t="shared" si="7"/>
        <v>0</v>
      </c>
      <c r="AG39" s="166">
        <f t="shared" si="7"/>
        <v>1253</v>
      </c>
      <c r="AH39" s="166">
        <f t="shared" si="7"/>
        <v>399</v>
      </c>
      <c r="AI39" s="174"/>
      <c r="AJ39" s="174"/>
      <c r="AK39" s="165"/>
      <c r="AL39" s="182"/>
      <c r="AM39" s="182"/>
      <c r="AN39" s="182"/>
      <c r="AO39" s="165"/>
      <c r="AP39" s="184"/>
      <c r="AQ39" s="175"/>
      <c r="AR39" s="178"/>
      <c r="AS39" s="178"/>
      <c r="AT39" s="178"/>
      <c r="AU39" s="178"/>
      <c r="AV39" s="178"/>
      <c r="AW39" s="178"/>
    </row>
    <row r="40" s="1" customFormat="1" ht="112.5" spans="1:59">
      <c r="A40" s="20">
        <v>28</v>
      </c>
      <c r="B40" s="20" t="s">
        <v>360</v>
      </c>
      <c r="C40" s="20">
        <v>2022</v>
      </c>
      <c r="D40" s="21" t="s">
        <v>361</v>
      </c>
      <c r="E40" s="21" t="s">
        <v>362</v>
      </c>
      <c r="F40" s="21" t="s">
        <v>45</v>
      </c>
      <c r="G40" s="22" t="s">
        <v>1074</v>
      </c>
      <c r="H40" s="21" t="s">
        <v>363</v>
      </c>
      <c r="I40" s="33" t="s">
        <v>1553</v>
      </c>
      <c r="J40" s="21">
        <v>1</v>
      </c>
      <c r="K40" s="21"/>
      <c r="L40" s="21"/>
      <c r="M40" s="21"/>
      <c r="N40" s="21"/>
      <c r="O40" s="21"/>
      <c r="P40" s="21"/>
      <c r="Q40" s="21"/>
      <c r="R40" s="22">
        <v>644</v>
      </c>
      <c r="S40" s="21" t="s">
        <v>78</v>
      </c>
      <c r="T40" s="21" t="s">
        <v>1076</v>
      </c>
      <c r="U40" s="44">
        <v>271.47</v>
      </c>
      <c r="V40" s="44">
        <v>0</v>
      </c>
      <c r="W40" s="44">
        <v>0</v>
      </c>
      <c r="X40" s="44"/>
      <c r="Y40" s="44">
        <v>271.47</v>
      </c>
      <c r="Z40" s="44">
        <v>271.47</v>
      </c>
      <c r="AA40" s="44"/>
      <c r="AB40" s="44">
        <v>0</v>
      </c>
      <c r="AC40" s="44">
        <v>0</v>
      </c>
      <c r="AD40" s="44">
        <v>0</v>
      </c>
      <c r="AE40" s="44">
        <v>0</v>
      </c>
      <c r="AF40" s="44"/>
      <c r="AG40" s="50">
        <v>184</v>
      </c>
      <c r="AH40" s="50">
        <v>46</v>
      </c>
      <c r="AI40" s="33" t="s">
        <v>365</v>
      </c>
      <c r="AJ40" s="33" t="s">
        <v>366</v>
      </c>
      <c r="AK40" s="163" t="s">
        <v>78</v>
      </c>
      <c r="AL40" s="163" t="s">
        <v>1076</v>
      </c>
      <c r="AM40" s="21" t="s">
        <v>367</v>
      </c>
      <c r="AN40" s="21" t="s">
        <v>1554</v>
      </c>
      <c r="AO40" s="21" t="s">
        <v>1555</v>
      </c>
      <c r="AP40" s="21" t="s">
        <v>1530</v>
      </c>
      <c r="AQ40" s="21" t="s">
        <v>370</v>
      </c>
      <c r="AR40" s="20" t="s">
        <v>1079</v>
      </c>
      <c r="AS40" s="20"/>
      <c r="AT40" s="20"/>
      <c r="AU40" s="20"/>
      <c r="AV40" s="20" t="s">
        <v>1552</v>
      </c>
      <c r="AW40" s="128"/>
      <c r="BG40" s="5">
        <v>1</v>
      </c>
    </row>
    <row r="41" s="1" customFormat="1" ht="56.25" spans="1:59">
      <c r="A41" s="20">
        <v>29</v>
      </c>
      <c r="B41" s="20" t="s">
        <v>1556</v>
      </c>
      <c r="C41" s="20"/>
      <c r="D41" s="21" t="s">
        <v>361</v>
      </c>
      <c r="E41" s="21" t="s">
        <v>1557</v>
      </c>
      <c r="F41" s="21" t="s">
        <v>45</v>
      </c>
      <c r="G41" s="22" t="s">
        <v>1074</v>
      </c>
      <c r="H41" s="21" t="s">
        <v>190</v>
      </c>
      <c r="I41" s="33" t="s">
        <v>1558</v>
      </c>
      <c r="J41" s="21">
        <v>1</v>
      </c>
      <c r="K41" s="21"/>
      <c r="L41" s="21"/>
      <c r="M41" s="21"/>
      <c r="N41" s="21"/>
      <c r="O41" s="21"/>
      <c r="P41" s="21"/>
      <c r="Q41" s="21"/>
      <c r="R41" s="50">
        <v>1069</v>
      </c>
      <c r="S41" s="21" t="s">
        <v>70</v>
      </c>
      <c r="T41" s="35" t="s">
        <v>1075</v>
      </c>
      <c r="U41" s="44">
        <v>180</v>
      </c>
      <c r="V41" s="44">
        <v>0</v>
      </c>
      <c r="W41" s="44"/>
      <c r="X41" s="44"/>
      <c r="Y41" s="44">
        <v>0</v>
      </c>
      <c r="Z41" s="44"/>
      <c r="AA41" s="44"/>
      <c r="AB41" s="44">
        <v>180</v>
      </c>
      <c r="AC41" s="44"/>
      <c r="AD41" s="44"/>
      <c r="AE41" s="44"/>
      <c r="AF41" s="44"/>
      <c r="AG41" s="50">
        <v>1069</v>
      </c>
      <c r="AH41" s="50">
        <v>353</v>
      </c>
      <c r="AI41" s="33" t="s">
        <v>365</v>
      </c>
      <c r="AJ41" s="33" t="s">
        <v>366</v>
      </c>
      <c r="AK41" s="163" t="s">
        <v>70</v>
      </c>
      <c r="AL41" s="163" t="s">
        <v>1075</v>
      </c>
      <c r="AM41" s="21" t="s">
        <v>367</v>
      </c>
      <c r="AN41" s="121" t="s">
        <v>1554</v>
      </c>
      <c r="AO41" s="21" t="s">
        <v>1555</v>
      </c>
      <c r="AP41" s="21" t="s">
        <v>1530</v>
      </c>
      <c r="AQ41" s="21" t="s">
        <v>1588</v>
      </c>
      <c r="AR41" s="20" t="s">
        <v>1079</v>
      </c>
      <c r="AS41" s="20"/>
      <c r="AT41" s="20"/>
      <c r="AU41" s="20"/>
      <c r="AV41" s="20" t="s">
        <v>1552</v>
      </c>
      <c r="AW41" s="128"/>
      <c r="BG41" s="5">
        <v>1</v>
      </c>
    </row>
    <row r="42" s="3" customFormat="1" ht="14.25" spans="1:49">
      <c r="A42" s="165"/>
      <c r="B42" s="156" t="s">
        <v>1589</v>
      </c>
      <c r="C42" s="156"/>
      <c r="D42" s="156"/>
      <c r="E42" s="157"/>
      <c r="F42" s="156"/>
      <c r="G42" s="335"/>
      <c r="H42" s="157"/>
      <c r="I42" s="156"/>
      <c r="J42" s="166">
        <v>0</v>
      </c>
      <c r="K42" s="166">
        <v>0</v>
      </c>
      <c r="L42" s="166">
        <v>0</v>
      </c>
      <c r="M42" s="166">
        <v>0</v>
      </c>
      <c r="N42" s="166">
        <v>0</v>
      </c>
      <c r="O42" s="166">
        <v>0</v>
      </c>
      <c r="P42" s="166">
        <v>0</v>
      </c>
      <c r="Q42" s="166">
        <v>0</v>
      </c>
      <c r="R42" s="166">
        <v>0</v>
      </c>
      <c r="S42" s="166">
        <v>0</v>
      </c>
      <c r="T42" s="166">
        <v>0</v>
      </c>
      <c r="U42" s="166">
        <v>0</v>
      </c>
      <c r="V42" s="166">
        <v>0</v>
      </c>
      <c r="W42" s="166">
        <v>0</v>
      </c>
      <c r="X42" s="166">
        <v>0</v>
      </c>
      <c r="Y42" s="166">
        <v>0</v>
      </c>
      <c r="Z42" s="166">
        <v>0</v>
      </c>
      <c r="AA42" s="166">
        <v>0</v>
      </c>
      <c r="AB42" s="166">
        <v>0</v>
      </c>
      <c r="AC42" s="166">
        <v>0</v>
      </c>
      <c r="AD42" s="166">
        <v>0</v>
      </c>
      <c r="AE42" s="166">
        <v>0</v>
      </c>
      <c r="AF42" s="166"/>
      <c r="AG42" s="166">
        <v>0</v>
      </c>
      <c r="AH42" s="166">
        <v>0</v>
      </c>
      <c r="AI42" s="174"/>
      <c r="AJ42" s="174"/>
      <c r="AK42" s="165"/>
      <c r="AL42" s="182"/>
      <c r="AM42" s="182"/>
      <c r="AN42" s="182"/>
      <c r="AO42" s="165"/>
      <c r="AP42" s="184"/>
      <c r="AQ42" s="175"/>
      <c r="AR42" s="178"/>
      <c r="AS42" s="178"/>
      <c r="AT42" s="178"/>
      <c r="AU42" s="178"/>
      <c r="AV42" s="178"/>
      <c r="AW42" s="178"/>
    </row>
    <row r="43" s="3" customFormat="1" ht="14.25" spans="1:49">
      <c r="A43" s="165"/>
      <c r="B43" s="156" t="s">
        <v>372</v>
      </c>
      <c r="C43" s="156"/>
      <c r="D43" s="156"/>
      <c r="E43" s="157"/>
      <c r="F43" s="156"/>
      <c r="G43" s="335"/>
      <c r="H43" s="157"/>
      <c r="I43" s="156"/>
      <c r="J43" s="166">
        <f t="shared" ref="J43:W43" si="8">J44+J45++J50+J53</f>
        <v>6</v>
      </c>
      <c r="K43" s="166">
        <f t="shared" si="8"/>
        <v>0</v>
      </c>
      <c r="L43" s="166">
        <f t="shared" si="8"/>
        <v>0</v>
      </c>
      <c r="M43" s="166">
        <f t="shared" si="8"/>
        <v>0</v>
      </c>
      <c r="N43" s="166">
        <f t="shared" si="8"/>
        <v>0</v>
      </c>
      <c r="O43" s="166">
        <f t="shared" si="8"/>
        <v>0</v>
      </c>
      <c r="P43" s="166">
        <f t="shared" si="8"/>
        <v>0</v>
      </c>
      <c r="Q43" s="166">
        <f t="shared" si="8"/>
        <v>0</v>
      </c>
      <c r="R43" s="166">
        <f t="shared" si="8"/>
        <v>6339</v>
      </c>
      <c r="S43" s="166">
        <f t="shared" si="8"/>
        <v>0</v>
      </c>
      <c r="T43" s="166">
        <f t="shared" si="8"/>
        <v>0</v>
      </c>
      <c r="U43" s="166">
        <f t="shared" si="8"/>
        <v>3897.327436</v>
      </c>
      <c r="V43" s="166">
        <f t="shared" si="8"/>
        <v>1996.313768</v>
      </c>
      <c r="W43" s="166">
        <f t="shared" si="8"/>
        <v>1691.313768</v>
      </c>
      <c r="X43" s="166">
        <f>X44+X45+X50+X53</f>
        <v>305</v>
      </c>
      <c r="Y43" s="166">
        <f>Y44+Y45++Y50+Y53</f>
        <v>411.153668</v>
      </c>
      <c r="Z43" s="166">
        <f>Z44+Z45+Z50+Z53</f>
        <v>112</v>
      </c>
      <c r="AA43" s="166">
        <f>AA44+AA45+AA50+AA53</f>
        <v>299.153668</v>
      </c>
      <c r="AB43" s="166">
        <f t="shared" ref="AB43:AE43" si="9">AB44+AB45++AB50+AB53</f>
        <v>512.45</v>
      </c>
      <c r="AC43" s="166">
        <f t="shared" si="9"/>
        <v>0</v>
      </c>
      <c r="AD43" s="166">
        <f t="shared" si="9"/>
        <v>27.8868</v>
      </c>
      <c r="AE43" s="166">
        <f t="shared" si="9"/>
        <v>949.5232</v>
      </c>
      <c r="AF43" s="166"/>
      <c r="AG43" s="166">
        <f>AG44+AG45++AG50+AG53</f>
        <v>8682</v>
      </c>
      <c r="AH43" s="166">
        <f>AH44+AH45++AH50+AH53</f>
        <v>4921</v>
      </c>
      <c r="AI43" s="174"/>
      <c r="AJ43" s="174"/>
      <c r="AK43" s="165"/>
      <c r="AL43" s="182"/>
      <c r="AM43" s="182"/>
      <c r="AN43" s="182"/>
      <c r="AO43" s="165"/>
      <c r="AP43" s="184"/>
      <c r="AQ43" s="175"/>
      <c r="AR43" s="178"/>
      <c r="AS43" s="178"/>
      <c r="AT43" s="178"/>
      <c r="AU43" s="178"/>
      <c r="AV43" s="178"/>
      <c r="AW43" s="178"/>
    </row>
    <row r="44" s="3" customFormat="1" ht="14.25" spans="1:49">
      <c r="A44" s="165"/>
      <c r="B44" s="156" t="s">
        <v>373</v>
      </c>
      <c r="C44" s="156"/>
      <c r="D44" s="156"/>
      <c r="E44" s="157"/>
      <c r="F44" s="156"/>
      <c r="G44" s="335"/>
      <c r="H44" s="157"/>
      <c r="I44" s="156"/>
      <c r="J44" s="166">
        <v>0</v>
      </c>
      <c r="K44" s="166">
        <v>0</v>
      </c>
      <c r="L44" s="166">
        <v>0</v>
      </c>
      <c r="M44" s="166">
        <v>0</v>
      </c>
      <c r="N44" s="166">
        <v>0</v>
      </c>
      <c r="O44" s="166">
        <v>0</v>
      </c>
      <c r="P44" s="166">
        <v>0</v>
      </c>
      <c r="Q44" s="166">
        <v>0</v>
      </c>
      <c r="R44" s="166">
        <v>0</v>
      </c>
      <c r="S44" s="166">
        <v>0</v>
      </c>
      <c r="T44" s="166">
        <v>0</v>
      </c>
      <c r="U44" s="166">
        <v>0</v>
      </c>
      <c r="V44" s="166">
        <v>0</v>
      </c>
      <c r="W44" s="166">
        <v>0</v>
      </c>
      <c r="X44" s="166">
        <v>0</v>
      </c>
      <c r="Y44" s="166">
        <v>0</v>
      </c>
      <c r="Z44" s="166">
        <v>0</v>
      </c>
      <c r="AA44" s="166">
        <v>0</v>
      </c>
      <c r="AB44" s="166">
        <v>0</v>
      </c>
      <c r="AC44" s="166">
        <v>0</v>
      </c>
      <c r="AD44" s="166">
        <v>0</v>
      </c>
      <c r="AE44" s="166">
        <v>0</v>
      </c>
      <c r="AF44" s="166"/>
      <c r="AG44" s="166">
        <v>0</v>
      </c>
      <c r="AH44" s="166">
        <v>0</v>
      </c>
      <c r="AI44" s="174"/>
      <c r="AJ44" s="174"/>
      <c r="AK44" s="165"/>
      <c r="AL44" s="182"/>
      <c r="AM44" s="182"/>
      <c r="AN44" s="182"/>
      <c r="AO44" s="165"/>
      <c r="AP44" s="184"/>
      <c r="AQ44" s="175"/>
      <c r="AR44" s="178"/>
      <c r="AS44" s="178"/>
      <c r="AT44" s="178"/>
      <c r="AU44" s="178"/>
      <c r="AV44" s="178"/>
      <c r="AW44" s="178"/>
    </row>
    <row r="45" s="3" customFormat="1" ht="14.25" spans="1:49">
      <c r="A45" s="165"/>
      <c r="B45" s="156" t="s">
        <v>374</v>
      </c>
      <c r="C45" s="156"/>
      <c r="D45" s="156"/>
      <c r="E45" s="157"/>
      <c r="F45" s="156"/>
      <c r="G45" s="335"/>
      <c r="H45" s="157"/>
      <c r="I45" s="156"/>
      <c r="J45" s="166">
        <f t="shared" ref="J45:AE45" si="10">SUM(J46:J49)</f>
        <v>4</v>
      </c>
      <c r="K45" s="166">
        <f t="shared" si="10"/>
        <v>0</v>
      </c>
      <c r="L45" s="166">
        <f t="shared" si="10"/>
        <v>0</v>
      </c>
      <c r="M45" s="166">
        <f t="shared" si="10"/>
        <v>0</v>
      </c>
      <c r="N45" s="166">
        <f t="shared" si="10"/>
        <v>0</v>
      </c>
      <c r="O45" s="166">
        <f t="shared" si="10"/>
        <v>0</v>
      </c>
      <c r="P45" s="166">
        <f t="shared" si="10"/>
        <v>0</v>
      </c>
      <c r="Q45" s="166">
        <f t="shared" si="10"/>
        <v>0</v>
      </c>
      <c r="R45" s="166">
        <f t="shared" si="10"/>
        <v>3339</v>
      </c>
      <c r="S45" s="166">
        <f t="shared" si="10"/>
        <v>0</v>
      </c>
      <c r="T45" s="166">
        <f t="shared" si="10"/>
        <v>0</v>
      </c>
      <c r="U45" s="166">
        <f t="shared" si="10"/>
        <v>574.5</v>
      </c>
      <c r="V45" s="166">
        <f t="shared" si="10"/>
        <v>100</v>
      </c>
      <c r="W45" s="166">
        <f t="shared" si="10"/>
        <v>100</v>
      </c>
      <c r="X45" s="166">
        <f t="shared" si="10"/>
        <v>0</v>
      </c>
      <c r="Y45" s="166">
        <f t="shared" si="10"/>
        <v>100</v>
      </c>
      <c r="Z45" s="166">
        <f t="shared" si="10"/>
        <v>100</v>
      </c>
      <c r="AA45" s="166">
        <f t="shared" si="10"/>
        <v>0</v>
      </c>
      <c r="AB45" s="166">
        <f t="shared" si="10"/>
        <v>374.5</v>
      </c>
      <c r="AC45" s="166">
        <f t="shared" si="10"/>
        <v>0</v>
      </c>
      <c r="AD45" s="166">
        <f t="shared" si="10"/>
        <v>0</v>
      </c>
      <c r="AE45" s="166">
        <f t="shared" si="10"/>
        <v>0</v>
      </c>
      <c r="AF45" s="166"/>
      <c r="AG45" s="166">
        <f>SUM(AG46:AG49)</f>
        <v>1211</v>
      </c>
      <c r="AH45" s="166">
        <f>SUM(AH46:AH49)</f>
        <v>827</v>
      </c>
      <c r="AI45" s="174"/>
      <c r="AJ45" s="174"/>
      <c r="AK45" s="165"/>
      <c r="AL45" s="182"/>
      <c r="AM45" s="182"/>
      <c r="AN45" s="182"/>
      <c r="AO45" s="165"/>
      <c r="AP45" s="184"/>
      <c r="AQ45" s="175"/>
      <c r="AR45" s="178"/>
      <c r="AS45" s="178"/>
      <c r="AT45" s="178"/>
      <c r="AU45" s="178"/>
      <c r="AV45" s="178"/>
      <c r="AW45" s="178"/>
    </row>
    <row r="46" s="1" customFormat="1" ht="67.5" spans="1:59">
      <c r="A46" s="20">
        <v>30</v>
      </c>
      <c r="B46" s="20" t="s">
        <v>1473</v>
      </c>
      <c r="C46" s="20">
        <v>2022</v>
      </c>
      <c r="D46" s="20" t="s">
        <v>98</v>
      </c>
      <c r="E46" s="21" t="s">
        <v>1474</v>
      </c>
      <c r="F46" s="20" t="s">
        <v>45</v>
      </c>
      <c r="G46" s="21" t="s">
        <v>1072</v>
      </c>
      <c r="H46" s="20" t="s">
        <v>1475</v>
      </c>
      <c r="I46" s="21" t="s">
        <v>1476</v>
      </c>
      <c r="J46" s="20">
        <v>1</v>
      </c>
      <c r="K46" s="20"/>
      <c r="L46" s="20"/>
      <c r="M46" s="20"/>
      <c r="N46" s="20"/>
      <c r="O46" s="20"/>
      <c r="P46" s="20"/>
      <c r="Q46" s="20"/>
      <c r="R46" s="20">
        <v>235</v>
      </c>
      <c r="S46" s="21" t="s">
        <v>200</v>
      </c>
      <c r="T46" s="21" t="s">
        <v>201</v>
      </c>
      <c r="U46" s="20">
        <v>100</v>
      </c>
      <c r="V46" s="20">
        <v>0</v>
      </c>
      <c r="W46" s="20">
        <v>0</v>
      </c>
      <c r="X46" s="20"/>
      <c r="Y46" s="20">
        <v>100</v>
      </c>
      <c r="Z46" s="20">
        <v>100</v>
      </c>
      <c r="AA46" s="20"/>
      <c r="AB46" s="20">
        <v>0</v>
      </c>
      <c r="AC46" s="20">
        <v>0</v>
      </c>
      <c r="AD46" s="20">
        <v>0</v>
      </c>
      <c r="AE46" s="44">
        <v>0</v>
      </c>
      <c r="AF46" s="44"/>
      <c r="AG46" s="50">
        <v>65</v>
      </c>
      <c r="AH46" s="50">
        <v>49</v>
      </c>
      <c r="AI46" s="33" t="s">
        <v>378</v>
      </c>
      <c r="AJ46" s="33" t="s">
        <v>379</v>
      </c>
      <c r="AK46" s="163" t="s">
        <v>200</v>
      </c>
      <c r="AL46" s="163" t="s">
        <v>201</v>
      </c>
      <c r="AM46" s="21" t="s">
        <v>80</v>
      </c>
      <c r="AN46" s="21" t="s">
        <v>81</v>
      </c>
      <c r="AO46" s="21" t="s">
        <v>82</v>
      </c>
      <c r="AP46" s="21" t="s">
        <v>55</v>
      </c>
      <c r="AQ46" s="21" t="s">
        <v>80</v>
      </c>
      <c r="AR46" s="20" t="s">
        <v>1079</v>
      </c>
      <c r="AS46" s="20"/>
      <c r="AT46" s="20"/>
      <c r="AU46" s="20"/>
      <c r="AV46" s="20" t="s">
        <v>1214</v>
      </c>
      <c r="AW46" s="128"/>
      <c r="BG46" s="5">
        <v>1</v>
      </c>
    </row>
    <row r="47" s="1" customFormat="1" ht="67.5" spans="1:59">
      <c r="A47" s="20">
        <v>31</v>
      </c>
      <c r="B47" s="20" t="s">
        <v>1477</v>
      </c>
      <c r="C47" s="20">
        <v>2022</v>
      </c>
      <c r="D47" s="20" t="s">
        <v>98</v>
      </c>
      <c r="E47" s="21" t="s">
        <v>1478</v>
      </c>
      <c r="F47" s="20" t="s">
        <v>45</v>
      </c>
      <c r="G47" s="21" t="s">
        <v>1072</v>
      </c>
      <c r="H47" s="20" t="s">
        <v>285</v>
      </c>
      <c r="I47" s="21" t="s">
        <v>1479</v>
      </c>
      <c r="J47" s="20">
        <v>1</v>
      </c>
      <c r="K47" s="20"/>
      <c r="L47" s="20"/>
      <c r="M47" s="20"/>
      <c r="N47" s="20"/>
      <c r="O47" s="20"/>
      <c r="P47" s="20"/>
      <c r="Q47" s="20"/>
      <c r="R47" s="20">
        <v>1253</v>
      </c>
      <c r="S47" s="22" t="s">
        <v>50</v>
      </c>
      <c r="T47" s="21" t="s">
        <v>51</v>
      </c>
      <c r="U47" s="20">
        <v>50</v>
      </c>
      <c r="V47" s="20">
        <v>50</v>
      </c>
      <c r="W47" s="20">
        <v>50</v>
      </c>
      <c r="X47" s="20"/>
      <c r="Y47" s="20">
        <v>0</v>
      </c>
      <c r="Z47" s="20">
        <v>0</v>
      </c>
      <c r="AA47" s="20"/>
      <c r="AB47" s="20">
        <v>0</v>
      </c>
      <c r="AC47" s="20">
        <v>0</v>
      </c>
      <c r="AD47" s="20">
        <v>0</v>
      </c>
      <c r="AE47" s="44">
        <v>0</v>
      </c>
      <c r="AF47" s="44"/>
      <c r="AG47" s="50">
        <v>628</v>
      </c>
      <c r="AH47" s="50">
        <v>456</v>
      </c>
      <c r="AI47" s="33" t="s">
        <v>378</v>
      </c>
      <c r="AJ47" s="33" t="s">
        <v>379</v>
      </c>
      <c r="AK47" s="232" t="s">
        <v>50</v>
      </c>
      <c r="AL47" s="163" t="s">
        <v>51</v>
      </c>
      <c r="AM47" s="21" t="s">
        <v>80</v>
      </c>
      <c r="AN47" s="21" t="s">
        <v>81</v>
      </c>
      <c r="AO47" s="21" t="s">
        <v>82</v>
      </c>
      <c r="AP47" s="21" t="s">
        <v>55</v>
      </c>
      <c r="AQ47" s="21" t="s">
        <v>80</v>
      </c>
      <c r="AR47" s="20" t="s">
        <v>1079</v>
      </c>
      <c r="AS47" s="20"/>
      <c r="AT47" s="20"/>
      <c r="AU47" s="20"/>
      <c r="AV47" s="20" t="s">
        <v>1214</v>
      </c>
      <c r="AW47" s="128"/>
      <c r="BG47" s="5">
        <v>1</v>
      </c>
    </row>
    <row r="48" s="1" customFormat="1" ht="67.5" spans="1:59">
      <c r="A48" s="20">
        <v>32</v>
      </c>
      <c r="B48" s="20" t="s">
        <v>1480</v>
      </c>
      <c r="C48" s="20">
        <v>2022</v>
      </c>
      <c r="D48" s="20" t="s">
        <v>98</v>
      </c>
      <c r="E48" s="21" t="s">
        <v>1481</v>
      </c>
      <c r="F48" s="20" t="s">
        <v>45</v>
      </c>
      <c r="G48" s="21" t="s">
        <v>1072</v>
      </c>
      <c r="H48" s="20" t="s">
        <v>93</v>
      </c>
      <c r="I48" s="21" t="s">
        <v>1482</v>
      </c>
      <c r="J48" s="20">
        <v>1</v>
      </c>
      <c r="K48" s="20"/>
      <c r="L48" s="20"/>
      <c r="M48" s="20"/>
      <c r="N48" s="20"/>
      <c r="O48" s="20"/>
      <c r="P48" s="20"/>
      <c r="Q48" s="20"/>
      <c r="R48" s="20">
        <v>1425</v>
      </c>
      <c r="S48" s="22" t="s">
        <v>70</v>
      </c>
      <c r="T48" s="21" t="s">
        <v>1075</v>
      </c>
      <c r="U48" s="20">
        <v>50</v>
      </c>
      <c r="V48" s="20">
        <v>50</v>
      </c>
      <c r="W48" s="20">
        <v>50</v>
      </c>
      <c r="X48" s="20"/>
      <c r="Y48" s="20">
        <v>0</v>
      </c>
      <c r="Z48" s="20">
        <v>0</v>
      </c>
      <c r="AA48" s="20"/>
      <c r="AB48" s="20">
        <v>0</v>
      </c>
      <c r="AC48" s="20">
        <v>0</v>
      </c>
      <c r="AD48" s="20">
        <v>0</v>
      </c>
      <c r="AE48" s="44">
        <v>0</v>
      </c>
      <c r="AF48" s="44"/>
      <c r="AG48" s="50">
        <v>416</v>
      </c>
      <c r="AH48" s="50">
        <v>248</v>
      </c>
      <c r="AI48" s="33" t="s">
        <v>378</v>
      </c>
      <c r="AJ48" s="33" t="s">
        <v>379</v>
      </c>
      <c r="AK48" s="232" t="s">
        <v>70</v>
      </c>
      <c r="AL48" s="163" t="s">
        <v>1075</v>
      </c>
      <c r="AM48" s="21" t="s">
        <v>80</v>
      </c>
      <c r="AN48" s="21" t="s">
        <v>81</v>
      </c>
      <c r="AO48" s="21" t="s">
        <v>82</v>
      </c>
      <c r="AP48" s="21" t="s">
        <v>55</v>
      </c>
      <c r="AQ48" s="21" t="s">
        <v>80</v>
      </c>
      <c r="AR48" s="20" t="s">
        <v>1079</v>
      </c>
      <c r="AS48" s="20"/>
      <c r="AT48" s="20"/>
      <c r="AU48" s="20"/>
      <c r="AV48" s="20" t="s">
        <v>1214</v>
      </c>
      <c r="AW48" s="128"/>
      <c r="BG48" s="5">
        <v>1</v>
      </c>
    </row>
    <row r="49" s="1" customFormat="1" ht="123.75" spans="1:59">
      <c r="A49" s="20">
        <v>33</v>
      </c>
      <c r="B49" s="20" t="s">
        <v>1559</v>
      </c>
      <c r="C49" s="20">
        <v>2022</v>
      </c>
      <c r="D49" s="20" t="s">
        <v>98</v>
      </c>
      <c r="E49" s="70" t="s">
        <v>1560</v>
      </c>
      <c r="F49" s="20" t="s">
        <v>45</v>
      </c>
      <c r="G49" s="21" t="s">
        <v>1561</v>
      </c>
      <c r="H49" s="20" t="s">
        <v>1562</v>
      </c>
      <c r="I49" s="21" t="s">
        <v>1563</v>
      </c>
      <c r="J49" s="20">
        <v>1</v>
      </c>
      <c r="K49" s="20"/>
      <c r="L49" s="20"/>
      <c r="M49" s="20"/>
      <c r="N49" s="20"/>
      <c r="O49" s="20"/>
      <c r="P49" s="20"/>
      <c r="Q49" s="20"/>
      <c r="R49" s="20">
        <v>426</v>
      </c>
      <c r="S49" s="22" t="s">
        <v>80</v>
      </c>
      <c r="T49" s="21" t="s">
        <v>81</v>
      </c>
      <c r="U49" s="20">
        <v>374.5</v>
      </c>
      <c r="V49" s="20">
        <v>0</v>
      </c>
      <c r="W49" s="20"/>
      <c r="X49" s="20"/>
      <c r="Y49" s="20">
        <v>0</v>
      </c>
      <c r="Z49" s="20"/>
      <c r="AA49" s="20"/>
      <c r="AB49" s="20">
        <v>374.5</v>
      </c>
      <c r="AC49" s="20"/>
      <c r="AD49" s="20"/>
      <c r="AE49" s="44"/>
      <c r="AF49" s="44"/>
      <c r="AG49" s="50">
        <v>102</v>
      </c>
      <c r="AH49" s="50">
        <v>74</v>
      </c>
      <c r="AI49" s="33" t="s">
        <v>1564</v>
      </c>
      <c r="AJ49" s="33" t="s">
        <v>1565</v>
      </c>
      <c r="AK49" s="232" t="s">
        <v>80</v>
      </c>
      <c r="AL49" s="163" t="s">
        <v>81</v>
      </c>
      <c r="AM49" s="21" t="s">
        <v>80</v>
      </c>
      <c r="AN49" s="21" t="s">
        <v>81</v>
      </c>
      <c r="AO49" s="21" t="s">
        <v>82</v>
      </c>
      <c r="AP49" s="21" t="s">
        <v>55</v>
      </c>
      <c r="AQ49" s="21" t="s">
        <v>80</v>
      </c>
      <c r="AR49" s="20" t="s">
        <v>1079</v>
      </c>
      <c r="AS49" s="20"/>
      <c r="AT49" s="20"/>
      <c r="AU49" s="20"/>
      <c r="AV49" s="20" t="s">
        <v>1552</v>
      </c>
      <c r="AW49" s="128"/>
      <c r="BG49" s="5">
        <v>1</v>
      </c>
    </row>
    <row r="50" s="3" customFormat="1" ht="14.25" spans="1:49">
      <c r="A50" s="165"/>
      <c r="B50" s="188" t="s">
        <v>380</v>
      </c>
      <c r="C50" s="188"/>
      <c r="D50" s="188"/>
      <c r="E50" s="157"/>
      <c r="F50" s="188"/>
      <c r="G50" s="373"/>
      <c r="H50" s="157"/>
      <c r="I50" s="188"/>
      <c r="J50" s="166">
        <f t="shared" ref="J50:AE50" si="11">SUM(J51:J52)</f>
        <v>2</v>
      </c>
      <c r="K50" s="166">
        <f t="shared" si="11"/>
        <v>0</v>
      </c>
      <c r="L50" s="166">
        <f t="shared" si="11"/>
        <v>0</v>
      </c>
      <c r="M50" s="166">
        <f t="shared" si="11"/>
        <v>0</v>
      </c>
      <c r="N50" s="166">
        <f t="shared" si="11"/>
        <v>0</v>
      </c>
      <c r="O50" s="166">
        <f t="shared" si="11"/>
        <v>0</v>
      </c>
      <c r="P50" s="166">
        <f t="shared" si="11"/>
        <v>0</v>
      </c>
      <c r="Q50" s="166">
        <f t="shared" si="11"/>
        <v>0</v>
      </c>
      <c r="R50" s="166">
        <f t="shared" si="11"/>
        <v>3000</v>
      </c>
      <c r="S50" s="166">
        <f t="shared" si="11"/>
        <v>0</v>
      </c>
      <c r="T50" s="166">
        <f t="shared" si="11"/>
        <v>0</v>
      </c>
      <c r="U50" s="166">
        <f t="shared" si="11"/>
        <v>3322.827436</v>
      </c>
      <c r="V50" s="166">
        <f t="shared" si="11"/>
        <v>1896.313768</v>
      </c>
      <c r="W50" s="166">
        <f t="shared" si="11"/>
        <v>1591.313768</v>
      </c>
      <c r="X50" s="166">
        <f t="shared" si="11"/>
        <v>305</v>
      </c>
      <c r="Y50" s="166">
        <f t="shared" si="11"/>
        <v>311.153668</v>
      </c>
      <c r="Z50" s="166">
        <f t="shared" si="11"/>
        <v>12</v>
      </c>
      <c r="AA50" s="166">
        <f t="shared" si="11"/>
        <v>299.153668</v>
      </c>
      <c r="AB50" s="166">
        <f t="shared" si="11"/>
        <v>137.95</v>
      </c>
      <c r="AC50" s="166">
        <f t="shared" si="11"/>
        <v>0</v>
      </c>
      <c r="AD50" s="166">
        <f t="shared" si="11"/>
        <v>27.8868</v>
      </c>
      <c r="AE50" s="166">
        <f t="shared" si="11"/>
        <v>949.5232</v>
      </c>
      <c r="AF50" s="166"/>
      <c r="AG50" s="166">
        <f>SUM(AG51:AG52)</f>
        <v>7471</v>
      </c>
      <c r="AH50" s="166">
        <f>SUM(AH51:AH52)</f>
        <v>4094</v>
      </c>
      <c r="AI50" s="182"/>
      <c r="AJ50" s="182"/>
      <c r="AK50" s="182"/>
      <c r="AL50" s="165"/>
      <c r="AM50" s="184"/>
      <c r="AN50" s="175"/>
      <c r="AO50" s="178"/>
      <c r="AP50" s="178"/>
      <c r="AQ50" s="178"/>
      <c r="AR50" s="178"/>
      <c r="AS50" s="178"/>
      <c r="AT50" s="178"/>
      <c r="AU50" s="178"/>
      <c r="AV50" s="178"/>
      <c r="AW50" s="178"/>
    </row>
    <row r="51" s="1" customFormat="1" ht="101.25" spans="1:59">
      <c r="A51" s="21">
        <v>34</v>
      </c>
      <c r="B51" s="20" t="s">
        <v>381</v>
      </c>
      <c r="C51" s="20">
        <v>2022</v>
      </c>
      <c r="D51" s="21" t="s">
        <v>98</v>
      </c>
      <c r="E51" s="21" t="s">
        <v>382</v>
      </c>
      <c r="F51" s="21" t="s">
        <v>383</v>
      </c>
      <c r="G51" s="22" t="s">
        <v>1142</v>
      </c>
      <c r="H51" s="21" t="s">
        <v>164</v>
      </c>
      <c r="I51" s="33" t="s">
        <v>384</v>
      </c>
      <c r="J51" s="21">
        <v>1</v>
      </c>
      <c r="K51" s="21"/>
      <c r="L51" s="21"/>
      <c r="M51" s="21"/>
      <c r="N51" s="21"/>
      <c r="O51" s="21"/>
      <c r="P51" s="21"/>
      <c r="Q51" s="21"/>
      <c r="R51" s="22">
        <v>2000</v>
      </c>
      <c r="S51" s="21" t="s">
        <v>387</v>
      </c>
      <c r="T51" s="21" t="s">
        <v>388</v>
      </c>
      <c r="U51" s="44">
        <v>3000</v>
      </c>
      <c r="V51" s="44">
        <v>1586.586332</v>
      </c>
      <c r="W51" s="44">
        <v>1586.586332</v>
      </c>
      <c r="X51" s="44"/>
      <c r="Y51" s="44">
        <v>298.053668</v>
      </c>
      <c r="Z51" s="44">
        <v>0</v>
      </c>
      <c r="AA51" s="44">
        <v>298.053668</v>
      </c>
      <c r="AB51" s="44">
        <v>137.95</v>
      </c>
      <c r="AC51" s="44">
        <v>0</v>
      </c>
      <c r="AD51" s="44">
        <v>27.8868</v>
      </c>
      <c r="AE51" s="44">
        <f>U51-AD51-AB51-AA51-W51</f>
        <v>949.5232</v>
      </c>
      <c r="AF51" s="44"/>
      <c r="AG51" s="50">
        <v>6945</v>
      </c>
      <c r="AH51" s="50">
        <v>3656</v>
      </c>
      <c r="AI51" s="33" t="s">
        <v>385</v>
      </c>
      <c r="AJ51" s="33" t="s">
        <v>386</v>
      </c>
      <c r="AK51" s="71" t="s">
        <v>387</v>
      </c>
      <c r="AL51" s="71" t="s">
        <v>388</v>
      </c>
      <c r="AM51" s="21" t="s">
        <v>387</v>
      </c>
      <c r="AN51" s="21" t="s">
        <v>388</v>
      </c>
      <c r="AO51" s="21" t="s">
        <v>389</v>
      </c>
      <c r="AP51" s="21" t="s">
        <v>55</v>
      </c>
      <c r="AQ51" s="21" t="s">
        <v>63</v>
      </c>
      <c r="AR51" s="20" t="s">
        <v>1079</v>
      </c>
      <c r="AS51" s="20" t="s">
        <v>1079</v>
      </c>
      <c r="AT51" s="20" t="s">
        <v>1079</v>
      </c>
      <c r="AU51" s="20"/>
      <c r="AV51" s="21"/>
      <c r="AW51" s="133" t="s">
        <v>1080</v>
      </c>
      <c r="AX51" s="9"/>
      <c r="AZ51" s="1" t="s">
        <v>1539</v>
      </c>
      <c r="BG51" s="5">
        <v>1</v>
      </c>
    </row>
    <row r="52" s="1" customFormat="1" ht="191.25" spans="1:59">
      <c r="A52" s="21">
        <v>35</v>
      </c>
      <c r="B52" s="20" t="s">
        <v>1483</v>
      </c>
      <c r="C52" s="20">
        <v>2022</v>
      </c>
      <c r="D52" s="21" t="s">
        <v>125</v>
      </c>
      <c r="E52" s="21" t="s">
        <v>1484</v>
      </c>
      <c r="F52" s="21" t="s">
        <v>45</v>
      </c>
      <c r="G52" s="22" t="s">
        <v>1485</v>
      </c>
      <c r="H52" s="21" t="s">
        <v>509</v>
      </c>
      <c r="I52" s="33" t="s">
        <v>1486</v>
      </c>
      <c r="J52" s="21">
        <v>1</v>
      </c>
      <c r="K52" s="21"/>
      <c r="L52" s="21"/>
      <c r="M52" s="21"/>
      <c r="N52" s="21"/>
      <c r="O52" s="21"/>
      <c r="P52" s="21"/>
      <c r="Q52" s="21"/>
      <c r="R52" s="22">
        <v>1000</v>
      </c>
      <c r="S52" s="21" t="s">
        <v>80</v>
      </c>
      <c r="T52" s="21" t="s">
        <v>81</v>
      </c>
      <c r="U52" s="44">
        <v>322.827436</v>
      </c>
      <c r="V52" s="44">
        <v>309.727436</v>
      </c>
      <c r="W52" s="44">
        <v>4.727436</v>
      </c>
      <c r="X52" s="44">
        <v>305</v>
      </c>
      <c r="Y52" s="44">
        <v>13.1</v>
      </c>
      <c r="Z52" s="44">
        <v>12</v>
      </c>
      <c r="AA52" s="44">
        <v>1.1</v>
      </c>
      <c r="AB52" s="44"/>
      <c r="AC52" s="44">
        <v>0</v>
      </c>
      <c r="AD52" s="44">
        <v>0</v>
      </c>
      <c r="AE52" s="44">
        <v>0</v>
      </c>
      <c r="AF52" s="44"/>
      <c r="AG52" s="50">
        <v>526</v>
      </c>
      <c r="AH52" s="50">
        <v>438</v>
      </c>
      <c r="AI52" s="33" t="s">
        <v>1487</v>
      </c>
      <c r="AJ52" s="33" t="s">
        <v>1488</v>
      </c>
      <c r="AK52" s="71" t="s">
        <v>80</v>
      </c>
      <c r="AL52" s="71" t="s">
        <v>81</v>
      </c>
      <c r="AM52" s="21" t="s">
        <v>80</v>
      </c>
      <c r="AN52" s="21" t="s">
        <v>81</v>
      </c>
      <c r="AO52" s="21" t="s">
        <v>82</v>
      </c>
      <c r="AP52" s="21" t="s">
        <v>55</v>
      </c>
      <c r="AQ52" s="21" t="s">
        <v>80</v>
      </c>
      <c r="AR52" s="20" t="s">
        <v>1079</v>
      </c>
      <c r="AS52" s="20" t="s">
        <v>1079</v>
      </c>
      <c r="AT52" s="20"/>
      <c r="AU52" s="20" t="s">
        <v>1079</v>
      </c>
      <c r="AV52" s="21" t="s">
        <v>1489</v>
      </c>
      <c r="AW52" s="133" t="s">
        <v>1582</v>
      </c>
      <c r="AX52" s="9"/>
      <c r="AZ52" s="1" t="s">
        <v>1539</v>
      </c>
      <c r="BG52" s="5">
        <v>1</v>
      </c>
    </row>
    <row r="53" s="3" customFormat="1" ht="14.25" spans="1:49">
      <c r="A53" s="165"/>
      <c r="B53" s="156" t="s">
        <v>390</v>
      </c>
      <c r="C53" s="156"/>
      <c r="D53" s="156"/>
      <c r="E53" s="157"/>
      <c r="F53" s="156"/>
      <c r="G53" s="335"/>
      <c r="H53" s="157"/>
      <c r="I53" s="156"/>
      <c r="J53" s="166">
        <v>0</v>
      </c>
      <c r="K53" s="166">
        <v>0</v>
      </c>
      <c r="L53" s="166">
        <v>0</v>
      </c>
      <c r="M53" s="166">
        <v>0</v>
      </c>
      <c r="N53" s="166">
        <v>0</v>
      </c>
      <c r="O53" s="166">
        <v>0</v>
      </c>
      <c r="P53" s="166">
        <v>0</v>
      </c>
      <c r="Q53" s="166">
        <v>0</v>
      </c>
      <c r="R53" s="166">
        <v>0</v>
      </c>
      <c r="S53" s="166">
        <v>0</v>
      </c>
      <c r="T53" s="166">
        <v>0</v>
      </c>
      <c r="U53" s="166">
        <v>0</v>
      </c>
      <c r="V53" s="166">
        <v>0</v>
      </c>
      <c r="W53" s="166">
        <v>0</v>
      </c>
      <c r="X53" s="166">
        <v>0</v>
      </c>
      <c r="Y53" s="166">
        <v>0</v>
      </c>
      <c r="Z53" s="166">
        <v>0</v>
      </c>
      <c r="AA53" s="166">
        <v>0</v>
      </c>
      <c r="AB53" s="166">
        <v>0</v>
      </c>
      <c r="AC53" s="166">
        <v>0</v>
      </c>
      <c r="AD53" s="166">
        <v>0</v>
      </c>
      <c r="AE53" s="166">
        <v>0</v>
      </c>
      <c r="AF53" s="166"/>
      <c r="AG53" s="166">
        <v>0</v>
      </c>
      <c r="AH53" s="166">
        <v>0</v>
      </c>
      <c r="AI53" s="174"/>
      <c r="AJ53" s="174"/>
      <c r="AK53" s="165"/>
      <c r="AL53" s="182"/>
      <c r="AM53" s="182"/>
      <c r="AN53" s="182"/>
      <c r="AO53" s="165"/>
      <c r="AP53" s="184"/>
      <c r="AQ53" s="175"/>
      <c r="AR53" s="178"/>
      <c r="AS53" s="178"/>
      <c r="AT53" s="178"/>
      <c r="AU53" s="178"/>
      <c r="AV53" s="178"/>
      <c r="AW53" s="178"/>
    </row>
    <row r="54" s="3" customFormat="1" spans="1:49">
      <c r="A54" s="155"/>
      <c r="B54" s="156" t="s">
        <v>391</v>
      </c>
      <c r="C54" s="156"/>
      <c r="D54" s="156"/>
      <c r="E54" s="157"/>
      <c r="F54" s="156"/>
      <c r="G54" s="335"/>
      <c r="H54" s="157"/>
      <c r="I54" s="156"/>
      <c r="J54" s="166">
        <f t="shared" ref="J54:AE54" si="12">J55+J64</f>
        <v>8</v>
      </c>
      <c r="K54" s="166">
        <f t="shared" si="12"/>
        <v>0</v>
      </c>
      <c r="L54" s="166">
        <f t="shared" si="12"/>
        <v>0</v>
      </c>
      <c r="M54" s="166">
        <f t="shared" si="12"/>
        <v>0</v>
      </c>
      <c r="N54" s="166">
        <f t="shared" si="12"/>
        <v>0</v>
      </c>
      <c r="O54" s="166">
        <f t="shared" si="12"/>
        <v>0</v>
      </c>
      <c r="P54" s="166">
        <f t="shared" si="12"/>
        <v>0</v>
      </c>
      <c r="Q54" s="166">
        <f t="shared" si="12"/>
        <v>0</v>
      </c>
      <c r="R54" s="166">
        <f t="shared" si="12"/>
        <v>20451</v>
      </c>
      <c r="S54" s="166">
        <f t="shared" si="12"/>
        <v>0</v>
      </c>
      <c r="T54" s="166">
        <f t="shared" si="12"/>
        <v>0</v>
      </c>
      <c r="U54" s="166">
        <f t="shared" si="12"/>
        <v>6916.187342</v>
      </c>
      <c r="V54" s="166">
        <f t="shared" si="12"/>
        <v>1656.219879</v>
      </c>
      <c r="W54" s="166">
        <f t="shared" si="12"/>
        <v>1570.919282</v>
      </c>
      <c r="X54" s="166">
        <f t="shared" si="12"/>
        <v>85.300597</v>
      </c>
      <c r="Y54" s="166">
        <f t="shared" si="12"/>
        <v>364.6394</v>
      </c>
      <c r="Z54" s="166">
        <f t="shared" si="12"/>
        <v>300</v>
      </c>
      <c r="AA54" s="166">
        <f t="shared" si="12"/>
        <v>64.6394</v>
      </c>
      <c r="AB54" s="166">
        <f t="shared" si="12"/>
        <v>3595.328063</v>
      </c>
      <c r="AC54" s="166">
        <f t="shared" si="12"/>
        <v>1300</v>
      </c>
      <c r="AD54" s="166">
        <f t="shared" si="12"/>
        <v>0</v>
      </c>
      <c r="AE54" s="166">
        <f t="shared" si="12"/>
        <v>0</v>
      </c>
      <c r="AF54" s="166"/>
      <c r="AG54" s="166">
        <f>AG55+AG64</f>
        <v>5465</v>
      </c>
      <c r="AH54" s="166">
        <f>AH55+AH64</f>
        <v>1867</v>
      </c>
      <c r="AI54" s="170"/>
      <c r="AJ54" s="170"/>
      <c r="AK54" s="175"/>
      <c r="AL54" s="175"/>
      <c r="AM54" s="177"/>
      <c r="AN54" s="177"/>
      <c r="AO54" s="175"/>
      <c r="AP54" s="175"/>
      <c r="AQ54" s="175"/>
      <c r="AR54" s="178"/>
      <c r="AS54" s="178"/>
      <c r="AT54" s="178"/>
      <c r="AU54" s="178"/>
      <c r="AV54" s="178"/>
      <c r="AW54" s="178"/>
    </row>
    <row r="55" s="3" customFormat="1" spans="1:49">
      <c r="A55" s="155"/>
      <c r="B55" s="156" t="s">
        <v>392</v>
      </c>
      <c r="C55" s="156"/>
      <c r="D55" s="156"/>
      <c r="E55" s="157"/>
      <c r="F55" s="156"/>
      <c r="G55" s="335"/>
      <c r="H55" s="157"/>
      <c r="I55" s="156"/>
      <c r="J55" s="166">
        <f t="shared" ref="J55:AE55" si="13">SUM(J56:J63)</f>
        <v>8</v>
      </c>
      <c r="K55" s="166">
        <f t="shared" si="13"/>
        <v>0</v>
      </c>
      <c r="L55" s="166">
        <f t="shared" si="13"/>
        <v>0</v>
      </c>
      <c r="M55" s="166">
        <f t="shared" si="13"/>
        <v>0</v>
      </c>
      <c r="N55" s="166">
        <f t="shared" si="13"/>
        <v>0</v>
      </c>
      <c r="O55" s="166">
        <f t="shared" si="13"/>
        <v>0</v>
      </c>
      <c r="P55" s="166">
        <f t="shared" si="13"/>
        <v>0</v>
      </c>
      <c r="Q55" s="166">
        <f t="shared" si="13"/>
        <v>0</v>
      </c>
      <c r="R55" s="166">
        <f t="shared" si="13"/>
        <v>20451</v>
      </c>
      <c r="S55" s="166">
        <f t="shared" si="13"/>
        <v>0</v>
      </c>
      <c r="T55" s="166">
        <f t="shared" si="13"/>
        <v>0</v>
      </c>
      <c r="U55" s="166">
        <f t="shared" si="13"/>
        <v>6916.187342</v>
      </c>
      <c r="V55" s="166">
        <f t="shared" si="13"/>
        <v>1656.219879</v>
      </c>
      <c r="W55" s="166">
        <f t="shared" si="13"/>
        <v>1570.919282</v>
      </c>
      <c r="X55" s="166">
        <f t="shared" si="13"/>
        <v>85.300597</v>
      </c>
      <c r="Y55" s="166">
        <f t="shared" si="13"/>
        <v>364.6394</v>
      </c>
      <c r="Z55" s="166">
        <f t="shared" si="13"/>
        <v>300</v>
      </c>
      <c r="AA55" s="166">
        <f t="shared" si="13"/>
        <v>64.6394</v>
      </c>
      <c r="AB55" s="166">
        <f t="shared" si="13"/>
        <v>3595.328063</v>
      </c>
      <c r="AC55" s="166">
        <f t="shared" si="13"/>
        <v>1300</v>
      </c>
      <c r="AD55" s="166">
        <f t="shared" si="13"/>
        <v>0</v>
      </c>
      <c r="AE55" s="166">
        <f t="shared" si="13"/>
        <v>0</v>
      </c>
      <c r="AF55" s="166"/>
      <c r="AG55" s="166">
        <f>SUM(AG56:AG63)</f>
        <v>5465</v>
      </c>
      <c r="AH55" s="166">
        <f>SUM(AH56:AH63)</f>
        <v>1867</v>
      </c>
      <c r="AI55" s="170"/>
      <c r="AJ55" s="170"/>
      <c r="AK55" s="175"/>
      <c r="AL55" s="175"/>
      <c r="AM55" s="177"/>
      <c r="AN55" s="177"/>
      <c r="AO55" s="175"/>
      <c r="AP55" s="175"/>
      <c r="AQ55" s="175"/>
      <c r="AR55" s="178"/>
      <c r="AS55" s="178"/>
      <c r="AT55" s="178"/>
      <c r="AU55" s="178"/>
      <c r="AV55" s="178"/>
      <c r="AW55" s="178"/>
    </row>
    <row r="56" s="1" customFormat="1" ht="67.5" spans="1:59">
      <c r="A56" s="20">
        <v>36</v>
      </c>
      <c r="B56" s="20" t="s">
        <v>393</v>
      </c>
      <c r="C56" s="20">
        <v>2022</v>
      </c>
      <c r="D56" s="22" t="s">
        <v>394</v>
      </c>
      <c r="E56" s="23" t="s">
        <v>395</v>
      </c>
      <c r="F56" s="22" t="s">
        <v>45</v>
      </c>
      <c r="G56" s="22" t="s">
        <v>1074</v>
      </c>
      <c r="H56" s="22" t="s">
        <v>59</v>
      </c>
      <c r="I56" s="34" t="s">
        <v>396</v>
      </c>
      <c r="J56" s="22">
        <v>1</v>
      </c>
      <c r="K56" s="22"/>
      <c r="L56" s="22"/>
      <c r="M56" s="22"/>
      <c r="N56" s="22"/>
      <c r="O56" s="22"/>
      <c r="P56" s="22"/>
      <c r="Q56" s="22"/>
      <c r="R56" s="22">
        <v>4795</v>
      </c>
      <c r="S56" s="22" t="s">
        <v>50</v>
      </c>
      <c r="T56" s="21" t="s">
        <v>51</v>
      </c>
      <c r="U56" s="44">
        <v>900</v>
      </c>
      <c r="V56" s="44">
        <v>0</v>
      </c>
      <c r="W56" s="44">
        <v>0</v>
      </c>
      <c r="X56" s="44"/>
      <c r="Y56" s="44">
        <v>0</v>
      </c>
      <c r="Z56" s="44">
        <v>0</v>
      </c>
      <c r="AA56" s="44"/>
      <c r="AB56" s="44">
        <v>900</v>
      </c>
      <c r="AC56" s="44">
        <v>0</v>
      </c>
      <c r="AD56" s="44">
        <v>0</v>
      </c>
      <c r="AE56" s="44">
        <v>0</v>
      </c>
      <c r="AF56" s="44"/>
      <c r="AG56" s="50">
        <v>1370</v>
      </c>
      <c r="AH56" s="50">
        <v>848</v>
      </c>
      <c r="AI56" s="34" t="s">
        <v>397</v>
      </c>
      <c r="AJ56" s="34" t="s">
        <v>398</v>
      </c>
      <c r="AK56" s="232" t="s">
        <v>50</v>
      </c>
      <c r="AL56" s="163" t="s">
        <v>51</v>
      </c>
      <c r="AM56" s="21" t="s">
        <v>80</v>
      </c>
      <c r="AN56" s="21" t="s">
        <v>81</v>
      </c>
      <c r="AO56" s="21" t="s">
        <v>82</v>
      </c>
      <c r="AP56" s="21" t="s">
        <v>55</v>
      </c>
      <c r="AQ56" s="21" t="s">
        <v>1587</v>
      </c>
      <c r="AR56" s="20" t="s">
        <v>1079</v>
      </c>
      <c r="AS56" s="20"/>
      <c r="AT56" s="20"/>
      <c r="AU56" s="20"/>
      <c r="AV56" s="20"/>
      <c r="AW56" s="128"/>
      <c r="BG56" s="5">
        <v>1</v>
      </c>
    </row>
    <row r="57" s="1" customFormat="1" ht="90" spans="1:59">
      <c r="A57" s="20">
        <v>37</v>
      </c>
      <c r="B57" s="20" t="s">
        <v>410</v>
      </c>
      <c r="C57" s="20">
        <v>2022</v>
      </c>
      <c r="D57" s="20" t="s">
        <v>394</v>
      </c>
      <c r="E57" s="21" t="s">
        <v>1491</v>
      </c>
      <c r="F57" s="26" t="s">
        <v>45</v>
      </c>
      <c r="G57" s="22" t="s">
        <v>1074</v>
      </c>
      <c r="H57" s="25" t="s">
        <v>412</v>
      </c>
      <c r="I57" s="36" t="s">
        <v>1492</v>
      </c>
      <c r="J57" s="24">
        <v>1</v>
      </c>
      <c r="K57" s="24"/>
      <c r="L57" s="24"/>
      <c r="M57" s="24"/>
      <c r="N57" s="24"/>
      <c r="O57" s="24"/>
      <c r="P57" s="24"/>
      <c r="Q57" s="24"/>
      <c r="R57" s="22">
        <v>1085</v>
      </c>
      <c r="S57" s="21" t="s">
        <v>70</v>
      </c>
      <c r="T57" s="21" t="s">
        <v>1075</v>
      </c>
      <c r="U57" s="44">
        <v>545.328063</v>
      </c>
      <c r="V57" s="44">
        <v>400</v>
      </c>
      <c r="W57" s="44">
        <v>400</v>
      </c>
      <c r="X57" s="44"/>
      <c r="Y57" s="44">
        <v>0</v>
      </c>
      <c r="Z57" s="44">
        <v>0</v>
      </c>
      <c r="AA57" s="44"/>
      <c r="AB57" s="44">
        <f>U57-W57</f>
        <v>145.328063</v>
      </c>
      <c r="AC57" s="44">
        <v>0</v>
      </c>
      <c r="AD57" s="44">
        <v>0</v>
      </c>
      <c r="AE57" s="44">
        <v>0</v>
      </c>
      <c r="AF57" s="44"/>
      <c r="AG57" s="50">
        <v>310</v>
      </c>
      <c r="AH57" s="50">
        <v>99</v>
      </c>
      <c r="AI57" s="33" t="s">
        <v>414</v>
      </c>
      <c r="AJ57" s="33" t="s">
        <v>415</v>
      </c>
      <c r="AK57" s="71" t="s">
        <v>70</v>
      </c>
      <c r="AL57" s="71" t="s">
        <v>1075</v>
      </c>
      <c r="AM57" s="21" t="s">
        <v>80</v>
      </c>
      <c r="AN57" s="21" t="s">
        <v>81</v>
      </c>
      <c r="AO57" s="21" t="s">
        <v>82</v>
      </c>
      <c r="AP57" s="21" t="s">
        <v>55</v>
      </c>
      <c r="AQ57" s="21" t="s">
        <v>144</v>
      </c>
      <c r="AR57" s="20" t="s">
        <v>1079</v>
      </c>
      <c r="AS57" s="20" t="s">
        <v>1079</v>
      </c>
      <c r="AT57" s="20" t="s">
        <v>1079</v>
      </c>
      <c r="AU57" s="20"/>
      <c r="AV57" s="21"/>
      <c r="AW57" s="128" t="s">
        <v>1168</v>
      </c>
      <c r="AZ57" s="1" t="s">
        <v>1539</v>
      </c>
      <c r="BG57" s="5">
        <v>1</v>
      </c>
    </row>
    <row r="58" s="1" customFormat="1" ht="45" spans="1:59">
      <c r="A58" s="20">
        <v>38</v>
      </c>
      <c r="B58" s="20" t="s">
        <v>416</v>
      </c>
      <c r="C58" s="20">
        <v>2022</v>
      </c>
      <c r="D58" s="21" t="s">
        <v>394</v>
      </c>
      <c r="E58" s="21" t="s">
        <v>417</v>
      </c>
      <c r="F58" s="21" t="s">
        <v>45</v>
      </c>
      <c r="G58" s="22" t="s">
        <v>1074</v>
      </c>
      <c r="H58" s="21" t="s">
        <v>418</v>
      </c>
      <c r="I58" s="33" t="s">
        <v>1493</v>
      </c>
      <c r="J58" s="22">
        <v>1</v>
      </c>
      <c r="K58" s="21"/>
      <c r="L58" s="21"/>
      <c r="M58" s="21"/>
      <c r="N58" s="21"/>
      <c r="O58" s="21"/>
      <c r="P58" s="21"/>
      <c r="Q58" s="21"/>
      <c r="R58" s="22">
        <v>287</v>
      </c>
      <c r="S58" s="21" t="s">
        <v>177</v>
      </c>
      <c r="T58" s="21" t="s">
        <v>178</v>
      </c>
      <c r="U58" s="44">
        <v>42.263282</v>
      </c>
      <c r="V58" s="44">
        <v>42.263282</v>
      </c>
      <c r="W58" s="44">
        <v>42.263282</v>
      </c>
      <c r="X58" s="44"/>
      <c r="Y58" s="44">
        <v>0</v>
      </c>
      <c r="Z58" s="44">
        <v>0</v>
      </c>
      <c r="AA58" s="44"/>
      <c r="AB58" s="44">
        <v>0</v>
      </c>
      <c r="AC58" s="44">
        <v>0</v>
      </c>
      <c r="AD58" s="44">
        <v>0</v>
      </c>
      <c r="AE58" s="44">
        <v>0</v>
      </c>
      <c r="AF58" s="44"/>
      <c r="AG58" s="50">
        <v>82</v>
      </c>
      <c r="AH58" s="50">
        <v>26</v>
      </c>
      <c r="AI58" s="33" t="s">
        <v>420</v>
      </c>
      <c r="AJ58" s="33" t="s">
        <v>421</v>
      </c>
      <c r="AK58" s="71" t="s">
        <v>177</v>
      </c>
      <c r="AL58" s="71" t="s">
        <v>178</v>
      </c>
      <c r="AM58" s="21" t="s">
        <v>80</v>
      </c>
      <c r="AN58" s="21" t="s">
        <v>81</v>
      </c>
      <c r="AO58" s="21" t="s">
        <v>82</v>
      </c>
      <c r="AP58" s="21" t="s">
        <v>55</v>
      </c>
      <c r="AQ58" s="21" t="s">
        <v>422</v>
      </c>
      <c r="AR58" s="20" t="s">
        <v>1079</v>
      </c>
      <c r="AS58" s="20" t="s">
        <v>1079</v>
      </c>
      <c r="AT58" s="20" t="s">
        <v>1079</v>
      </c>
      <c r="AU58" s="20"/>
      <c r="AV58" s="21" t="s">
        <v>1135</v>
      </c>
      <c r="AW58" s="133" t="s">
        <v>1080</v>
      </c>
      <c r="AX58" s="9"/>
      <c r="AZ58" s="1" t="s">
        <v>1539</v>
      </c>
      <c r="BG58" s="5">
        <v>1</v>
      </c>
    </row>
    <row r="59" s="1" customFormat="1" ht="112.5" spans="1:59">
      <c r="A59" s="20">
        <v>39</v>
      </c>
      <c r="B59" s="20" t="s">
        <v>423</v>
      </c>
      <c r="C59" s="20">
        <v>2022</v>
      </c>
      <c r="D59" s="21" t="s">
        <v>394</v>
      </c>
      <c r="E59" s="21" t="s">
        <v>424</v>
      </c>
      <c r="F59" s="21" t="s">
        <v>45</v>
      </c>
      <c r="G59" s="22" t="s">
        <v>1074</v>
      </c>
      <c r="H59" s="21" t="s">
        <v>425</v>
      </c>
      <c r="I59" s="33" t="s">
        <v>1494</v>
      </c>
      <c r="J59" s="22">
        <v>1</v>
      </c>
      <c r="K59" s="21"/>
      <c r="L59" s="21"/>
      <c r="M59" s="21"/>
      <c r="N59" s="21"/>
      <c r="O59" s="21"/>
      <c r="P59" s="21"/>
      <c r="Q59" s="21"/>
      <c r="R59" s="22">
        <v>56</v>
      </c>
      <c r="S59" s="21" t="s">
        <v>200</v>
      </c>
      <c r="T59" s="21" t="s">
        <v>201</v>
      </c>
      <c r="U59" s="44">
        <v>145.300597</v>
      </c>
      <c r="V59" s="44">
        <v>145.300597</v>
      </c>
      <c r="W59" s="44">
        <v>60</v>
      </c>
      <c r="X59" s="44">
        <v>85.300597</v>
      </c>
      <c r="Y59" s="44">
        <v>0</v>
      </c>
      <c r="Z59" s="44">
        <v>0</v>
      </c>
      <c r="AA59" s="44">
        <f>U59-W59-X59</f>
        <v>0</v>
      </c>
      <c r="AB59" s="44">
        <v>0</v>
      </c>
      <c r="AC59" s="44">
        <v>0</v>
      </c>
      <c r="AD59" s="44">
        <v>0</v>
      </c>
      <c r="AE59" s="44">
        <v>0</v>
      </c>
      <c r="AF59" s="44"/>
      <c r="AG59" s="50">
        <v>16</v>
      </c>
      <c r="AH59" s="50">
        <v>7</v>
      </c>
      <c r="AI59" s="33" t="s">
        <v>1495</v>
      </c>
      <c r="AJ59" s="33" t="s">
        <v>428</v>
      </c>
      <c r="AK59" s="71" t="s">
        <v>200</v>
      </c>
      <c r="AL59" s="71" t="s">
        <v>201</v>
      </c>
      <c r="AM59" s="21" t="s">
        <v>80</v>
      </c>
      <c r="AN59" s="21" t="s">
        <v>81</v>
      </c>
      <c r="AO59" s="21" t="s">
        <v>82</v>
      </c>
      <c r="AP59" s="21" t="s">
        <v>55</v>
      </c>
      <c r="AQ59" s="21" t="s">
        <v>202</v>
      </c>
      <c r="AR59" s="20" t="s">
        <v>1079</v>
      </c>
      <c r="AS59" s="20" t="s">
        <v>1079</v>
      </c>
      <c r="AT59" s="20" t="s">
        <v>1079</v>
      </c>
      <c r="AU59" s="20"/>
      <c r="AV59" s="133" t="s">
        <v>1135</v>
      </c>
      <c r="AW59" s="133" t="s">
        <v>1080</v>
      </c>
      <c r="AX59" s="9"/>
      <c r="AZ59" s="1" t="s">
        <v>1539</v>
      </c>
      <c r="BA59" s="1" t="s">
        <v>1215</v>
      </c>
      <c r="BG59" s="5">
        <v>1</v>
      </c>
    </row>
    <row r="60" s="1" customFormat="1" ht="90" spans="1:59">
      <c r="A60" s="20">
        <v>40</v>
      </c>
      <c r="B60" s="20" t="s">
        <v>447</v>
      </c>
      <c r="C60" s="20" t="s">
        <v>1149</v>
      </c>
      <c r="D60" s="21" t="s">
        <v>430</v>
      </c>
      <c r="E60" s="21" t="s">
        <v>1150</v>
      </c>
      <c r="F60" s="21" t="s">
        <v>45</v>
      </c>
      <c r="G60" s="21" t="s">
        <v>1149</v>
      </c>
      <c r="H60" s="21" t="s">
        <v>158</v>
      </c>
      <c r="I60" s="33" t="s">
        <v>1151</v>
      </c>
      <c r="J60" s="22">
        <v>1</v>
      </c>
      <c r="K60" s="21"/>
      <c r="L60" s="21"/>
      <c r="M60" s="21"/>
      <c r="N60" s="21"/>
      <c r="O60" s="21"/>
      <c r="P60" s="21"/>
      <c r="Q60" s="21"/>
      <c r="R60" s="22">
        <v>4886</v>
      </c>
      <c r="S60" s="21" t="s">
        <v>1152</v>
      </c>
      <c r="T60" s="21" t="s">
        <v>1153</v>
      </c>
      <c r="U60" s="44">
        <v>3000</v>
      </c>
      <c r="V60" s="44">
        <v>0</v>
      </c>
      <c r="W60" s="44">
        <v>0</v>
      </c>
      <c r="X60" s="44"/>
      <c r="Y60" s="44">
        <v>0</v>
      </c>
      <c r="Z60" s="44">
        <v>0</v>
      </c>
      <c r="AA60" s="44"/>
      <c r="AB60" s="44">
        <v>2000</v>
      </c>
      <c r="AC60" s="44">
        <v>1000</v>
      </c>
      <c r="AD60" s="44">
        <v>0</v>
      </c>
      <c r="AE60" s="44">
        <v>0</v>
      </c>
      <c r="AF60" s="44"/>
      <c r="AG60" s="50">
        <v>1200</v>
      </c>
      <c r="AH60" s="50">
        <v>263</v>
      </c>
      <c r="AI60" s="33" t="s">
        <v>450</v>
      </c>
      <c r="AJ60" s="33" t="s">
        <v>451</v>
      </c>
      <c r="AK60" s="163" t="s">
        <v>1154</v>
      </c>
      <c r="AL60" s="163" t="s">
        <v>1155</v>
      </c>
      <c r="AM60" s="21" t="s">
        <v>438</v>
      </c>
      <c r="AN60" s="21" t="s">
        <v>439</v>
      </c>
      <c r="AO60" s="21" t="s">
        <v>82</v>
      </c>
      <c r="AP60" s="21" t="s">
        <v>55</v>
      </c>
      <c r="AQ60" s="21" t="s">
        <v>63</v>
      </c>
      <c r="AR60" s="20" t="s">
        <v>1079</v>
      </c>
      <c r="AS60" s="20" t="s">
        <v>1079</v>
      </c>
      <c r="AT60" s="20"/>
      <c r="AU60" s="20"/>
      <c r="AV60" s="20" t="s">
        <v>1566</v>
      </c>
      <c r="AW60" s="128"/>
      <c r="BG60" s="5">
        <v>1</v>
      </c>
    </row>
    <row r="61" s="1" customFormat="1" ht="56.25" spans="1:59">
      <c r="A61" s="20">
        <v>41</v>
      </c>
      <c r="B61" s="20" t="s">
        <v>453</v>
      </c>
      <c r="C61" s="20">
        <v>2022</v>
      </c>
      <c r="D61" s="21" t="s">
        <v>430</v>
      </c>
      <c r="E61" s="21" t="s">
        <v>454</v>
      </c>
      <c r="F61" s="21" t="s">
        <v>45</v>
      </c>
      <c r="G61" s="22" t="s">
        <v>1074</v>
      </c>
      <c r="H61" s="21" t="s">
        <v>455</v>
      </c>
      <c r="I61" s="33" t="s">
        <v>1496</v>
      </c>
      <c r="J61" s="22">
        <v>1</v>
      </c>
      <c r="K61" s="21"/>
      <c r="L61" s="21"/>
      <c r="M61" s="21"/>
      <c r="N61" s="21"/>
      <c r="O61" s="21"/>
      <c r="P61" s="21"/>
      <c r="Q61" s="21"/>
      <c r="R61" s="22">
        <v>3371</v>
      </c>
      <c r="S61" s="21" t="s">
        <v>1156</v>
      </c>
      <c r="T61" s="21" t="s">
        <v>1157</v>
      </c>
      <c r="U61" s="44">
        <v>850</v>
      </c>
      <c r="V61" s="44">
        <v>0</v>
      </c>
      <c r="W61" s="44"/>
      <c r="X61" s="44"/>
      <c r="Y61" s="44">
        <v>300</v>
      </c>
      <c r="Z61" s="44">
        <v>300</v>
      </c>
      <c r="AA61" s="44"/>
      <c r="AB61" s="44">
        <v>550</v>
      </c>
      <c r="AC61" s="44">
        <v>0</v>
      </c>
      <c r="AD61" s="44">
        <v>0</v>
      </c>
      <c r="AE61" s="44">
        <v>0</v>
      </c>
      <c r="AF61" s="44"/>
      <c r="AG61" s="50">
        <v>963</v>
      </c>
      <c r="AH61" s="50">
        <v>290</v>
      </c>
      <c r="AI61" s="33" t="s">
        <v>457</v>
      </c>
      <c r="AJ61" s="33" t="s">
        <v>457</v>
      </c>
      <c r="AK61" s="163" t="s">
        <v>1154</v>
      </c>
      <c r="AL61" s="163" t="s">
        <v>1155</v>
      </c>
      <c r="AM61" s="21" t="s">
        <v>438</v>
      </c>
      <c r="AN61" s="21" t="s">
        <v>439</v>
      </c>
      <c r="AO61" s="21" t="s">
        <v>82</v>
      </c>
      <c r="AP61" s="21" t="s">
        <v>55</v>
      </c>
      <c r="AQ61" s="21" t="s">
        <v>458</v>
      </c>
      <c r="AR61" s="20" t="s">
        <v>1079</v>
      </c>
      <c r="AS61" s="20" t="s">
        <v>1079</v>
      </c>
      <c r="AT61" s="20"/>
      <c r="AU61" s="20" t="s">
        <v>1079</v>
      </c>
      <c r="AV61" s="21" t="s">
        <v>1216</v>
      </c>
      <c r="AW61" s="128"/>
      <c r="AY61" s="1" t="s">
        <v>1140</v>
      </c>
      <c r="BG61" s="5">
        <v>1</v>
      </c>
    </row>
    <row r="62" s="1" customFormat="1" ht="90" spans="1:59">
      <c r="A62" s="20">
        <v>42</v>
      </c>
      <c r="B62" s="20" t="s">
        <v>469</v>
      </c>
      <c r="C62" s="20">
        <v>2022</v>
      </c>
      <c r="D62" s="20" t="s">
        <v>430</v>
      </c>
      <c r="E62" s="21" t="s">
        <v>470</v>
      </c>
      <c r="F62" s="26" t="s">
        <v>45</v>
      </c>
      <c r="G62" s="22" t="s">
        <v>1074</v>
      </c>
      <c r="H62" s="25" t="s">
        <v>461</v>
      </c>
      <c r="I62" s="36" t="s">
        <v>1497</v>
      </c>
      <c r="J62" s="22">
        <v>1</v>
      </c>
      <c r="K62" s="24"/>
      <c r="L62" s="24"/>
      <c r="M62" s="24"/>
      <c r="N62" s="24"/>
      <c r="O62" s="24"/>
      <c r="P62" s="24"/>
      <c r="Q62" s="24"/>
      <c r="R62" s="22">
        <v>1085</v>
      </c>
      <c r="S62" s="21" t="s">
        <v>1158</v>
      </c>
      <c r="T62" s="21" t="s">
        <v>1159</v>
      </c>
      <c r="U62" s="44">
        <v>553.2954</v>
      </c>
      <c r="V62" s="44">
        <v>188.656</v>
      </c>
      <c r="W62" s="44">
        <v>188.656</v>
      </c>
      <c r="X62" s="44"/>
      <c r="Y62" s="44">
        <v>64.6394</v>
      </c>
      <c r="Z62" s="44">
        <v>0</v>
      </c>
      <c r="AA62" s="44">
        <f>U62-W62-AC62</f>
        <v>64.6394</v>
      </c>
      <c r="AB62" s="44"/>
      <c r="AC62" s="44">
        <v>300</v>
      </c>
      <c r="AD62" s="44">
        <v>0</v>
      </c>
      <c r="AE62" s="44">
        <v>0</v>
      </c>
      <c r="AF62" s="44"/>
      <c r="AG62" s="50">
        <v>310</v>
      </c>
      <c r="AH62" s="50">
        <v>99</v>
      </c>
      <c r="AI62" s="33" t="s">
        <v>1498</v>
      </c>
      <c r="AJ62" s="33" t="s">
        <v>473</v>
      </c>
      <c r="AK62" s="71" t="s">
        <v>1154</v>
      </c>
      <c r="AL62" s="71" t="s">
        <v>1155</v>
      </c>
      <c r="AM62" s="21" t="s">
        <v>438</v>
      </c>
      <c r="AN62" s="21" t="s">
        <v>439</v>
      </c>
      <c r="AO62" s="21" t="s">
        <v>82</v>
      </c>
      <c r="AP62" s="21" t="s">
        <v>55</v>
      </c>
      <c r="AQ62" s="21" t="s">
        <v>63</v>
      </c>
      <c r="AR62" s="20" t="s">
        <v>1079</v>
      </c>
      <c r="AS62" s="20" t="s">
        <v>1079</v>
      </c>
      <c r="AT62" s="20" t="s">
        <v>1079</v>
      </c>
      <c r="AU62" s="20"/>
      <c r="AV62" s="133" t="s">
        <v>1135</v>
      </c>
      <c r="AW62" s="133" t="s">
        <v>1080</v>
      </c>
      <c r="AX62" s="9"/>
      <c r="AZ62" s="1" t="s">
        <v>1539</v>
      </c>
      <c r="BA62" s="1" t="s">
        <v>1215</v>
      </c>
      <c r="BG62" s="5">
        <v>1</v>
      </c>
    </row>
    <row r="63" s="1" customFormat="1" ht="67.5" spans="1:59">
      <c r="A63" s="20">
        <v>43</v>
      </c>
      <c r="B63" s="20" t="s">
        <v>1499</v>
      </c>
      <c r="C63" s="20">
        <v>2022</v>
      </c>
      <c r="D63" s="20" t="s">
        <v>430</v>
      </c>
      <c r="E63" s="21" t="s">
        <v>1500</v>
      </c>
      <c r="F63" s="26" t="s">
        <v>45</v>
      </c>
      <c r="G63" s="22" t="s">
        <v>1501</v>
      </c>
      <c r="H63" s="25" t="s">
        <v>1324</v>
      </c>
      <c r="I63" s="36" t="s">
        <v>1502</v>
      </c>
      <c r="J63" s="22">
        <v>1</v>
      </c>
      <c r="K63" s="24"/>
      <c r="L63" s="24"/>
      <c r="M63" s="24"/>
      <c r="N63" s="24"/>
      <c r="O63" s="24"/>
      <c r="P63" s="24"/>
      <c r="Q63" s="24"/>
      <c r="R63" s="22">
        <v>4886</v>
      </c>
      <c r="S63" s="21" t="s">
        <v>1324</v>
      </c>
      <c r="T63" s="21" t="s">
        <v>1077</v>
      </c>
      <c r="U63" s="44">
        <v>880</v>
      </c>
      <c r="V63" s="44">
        <v>880</v>
      </c>
      <c r="W63" s="44">
        <v>880</v>
      </c>
      <c r="X63" s="44"/>
      <c r="Y63" s="44">
        <v>0</v>
      </c>
      <c r="Z63" s="44">
        <v>0</v>
      </c>
      <c r="AA63" s="44"/>
      <c r="AB63" s="44">
        <v>0</v>
      </c>
      <c r="AC63" s="44">
        <v>0</v>
      </c>
      <c r="AD63" s="44">
        <v>0</v>
      </c>
      <c r="AE63" s="44">
        <v>0</v>
      </c>
      <c r="AF63" s="44"/>
      <c r="AG63" s="50">
        <v>1214</v>
      </c>
      <c r="AH63" s="50">
        <v>235</v>
      </c>
      <c r="AI63" s="33" t="s">
        <v>1503</v>
      </c>
      <c r="AJ63" s="33" t="s">
        <v>1504</v>
      </c>
      <c r="AK63" s="163" t="s">
        <v>115</v>
      </c>
      <c r="AL63" s="163" t="s">
        <v>1077</v>
      </c>
      <c r="AM63" s="21" t="s">
        <v>438</v>
      </c>
      <c r="AN63" s="21" t="s">
        <v>439</v>
      </c>
      <c r="AO63" s="21" t="s">
        <v>82</v>
      </c>
      <c r="AP63" s="21" t="s">
        <v>55</v>
      </c>
      <c r="AQ63" s="21" t="s">
        <v>63</v>
      </c>
      <c r="AR63" s="20" t="s">
        <v>1079</v>
      </c>
      <c r="AS63" s="20"/>
      <c r="AT63" s="20"/>
      <c r="AU63" s="20"/>
      <c r="AV63" s="128" t="s">
        <v>1214</v>
      </c>
      <c r="AW63" s="133"/>
      <c r="AX63" s="9"/>
      <c r="BG63" s="5">
        <v>1</v>
      </c>
    </row>
    <row r="64" s="3" customFormat="1" spans="1:49">
      <c r="A64" s="155"/>
      <c r="B64" s="156" t="s">
        <v>474</v>
      </c>
      <c r="C64" s="156"/>
      <c r="D64" s="156"/>
      <c r="E64" s="157"/>
      <c r="F64" s="156"/>
      <c r="G64" s="335"/>
      <c r="H64" s="157"/>
      <c r="I64" s="156"/>
      <c r="J64" s="166">
        <v>0</v>
      </c>
      <c r="K64" s="166">
        <v>0</v>
      </c>
      <c r="L64" s="166">
        <v>0</v>
      </c>
      <c r="M64" s="166">
        <v>0</v>
      </c>
      <c r="N64" s="166">
        <v>0</v>
      </c>
      <c r="O64" s="166">
        <v>0</v>
      </c>
      <c r="P64" s="166">
        <v>0</v>
      </c>
      <c r="Q64" s="166">
        <v>0</v>
      </c>
      <c r="R64" s="166">
        <v>0</v>
      </c>
      <c r="S64" s="166">
        <v>0</v>
      </c>
      <c r="T64" s="166">
        <v>0</v>
      </c>
      <c r="U64" s="166">
        <v>0</v>
      </c>
      <c r="V64" s="166">
        <v>0</v>
      </c>
      <c r="W64" s="166">
        <v>0</v>
      </c>
      <c r="X64" s="166">
        <v>0</v>
      </c>
      <c r="Y64" s="166">
        <v>0</v>
      </c>
      <c r="Z64" s="166">
        <v>0</v>
      </c>
      <c r="AA64" s="166">
        <v>0</v>
      </c>
      <c r="AB64" s="166">
        <v>0</v>
      </c>
      <c r="AC64" s="166">
        <v>0</v>
      </c>
      <c r="AD64" s="166">
        <v>0</v>
      </c>
      <c r="AE64" s="166">
        <v>0</v>
      </c>
      <c r="AF64" s="166"/>
      <c r="AG64" s="166">
        <v>0</v>
      </c>
      <c r="AH64" s="166">
        <v>0</v>
      </c>
      <c r="AI64" s="170"/>
      <c r="AJ64" s="170"/>
      <c r="AK64" s="175"/>
      <c r="AL64" s="175"/>
      <c r="AM64" s="177"/>
      <c r="AN64" s="177"/>
      <c r="AO64" s="175"/>
      <c r="AP64" s="175"/>
      <c r="AQ64" s="175"/>
      <c r="AR64" s="178"/>
      <c r="AS64" s="178"/>
      <c r="AT64" s="178"/>
      <c r="AU64" s="178"/>
      <c r="AV64" s="178"/>
      <c r="AW64" s="178"/>
    </row>
    <row r="65" s="3" customFormat="1" spans="1:49">
      <c r="A65" s="155"/>
      <c r="B65" s="156" t="s">
        <v>475</v>
      </c>
      <c r="C65" s="156"/>
      <c r="D65" s="156"/>
      <c r="E65" s="157"/>
      <c r="F65" s="156"/>
      <c r="G65" s="335"/>
      <c r="H65" s="157"/>
      <c r="I65" s="156"/>
      <c r="J65" s="166">
        <f t="shared" ref="J65:AC65" si="14">J66+J67+J68+J69</f>
        <v>0</v>
      </c>
      <c r="K65" s="166">
        <f t="shared" si="14"/>
        <v>0</v>
      </c>
      <c r="L65" s="166">
        <f t="shared" si="14"/>
        <v>0</v>
      </c>
      <c r="M65" s="166">
        <f t="shared" si="14"/>
        <v>0</v>
      </c>
      <c r="N65" s="166">
        <f t="shared" si="14"/>
        <v>0</v>
      </c>
      <c r="O65" s="166">
        <f t="shared" si="14"/>
        <v>0</v>
      </c>
      <c r="P65" s="166">
        <f t="shared" si="14"/>
        <v>0</v>
      </c>
      <c r="Q65" s="166">
        <f t="shared" si="14"/>
        <v>0</v>
      </c>
      <c r="R65" s="166">
        <f t="shared" si="14"/>
        <v>0</v>
      </c>
      <c r="S65" s="166">
        <f t="shared" si="14"/>
        <v>0</v>
      </c>
      <c r="T65" s="166">
        <f t="shared" si="14"/>
        <v>0</v>
      </c>
      <c r="U65" s="166">
        <f t="shared" si="14"/>
        <v>0</v>
      </c>
      <c r="V65" s="166">
        <v>0</v>
      </c>
      <c r="W65" s="166">
        <f t="shared" ref="W65:AE65" si="15">W66+W67+W68+W69</f>
        <v>0</v>
      </c>
      <c r="X65" s="166">
        <f t="shared" si="15"/>
        <v>0</v>
      </c>
      <c r="Y65" s="166">
        <f t="shared" si="15"/>
        <v>0</v>
      </c>
      <c r="Z65" s="166">
        <f t="shared" si="15"/>
        <v>0</v>
      </c>
      <c r="AA65" s="166">
        <f t="shared" si="15"/>
        <v>0</v>
      </c>
      <c r="AB65" s="166">
        <f t="shared" si="15"/>
        <v>0</v>
      </c>
      <c r="AC65" s="166">
        <f t="shared" si="15"/>
        <v>0</v>
      </c>
      <c r="AD65" s="166">
        <f t="shared" si="15"/>
        <v>0</v>
      </c>
      <c r="AE65" s="166">
        <f t="shared" si="15"/>
        <v>0</v>
      </c>
      <c r="AF65" s="166"/>
      <c r="AG65" s="166">
        <f>AG66+AG67+AG68+AG69</f>
        <v>0</v>
      </c>
      <c r="AH65" s="166">
        <f>AH66+AH67+AH68+AH69</f>
        <v>0</v>
      </c>
      <c r="AI65" s="170"/>
      <c r="AJ65" s="170"/>
      <c r="AK65" s="175"/>
      <c r="AL65" s="175"/>
      <c r="AM65" s="177"/>
      <c r="AN65" s="177"/>
      <c r="AO65" s="175"/>
      <c r="AP65" s="175"/>
      <c r="AQ65" s="175"/>
      <c r="AR65" s="178"/>
      <c r="AS65" s="178"/>
      <c r="AT65" s="178"/>
      <c r="AU65" s="178"/>
      <c r="AV65" s="178"/>
      <c r="AW65" s="178"/>
    </row>
    <row r="66" s="3" customFormat="1" spans="1:49">
      <c r="A66" s="155"/>
      <c r="B66" s="156" t="s">
        <v>476</v>
      </c>
      <c r="C66" s="156"/>
      <c r="D66" s="156"/>
      <c r="E66" s="157"/>
      <c r="F66" s="156"/>
      <c r="G66" s="335"/>
      <c r="H66" s="157"/>
      <c r="I66" s="156"/>
      <c r="J66" s="166">
        <v>0</v>
      </c>
      <c r="K66" s="166">
        <v>0</v>
      </c>
      <c r="L66" s="166">
        <v>0</v>
      </c>
      <c r="M66" s="166">
        <v>0</v>
      </c>
      <c r="N66" s="166">
        <v>0</v>
      </c>
      <c r="O66" s="166">
        <v>0</v>
      </c>
      <c r="P66" s="166">
        <v>0</v>
      </c>
      <c r="Q66" s="166">
        <v>0</v>
      </c>
      <c r="R66" s="166">
        <v>0</v>
      </c>
      <c r="S66" s="166">
        <v>0</v>
      </c>
      <c r="T66" s="166">
        <v>0</v>
      </c>
      <c r="U66" s="166">
        <v>0</v>
      </c>
      <c r="V66" s="166">
        <v>0</v>
      </c>
      <c r="W66" s="166">
        <v>0</v>
      </c>
      <c r="X66" s="166">
        <v>0</v>
      </c>
      <c r="Y66" s="166">
        <v>0</v>
      </c>
      <c r="Z66" s="166">
        <v>0</v>
      </c>
      <c r="AA66" s="166">
        <v>0</v>
      </c>
      <c r="AB66" s="166">
        <v>0</v>
      </c>
      <c r="AC66" s="166">
        <v>0</v>
      </c>
      <c r="AD66" s="166">
        <v>0</v>
      </c>
      <c r="AE66" s="166">
        <v>0</v>
      </c>
      <c r="AF66" s="166"/>
      <c r="AG66" s="166">
        <v>0</v>
      </c>
      <c r="AH66" s="166">
        <v>0</v>
      </c>
      <c r="AI66" s="170"/>
      <c r="AJ66" s="170"/>
      <c r="AK66" s="175"/>
      <c r="AL66" s="175"/>
      <c r="AM66" s="177"/>
      <c r="AN66" s="177"/>
      <c r="AO66" s="175"/>
      <c r="AP66" s="175"/>
      <c r="AQ66" s="175"/>
      <c r="AR66" s="178"/>
      <c r="AS66" s="178"/>
      <c r="AT66" s="178"/>
      <c r="AU66" s="178"/>
      <c r="AV66" s="178"/>
      <c r="AW66" s="178"/>
    </row>
    <row r="67" s="3" customFormat="1" spans="1:49">
      <c r="A67" s="155"/>
      <c r="B67" s="156" t="s">
        <v>477</v>
      </c>
      <c r="C67" s="156"/>
      <c r="D67" s="156"/>
      <c r="E67" s="157"/>
      <c r="F67" s="156"/>
      <c r="G67" s="335"/>
      <c r="H67" s="157"/>
      <c r="I67" s="156"/>
      <c r="J67" s="166">
        <v>0</v>
      </c>
      <c r="K67" s="166">
        <v>0</v>
      </c>
      <c r="L67" s="166">
        <v>0</v>
      </c>
      <c r="M67" s="166">
        <v>0</v>
      </c>
      <c r="N67" s="166">
        <v>0</v>
      </c>
      <c r="O67" s="166">
        <v>0</v>
      </c>
      <c r="P67" s="166">
        <v>0</v>
      </c>
      <c r="Q67" s="166">
        <v>0</v>
      </c>
      <c r="R67" s="166">
        <v>0</v>
      </c>
      <c r="S67" s="166">
        <v>0</v>
      </c>
      <c r="T67" s="166">
        <v>0</v>
      </c>
      <c r="U67" s="166">
        <v>0</v>
      </c>
      <c r="V67" s="166">
        <v>0</v>
      </c>
      <c r="W67" s="166">
        <v>0</v>
      </c>
      <c r="X67" s="166">
        <v>0</v>
      </c>
      <c r="Y67" s="166">
        <v>0</v>
      </c>
      <c r="Z67" s="166">
        <v>0</v>
      </c>
      <c r="AA67" s="166">
        <v>0</v>
      </c>
      <c r="AB67" s="166">
        <v>0</v>
      </c>
      <c r="AC67" s="166">
        <v>0</v>
      </c>
      <c r="AD67" s="166">
        <v>0</v>
      </c>
      <c r="AE67" s="166">
        <v>0</v>
      </c>
      <c r="AF67" s="166"/>
      <c r="AG67" s="166">
        <v>0</v>
      </c>
      <c r="AH67" s="166">
        <v>0</v>
      </c>
      <c r="AI67" s="170"/>
      <c r="AJ67" s="170"/>
      <c r="AK67" s="175"/>
      <c r="AL67" s="175"/>
      <c r="AM67" s="177"/>
      <c r="AN67" s="177"/>
      <c r="AO67" s="175"/>
      <c r="AP67" s="175"/>
      <c r="AQ67" s="175"/>
      <c r="AR67" s="178"/>
      <c r="AS67" s="178"/>
      <c r="AT67" s="178"/>
      <c r="AU67" s="178"/>
      <c r="AV67" s="178"/>
      <c r="AW67" s="178"/>
    </row>
    <row r="68" s="3" customFormat="1" spans="1:49">
      <c r="A68" s="155"/>
      <c r="B68" s="156" t="s">
        <v>478</v>
      </c>
      <c r="C68" s="156"/>
      <c r="D68" s="156"/>
      <c r="E68" s="157"/>
      <c r="F68" s="156"/>
      <c r="G68" s="335"/>
      <c r="H68" s="157"/>
      <c r="I68" s="156"/>
      <c r="J68" s="166">
        <v>0</v>
      </c>
      <c r="K68" s="166">
        <v>0</v>
      </c>
      <c r="L68" s="166">
        <v>0</v>
      </c>
      <c r="M68" s="166">
        <v>0</v>
      </c>
      <c r="N68" s="166">
        <v>0</v>
      </c>
      <c r="O68" s="166">
        <v>0</v>
      </c>
      <c r="P68" s="166">
        <v>0</v>
      </c>
      <c r="Q68" s="166">
        <v>0</v>
      </c>
      <c r="R68" s="166">
        <v>0</v>
      </c>
      <c r="S68" s="166">
        <v>0</v>
      </c>
      <c r="T68" s="166">
        <v>0</v>
      </c>
      <c r="U68" s="166">
        <v>0</v>
      </c>
      <c r="V68" s="166">
        <v>0</v>
      </c>
      <c r="W68" s="166">
        <v>0</v>
      </c>
      <c r="X68" s="166">
        <v>0</v>
      </c>
      <c r="Y68" s="166">
        <v>0</v>
      </c>
      <c r="Z68" s="166">
        <v>0</v>
      </c>
      <c r="AA68" s="166">
        <v>0</v>
      </c>
      <c r="AB68" s="166">
        <v>0</v>
      </c>
      <c r="AC68" s="166">
        <v>0</v>
      </c>
      <c r="AD68" s="166">
        <v>0</v>
      </c>
      <c r="AE68" s="166">
        <v>0</v>
      </c>
      <c r="AF68" s="166"/>
      <c r="AG68" s="166">
        <v>0</v>
      </c>
      <c r="AH68" s="166">
        <v>0</v>
      </c>
      <c r="AI68" s="170"/>
      <c r="AJ68" s="170"/>
      <c r="AK68" s="175"/>
      <c r="AL68" s="175"/>
      <c r="AM68" s="177"/>
      <c r="AN68" s="177"/>
      <c r="AO68" s="175"/>
      <c r="AP68" s="175"/>
      <c r="AQ68" s="175"/>
      <c r="AR68" s="178"/>
      <c r="AS68" s="178"/>
      <c r="AT68" s="178"/>
      <c r="AU68" s="178"/>
      <c r="AV68" s="178"/>
      <c r="AW68" s="178"/>
    </row>
    <row r="69" s="3" customFormat="1" spans="1:49">
      <c r="A69" s="155"/>
      <c r="B69" s="156" t="s">
        <v>479</v>
      </c>
      <c r="C69" s="156"/>
      <c r="D69" s="156"/>
      <c r="E69" s="157"/>
      <c r="F69" s="156"/>
      <c r="G69" s="335"/>
      <c r="H69" s="157"/>
      <c r="I69" s="156"/>
      <c r="J69" s="166">
        <v>0</v>
      </c>
      <c r="K69" s="166">
        <v>0</v>
      </c>
      <c r="L69" s="166">
        <v>0</v>
      </c>
      <c r="M69" s="166">
        <v>0</v>
      </c>
      <c r="N69" s="166">
        <v>0</v>
      </c>
      <c r="O69" s="166">
        <v>0</v>
      </c>
      <c r="P69" s="166">
        <v>0</v>
      </c>
      <c r="Q69" s="166">
        <v>0</v>
      </c>
      <c r="R69" s="166">
        <v>0</v>
      </c>
      <c r="S69" s="166">
        <v>0</v>
      </c>
      <c r="T69" s="166">
        <v>0</v>
      </c>
      <c r="U69" s="166">
        <v>0</v>
      </c>
      <c r="V69" s="166">
        <v>0</v>
      </c>
      <c r="W69" s="166">
        <v>0</v>
      </c>
      <c r="X69" s="166">
        <v>0</v>
      </c>
      <c r="Y69" s="166">
        <v>0</v>
      </c>
      <c r="Z69" s="166">
        <v>0</v>
      </c>
      <c r="AA69" s="166">
        <v>0</v>
      </c>
      <c r="AB69" s="166">
        <v>0</v>
      </c>
      <c r="AC69" s="166">
        <v>0</v>
      </c>
      <c r="AD69" s="166">
        <v>0</v>
      </c>
      <c r="AE69" s="166">
        <v>0</v>
      </c>
      <c r="AF69" s="166"/>
      <c r="AG69" s="166">
        <v>0</v>
      </c>
      <c r="AH69" s="166">
        <v>0</v>
      </c>
      <c r="AI69" s="170"/>
      <c r="AJ69" s="170"/>
      <c r="AK69" s="175"/>
      <c r="AL69" s="175"/>
      <c r="AM69" s="177"/>
      <c r="AN69" s="177"/>
      <c r="AO69" s="175"/>
      <c r="AP69" s="175"/>
      <c r="AQ69" s="175"/>
      <c r="AR69" s="178"/>
      <c r="AS69" s="178"/>
      <c r="AT69" s="178"/>
      <c r="AU69" s="178"/>
      <c r="AV69" s="178"/>
      <c r="AW69" s="178"/>
    </row>
    <row r="70" s="3" customFormat="1" spans="1:49">
      <c r="A70" s="155"/>
      <c r="B70" s="156" t="s">
        <v>480</v>
      </c>
      <c r="C70" s="156"/>
      <c r="D70" s="156"/>
      <c r="E70" s="157"/>
      <c r="F70" s="156"/>
      <c r="G70" s="335"/>
      <c r="H70" s="157"/>
      <c r="I70" s="156"/>
      <c r="J70" s="166">
        <f t="shared" ref="J70:AE70" si="16">J71+J73+J74+J75</f>
        <v>1</v>
      </c>
      <c r="K70" s="166">
        <f t="shared" si="16"/>
        <v>0</v>
      </c>
      <c r="L70" s="166">
        <f t="shared" si="16"/>
        <v>0</v>
      </c>
      <c r="M70" s="166">
        <f t="shared" si="16"/>
        <v>0</v>
      </c>
      <c r="N70" s="166">
        <f t="shared" si="16"/>
        <v>0</v>
      </c>
      <c r="O70" s="166">
        <f t="shared" si="16"/>
        <v>0</v>
      </c>
      <c r="P70" s="166">
        <f t="shared" si="16"/>
        <v>0</v>
      </c>
      <c r="Q70" s="166">
        <f t="shared" si="16"/>
        <v>0</v>
      </c>
      <c r="R70" s="166">
        <f t="shared" si="16"/>
        <v>12796</v>
      </c>
      <c r="S70" s="166">
        <f t="shared" si="16"/>
        <v>0</v>
      </c>
      <c r="T70" s="166">
        <f t="shared" si="16"/>
        <v>0</v>
      </c>
      <c r="U70" s="166">
        <f t="shared" si="16"/>
        <v>150</v>
      </c>
      <c r="V70" s="166">
        <f t="shared" si="16"/>
        <v>0</v>
      </c>
      <c r="W70" s="166">
        <f t="shared" si="16"/>
        <v>0</v>
      </c>
      <c r="X70" s="166">
        <f t="shared" si="16"/>
        <v>0</v>
      </c>
      <c r="Y70" s="166">
        <f t="shared" si="16"/>
        <v>0</v>
      </c>
      <c r="Z70" s="166">
        <f t="shared" si="16"/>
        <v>0</v>
      </c>
      <c r="AA70" s="166">
        <f t="shared" si="16"/>
        <v>0</v>
      </c>
      <c r="AB70" s="166">
        <f t="shared" si="16"/>
        <v>0</v>
      </c>
      <c r="AC70" s="166">
        <f t="shared" si="16"/>
        <v>0</v>
      </c>
      <c r="AD70" s="166">
        <f t="shared" si="16"/>
        <v>150</v>
      </c>
      <c r="AE70" s="166">
        <f t="shared" si="16"/>
        <v>0</v>
      </c>
      <c r="AF70" s="166"/>
      <c r="AG70" s="166">
        <f>AG71+AG73+AG74+AG75</f>
        <v>3656</v>
      </c>
      <c r="AH70" s="166">
        <f>AH71+AH73+AH74+AH75</f>
        <v>3656</v>
      </c>
      <c r="AI70" s="170"/>
      <c r="AJ70" s="170"/>
      <c r="AK70" s="175"/>
      <c r="AL70" s="175"/>
      <c r="AM70" s="177"/>
      <c r="AN70" s="177"/>
      <c r="AO70" s="175"/>
      <c r="AP70" s="175"/>
      <c r="AQ70" s="175"/>
      <c r="AR70" s="178"/>
      <c r="AS70" s="178"/>
      <c r="AT70" s="178"/>
      <c r="AU70" s="178"/>
      <c r="AV70" s="178"/>
      <c r="AW70" s="178"/>
    </row>
    <row r="71" s="3" customFormat="1" spans="1:49">
      <c r="A71" s="155"/>
      <c r="B71" s="156" t="s">
        <v>481</v>
      </c>
      <c r="C71" s="156"/>
      <c r="D71" s="156"/>
      <c r="E71" s="157"/>
      <c r="F71" s="156"/>
      <c r="G71" s="335"/>
      <c r="H71" s="157"/>
      <c r="I71" s="156"/>
      <c r="J71" s="166">
        <f t="shared" ref="J71:AE71" si="17">SUM(J72)</f>
        <v>1</v>
      </c>
      <c r="K71" s="166">
        <f t="shared" si="17"/>
        <v>0</v>
      </c>
      <c r="L71" s="166">
        <f t="shared" si="17"/>
        <v>0</v>
      </c>
      <c r="M71" s="166">
        <f t="shared" si="17"/>
        <v>0</v>
      </c>
      <c r="N71" s="166">
        <f t="shared" si="17"/>
        <v>0</v>
      </c>
      <c r="O71" s="166">
        <f t="shared" si="17"/>
        <v>0</v>
      </c>
      <c r="P71" s="166">
        <f t="shared" si="17"/>
        <v>0</v>
      </c>
      <c r="Q71" s="166">
        <f t="shared" si="17"/>
        <v>0</v>
      </c>
      <c r="R71" s="166">
        <f t="shared" si="17"/>
        <v>12796</v>
      </c>
      <c r="S71" s="166">
        <f t="shared" si="17"/>
        <v>0</v>
      </c>
      <c r="T71" s="166">
        <f t="shared" si="17"/>
        <v>0</v>
      </c>
      <c r="U71" s="166">
        <f t="shared" si="17"/>
        <v>150</v>
      </c>
      <c r="V71" s="166">
        <f t="shared" si="17"/>
        <v>0</v>
      </c>
      <c r="W71" s="166">
        <f t="shared" si="17"/>
        <v>0</v>
      </c>
      <c r="X71" s="166">
        <f t="shared" si="17"/>
        <v>0</v>
      </c>
      <c r="Y71" s="166">
        <f t="shared" si="17"/>
        <v>0</v>
      </c>
      <c r="Z71" s="166">
        <f t="shared" si="17"/>
        <v>0</v>
      </c>
      <c r="AA71" s="166">
        <f t="shared" si="17"/>
        <v>0</v>
      </c>
      <c r="AB71" s="166">
        <f t="shared" si="17"/>
        <v>0</v>
      </c>
      <c r="AC71" s="166">
        <f t="shared" si="17"/>
        <v>0</v>
      </c>
      <c r="AD71" s="166">
        <f t="shared" si="17"/>
        <v>150</v>
      </c>
      <c r="AE71" s="166">
        <f t="shared" si="17"/>
        <v>0</v>
      </c>
      <c r="AF71" s="166"/>
      <c r="AG71" s="166">
        <f>SUM(AG72)</f>
        <v>3656</v>
      </c>
      <c r="AH71" s="166">
        <f>SUM(AH72)</f>
        <v>3656</v>
      </c>
      <c r="AI71" s="170"/>
      <c r="AJ71" s="170"/>
      <c r="AK71" s="175"/>
      <c r="AL71" s="175"/>
      <c r="AM71" s="177"/>
      <c r="AN71" s="177"/>
      <c r="AO71" s="175"/>
      <c r="AP71" s="175"/>
      <c r="AQ71" s="175"/>
      <c r="AR71" s="178"/>
      <c r="AS71" s="178"/>
      <c r="AT71" s="178"/>
      <c r="AU71" s="178"/>
      <c r="AV71" s="178"/>
      <c r="AW71" s="178"/>
    </row>
    <row r="72" s="1" customFormat="1" ht="45" spans="1:59">
      <c r="A72" s="21">
        <v>44</v>
      </c>
      <c r="B72" s="20" t="s">
        <v>482</v>
      </c>
      <c r="C72" s="20">
        <v>2022</v>
      </c>
      <c r="D72" s="21" t="s">
        <v>483</v>
      </c>
      <c r="E72" s="21" t="s">
        <v>484</v>
      </c>
      <c r="F72" s="21" t="s">
        <v>45</v>
      </c>
      <c r="G72" s="21" t="s">
        <v>1160</v>
      </c>
      <c r="H72" s="21" t="s">
        <v>489</v>
      </c>
      <c r="I72" s="33" t="s">
        <v>1505</v>
      </c>
      <c r="J72" s="21">
        <v>1</v>
      </c>
      <c r="K72" s="21"/>
      <c r="L72" s="21"/>
      <c r="M72" s="21"/>
      <c r="N72" s="21"/>
      <c r="O72" s="21"/>
      <c r="P72" s="21"/>
      <c r="Q72" s="21"/>
      <c r="R72" s="22">
        <v>12796</v>
      </c>
      <c r="S72" s="21" t="s">
        <v>489</v>
      </c>
      <c r="T72" s="21" t="s">
        <v>490</v>
      </c>
      <c r="U72" s="44">
        <v>150</v>
      </c>
      <c r="V72" s="44">
        <v>0</v>
      </c>
      <c r="W72" s="44">
        <v>0</v>
      </c>
      <c r="X72" s="44"/>
      <c r="Y72" s="44">
        <v>0</v>
      </c>
      <c r="Z72" s="44">
        <v>0</v>
      </c>
      <c r="AA72" s="44"/>
      <c r="AB72" s="44">
        <v>0</v>
      </c>
      <c r="AC72" s="44">
        <v>0</v>
      </c>
      <c r="AD72" s="44">
        <v>150</v>
      </c>
      <c r="AE72" s="44">
        <v>0</v>
      </c>
      <c r="AF72" s="44"/>
      <c r="AG72" s="50">
        <v>3656</v>
      </c>
      <c r="AH72" s="50">
        <v>3656</v>
      </c>
      <c r="AI72" s="33" t="s">
        <v>487</v>
      </c>
      <c r="AJ72" s="33" t="s">
        <v>488</v>
      </c>
      <c r="AK72" s="71" t="s">
        <v>489</v>
      </c>
      <c r="AL72" s="71" t="s">
        <v>490</v>
      </c>
      <c r="AM72" s="21" t="s">
        <v>491</v>
      </c>
      <c r="AN72" s="21" t="s">
        <v>492</v>
      </c>
      <c r="AO72" s="21" t="s">
        <v>1073</v>
      </c>
      <c r="AP72" s="21" t="s">
        <v>55</v>
      </c>
      <c r="AQ72" s="21"/>
      <c r="AR72" s="20" t="s">
        <v>1079</v>
      </c>
      <c r="AS72" s="20" t="s">
        <v>1079</v>
      </c>
      <c r="AT72" s="20" t="s">
        <v>1079</v>
      </c>
      <c r="AU72" s="20"/>
      <c r="AV72" s="21" t="s">
        <v>1135</v>
      </c>
      <c r="AW72" s="128"/>
      <c r="AY72" s="1" t="s">
        <v>1135</v>
      </c>
      <c r="AZ72" s="1" t="s">
        <v>1539</v>
      </c>
      <c r="BG72" s="5">
        <v>1</v>
      </c>
    </row>
    <row r="73" s="3" customFormat="1" spans="1:49">
      <c r="A73" s="155"/>
      <c r="B73" s="156" t="s">
        <v>493</v>
      </c>
      <c r="C73" s="156"/>
      <c r="D73" s="156"/>
      <c r="E73" s="157"/>
      <c r="F73" s="156"/>
      <c r="G73" s="335"/>
      <c r="H73" s="157"/>
      <c r="I73" s="156"/>
      <c r="J73" s="166">
        <v>0</v>
      </c>
      <c r="K73" s="166">
        <v>0</v>
      </c>
      <c r="L73" s="166">
        <v>0</v>
      </c>
      <c r="M73" s="166">
        <v>0</v>
      </c>
      <c r="N73" s="166">
        <v>0</v>
      </c>
      <c r="O73" s="166">
        <v>0</v>
      </c>
      <c r="P73" s="166">
        <v>0</v>
      </c>
      <c r="Q73" s="166">
        <v>0</v>
      </c>
      <c r="R73" s="166">
        <v>0</v>
      </c>
      <c r="S73" s="166">
        <v>0</v>
      </c>
      <c r="T73" s="166">
        <v>0</v>
      </c>
      <c r="U73" s="166">
        <v>0</v>
      </c>
      <c r="V73" s="166">
        <v>0</v>
      </c>
      <c r="W73" s="166">
        <v>0</v>
      </c>
      <c r="X73" s="166">
        <v>0</v>
      </c>
      <c r="Y73" s="166">
        <v>0</v>
      </c>
      <c r="Z73" s="166">
        <v>0</v>
      </c>
      <c r="AA73" s="166">
        <v>0</v>
      </c>
      <c r="AB73" s="166">
        <v>0</v>
      </c>
      <c r="AC73" s="166">
        <v>0</v>
      </c>
      <c r="AD73" s="166">
        <v>0</v>
      </c>
      <c r="AE73" s="166">
        <v>0</v>
      </c>
      <c r="AF73" s="166"/>
      <c r="AG73" s="166">
        <v>0</v>
      </c>
      <c r="AH73" s="166">
        <v>0</v>
      </c>
      <c r="AI73" s="170"/>
      <c r="AJ73" s="170"/>
      <c r="AK73" s="175"/>
      <c r="AL73" s="175"/>
      <c r="AM73" s="177"/>
      <c r="AN73" s="177"/>
      <c r="AO73" s="175"/>
      <c r="AP73" s="175"/>
      <c r="AQ73" s="175"/>
      <c r="AR73" s="178"/>
      <c r="AS73" s="178"/>
      <c r="AT73" s="178"/>
      <c r="AU73" s="178"/>
      <c r="AV73" s="178"/>
      <c r="AW73" s="178"/>
    </row>
    <row r="74" s="3" customFormat="1" spans="1:49">
      <c r="A74" s="155"/>
      <c r="B74" s="156" t="s">
        <v>494</v>
      </c>
      <c r="C74" s="156"/>
      <c r="D74" s="156"/>
      <c r="E74" s="157"/>
      <c r="F74" s="156"/>
      <c r="G74" s="335"/>
      <c r="H74" s="157"/>
      <c r="I74" s="156"/>
      <c r="J74" s="166">
        <v>0</v>
      </c>
      <c r="K74" s="166">
        <v>0</v>
      </c>
      <c r="L74" s="166">
        <v>0</v>
      </c>
      <c r="M74" s="166">
        <v>0</v>
      </c>
      <c r="N74" s="166">
        <v>0</v>
      </c>
      <c r="O74" s="166">
        <v>0</v>
      </c>
      <c r="P74" s="166">
        <v>0</v>
      </c>
      <c r="Q74" s="166">
        <v>0</v>
      </c>
      <c r="R74" s="166">
        <v>0</v>
      </c>
      <c r="S74" s="166">
        <v>0</v>
      </c>
      <c r="T74" s="166">
        <v>0</v>
      </c>
      <c r="U74" s="166">
        <v>0</v>
      </c>
      <c r="V74" s="166">
        <v>0</v>
      </c>
      <c r="W74" s="166">
        <v>0</v>
      </c>
      <c r="X74" s="166">
        <v>0</v>
      </c>
      <c r="Y74" s="166">
        <v>0</v>
      </c>
      <c r="Z74" s="166">
        <v>0</v>
      </c>
      <c r="AA74" s="166">
        <v>0</v>
      </c>
      <c r="AB74" s="166">
        <v>0</v>
      </c>
      <c r="AC74" s="166">
        <v>0</v>
      </c>
      <c r="AD74" s="166">
        <v>0</v>
      </c>
      <c r="AE74" s="166">
        <v>0</v>
      </c>
      <c r="AF74" s="166"/>
      <c r="AG74" s="166">
        <v>0</v>
      </c>
      <c r="AH74" s="166">
        <v>0</v>
      </c>
      <c r="AI74" s="170"/>
      <c r="AJ74" s="170"/>
      <c r="AK74" s="175"/>
      <c r="AL74" s="175"/>
      <c r="AM74" s="177"/>
      <c r="AN74" s="177"/>
      <c r="AO74" s="175"/>
      <c r="AP74" s="175"/>
      <c r="AQ74" s="175"/>
      <c r="AR74" s="178"/>
      <c r="AS74" s="178"/>
      <c r="AT74" s="178"/>
      <c r="AU74" s="178"/>
      <c r="AV74" s="178"/>
      <c r="AW74" s="178"/>
    </row>
    <row r="75" s="3" customFormat="1" spans="1:49">
      <c r="A75" s="155"/>
      <c r="B75" s="156" t="s">
        <v>495</v>
      </c>
      <c r="C75" s="156"/>
      <c r="D75" s="156"/>
      <c r="E75" s="157"/>
      <c r="F75" s="156"/>
      <c r="G75" s="335"/>
      <c r="H75" s="157"/>
      <c r="I75" s="156"/>
      <c r="J75" s="166">
        <v>0</v>
      </c>
      <c r="K75" s="166">
        <v>0</v>
      </c>
      <c r="L75" s="166">
        <v>0</v>
      </c>
      <c r="M75" s="166">
        <v>0</v>
      </c>
      <c r="N75" s="166">
        <v>0</v>
      </c>
      <c r="O75" s="166">
        <v>0</v>
      </c>
      <c r="P75" s="166">
        <v>0</v>
      </c>
      <c r="Q75" s="166">
        <v>0</v>
      </c>
      <c r="R75" s="166">
        <v>0</v>
      </c>
      <c r="S75" s="166">
        <v>0</v>
      </c>
      <c r="T75" s="166">
        <v>0</v>
      </c>
      <c r="U75" s="166">
        <v>0</v>
      </c>
      <c r="V75" s="166">
        <v>0</v>
      </c>
      <c r="W75" s="166">
        <v>0</v>
      </c>
      <c r="X75" s="166">
        <v>0</v>
      </c>
      <c r="Y75" s="166">
        <v>0</v>
      </c>
      <c r="Z75" s="166">
        <v>0</v>
      </c>
      <c r="AA75" s="166">
        <v>0</v>
      </c>
      <c r="AB75" s="166">
        <v>0</v>
      </c>
      <c r="AC75" s="166">
        <v>0</v>
      </c>
      <c r="AD75" s="166">
        <v>0</v>
      </c>
      <c r="AE75" s="166">
        <v>0</v>
      </c>
      <c r="AF75" s="166"/>
      <c r="AG75" s="166">
        <v>0</v>
      </c>
      <c r="AH75" s="166">
        <v>0</v>
      </c>
      <c r="AI75" s="170"/>
      <c r="AJ75" s="170"/>
      <c r="AK75" s="175"/>
      <c r="AL75" s="175"/>
      <c r="AM75" s="177"/>
      <c r="AN75" s="177"/>
      <c r="AO75" s="175"/>
      <c r="AP75" s="175"/>
      <c r="AQ75" s="175"/>
      <c r="AR75" s="178"/>
      <c r="AS75" s="178"/>
      <c r="AT75" s="178"/>
      <c r="AU75" s="178"/>
      <c r="AV75" s="178"/>
      <c r="AW75" s="178"/>
    </row>
    <row r="76" s="3" customFormat="1" spans="1:49">
      <c r="A76" s="155"/>
      <c r="B76" s="156" t="s">
        <v>496</v>
      </c>
      <c r="C76" s="156"/>
      <c r="D76" s="156"/>
      <c r="E76" s="157"/>
      <c r="F76" s="156"/>
      <c r="G76" s="335"/>
      <c r="H76" s="157"/>
      <c r="I76" s="156"/>
      <c r="J76" s="166">
        <f t="shared" ref="J76:R76" si="18">J77+J78</f>
        <v>0</v>
      </c>
      <c r="K76" s="166">
        <f t="shared" si="18"/>
        <v>0</v>
      </c>
      <c r="L76" s="166">
        <f t="shared" si="18"/>
        <v>0</v>
      </c>
      <c r="M76" s="166">
        <f t="shared" si="18"/>
        <v>0</v>
      </c>
      <c r="N76" s="166">
        <f t="shared" si="18"/>
        <v>0</v>
      </c>
      <c r="O76" s="166">
        <f t="shared" si="18"/>
        <v>0</v>
      </c>
      <c r="P76" s="166">
        <f t="shared" si="18"/>
        <v>0</v>
      </c>
      <c r="Q76" s="166">
        <f t="shared" si="18"/>
        <v>0</v>
      </c>
      <c r="R76" s="166">
        <f t="shared" si="18"/>
        <v>0</v>
      </c>
      <c r="S76" s="166">
        <f t="shared" ref="S76:AE76" si="19">S77+S78</f>
        <v>0</v>
      </c>
      <c r="T76" s="166">
        <f t="shared" si="19"/>
        <v>0</v>
      </c>
      <c r="U76" s="166">
        <f t="shared" si="19"/>
        <v>0</v>
      </c>
      <c r="V76" s="166">
        <f t="shared" si="19"/>
        <v>0</v>
      </c>
      <c r="W76" s="166">
        <f t="shared" si="19"/>
        <v>0</v>
      </c>
      <c r="X76" s="166">
        <f t="shared" si="19"/>
        <v>0</v>
      </c>
      <c r="Y76" s="166">
        <f t="shared" si="19"/>
        <v>0</v>
      </c>
      <c r="Z76" s="166">
        <f t="shared" si="19"/>
        <v>0</v>
      </c>
      <c r="AA76" s="166">
        <f t="shared" si="19"/>
        <v>0</v>
      </c>
      <c r="AB76" s="166">
        <f t="shared" si="19"/>
        <v>0</v>
      </c>
      <c r="AC76" s="166">
        <f t="shared" si="19"/>
        <v>0</v>
      </c>
      <c r="AD76" s="166">
        <f t="shared" si="19"/>
        <v>0</v>
      </c>
      <c r="AE76" s="166">
        <f t="shared" si="19"/>
        <v>0</v>
      </c>
      <c r="AF76" s="166"/>
      <c r="AG76" s="166">
        <f>AG77+AG78</f>
        <v>0</v>
      </c>
      <c r="AH76" s="166">
        <f>AH77+AH78</f>
        <v>0</v>
      </c>
      <c r="AI76" s="170"/>
      <c r="AJ76" s="170"/>
      <c r="AK76" s="175"/>
      <c r="AL76" s="175"/>
      <c r="AM76" s="177"/>
      <c r="AN76" s="177"/>
      <c r="AO76" s="175"/>
      <c r="AP76" s="175"/>
      <c r="AQ76" s="175"/>
      <c r="AR76" s="178"/>
      <c r="AS76" s="178"/>
      <c r="AT76" s="178"/>
      <c r="AU76" s="178"/>
      <c r="AV76" s="178"/>
      <c r="AW76" s="178"/>
    </row>
    <row r="77" s="3" customFormat="1" spans="1:49">
      <c r="A77" s="155"/>
      <c r="B77" s="156" t="s">
        <v>497</v>
      </c>
      <c r="C77" s="156"/>
      <c r="D77" s="156"/>
      <c r="E77" s="157"/>
      <c r="F77" s="156"/>
      <c r="G77" s="335"/>
      <c r="H77" s="157"/>
      <c r="I77" s="156"/>
      <c r="J77" s="166">
        <v>0</v>
      </c>
      <c r="K77" s="166">
        <v>0</v>
      </c>
      <c r="L77" s="166">
        <v>0</v>
      </c>
      <c r="M77" s="166">
        <v>0</v>
      </c>
      <c r="N77" s="166">
        <v>0</v>
      </c>
      <c r="O77" s="166">
        <v>0</v>
      </c>
      <c r="P77" s="166">
        <v>0</v>
      </c>
      <c r="Q77" s="166">
        <v>0</v>
      </c>
      <c r="R77" s="166">
        <v>0</v>
      </c>
      <c r="S77" s="166">
        <v>0</v>
      </c>
      <c r="T77" s="166">
        <v>0</v>
      </c>
      <c r="U77" s="166">
        <v>0</v>
      </c>
      <c r="V77" s="166">
        <v>0</v>
      </c>
      <c r="W77" s="166">
        <v>0</v>
      </c>
      <c r="X77" s="166">
        <v>0</v>
      </c>
      <c r="Y77" s="166">
        <v>0</v>
      </c>
      <c r="Z77" s="166">
        <v>0</v>
      </c>
      <c r="AA77" s="166">
        <v>0</v>
      </c>
      <c r="AB77" s="166">
        <v>0</v>
      </c>
      <c r="AC77" s="166">
        <v>0</v>
      </c>
      <c r="AD77" s="166">
        <v>0</v>
      </c>
      <c r="AE77" s="166">
        <v>0</v>
      </c>
      <c r="AF77" s="166"/>
      <c r="AG77" s="166">
        <v>0</v>
      </c>
      <c r="AH77" s="166">
        <v>0</v>
      </c>
      <c r="AI77" s="170"/>
      <c r="AJ77" s="170"/>
      <c r="AK77" s="175"/>
      <c r="AL77" s="175"/>
      <c r="AM77" s="177"/>
      <c r="AN77" s="177"/>
      <c r="AO77" s="175"/>
      <c r="AP77" s="175"/>
      <c r="AQ77" s="175"/>
      <c r="AR77" s="178"/>
      <c r="AS77" s="178"/>
      <c r="AT77" s="178"/>
      <c r="AU77" s="178"/>
      <c r="AV77" s="178"/>
      <c r="AW77" s="178"/>
    </row>
    <row r="78" s="3" customFormat="1" spans="1:49">
      <c r="A78" s="155"/>
      <c r="B78" s="156" t="s">
        <v>498</v>
      </c>
      <c r="C78" s="156"/>
      <c r="D78" s="156"/>
      <c r="E78" s="157"/>
      <c r="F78" s="156"/>
      <c r="G78" s="335"/>
      <c r="H78" s="157"/>
      <c r="I78" s="156"/>
      <c r="J78" s="166">
        <v>0</v>
      </c>
      <c r="K78" s="166">
        <v>0</v>
      </c>
      <c r="L78" s="166">
        <v>0</v>
      </c>
      <c r="M78" s="166">
        <v>0</v>
      </c>
      <c r="N78" s="166">
        <v>0</v>
      </c>
      <c r="O78" s="166">
        <v>0</v>
      </c>
      <c r="P78" s="166">
        <v>0</v>
      </c>
      <c r="Q78" s="166">
        <v>0</v>
      </c>
      <c r="R78" s="166">
        <v>0</v>
      </c>
      <c r="S78" s="166">
        <v>0</v>
      </c>
      <c r="T78" s="166">
        <v>0</v>
      </c>
      <c r="U78" s="166">
        <v>0</v>
      </c>
      <c r="V78" s="166">
        <v>0</v>
      </c>
      <c r="W78" s="166">
        <v>0</v>
      </c>
      <c r="X78" s="166">
        <v>0</v>
      </c>
      <c r="Y78" s="166">
        <v>0</v>
      </c>
      <c r="Z78" s="166">
        <v>0</v>
      </c>
      <c r="AA78" s="166">
        <v>0</v>
      </c>
      <c r="AB78" s="166">
        <v>0</v>
      </c>
      <c r="AC78" s="166">
        <v>0</v>
      </c>
      <c r="AD78" s="166">
        <v>0</v>
      </c>
      <c r="AE78" s="166">
        <v>0</v>
      </c>
      <c r="AF78" s="166"/>
      <c r="AG78" s="166">
        <v>0</v>
      </c>
      <c r="AH78" s="166">
        <v>0</v>
      </c>
      <c r="AI78" s="170"/>
      <c r="AJ78" s="170"/>
      <c r="AK78" s="175"/>
      <c r="AL78" s="175"/>
      <c r="AM78" s="177"/>
      <c r="AN78" s="177"/>
      <c r="AO78" s="175"/>
      <c r="AP78" s="175"/>
      <c r="AQ78" s="175"/>
      <c r="AR78" s="178"/>
      <c r="AS78" s="178"/>
      <c r="AT78" s="178"/>
      <c r="AU78" s="178"/>
      <c r="AV78" s="178"/>
      <c r="AW78" s="178"/>
    </row>
    <row r="79" s="3" customFormat="1" spans="1:49">
      <c r="A79" s="155"/>
      <c r="B79" s="190" t="s">
        <v>499</v>
      </c>
      <c r="C79" s="190"/>
      <c r="D79" s="191"/>
      <c r="E79" s="191"/>
      <c r="F79" s="190"/>
      <c r="G79" s="191"/>
      <c r="H79" s="191"/>
      <c r="I79" s="190"/>
      <c r="J79" s="166">
        <f t="shared" ref="J79:R79" si="20">J80+J83+J88+J91+J95</f>
        <v>0</v>
      </c>
      <c r="K79" s="166">
        <f t="shared" si="20"/>
        <v>1</v>
      </c>
      <c r="L79" s="166">
        <f t="shared" si="20"/>
        <v>0</v>
      </c>
      <c r="M79" s="166">
        <f t="shared" si="20"/>
        <v>0</v>
      </c>
      <c r="N79" s="166">
        <f t="shared" si="20"/>
        <v>0</v>
      </c>
      <c r="O79" s="166">
        <f t="shared" si="20"/>
        <v>0</v>
      </c>
      <c r="P79" s="166">
        <f t="shared" si="20"/>
        <v>0</v>
      </c>
      <c r="Q79" s="166">
        <f t="shared" si="20"/>
        <v>0</v>
      </c>
      <c r="R79" s="166">
        <f t="shared" si="20"/>
        <v>3500</v>
      </c>
      <c r="S79" s="166">
        <f t="shared" ref="S79:AE79" si="21">S80+S83+S88+S91+S95</f>
        <v>0</v>
      </c>
      <c r="T79" s="166">
        <f t="shared" si="21"/>
        <v>0</v>
      </c>
      <c r="U79" s="166">
        <f t="shared" si="21"/>
        <v>480</v>
      </c>
      <c r="V79" s="166">
        <f t="shared" si="21"/>
        <v>330</v>
      </c>
      <c r="W79" s="166">
        <f t="shared" si="21"/>
        <v>330</v>
      </c>
      <c r="X79" s="166">
        <f t="shared" si="21"/>
        <v>0</v>
      </c>
      <c r="Y79" s="166">
        <f t="shared" si="21"/>
        <v>0</v>
      </c>
      <c r="Z79" s="166">
        <f t="shared" si="21"/>
        <v>0</v>
      </c>
      <c r="AA79" s="166">
        <f t="shared" si="21"/>
        <v>0</v>
      </c>
      <c r="AB79" s="166">
        <f t="shared" si="21"/>
        <v>150</v>
      </c>
      <c r="AC79" s="166">
        <f t="shared" si="21"/>
        <v>0</v>
      </c>
      <c r="AD79" s="166">
        <f t="shared" si="21"/>
        <v>0</v>
      </c>
      <c r="AE79" s="166">
        <f t="shared" si="21"/>
        <v>0</v>
      </c>
      <c r="AF79" s="166"/>
      <c r="AG79" s="166">
        <f>AG80+AG83+AG88+AG91+AG95</f>
        <v>3500</v>
      </c>
      <c r="AH79" s="166">
        <f>AH80+AH83+AH88+AH91+AH95</f>
        <v>2800</v>
      </c>
      <c r="AI79" s="197"/>
      <c r="AJ79" s="197"/>
      <c r="AK79" s="166"/>
      <c r="AL79" s="166"/>
      <c r="AM79" s="166"/>
      <c r="AN79" s="201"/>
      <c r="AO79" s="201"/>
      <c r="AP79" s="201"/>
      <c r="AQ79" s="175"/>
      <c r="AR79" s="178"/>
      <c r="AS79" s="178"/>
      <c r="AT79" s="178"/>
      <c r="AU79" s="178"/>
      <c r="AV79" s="178"/>
      <c r="AW79" s="178"/>
    </row>
    <row r="80" s="3" customFormat="1" spans="1:49">
      <c r="A80" s="155"/>
      <c r="B80" s="190" t="s">
        <v>500</v>
      </c>
      <c r="C80" s="190"/>
      <c r="D80" s="191"/>
      <c r="E80" s="191"/>
      <c r="F80" s="190"/>
      <c r="G80" s="191"/>
      <c r="H80" s="191"/>
      <c r="I80" s="190"/>
      <c r="J80" s="166">
        <f t="shared" ref="J80:R80" si="22">J81+J82</f>
        <v>0</v>
      </c>
      <c r="K80" s="166">
        <f t="shared" si="22"/>
        <v>0</v>
      </c>
      <c r="L80" s="166">
        <f t="shared" si="22"/>
        <v>0</v>
      </c>
      <c r="M80" s="166">
        <f t="shared" si="22"/>
        <v>0</v>
      </c>
      <c r="N80" s="166">
        <f t="shared" si="22"/>
        <v>0</v>
      </c>
      <c r="O80" s="166">
        <f t="shared" si="22"/>
        <v>0</v>
      </c>
      <c r="P80" s="166">
        <f t="shared" si="22"/>
        <v>0</v>
      </c>
      <c r="Q80" s="166">
        <f t="shared" si="22"/>
        <v>0</v>
      </c>
      <c r="R80" s="166">
        <f t="shared" si="22"/>
        <v>0</v>
      </c>
      <c r="S80" s="166">
        <f t="shared" ref="S80:AE80" si="23">S81+S82</f>
        <v>0</v>
      </c>
      <c r="T80" s="166">
        <f t="shared" si="23"/>
        <v>0</v>
      </c>
      <c r="U80" s="166">
        <f t="shared" si="23"/>
        <v>0</v>
      </c>
      <c r="V80" s="166">
        <f t="shared" si="23"/>
        <v>0</v>
      </c>
      <c r="W80" s="166">
        <f t="shared" si="23"/>
        <v>0</v>
      </c>
      <c r="X80" s="166">
        <f t="shared" si="23"/>
        <v>0</v>
      </c>
      <c r="Y80" s="166">
        <f t="shared" si="23"/>
        <v>0</v>
      </c>
      <c r="Z80" s="166">
        <f t="shared" si="23"/>
        <v>0</v>
      </c>
      <c r="AA80" s="166">
        <f t="shared" si="23"/>
        <v>0</v>
      </c>
      <c r="AB80" s="166">
        <f t="shared" si="23"/>
        <v>0</v>
      </c>
      <c r="AC80" s="166">
        <f t="shared" si="23"/>
        <v>0</v>
      </c>
      <c r="AD80" s="166">
        <f t="shared" si="23"/>
        <v>0</v>
      </c>
      <c r="AE80" s="166">
        <f t="shared" si="23"/>
        <v>0</v>
      </c>
      <c r="AF80" s="166"/>
      <c r="AG80" s="166">
        <f>AG81+AG82</f>
        <v>0</v>
      </c>
      <c r="AH80" s="166">
        <f>AH81+AH82</f>
        <v>0</v>
      </c>
      <c r="AI80" s="197"/>
      <c r="AJ80" s="197"/>
      <c r="AK80" s="166"/>
      <c r="AL80" s="166"/>
      <c r="AM80" s="166"/>
      <c r="AN80" s="201"/>
      <c r="AO80" s="201"/>
      <c r="AP80" s="201"/>
      <c r="AQ80" s="175"/>
      <c r="AR80" s="178"/>
      <c r="AS80" s="178"/>
      <c r="AT80" s="178"/>
      <c r="AU80" s="178"/>
      <c r="AV80" s="178"/>
      <c r="AW80" s="178"/>
    </row>
    <row r="81" s="3" customFormat="1" spans="1:49">
      <c r="A81" s="155"/>
      <c r="B81" s="190" t="s">
        <v>501</v>
      </c>
      <c r="C81" s="190"/>
      <c r="D81" s="191"/>
      <c r="E81" s="191"/>
      <c r="F81" s="190"/>
      <c r="G81" s="191"/>
      <c r="H81" s="191"/>
      <c r="I81" s="190"/>
      <c r="J81" s="166">
        <v>0</v>
      </c>
      <c r="K81" s="166">
        <v>0</v>
      </c>
      <c r="L81" s="166">
        <v>0</v>
      </c>
      <c r="M81" s="166">
        <v>0</v>
      </c>
      <c r="N81" s="166">
        <v>0</v>
      </c>
      <c r="O81" s="166">
        <v>0</v>
      </c>
      <c r="P81" s="166">
        <v>0</v>
      </c>
      <c r="Q81" s="166">
        <v>0</v>
      </c>
      <c r="R81" s="166">
        <v>0</v>
      </c>
      <c r="S81" s="166">
        <v>0</v>
      </c>
      <c r="T81" s="166">
        <v>0</v>
      </c>
      <c r="U81" s="166">
        <v>0</v>
      </c>
      <c r="V81" s="166">
        <v>0</v>
      </c>
      <c r="W81" s="166">
        <v>0</v>
      </c>
      <c r="X81" s="166">
        <v>0</v>
      </c>
      <c r="Y81" s="166">
        <v>0</v>
      </c>
      <c r="Z81" s="166">
        <v>0</v>
      </c>
      <c r="AA81" s="166">
        <v>0</v>
      </c>
      <c r="AB81" s="166">
        <v>0</v>
      </c>
      <c r="AC81" s="166">
        <v>0</v>
      </c>
      <c r="AD81" s="166">
        <v>0</v>
      </c>
      <c r="AE81" s="166">
        <v>0</v>
      </c>
      <c r="AF81" s="166"/>
      <c r="AG81" s="166">
        <v>0</v>
      </c>
      <c r="AH81" s="166">
        <v>0</v>
      </c>
      <c r="AI81" s="197"/>
      <c r="AJ81" s="197"/>
      <c r="AK81" s="166"/>
      <c r="AL81" s="166"/>
      <c r="AM81" s="166"/>
      <c r="AN81" s="201"/>
      <c r="AO81" s="201"/>
      <c r="AP81" s="201"/>
      <c r="AQ81" s="175"/>
      <c r="AR81" s="178"/>
      <c r="AS81" s="178"/>
      <c r="AT81" s="178"/>
      <c r="AU81" s="178"/>
      <c r="AV81" s="178"/>
      <c r="AW81" s="178"/>
    </row>
    <row r="82" s="3" customFormat="1" spans="1:49">
      <c r="A82" s="155"/>
      <c r="B82" s="190" t="s">
        <v>502</v>
      </c>
      <c r="C82" s="190"/>
      <c r="D82" s="191"/>
      <c r="E82" s="191"/>
      <c r="F82" s="190"/>
      <c r="G82" s="191"/>
      <c r="H82" s="191"/>
      <c r="I82" s="190"/>
      <c r="J82" s="166">
        <v>0</v>
      </c>
      <c r="K82" s="166">
        <v>0</v>
      </c>
      <c r="L82" s="166">
        <v>0</v>
      </c>
      <c r="M82" s="166">
        <v>0</v>
      </c>
      <c r="N82" s="166">
        <v>0</v>
      </c>
      <c r="O82" s="166">
        <v>0</v>
      </c>
      <c r="P82" s="166">
        <v>0</v>
      </c>
      <c r="Q82" s="166">
        <v>0</v>
      </c>
      <c r="R82" s="166">
        <v>0</v>
      </c>
      <c r="S82" s="166">
        <v>0</v>
      </c>
      <c r="T82" s="166">
        <v>0</v>
      </c>
      <c r="U82" s="166">
        <v>0</v>
      </c>
      <c r="V82" s="166">
        <v>0</v>
      </c>
      <c r="W82" s="166">
        <v>0</v>
      </c>
      <c r="X82" s="166">
        <v>0</v>
      </c>
      <c r="Y82" s="166">
        <v>0</v>
      </c>
      <c r="Z82" s="166">
        <v>0</v>
      </c>
      <c r="AA82" s="166">
        <v>0</v>
      </c>
      <c r="AB82" s="166">
        <v>0</v>
      </c>
      <c r="AC82" s="166">
        <v>0</v>
      </c>
      <c r="AD82" s="166">
        <v>0</v>
      </c>
      <c r="AE82" s="166">
        <v>0</v>
      </c>
      <c r="AF82" s="166"/>
      <c r="AG82" s="166">
        <v>0</v>
      </c>
      <c r="AH82" s="166">
        <v>0</v>
      </c>
      <c r="AI82" s="197"/>
      <c r="AJ82" s="197"/>
      <c r="AK82" s="166"/>
      <c r="AL82" s="166"/>
      <c r="AM82" s="166"/>
      <c r="AN82" s="201"/>
      <c r="AO82" s="201"/>
      <c r="AP82" s="201"/>
      <c r="AQ82" s="175"/>
      <c r="AR82" s="178"/>
      <c r="AS82" s="178"/>
      <c r="AT82" s="178"/>
      <c r="AU82" s="178"/>
      <c r="AV82" s="178"/>
      <c r="AW82" s="178"/>
    </row>
    <row r="83" s="3" customFormat="1" spans="1:49">
      <c r="A83" s="155"/>
      <c r="B83" s="190" t="s">
        <v>503</v>
      </c>
      <c r="C83" s="190"/>
      <c r="D83" s="191"/>
      <c r="E83" s="191"/>
      <c r="F83" s="190"/>
      <c r="G83" s="191"/>
      <c r="H83" s="191"/>
      <c r="I83" s="190"/>
      <c r="J83" s="166">
        <f t="shared" ref="J83:R83" si="24">J84+J85+J87</f>
        <v>0</v>
      </c>
      <c r="K83" s="166">
        <f t="shared" si="24"/>
        <v>1</v>
      </c>
      <c r="L83" s="166">
        <f t="shared" si="24"/>
        <v>0</v>
      </c>
      <c r="M83" s="166">
        <f t="shared" si="24"/>
        <v>0</v>
      </c>
      <c r="N83" s="166">
        <f t="shared" si="24"/>
        <v>0</v>
      </c>
      <c r="O83" s="166">
        <f t="shared" si="24"/>
        <v>0</v>
      </c>
      <c r="P83" s="166">
        <f t="shared" si="24"/>
        <v>0</v>
      </c>
      <c r="Q83" s="166">
        <f t="shared" si="24"/>
        <v>0</v>
      </c>
      <c r="R83" s="166">
        <f t="shared" si="24"/>
        <v>3500</v>
      </c>
      <c r="S83" s="166">
        <f t="shared" ref="S83:AE83" si="25">S84+S85+S87</f>
        <v>0</v>
      </c>
      <c r="T83" s="166">
        <f t="shared" si="25"/>
        <v>0</v>
      </c>
      <c r="U83" s="166">
        <f t="shared" si="25"/>
        <v>480</v>
      </c>
      <c r="V83" s="166">
        <f t="shared" si="25"/>
        <v>330</v>
      </c>
      <c r="W83" s="166">
        <f t="shared" si="25"/>
        <v>330</v>
      </c>
      <c r="X83" s="166">
        <f t="shared" si="25"/>
        <v>0</v>
      </c>
      <c r="Y83" s="166">
        <f t="shared" si="25"/>
        <v>0</v>
      </c>
      <c r="Z83" s="166">
        <f t="shared" si="25"/>
        <v>0</v>
      </c>
      <c r="AA83" s="166">
        <f t="shared" si="25"/>
        <v>0</v>
      </c>
      <c r="AB83" s="166">
        <f t="shared" si="25"/>
        <v>150</v>
      </c>
      <c r="AC83" s="166">
        <f t="shared" si="25"/>
        <v>0</v>
      </c>
      <c r="AD83" s="166">
        <f t="shared" si="25"/>
        <v>0</v>
      </c>
      <c r="AE83" s="166">
        <f t="shared" si="25"/>
        <v>0</v>
      </c>
      <c r="AF83" s="166"/>
      <c r="AG83" s="166">
        <f>AG84+AG85+AG87</f>
        <v>3500</v>
      </c>
      <c r="AH83" s="166">
        <f>AH84+AH85+AH87</f>
        <v>2800</v>
      </c>
      <c r="AI83" s="197"/>
      <c r="AJ83" s="197"/>
      <c r="AK83" s="166"/>
      <c r="AL83" s="166"/>
      <c r="AM83" s="166"/>
      <c r="AN83" s="201"/>
      <c r="AO83" s="201"/>
      <c r="AP83" s="201"/>
      <c r="AQ83" s="175"/>
      <c r="AR83" s="178"/>
      <c r="AS83" s="178"/>
      <c r="AT83" s="178"/>
      <c r="AU83" s="178"/>
      <c r="AV83" s="178"/>
      <c r="AW83" s="178"/>
    </row>
    <row r="84" s="3" customFormat="1" spans="1:49">
      <c r="A84" s="155"/>
      <c r="B84" s="190" t="s">
        <v>504</v>
      </c>
      <c r="C84" s="190"/>
      <c r="D84" s="191"/>
      <c r="E84" s="191"/>
      <c r="F84" s="190"/>
      <c r="G84" s="191"/>
      <c r="H84" s="191"/>
      <c r="I84" s="190"/>
      <c r="J84" s="166">
        <v>0</v>
      </c>
      <c r="K84" s="166">
        <v>0</v>
      </c>
      <c r="L84" s="166">
        <v>0</v>
      </c>
      <c r="M84" s="166">
        <v>0</v>
      </c>
      <c r="N84" s="166">
        <v>0</v>
      </c>
      <c r="O84" s="166">
        <v>0</v>
      </c>
      <c r="P84" s="166">
        <v>0</v>
      </c>
      <c r="Q84" s="166">
        <v>0</v>
      </c>
      <c r="R84" s="166">
        <v>0</v>
      </c>
      <c r="S84" s="166">
        <v>0</v>
      </c>
      <c r="T84" s="166">
        <v>0</v>
      </c>
      <c r="U84" s="166">
        <v>0</v>
      </c>
      <c r="V84" s="166">
        <v>0</v>
      </c>
      <c r="W84" s="166">
        <v>0</v>
      </c>
      <c r="X84" s="166">
        <v>0</v>
      </c>
      <c r="Y84" s="166">
        <v>0</v>
      </c>
      <c r="Z84" s="166">
        <v>0</v>
      </c>
      <c r="AA84" s="166">
        <v>0</v>
      </c>
      <c r="AB84" s="166">
        <v>0</v>
      </c>
      <c r="AC84" s="166">
        <v>0</v>
      </c>
      <c r="AD84" s="166">
        <v>0</v>
      </c>
      <c r="AE84" s="166">
        <v>0</v>
      </c>
      <c r="AF84" s="166"/>
      <c r="AG84" s="166">
        <v>0</v>
      </c>
      <c r="AH84" s="166">
        <v>0</v>
      </c>
      <c r="AI84" s="197"/>
      <c r="AJ84" s="197"/>
      <c r="AK84" s="166"/>
      <c r="AL84" s="166"/>
      <c r="AM84" s="166"/>
      <c r="AN84" s="201"/>
      <c r="AO84" s="201"/>
      <c r="AP84" s="201"/>
      <c r="AQ84" s="175"/>
      <c r="AR84" s="178"/>
      <c r="AS84" s="178"/>
      <c r="AT84" s="178"/>
      <c r="AU84" s="178"/>
      <c r="AV84" s="178"/>
      <c r="AW84" s="178"/>
    </row>
    <row r="85" s="3" customFormat="1" spans="1:49">
      <c r="A85" s="155"/>
      <c r="B85" s="190" t="s">
        <v>505</v>
      </c>
      <c r="C85" s="190"/>
      <c r="D85" s="191"/>
      <c r="E85" s="191"/>
      <c r="F85" s="190"/>
      <c r="G85" s="191"/>
      <c r="H85" s="191"/>
      <c r="I85" s="190"/>
      <c r="J85" s="166">
        <f t="shared" ref="J85:R85" si="26">SUM(J86)</f>
        <v>0</v>
      </c>
      <c r="K85" s="166">
        <f t="shared" si="26"/>
        <v>1</v>
      </c>
      <c r="L85" s="166">
        <f t="shared" si="26"/>
        <v>0</v>
      </c>
      <c r="M85" s="166">
        <f t="shared" si="26"/>
        <v>0</v>
      </c>
      <c r="N85" s="166">
        <f t="shared" si="26"/>
        <v>0</v>
      </c>
      <c r="O85" s="166">
        <f t="shared" si="26"/>
        <v>0</v>
      </c>
      <c r="P85" s="166">
        <f t="shared" si="26"/>
        <v>0</v>
      </c>
      <c r="Q85" s="166">
        <f t="shared" si="26"/>
        <v>0</v>
      </c>
      <c r="R85" s="166">
        <f t="shared" si="26"/>
        <v>3500</v>
      </c>
      <c r="S85" s="166">
        <f t="shared" ref="S85:AE85" si="27">SUM(S86)</f>
        <v>0</v>
      </c>
      <c r="T85" s="166">
        <f t="shared" si="27"/>
        <v>0</v>
      </c>
      <c r="U85" s="166">
        <f t="shared" si="27"/>
        <v>480</v>
      </c>
      <c r="V85" s="166">
        <f t="shared" si="27"/>
        <v>330</v>
      </c>
      <c r="W85" s="166">
        <f t="shared" si="27"/>
        <v>330</v>
      </c>
      <c r="X85" s="166">
        <f t="shared" si="27"/>
        <v>0</v>
      </c>
      <c r="Y85" s="166">
        <f t="shared" si="27"/>
        <v>0</v>
      </c>
      <c r="Z85" s="166">
        <f t="shared" si="27"/>
        <v>0</v>
      </c>
      <c r="AA85" s="166">
        <f t="shared" si="27"/>
        <v>0</v>
      </c>
      <c r="AB85" s="166">
        <f t="shared" si="27"/>
        <v>150</v>
      </c>
      <c r="AC85" s="166">
        <f t="shared" si="27"/>
        <v>0</v>
      </c>
      <c r="AD85" s="166">
        <f t="shared" si="27"/>
        <v>0</v>
      </c>
      <c r="AE85" s="166">
        <f t="shared" si="27"/>
        <v>0</v>
      </c>
      <c r="AF85" s="166"/>
      <c r="AG85" s="166">
        <f>SUM(AG86)</f>
        <v>3500</v>
      </c>
      <c r="AH85" s="166">
        <f>SUM(AH86)</f>
        <v>2800</v>
      </c>
      <c r="AI85" s="197"/>
      <c r="AJ85" s="197"/>
      <c r="AK85" s="166"/>
      <c r="AL85" s="166"/>
      <c r="AM85" s="166"/>
      <c r="AN85" s="201"/>
      <c r="AO85" s="201"/>
      <c r="AP85" s="201"/>
      <c r="AQ85" s="175"/>
      <c r="AR85" s="178"/>
      <c r="AS85" s="178"/>
      <c r="AT85" s="178"/>
      <c r="AU85" s="178"/>
      <c r="AV85" s="178"/>
      <c r="AW85" s="178"/>
    </row>
    <row r="86" s="1" customFormat="1" ht="101.25" spans="1:59">
      <c r="A86" s="113">
        <v>45</v>
      </c>
      <c r="B86" s="20" t="s">
        <v>506</v>
      </c>
      <c r="C86" s="20">
        <v>2022</v>
      </c>
      <c r="D86" s="21" t="s">
        <v>507</v>
      </c>
      <c r="E86" s="21" t="s">
        <v>508</v>
      </c>
      <c r="F86" s="21" t="s">
        <v>383</v>
      </c>
      <c r="G86" s="21" t="s">
        <v>1074</v>
      </c>
      <c r="H86" s="21" t="s">
        <v>509</v>
      </c>
      <c r="I86" s="33" t="s">
        <v>1567</v>
      </c>
      <c r="J86" s="21"/>
      <c r="K86" s="21">
        <v>1</v>
      </c>
      <c r="L86" s="21"/>
      <c r="M86" s="21"/>
      <c r="N86" s="21"/>
      <c r="O86" s="21"/>
      <c r="P86" s="21"/>
      <c r="Q86" s="21"/>
      <c r="R86" s="22">
        <v>3500</v>
      </c>
      <c r="S86" s="21" t="s">
        <v>83</v>
      </c>
      <c r="T86" s="21" t="s">
        <v>513</v>
      </c>
      <c r="U86" s="44">
        <v>480</v>
      </c>
      <c r="V86" s="44">
        <v>330</v>
      </c>
      <c r="W86" s="44">
        <v>330</v>
      </c>
      <c r="X86" s="44"/>
      <c r="Y86" s="44">
        <v>0</v>
      </c>
      <c r="Z86" s="44">
        <v>0</v>
      </c>
      <c r="AA86" s="44"/>
      <c r="AB86" s="44">
        <v>150</v>
      </c>
      <c r="AC86" s="44">
        <v>0</v>
      </c>
      <c r="AD86" s="44">
        <v>0</v>
      </c>
      <c r="AE86" s="44">
        <v>0</v>
      </c>
      <c r="AF86" s="44"/>
      <c r="AG86" s="50">
        <v>3500</v>
      </c>
      <c r="AH86" s="50">
        <v>2800</v>
      </c>
      <c r="AI86" s="33" t="s">
        <v>511</v>
      </c>
      <c r="AJ86" s="33" t="s">
        <v>512</v>
      </c>
      <c r="AK86" s="163" t="s">
        <v>83</v>
      </c>
      <c r="AL86" s="163" t="s">
        <v>513</v>
      </c>
      <c r="AM86" s="21" t="s">
        <v>83</v>
      </c>
      <c r="AN86" s="21" t="s">
        <v>513</v>
      </c>
      <c r="AO86" s="21" t="s">
        <v>1073</v>
      </c>
      <c r="AP86" s="21" t="s">
        <v>514</v>
      </c>
      <c r="AQ86" s="21"/>
      <c r="AR86" s="20" t="s">
        <v>1079</v>
      </c>
      <c r="AS86" s="20"/>
      <c r="AT86" s="20"/>
      <c r="AU86" s="20"/>
      <c r="AV86" s="20" t="s">
        <v>1141</v>
      </c>
      <c r="AW86" s="133" t="s">
        <v>1080</v>
      </c>
      <c r="AX86" s="9"/>
      <c r="BG86" s="5">
        <v>1</v>
      </c>
    </row>
    <row r="87" s="3" customFormat="1" spans="1:49">
      <c r="A87" s="155"/>
      <c r="B87" s="190" t="s">
        <v>515</v>
      </c>
      <c r="C87" s="190"/>
      <c r="D87" s="191"/>
      <c r="E87" s="191"/>
      <c r="F87" s="190"/>
      <c r="G87" s="191"/>
      <c r="H87" s="191"/>
      <c r="I87" s="190"/>
      <c r="J87" s="166">
        <v>0</v>
      </c>
      <c r="K87" s="166">
        <v>0</v>
      </c>
      <c r="L87" s="166">
        <v>0</v>
      </c>
      <c r="M87" s="166">
        <v>0</v>
      </c>
      <c r="N87" s="166">
        <v>0</v>
      </c>
      <c r="O87" s="166">
        <v>0</v>
      </c>
      <c r="P87" s="166">
        <v>0</v>
      </c>
      <c r="Q87" s="166">
        <v>0</v>
      </c>
      <c r="R87" s="166">
        <v>0</v>
      </c>
      <c r="S87" s="166">
        <v>0</v>
      </c>
      <c r="T87" s="166">
        <v>0</v>
      </c>
      <c r="U87" s="166">
        <v>0</v>
      </c>
      <c r="V87" s="166">
        <v>0</v>
      </c>
      <c r="W87" s="166">
        <v>0</v>
      </c>
      <c r="X87" s="166">
        <v>0</v>
      </c>
      <c r="Y87" s="166">
        <v>0</v>
      </c>
      <c r="Z87" s="166">
        <v>0</v>
      </c>
      <c r="AA87" s="166">
        <v>0</v>
      </c>
      <c r="AB87" s="166">
        <v>0</v>
      </c>
      <c r="AC87" s="166">
        <v>0</v>
      </c>
      <c r="AD87" s="166">
        <v>0</v>
      </c>
      <c r="AE87" s="166">
        <v>0</v>
      </c>
      <c r="AF87" s="166"/>
      <c r="AG87" s="166">
        <v>0</v>
      </c>
      <c r="AH87" s="166">
        <v>0</v>
      </c>
      <c r="AI87" s="197"/>
      <c r="AJ87" s="197"/>
      <c r="AK87" s="166"/>
      <c r="AL87" s="166"/>
      <c r="AM87" s="166"/>
      <c r="AN87" s="201"/>
      <c r="AO87" s="201"/>
      <c r="AP87" s="201"/>
      <c r="AQ87" s="175"/>
      <c r="AR87" s="178"/>
      <c r="AS87" s="178"/>
      <c r="AT87" s="178"/>
      <c r="AU87" s="178"/>
      <c r="AV87" s="178"/>
      <c r="AW87" s="178"/>
    </row>
    <row r="88" s="3" customFormat="1" spans="1:49">
      <c r="A88" s="155"/>
      <c r="B88" s="190" t="s">
        <v>516</v>
      </c>
      <c r="C88" s="190"/>
      <c r="D88" s="191"/>
      <c r="E88" s="191"/>
      <c r="F88" s="190"/>
      <c r="G88" s="191"/>
      <c r="H88" s="191"/>
      <c r="I88" s="190"/>
      <c r="J88" s="166">
        <f t="shared" ref="J88:AE88" si="28">J89+J90</f>
        <v>0</v>
      </c>
      <c r="K88" s="166">
        <f t="shared" si="28"/>
        <v>0</v>
      </c>
      <c r="L88" s="166">
        <f t="shared" si="28"/>
        <v>0</v>
      </c>
      <c r="M88" s="166">
        <f t="shared" si="28"/>
        <v>0</v>
      </c>
      <c r="N88" s="166">
        <f t="shared" si="28"/>
        <v>0</v>
      </c>
      <c r="O88" s="166">
        <f t="shared" si="28"/>
        <v>0</v>
      </c>
      <c r="P88" s="166">
        <f t="shared" si="28"/>
        <v>0</v>
      </c>
      <c r="Q88" s="166">
        <f t="shared" si="28"/>
        <v>0</v>
      </c>
      <c r="R88" s="166">
        <f t="shared" si="28"/>
        <v>0</v>
      </c>
      <c r="S88" s="166">
        <f t="shared" si="28"/>
        <v>0</v>
      </c>
      <c r="T88" s="166">
        <f t="shared" si="28"/>
        <v>0</v>
      </c>
      <c r="U88" s="166">
        <f t="shared" si="28"/>
        <v>0</v>
      </c>
      <c r="V88" s="166">
        <f t="shared" si="28"/>
        <v>0</v>
      </c>
      <c r="W88" s="166">
        <f t="shared" si="28"/>
        <v>0</v>
      </c>
      <c r="X88" s="166">
        <f t="shared" si="28"/>
        <v>0</v>
      </c>
      <c r="Y88" s="166">
        <f t="shared" si="28"/>
        <v>0</v>
      </c>
      <c r="Z88" s="166">
        <f t="shared" si="28"/>
        <v>0</v>
      </c>
      <c r="AA88" s="166">
        <f t="shared" si="28"/>
        <v>0</v>
      </c>
      <c r="AB88" s="166">
        <f t="shared" si="28"/>
        <v>0</v>
      </c>
      <c r="AC88" s="166">
        <f t="shared" si="28"/>
        <v>0</v>
      </c>
      <c r="AD88" s="166">
        <f t="shared" si="28"/>
        <v>0</v>
      </c>
      <c r="AE88" s="166">
        <f t="shared" si="28"/>
        <v>0</v>
      </c>
      <c r="AF88" s="166"/>
      <c r="AG88" s="166">
        <f>AG89+AG90</f>
        <v>0</v>
      </c>
      <c r="AH88" s="166">
        <f>AH89+AH90</f>
        <v>0</v>
      </c>
      <c r="AI88" s="197"/>
      <c r="AJ88" s="197"/>
      <c r="AK88" s="166"/>
      <c r="AL88" s="166"/>
      <c r="AM88" s="166"/>
      <c r="AN88" s="201"/>
      <c r="AO88" s="201"/>
      <c r="AP88" s="201"/>
      <c r="AQ88" s="175"/>
      <c r="AR88" s="178"/>
      <c r="AS88" s="178"/>
      <c r="AT88" s="178"/>
      <c r="AU88" s="178"/>
      <c r="AV88" s="178"/>
      <c r="AW88" s="178"/>
    </row>
    <row r="89" s="3" customFormat="1" spans="1:49">
      <c r="A89" s="155"/>
      <c r="B89" s="190" t="s">
        <v>517</v>
      </c>
      <c r="C89" s="190"/>
      <c r="D89" s="191"/>
      <c r="E89" s="191"/>
      <c r="F89" s="190"/>
      <c r="G89" s="191"/>
      <c r="H89" s="191"/>
      <c r="I89" s="190"/>
      <c r="J89" s="166">
        <v>0</v>
      </c>
      <c r="K89" s="166">
        <v>0</v>
      </c>
      <c r="L89" s="166">
        <v>0</v>
      </c>
      <c r="M89" s="166">
        <v>0</v>
      </c>
      <c r="N89" s="166">
        <v>0</v>
      </c>
      <c r="O89" s="166">
        <v>0</v>
      </c>
      <c r="P89" s="166">
        <v>0</v>
      </c>
      <c r="Q89" s="166">
        <v>0</v>
      </c>
      <c r="R89" s="166">
        <v>0</v>
      </c>
      <c r="S89" s="166">
        <v>0</v>
      </c>
      <c r="T89" s="166">
        <v>0</v>
      </c>
      <c r="U89" s="166">
        <v>0</v>
      </c>
      <c r="V89" s="166">
        <v>0</v>
      </c>
      <c r="W89" s="166">
        <v>0</v>
      </c>
      <c r="X89" s="166">
        <v>0</v>
      </c>
      <c r="Y89" s="166">
        <v>0</v>
      </c>
      <c r="Z89" s="166">
        <v>0</v>
      </c>
      <c r="AA89" s="166">
        <v>0</v>
      </c>
      <c r="AB89" s="166">
        <v>0</v>
      </c>
      <c r="AC89" s="166">
        <v>0</v>
      </c>
      <c r="AD89" s="166">
        <v>0</v>
      </c>
      <c r="AE89" s="166">
        <v>0</v>
      </c>
      <c r="AF89" s="166"/>
      <c r="AG89" s="166">
        <v>0</v>
      </c>
      <c r="AH89" s="166">
        <v>0</v>
      </c>
      <c r="AI89" s="197"/>
      <c r="AJ89" s="197"/>
      <c r="AK89" s="166"/>
      <c r="AL89" s="166"/>
      <c r="AM89" s="166"/>
      <c r="AN89" s="201"/>
      <c r="AO89" s="201"/>
      <c r="AP89" s="201"/>
      <c r="AQ89" s="175"/>
      <c r="AR89" s="178"/>
      <c r="AS89" s="178"/>
      <c r="AT89" s="178"/>
      <c r="AU89" s="178"/>
      <c r="AV89" s="178"/>
      <c r="AW89" s="178"/>
    </row>
    <row r="90" s="3" customFormat="1" spans="1:49">
      <c r="A90" s="155"/>
      <c r="B90" s="190" t="s">
        <v>518</v>
      </c>
      <c r="C90" s="190"/>
      <c r="D90" s="191"/>
      <c r="E90" s="191"/>
      <c r="F90" s="190"/>
      <c r="G90" s="191"/>
      <c r="H90" s="191"/>
      <c r="I90" s="190"/>
      <c r="J90" s="166">
        <v>0</v>
      </c>
      <c r="K90" s="166">
        <v>0</v>
      </c>
      <c r="L90" s="166">
        <v>0</v>
      </c>
      <c r="M90" s="166">
        <v>0</v>
      </c>
      <c r="N90" s="166">
        <v>0</v>
      </c>
      <c r="O90" s="166">
        <v>0</v>
      </c>
      <c r="P90" s="166">
        <v>0</v>
      </c>
      <c r="Q90" s="166">
        <v>0</v>
      </c>
      <c r="R90" s="166">
        <v>0</v>
      </c>
      <c r="S90" s="166">
        <v>0</v>
      </c>
      <c r="T90" s="166">
        <v>0</v>
      </c>
      <c r="U90" s="166">
        <v>0</v>
      </c>
      <c r="V90" s="166">
        <v>0</v>
      </c>
      <c r="W90" s="166">
        <v>0</v>
      </c>
      <c r="X90" s="166">
        <v>0</v>
      </c>
      <c r="Y90" s="166">
        <v>0</v>
      </c>
      <c r="Z90" s="166">
        <v>0</v>
      </c>
      <c r="AA90" s="166">
        <v>0</v>
      </c>
      <c r="AB90" s="166">
        <v>0</v>
      </c>
      <c r="AC90" s="166">
        <v>0</v>
      </c>
      <c r="AD90" s="166">
        <v>0</v>
      </c>
      <c r="AE90" s="166">
        <v>0</v>
      </c>
      <c r="AF90" s="166"/>
      <c r="AG90" s="166">
        <v>0</v>
      </c>
      <c r="AH90" s="166">
        <v>0</v>
      </c>
      <c r="AI90" s="197"/>
      <c r="AJ90" s="197"/>
      <c r="AK90" s="166"/>
      <c r="AL90" s="166"/>
      <c r="AM90" s="166"/>
      <c r="AN90" s="201"/>
      <c r="AO90" s="201"/>
      <c r="AP90" s="201"/>
      <c r="AQ90" s="175"/>
      <c r="AR90" s="178"/>
      <c r="AS90" s="178"/>
      <c r="AT90" s="178"/>
      <c r="AU90" s="178"/>
      <c r="AV90" s="178"/>
      <c r="AW90" s="178"/>
    </row>
    <row r="91" s="3" customFormat="1" spans="1:49">
      <c r="A91" s="155"/>
      <c r="B91" s="190" t="s">
        <v>519</v>
      </c>
      <c r="C91" s="190"/>
      <c r="D91" s="191"/>
      <c r="E91" s="191"/>
      <c r="F91" s="190"/>
      <c r="G91" s="191"/>
      <c r="H91" s="191"/>
      <c r="I91" s="190"/>
      <c r="J91" s="166">
        <f t="shared" ref="J91:AE91" si="29">J92+J93+J94</f>
        <v>0</v>
      </c>
      <c r="K91" s="166">
        <f t="shared" si="29"/>
        <v>0</v>
      </c>
      <c r="L91" s="166">
        <f t="shared" si="29"/>
        <v>0</v>
      </c>
      <c r="M91" s="166">
        <f t="shared" si="29"/>
        <v>0</v>
      </c>
      <c r="N91" s="166">
        <f t="shared" si="29"/>
        <v>0</v>
      </c>
      <c r="O91" s="166">
        <f t="shared" si="29"/>
        <v>0</v>
      </c>
      <c r="P91" s="166">
        <f t="shared" si="29"/>
        <v>0</v>
      </c>
      <c r="Q91" s="166">
        <f t="shared" si="29"/>
        <v>0</v>
      </c>
      <c r="R91" s="166">
        <f t="shared" si="29"/>
        <v>0</v>
      </c>
      <c r="S91" s="166">
        <f t="shared" si="29"/>
        <v>0</v>
      </c>
      <c r="T91" s="166">
        <f t="shared" si="29"/>
        <v>0</v>
      </c>
      <c r="U91" s="166">
        <f t="shared" si="29"/>
        <v>0</v>
      </c>
      <c r="V91" s="166">
        <f t="shared" si="29"/>
        <v>0</v>
      </c>
      <c r="W91" s="166">
        <f t="shared" si="29"/>
        <v>0</v>
      </c>
      <c r="X91" s="166">
        <f t="shared" si="29"/>
        <v>0</v>
      </c>
      <c r="Y91" s="166">
        <f t="shared" si="29"/>
        <v>0</v>
      </c>
      <c r="Z91" s="166">
        <f t="shared" si="29"/>
        <v>0</v>
      </c>
      <c r="AA91" s="166">
        <f t="shared" si="29"/>
        <v>0</v>
      </c>
      <c r="AB91" s="166">
        <f t="shared" si="29"/>
        <v>0</v>
      </c>
      <c r="AC91" s="166">
        <f t="shared" si="29"/>
        <v>0</v>
      </c>
      <c r="AD91" s="166">
        <f t="shared" si="29"/>
        <v>0</v>
      </c>
      <c r="AE91" s="166">
        <f t="shared" si="29"/>
        <v>0</v>
      </c>
      <c r="AF91" s="166"/>
      <c r="AG91" s="166">
        <f>AG92+AG93+AG94</f>
        <v>0</v>
      </c>
      <c r="AH91" s="166">
        <f>AH92+AH93+AH94</f>
        <v>0</v>
      </c>
      <c r="AI91" s="205"/>
      <c r="AJ91" s="205"/>
      <c r="AK91" s="201"/>
      <c r="AL91" s="201"/>
      <c r="AM91" s="201"/>
      <c r="AN91" s="201"/>
      <c r="AO91" s="201"/>
      <c r="AP91" s="201"/>
      <c r="AQ91" s="175"/>
      <c r="AR91" s="178"/>
      <c r="AS91" s="178"/>
      <c r="AT91" s="178"/>
      <c r="AU91" s="178"/>
      <c r="AV91" s="178"/>
      <c r="AW91" s="178"/>
    </row>
    <row r="92" s="3" customFormat="1" spans="1:49">
      <c r="A92" s="155"/>
      <c r="B92" s="190" t="s">
        <v>520</v>
      </c>
      <c r="C92" s="190"/>
      <c r="D92" s="191"/>
      <c r="E92" s="191"/>
      <c r="F92" s="190"/>
      <c r="G92" s="191"/>
      <c r="H92" s="191"/>
      <c r="I92" s="190"/>
      <c r="J92" s="166">
        <v>0</v>
      </c>
      <c r="K92" s="166">
        <v>0</v>
      </c>
      <c r="L92" s="166">
        <v>0</v>
      </c>
      <c r="M92" s="166">
        <v>0</v>
      </c>
      <c r="N92" s="166">
        <v>0</v>
      </c>
      <c r="O92" s="166">
        <v>0</v>
      </c>
      <c r="P92" s="166">
        <v>0</v>
      </c>
      <c r="Q92" s="166">
        <v>0</v>
      </c>
      <c r="R92" s="166">
        <v>0</v>
      </c>
      <c r="S92" s="166">
        <v>0</v>
      </c>
      <c r="T92" s="166">
        <v>0</v>
      </c>
      <c r="U92" s="166">
        <v>0</v>
      </c>
      <c r="V92" s="166">
        <v>0</v>
      </c>
      <c r="W92" s="166">
        <v>0</v>
      </c>
      <c r="X92" s="166">
        <v>0</v>
      </c>
      <c r="Y92" s="166">
        <v>0</v>
      </c>
      <c r="Z92" s="166">
        <v>0</v>
      </c>
      <c r="AA92" s="166">
        <v>0</v>
      </c>
      <c r="AB92" s="166">
        <v>0</v>
      </c>
      <c r="AC92" s="166">
        <v>0</v>
      </c>
      <c r="AD92" s="166">
        <v>0</v>
      </c>
      <c r="AE92" s="166">
        <v>0</v>
      </c>
      <c r="AF92" s="166"/>
      <c r="AG92" s="166">
        <v>0</v>
      </c>
      <c r="AH92" s="166">
        <v>0</v>
      </c>
      <c r="AI92" s="205"/>
      <c r="AJ92" s="205"/>
      <c r="AK92" s="201"/>
      <c r="AL92" s="201"/>
      <c r="AM92" s="201"/>
      <c r="AN92" s="201"/>
      <c r="AO92" s="201"/>
      <c r="AP92" s="201"/>
      <c r="AQ92" s="175"/>
      <c r="AR92" s="178"/>
      <c r="AS92" s="178"/>
      <c r="AT92" s="178"/>
      <c r="AU92" s="178"/>
      <c r="AV92" s="178"/>
      <c r="AW92" s="178"/>
    </row>
    <row r="93" s="3" customFormat="1" spans="1:49">
      <c r="A93" s="155"/>
      <c r="B93" s="190" t="s">
        <v>521</v>
      </c>
      <c r="C93" s="190"/>
      <c r="D93" s="191"/>
      <c r="E93" s="191"/>
      <c r="F93" s="190"/>
      <c r="G93" s="191"/>
      <c r="H93" s="191"/>
      <c r="I93" s="190"/>
      <c r="J93" s="166">
        <v>0</v>
      </c>
      <c r="K93" s="166">
        <v>0</v>
      </c>
      <c r="L93" s="166">
        <v>0</v>
      </c>
      <c r="M93" s="166">
        <v>0</v>
      </c>
      <c r="N93" s="166">
        <v>0</v>
      </c>
      <c r="O93" s="166">
        <v>0</v>
      </c>
      <c r="P93" s="166">
        <v>0</v>
      </c>
      <c r="Q93" s="166">
        <v>0</v>
      </c>
      <c r="R93" s="166">
        <v>0</v>
      </c>
      <c r="S93" s="166">
        <v>0</v>
      </c>
      <c r="T93" s="166">
        <v>0</v>
      </c>
      <c r="U93" s="166">
        <v>0</v>
      </c>
      <c r="V93" s="166">
        <v>0</v>
      </c>
      <c r="W93" s="166">
        <v>0</v>
      </c>
      <c r="X93" s="166">
        <v>0</v>
      </c>
      <c r="Y93" s="166">
        <v>0</v>
      </c>
      <c r="Z93" s="166">
        <v>0</v>
      </c>
      <c r="AA93" s="166">
        <v>0</v>
      </c>
      <c r="AB93" s="166">
        <v>0</v>
      </c>
      <c r="AC93" s="166">
        <v>0</v>
      </c>
      <c r="AD93" s="166">
        <v>0</v>
      </c>
      <c r="AE93" s="166">
        <v>0</v>
      </c>
      <c r="AF93" s="166"/>
      <c r="AG93" s="166">
        <v>0</v>
      </c>
      <c r="AH93" s="166">
        <v>0</v>
      </c>
      <c r="AI93" s="205"/>
      <c r="AJ93" s="205"/>
      <c r="AK93" s="201"/>
      <c r="AL93" s="201"/>
      <c r="AM93" s="201"/>
      <c r="AN93" s="201"/>
      <c r="AO93" s="201"/>
      <c r="AP93" s="201"/>
      <c r="AQ93" s="175"/>
      <c r="AR93" s="178"/>
      <c r="AS93" s="178"/>
      <c r="AT93" s="178"/>
      <c r="AU93" s="178"/>
      <c r="AV93" s="178"/>
      <c r="AW93" s="178"/>
    </row>
    <row r="94" s="3" customFormat="1" spans="1:49">
      <c r="A94" s="155"/>
      <c r="B94" s="190" t="s">
        <v>522</v>
      </c>
      <c r="C94" s="190"/>
      <c r="D94" s="191"/>
      <c r="E94" s="191"/>
      <c r="F94" s="190"/>
      <c r="G94" s="191"/>
      <c r="H94" s="191"/>
      <c r="I94" s="190"/>
      <c r="J94" s="166">
        <v>0</v>
      </c>
      <c r="K94" s="166">
        <v>0</v>
      </c>
      <c r="L94" s="166">
        <v>0</v>
      </c>
      <c r="M94" s="166">
        <v>0</v>
      </c>
      <c r="N94" s="166">
        <v>0</v>
      </c>
      <c r="O94" s="166">
        <v>0</v>
      </c>
      <c r="P94" s="166">
        <v>0</v>
      </c>
      <c r="Q94" s="166">
        <v>0</v>
      </c>
      <c r="R94" s="166">
        <v>0</v>
      </c>
      <c r="S94" s="166">
        <v>0</v>
      </c>
      <c r="T94" s="166">
        <v>0</v>
      </c>
      <c r="U94" s="166">
        <v>0</v>
      </c>
      <c r="V94" s="166">
        <v>0</v>
      </c>
      <c r="W94" s="166">
        <v>0</v>
      </c>
      <c r="X94" s="166">
        <v>0</v>
      </c>
      <c r="Y94" s="166">
        <v>0</v>
      </c>
      <c r="Z94" s="166">
        <v>0</v>
      </c>
      <c r="AA94" s="166">
        <v>0</v>
      </c>
      <c r="AB94" s="166">
        <v>0</v>
      </c>
      <c r="AC94" s="166">
        <v>0</v>
      </c>
      <c r="AD94" s="166">
        <v>0</v>
      </c>
      <c r="AE94" s="166">
        <v>0</v>
      </c>
      <c r="AF94" s="166"/>
      <c r="AG94" s="166">
        <v>0</v>
      </c>
      <c r="AH94" s="166">
        <v>0</v>
      </c>
      <c r="AI94" s="205"/>
      <c r="AJ94" s="205"/>
      <c r="AK94" s="201"/>
      <c r="AL94" s="201"/>
      <c r="AM94" s="201"/>
      <c r="AN94" s="201"/>
      <c r="AO94" s="201"/>
      <c r="AP94" s="201"/>
      <c r="AQ94" s="175"/>
      <c r="AR94" s="178"/>
      <c r="AS94" s="178"/>
      <c r="AT94" s="178"/>
      <c r="AU94" s="178"/>
      <c r="AV94" s="178"/>
      <c r="AW94" s="178"/>
    </row>
    <row r="95" s="3" customFormat="1" spans="1:49">
      <c r="A95" s="155"/>
      <c r="B95" s="190" t="s">
        <v>523</v>
      </c>
      <c r="C95" s="190"/>
      <c r="D95" s="191"/>
      <c r="E95" s="191"/>
      <c r="F95" s="190"/>
      <c r="G95" s="191"/>
      <c r="H95" s="191"/>
      <c r="I95" s="190"/>
      <c r="J95" s="166">
        <v>0</v>
      </c>
      <c r="K95" s="166">
        <v>0</v>
      </c>
      <c r="L95" s="166">
        <v>0</v>
      </c>
      <c r="M95" s="166">
        <v>0</v>
      </c>
      <c r="N95" s="166">
        <v>0</v>
      </c>
      <c r="O95" s="166">
        <v>0</v>
      </c>
      <c r="P95" s="166">
        <v>0</v>
      </c>
      <c r="Q95" s="166">
        <v>0</v>
      </c>
      <c r="R95" s="166">
        <v>0</v>
      </c>
      <c r="S95" s="166">
        <v>0</v>
      </c>
      <c r="T95" s="166">
        <v>0</v>
      </c>
      <c r="U95" s="166">
        <v>0</v>
      </c>
      <c r="V95" s="166">
        <v>0</v>
      </c>
      <c r="W95" s="166">
        <v>0</v>
      </c>
      <c r="X95" s="166">
        <v>0</v>
      </c>
      <c r="Y95" s="166">
        <v>0</v>
      </c>
      <c r="Z95" s="166">
        <v>0</v>
      </c>
      <c r="AA95" s="166">
        <v>0</v>
      </c>
      <c r="AB95" s="166">
        <v>0</v>
      </c>
      <c r="AC95" s="166">
        <v>0</v>
      </c>
      <c r="AD95" s="166">
        <v>0</v>
      </c>
      <c r="AE95" s="166">
        <v>0</v>
      </c>
      <c r="AF95" s="166"/>
      <c r="AG95" s="166">
        <v>0</v>
      </c>
      <c r="AH95" s="166">
        <v>0</v>
      </c>
      <c r="AI95" s="205"/>
      <c r="AJ95" s="205"/>
      <c r="AK95" s="201"/>
      <c r="AL95" s="201"/>
      <c r="AM95" s="201"/>
      <c r="AN95" s="201"/>
      <c r="AO95" s="201"/>
      <c r="AP95" s="201"/>
      <c r="AQ95" s="175"/>
      <c r="AR95" s="178"/>
      <c r="AS95" s="178"/>
      <c r="AT95" s="178"/>
      <c r="AU95" s="178"/>
      <c r="AV95" s="178"/>
      <c r="AW95" s="178"/>
    </row>
    <row r="96" s="3" customFormat="1" spans="1:49">
      <c r="A96" s="155"/>
      <c r="B96" s="190" t="s">
        <v>530</v>
      </c>
      <c r="C96" s="190"/>
      <c r="D96" s="191"/>
      <c r="E96" s="191"/>
      <c r="F96" s="190"/>
      <c r="G96" s="191"/>
      <c r="H96" s="191"/>
      <c r="I96" s="190"/>
      <c r="J96" s="166">
        <f t="shared" ref="J96:AE96" si="30">J97+J119+J138</f>
        <v>0</v>
      </c>
      <c r="K96" s="166">
        <f t="shared" si="30"/>
        <v>0</v>
      </c>
      <c r="L96" s="166">
        <f t="shared" si="30"/>
        <v>26</v>
      </c>
      <c r="M96" s="166">
        <f t="shared" si="30"/>
        <v>0</v>
      </c>
      <c r="N96" s="166">
        <f t="shared" si="30"/>
        <v>0</v>
      </c>
      <c r="O96" s="166">
        <f t="shared" si="30"/>
        <v>0</v>
      </c>
      <c r="P96" s="166">
        <f t="shared" si="30"/>
        <v>0</v>
      </c>
      <c r="Q96" s="166">
        <f t="shared" si="30"/>
        <v>0</v>
      </c>
      <c r="R96" s="166">
        <f t="shared" si="30"/>
        <v>65468</v>
      </c>
      <c r="S96" s="166">
        <f t="shared" si="30"/>
        <v>0</v>
      </c>
      <c r="T96" s="166">
        <f t="shared" si="30"/>
        <v>0</v>
      </c>
      <c r="U96" s="166">
        <f t="shared" si="30"/>
        <v>12393.514733</v>
      </c>
      <c r="V96" s="166">
        <f t="shared" si="30"/>
        <v>3087.058942</v>
      </c>
      <c r="W96" s="166">
        <f t="shared" si="30"/>
        <v>2972.308682</v>
      </c>
      <c r="X96" s="166">
        <f t="shared" si="30"/>
        <v>114.75026</v>
      </c>
      <c r="Y96" s="166">
        <f t="shared" si="30"/>
        <v>2860.613747</v>
      </c>
      <c r="Z96" s="166">
        <f t="shared" si="30"/>
        <v>2763.686101</v>
      </c>
      <c r="AA96" s="166">
        <f t="shared" si="30"/>
        <v>96.927646</v>
      </c>
      <c r="AB96" s="166">
        <f t="shared" si="30"/>
        <v>4303.1712</v>
      </c>
      <c r="AC96" s="166">
        <f t="shared" si="30"/>
        <v>700</v>
      </c>
      <c r="AD96" s="166">
        <f t="shared" si="30"/>
        <v>0</v>
      </c>
      <c r="AE96" s="166">
        <f t="shared" si="30"/>
        <v>1442.670844</v>
      </c>
      <c r="AF96" s="166"/>
      <c r="AG96" s="166">
        <f>AG97+AG119+AG138</f>
        <v>17224</v>
      </c>
      <c r="AH96" s="166">
        <f>AH97+AH119+AH138</f>
        <v>7602</v>
      </c>
      <c r="AI96" s="205"/>
      <c r="AJ96" s="205"/>
      <c r="AK96" s="201"/>
      <c r="AL96" s="201"/>
      <c r="AM96" s="201"/>
      <c r="AN96" s="201"/>
      <c r="AO96" s="201"/>
      <c r="AP96" s="201"/>
      <c r="AQ96" s="175"/>
      <c r="AR96" s="178"/>
      <c r="AS96" s="178"/>
      <c r="AT96" s="178"/>
      <c r="AU96" s="178"/>
      <c r="AV96" s="178"/>
      <c r="AW96" s="178"/>
    </row>
    <row r="97" s="3" customFormat="1" spans="1:49">
      <c r="A97" s="155"/>
      <c r="B97" s="190" t="s">
        <v>531</v>
      </c>
      <c r="C97" s="190"/>
      <c r="D97" s="191"/>
      <c r="E97" s="191"/>
      <c r="F97" s="190"/>
      <c r="G97" s="191"/>
      <c r="H97" s="191"/>
      <c r="I97" s="190"/>
      <c r="J97" s="166">
        <f t="shared" ref="J97:AE97" si="31">J98+J99+J104+J105+J110+J111+J112+J113+J114+J118</f>
        <v>0</v>
      </c>
      <c r="K97" s="166">
        <f t="shared" si="31"/>
        <v>0</v>
      </c>
      <c r="L97" s="166">
        <f t="shared" si="31"/>
        <v>11</v>
      </c>
      <c r="M97" s="166">
        <f t="shared" si="31"/>
        <v>0</v>
      </c>
      <c r="N97" s="166">
        <f t="shared" si="31"/>
        <v>0</v>
      </c>
      <c r="O97" s="166">
        <f t="shared" si="31"/>
        <v>0</v>
      </c>
      <c r="P97" s="166">
        <f t="shared" si="31"/>
        <v>0</v>
      </c>
      <c r="Q97" s="166">
        <f t="shared" si="31"/>
        <v>0</v>
      </c>
      <c r="R97" s="166">
        <f t="shared" si="31"/>
        <v>26836</v>
      </c>
      <c r="S97" s="166">
        <f t="shared" si="31"/>
        <v>0</v>
      </c>
      <c r="T97" s="166">
        <f t="shared" si="31"/>
        <v>0</v>
      </c>
      <c r="U97" s="166">
        <f t="shared" si="31"/>
        <v>7915.830986</v>
      </c>
      <c r="V97" s="166">
        <f t="shared" si="31"/>
        <v>3087.058942</v>
      </c>
      <c r="W97" s="166">
        <f t="shared" si="31"/>
        <v>2972.308682</v>
      </c>
      <c r="X97" s="166">
        <f t="shared" si="31"/>
        <v>114.75026</v>
      </c>
      <c r="Y97" s="166">
        <f t="shared" si="31"/>
        <v>1402.61</v>
      </c>
      <c r="Z97" s="166">
        <f t="shared" si="31"/>
        <v>1351.55</v>
      </c>
      <c r="AA97" s="166">
        <f t="shared" si="31"/>
        <v>51.06</v>
      </c>
      <c r="AB97" s="166">
        <f t="shared" si="31"/>
        <v>1311.6712</v>
      </c>
      <c r="AC97" s="166">
        <f t="shared" si="31"/>
        <v>700</v>
      </c>
      <c r="AD97" s="166">
        <f t="shared" si="31"/>
        <v>0</v>
      </c>
      <c r="AE97" s="166">
        <f t="shared" si="31"/>
        <v>1414.490844</v>
      </c>
      <c r="AF97" s="166"/>
      <c r="AG97" s="166">
        <f>AG98+AG99+AG104+AG105+AG110+AG111+AG112+AG113+AG114+AG118</f>
        <v>7533</v>
      </c>
      <c r="AH97" s="166">
        <f>AH98+AH99+AH104+AH105+AH110+AH111+AH112+AH113+AH114+AH118</f>
        <v>3447</v>
      </c>
      <c r="AI97" s="205"/>
      <c r="AJ97" s="205"/>
      <c r="AK97" s="201"/>
      <c r="AL97" s="201"/>
      <c r="AM97" s="201"/>
      <c r="AN97" s="201"/>
      <c r="AO97" s="201"/>
      <c r="AP97" s="201"/>
      <c r="AQ97" s="175"/>
      <c r="AR97" s="178"/>
      <c r="AS97" s="178"/>
      <c r="AT97" s="178"/>
      <c r="AU97" s="178"/>
      <c r="AV97" s="178"/>
      <c r="AW97" s="178"/>
    </row>
    <row r="98" s="3" customFormat="1" spans="1:49">
      <c r="A98" s="155"/>
      <c r="B98" s="190" t="s">
        <v>532</v>
      </c>
      <c r="C98" s="190"/>
      <c r="D98" s="191"/>
      <c r="E98" s="191"/>
      <c r="F98" s="190"/>
      <c r="G98" s="191"/>
      <c r="H98" s="191"/>
      <c r="I98" s="190"/>
      <c r="J98" s="166">
        <v>0</v>
      </c>
      <c r="K98" s="166">
        <v>0</v>
      </c>
      <c r="L98" s="166">
        <v>0</v>
      </c>
      <c r="M98" s="166">
        <v>0</v>
      </c>
      <c r="N98" s="166">
        <v>0</v>
      </c>
      <c r="O98" s="166">
        <v>0</v>
      </c>
      <c r="P98" s="166">
        <v>0</v>
      </c>
      <c r="Q98" s="166">
        <v>0</v>
      </c>
      <c r="R98" s="166">
        <v>0</v>
      </c>
      <c r="S98" s="166">
        <v>0</v>
      </c>
      <c r="T98" s="166">
        <v>0</v>
      </c>
      <c r="U98" s="166">
        <v>0</v>
      </c>
      <c r="V98" s="166">
        <v>0</v>
      </c>
      <c r="W98" s="166">
        <v>0</v>
      </c>
      <c r="X98" s="166">
        <v>0</v>
      </c>
      <c r="Y98" s="166">
        <v>0</v>
      </c>
      <c r="Z98" s="166">
        <v>0</v>
      </c>
      <c r="AA98" s="166">
        <v>0</v>
      </c>
      <c r="AB98" s="166">
        <v>0</v>
      </c>
      <c r="AC98" s="166">
        <v>0</v>
      </c>
      <c r="AD98" s="166">
        <v>0</v>
      </c>
      <c r="AE98" s="166">
        <v>0</v>
      </c>
      <c r="AF98" s="166"/>
      <c r="AG98" s="166">
        <v>0</v>
      </c>
      <c r="AH98" s="166">
        <v>0</v>
      </c>
      <c r="AI98" s="205"/>
      <c r="AJ98" s="205"/>
      <c r="AK98" s="201"/>
      <c r="AL98" s="201"/>
      <c r="AM98" s="201"/>
      <c r="AN98" s="201"/>
      <c r="AO98" s="201"/>
      <c r="AP98" s="201"/>
      <c r="AQ98" s="175"/>
      <c r="AR98" s="178"/>
      <c r="AS98" s="178"/>
      <c r="AT98" s="178"/>
      <c r="AU98" s="178"/>
      <c r="AV98" s="178"/>
      <c r="AW98" s="178"/>
    </row>
    <row r="99" s="3" customFormat="1" spans="1:49">
      <c r="A99" s="155"/>
      <c r="B99" s="190" t="s">
        <v>533</v>
      </c>
      <c r="C99" s="190"/>
      <c r="D99" s="191"/>
      <c r="E99" s="191"/>
      <c r="F99" s="190"/>
      <c r="G99" s="191"/>
      <c r="H99" s="191"/>
      <c r="I99" s="190"/>
      <c r="J99" s="166">
        <f t="shared" ref="J99:AE99" si="32">SUM(J100:J103)</f>
        <v>0</v>
      </c>
      <c r="K99" s="166">
        <f t="shared" si="32"/>
        <v>0</v>
      </c>
      <c r="L99" s="166">
        <f t="shared" si="32"/>
        <v>4</v>
      </c>
      <c r="M99" s="166">
        <f t="shared" si="32"/>
        <v>0</v>
      </c>
      <c r="N99" s="166">
        <f t="shared" si="32"/>
        <v>0</v>
      </c>
      <c r="O99" s="166">
        <f t="shared" si="32"/>
        <v>0</v>
      </c>
      <c r="P99" s="166">
        <f t="shared" si="32"/>
        <v>0</v>
      </c>
      <c r="Q99" s="166">
        <f t="shared" si="32"/>
        <v>0</v>
      </c>
      <c r="R99" s="166">
        <f t="shared" si="32"/>
        <v>11853</v>
      </c>
      <c r="S99" s="166">
        <f t="shared" si="32"/>
        <v>0</v>
      </c>
      <c r="T99" s="166">
        <f t="shared" si="32"/>
        <v>0</v>
      </c>
      <c r="U99" s="166">
        <f t="shared" si="32"/>
        <v>2772.849626</v>
      </c>
      <c r="V99" s="166">
        <f t="shared" si="32"/>
        <v>500</v>
      </c>
      <c r="W99" s="166">
        <f t="shared" si="32"/>
        <v>500</v>
      </c>
      <c r="X99" s="166">
        <f t="shared" si="32"/>
        <v>0</v>
      </c>
      <c r="Y99" s="166">
        <f t="shared" si="32"/>
        <v>1000</v>
      </c>
      <c r="Z99" s="166">
        <f t="shared" si="32"/>
        <v>1000</v>
      </c>
      <c r="AA99" s="166">
        <f t="shared" si="32"/>
        <v>0</v>
      </c>
      <c r="AB99" s="166">
        <f t="shared" si="32"/>
        <v>489.7812</v>
      </c>
      <c r="AC99" s="166">
        <f t="shared" si="32"/>
        <v>700</v>
      </c>
      <c r="AD99" s="166">
        <f t="shared" si="32"/>
        <v>0</v>
      </c>
      <c r="AE99" s="166">
        <f t="shared" si="32"/>
        <v>83.0684259999999</v>
      </c>
      <c r="AF99" s="166"/>
      <c r="AG99" s="166">
        <f>SUM(AG100:AG103)</f>
        <v>3240</v>
      </c>
      <c r="AH99" s="166">
        <f>SUM(AH100:AH103)</f>
        <v>1547</v>
      </c>
      <c r="AI99" s="205"/>
      <c r="AJ99" s="205"/>
      <c r="AK99" s="201"/>
      <c r="AL99" s="201"/>
      <c r="AM99" s="201"/>
      <c r="AN99" s="201"/>
      <c r="AO99" s="201"/>
      <c r="AP99" s="201"/>
      <c r="AQ99" s="175"/>
      <c r="AR99" s="178"/>
      <c r="AS99" s="178"/>
      <c r="AT99" s="178"/>
      <c r="AU99" s="178"/>
      <c r="AV99" s="178"/>
      <c r="AW99" s="178"/>
    </row>
    <row r="100" s="1" customFormat="1" ht="101.25" spans="1:59">
      <c r="A100" s="20">
        <v>46</v>
      </c>
      <c r="B100" s="20" t="s">
        <v>534</v>
      </c>
      <c r="C100" s="20">
        <v>2022</v>
      </c>
      <c r="D100" s="22" t="s">
        <v>535</v>
      </c>
      <c r="E100" s="23" t="s">
        <v>536</v>
      </c>
      <c r="F100" s="22" t="s">
        <v>45</v>
      </c>
      <c r="G100" s="22" t="s">
        <v>1074</v>
      </c>
      <c r="H100" s="22" t="s">
        <v>537</v>
      </c>
      <c r="I100" s="34" t="s">
        <v>538</v>
      </c>
      <c r="J100" s="22"/>
      <c r="K100" s="22"/>
      <c r="L100" s="22">
        <v>1</v>
      </c>
      <c r="M100" s="22"/>
      <c r="N100" s="22"/>
      <c r="O100" s="22"/>
      <c r="P100" s="22"/>
      <c r="Q100" s="22"/>
      <c r="R100" s="22">
        <v>1540</v>
      </c>
      <c r="S100" s="21" t="s">
        <v>541</v>
      </c>
      <c r="T100" s="21" t="s">
        <v>1039</v>
      </c>
      <c r="U100" s="44">
        <v>612.849626</v>
      </c>
      <c r="V100" s="44">
        <v>500</v>
      </c>
      <c r="W100" s="44">
        <v>500</v>
      </c>
      <c r="X100" s="44"/>
      <c r="Y100" s="44">
        <v>0</v>
      </c>
      <c r="Z100" s="44">
        <v>0</v>
      </c>
      <c r="AA100" s="44"/>
      <c r="AB100" s="44">
        <v>29.7812</v>
      </c>
      <c r="AC100" s="44">
        <v>0</v>
      </c>
      <c r="AD100" s="44">
        <v>0</v>
      </c>
      <c r="AE100" s="44">
        <f>U100-W100-AB100</f>
        <v>83.0684259999999</v>
      </c>
      <c r="AF100" s="44"/>
      <c r="AG100" s="50">
        <v>440</v>
      </c>
      <c r="AH100" s="50">
        <v>382</v>
      </c>
      <c r="AI100" s="34" t="s">
        <v>539</v>
      </c>
      <c r="AJ100" s="34" t="s">
        <v>540</v>
      </c>
      <c r="AK100" s="393" t="s">
        <v>50</v>
      </c>
      <c r="AL100" s="71" t="s">
        <v>51</v>
      </c>
      <c r="AM100" s="21" t="s">
        <v>541</v>
      </c>
      <c r="AN100" s="21" t="s">
        <v>542</v>
      </c>
      <c r="AO100" s="21" t="s">
        <v>369</v>
      </c>
      <c r="AP100" s="21" t="s">
        <v>543</v>
      </c>
      <c r="AQ100" s="21" t="s">
        <v>1590</v>
      </c>
      <c r="AR100" s="20" t="s">
        <v>1079</v>
      </c>
      <c r="AS100" s="20" t="s">
        <v>1079</v>
      </c>
      <c r="AT100" s="20" t="s">
        <v>1079</v>
      </c>
      <c r="AU100" s="20"/>
      <c r="AV100" s="21"/>
      <c r="AW100" s="128" t="s">
        <v>1168</v>
      </c>
      <c r="BG100" s="5">
        <v>1</v>
      </c>
    </row>
    <row r="101" s="1" customFormat="1" ht="67.5" spans="1:59">
      <c r="A101" s="20">
        <v>47</v>
      </c>
      <c r="B101" s="20" t="s">
        <v>544</v>
      </c>
      <c r="C101" s="20">
        <v>2022</v>
      </c>
      <c r="D101" s="22" t="s">
        <v>535</v>
      </c>
      <c r="E101" s="23" t="s">
        <v>545</v>
      </c>
      <c r="F101" s="22" t="s">
        <v>45</v>
      </c>
      <c r="G101" s="22" t="s">
        <v>1074</v>
      </c>
      <c r="H101" s="22" t="s">
        <v>546</v>
      </c>
      <c r="I101" s="34" t="s">
        <v>547</v>
      </c>
      <c r="J101" s="22"/>
      <c r="K101" s="22"/>
      <c r="L101" s="22">
        <v>1</v>
      </c>
      <c r="M101" s="22"/>
      <c r="N101" s="22"/>
      <c r="O101" s="22"/>
      <c r="P101" s="22"/>
      <c r="Q101" s="22"/>
      <c r="R101" s="22">
        <v>2475</v>
      </c>
      <c r="S101" s="21" t="s">
        <v>50</v>
      </c>
      <c r="T101" s="21" t="s">
        <v>51</v>
      </c>
      <c r="U101" s="44">
        <v>200</v>
      </c>
      <c r="V101" s="44">
        <v>0</v>
      </c>
      <c r="W101" s="44">
        <v>0</v>
      </c>
      <c r="X101" s="44"/>
      <c r="Y101" s="44">
        <v>0</v>
      </c>
      <c r="Z101" s="44">
        <v>0</v>
      </c>
      <c r="AA101" s="44"/>
      <c r="AB101" s="44">
        <v>200</v>
      </c>
      <c r="AC101" s="44">
        <v>0</v>
      </c>
      <c r="AD101" s="44">
        <v>0</v>
      </c>
      <c r="AE101" s="44">
        <v>0</v>
      </c>
      <c r="AF101" s="44"/>
      <c r="AG101" s="50">
        <v>707</v>
      </c>
      <c r="AH101" s="50">
        <v>447</v>
      </c>
      <c r="AI101" s="34" t="s">
        <v>548</v>
      </c>
      <c r="AJ101" s="34" t="s">
        <v>549</v>
      </c>
      <c r="AK101" s="232" t="s">
        <v>50</v>
      </c>
      <c r="AL101" s="163" t="s">
        <v>51</v>
      </c>
      <c r="AM101" s="21" t="s">
        <v>541</v>
      </c>
      <c r="AN101" s="21" t="s">
        <v>542</v>
      </c>
      <c r="AO101" s="21" t="s">
        <v>369</v>
      </c>
      <c r="AP101" s="21" t="s">
        <v>543</v>
      </c>
      <c r="AQ101" s="21" t="s">
        <v>1590</v>
      </c>
      <c r="AR101" s="20" t="s">
        <v>1079</v>
      </c>
      <c r="AS101" s="20"/>
      <c r="AT101" s="20"/>
      <c r="AU101" s="20"/>
      <c r="AV101" s="20"/>
      <c r="AW101" s="128"/>
      <c r="BG101" s="5">
        <v>1</v>
      </c>
    </row>
    <row r="102" s="1" customFormat="1" ht="135" spans="1:59">
      <c r="A102" s="20">
        <v>48</v>
      </c>
      <c r="B102" s="20" t="s">
        <v>595</v>
      </c>
      <c r="C102" s="20">
        <v>2022</v>
      </c>
      <c r="D102" s="21" t="s">
        <v>535</v>
      </c>
      <c r="E102" s="21" t="s">
        <v>596</v>
      </c>
      <c r="F102" s="21" t="s">
        <v>45</v>
      </c>
      <c r="G102" s="22" t="s">
        <v>1074</v>
      </c>
      <c r="H102" s="21" t="s">
        <v>597</v>
      </c>
      <c r="I102" s="33" t="s">
        <v>598</v>
      </c>
      <c r="J102" s="21"/>
      <c r="K102" s="21"/>
      <c r="L102" s="22">
        <v>1</v>
      </c>
      <c r="M102" s="21"/>
      <c r="N102" s="21"/>
      <c r="O102" s="21"/>
      <c r="P102" s="21"/>
      <c r="Q102" s="21"/>
      <c r="R102" s="44">
        <v>4096</v>
      </c>
      <c r="S102" s="269" t="s">
        <v>78</v>
      </c>
      <c r="T102" s="21" t="s">
        <v>1076</v>
      </c>
      <c r="U102" s="44">
        <v>1000</v>
      </c>
      <c r="V102" s="44">
        <v>0</v>
      </c>
      <c r="W102" s="44">
        <v>0</v>
      </c>
      <c r="X102" s="44"/>
      <c r="Y102" s="44">
        <v>1000</v>
      </c>
      <c r="Z102" s="44">
        <v>1000</v>
      </c>
      <c r="AA102" s="44"/>
      <c r="AB102" s="44">
        <v>0</v>
      </c>
      <c r="AC102" s="44">
        <v>0</v>
      </c>
      <c r="AD102" s="44">
        <v>0</v>
      </c>
      <c r="AE102" s="44">
        <v>0</v>
      </c>
      <c r="AF102" s="44"/>
      <c r="AG102" s="50">
        <v>1024</v>
      </c>
      <c r="AH102" s="50">
        <v>365</v>
      </c>
      <c r="AI102" s="33" t="s">
        <v>599</v>
      </c>
      <c r="AJ102" s="33" t="s">
        <v>564</v>
      </c>
      <c r="AK102" s="422" t="s">
        <v>78</v>
      </c>
      <c r="AL102" s="163" t="s">
        <v>1076</v>
      </c>
      <c r="AM102" s="21" t="s">
        <v>541</v>
      </c>
      <c r="AN102" s="21" t="s">
        <v>542</v>
      </c>
      <c r="AO102" s="21" t="s">
        <v>369</v>
      </c>
      <c r="AP102" s="21" t="s">
        <v>543</v>
      </c>
      <c r="AQ102" s="21" t="s">
        <v>458</v>
      </c>
      <c r="AR102" s="20" t="s">
        <v>1079</v>
      </c>
      <c r="AS102" s="20"/>
      <c r="AT102" s="20"/>
      <c r="AU102" s="20"/>
      <c r="AV102" s="20"/>
      <c r="AW102" s="128"/>
      <c r="BG102" s="5">
        <v>1</v>
      </c>
    </row>
    <row r="103" s="1" customFormat="1" ht="123.75" spans="1:59">
      <c r="A103" s="20">
        <v>49</v>
      </c>
      <c r="B103" s="20" t="s">
        <v>1568</v>
      </c>
      <c r="C103" s="20">
        <v>2022</v>
      </c>
      <c r="D103" s="21" t="s">
        <v>535</v>
      </c>
      <c r="E103" s="21" t="s">
        <v>1569</v>
      </c>
      <c r="F103" s="21" t="s">
        <v>45</v>
      </c>
      <c r="G103" s="22" t="s">
        <v>1074</v>
      </c>
      <c r="H103" s="21" t="s">
        <v>1171</v>
      </c>
      <c r="I103" s="33" t="s">
        <v>1570</v>
      </c>
      <c r="J103" s="21"/>
      <c r="K103" s="21"/>
      <c r="L103" s="22">
        <v>1</v>
      </c>
      <c r="M103" s="21"/>
      <c r="N103" s="21"/>
      <c r="O103" s="21"/>
      <c r="P103" s="21"/>
      <c r="Q103" s="21"/>
      <c r="R103" s="50">
        <v>3742</v>
      </c>
      <c r="S103" s="50" t="s">
        <v>541</v>
      </c>
      <c r="T103" s="21" t="s">
        <v>1039</v>
      </c>
      <c r="U103" s="44">
        <v>960</v>
      </c>
      <c r="V103" s="44">
        <v>0</v>
      </c>
      <c r="W103" s="44"/>
      <c r="X103" s="44"/>
      <c r="Y103" s="44">
        <v>0</v>
      </c>
      <c r="Z103" s="44"/>
      <c r="AA103" s="44"/>
      <c r="AB103" s="44">
        <v>260</v>
      </c>
      <c r="AC103" s="44">
        <v>700</v>
      </c>
      <c r="AD103" s="44"/>
      <c r="AE103" s="44"/>
      <c r="AF103" s="44"/>
      <c r="AG103" s="50">
        <v>1069</v>
      </c>
      <c r="AH103" s="50">
        <v>353</v>
      </c>
      <c r="AI103" s="33" t="s">
        <v>1571</v>
      </c>
      <c r="AJ103" s="33" t="s">
        <v>564</v>
      </c>
      <c r="AK103" s="422" t="s">
        <v>541</v>
      </c>
      <c r="AL103" s="163" t="s">
        <v>1039</v>
      </c>
      <c r="AM103" s="21" t="s">
        <v>541</v>
      </c>
      <c r="AN103" s="21" t="s">
        <v>1039</v>
      </c>
      <c r="AO103" s="21" t="s">
        <v>369</v>
      </c>
      <c r="AP103" s="21" t="s">
        <v>543</v>
      </c>
      <c r="AQ103" s="21" t="s">
        <v>458</v>
      </c>
      <c r="AR103" s="20" t="s">
        <v>1079</v>
      </c>
      <c r="AS103" s="20"/>
      <c r="AT103" s="20"/>
      <c r="AU103" s="20"/>
      <c r="AV103" s="20" t="s">
        <v>1552</v>
      </c>
      <c r="AW103" s="128"/>
      <c r="BG103" s="5">
        <v>1</v>
      </c>
    </row>
    <row r="104" s="3" customFormat="1" spans="1:49">
      <c r="A104" s="155"/>
      <c r="B104" s="190" t="s">
        <v>600</v>
      </c>
      <c r="C104" s="190"/>
      <c r="D104" s="191"/>
      <c r="E104" s="191"/>
      <c r="F104" s="190"/>
      <c r="G104" s="191"/>
      <c r="H104" s="191"/>
      <c r="I104" s="190"/>
      <c r="J104" s="166">
        <v>0</v>
      </c>
      <c r="K104" s="166">
        <v>0</v>
      </c>
      <c r="L104" s="166">
        <v>0</v>
      </c>
      <c r="M104" s="166">
        <v>0</v>
      </c>
      <c r="N104" s="166">
        <v>0</v>
      </c>
      <c r="O104" s="166">
        <v>0</v>
      </c>
      <c r="P104" s="166">
        <v>0</v>
      </c>
      <c r="Q104" s="166">
        <v>0</v>
      </c>
      <c r="R104" s="166">
        <v>0</v>
      </c>
      <c r="S104" s="166">
        <v>0</v>
      </c>
      <c r="T104" s="166">
        <v>0</v>
      </c>
      <c r="U104" s="166">
        <v>0</v>
      </c>
      <c r="V104" s="166">
        <v>0</v>
      </c>
      <c r="W104" s="166">
        <v>0</v>
      </c>
      <c r="X104" s="166">
        <v>0</v>
      </c>
      <c r="Y104" s="166">
        <v>0</v>
      </c>
      <c r="Z104" s="166">
        <v>0</v>
      </c>
      <c r="AA104" s="166">
        <v>0</v>
      </c>
      <c r="AB104" s="166">
        <v>0</v>
      </c>
      <c r="AC104" s="166">
        <v>0</v>
      </c>
      <c r="AD104" s="166">
        <v>0</v>
      </c>
      <c r="AE104" s="166">
        <v>0</v>
      </c>
      <c r="AF104" s="166"/>
      <c r="AG104" s="166">
        <v>0</v>
      </c>
      <c r="AH104" s="166">
        <v>0</v>
      </c>
      <c r="AI104" s="205"/>
      <c r="AJ104" s="205"/>
      <c r="AK104" s="201"/>
      <c r="AL104" s="201"/>
      <c r="AM104" s="201"/>
      <c r="AN104" s="201"/>
      <c r="AO104" s="201"/>
      <c r="AP104" s="201"/>
      <c r="AQ104" s="175"/>
      <c r="AR104" s="178"/>
      <c r="AS104" s="178"/>
      <c r="AT104" s="178"/>
      <c r="AU104" s="178"/>
      <c r="AV104" s="178"/>
      <c r="AW104" s="178"/>
    </row>
    <row r="105" s="3" customFormat="1" spans="1:49">
      <c r="A105" s="155"/>
      <c r="B105" s="190" t="s">
        <v>601</v>
      </c>
      <c r="C105" s="190"/>
      <c r="D105" s="191"/>
      <c r="E105" s="191"/>
      <c r="F105" s="190"/>
      <c r="G105" s="191"/>
      <c r="H105" s="191"/>
      <c r="I105" s="190"/>
      <c r="J105" s="166">
        <f t="shared" ref="J105:Q105" si="33">SUM(J106:J109)</f>
        <v>0</v>
      </c>
      <c r="K105" s="166">
        <f t="shared" si="33"/>
        <v>0</v>
      </c>
      <c r="L105" s="166">
        <f t="shared" si="33"/>
        <v>4</v>
      </c>
      <c r="M105" s="166">
        <f t="shared" si="33"/>
        <v>0</v>
      </c>
      <c r="N105" s="166">
        <f t="shared" si="33"/>
        <v>0</v>
      </c>
      <c r="O105" s="166">
        <f t="shared" si="33"/>
        <v>0</v>
      </c>
      <c r="P105" s="166">
        <f t="shared" si="33"/>
        <v>0</v>
      </c>
      <c r="Q105" s="166">
        <f t="shared" si="33"/>
        <v>0</v>
      </c>
      <c r="R105" s="166">
        <f t="shared" ref="R105:AE105" si="34">SUM(R106:R109)</f>
        <v>11708</v>
      </c>
      <c r="S105" s="166">
        <f t="shared" si="34"/>
        <v>0</v>
      </c>
      <c r="T105" s="166">
        <f t="shared" si="34"/>
        <v>0</v>
      </c>
      <c r="U105" s="166">
        <f t="shared" si="34"/>
        <v>3480</v>
      </c>
      <c r="V105" s="166">
        <f t="shared" si="34"/>
        <v>1630</v>
      </c>
      <c r="W105" s="166">
        <f t="shared" si="34"/>
        <v>1630</v>
      </c>
      <c r="X105" s="166">
        <f t="shared" si="34"/>
        <v>0</v>
      </c>
      <c r="Y105" s="166">
        <f t="shared" si="34"/>
        <v>350</v>
      </c>
      <c r="Z105" s="166">
        <f t="shared" si="34"/>
        <v>350</v>
      </c>
      <c r="AA105" s="166">
        <f t="shared" si="34"/>
        <v>0</v>
      </c>
      <c r="AB105" s="166">
        <f t="shared" si="34"/>
        <v>300</v>
      </c>
      <c r="AC105" s="166">
        <f t="shared" si="34"/>
        <v>0</v>
      </c>
      <c r="AD105" s="166">
        <f t="shared" si="34"/>
        <v>0</v>
      </c>
      <c r="AE105" s="166">
        <f t="shared" si="34"/>
        <v>1200</v>
      </c>
      <c r="AF105" s="166"/>
      <c r="AG105" s="166">
        <f>SUM(AG106:AG109)</f>
        <v>3345</v>
      </c>
      <c r="AH105" s="166">
        <f>SUM(AH106:AH109)</f>
        <v>1511</v>
      </c>
      <c r="AI105" s="205"/>
      <c r="AJ105" s="205"/>
      <c r="AK105" s="201"/>
      <c r="AL105" s="201"/>
      <c r="AM105" s="201"/>
      <c r="AN105" s="201"/>
      <c r="AO105" s="201"/>
      <c r="AP105" s="201"/>
      <c r="AQ105" s="175"/>
      <c r="AR105" s="178"/>
      <c r="AS105" s="178"/>
      <c r="AT105" s="178"/>
      <c r="AU105" s="178"/>
      <c r="AV105" s="178"/>
      <c r="AW105" s="178"/>
    </row>
    <row r="106" s="1" customFormat="1" ht="135" spans="1:59">
      <c r="A106" s="20">
        <v>50</v>
      </c>
      <c r="B106" s="20" t="s">
        <v>602</v>
      </c>
      <c r="C106" s="20">
        <v>2022</v>
      </c>
      <c r="D106" s="22" t="s">
        <v>430</v>
      </c>
      <c r="E106" s="23" t="s">
        <v>603</v>
      </c>
      <c r="F106" s="22" t="s">
        <v>45</v>
      </c>
      <c r="G106" s="22" t="s">
        <v>1074</v>
      </c>
      <c r="H106" s="22" t="s">
        <v>546</v>
      </c>
      <c r="I106" s="34" t="s">
        <v>604</v>
      </c>
      <c r="J106" s="22"/>
      <c r="K106" s="22"/>
      <c r="L106" s="22">
        <v>1</v>
      </c>
      <c r="M106" s="22"/>
      <c r="N106" s="22"/>
      <c r="O106" s="22"/>
      <c r="P106" s="22"/>
      <c r="Q106" s="22"/>
      <c r="R106" s="22">
        <v>7623</v>
      </c>
      <c r="S106" s="22" t="s">
        <v>1162</v>
      </c>
      <c r="T106" s="21" t="s">
        <v>1163</v>
      </c>
      <c r="U106" s="44">
        <v>1500</v>
      </c>
      <c r="V106" s="44">
        <v>1500</v>
      </c>
      <c r="W106" s="44">
        <v>1500</v>
      </c>
      <c r="X106" s="44"/>
      <c r="Y106" s="44">
        <v>0</v>
      </c>
      <c r="Z106" s="44">
        <v>0</v>
      </c>
      <c r="AA106" s="44"/>
      <c r="AB106" s="44">
        <v>0</v>
      </c>
      <c r="AC106" s="44">
        <v>0</v>
      </c>
      <c r="AD106" s="44">
        <v>0</v>
      </c>
      <c r="AE106" s="44">
        <v>0</v>
      </c>
      <c r="AF106" s="44"/>
      <c r="AG106" s="50">
        <v>2178</v>
      </c>
      <c r="AH106" s="50">
        <v>1175</v>
      </c>
      <c r="AI106" s="34" t="s">
        <v>605</v>
      </c>
      <c r="AJ106" s="34" t="s">
        <v>605</v>
      </c>
      <c r="AK106" s="232" t="s">
        <v>272</v>
      </c>
      <c r="AL106" s="163" t="s">
        <v>606</v>
      </c>
      <c r="AM106" s="21" t="s">
        <v>438</v>
      </c>
      <c r="AN106" s="21" t="s">
        <v>439</v>
      </c>
      <c r="AO106" s="21" t="s">
        <v>82</v>
      </c>
      <c r="AP106" s="21" t="s">
        <v>543</v>
      </c>
      <c r="AQ106" s="21" t="s">
        <v>1591</v>
      </c>
      <c r="AR106" s="20" t="s">
        <v>1079</v>
      </c>
      <c r="AS106" s="20"/>
      <c r="AT106" s="20"/>
      <c r="AU106" s="20"/>
      <c r="AV106" s="20"/>
      <c r="AW106" s="128"/>
      <c r="BG106" s="5">
        <v>1</v>
      </c>
    </row>
    <row r="107" s="1" customFormat="1" ht="45" spans="1:59">
      <c r="A107" s="20">
        <v>51</v>
      </c>
      <c r="B107" s="20" t="s">
        <v>609</v>
      </c>
      <c r="C107" s="20">
        <v>2022</v>
      </c>
      <c r="D107" s="21" t="s">
        <v>430</v>
      </c>
      <c r="E107" s="21" t="s">
        <v>1164</v>
      </c>
      <c r="F107" s="21" t="s">
        <v>45</v>
      </c>
      <c r="G107" s="22" t="s">
        <v>1074</v>
      </c>
      <c r="H107" s="21" t="s">
        <v>1165</v>
      </c>
      <c r="I107" s="33" t="s">
        <v>1166</v>
      </c>
      <c r="J107" s="21"/>
      <c r="K107" s="21"/>
      <c r="L107" s="22">
        <v>1</v>
      </c>
      <c r="M107" s="21"/>
      <c r="N107" s="21"/>
      <c r="O107" s="21"/>
      <c r="P107" s="21"/>
      <c r="Q107" s="21"/>
      <c r="R107" s="22">
        <v>644</v>
      </c>
      <c r="S107" s="21" t="s">
        <v>78</v>
      </c>
      <c r="T107" s="21" t="s">
        <v>1076</v>
      </c>
      <c r="U107" s="44">
        <v>430</v>
      </c>
      <c r="V107" s="44">
        <v>130</v>
      </c>
      <c r="W107" s="44">
        <v>130</v>
      </c>
      <c r="X107" s="44"/>
      <c r="Y107" s="44">
        <v>300</v>
      </c>
      <c r="Z107" s="44">
        <v>300</v>
      </c>
      <c r="AA107" s="44"/>
      <c r="AB107" s="44">
        <v>0</v>
      </c>
      <c r="AC107" s="44">
        <v>0</v>
      </c>
      <c r="AD107" s="44">
        <v>0</v>
      </c>
      <c r="AE107" s="44">
        <v>0</v>
      </c>
      <c r="AF107" s="44"/>
      <c r="AG107" s="50">
        <v>184</v>
      </c>
      <c r="AH107" s="50">
        <v>46</v>
      </c>
      <c r="AI107" s="33" t="s">
        <v>613</v>
      </c>
      <c r="AJ107" s="33" t="s">
        <v>613</v>
      </c>
      <c r="AK107" s="163" t="s">
        <v>78</v>
      </c>
      <c r="AL107" s="163" t="s">
        <v>1076</v>
      </c>
      <c r="AM107" s="21" t="s">
        <v>438</v>
      </c>
      <c r="AN107" s="21" t="s">
        <v>439</v>
      </c>
      <c r="AO107" s="21" t="s">
        <v>82</v>
      </c>
      <c r="AP107" s="21" t="s">
        <v>543</v>
      </c>
      <c r="AQ107" s="21" t="s">
        <v>440</v>
      </c>
      <c r="AR107" s="20" t="s">
        <v>1079</v>
      </c>
      <c r="AS107" s="20"/>
      <c r="AT107" s="20"/>
      <c r="AU107" s="20"/>
      <c r="AV107" s="20" t="s">
        <v>1141</v>
      </c>
      <c r="AW107" s="128"/>
      <c r="AY107" s="1" t="s">
        <v>1141</v>
      </c>
      <c r="BG107" s="5">
        <v>1</v>
      </c>
    </row>
    <row r="108" s="1" customFormat="1" ht="45" spans="1:59">
      <c r="A108" s="20">
        <v>52</v>
      </c>
      <c r="B108" s="20" t="s">
        <v>631</v>
      </c>
      <c r="C108" s="20">
        <v>2022</v>
      </c>
      <c r="D108" s="21" t="s">
        <v>430</v>
      </c>
      <c r="E108" s="21" t="s">
        <v>632</v>
      </c>
      <c r="F108" s="21" t="s">
        <v>45</v>
      </c>
      <c r="G108" s="22" t="s">
        <v>1074</v>
      </c>
      <c r="H108" s="21" t="s">
        <v>455</v>
      </c>
      <c r="I108" s="33" t="s">
        <v>1167</v>
      </c>
      <c r="J108" s="21"/>
      <c r="K108" s="21"/>
      <c r="L108" s="22">
        <v>1</v>
      </c>
      <c r="M108" s="21"/>
      <c r="N108" s="21"/>
      <c r="O108" s="21"/>
      <c r="P108" s="21"/>
      <c r="Q108" s="21"/>
      <c r="R108" s="22">
        <v>3371</v>
      </c>
      <c r="S108" s="21" t="s">
        <v>1156</v>
      </c>
      <c r="T108" s="21" t="s">
        <v>1157</v>
      </c>
      <c r="U108" s="44">
        <v>1500</v>
      </c>
      <c r="V108" s="44">
        <v>0</v>
      </c>
      <c r="W108" s="44">
        <v>0</v>
      </c>
      <c r="X108" s="44"/>
      <c r="Y108" s="44">
        <v>0</v>
      </c>
      <c r="Z108" s="44">
        <v>0</v>
      </c>
      <c r="AA108" s="44"/>
      <c r="AB108" s="44">
        <v>300</v>
      </c>
      <c r="AC108" s="44">
        <v>0</v>
      </c>
      <c r="AD108" s="44">
        <v>0</v>
      </c>
      <c r="AE108" s="44">
        <v>1200</v>
      </c>
      <c r="AF108" s="44"/>
      <c r="AG108" s="50">
        <v>963</v>
      </c>
      <c r="AH108" s="50">
        <v>290</v>
      </c>
      <c r="AI108" s="33" t="s">
        <v>634</v>
      </c>
      <c r="AJ108" s="33" t="s">
        <v>634</v>
      </c>
      <c r="AK108" s="163" t="s">
        <v>1154</v>
      </c>
      <c r="AL108" s="163" t="s">
        <v>1155</v>
      </c>
      <c r="AM108" s="21" t="s">
        <v>438</v>
      </c>
      <c r="AN108" s="21" t="s">
        <v>439</v>
      </c>
      <c r="AO108" s="21" t="s">
        <v>82</v>
      </c>
      <c r="AP108" s="21" t="s">
        <v>543</v>
      </c>
      <c r="AQ108" s="21" t="s">
        <v>458</v>
      </c>
      <c r="AR108" s="20" t="s">
        <v>1079</v>
      </c>
      <c r="AS108" s="20"/>
      <c r="AT108" s="20"/>
      <c r="AU108" s="20"/>
      <c r="AV108" s="20" t="s">
        <v>1141</v>
      </c>
      <c r="AW108" s="128"/>
      <c r="AY108" s="1" t="s">
        <v>1141</v>
      </c>
      <c r="BG108" s="5">
        <v>1</v>
      </c>
    </row>
    <row r="109" s="1" customFormat="1" ht="33.75" spans="1:59">
      <c r="A109" s="20">
        <v>53</v>
      </c>
      <c r="B109" s="20" t="s">
        <v>641</v>
      </c>
      <c r="C109" s="20">
        <v>2022</v>
      </c>
      <c r="D109" s="21" t="s">
        <v>430</v>
      </c>
      <c r="E109" s="21" t="s">
        <v>642</v>
      </c>
      <c r="F109" s="21" t="s">
        <v>45</v>
      </c>
      <c r="G109" s="22" t="s">
        <v>1074</v>
      </c>
      <c r="H109" s="21" t="s">
        <v>509</v>
      </c>
      <c r="I109" s="33" t="s">
        <v>643</v>
      </c>
      <c r="J109" s="21"/>
      <c r="K109" s="21"/>
      <c r="L109" s="22">
        <v>1</v>
      </c>
      <c r="M109" s="21"/>
      <c r="N109" s="21"/>
      <c r="O109" s="21"/>
      <c r="P109" s="21"/>
      <c r="Q109" s="21"/>
      <c r="R109" s="22">
        <v>70</v>
      </c>
      <c r="S109" s="21" t="s">
        <v>168</v>
      </c>
      <c r="T109" s="21" t="s">
        <v>1117</v>
      </c>
      <c r="U109" s="44">
        <v>50</v>
      </c>
      <c r="V109" s="44">
        <v>0</v>
      </c>
      <c r="W109" s="44">
        <v>0</v>
      </c>
      <c r="X109" s="44"/>
      <c r="Y109" s="44">
        <v>50</v>
      </c>
      <c r="Z109" s="44">
        <v>50</v>
      </c>
      <c r="AA109" s="44"/>
      <c r="AB109" s="44">
        <v>0</v>
      </c>
      <c r="AC109" s="44">
        <v>0</v>
      </c>
      <c r="AD109" s="44">
        <v>0</v>
      </c>
      <c r="AE109" s="44">
        <v>0</v>
      </c>
      <c r="AF109" s="44"/>
      <c r="AG109" s="50">
        <v>20</v>
      </c>
      <c r="AH109" s="50">
        <v>0</v>
      </c>
      <c r="AI109" s="33" t="s">
        <v>644</v>
      </c>
      <c r="AJ109" s="33" t="s">
        <v>618</v>
      </c>
      <c r="AK109" s="163" t="s">
        <v>168</v>
      </c>
      <c r="AL109" s="163" t="s">
        <v>1117</v>
      </c>
      <c r="AM109" s="21" t="s">
        <v>438</v>
      </c>
      <c r="AN109" s="21" t="s">
        <v>439</v>
      </c>
      <c r="AO109" s="21" t="s">
        <v>82</v>
      </c>
      <c r="AP109" s="21" t="s">
        <v>543</v>
      </c>
      <c r="AQ109" s="21" t="s">
        <v>458</v>
      </c>
      <c r="AR109" s="20" t="s">
        <v>1079</v>
      </c>
      <c r="AS109" s="20"/>
      <c r="AT109" s="20"/>
      <c r="AU109" s="20"/>
      <c r="AV109" s="20"/>
      <c r="AW109" s="128"/>
      <c r="BG109" s="5">
        <v>1</v>
      </c>
    </row>
    <row r="110" s="3" customFormat="1" spans="1:49">
      <c r="A110" s="155"/>
      <c r="B110" s="190" t="s">
        <v>660</v>
      </c>
      <c r="C110" s="190"/>
      <c r="D110" s="191"/>
      <c r="E110" s="191"/>
      <c r="F110" s="190"/>
      <c r="G110" s="191"/>
      <c r="H110" s="191"/>
      <c r="I110" s="190"/>
      <c r="J110" s="166">
        <v>0</v>
      </c>
      <c r="K110" s="166">
        <v>0</v>
      </c>
      <c r="L110" s="166">
        <v>0</v>
      </c>
      <c r="M110" s="166">
        <v>0</v>
      </c>
      <c r="N110" s="166">
        <v>0</v>
      </c>
      <c r="O110" s="166">
        <v>0</v>
      </c>
      <c r="P110" s="166">
        <v>0</v>
      </c>
      <c r="Q110" s="166">
        <v>0</v>
      </c>
      <c r="R110" s="166">
        <v>0</v>
      </c>
      <c r="S110" s="166">
        <v>0</v>
      </c>
      <c r="T110" s="166">
        <v>0</v>
      </c>
      <c r="U110" s="166">
        <v>0</v>
      </c>
      <c r="V110" s="166">
        <v>0</v>
      </c>
      <c r="W110" s="166">
        <v>0</v>
      </c>
      <c r="X110" s="166">
        <v>0</v>
      </c>
      <c r="Y110" s="166">
        <v>0</v>
      </c>
      <c r="Z110" s="166">
        <v>0</v>
      </c>
      <c r="AA110" s="166">
        <v>0</v>
      </c>
      <c r="AB110" s="166">
        <v>0</v>
      </c>
      <c r="AC110" s="166">
        <v>0</v>
      </c>
      <c r="AD110" s="166">
        <v>0</v>
      </c>
      <c r="AE110" s="166">
        <v>0</v>
      </c>
      <c r="AF110" s="166"/>
      <c r="AG110" s="166">
        <v>0</v>
      </c>
      <c r="AH110" s="166">
        <v>0</v>
      </c>
      <c r="AI110" s="205"/>
      <c r="AJ110" s="205"/>
      <c r="AK110" s="201"/>
      <c r="AL110" s="201"/>
      <c r="AM110" s="201"/>
      <c r="AN110" s="201"/>
      <c r="AO110" s="201"/>
      <c r="AP110" s="201"/>
      <c r="AQ110" s="175"/>
      <c r="AR110" s="178"/>
      <c r="AS110" s="178"/>
      <c r="AT110" s="178"/>
      <c r="AU110" s="178"/>
      <c r="AV110" s="178"/>
      <c r="AW110" s="178"/>
    </row>
    <row r="111" s="3" customFormat="1" spans="1:49">
      <c r="A111" s="155"/>
      <c r="B111" s="190" t="s">
        <v>661</v>
      </c>
      <c r="C111" s="190"/>
      <c r="D111" s="191"/>
      <c r="E111" s="191"/>
      <c r="F111" s="190"/>
      <c r="G111" s="191"/>
      <c r="H111" s="191"/>
      <c r="I111" s="190"/>
      <c r="J111" s="166">
        <v>0</v>
      </c>
      <c r="K111" s="166">
        <v>0</v>
      </c>
      <c r="L111" s="166">
        <v>0</v>
      </c>
      <c r="M111" s="166">
        <v>0</v>
      </c>
      <c r="N111" s="166">
        <v>0</v>
      </c>
      <c r="O111" s="166">
        <v>0</v>
      </c>
      <c r="P111" s="166">
        <v>0</v>
      </c>
      <c r="Q111" s="166">
        <v>0</v>
      </c>
      <c r="R111" s="166">
        <v>0</v>
      </c>
      <c r="S111" s="166">
        <v>0</v>
      </c>
      <c r="T111" s="166">
        <v>0</v>
      </c>
      <c r="U111" s="166">
        <v>0</v>
      </c>
      <c r="V111" s="166">
        <v>0</v>
      </c>
      <c r="W111" s="166">
        <v>0</v>
      </c>
      <c r="X111" s="166">
        <v>0</v>
      </c>
      <c r="Y111" s="166">
        <v>0</v>
      </c>
      <c r="Z111" s="166">
        <v>0</v>
      </c>
      <c r="AA111" s="166">
        <v>0</v>
      </c>
      <c r="AB111" s="166">
        <v>0</v>
      </c>
      <c r="AC111" s="166">
        <v>0</v>
      </c>
      <c r="AD111" s="166">
        <v>0</v>
      </c>
      <c r="AE111" s="166">
        <v>0</v>
      </c>
      <c r="AF111" s="166"/>
      <c r="AG111" s="166">
        <v>0</v>
      </c>
      <c r="AH111" s="166">
        <v>0</v>
      </c>
      <c r="AI111" s="205"/>
      <c r="AJ111" s="205"/>
      <c r="AK111" s="201"/>
      <c r="AL111" s="201"/>
      <c r="AM111" s="201"/>
      <c r="AN111" s="201"/>
      <c r="AO111" s="201"/>
      <c r="AP111" s="201"/>
      <c r="AQ111" s="175"/>
      <c r="AR111" s="178"/>
      <c r="AS111" s="178"/>
      <c r="AT111" s="178"/>
      <c r="AU111" s="178"/>
      <c r="AV111" s="178"/>
      <c r="AW111" s="178"/>
    </row>
    <row r="112" s="3" customFormat="1" spans="1:49">
      <c r="A112" s="155"/>
      <c r="B112" s="190" t="s">
        <v>1592</v>
      </c>
      <c r="C112" s="190"/>
      <c r="D112" s="191"/>
      <c r="E112" s="191"/>
      <c r="F112" s="190"/>
      <c r="G112" s="191"/>
      <c r="H112" s="191"/>
      <c r="I112" s="190"/>
      <c r="J112" s="166">
        <v>0</v>
      </c>
      <c r="K112" s="166">
        <v>0</v>
      </c>
      <c r="L112" s="166">
        <v>0</v>
      </c>
      <c r="M112" s="166">
        <v>0</v>
      </c>
      <c r="N112" s="166">
        <v>0</v>
      </c>
      <c r="O112" s="166">
        <v>0</v>
      </c>
      <c r="P112" s="166">
        <v>0</v>
      </c>
      <c r="Q112" s="166">
        <v>0</v>
      </c>
      <c r="R112" s="166">
        <v>0</v>
      </c>
      <c r="S112" s="166">
        <v>0</v>
      </c>
      <c r="T112" s="166">
        <v>0</v>
      </c>
      <c r="U112" s="166">
        <v>0</v>
      </c>
      <c r="V112" s="166">
        <v>0</v>
      </c>
      <c r="W112" s="166">
        <v>0</v>
      </c>
      <c r="X112" s="166">
        <v>0</v>
      </c>
      <c r="Y112" s="166">
        <v>0</v>
      </c>
      <c r="Z112" s="166">
        <v>0</v>
      </c>
      <c r="AA112" s="166">
        <v>0</v>
      </c>
      <c r="AB112" s="166">
        <v>0</v>
      </c>
      <c r="AC112" s="166">
        <v>0</v>
      </c>
      <c r="AD112" s="166">
        <v>0</v>
      </c>
      <c r="AE112" s="166">
        <v>0</v>
      </c>
      <c r="AF112" s="166"/>
      <c r="AG112" s="166">
        <v>0</v>
      </c>
      <c r="AH112" s="166">
        <v>0</v>
      </c>
      <c r="AI112" s="205"/>
      <c r="AJ112" s="205"/>
      <c r="AK112" s="201"/>
      <c r="AL112" s="201"/>
      <c r="AM112" s="201"/>
      <c r="AN112" s="201"/>
      <c r="AO112" s="201"/>
      <c r="AP112" s="201"/>
      <c r="AQ112" s="175"/>
      <c r="AR112" s="178"/>
      <c r="AS112" s="178"/>
      <c r="AT112" s="178"/>
      <c r="AU112" s="178"/>
      <c r="AV112" s="178"/>
      <c r="AW112" s="178"/>
    </row>
    <row r="113" s="3" customFormat="1" spans="1:49">
      <c r="A113" s="155"/>
      <c r="B113" s="190" t="s">
        <v>690</v>
      </c>
      <c r="C113" s="190"/>
      <c r="D113" s="191"/>
      <c r="E113" s="191"/>
      <c r="F113" s="190"/>
      <c r="G113" s="191"/>
      <c r="H113" s="191"/>
      <c r="I113" s="190"/>
      <c r="J113" s="166">
        <v>0</v>
      </c>
      <c r="K113" s="166">
        <v>0</v>
      </c>
      <c r="L113" s="166">
        <v>0</v>
      </c>
      <c r="M113" s="166">
        <v>0</v>
      </c>
      <c r="N113" s="166">
        <v>0</v>
      </c>
      <c r="O113" s="166">
        <v>0</v>
      </c>
      <c r="P113" s="166">
        <v>0</v>
      </c>
      <c r="Q113" s="166">
        <v>0</v>
      </c>
      <c r="R113" s="166">
        <v>0</v>
      </c>
      <c r="S113" s="166">
        <v>0</v>
      </c>
      <c r="T113" s="166">
        <v>0</v>
      </c>
      <c r="U113" s="166">
        <v>0</v>
      </c>
      <c r="V113" s="166">
        <v>0</v>
      </c>
      <c r="W113" s="166">
        <v>0</v>
      </c>
      <c r="X113" s="166">
        <v>0</v>
      </c>
      <c r="Y113" s="166">
        <v>0</v>
      </c>
      <c r="Z113" s="166">
        <v>0</v>
      </c>
      <c r="AA113" s="166">
        <v>0</v>
      </c>
      <c r="AB113" s="166">
        <v>0</v>
      </c>
      <c r="AC113" s="166">
        <v>0</v>
      </c>
      <c r="AD113" s="166">
        <v>0</v>
      </c>
      <c r="AE113" s="166">
        <v>0</v>
      </c>
      <c r="AF113" s="166"/>
      <c r="AG113" s="166">
        <v>0</v>
      </c>
      <c r="AH113" s="166">
        <v>0</v>
      </c>
      <c r="AI113" s="205"/>
      <c r="AJ113" s="205"/>
      <c r="AK113" s="201"/>
      <c r="AL113" s="201"/>
      <c r="AM113" s="201"/>
      <c r="AN113" s="201"/>
      <c r="AO113" s="201"/>
      <c r="AP113" s="201"/>
      <c r="AQ113" s="175"/>
      <c r="AR113" s="178"/>
      <c r="AS113" s="178"/>
      <c r="AT113" s="178"/>
      <c r="AU113" s="178"/>
      <c r="AV113" s="178"/>
      <c r="AW113" s="178"/>
    </row>
    <row r="114" s="3" customFormat="1" spans="1:49">
      <c r="A114" s="155"/>
      <c r="B114" s="190" t="s">
        <v>691</v>
      </c>
      <c r="C114" s="190"/>
      <c r="D114" s="190"/>
      <c r="E114" s="191"/>
      <c r="F114" s="190"/>
      <c r="G114" s="190"/>
      <c r="H114" s="191"/>
      <c r="I114" s="190"/>
      <c r="J114" s="166">
        <f t="shared" ref="J114:R114" si="35">SUM(J115:J117)</f>
        <v>0</v>
      </c>
      <c r="K114" s="166">
        <f t="shared" si="35"/>
        <v>0</v>
      </c>
      <c r="L114" s="166">
        <f t="shared" si="35"/>
        <v>3</v>
      </c>
      <c r="M114" s="166">
        <f t="shared" si="35"/>
        <v>0</v>
      </c>
      <c r="N114" s="166">
        <f t="shared" si="35"/>
        <v>0</v>
      </c>
      <c r="O114" s="166">
        <f t="shared" si="35"/>
        <v>0</v>
      </c>
      <c r="P114" s="166">
        <f t="shared" si="35"/>
        <v>0</v>
      </c>
      <c r="Q114" s="166">
        <f t="shared" si="35"/>
        <v>0</v>
      </c>
      <c r="R114" s="166">
        <f t="shared" si="35"/>
        <v>3275</v>
      </c>
      <c r="S114" s="166">
        <f t="shared" ref="S114:AE114" si="36">SUM(S115:S117)</f>
        <v>0</v>
      </c>
      <c r="T114" s="166">
        <f t="shared" si="36"/>
        <v>0</v>
      </c>
      <c r="U114" s="166">
        <f t="shared" si="36"/>
        <v>1662.98136</v>
      </c>
      <c r="V114" s="166">
        <f t="shared" si="36"/>
        <v>957.058942</v>
      </c>
      <c r="W114" s="166">
        <f t="shared" si="36"/>
        <v>842.308682</v>
      </c>
      <c r="X114" s="166">
        <f t="shared" si="36"/>
        <v>114.75026</v>
      </c>
      <c r="Y114" s="166">
        <f t="shared" si="36"/>
        <v>52.61</v>
      </c>
      <c r="Z114" s="166">
        <f t="shared" si="36"/>
        <v>1.55</v>
      </c>
      <c r="AA114" s="166">
        <f t="shared" si="36"/>
        <v>51.06</v>
      </c>
      <c r="AB114" s="166">
        <f t="shared" si="36"/>
        <v>521.89</v>
      </c>
      <c r="AC114" s="166">
        <f t="shared" si="36"/>
        <v>0</v>
      </c>
      <c r="AD114" s="166">
        <f t="shared" si="36"/>
        <v>0</v>
      </c>
      <c r="AE114" s="166">
        <f t="shared" si="36"/>
        <v>131.422418</v>
      </c>
      <c r="AF114" s="166"/>
      <c r="AG114" s="166">
        <f>SUM(AG115:AG117)</f>
        <v>948</v>
      </c>
      <c r="AH114" s="166">
        <f>SUM(AH115:AH117)</f>
        <v>389</v>
      </c>
      <c r="AI114" s="205"/>
      <c r="AJ114" s="205"/>
      <c r="AK114" s="201"/>
      <c r="AL114" s="201"/>
      <c r="AM114" s="201"/>
      <c r="AN114" s="201"/>
      <c r="AO114" s="201"/>
      <c r="AP114" s="201"/>
      <c r="AQ114" s="175"/>
      <c r="AR114" s="178"/>
      <c r="AS114" s="178"/>
      <c r="AT114" s="178"/>
      <c r="AU114" s="178"/>
      <c r="AV114" s="178"/>
      <c r="AW114" s="178"/>
    </row>
    <row r="115" s="1" customFormat="1" ht="101.25" spans="1:59">
      <c r="A115" s="20">
        <v>54</v>
      </c>
      <c r="B115" s="20" t="s">
        <v>692</v>
      </c>
      <c r="C115" s="20">
        <v>2022</v>
      </c>
      <c r="D115" s="21" t="s">
        <v>43</v>
      </c>
      <c r="E115" s="21" t="s">
        <v>693</v>
      </c>
      <c r="F115" s="21" t="s">
        <v>45</v>
      </c>
      <c r="G115" s="22" t="s">
        <v>1074</v>
      </c>
      <c r="H115" s="21" t="s">
        <v>621</v>
      </c>
      <c r="I115" s="33" t="s">
        <v>694</v>
      </c>
      <c r="J115" s="21"/>
      <c r="K115" s="21"/>
      <c r="L115" s="21">
        <v>1</v>
      </c>
      <c r="M115" s="21"/>
      <c r="N115" s="21"/>
      <c r="O115" s="21"/>
      <c r="P115" s="21"/>
      <c r="Q115" s="21"/>
      <c r="R115" s="22">
        <v>1925</v>
      </c>
      <c r="S115" s="21" t="s">
        <v>200</v>
      </c>
      <c r="T115" s="21" t="s">
        <v>201</v>
      </c>
      <c r="U115" s="44">
        <v>160</v>
      </c>
      <c r="V115" s="44">
        <v>0</v>
      </c>
      <c r="W115" s="44">
        <v>0</v>
      </c>
      <c r="X115" s="44"/>
      <c r="Y115" s="44">
        <v>0</v>
      </c>
      <c r="Z115" s="44">
        <v>0</v>
      </c>
      <c r="AA115" s="44"/>
      <c r="AB115" s="44">
        <v>160</v>
      </c>
      <c r="AC115" s="44">
        <v>0</v>
      </c>
      <c r="AD115" s="44">
        <v>0</v>
      </c>
      <c r="AE115" s="44">
        <v>0</v>
      </c>
      <c r="AF115" s="44"/>
      <c r="AG115" s="50">
        <v>550</v>
      </c>
      <c r="AH115" s="50">
        <v>241</v>
      </c>
      <c r="AI115" s="33" t="s">
        <v>695</v>
      </c>
      <c r="AJ115" s="33" t="s">
        <v>696</v>
      </c>
      <c r="AK115" s="163" t="s">
        <v>200</v>
      </c>
      <c r="AL115" s="163" t="s">
        <v>201</v>
      </c>
      <c r="AM115" s="21" t="s">
        <v>52</v>
      </c>
      <c r="AN115" s="21" t="s">
        <v>53</v>
      </c>
      <c r="AO115" s="21" t="s">
        <v>1073</v>
      </c>
      <c r="AP115" s="21" t="s">
        <v>543</v>
      </c>
      <c r="AQ115" s="21" t="s">
        <v>438</v>
      </c>
      <c r="AR115" s="20" t="s">
        <v>1079</v>
      </c>
      <c r="AS115" s="20"/>
      <c r="AT115" s="20"/>
      <c r="AU115" s="20"/>
      <c r="AV115" s="20"/>
      <c r="AW115" s="128"/>
      <c r="BG115" s="5">
        <v>1</v>
      </c>
    </row>
    <row r="116" s="1" customFormat="1" ht="81" spans="1:59">
      <c r="A116" s="20">
        <v>55</v>
      </c>
      <c r="B116" s="20" t="s">
        <v>697</v>
      </c>
      <c r="C116" s="20">
        <v>2022</v>
      </c>
      <c r="D116" s="21" t="s">
        <v>430</v>
      </c>
      <c r="E116" s="21" t="s">
        <v>698</v>
      </c>
      <c r="F116" s="21" t="s">
        <v>45</v>
      </c>
      <c r="G116" s="22" t="s">
        <v>1074</v>
      </c>
      <c r="H116" s="21" t="s">
        <v>224</v>
      </c>
      <c r="I116" s="33" t="s">
        <v>1507</v>
      </c>
      <c r="J116" s="21"/>
      <c r="K116" s="21"/>
      <c r="L116" s="21">
        <v>1</v>
      </c>
      <c r="M116" s="21"/>
      <c r="N116" s="21"/>
      <c r="O116" s="21"/>
      <c r="P116" s="21"/>
      <c r="Q116" s="21"/>
      <c r="R116" s="22">
        <v>1197</v>
      </c>
      <c r="S116" s="21" t="s">
        <v>438</v>
      </c>
      <c r="T116" s="21" t="s">
        <v>439</v>
      </c>
      <c r="U116" s="44">
        <v>1388.2311</v>
      </c>
      <c r="V116" s="44">
        <v>842.308682</v>
      </c>
      <c r="W116" s="44">
        <v>842.308682</v>
      </c>
      <c r="X116" s="44"/>
      <c r="Y116" s="44">
        <v>52.61</v>
      </c>
      <c r="Z116" s="44">
        <v>1.55</v>
      </c>
      <c r="AA116" s="44">
        <v>51.06</v>
      </c>
      <c r="AB116" s="44">
        <v>361.89</v>
      </c>
      <c r="AC116" s="44">
        <v>0</v>
      </c>
      <c r="AD116" s="44">
        <v>0</v>
      </c>
      <c r="AE116" s="44">
        <f>U116-W116-Z116-AA116-AB116</f>
        <v>131.422418</v>
      </c>
      <c r="AF116" s="44"/>
      <c r="AG116" s="50">
        <v>342</v>
      </c>
      <c r="AH116" s="50">
        <v>113</v>
      </c>
      <c r="AI116" s="33" t="s">
        <v>1508</v>
      </c>
      <c r="AJ116" s="33" t="s">
        <v>701</v>
      </c>
      <c r="AK116" s="71" t="s">
        <v>1154</v>
      </c>
      <c r="AL116" s="71" t="s">
        <v>1155</v>
      </c>
      <c r="AM116" s="21" t="s">
        <v>438</v>
      </c>
      <c r="AN116" s="21" t="s">
        <v>439</v>
      </c>
      <c r="AO116" s="21" t="s">
        <v>82</v>
      </c>
      <c r="AP116" s="21" t="s">
        <v>543</v>
      </c>
      <c r="AQ116" s="21" t="s">
        <v>215</v>
      </c>
      <c r="AR116" s="20" t="s">
        <v>1079</v>
      </c>
      <c r="AS116" s="20" t="s">
        <v>1079</v>
      </c>
      <c r="AT116" s="20" t="s">
        <v>1079</v>
      </c>
      <c r="AU116" s="20"/>
      <c r="AV116" s="21"/>
      <c r="AW116" s="133" t="s">
        <v>1583</v>
      </c>
      <c r="BG116" s="5">
        <v>1</v>
      </c>
    </row>
    <row r="117" s="1" customFormat="1" ht="90" spans="1:59">
      <c r="A117" s="20">
        <v>56</v>
      </c>
      <c r="B117" s="20" t="s">
        <v>1510</v>
      </c>
      <c r="C117" s="20">
        <v>2022</v>
      </c>
      <c r="D117" s="21" t="s">
        <v>430</v>
      </c>
      <c r="E117" s="21" t="s">
        <v>1511</v>
      </c>
      <c r="F117" s="21" t="s">
        <v>45</v>
      </c>
      <c r="G117" s="22" t="s">
        <v>1074</v>
      </c>
      <c r="H117" s="21" t="s">
        <v>425</v>
      </c>
      <c r="I117" s="33" t="s">
        <v>1593</v>
      </c>
      <c r="J117" s="21"/>
      <c r="K117" s="21"/>
      <c r="L117" s="21">
        <v>1</v>
      </c>
      <c r="M117" s="21"/>
      <c r="N117" s="21"/>
      <c r="O117" s="21"/>
      <c r="P117" s="21"/>
      <c r="Q117" s="21"/>
      <c r="R117" s="22">
        <v>153</v>
      </c>
      <c r="S117" s="21" t="s">
        <v>200</v>
      </c>
      <c r="T117" s="21" t="s">
        <v>201</v>
      </c>
      <c r="U117" s="44">
        <v>114.75026</v>
      </c>
      <c r="V117" s="44">
        <v>114.75026</v>
      </c>
      <c r="W117" s="44"/>
      <c r="X117" s="44">
        <v>114.75026</v>
      </c>
      <c r="Y117" s="44">
        <v>0</v>
      </c>
      <c r="Z117" s="44">
        <v>0</v>
      </c>
      <c r="AA117" s="44"/>
      <c r="AB117" s="44">
        <v>0</v>
      </c>
      <c r="AC117" s="44">
        <v>0</v>
      </c>
      <c r="AD117" s="44">
        <v>0</v>
      </c>
      <c r="AE117" s="44">
        <v>0</v>
      </c>
      <c r="AF117" s="44"/>
      <c r="AG117" s="50">
        <v>56</v>
      </c>
      <c r="AH117" s="50">
        <v>35</v>
      </c>
      <c r="AI117" s="33" t="s">
        <v>1513</v>
      </c>
      <c r="AJ117" s="33" t="s">
        <v>715</v>
      </c>
      <c r="AK117" s="71" t="s">
        <v>200</v>
      </c>
      <c r="AL117" s="71" t="s">
        <v>201</v>
      </c>
      <c r="AM117" s="21" t="s">
        <v>438</v>
      </c>
      <c r="AN117" s="21" t="s">
        <v>439</v>
      </c>
      <c r="AO117" s="21" t="s">
        <v>82</v>
      </c>
      <c r="AP117" s="21" t="s">
        <v>543</v>
      </c>
      <c r="AQ117" s="21" t="s">
        <v>438</v>
      </c>
      <c r="AR117" s="20" t="s">
        <v>1079</v>
      </c>
      <c r="AS117" s="20" t="s">
        <v>1079</v>
      </c>
      <c r="AT117" s="20"/>
      <c r="AU117" s="20" t="s">
        <v>1079</v>
      </c>
      <c r="AV117" s="21" t="s">
        <v>1514</v>
      </c>
      <c r="AW117" s="128"/>
      <c r="BG117" s="5">
        <v>1</v>
      </c>
    </row>
    <row r="118" s="3" customFormat="1" spans="1:49">
      <c r="A118" s="155"/>
      <c r="B118" s="190" t="s">
        <v>716</v>
      </c>
      <c r="C118" s="190"/>
      <c r="D118" s="191"/>
      <c r="E118" s="191"/>
      <c r="F118" s="190"/>
      <c r="G118" s="191"/>
      <c r="H118" s="191"/>
      <c r="I118" s="190"/>
      <c r="J118" s="166">
        <v>0</v>
      </c>
      <c r="K118" s="166">
        <v>0</v>
      </c>
      <c r="L118" s="166">
        <v>0</v>
      </c>
      <c r="M118" s="166">
        <v>0</v>
      </c>
      <c r="N118" s="166">
        <v>0</v>
      </c>
      <c r="O118" s="166">
        <v>0</v>
      </c>
      <c r="P118" s="166">
        <v>0</v>
      </c>
      <c r="Q118" s="166">
        <v>0</v>
      </c>
      <c r="R118" s="166">
        <v>0</v>
      </c>
      <c r="S118" s="166">
        <v>0</v>
      </c>
      <c r="T118" s="166">
        <v>0</v>
      </c>
      <c r="U118" s="166">
        <v>0</v>
      </c>
      <c r="V118" s="166">
        <v>0</v>
      </c>
      <c r="W118" s="166">
        <v>0</v>
      </c>
      <c r="X118" s="166">
        <v>0</v>
      </c>
      <c r="Y118" s="166">
        <v>0</v>
      </c>
      <c r="Z118" s="166">
        <v>0</v>
      </c>
      <c r="AA118" s="166">
        <v>0</v>
      </c>
      <c r="AB118" s="166">
        <v>0</v>
      </c>
      <c r="AC118" s="166">
        <v>0</v>
      </c>
      <c r="AD118" s="166">
        <v>0</v>
      </c>
      <c r="AE118" s="166">
        <v>0</v>
      </c>
      <c r="AF118" s="166"/>
      <c r="AG118" s="166">
        <v>0</v>
      </c>
      <c r="AH118" s="166">
        <v>0</v>
      </c>
      <c r="AI118" s="205"/>
      <c r="AJ118" s="205"/>
      <c r="AK118" s="201"/>
      <c r="AL118" s="201"/>
      <c r="AM118" s="201"/>
      <c r="AN118" s="201"/>
      <c r="AO118" s="201"/>
      <c r="AP118" s="201"/>
      <c r="AQ118" s="175"/>
      <c r="AR118" s="178"/>
      <c r="AS118" s="178"/>
      <c r="AT118" s="178"/>
      <c r="AU118" s="178"/>
      <c r="AV118" s="178"/>
      <c r="AW118" s="178"/>
    </row>
    <row r="119" s="3" customFormat="1" spans="1:49">
      <c r="A119" s="155"/>
      <c r="B119" s="190" t="s">
        <v>717</v>
      </c>
      <c r="C119" s="190"/>
      <c r="D119" s="191"/>
      <c r="E119" s="191"/>
      <c r="F119" s="190"/>
      <c r="G119" s="191"/>
      <c r="H119" s="191"/>
      <c r="I119" s="190"/>
      <c r="J119" s="166">
        <f t="shared" ref="J119:R119" si="37">J120+J122+J126+J128</f>
        <v>0</v>
      </c>
      <c r="K119" s="166">
        <f t="shared" si="37"/>
        <v>0</v>
      </c>
      <c r="L119" s="166">
        <f t="shared" si="37"/>
        <v>14</v>
      </c>
      <c r="M119" s="166">
        <f t="shared" si="37"/>
        <v>0</v>
      </c>
      <c r="N119" s="166">
        <f t="shared" si="37"/>
        <v>0</v>
      </c>
      <c r="O119" s="166">
        <f t="shared" si="37"/>
        <v>0</v>
      </c>
      <c r="P119" s="166">
        <f t="shared" si="37"/>
        <v>0</v>
      </c>
      <c r="Q119" s="166">
        <f t="shared" si="37"/>
        <v>0</v>
      </c>
      <c r="R119" s="166">
        <f t="shared" si="37"/>
        <v>36045</v>
      </c>
      <c r="S119" s="166">
        <f t="shared" ref="S119:AE119" si="38">S120+S122+S126+S128</f>
        <v>0</v>
      </c>
      <c r="T119" s="166">
        <f t="shared" si="38"/>
        <v>0</v>
      </c>
      <c r="U119" s="166">
        <f t="shared" si="38"/>
        <v>4427.683747</v>
      </c>
      <c r="V119" s="166">
        <f t="shared" si="38"/>
        <v>0</v>
      </c>
      <c r="W119" s="166">
        <f t="shared" si="38"/>
        <v>0</v>
      </c>
      <c r="X119" s="166">
        <f t="shared" si="38"/>
        <v>0</v>
      </c>
      <c r="Y119" s="166">
        <f t="shared" si="38"/>
        <v>1458.003747</v>
      </c>
      <c r="Z119" s="166">
        <f t="shared" si="38"/>
        <v>1412.136101</v>
      </c>
      <c r="AA119" s="166">
        <f t="shared" si="38"/>
        <v>45.867646</v>
      </c>
      <c r="AB119" s="166">
        <f t="shared" si="38"/>
        <v>2941.5</v>
      </c>
      <c r="AC119" s="166">
        <f t="shared" si="38"/>
        <v>0</v>
      </c>
      <c r="AD119" s="166">
        <f t="shared" si="38"/>
        <v>0</v>
      </c>
      <c r="AE119" s="166">
        <f t="shared" si="38"/>
        <v>28.18</v>
      </c>
      <c r="AF119" s="166"/>
      <c r="AG119" s="166">
        <f>AG120+AG122+AG126+AG128</f>
        <v>9361</v>
      </c>
      <c r="AH119" s="166">
        <f>AH120+AH122+AH126+AH128</f>
        <v>4045</v>
      </c>
      <c r="AI119" s="205"/>
      <c r="AJ119" s="205"/>
      <c r="AK119" s="201"/>
      <c r="AL119" s="201"/>
      <c r="AM119" s="201"/>
      <c r="AN119" s="201"/>
      <c r="AO119" s="201"/>
      <c r="AP119" s="201"/>
      <c r="AQ119" s="175"/>
      <c r="AR119" s="178"/>
      <c r="AS119" s="178"/>
      <c r="AT119" s="178"/>
      <c r="AU119" s="178"/>
      <c r="AV119" s="178"/>
      <c r="AW119" s="178"/>
    </row>
    <row r="120" s="3" customFormat="1" spans="1:49">
      <c r="A120" s="155"/>
      <c r="B120" s="190" t="s">
        <v>718</v>
      </c>
      <c r="C120" s="190"/>
      <c r="D120" s="191"/>
      <c r="E120" s="191"/>
      <c r="F120" s="190"/>
      <c r="G120" s="191"/>
      <c r="H120" s="191"/>
      <c r="I120" s="190"/>
      <c r="J120" s="166">
        <f t="shared" ref="J120:R120" si="39">SUM(J121:J121)</f>
        <v>0</v>
      </c>
      <c r="K120" s="166">
        <f t="shared" si="39"/>
        <v>0</v>
      </c>
      <c r="L120" s="166">
        <f t="shared" si="39"/>
        <v>1</v>
      </c>
      <c r="M120" s="166">
        <f t="shared" si="39"/>
        <v>0</v>
      </c>
      <c r="N120" s="166">
        <f t="shared" si="39"/>
        <v>0</v>
      </c>
      <c r="O120" s="166">
        <f t="shared" si="39"/>
        <v>0</v>
      </c>
      <c r="P120" s="166">
        <f t="shared" si="39"/>
        <v>0</v>
      </c>
      <c r="Q120" s="166">
        <f t="shared" si="39"/>
        <v>0</v>
      </c>
      <c r="R120" s="166">
        <f t="shared" si="39"/>
        <v>3693</v>
      </c>
      <c r="S120" s="166">
        <f t="shared" ref="S120:AE120" si="40">SUM(S121:S121)</f>
        <v>0</v>
      </c>
      <c r="T120" s="166">
        <f t="shared" si="40"/>
        <v>0</v>
      </c>
      <c r="U120" s="166">
        <f t="shared" si="40"/>
        <v>28.18</v>
      </c>
      <c r="V120" s="166">
        <f t="shared" si="40"/>
        <v>0</v>
      </c>
      <c r="W120" s="166">
        <f t="shared" si="40"/>
        <v>0</v>
      </c>
      <c r="X120" s="166">
        <f t="shared" si="40"/>
        <v>0</v>
      </c>
      <c r="Y120" s="166">
        <f t="shared" si="40"/>
        <v>0</v>
      </c>
      <c r="Z120" s="166">
        <f t="shared" si="40"/>
        <v>0</v>
      </c>
      <c r="AA120" s="166">
        <f t="shared" si="40"/>
        <v>0</v>
      </c>
      <c r="AB120" s="166">
        <f t="shared" si="40"/>
        <v>0</v>
      </c>
      <c r="AC120" s="166">
        <f t="shared" si="40"/>
        <v>0</v>
      </c>
      <c r="AD120" s="166">
        <f t="shared" si="40"/>
        <v>0</v>
      </c>
      <c r="AE120" s="166">
        <f t="shared" si="40"/>
        <v>28.18</v>
      </c>
      <c r="AF120" s="166"/>
      <c r="AG120" s="166">
        <f>SUM(AG121:AG121)</f>
        <v>1055</v>
      </c>
      <c r="AH120" s="166">
        <f>SUM(AH121:AH121)</f>
        <v>743</v>
      </c>
      <c r="AI120" s="205"/>
      <c r="AJ120" s="205"/>
      <c r="AK120" s="201"/>
      <c r="AL120" s="201"/>
      <c r="AM120" s="201"/>
      <c r="AN120" s="201"/>
      <c r="AO120" s="201"/>
      <c r="AP120" s="201"/>
      <c r="AQ120" s="175"/>
      <c r="AR120" s="178"/>
      <c r="AS120" s="178"/>
      <c r="AT120" s="178"/>
      <c r="AU120" s="178"/>
      <c r="AV120" s="178"/>
      <c r="AW120" s="178"/>
    </row>
    <row r="121" s="1" customFormat="1" ht="56.25" spans="1:59">
      <c r="A121" s="20">
        <v>57</v>
      </c>
      <c r="B121" s="20" t="s">
        <v>719</v>
      </c>
      <c r="C121" s="20">
        <v>2022</v>
      </c>
      <c r="D121" s="23" t="s">
        <v>720</v>
      </c>
      <c r="E121" s="23" t="s">
        <v>721</v>
      </c>
      <c r="F121" s="23" t="s">
        <v>45</v>
      </c>
      <c r="G121" s="21" t="s">
        <v>1074</v>
      </c>
      <c r="H121" s="23" t="s">
        <v>285</v>
      </c>
      <c r="I121" s="35" t="s">
        <v>1594</v>
      </c>
      <c r="J121" s="23"/>
      <c r="K121" s="23"/>
      <c r="L121" s="23">
        <v>1</v>
      </c>
      <c r="M121" s="23"/>
      <c r="N121" s="23"/>
      <c r="O121" s="23"/>
      <c r="P121" s="23"/>
      <c r="Q121" s="23"/>
      <c r="R121" s="22">
        <v>3693</v>
      </c>
      <c r="S121" s="22" t="s">
        <v>50</v>
      </c>
      <c r="T121" s="21" t="s">
        <v>51</v>
      </c>
      <c r="U121" s="44">
        <v>28.18</v>
      </c>
      <c r="V121" s="44"/>
      <c r="W121" s="44"/>
      <c r="X121" s="44"/>
      <c r="Y121" s="44"/>
      <c r="Z121" s="44">
        <v>0</v>
      </c>
      <c r="AA121" s="44"/>
      <c r="AB121" s="44">
        <v>0</v>
      </c>
      <c r="AC121" s="44">
        <v>0</v>
      </c>
      <c r="AD121" s="44">
        <v>0</v>
      </c>
      <c r="AE121" s="44">
        <v>28.18</v>
      </c>
      <c r="AF121" s="44" t="s">
        <v>1580</v>
      </c>
      <c r="AG121" s="50">
        <v>1055</v>
      </c>
      <c r="AH121" s="50">
        <v>743</v>
      </c>
      <c r="AI121" s="35" t="s">
        <v>723</v>
      </c>
      <c r="AJ121" s="35" t="s">
        <v>724</v>
      </c>
      <c r="AK121" s="393" t="s">
        <v>50</v>
      </c>
      <c r="AL121" s="71" t="s">
        <v>51</v>
      </c>
      <c r="AM121" s="21" t="s">
        <v>80</v>
      </c>
      <c r="AN121" s="21" t="s">
        <v>81</v>
      </c>
      <c r="AO121" s="21" t="s">
        <v>82</v>
      </c>
      <c r="AP121" s="21" t="s">
        <v>725</v>
      </c>
      <c r="AQ121" s="21" t="s">
        <v>1587</v>
      </c>
      <c r="AR121" s="20" t="s">
        <v>1079</v>
      </c>
      <c r="AS121" s="20" t="s">
        <v>1079</v>
      </c>
      <c r="AT121" s="20" t="s">
        <v>1079</v>
      </c>
      <c r="AU121" s="20"/>
      <c r="AV121" s="21" t="s">
        <v>1135</v>
      </c>
      <c r="AW121" s="133" t="s">
        <v>1080</v>
      </c>
      <c r="AX121" s="9"/>
      <c r="BG121" s="5">
        <v>1</v>
      </c>
    </row>
    <row r="122" s="3" customFormat="1" spans="1:49">
      <c r="A122" s="155"/>
      <c r="B122" s="190" t="s">
        <v>726</v>
      </c>
      <c r="C122" s="190"/>
      <c r="D122" s="191"/>
      <c r="E122" s="191"/>
      <c r="F122" s="190"/>
      <c r="G122" s="191"/>
      <c r="H122" s="191"/>
      <c r="I122" s="190"/>
      <c r="J122" s="166">
        <f t="shared" ref="J122:Q122" si="41">SUM(J123:J125)</f>
        <v>0</v>
      </c>
      <c r="K122" s="166">
        <f t="shared" si="41"/>
        <v>0</v>
      </c>
      <c r="L122" s="166">
        <f t="shared" si="41"/>
        <v>3</v>
      </c>
      <c r="M122" s="166">
        <f t="shared" si="41"/>
        <v>0</v>
      </c>
      <c r="N122" s="166">
        <f t="shared" si="41"/>
        <v>0</v>
      </c>
      <c r="O122" s="166">
        <f t="shared" si="41"/>
        <v>0</v>
      </c>
      <c r="P122" s="166">
        <f t="shared" si="41"/>
        <v>0</v>
      </c>
      <c r="Q122" s="166">
        <f t="shared" si="41"/>
        <v>0</v>
      </c>
      <c r="R122" s="166">
        <f t="shared" ref="R122:AE122" si="42">SUM(R123:R125)</f>
        <v>4555</v>
      </c>
      <c r="S122" s="166">
        <f t="shared" si="42"/>
        <v>0</v>
      </c>
      <c r="T122" s="166">
        <f t="shared" si="42"/>
        <v>0</v>
      </c>
      <c r="U122" s="166">
        <f t="shared" si="42"/>
        <v>993.508113</v>
      </c>
      <c r="V122" s="166">
        <f t="shared" si="42"/>
        <v>0</v>
      </c>
      <c r="W122" s="166">
        <f t="shared" si="42"/>
        <v>0</v>
      </c>
      <c r="X122" s="166">
        <f t="shared" si="42"/>
        <v>0</v>
      </c>
      <c r="Y122" s="166">
        <f t="shared" si="42"/>
        <v>993.508113</v>
      </c>
      <c r="Z122" s="166">
        <f t="shared" si="42"/>
        <v>989.071621</v>
      </c>
      <c r="AA122" s="166">
        <f t="shared" si="42"/>
        <v>4.43649199999999</v>
      </c>
      <c r="AB122" s="166">
        <f t="shared" si="42"/>
        <v>0</v>
      </c>
      <c r="AC122" s="166">
        <f t="shared" si="42"/>
        <v>0</v>
      </c>
      <c r="AD122" s="166">
        <f t="shared" si="42"/>
        <v>0</v>
      </c>
      <c r="AE122" s="166">
        <f t="shared" si="42"/>
        <v>0</v>
      </c>
      <c r="AF122" s="166"/>
      <c r="AG122" s="166">
        <f>SUM(AG123:AG125)</f>
        <v>892</v>
      </c>
      <c r="AH122" s="166">
        <f>SUM(AH123:AH125)</f>
        <v>282</v>
      </c>
      <c r="AI122" s="205"/>
      <c r="AJ122" s="205"/>
      <c r="AK122" s="201"/>
      <c r="AL122" s="201"/>
      <c r="AM122" s="201"/>
      <c r="AN122" s="201"/>
      <c r="AO122" s="201"/>
      <c r="AP122" s="201"/>
      <c r="AQ122" s="175"/>
      <c r="AR122" s="178"/>
      <c r="AS122" s="178"/>
      <c r="AT122" s="178"/>
      <c r="AU122" s="178"/>
      <c r="AV122" s="178"/>
      <c r="AW122" s="178"/>
    </row>
    <row r="123" s="1" customFormat="1" ht="157.5" spans="1:59">
      <c r="A123" s="20">
        <v>58</v>
      </c>
      <c r="B123" s="20" t="s">
        <v>727</v>
      </c>
      <c r="C123" s="20">
        <v>2022</v>
      </c>
      <c r="D123" s="21" t="s">
        <v>664</v>
      </c>
      <c r="E123" s="21" t="s">
        <v>728</v>
      </c>
      <c r="F123" s="21" t="s">
        <v>45</v>
      </c>
      <c r="G123" s="21" t="s">
        <v>1074</v>
      </c>
      <c r="H123" s="21" t="s">
        <v>455</v>
      </c>
      <c r="I123" s="33" t="s">
        <v>729</v>
      </c>
      <c r="J123" s="21"/>
      <c r="K123" s="21"/>
      <c r="L123" s="21">
        <v>1</v>
      </c>
      <c r="M123" s="21"/>
      <c r="N123" s="21"/>
      <c r="O123" s="21"/>
      <c r="P123" s="21"/>
      <c r="Q123" s="21"/>
      <c r="R123" s="22">
        <v>445</v>
      </c>
      <c r="S123" s="21" t="s">
        <v>168</v>
      </c>
      <c r="T123" s="21" t="s">
        <v>1117</v>
      </c>
      <c r="U123" s="44">
        <v>150</v>
      </c>
      <c r="V123" s="44"/>
      <c r="W123" s="44">
        <v>0</v>
      </c>
      <c r="X123" s="44"/>
      <c r="Y123" s="44">
        <v>150</v>
      </c>
      <c r="Z123" s="44">
        <v>150</v>
      </c>
      <c r="AA123" s="44"/>
      <c r="AB123" s="44">
        <v>0</v>
      </c>
      <c r="AC123" s="44">
        <v>0</v>
      </c>
      <c r="AD123" s="44">
        <v>0</v>
      </c>
      <c r="AE123" s="44">
        <v>0</v>
      </c>
      <c r="AF123" s="44"/>
      <c r="AG123" s="50">
        <v>127</v>
      </c>
      <c r="AH123" s="50">
        <v>40</v>
      </c>
      <c r="AI123" s="33" t="s">
        <v>730</v>
      </c>
      <c r="AJ123" s="33" t="s">
        <v>731</v>
      </c>
      <c r="AK123" s="163" t="s">
        <v>168</v>
      </c>
      <c r="AL123" s="163" t="s">
        <v>1117</v>
      </c>
      <c r="AM123" s="21" t="s">
        <v>732</v>
      </c>
      <c r="AN123" s="21" t="s">
        <v>733</v>
      </c>
      <c r="AO123" s="21" t="s">
        <v>389</v>
      </c>
      <c r="AP123" s="21" t="s">
        <v>725</v>
      </c>
      <c r="AQ123" s="21" t="s">
        <v>734</v>
      </c>
      <c r="AR123" s="20" t="s">
        <v>1079</v>
      </c>
      <c r="AS123" s="20"/>
      <c r="AT123" s="20"/>
      <c r="AU123" s="20"/>
      <c r="AV123" s="20"/>
      <c r="AW123" s="128"/>
      <c r="BG123" s="5">
        <v>1</v>
      </c>
    </row>
    <row r="124" s="1" customFormat="1" ht="135" spans="1:59">
      <c r="A124" s="20">
        <v>59</v>
      </c>
      <c r="B124" s="20" t="s">
        <v>735</v>
      </c>
      <c r="C124" s="20">
        <v>2022</v>
      </c>
      <c r="D124" s="21" t="s">
        <v>664</v>
      </c>
      <c r="E124" s="21" t="s">
        <v>736</v>
      </c>
      <c r="F124" s="21" t="s">
        <v>45</v>
      </c>
      <c r="G124" s="21" t="s">
        <v>1074</v>
      </c>
      <c r="H124" s="21" t="s">
        <v>737</v>
      </c>
      <c r="I124" s="33" t="s">
        <v>738</v>
      </c>
      <c r="J124" s="21"/>
      <c r="K124" s="21"/>
      <c r="L124" s="21">
        <v>1</v>
      </c>
      <c r="M124" s="21"/>
      <c r="N124" s="21"/>
      <c r="O124" s="21"/>
      <c r="P124" s="21"/>
      <c r="Q124" s="21"/>
      <c r="R124" s="22">
        <v>1523</v>
      </c>
      <c r="S124" s="21" t="s">
        <v>78</v>
      </c>
      <c r="T124" s="21" t="s">
        <v>1076</v>
      </c>
      <c r="U124" s="44">
        <v>380</v>
      </c>
      <c r="V124" s="44"/>
      <c r="W124" s="44">
        <v>0</v>
      </c>
      <c r="X124" s="44"/>
      <c r="Y124" s="44">
        <v>380</v>
      </c>
      <c r="Z124" s="44">
        <v>380</v>
      </c>
      <c r="AA124" s="44"/>
      <c r="AB124" s="44">
        <v>0</v>
      </c>
      <c r="AC124" s="44">
        <v>0</v>
      </c>
      <c r="AD124" s="44">
        <v>0</v>
      </c>
      <c r="AE124" s="44">
        <v>0</v>
      </c>
      <c r="AF124" s="44"/>
      <c r="AG124" s="50">
        <v>435</v>
      </c>
      <c r="AH124" s="50">
        <v>132</v>
      </c>
      <c r="AI124" s="33" t="s">
        <v>739</v>
      </c>
      <c r="AJ124" s="33" t="s">
        <v>740</v>
      </c>
      <c r="AK124" s="163" t="s">
        <v>78</v>
      </c>
      <c r="AL124" s="163" t="s">
        <v>1076</v>
      </c>
      <c r="AM124" s="21" t="s">
        <v>732</v>
      </c>
      <c r="AN124" s="21" t="s">
        <v>733</v>
      </c>
      <c r="AO124" s="21" t="s">
        <v>389</v>
      </c>
      <c r="AP124" s="21" t="s">
        <v>725</v>
      </c>
      <c r="AQ124" s="21" t="s">
        <v>741</v>
      </c>
      <c r="AR124" s="20" t="s">
        <v>1079</v>
      </c>
      <c r="AS124" s="20"/>
      <c r="AT124" s="20"/>
      <c r="AU124" s="20"/>
      <c r="AV124" s="20"/>
      <c r="AW124" s="128"/>
      <c r="BG124" s="5">
        <v>1</v>
      </c>
    </row>
    <row r="125" s="1" customFormat="1" ht="157.5" spans="1:59">
      <c r="A125" s="20">
        <v>60</v>
      </c>
      <c r="B125" s="20" t="s">
        <v>1169</v>
      </c>
      <c r="C125" s="20">
        <v>2022</v>
      </c>
      <c r="D125" s="21" t="s">
        <v>664</v>
      </c>
      <c r="E125" s="21" t="s">
        <v>1170</v>
      </c>
      <c r="F125" s="21" t="s">
        <v>45</v>
      </c>
      <c r="G125" s="21" t="s">
        <v>1074</v>
      </c>
      <c r="H125" s="21" t="s">
        <v>1171</v>
      </c>
      <c r="I125" s="33" t="s">
        <v>1172</v>
      </c>
      <c r="J125" s="21"/>
      <c r="K125" s="21"/>
      <c r="L125" s="21">
        <v>1</v>
      </c>
      <c r="M125" s="21"/>
      <c r="N125" s="21"/>
      <c r="O125" s="21"/>
      <c r="P125" s="21"/>
      <c r="Q125" s="21"/>
      <c r="R125" s="22">
        <v>2587</v>
      </c>
      <c r="S125" s="21" t="s">
        <v>70</v>
      </c>
      <c r="T125" s="21" t="s">
        <v>1075</v>
      </c>
      <c r="U125" s="44">
        <v>463.508113</v>
      </c>
      <c r="V125" s="44"/>
      <c r="W125" s="44"/>
      <c r="X125" s="44"/>
      <c r="Y125" s="44">
        <v>463.508113</v>
      </c>
      <c r="Z125" s="44">
        <v>459.071621</v>
      </c>
      <c r="AA125" s="44">
        <v>4.43649199999999</v>
      </c>
      <c r="AB125" s="44"/>
      <c r="AC125" s="44"/>
      <c r="AD125" s="44"/>
      <c r="AE125" s="44"/>
      <c r="AF125" s="44"/>
      <c r="AG125" s="50">
        <v>330</v>
      </c>
      <c r="AH125" s="50">
        <v>110</v>
      </c>
      <c r="AI125" s="35" t="s">
        <v>730</v>
      </c>
      <c r="AJ125" s="35" t="s">
        <v>1173</v>
      </c>
      <c r="AK125" s="71" t="s">
        <v>70</v>
      </c>
      <c r="AL125" s="71" t="s">
        <v>1075</v>
      </c>
      <c r="AM125" s="21" t="s">
        <v>732</v>
      </c>
      <c r="AN125" s="21" t="s">
        <v>733</v>
      </c>
      <c r="AO125" s="21" t="s">
        <v>389</v>
      </c>
      <c r="AP125" s="21" t="s">
        <v>543</v>
      </c>
      <c r="AQ125" s="21"/>
      <c r="AR125" s="20" t="s">
        <v>1079</v>
      </c>
      <c r="AS125" s="20" t="s">
        <v>1079</v>
      </c>
      <c r="AT125" s="20" t="s">
        <v>1079</v>
      </c>
      <c r="AU125" s="20"/>
      <c r="AV125" s="21" t="s">
        <v>1127</v>
      </c>
      <c r="AW125" s="133" t="s">
        <v>1174</v>
      </c>
      <c r="AX125" s="9"/>
      <c r="BG125" s="5">
        <v>1</v>
      </c>
    </row>
    <row r="126" s="3" customFormat="1" spans="1:49">
      <c r="A126" s="155"/>
      <c r="B126" s="190" t="s">
        <v>742</v>
      </c>
      <c r="C126" s="190"/>
      <c r="D126" s="191"/>
      <c r="E126" s="191"/>
      <c r="F126" s="190"/>
      <c r="G126" s="191"/>
      <c r="H126" s="191"/>
      <c r="I126" s="190"/>
      <c r="J126" s="166">
        <f t="shared" ref="J126:R126" si="43">SUM(J127:J127)</f>
        <v>0</v>
      </c>
      <c r="K126" s="166">
        <f t="shared" si="43"/>
        <v>0</v>
      </c>
      <c r="L126" s="166">
        <f t="shared" si="43"/>
        <v>1</v>
      </c>
      <c r="M126" s="166">
        <f t="shared" si="43"/>
        <v>0</v>
      </c>
      <c r="N126" s="166">
        <f t="shared" si="43"/>
        <v>0</v>
      </c>
      <c r="O126" s="166">
        <f t="shared" si="43"/>
        <v>0</v>
      </c>
      <c r="P126" s="166">
        <f t="shared" si="43"/>
        <v>0</v>
      </c>
      <c r="Q126" s="166">
        <f t="shared" si="43"/>
        <v>0</v>
      </c>
      <c r="R126" s="166">
        <f t="shared" si="43"/>
        <v>2587</v>
      </c>
      <c r="S126" s="166">
        <f t="shared" ref="S126:AE126" si="44">SUM(S127:S127)</f>
        <v>0</v>
      </c>
      <c r="T126" s="166">
        <f t="shared" si="44"/>
        <v>0</v>
      </c>
      <c r="U126" s="166">
        <f t="shared" si="44"/>
        <v>100</v>
      </c>
      <c r="V126" s="166">
        <f t="shared" si="44"/>
        <v>0</v>
      </c>
      <c r="W126" s="166">
        <f t="shared" si="44"/>
        <v>0</v>
      </c>
      <c r="X126" s="166">
        <f t="shared" si="44"/>
        <v>0</v>
      </c>
      <c r="Y126" s="166">
        <f t="shared" si="44"/>
        <v>0</v>
      </c>
      <c r="Z126" s="166">
        <f t="shared" si="44"/>
        <v>0</v>
      </c>
      <c r="AA126" s="166">
        <f t="shared" si="44"/>
        <v>0</v>
      </c>
      <c r="AB126" s="166">
        <f t="shared" si="44"/>
        <v>100</v>
      </c>
      <c r="AC126" s="166">
        <f t="shared" si="44"/>
        <v>0</v>
      </c>
      <c r="AD126" s="166">
        <f t="shared" si="44"/>
        <v>0</v>
      </c>
      <c r="AE126" s="166">
        <f t="shared" si="44"/>
        <v>0</v>
      </c>
      <c r="AF126" s="166"/>
      <c r="AG126" s="166">
        <f>SUM(AG127:AG127)</f>
        <v>330</v>
      </c>
      <c r="AH126" s="166">
        <f>SUM(AH127:AH127)</f>
        <v>110</v>
      </c>
      <c r="AI126" s="205"/>
      <c r="AJ126" s="205"/>
      <c r="AK126" s="21"/>
      <c r="AL126" s="21"/>
      <c r="AM126" s="201"/>
      <c r="AN126" s="201"/>
      <c r="AO126" s="201"/>
      <c r="AP126" s="201"/>
      <c r="AQ126" s="175"/>
      <c r="AR126" s="178"/>
      <c r="AS126" s="178"/>
      <c r="AT126" s="178"/>
      <c r="AU126" s="178"/>
      <c r="AV126" s="178"/>
      <c r="AW126" s="178"/>
    </row>
    <row r="127" s="1" customFormat="1" ht="101.25" spans="1:59">
      <c r="A127" s="20">
        <v>61</v>
      </c>
      <c r="B127" s="20" t="s">
        <v>1175</v>
      </c>
      <c r="C127" s="20">
        <v>2022</v>
      </c>
      <c r="D127" s="21" t="s">
        <v>720</v>
      </c>
      <c r="E127" s="21" t="s">
        <v>1176</v>
      </c>
      <c r="F127" s="21" t="s">
        <v>45</v>
      </c>
      <c r="G127" s="21" t="s">
        <v>1072</v>
      </c>
      <c r="H127" s="21" t="s">
        <v>1171</v>
      </c>
      <c r="I127" s="33" t="s">
        <v>1177</v>
      </c>
      <c r="J127" s="21"/>
      <c r="K127" s="21"/>
      <c r="L127" s="22">
        <v>1</v>
      </c>
      <c r="M127" s="21"/>
      <c r="N127" s="21"/>
      <c r="O127" s="21"/>
      <c r="P127" s="21"/>
      <c r="Q127" s="21"/>
      <c r="R127" s="22">
        <v>2587</v>
      </c>
      <c r="S127" s="21" t="s">
        <v>70</v>
      </c>
      <c r="T127" s="21" t="s">
        <v>1075</v>
      </c>
      <c r="U127" s="44">
        <v>100</v>
      </c>
      <c r="V127" s="44"/>
      <c r="W127" s="44">
        <v>0</v>
      </c>
      <c r="X127" s="44"/>
      <c r="Y127" s="44"/>
      <c r="Z127" s="44">
        <v>0</v>
      </c>
      <c r="AA127" s="44"/>
      <c r="AB127" s="44">
        <v>100</v>
      </c>
      <c r="AC127" s="44">
        <v>0</v>
      </c>
      <c r="AD127" s="44">
        <v>0</v>
      </c>
      <c r="AE127" s="44">
        <v>0</v>
      </c>
      <c r="AF127" s="44"/>
      <c r="AG127" s="50">
        <v>330</v>
      </c>
      <c r="AH127" s="50">
        <v>110</v>
      </c>
      <c r="AI127" s="35" t="s">
        <v>1178</v>
      </c>
      <c r="AJ127" s="35" t="s">
        <v>1179</v>
      </c>
      <c r="AK127" s="163" t="s">
        <v>70</v>
      </c>
      <c r="AL127" s="163" t="s">
        <v>1075</v>
      </c>
      <c r="AM127" s="21" t="s">
        <v>732</v>
      </c>
      <c r="AN127" s="21" t="s">
        <v>733</v>
      </c>
      <c r="AO127" s="21" t="s">
        <v>389</v>
      </c>
      <c r="AP127" s="21" t="s">
        <v>543</v>
      </c>
      <c r="AQ127" s="21"/>
      <c r="AR127" s="20" t="s">
        <v>1079</v>
      </c>
      <c r="AS127" s="20"/>
      <c r="AT127" s="20"/>
      <c r="AU127" s="20"/>
      <c r="AV127" s="21" t="s">
        <v>1217</v>
      </c>
      <c r="AW127" s="128"/>
      <c r="AY127" s="1">
        <v>1</v>
      </c>
      <c r="BG127" s="5">
        <v>1</v>
      </c>
    </row>
    <row r="128" s="3" customFormat="1" spans="1:49">
      <c r="A128" s="155"/>
      <c r="B128" s="190" t="s">
        <v>760</v>
      </c>
      <c r="C128" s="190"/>
      <c r="D128" s="191"/>
      <c r="E128" s="191"/>
      <c r="F128" s="190"/>
      <c r="G128" s="191"/>
      <c r="H128" s="191"/>
      <c r="I128" s="190"/>
      <c r="J128" s="166">
        <f t="shared" ref="J128:R128" si="45">SUM(J129:J137)</f>
        <v>0</v>
      </c>
      <c r="K128" s="166">
        <f t="shared" si="45"/>
        <v>0</v>
      </c>
      <c r="L128" s="166">
        <f t="shared" si="45"/>
        <v>9</v>
      </c>
      <c r="M128" s="166">
        <f t="shared" si="45"/>
        <v>0</v>
      </c>
      <c r="N128" s="166">
        <f t="shared" si="45"/>
        <v>0</v>
      </c>
      <c r="O128" s="166">
        <f t="shared" si="45"/>
        <v>0</v>
      </c>
      <c r="P128" s="166">
        <f t="shared" si="45"/>
        <v>0</v>
      </c>
      <c r="Q128" s="166">
        <f t="shared" si="45"/>
        <v>0</v>
      </c>
      <c r="R128" s="166">
        <f t="shared" si="45"/>
        <v>25210</v>
      </c>
      <c r="S128" s="166">
        <f t="shared" ref="S128:AE128" si="46">SUM(S129:S137)</f>
        <v>0</v>
      </c>
      <c r="T128" s="166">
        <f t="shared" si="46"/>
        <v>0</v>
      </c>
      <c r="U128" s="166">
        <f t="shared" si="46"/>
        <v>3305.995634</v>
      </c>
      <c r="V128" s="166">
        <f t="shared" si="46"/>
        <v>0</v>
      </c>
      <c r="W128" s="166">
        <f t="shared" si="46"/>
        <v>0</v>
      </c>
      <c r="X128" s="166">
        <f t="shared" si="46"/>
        <v>0</v>
      </c>
      <c r="Y128" s="166">
        <f t="shared" si="46"/>
        <v>464.495634</v>
      </c>
      <c r="Z128" s="166">
        <f t="shared" si="46"/>
        <v>423.06448</v>
      </c>
      <c r="AA128" s="166">
        <f t="shared" si="46"/>
        <v>41.431154</v>
      </c>
      <c r="AB128" s="166">
        <f t="shared" si="46"/>
        <v>2841.5</v>
      </c>
      <c r="AC128" s="166">
        <f t="shared" si="46"/>
        <v>0</v>
      </c>
      <c r="AD128" s="166">
        <f t="shared" si="46"/>
        <v>0</v>
      </c>
      <c r="AE128" s="166">
        <f t="shared" si="46"/>
        <v>0</v>
      </c>
      <c r="AF128" s="166"/>
      <c r="AG128" s="166">
        <f>SUM(AG129:AG137)</f>
        <v>7084</v>
      </c>
      <c r="AH128" s="166">
        <f>SUM(AH129:AH137)</f>
        <v>2910</v>
      </c>
      <c r="AI128" s="205"/>
      <c r="AJ128" s="205"/>
      <c r="AK128" s="205"/>
      <c r="AL128" s="205"/>
      <c r="AM128" s="201"/>
      <c r="AN128" s="201"/>
      <c r="AO128" s="201"/>
      <c r="AP128" s="201"/>
      <c r="AQ128" s="175"/>
      <c r="AR128" s="178"/>
      <c r="AS128" s="178"/>
      <c r="AT128" s="178"/>
      <c r="AU128" s="178"/>
      <c r="AV128" s="178"/>
      <c r="AW128" s="178"/>
    </row>
    <row r="129" s="1" customFormat="1" ht="326.25" spans="1:59">
      <c r="A129" s="20">
        <v>62</v>
      </c>
      <c r="B129" s="20" t="s">
        <v>761</v>
      </c>
      <c r="C129" s="20">
        <v>2022</v>
      </c>
      <c r="D129" s="27" t="s">
        <v>720</v>
      </c>
      <c r="E129" s="23" t="s">
        <v>762</v>
      </c>
      <c r="F129" s="22" t="s">
        <v>45</v>
      </c>
      <c r="G129" s="21" t="s">
        <v>1074</v>
      </c>
      <c r="H129" s="22" t="s">
        <v>763</v>
      </c>
      <c r="I129" s="34" t="s">
        <v>1181</v>
      </c>
      <c r="J129" s="22"/>
      <c r="K129" s="22"/>
      <c r="L129" s="22">
        <v>1</v>
      </c>
      <c r="M129" s="22"/>
      <c r="N129" s="22"/>
      <c r="O129" s="22"/>
      <c r="P129" s="22"/>
      <c r="Q129" s="22"/>
      <c r="R129" s="22">
        <v>7623</v>
      </c>
      <c r="S129" s="23" t="s">
        <v>50</v>
      </c>
      <c r="T129" s="21" t="s">
        <v>51</v>
      </c>
      <c r="U129" s="44">
        <v>400</v>
      </c>
      <c r="V129" s="44">
        <f t="shared" ref="V129:V137" si="47">W129+X129</f>
        <v>0</v>
      </c>
      <c r="W129" s="44">
        <v>0</v>
      </c>
      <c r="X129" s="44"/>
      <c r="Y129" s="44">
        <v>0</v>
      </c>
      <c r="Z129" s="44">
        <v>0</v>
      </c>
      <c r="AA129" s="44"/>
      <c r="AB129" s="44">
        <v>400</v>
      </c>
      <c r="AC129" s="44">
        <v>0</v>
      </c>
      <c r="AD129" s="44">
        <v>0</v>
      </c>
      <c r="AE129" s="44">
        <v>0</v>
      </c>
      <c r="AF129" s="44"/>
      <c r="AG129" s="50">
        <v>2178</v>
      </c>
      <c r="AH129" s="50">
        <v>1175</v>
      </c>
      <c r="AI129" s="34" t="s">
        <v>1182</v>
      </c>
      <c r="AJ129" s="34" t="s">
        <v>766</v>
      </c>
      <c r="AK129" s="305" t="s">
        <v>50</v>
      </c>
      <c r="AL129" s="163" t="s">
        <v>51</v>
      </c>
      <c r="AM129" s="21" t="s">
        <v>80</v>
      </c>
      <c r="AN129" s="21" t="s">
        <v>81</v>
      </c>
      <c r="AO129" s="21" t="s">
        <v>82</v>
      </c>
      <c r="AP129" s="21" t="s">
        <v>725</v>
      </c>
      <c r="AQ129" s="21" t="s">
        <v>1587</v>
      </c>
      <c r="AR129" s="20" t="s">
        <v>1079</v>
      </c>
      <c r="AS129" s="20"/>
      <c r="AT129" s="20"/>
      <c r="AU129" s="20"/>
      <c r="AV129" s="20"/>
      <c r="AW129" s="128"/>
      <c r="BG129" s="5">
        <v>1</v>
      </c>
    </row>
    <row r="130" s="1" customFormat="1" ht="247.5" spans="1:59">
      <c r="A130" s="20">
        <v>63</v>
      </c>
      <c r="B130" s="20" t="s">
        <v>784</v>
      </c>
      <c r="C130" s="20">
        <v>2022</v>
      </c>
      <c r="D130" s="21" t="s">
        <v>720</v>
      </c>
      <c r="E130" s="21" t="s">
        <v>785</v>
      </c>
      <c r="F130" s="21" t="s">
        <v>45</v>
      </c>
      <c r="G130" s="21" t="s">
        <v>1074</v>
      </c>
      <c r="H130" s="21" t="s">
        <v>786</v>
      </c>
      <c r="I130" s="33" t="s">
        <v>1185</v>
      </c>
      <c r="J130" s="21"/>
      <c r="K130" s="21"/>
      <c r="L130" s="22">
        <v>1</v>
      </c>
      <c r="M130" s="21"/>
      <c r="N130" s="21"/>
      <c r="O130" s="21"/>
      <c r="P130" s="21"/>
      <c r="Q130" s="21"/>
      <c r="R130" s="22">
        <v>3584</v>
      </c>
      <c r="S130" s="21" t="s">
        <v>78</v>
      </c>
      <c r="T130" s="21" t="s">
        <v>1076</v>
      </c>
      <c r="U130" s="44">
        <v>400</v>
      </c>
      <c r="V130" s="44">
        <f t="shared" si="47"/>
        <v>0</v>
      </c>
      <c r="W130" s="44">
        <v>0</v>
      </c>
      <c r="X130" s="44"/>
      <c r="Y130" s="44">
        <v>0</v>
      </c>
      <c r="Z130" s="44">
        <v>0</v>
      </c>
      <c r="AA130" s="44"/>
      <c r="AB130" s="44">
        <v>400</v>
      </c>
      <c r="AC130" s="44">
        <v>0</v>
      </c>
      <c r="AD130" s="44">
        <v>0</v>
      </c>
      <c r="AE130" s="44">
        <v>0</v>
      </c>
      <c r="AF130" s="44"/>
      <c r="AG130" s="50">
        <v>1024</v>
      </c>
      <c r="AH130" s="50">
        <v>369</v>
      </c>
      <c r="AI130" s="33" t="s">
        <v>788</v>
      </c>
      <c r="AJ130" s="33" t="s">
        <v>789</v>
      </c>
      <c r="AK130" s="163" t="s">
        <v>78</v>
      </c>
      <c r="AL130" s="163" t="s">
        <v>1076</v>
      </c>
      <c r="AM130" s="21" t="s">
        <v>80</v>
      </c>
      <c r="AN130" s="21" t="s">
        <v>81</v>
      </c>
      <c r="AO130" s="21" t="s">
        <v>82</v>
      </c>
      <c r="AP130" s="21" t="s">
        <v>725</v>
      </c>
      <c r="AQ130" s="21" t="s">
        <v>790</v>
      </c>
      <c r="AR130" s="20" t="s">
        <v>1079</v>
      </c>
      <c r="AS130" s="20"/>
      <c r="AT130" s="20"/>
      <c r="AU130" s="20"/>
      <c r="AV130" s="20"/>
      <c r="AW130" s="128"/>
      <c r="BG130" s="5">
        <v>1</v>
      </c>
    </row>
    <row r="131" s="1" customFormat="1" ht="146.25" spans="1:59">
      <c r="A131" s="20">
        <v>64</v>
      </c>
      <c r="B131" s="20" t="s">
        <v>797</v>
      </c>
      <c r="C131" s="20">
        <v>2022</v>
      </c>
      <c r="D131" s="21" t="s">
        <v>720</v>
      </c>
      <c r="E131" s="21" t="s">
        <v>798</v>
      </c>
      <c r="F131" s="21" t="s">
        <v>45</v>
      </c>
      <c r="G131" s="21" t="s">
        <v>1074</v>
      </c>
      <c r="H131" s="21" t="s">
        <v>799</v>
      </c>
      <c r="I131" s="33" t="s">
        <v>1189</v>
      </c>
      <c r="J131" s="21"/>
      <c r="K131" s="21"/>
      <c r="L131" s="22">
        <v>1</v>
      </c>
      <c r="M131" s="21"/>
      <c r="N131" s="21"/>
      <c r="O131" s="21"/>
      <c r="P131" s="21"/>
      <c r="Q131" s="21"/>
      <c r="R131" s="22">
        <v>1652</v>
      </c>
      <c r="S131" s="21" t="s">
        <v>168</v>
      </c>
      <c r="T131" s="21" t="s">
        <v>1117</v>
      </c>
      <c r="U131" s="44">
        <v>546</v>
      </c>
      <c r="V131" s="44">
        <f t="shared" si="47"/>
        <v>0</v>
      </c>
      <c r="W131" s="44">
        <v>0</v>
      </c>
      <c r="X131" s="44"/>
      <c r="Y131" s="44">
        <v>0</v>
      </c>
      <c r="Z131" s="44">
        <v>0</v>
      </c>
      <c r="AA131" s="44"/>
      <c r="AB131" s="44">
        <v>546</v>
      </c>
      <c r="AC131" s="44">
        <v>0</v>
      </c>
      <c r="AD131" s="44">
        <v>0</v>
      </c>
      <c r="AE131" s="44">
        <v>0</v>
      </c>
      <c r="AF131" s="44"/>
      <c r="AG131" s="50">
        <v>472</v>
      </c>
      <c r="AH131" s="50">
        <v>127</v>
      </c>
      <c r="AI131" s="33" t="s">
        <v>801</v>
      </c>
      <c r="AJ131" s="33" t="s">
        <v>801</v>
      </c>
      <c r="AK131" s="163" t="s">
        <v>168</v>
      </c>
      <c r="AL131" s="163" t="s">
        <v>1117</v>
      </c>
      <c r="AM131" s="21" t="s">
        <v>80</v>
      </c>
      <c r="AN131" s="21" t="s">
        <v>81</v>
      </c>
      <c r="AO131" s="21" t="s">
        <v>82</v>
      </c>
      <c r="AP131" s="21" t="s">
        <v>725</v>
      </c>
      <c r="AQ131" s="21" t="s">
        <v>802</v>
      </c>
      <c r="AR131" s="20" t="s">
        <v>1079</v>
      </c>
      <c r="AS131" s="20"/>
      <c r="AT131" s="20"/>
      <c r="AU131" s="20"/>
      <c r="AV131" s="20"/>
      <c r="AW131" s="128"/>
      <c r="BG131" s="5">
        <v>1</v>
      </c>
    </row>
    <row r="132" s="1" customFormat="1" ht="337.5" spans="1:59">
      <c r="A132" s="20">
        <v>65</v>
      </c>
      <c r="B132" s="20" t="s">
        <v>803</v>
      </c>
      <c r="C132" s="20">
        <v>2022</v>
      </c>
      <c r="D132" s="21" t="s">
        <v>720</v>
      </c>
      <c r="E132" s="21" t="s">
        <v>804</v>
      </c>
      <c r="F132" s="21" t="s">
        <v>45</v>
      </c>
      <c r="G132" s="21" t="s">
        <v>1074</v>
      </c>
      <c r="H132" s="21" t="s">
        <v>805</v>
      </c>
      <c r="I132" s="33" t="s">
        <v>1190</v>
      </c>
      <c r="J132" s="21"/>
      <c r="K132" s="21"/>
      <c r="L132" s="22">
        <v>1</v>
      </c>
      <c r="M132" s="21"/>
      <c r="N132" s="21"/>
      <c r="O132" s="21"/>
      <c r="P132" s="21"/>
      <c r="Q132" s="21"/>
      <c r="R132" s="22">
        <v>4099</v>
      </c>
      <c r="S132" s="21" t="s">
        <v>200</v>
      </c>
      <c r="T132" s="21" t="s">
        <v>201</v>
      </c>
      <c r="U132" s="44">
        <v>425.5</v>
      </c>
      <c r="V132" s="44">
        <f t="shared" si="47"/>
        <v>0</v>
      </c>
      <c r="W132" s="44">
        <v>0</v>
      </c>
      <c r="X132" s="44"/>
      <c r="Y132" s="44">
        <v>0</v>
      </c>
      <c r="Z132" s="44">
        <v>0</v>
      </c>
      <c r="AA132" s="44"/>
      <c r="AB132" s="44">
        <v>425.5</v>
      </c>
      <c r="AC132" s="44">
        <v>0</v>
      </c>
      <c r="AD132" s="44">
        <v>0</v>
      </c>
      <c r="AE132" s="44">
        <v>0</v>
      </c>
      <c r="AF132" s="44"/>
      <c r="AG132" s="50">
        <v>1171</v>
      </c>
      <c r="AH132" s="50">
        <v>581</v>
      </c>
      <c r="AI132" s="33" t="s">
        <v>807</v>
      </c>
      <c r="AJ132" s="33" t="s">
        <v>808</v>
      </c>
      <c r="AK132" s="163" t="s">
        <v>200</v>
      </c>
      <c r="AL132" s="163" t="s">
        <v>201</v>
      </c>
      <c r="AM132" s="21" t="s">
        <v>80</v>
      </c>
      <c r="AN132" s="21" t="s">
        <v>81</v>
      </c>
      <c r="AO132" s="21" t="s">
        <v>82</v>
      </c>
      <c r="AP132" s="21" t="s">
        <v>725</v>
      </c>
      <c r="AQ132" s="21" t="s">
        <v>809</v>
      </c>
      <c r="AR132" s="20" t="s">
        <v>1079</v>
      </c>
      <c r="AS132" s="20"/>
      <c r="AT132" s="20"/>
      <c r="AU132" s="20"/>
      <c r="AV132" s="20"/>
      <c r="AW132" s="128"/>
      <c r="BG132" s="5">
        <v>1</v>
      </c>
    </row>
    <row r="133" s="1" customFormat="1" ht="101.25" spans="1:59">
      <c r="A133" s="20">
        <v>66</v>
      </c>
      <c r="B133" s="20" t="s">
        <v>810</v>
      </c>
      <c r="C133" s="20">
        <v>2022</v>
      </c>
      <c r="D133" s="21" t="s">
        <v>720</v>
      </c>
      <c r="E133" s="21" t="s">
        <v>811</v>
      </c>
      <c r="F133" s="21" t="s">
        <v>45</v>
      </c>
      <c r="G133" s="21" t="s">
        <v>1074</v>
      </c>
      <c r="H133" s="21" t="s">
        <v>812</v>
      </c>
      <c r="I133" s="33" t="s">
        <v>1191</v>
      </c>
      <c r="J133" s="21"/>
      <c r="K133" s="21"/>
      <c r="L133" s="22">
        <v>1</v>
      </c>
      <c r="M133" s="21"/>
      <c r="N133" s="21"/>
      <c r="O133" s="21"/>
      <c r="P133" s="21"/>
      <c r="Q133" s="21"/>
      <c r="R133" s="22">
        <v>788</v>
      </c>
      <c r="S133" s="21" t="s">
        <v>86</v>
      </c>
      <c r="T133" s="21" t="s">
        <v>90</v>
      </c>
      <c r="U133" s="44">
        <v>300</v>
      </c>
      <c r="V133" s="44">
        <f t="shared" si="47"/>
        <v>0</v>
      </c>
      <c r="W133" s="44">
        <v>0</v>
      </c>
      <c r="X133" s="44"/>
      <c r="Y133" s="44">
        <v>0</v>
      </c>
      <c r="Z133" s="44">
        <v>0</v>
      </c>
      <c r="AA133" s="44"/>
      <c r="AB133" s="44">
        <v>300</v>
      </c>
      <c r="AC133" s="44">
        <v>0</v>
      </c>
      <c r="AD133" s="44">
        <v>0</v>
      </c>
      <c r="AE133" s="44">
        <v>0</v>
      </c>
      <c r="AF133" s="44"/>
      <c r="AG133" s="50">
        <v>225</v>
      </c>
      <c r="AH133" s="50">
        <v>19</v>
      </c>
      <c r="AI133" s="33" t="s">
        <v>814</v>
      </c>
      <c r="AJ133" s="33" t="s">
        <v>815</v>
      </c>
      <c r="AK133" s="163" t="s">
        <v>86</v>
      </c>
      <c r="AL133" s="163" t="s">
        <v>90</v>
      </c>
      <c r="AM133" s="21" t="s">
        <v>80</v>
      </c>
      <c r="AN133" s="21" t="s">
        <v>81</v>
      </c>
      <c r="AO133" s="21" t="s">
        <v>82</v>
      </c>
      <c r="AP133" s="21" t="s">
        <v>725</v>
      </c>
      <c r="AQ133" s="21" t="s">
        <v>816</v>
      </c>
      <c r="AR133" s="20" t="s">
        <v>1079</v>
      </c>
      <c r="AS133" s="20"/>
      <c r="AT133" s="20"/>
      <c r="AU133" s="20"/>
      <c r="AV133" s="20"/>
      <c r="AW133" s="128"/>
      <c r="BG133" s="5">
        <v>1</v>
      </c>
    </row>
    <row r="134" s="1" customFormat="1" ht="78.75" spans="1:59">
      <c r="A134" s="20">
        <v>67</v>
      </c>
      <c r="B134" s="20" t="s">
        <v>817</v>
      </c>
      <c r="C134" s="20">
        <v>2022</v>
      </c>
      <c r="D134" s="21" t="s">
        <v>720</v>
      </c>
      <c r="E134" s="21" t="s">
        <v>818</v>
      </c>
      <c r="F134" s="21" t="s">
        <v>45</v>
      </c>
      <c r="G134" s="21" t="s">
        <v>1074</v>
      </c>
      <c r="H134" s="21" t="s">
        <v>158</v>
      </c>
      <c r="I134" s="33" t="s">
        <v>1192</v>
      </c>
      <c r="J134" s="21"/>
      <c r="K134" s="21"/>
      <c r="L134" s="22">
        <v>1</v>
      </c>
      <c r="M134" s="21"/>
      <c r="N134" s="21"/>
      <c r="O134" s="21"/>
      <c r="P134" s="21"/>
      <c r="Q134" s="21"/>
      <c r="R134" s="22">
        <v>998</v>
      </c>
      <c r="S134" s="21" t="s">
        <v>115</v>
      </c>
      <c r="T134" s="34" t="s">
        <v>1077</v>
      </c>
      <c r="U134" s="44">
        <v>170</v>
      </c>
      <c r="V134" s="44">
        <f t="shared" si="47"/>
        <v>0</v>
      </c>
      <c r="W134" s="44">
        <v>0</v>
      </c>
      <c r="X134" s="44"/>
      <c r="Y134" s="44">
        <v>0</v>
      </c>
      <c r="Z134" s="44">
        <v>0</v>
      </c>
      <c r="AA134" s="44"/>
      <c r="AB134" s="44">
        <v>170</v>
      </c>
      <c r="AC134" s="44">
        <v>0</v>
      </c>
      <c r="AD134" s="44">
        <v>0</v>
      </c>
      <c r="AE134" s="44">
        <v>0</v>
      </c>
      <c r="AF134" s="44"/>
      <c r="AG134" s="50">
        <v>285</v>
      </c>
      <c r="AH134" s="50">
        <v>66</v>
      </c>
      <c r="AI134" s="33" t="s">
        <v>1193</v>
      </c>
      <c r="AJ134" s="33" t="s">
        <v>821</v>
      </c>
      <c r="AK134" s="163" t="s">
        <v>115</v>
      </c>
      <c r="AL134" s="163" t="s">
        <v>1077</v>
      </c>
      <c r="AM134" s="21" t="s">
        <v>80</v>
      </c>
      <c r="AN134" s="21" t="s">
        <v>81</v>
      </c>
      <c r="AO134" s="21" t="s">
        <v>82</v>
      </c>
      <c r="AP134" s="21" t="s">
        <v>725</v>
      </c>
      <c r="AQ134" s="21" t="s">
        <v>63</v>
      </c>
      <c r="AR134" s="20" t="s">
        <v>1079</v>
      </c>
      <c r="AS134" s="20"/>
      <c r="AT134" s="20"/>
      <c r="AU134" s="20"/>
      <c r="AV134" s="20"/>
      <c r="AW134" s="128"/>
      <c r="BG134" s="5">
        <v>1</v>
      </c>
    </row>
    <row r="135" s="1" customFormat="1" ht="78.75" spans="1:59">
      <c r="A135" s="20">
        <v>68</v>
      </c>
      <c r="B135" s="20" t="s">
        <v>828</v>
      </c>
      <c r="C135" s="26">
        <v>2023</v>
      </c>
      <c r="D135" s="26" t="s">
        <v>720</v>
      </c>
      <c r="E135" s="21" t="s">
        <v>829</v>
      </c>
      <c r="F135" s="21" t="s">
        <v>45</v>
      </c>
      <c r="G135" s="21" t="s">
        <v>1110</v>
      </c>
      <c r="H135" s="21" t="s">
        <v>830</v>
      </c>
      <c r="I135" s="33" t="s">
        <v>1572</v>
      </c>
      <c r="J135" s="21"/>
      <c r="K135" s="21"/>
      <c r="L135" s="22">
        <v>1</v>
      </c>
      <c r="M135" s="21"/>
      <c r="N135" s="21"/>
      <c r="O135" s="21"/>
      <c r="P135" s="21"/>
      <c r="Q135" s="21"/>
      <c r="R135" s="22">
        <v>1292</v>
      </c>
      <c r="S135" s="21" t="s">
        <v>70</v>
      </c>
      <c r="T135" s="21" t="s">
        <v>1075</v>
      </c>
      <c r="U135" s="44">
        <v>500</v>
      </c>
      <c r="V135" s="44">
        <f t="shared" si="47"/>
        <v>0</v>
      </c>
      <c r="W135" s="44">
        <v>0</v>
      </c>
      <c r="X135" s="44"/>
      <c r="Y135" s="44">
        <v>0</v>
      </c>
      <c r="Z135" s="44">
        <v>0</v>
      </c>
      <c r="AA135" s="44"/>
      <c r="AB135" s="44">
        <v>500</v>
      </c>
      <c r="AC135" s="44">
        <v>0</v>
      </c>
      <c r="AD135" s="44">
        <v>0</v>
      </c>
      <c r="AE135" s="44">
        <v>0</v>
      </c>
      <c r="AF135" s="44"/>
      <c r="AG135" s="50">
        <v>1069</v>
      </c>
      <c r="AH135" s="50">
        <v>353</v>
      </c>
      <c r="AI135" s="33" t="s">
        <v>832</v>
      </c>
      <c r="AJ135" s="33" t="s">
        <v>833</v>
      </c>
      <c r="AK135" s="163" t="s">
        <v>70</v>
      </c>
      <c r="AL135" s="163" t="s">
        <v>1075</v>
      </c>
      <c r="AM135" s="21" t="s">
        <v>80</v>
      </c>
      <c r="AN135" s="21" t="s">
        <v>81</v>
      </c>
      <c r="AO135" s="21" t="s">
        <v>82</v>
      </c>
      <c r="AP135" s="21" t="s">
        <v>725</v>
      </c>
      <c r="AQ135" s="21" t="s">
        <v>63</v>
      </c>
      <c r="AR135" s="20" t="s">
        <v>1079</v>
      </c>
      <c r="AS135" s="128"/>
      <c r="AT135" s="128"/>
      <c r="AU135" s="128"/>
      <c r="AV135" s="128"/>
      <c r="AW135" s="128"/>
      <c r="BG135" s="5">
        <v>1</v>
      </c>
    </row>
    <row r="136" s="1" customFormat="1" ht="135" spans="1:59">
      <c r="A136" s="20">
        <v>69</v>
      </c>
      <c r="B136" s="20" t="s">
        <v>1196</v>
      </c>
      <c r="C136" s="20">
        <v>2022</v>
      </c>
      <c r="D136" s="21" t="s">
        <v>720</v>
      </c>
      <c r="E136" s="21" t="s">
        <v>1517</v>
      </c>
      <c r="F136" s="21" t="s">
        <v>45</v>
      </c>
      <c r="G136" s="21" t="s">
        <v>1074</v>
      </c>
      <c r="H136" s="21" t="s">
        <v>1171</v>
      </c>
      <c r="I136" s="33" t="s">
        <v>1518</v>
      </c>
      <c r="J136" s="21"/>
      <c r="K136" s="21"/>
      <c r="L136" s="22">
        <v>1</v>
      </c>
      <c r="M136" s="21"/>
      <c r="N136" s="21"/>
      <c r="O136" s="21"/>
      <c r="P136" s="21"/>
      <c r="Q136" s="21"/>
      <c r="R136" s="22">
        <v>2587</v>
      </c>
      <c r="S136" s="21" t="s">
        <v>70</v>
      </c>
      <c r="T136" s="21" t="s">
        <v>1075</v>
      </c>
      <c r="U136" s="44">
        <v>464.495634</v>
      </c>
      <c r="V136" s="44">
        <f t="shared" si="47"/>
        <v>0</v>
      </c>
      <c r="W136" s="44"/>
      <c r="X136" s="44"/>
      <c r="Y136" s="44">
        <v>464.495634</v>
      </c>
      <c r="Z136" s="44">
        <v>423.06448</v>
      </c>
      <c r="AA136" s="44">
        <v>41.431154</v>
      </c>
      <c r="AB136" s="44"/>
      <c r="AC136" s="44"/>
      <c r="AD136" s="44"/>
      <c r="AE136" s="44"/>
      <c r="AF136" s="44"/>
      <c r="AG136" s="50">
        <v>330</v>
      </c>
      <c r="AH136" s="50">
        <v>110</v>
      </c>
      <c r="AI136" s="35" t="s">
        <v>1519</v>
      </c>
      <c r="AJ136" s="35" t="s">
        <v>1520</v>
      </c>
      <c r="AK136" s="71" t="s">
        <v>70</v>
      </c>
      <c r="AL136" s="71" t="s">
        <v>1075</v>
      </c>
      <c r="AM136" s="20" t="s">
        <v>80</v>
      </c>
      <c r="AN136" s="21" t="s">
        <v>1089</v>
      </c>
      <c r="AO136" s="21" t="s">
        <v>82</v>
      </c>
      <c r="AP136" s="21" t="s">
        <v>543</v>
      </c>
      <c r="AQ136" s="21"/>
      <c r="AR136" s="20" t="s">
        <v>1079</v>
      </c>
      <c r="AS136" s="20" t="s">
        <v>1079</v>
      </c>
      <c r="AT136" s="20" t="s">
        <v>1079</v>
      </c>
      <c r="AU136" s="20"/>
      <c r="AV136" s="21" t="s">
        <v>1217</v>
      </c>
      <c r="AW136" s="133" t="s">
        <v>1174</v>
      </c>
      <c r="AX136" s="9"/>
      <c r="AY136" s="1">
        <v>1</v>
      </c>
      <c r="BG136" s="5">
        <v>1</v>
      </c>
    </row>
    <row r="137" s="1" customFormat="1" ht="123.75" spans="1:59">
      <c r="A137" s="20">
        <v>70</v>
      </c>
      <c r="B137" s="20" t="s">
        <v>1200</v>
      </c>
      <c r="C137" s="20">
        <v>2022</v>
      </c>
      <c r="D137" s="21" t="s">
        <v>720</v>
      </c>
      <c r="E137" s="21" t="s">
        <v>1201</v>
      </c>
      <c r="F137" s="21" t="s">
        <v>45</v>
      </c>
      <c r="G137" s="21" t="s">
        <v>1074</v>
      </c>
      <c r="H137" s="21" t="s">
        <v>1171</v>
      </c>
      <c r="I137" s="33" t="s">
        <v>1202</v>
      </c>
      <c r="J137" s="21"/>
      <c r="K137" s="21"/>
      <c r="L137" s="22">
        <v>1</v>
      </c>
      <c r="M137" s="21"/>
      <c r="N137" s="21"/>
      <c r="O137" s="21"/>
      <c r="P137" s="21"/>
      <c r="Q137" s="21"/>
      <c r="R137" s="22">
        <v>2587</v>
      </c>
      <c r="S137" s="21" t="s">
        <v>70</v>
      </c>
      <c r="T137" s="21" t="s">
        <v>1075</v>
      </c>
      <c r="U137" s="44">
        <v>100</v>
      </c>
      <c r="V137" s="44">
        <f t="shared" si="47"/>
        <v>0</v>
      </c>
      <c r="W137" s="44"/>
      <c r="X137" s="44"/>
      <c r="Y137" s="44">
        <v>0</v>
      </c>
      <c r="Z137" s="44"/>
      <c r="AA137" s="44"/>
      <c r="AB137" s="44">
        <v>100</v>
      </c>
      <c r="AC137" s="44"/>
      <c r="AD137" s="44"/>
      <c r="AE137" s="44"/>
      <c r="AF137" s="44"/>
      <c r="AG137" s="50">
        <v>330</v>
      </c>
      <c r="AH137" s="50">
        <v>110</v>
      </c>
      <c r="AI137" s="33" t="s">
        <v>1203</v>
      </c>
      <c r="AJ137" s="33" t="s">
        <v>1204</v>
      </c>
      <c r="AK137" s="163" t="s">
        <v>70</v>
      </c>
      <c r="AL137" s="163" t="s">
        <v>1075</v>
      </c>
      <c r="AM137" s="20" t="s">
        <v>80</v>
      </c>
      <c r="AN137" s="21" t="s">
        <v>1089</v>
      </c>
      <c r="AO137" s="21" t="s">
        <v>82</v>
      </c>
      <c r="AP137" s="21" t="s">
        <v>543</v>
      </c>
      <c r="AQ137" s="21"/>
      <c r="AR137" s="20" t="s">
        <v>1079</v>
      </c>
      <c r="AS137" s="20"/>
      <c r="AT137" s="20"/>
      <c r="AU137" s="20"/>
      <c r="AV137" s="21" t="s">
        <v>1217</v>
      </c>
      <c r="AW137" s="128"/>
      <c r="AY137" s="1">
        <v>1</v>
      </c>
      <c r="BG137" s="5">
        <v>1</v>
      </c>
    </row>
    <row r="138" s="3" customFormat="1" spans="1:49">
      <c r="A138" s="155"/>
      <c r="B138" s="190" t="s">
        <v>843</v>
      </c>
      <c r="C138" s="190"/>
      <c r="D138" s="191"/>
      <c r="E138" s="191"/>
      <c r="F138" s="190"/>
      <c r="G138" s="191"/>
      <c r="H138" s="191"/>
      <c r="I138" s="190"/>
      <c r="J138" s="166">
        <f t="shared" ref="J138:AE138" si="48">J139+J140+J141+J143+J142+J144</f>
        <v>0</v>
      </c>
      <c r="K138" s="166">
        <f t="shared" si="48"/>
        <v>0</v>
      </c>
      <c r="L138" s="166">
        <f t="shared" si="48"/>
        <v>1</v>
      </c>
      <c r="M138" s="166">
        <f t="shared" si="48"/>
        <v>0</v>
      </c>
      <c r="N138" s="166">
        <f t="shared" si="48"/>
        <v>0</v>
      </c>
      <c r="O138" s="166">
        <f t="shared" si="48"/>
        <v>0</v>
      </c>
      <c r="P138" s="166">
        <f t="shared" si="48"/>
        <v>0</v>
      </c>
      <c r="Q138" s="166">
        <f t="shared" si="48"/>
        <v>0</v>
      </c>
      <c r="R138" s="166">
        <f t="shared" si="48"/>
        <v>2587</v>
      </c>
      <c r="S138" s="166">
        <f t="shared" si="48"/>
        <v>0</v>
      </c>
      <c r="T138" s="166">
        <f t="shared" si="48"/>
        <v>0</v>
      </c>
      <c r="U138" s="166">
        <f t="shared" si="48"/>
        <v>50</v>
      </c>
      <c r="V138" s="166">
        <f t="shared" si="48"/>
        <v>0</v>
      </c>
      <c r="W138" s="166">
        <f t="shared" si="48"/>
        <v>0</v>
      </c>
      <c r="X138" s="166">
        <f t="shared" si="48"/>
        <v>0</v>
      </c>
      <c r="Y138" s="166">
        <f t="shared" si="48"/>
        <v>0</v>
      </c>
      <c r="Z138" s="166">
        <f t="shared" si="48"/>
        <v>0</v>
      </c>
      <c r="AA138" s="166">
        <f t="shared" si="48"/>
        <v>0</v>
      </c>
      <c r="AB138" s="166">
        <f t="shared" si="48"/>
        <v>50</v>
      </c>
      <c r="AC138" s="166">
        <f t="shared" si="48"/>
        <v>0</v>
      </c>
      <c r="AD138" s="166">
        <f t="shared" si="48"/>
        <v>0</v>
      </c>
      <c r="AE138" s="166">
        <f t="shared" si="48"/>
        <v>0</v>
      </c>
      <c r="AF138" s="166"/>
      <c r="AG138" s="166">
        <f>AG139+AG140+AG141+AG143+AG142+AG144</f>
        <v>330</v>
      </c>
      <c r="AH138" s="166">
        <f>AH139+AH140+AH141+AH143+AH142+AH144</f>
        <v>110</v>
      </c>
      <c r="AI138" s="205"/>
      <c r="AJ138" s="205"/>
      <c r="AK138" s="201"/>
      <c r="AL138" s="201"/>
      <c r="AM138" s="201"/>
      <c r="AN138" s="201"/>
      <c r="AO138" s="201"/>
      <c r="AP138" s="201"/>
      <c r="AQ138" s="175"/>
      <c r="AR138" s="178"/>
      <c r="AS138" s="178"/>
      <c r="AT138" s="178"/>
      <c r="AU138" s="178"/>
      <c r="AV138" s="178"/>
      <c r="AW138" s="178"/>
    </row>
    <row r="139" s="3" customFormat="1" spans="1:49">
      <c r="A139" s="155"/>
      <c r="B139" s="190" t="s">
        <v>844</v>
      </c>
      <c r="C139" s="190"/>
      <c r="D139" s="191"/>
      <c r="E139" s="191"/>
      <c r="F139" s="190"/>
      <c r="G139" s="191"/>
      <c r="H139" s="191"/>
      <c r="I139" s="190"/>
      <c r="J139" s="166">
        <v>0</v>
      </c>
      <c r="K139" s="166">
        <v>0</v>
      </c>
      <c r="L139" s="166">
        <v>0</v>
      </c>
      <c r="M139" s="166">
        <v>0</v>
      </c>
      <c r="N139" s="166">
        <v>0</v>
      </c>
      <c r="O139" s="166">
        <v>0</v>
      </c>
      <c r="P139" s="166">
        <v>0</v>
      </c>
      <c r="Q139" s="166">
        <v>0</v>
      </c>
      <c r="R139" s="166">
        <v>0</v>
      </c>
      <c r="S139" s="166">
        <v>0</v>
      </c>
      <c r="T139" s="166">
        <v>0</v>
      </c>
      <c r="U139" s="166">
        <v>0</v>
      </c>
      <c r="V139" s="166">
        <v>0</v>
      </c>
      <c r="W139" s="166">
        <v>0</v>
      </c>
      <c r="X139" s="166">
        <v>0</v>
      </c>
      <c r="Y139" s="166">
        <v>0</v>
      </c>
      <c r="Z139" s="166">
        <v>0</v>
      </c>
      <c r="AA139" s="166">
        <v>0</v>
      </c>
      <c r="AB139" s="166">
        <v>0</v>
      </c>
      <c r="AC139" s="166">
        <v>0</v>
      </c>
      <c r="AD139" s="166">
        <v>0</v>
      </c>
      <c r="AE139" s="166">
        <v>0</v>
      </c>
      <c r="AF139" s="166"/>
      <c r="AG139" s="166">
        <v>0</v>
      </c>
      <c r="AH139" s="166">
        <v>0</v>
      </c>
      <c r="AI139" s="205"/>
      <c r="AJ139" s="205"/>
      <c r="AK139" s="201"/>
      <c r="AL139" s="201"/>
      <c r="AM139" s="201"/>
      <c r="AN139" s="201"/>
      <c r="AO139" s="201"/>
      <c r="AP139" s="201"/>
      <c r="AQ139" s="175"/>
      <c r="AR139" s="178"/>
      <c r="AS139" s="178"/>
      <c r="AT139" s="178"/>
      <c r="AU139" s="178"/>
      <c r="AV139" s="178"/>
      <c r="AW139" s="178"/>
    </row>
    <row r="140" s="3" customFormat="1" spans="1:49">
      <c r="A140" s="155"/>
      <c r="B140" s="190" t="s">
        <v>845</v>
      </c>
      <c r="C140" s="190"/>
      <c r="D140" s="191"/>
      <c r="E140" s="191"/>
      <c r="F140" s="190"/>
      <c r="G140" s="191"/>
      <c r="H140" s="191"/>
      <c r="I140" s="190"/>
      <c r="J140" s="166">
        <v>0</v>
      </c>
      <c r="K140" s="166">
        <v>0</v>
      </c>
      <c r="L140" s="166">
        <v>0</v>
      </c>
      <c r="M140" s="166">
        <v>0</v>
      </c>
      <c r="N140" s="166">
        <v>0</v>
      </c>
      <c r="O140" s="166">
        <v>0</v>
      </c>
      <c r="P140" s="166">
        <v>0</v>
      </c>
      <c r="Q140" s="166">
        <v>0</v>
      </c>
      <c r="R140" s="166">
        <v>0</v>
      </c>
      <c r="S140" s="166">
        <v>0</v>
      </c>
      <c r="T140" s="166">
        <v>0</v>
      </c>
      <c r="U140" s="166">
        <v>0</v>
      </c>
      <c r="V140" s="166">
        <v>0</v>
      </c>
      <c r="W140" s="166">
        <v>0</v>
      </c>
      <c r="X140" s="166">
        <v>0</v>
      </c>
      <c r="Y140" s="166">
        <v>0</v>
      </c>
      <c r="Z140" s="166">
        <v>0</v>
      </c>
      <c r="AA140" s="166">
        <v>0</v>
      </c>
      <c r="AB140" s="166">
        <v>0</v>
      </c>
      <c r="AC140" s="166">
        <v>0</v>
      </c>
      <c r="AD140" s="166">
        <v>0</v>
      </c>
      <c r="AE140" s="166">
        <v>0</v>
      </c>
      <c r="AF140" s="166"/>
      <c r="AG140" s="166">
        <v>0</v>
      </c>
      <c r="AH140" s="166">
        <v>0</v>
      </c>
      <c r="AI140" s="205"/>
      <c r="AJ140" s="205"/>
      <c r="AK140" s="201"/>
      <c r="AL140" s="201"/>
      <c r="AM140" s="201"/>
      <c r="AN140" s="201"/>
      <c r="AO140" s="201"/>
      <c r="AP140" s="201"/>
      <c r="AQ140" s="175"/>
      <c r="AR140" s="178"/>
      <c r="AS140" s="178"/>
      <c r="AT140" s="178"/>
      <c r="AU140" s="178"/>
      <c r="AV140" s="178"/>
      <c r="AW140" s="178"/>
    </row>
    <row r="141" s="3" customFormat="1" spans="1:49">
      <c r="A141" s="155"/>
      <c r="B141" s="190" t="s">
        <v>846</v>
      </c>
      <c r="C141" s="190"/>
      <c r="D141" s="191"/>
      <c r="E141" s="191"/>
      <c r="F141" s="190"/>
      <c r="G141" s="191"/>
      <c r="H141" s="191"/>
      <c r="I141" s="190"/>
      <c r="J141" s="166">
        <v>0</v>
      </c>
      <c r="K141" s="166">
        <v>0</v>
      </c>
      <c r="L141" s="166">
        <v>0</v>
      </c>
      <c r="M141" s="166">
        <v>0</v>
      </c>
      <c r="N141" s="166">
        <v>0</v>
      </c>
      <c r="O141" s="166">
        <v>0</v>
      </c>
      <c r="P141" s="166">
        <v>0</v>
      </c>
      <c r="Q141" s="166">
        <v>0</v>
      </c>
      <c r="R141" s="166">
        <v>0</v>
      </c>
      <c r="S141" s="166">
        <v>0</v>
      </c>
      <c r="T141" s="166">
        <v>0</v>
      </c>
      <c r="U141" s="166">
        <v>0</v>
      </c>
      <c r="V141" s="166">
        <v>0</v>
      </c>
      <c r="W141" s="166">
        <v>0</v>
      </c>
      <c r="X141" s="166">
        <v>0</v>
      </c>
      <c r="Y141" s="166">
        <v>0</v>
      </c>
      <c r="Z141" s="166">
        <v>0</v>
      </c>
      <c r="AA141" s="166">
        <v>0</v>
      </c>
      <c r="AB141" s="166">
        <v>0</v>
      </c>
      <c r="AC141" s="166">
        <v>0</v>
      </c>
      <c r="AD141" s="166">
        <v>0</v>
      </c>
      <c r="AE141" s="166">
        <v>0</v>
      </c>
      <c r="AF141" s="166"/>
      <c r="AG141" s="166">
        <v>0</v>
      </c>
      <c r="AH141" s="166">
        <v>0</v>
      </c>
      <c r="AI141" s="205"/>
      <c r="AJ141" s="205"/>
      <c r="AK141" s="201"/>
      <c r="AL141" s="201"/>
      <c r="AM141" s="201"/>
      <c r="AN141" s="201"/>
      <c r="AO141" s="201"/>
      <c r="AP141" s="201"/>
      <c r="AQ141" s="175"/>
      <c r="AR141" s="178"/>
      <c r="AS141" s="178"/>
      <c r="AT141" s="178"/>
      <c r="AU141" s="178"/>
      <c r="AV141" s="178"/>
      <c r="AW141" s="178"/>
    </row>
    <row r="142" s="3" customFormat="1" spans="1:49">
      <c r="A142" s="155"/>
      <c r="B142" s="190" t="s">
        <v>847</v>
      </c>
      <c r="C142" s="190"/>
      <c r="D142" s="191"/>
      <c r="E142" s="191"/>
      <c r="F142" s="190"/>
      <c r="G142" s="191"/>
      <c r="H142" s="191"/>
      <c r="I142" s="190"/>
      <c r="J142" s="166">
        <v>0</v>
      </c>
      <c r="K142" s="166">
        <v>0</v>
      </c>
      <c r="L142" s="166">
        <v>0</v>
      </c>
      <c r="M142" s="166">
        <v>0</v>
      </c>
      <c r="N142" s="166">
        <v>0</v>
      </c>
      <c r="O142" s="166">
        <v>0</v>
      </c>
      <c r="P142" s="166">
        <v>0</v>
      </c>
      <c r="Q142" s="166">
        <v>0</v>
      </c>
      <c r="R142" s="166">
        <v>0</v>
      </c>
      <c r="S142" s="166">
        <v>0</v>
      </c>
      <c r="T142" s="166">
        <v>0</v>
      </c>
      <c r="U142" s="166">
        <v>0</v>
      </c>
      <c r="V142" s="166">
        <v>0</v>
      </c>
      <c r="W142" s="166">
        <v>0</v>
      </c>
      <c r="X142" s="166">
        <v>0</v>
      </c>
      <c r="Y142" s="166">
        <v>0</v>
      </c>
      <c r="Z142" s="166">
        <v>0</v>
      </c>
      <c r="AA142" s="166">
        <v>0</v>
      </c>
      <c r="AB142" s="166">
        <v>0</v>
      </c>
      <c r="AC142" s="166">
        <v>0</v>
      </c>
      <c r="AD142" s="166">
        <v>0</v>
      </c>
      <c r="AE142" s="166">
        <v>0</v>
      </c>
      <c r="AF142" s="166"/>
      <c r="AG142" s="166">
        <v>0</v>
      </c>
      <c r="AH142" s="166">
        <v>0</v>
      </c>
      <c r="AI142" s="205"/>
      <c r="AJ142" s="205"/>
      <c r="AK142" s="201"/>
      <c r="AL142" s="201"/>
      <c r="AM142" s="201"/>
      <c r="AN142" s="201"/>
      <c r="AO142" s="201"/>
      <c r="AP142" s="201"/>
      <c r="AQ142" s="175"/>
      <c r="AR142" s="178"/>
      <c r="AS142" s="178"/>
      <c r="AT142" s="178"/>
      <c r="AU142" s="178"/>
      <c r="AV142" s="178"/>
      <c r="AW142" s="178"/>
    </row>
    <row r="143" s="3" customFormat="1" spans="1:49">
      <c r="A143" s="155"/>
      <c r="B143" s="190" t="s">
        <v>848</v>
      </c>
      <c r="C143" s="190"/>
      <c r="D143" s="191"/>
      <c r="E143" s="191"/>
      <c r="F143" s="190"/>
      <c r="G143" s="191"/>
      <c r="H143" s="191"/>
      <c r="I143" s="190"/>
      <c r="J143" s="166">
        <v>0</v>
      </c>
      <c r="K143" s="166">
        <v>0</v>
      </c>
      <c r="L143" s="166">
        <v>0</v>
      </c>
      <c r="M143" s="166">
        <v>0</v>
      </c>
      <c r="N143" s="166">
        <v>0</v>
      </c>
      <c r="O143" s="166">
        <v>0</v>
      </c>
      <c r="P143" s="166">
        <v>0</v>
      </c>
      <c r="Q143" s="166">
        <v>0</v>
      </c>
      <c r="R143" s="166">
        <v>0</v>
      </c>
      <c r="S143" s="166">
        <v>0</v>
      </c>
      <c r="T143" s="166">
        <v>0</v>
      </c>
      <c r="U143" s="166">
        <v>0</v>
      </c>
      <c r="V143" s="166">
        <v>0</v>
      </c>
      <c r="W143" s="166">
        <v>0</v>
      </c>
      <c r="X143" s="166">
        <v>0</v>
      </c>
      <c r="Y143" s="166">
        <v>0</v>
      </c>
      <c r="Z143" s="166">
        <v>0</v>
      </c>
      <c r="AA143" s="166">
        <v>0</v>
      </c>
      <c r="AB143" s="166">
        <v>0</v>
      </c>
      <c r="AC143" s="166">
        <v>0</v>
      </c>
      <c r="AD143" s="166">
        <v>0</v>
      </c>
      <c r="AE143" s="166">
        <v>0</v>
      </c>
      <c r="AF143" s="166"/>
      <c r="AG143" s="166">
        <v>0</v>
      </c>
      <c r="AH143" s="166">
        <v>0</v>
      </c>
      <c r="AI143" s="205"/>
      <c r="AJ143" s="205"/>
      <c r="AK143" s="201"/>
      <c r="AL143" s="201"/>
      <c r="AM143" s="201"/>
      <c r="AN143" s="201"/>
      <c r="AO143" s="201"/>
      <c r="AP143" s="201"/>
      <c r="AQ143" s="175"/>
      <c r="AR143" s="178"/>
      <c r="AS143" s="178"/>
      <c r="AT143" s="178"/>
      <c r="AU143" s="178"/>
      <c r="AV143" s="178"/>
      <c r="AW143" s="178"/>
    </row>
    <row r="144" s="3" customFormat="1" spans="1:49">
      <c r="A144" s="155"/>
      <c r="B144" s="190" t="s">
        <v>849</v>
      </c>
      <c r="C144" s="190"/>
      <c r="D144" s="191"/>
      <c r="E144" s="191"/>
      <c r="F144" s="190"/>
      <c r="G144" s="191"/>
      <c r="H144" s="191"/>
      <c r="I144" s="190"/>
      <c r="J144" s="166">
        <f t="shared" ref="J144:AE144" si="49">SUM(J145:J145)</f>
        <v>0</v>
      </c>
      <c r="K144" s="166">
        <f t="shared" si="49"/>
        <v>0</v>
      </c>
      <c r="L144" s="166">
        <f t="shared" si="49"/>
        <v>1</v>
      </c>
      <c r="M144" s="166">
        <f t="shared" si="49"/>
        <v>0</v>
      </c>
      <c r="N144" s="166">
        <f t="shared" si="49"/>
        <v>0</v>
      </c>
      <c r="O144" s="166">
        <f t="shared" si="49"/>
        <v>0</v>
      </c>
      <c r="P144" s="166">
        <f t="shared" si="49"/>
        <v>0</v>
      </c>
      <c r="Q144" s="166">
        <f t="shared" si="49"/>
        <v>0</v>
      </c>
      <c r="R144" s="166">
        <f t="shared" si="49"/>
        <v>2587</v>
      </c>
      <c r="S144" s="166">
        <f t="shared" si="49"/>
        <v>0</v>
      </c>
      <c r="T144" s="166">
        <f t="shared" si="49"/>
        <v>0</v>
      </c>
      <c r="U144" s="166">
        <f t="shared" si="49"/>
        <v>50</v>
      </c>
      <c r="V144" s="166">
        <f t="shared" si="49"/>
        <v>0</v>
      </c>
      <c r="W144" s="166">
        <f t="shared" si="49"/>
        <v>0</v>
      </c>
      <c r="X144" s="166">
        <f t="shared" si="49"/>
        <v>0</v>
      </c>
      <c r="Y144" s="166">
        <f t="shared" si="49"/>
        <v>0</v>
      </c>
      <c r="Z144" s="166">
        <f t="shared" si="49"/>
        <v>0</v>
      </c>
      <c r="AA144" s="166">
        <f t="shared" si="49"/>
        <v>0</v>
      </c>
      <c r="AB144" s="166">
        <f t="shared" si="49"/>
        <v>50</v>
      </c>
      <c r="AC144" s="166">
        <f t="shared" si="49"/>
        <v>0</v>
      </c>
      <c r="AD144" s="166">
        <f t="shared" si="49"/>
        <v>0</v>
      </c>
      <c r="AE144" s="166">
        <f t="shared" si="49"/>
        <v>0</v>
      </c>
      <c r="AF144" s="166"/>
      <c r="AG144" s="166">
        <f>SUM(AG145:AG145)</f>
        <v>330</v>
      </c>
      <c r="AH144" s="166">
        <f>SUM(AH145:AH145)</f>
        <v>110</v>
      </c>
      <c r="AI144" s="205"/>
      <c r="AJ144" s="205"/>
      <c r="AK144" s="201"/>
      <c r="AL144" s="201"/>
      <c r="AM144" s="201"/>
      <c r="AN144" s="201"/>
      <c r="AO144" s="201"/>
      <c r="AP144" s="201"/>
      <c r="AQ144" s="175"/>
      <c r="AR144" s="178"/>
      <c r="AS144" s="178"/>
      <c r="AT144" s="178"/>
      <c r="AU144" s="178"/>
      <c r="AV144" s="178"/>
      <c r="AW144" s="178"/>
    </row>
    <row r="145" s="1" customFormat="1" ht="67.5" spans="1:59">
      <c r="A145" s="20">
        <v>71</v>
      </c>
      <c r="B145" s="20" t="s">
        <v>1205</v>
      </c>
      <c r="C145" s="20">
        <v>2022</v>
      </c>
      <c r="D145" s="21" t="s">
        <v>1206</v>
      </c>
      <c r="E145" s="21" t="s">
        <v>1207</v>
      </c>
      <c r="F145" s="21" t="s">
        <v>45</v>
      </c>
      <c r="G145" s="21" t="s">
        <v>1208</v>
      </c>
      <c r="H145" s="21" t="s">
        <v>1171</v>
      </c>
      <c r="I145" s="33" t="s">
        <v>1209</v>
      </c>
      <c r="J145" s="21"/>
      <c r="K145" s="21"/>
      <c r="L145" s="21">
        <v>1</v>
      </c>
      <c r="M145" s="21"/>
      <c r="N145" s="21"/>
      <c r="O145" s="21"/>
      <c r="P145" s="21"/>
      <c r="Q145" s="21"/>
      <c r="R145" s="22">
        <v>2587</v>
      </c>
      <c r="S145" s="21" t="s">
        <v>70</v>
      </c>
      <c r="T145" s="21" t="s">
        <v>1075</v>
      </c>
      <c r="U145" s="44">
        <v>50</v>
      </c>
      <c r="V145" s="44"/>
      <c r="W145" s="44"/>
      <c r="X145" s="44"/>
      <c r="Y145" s="44"/>
      <c r="Z145" s="44"/>
      <c r="AA145" s="44"/>
      <c r="AB145" s="44">
        <v>50</v>
      </c>
      <c r="AC145" s="44"/>
      <c r="AD145" s="44"/>
      <c r="AE145" s="166">
        <f>SUM(AE146:AE146)</f>
        <v>0</v>
      </c>
      <c r="AF145" s="44"/>
      <c r="AG145" s="50">
        <v>330</v>
      </c>
      <c r="AH145" s="50">
        <v>110</v>
      </c>
      <c r="AI145" s="33" t="s">
        <v>1210</v>
      </c>
      <c r="AJ145" s="33" t="s">
        <v>1211</v>
      </c>
      <c r="AK145" s="163" t="s">
        <v>70</v>
      </c>
      <c r="AL145" s="163" t="s">
        <v>1075</v>
      </c>
      <c r="AM145" s="20" t="s">
        <v>367</v>
      </c>
      <c r="AN145" s="20" t="s">
        <v>1554</v>
      </c>
      <c r="AO145" s="21" t="s">
        <v>369</v>
      </c>
      <c r="AP145" s="21" t="s">
        <v>1530</v>
      </c>
      <c r="AQ145" s="21"/>
      <c r="AR145" s="20" t="s">
        <v>1079</v>
      </c>
      <c r="AS145" s="20"/>
      <c r="AT145" s="20"/>
      <c r="AU145" s="20"/>
      <c r="AV145" s="21" t="s">
        <v>1217</v>
      </c>
      <c r="AW145" s="128"/>
      <c r="AY145" s="1">
        <v>1</v>
      </c>
      <c r="BG145" s="5">
        <v>1</v>
      </c>
    </row>
    <row r="146" s="3" customFormat="1" spans="1:49">
      <c r="A146" s="155"/>
      <c r="B146" s="190" t="s">
        <v>860</v>
      </c>
      <c r="C146" s="190"/>
      <c r="D146" s="191"/>
      <c r="E146" s="191"/>
      <c r="F146" s="190"/>
      <c r="G146" s="191"/>
      <c r="H146" s="191"/>
      <c r="I146" s="190"/>
      <c r="J146" s="166">
        <f t="shared" ref="J146:AE146" si="50">J147+J148+J149</f>
        <v>0</v>
      </c>
      <c r="K146" s="166">
        <f t="shared" si="50"/>
        <v>0</v>
      </c>
      <c r="L146" s="166">
        <f t="shared" si="50"/>
        <v>0</v>
      </c>
      <c r="M146" s="166">
        <f t="shared" si="50"/>
        <v>0</v>
      </c>
      <c r="N146" s="166">
        <f t="shared" si="50"/>
        <v>0</v>
      </c>
      <c r="O146" s="166">
        <f t="shared" si="50"/>
        <v>0</v>
      </c>
      <c r="P146" s="166">
        <f t="shared" si="50"/>
        <v>0</v>
      </c>
      <c r="Q146" s="166">
        <f t="shared" si="50"/>
        <v>0</v>
      </c>
      <c r="R146" s="166">
        <f t="shared" si="50"/>
        <v>0</v>
      </c>
      <c r="S146" s="166">
        <f t="shared" si="50"/>
        <v>0</v>
      </c>
      <c r="T146" s="166">
        <f t="shared" si="50"/>
        <v>0</v>
      </c>
      <c r="U146" s="166">
        <f t="shared" si="50"/>
        <v>0</v>
      </c>
      <c r="V146" s="166">
        <f t="shared" si="50"/>
        <v>0</v>
      </c>
      <c r="W146" s="166">
        <f t="shared" si="50"/>
        <v>0</v>
      </c>
      <c r="X146" s="166">
        <f t="shared" si="50"/>
        <v>0</v>
      </c>
      <c r="Y146" s="166">
        <f t="shared" si="50"/>
        <v>0</v>
      </c>
      <c r="Z146" s="166">
        <f t="shared" si="50"/>
        <v>0</v>
      </c>
      <c r="AA146" s="166">
        <f t="shared" si="50"/>
        <v>0</v>
      </c>
      <c r="AB146" s="166">
        <f t="shared" si="50"/>
        <v>0</v>
      </c>
      <c r="AC146" s="166">
        <f t="shared" si="50"/>
        <v>0</v>
      </c>
      <c r="AD146" s="166">
        <f t="shared" si="50"/>
        <v>0</v>
      </c>
      <c r="AE146" s="166">
        <f t="shared" si="50"/>
        <v>0</v>
      </c>
      <c r="AF146" s="166"/>
      <c r="AG146" s="166">
        <f>AG147+AG148+AG149</f>
        <v>0</v>
      </c>
      <c r="AH146" s="166">
        <f>AH147+AH148+AH149</f>
        <v>0</v>
      </c>
      <c r="AI146" s="205"/>
      <c r="AJ146" s="205"/>
      <c r="AK146" s="201"/>
      <c r="AL146" s="201"/>
      <c r="AM146" s="201"/>
      <c r="AN146" s="201"/>
      <c r="AO146" s="201"/>
      <c r="AP146" s="201"/>
      <c r="AQ146" s="175"/>
      <c r="AR146" s="178"/>
      <c r="AS146" s="178"/>
      <c r="AT146" s="178"/>
      <c r="AU146" s="178"/>
      <c r="AV146" s="178"/>
      <c r="AW146" s="178"/>
    </row>
    <row r="147" s="3" customFormat="1" spans="1:49">
      <c r="A147" s="155"/>
      <c r="B147" s="190" t="s">
        <v>861</v>
      </c>
      <c r="C147" s="190"/>
      <c r="D147" s="191"/>
      <c r="E147" s="191"/>
      <c r="F147" s="190"/>
      <c r="G147" s="191"/>
      <c r="H147" s="191"/>
      <c r="I147" s="190"/>
      <c r="J147" s="166">
        <v>0</v>
      </c>
      <c r="K147" s="166">
        <v>0</v>
      </c>
      <c r="L147" s="166">
        <v>0</v>
      </c>
      <c r="M147" s="166">
        <v>0</v>
      </c>
      <c r="N147" s="166">
        <v>0</v>
      </c>
      <c r="O147" s="166">
        <v>0</v>
      </c>
      <c r="P147" s="166">
        <v>0</v>
      </c>
      <c r="Q147" s="166">
        <v>0</v>
      </c>
      <c r="R147" s="166">
        <v>0</v>
      </c>
      <c r="S147" s="166">
        <v>0</v>
      </c>
      <c r="T147" s="166">
        <v>0</v>
      </c>
      <c r="U147" s="166">
        <v>0</v>
      </c>
      <c r="V147" s="166">
        <v>0</v>
      </c>
      <c r="W147" s="166">
        <v>0</v>
      </c>
      <c r="X147" s="166">
        <v>0</v>
      </c>
      <c r="Y147" s="166">
        <v>0</v>
      </c>
      <c r="Z147" s="166">
        <v>0</v>
      </c>
      <c r="AA147" s="166">
        <v>0</v>
      </c>
      <c r="AB147" s="166">
        <v>0</v>
      </c>
      <c r="AC147" s="166">
        <v>0</v>
      </c>
      <c r="AD147" s="166">
        <v>0</v>
      </c>
      <c r="AE147" s="166">
        <v>0</v>
      </c>
      <c r="AF147" s="166"/>
      <c r="AG147" s="166">
        <v>0</v>
      </c>
      <c r="AH147" s="166">
        <v>0</v>
      </c>
      <c r="AI147" s="205"/>
      <c r="AJ147" s="205"/>
      <c r="AK147" s="201"/>
      <c r="AL147" s="201"/>
      <c r="AM147" s="201"/>
      <c r="AN147" s="201"/>
      <c r="AO147" s="201"/>
      <c r="AP147" s="201"/>
      <c r="AQ147" s="175"/>
      <c r="AR147" s="178"/>
      <c r="AS147" s="178"/>
      <c r="AT147" s="178"/>
      <c r="AU147" s="178"/>
      <c r="AV147" s="178"/>
      <c r="AW147" s="178"/>
    </row>
    <row r="148" s="3" customFormat="1" spans="1:49">
      <c r="A148" s="155"/>
      <c r="B148" s="190" t="s">
        <v>862</v>
      </c>
      <c r="C148" s="190"/>
      <c r="D148" s="191"/>
      <c r="E148" s="191"/>
      <c r="F148" s="190"/>
      <c r="G148" s="191"/>
      <c r="H148" s="191"/>
      <c r="I148" s="190"/>
      <c r="J148" s="166">
        <v>0</v>
      </c>
      <c r="K148" s="166">
        <v>0</v>
      </c>
      <c r="L148" s="166">
        <v>0</v>
      </c>
      <c r="M148" s="166">
        <v>0</v>
      </c>
      <c r="N148" s="166">
        <v>0</v>
      </c>
      <c r="O148" s="166">
        <v>0</v>
      </c>
      <c r="P148" s="166">
        <v>0</v>
      </c>
      <c r="Q148" s="166">
        <v>0</v>
      </c>
      <c r="R148" s="166">
        <v>0</v>
      </c>
      <c r="S148" s="166">
        <v>0</v>
      </c>
      <c r="T148" s="166">
        <v>0</v>
      </c>
      <c r="U148" s="166">
        <v>0</v>
      </c>
      <c r="V148" s="166">
        <v>0</v>
      </c>
      <c r="W148" s="166">
        <v>0</v>
      </c>
      <c r="X148" s="166">
        <v>0</v>
      </c>
      <c r="Y148" s="166">
        <v>0</v>
      </c>
      <c r="Z148" s="166">
        <v>0</v>
      </c>
      <c r="AA148" s="166">
        <v>0</v>
      </c>
      <c r="AB148" s="166">
        <v>0</v>
      </c>
      <c r="AC148" s="166">
        <v>0</v>
      </c>
      <c r="AD148" s="166">
        <v>0</v>
      </c>
      <c r="AE148" s="166">
        <v>0</v>
      </c>
      <c r="AF148" s="166"/>
      <c r="AG148" s="166">
        <v>0</v>
      </c>
      <c r="AH148" s="166">
        <v>0</v>
      </c>
      <c r="AI148" s="205"/>
      <c r="AJ148" s="205"/>
      <c r="AK148" s="201"/>
      <c r="AL148" s="201"/>
      <c r="AM148" s="201"/>
      <c r="AN148" s="201"/>
      <c r="AO148" s="201"/>
      <c r="AP148" s="201"/>
      <c r="AQ148" s="175"/>
      <c r="AR148" s="178"/>
      <c r="AS148" s="178"/>
      <c r="AT148" s="178"/>
      <c r="AU148" s="178"/>
      <c r="AV148" s="178"/>
      <c r="AW148" s="178"/>
    </row>
    <row r="149" s="3" customFormat="1" spans="1:49">
      <c r="A149" s="155"/>
      <c r="B149" s="190" t="s">
        <v>863</v>
      </c>
      <c r="C149" s="190"/>
      <c r="D149" s="191"/>
      <c r="E149" s="191"/>
      <c r="F149" s="190"/>
      <c r="G149" s="191"/>
      <c r="H149" s="191"/>
      <c r="I149" s="190"/>
      <c r="J149" s="166">
        <v>0</v>
      </c>
      <c r="K149" s="166">
        <v>0</v>
      </c>
      <c r="L149" s="166">
        <v>0</v>
      </c>
      <c r="M149" s="166">
        <v>0</v>
      </c>
      <c r="N149" s="166">
        <v>0</v>
      </c>
      <c r="O149" s="166">
        <v>0</v>
      </c>
      <c r="P149" s="166">
        <v>0</v>
      </c>
      <c r="Q149" s="166">
        <v>0</v>
      </c>
      <c r="R149" s="166">
        <v>0</v>
      </c>
      <c r="S149" s="166">
        <v>0</v>
      </c>
      <c r="T149" s="166">
        <v>0</v>
      </c>
      <c r="U149" s="166">
        <v>0</v>
      </c>
      <c r="V149" s="166">
        <v>0</v>
      </c>
      <c r="W149" s="166">
        <v>0</v>
      </c>
      <c r="X149" s="166">
        <v>0</v>
      </c>
      <c r="Y149" s="166">
        <v>0</v>
      </c>
      <c r="Z149" s="166">
        <v>0</v>
      </c>
      <c r="AA149" s="166">
        <v>0</v>
      </c>
      <c r="AB149" s="166">
        <v>0</v>
      </c>
      <c r="AC149" s="166">
        <v>0</v>
      </c>
      <c r="AD149" s="166">
        <v>0</v>
      </c>
      <c r="AE149" s="166">
        <v>0</v>
      </c>
      <c r="AF149" s="166"/>
      <c r="AG149" s="166">
        <v>0</v>
      </c>
      <c r="AH149" s="166">
        <v>0</v>
      </c>
      <c r="AI149" s="205"/>
      <c r="AJ149" s="205"/>
      <c r="AK149" s="201"/>
      <c r="AL149" s="201"/>
      <c r="AM149" s="201"/>
      <c r="AN149" s="201"/>
      <c r="AO149" s="201"/>
      <c r="AP149" s="201"/>
      <c r="AQ149" s="175"/>
      <c r="AR149" s="178"/>
      <c r="AS149" s="178"/>
      <c r="AT149" s="178"/>
      <c r="AU149" s="178"/>
      <c r="AV149" s="178"/>
      <c r="AW149" s="178"/>
    </row>
    <row r="150" s="3" customFormat="1" spans="1:49">
      <c r="A150" s="155"/>
      <c r="B150" s="190" t="s">
        <v>864</v>
      </c>
      <c r="C150" s="190"/>
      <c r="D150" s="191"/>
      <c r="E150" s="191"/>
      <c r="F150" s="190"/>
      <c r="G150" s="191"/>
      <c r="H150" s="191"/>
      <c r="I150" s="190"/>
      <c r="J150" s="166">
        <f t="shared" ref="J150:AE150" si="51">J151+J153+J158+J165</f>
        <v>0</v>
      </c>
      <c r="K150" s="166">
        <f t="shared" si="51"/>
        <v>0</v>
      </c>
      <c r="L150" s="166">
        <f t="shared" si="51"/>
        <v>0</v>
      </c>
      <c r="M150" s="166">
        <f t="shared" si="51"/>
        <v>0</v>
      </c>
      <c r="N150" s="166">
        <f t="shared" si="51"/>
        <v>1</v>
      </c>
      <c r="O150" s="166">
        <f t="shared" si="51"/>
        <v>0</v>
      </c>
      <c r="P150" s="166">
        <f t="shared" si="51"/>
        <v>0</v>
      </c>
      <c r="Q150" s="166">
        <f t="shared" si="51"/>
        <v>0</v>
      </c>
      <c r="R150" s="166">
        <f t="shared" si="51"/>
        <v>500</v>
      </c>
      <c r="S150" s="166">
        <f t="shared" si="51"/>
        <v>0</v>
      </c>
      <c r="T150" s="166">
        <f t="shared" si="51"/>
        <v>0</v>
      </c>
      <c r="U150" s="166">
        <f t="shared" si="51"/>
        <v>120</v>
      </c>
      <c r="V150" s="166">
        <f t="shared" si="51"/>
        <v>0</v>
      </c>
      <c r="W150" s="166">
        <f t="shared" si="51"/>
        <v>0</v>
      </c>
      <c r="X150" s="166">
        <f t="shared" si="51"/>
        <v>0</v>
      </c>
      <c r="Y150" s="166">
        <f t="shared" si="51"/>
        <v>120</v>
      </c>
      <c r="Z150" s="166">
        <f t="shared" si="51"/>
        <v>120</v>
      </c>
      <c r="AA150" s="166">
        <f t="shared" si="51"/>
        <v>0</v>
      </c>
      <c r="AB150" s="166">
        <f t="shared" si="51"/>
        <v>0</v>
      </c>
      <c r="AC150" s="166">
        <f t="shared" si="51"/>
        <v>0</v>
      </c>
      <c r="AD150" s="166">
        <f t="shared" si="51"/>
        <v>0</v>
      </c>
      <c r="AE150" s="166">
        <f t="shared" si="51"/>
        <v>0</v>
      </c>
      <c r="AF150" s="166"/>
      <c r="AG150" s="166">
        <f>AG151+AG153+AG158+AG165</f>
        <v>3656</v>
      </c>
      <c r="AH150" s="166">
        <f>AH151+AH153+AH158+AH165</f>
        <v>3656</v>
      </c>
      <c r="AI150" s="205"/>
      <c r="AJ150" s="205"/>
      <c r="AK150" s="201"/>
      <c r="AL150" s="201"/>
      <c r="AM150" s="201"/>
      <c r="AN150" s="201"/>
      <c r="AO150" s="201"/>
      <c r="AP150" s="201"/>
      <c r="AQ150" s="175"/>
      <c r="AR150" s="178"/>
      <c r="AS150" s="178"/>
      <c r="AT150" s="178"/>
      <c r="AU150" s="178"/>
      <c r="AV150" s="178"/>
      <c r="AW150" s="178"/>
    </row>
    <row r="151" s="3" customFormat="1" spans="1:49">
      <c r="A151" s="155"/>
      <c r="B151" s="190" t="s">
        <v>865</v>
      </c>
      <c r="C151" s="190"/>
      <c r="D151" s="191"/>
      <c r="E151" s="191"/>
      <c r="F151" s="190"/>
      <c r="G151" s="191"/>
      <c r="H151" s="191"/>
      <c r="I151" s="190"/>
      <c r="J151" s="166">
        <f t="shared" ref="J151:AE151" si="52">SUM(J152)</f>
        <v>0</v>
      </c>
      <c r="K151" s="166">
        <f t="shared" si="52"/>
        <v>0</v>
      </c>
      <c r="L151" s="166">
        <f t="shared" si="52"/>
        <v>0</v>
      </c>
      <c r="M151" s="166">
        <f t="shared" si="52"/>
        <v>0</v>
      </c>
      <c r="N151" s="166">
        <f t="shared" si="52"/>
        <v>0</v>
      </c>
      <c r="O151" s="166">
        <f t="shared" si="52"/>
        <v>0</v>
      </c>
      <c r="P151" s="166">
        <f t="shared" si="52"/>
        <v>0</v>
      </c>
      <c r="Q151" s="166">
        <f t="shared" si="52"/>
        <v>0</v>
      </c>
      <c r="R151" s="166">
        <f t="shared" si="52"/>
        <v>0</v>
      </c>
      <c r="S151" s="166">
        <f t="shared" si="52"/>
        <v>0</v>
      </c>
      <c r="T151" s="166">
        <f t="shared" si="52"/>
        <v>0</v>
      </c>
      <c r="U151" s="166">
        <f t="shared" si="52"/>
        <v>0</v>
      </c>
      <c r="V151" s="166">
        <f t="shared" si="52"/>
        <v>0</v>
      </c>
      <c r="W151" s="166">
        <f t="shared" si="52"/>
        <v>0</v>
      </c>
      <c r="X151" s="166">
        <f t="shared" si="52"/>
        <v>0</v>
      </c>
      <c r="Y151" s="166">
        <f t="shared" si="52"/>
        <v>0</v>
      </c>
      <c r="Z151" s="166">
        <f t="shared" si="52"/>
        <v>0</v>
      </c>
      <c r="AA151" s="166">
        <f t="shared" si="52"/>
        <v>0</v>
      </c>
      <c r="AB151" s="166">
        <f t="shared" si="52"/>
        <v>0</v>
      </c>
      <c r="AC151" s="166">
        <f t="shared" si="52"/>
        <v>0</v>
      </c>
      <c r="AD151" s="166">
        <f t="shared" si="52"/>
        <v>0</v>
      </c>
      <c r="AE151" s="166">
        <f t="shared" si="52"/>
        <v>0</v>
      </c>
      <c r="AF151" s="166"/>
      <c r="AG151" s="166">
        <f>SUM(AG152)</f>
        <v>0</v>
      </c>
      <c r="AH151" s="166">
        <f>SUM(AH152)</f>
        <v>0</v>
      </c>
      <c r="AI151" s="205"/>
      <c r="AJ151" s="205"/>
      <c r="AK151" s="201"/>
      <c r="AL151" s="201"/>
      <c r="AM151" s="201"/>
      <c r="AN151" s="201"/>
      <c r="AO151" s="201"/>
      <c r="AP151" s="201"/>
      <c r="AQ151" s="175"/>
      <c r="AR151" s="178"/>
      <c r="AS151" s="178"/>
      <c r="AT151" s="178"/>
      <c r="AU151" s="178"/>
      <c r="AV151" s="178"/>
      <c r="AW151" s="178"/>
    </row>
    <row r="152" s="3" customFormat="1" spans="1:49">
      <c r="A152" s="155"/>
      <c r="B152" s="190" t="s">
        <v>866</v>
      </c>
      <c r="C152" s="190"/>
      <c r="D152" s="191"/>
      <c r="E152" s="191"/>
      <c r="F152" s="190"/>
      <c r="G152" s="191"/>
      <c r="H152" s="191"/>
      <c r="I152" s="190"/>
      <c r="J152" s="166">
        <v>0</v>
      </c>
      <c r="K152" s="166">
        <v>0</v>
      </c>
      <c r="L152" s="166">
        <v>0</v>
      </c>
      <c r="M152" s="166">
        <v>0</v>
      </c>
      <c r="N152" s="166">
        <v>0</v>
      </c>
      <c r="O152" s="166">
        <v>0</v>
      </c>
      <c r="P152" s="166">
        <v>0</v>
      </c>
      <c r="Q152" s="166">
        <v>0</v>
      </c>
      <c r="R152" s="166">
        <v>0</v>
      </c>
      <c r="S152" s="166">
        <v>0</v>
      </c>
      <c r="T152" s="166">
        <v>0</v>
      </c>
      <c r="U152" s="166">
        <v>0</v>
      </c>
      <c r="V152" s="166">
        <v>0</v>
      </c>
      <c r="W152" s="166">
        <v>0</v>
      </c>
      <c r="X152" s="166">
        <v>0</v>
      </c>
      <c r="Y152" s="166">
        <v>0</v>
      </c>
      <c r="Z152" s="166">
        <v>0</v>
      </c>
      <c r="AA152" s="166">
        <v>0</v>
      </c>
      <c r="AB152" s="166">
        <v>0</v>
      </c>
      <c r="AC152" s="166">
        <v>0</v>
      </c>
      <c r="AD152" s="166">
        <v>0</v>
      </c>
      <c r="AE152" s="166">
        <v>0</v>
      </c>
      <c r="AF152" s="166"/>
      <c r="AG152" s="166">
        <v>0</v>
      </c>
      <c r="AH152" s="166">
        <v>0</v>
      </c>
      <c r="AI152" s="205"/>
      <c r="AJ152" s="205"/>
      <c r="AK152" s="201"/>
      <c r="AL152" s="201"/>
      <c r="AM152" s="201"/>
      <c r="AN152" s="201"/>
      <c r="AO152" s="201"/>
      <c r="AP152" s="201"/>
      <c r="AQ152" s="175"/>
      <c r="AR152" s="178"/>
      <c r="AS152" s="178"/>
      <c r="AT152" s="178"/>
      <c r="AU152" s="178"/>
      <c r="AV152" s="178"/>
      <c r="AW152" s="178"/>
    </row>
    <row r="153" s="3" customFormat="1" spans="1:49">
      <c r="A153" s="155"/>
      <c r="B153" s="190" t="s">
        <v>867</v>
      </c>
      <c r="C153" s="190"/>
      <c r="D153" s="191"/>
      <c r="E153" s="191"/>
      <c r="F153" s="190"/>
      <c r="G153" s="191"/>
      <c r="H153" s="191"/>
      <c r="I153" s="190"/>
      <c r="J153" s="166">
        <f t="shared" ref="J153:AE153" si="53">J154+J156+J157</f>
        <v>0</v>
      </c>
      <c r="K153" s="166">
        <f t="shared" si="53"/>
        <v>0</v>
      </c>
      <c r="L153" s="166">
        <f t="shared" si="53"/>
        <v>0</v>
      </c>
      <c r="M153" s="166">
        <f t="shared" si="53"/>
        <v>0</v>
      </c>
      <c r="N153" s="166">
        <f t="shared" si="53"/>
        <v>1</v>
      </c>
      <c r="O153" s="166">
        <f t="shared" si="53"/>
        <v>0</v>
      </c>
      <c r="P153" s="166">
        <f t="shared" si="53"/>
        <v>0</v>
      </c>
      <c r="Q153" s="166">
        <f t="shared" si="53"/>
        <v>0</v>
      </c>
      <c r="R153" s="166">
        <f t="shared" si="53"/>
        <v>500</v>
      </c>
      <c r="S153" s="166">
        <f t="shared" si="53"/>
        <v>0</v>
      </c>
      <c r="T153" s="166">
        <f t="shared" si="53"/>
        <v>0</v>
      </c>
      <c r="U153" s="166">
        <f t="shared" si="53"/>
        <v>120</v>
      </c>
      <c r="V153" s="166">
        <f t="shared" si="53"/>
        <v>0</v>
      </c>
      <c r="W153" s="166">
        <f t="shared" si="53"/>
        <v>0</v>
      </c>
      <c r="X153" s="166">
        <f t="shared" si="53"/>
        <v>0</v>
      </c>
      <c r="Y153" s="166">
        <f t="shared" si="53"/>
        <v>120</v>
      </c>
      <c r="Z153" s="166">
        <f t="shared" si="53"/>
        <v>120</v>
      </c>
      <c r="AA153" s="166">
        <f t="shared" si="53"/>
        <v>0</v>
      </c>
      <c r="AB153" s="166">
        <f t="shared" si="53"/>
        <v>0</v>
      </c>
      <c r="AC153" s="166">
        <f t="shared" si="53"/>
        <v>0</v>
      </c>
      <c r="AD153" s="166">
        <f t="shared" si="53"/>
        <v>0</v>
      </c>
      <c r="AE153" s="166">
        <f t="shared" si="53"/>
        <v>0</v>
      </c>
      <c r="AF153" s="166"/>
      <c r="AG153" s="166">
        <f>AG154+AG156+AG157</f>
        <v>3656</v>
      </c>
      <c r="AH153" s="166">
        <f>AH154+AH156+AH157</f>
        <v>3656</v>
      </c>
      <c r="AI153" s="205"/>
      <c r="AJ153" s="205"/>
      <c r="AK153" s="201"/>
      <c r="AL153" s="201"/>
      <c r="AM153" s="201"/>
      <c r="AN153" s="201"/>
      <c r="AO153" s="201"/>
      <c r="AP153" s="201"/>
      <c r="AQ153" s="175"/>
      <c r="AR153" s="178"/>
      <c r="AS153" s="178"/>
      <c r="AT153" s="178"/>
      <c r="AU153" s="178"/>
      <c r="AV153" s="178"/>
      <c r="AW153" s="178"/>
    </row>
    <row r="154" s="3" customFormat="1" spans="1:49">
      <c r="A154" s="155"/>
      <c r="B154" s="190" t="s">
        <v>868</v>
      </c>
      <c r="C154" s="190"/>
      <c r="D154" s="191"/>
      <c r="E154" s="191"/>
      <c r="F154" s="190"/>
      <c r="G154" s="191"/>
      <c r="H154" s="191"/>
      <c r="I154" s="190"/>
      <c r="J154" s="166">
        <f t="shared" ref="J154:AE154" si="54">SUM(J155)</f>
        <v>0</v>
      </c>
      <c r="K154" s="166">
        <f t="shared" si="54"/>
        <v>0</v>
      </c>
      <c r="L154" s="166">
        <f t="shared" si="54"/>
        <v>0</v>
      </c>
      <c r="M154" s="166">
        <f t="shared" si="54"/>
        <v>0</v>
      </c>
      <c r="N154" s="166">
        <f t="shared" si="54"/>
        <v>1</v>
      </c>
      <c r="O154" s="166">
        <f t="shared" si="54"/>
        <v>0</v>
      </c>
      <c r="P154" s="166">
        <f t="shared" si="54"/>
        <v>0</v>
      </c>
      <c r="Q154" s="166">
        <f t="shared" si="54"/>
        <v>0</v>
      </c>
      <c r="R154" s="166">
        <f t="shared" si="54"/>
        <v>500</v>
      </c>
      <c r="S154" s="166">
        <f t="shared" si="54"/>
        <v>0</v>
      </c>
      <c r="T154" s="166">
        <f t="shared" si="54"/>
        <v>0</v>
      </c>
      <c r="U154" s="166">
        <f t="shared" si="54"/>
        <v>120</v>
      </c>
      <c r="V154" s="166">
        <f t="shared" si="54"/>
        <v>0</v>
      </c>
      <c r="W154" s="166">
        <f t="shared" si="54"/>
        <v>0</v>
      </c>
      <c r="X154" s="166">
        <f t="shared" si="54"/>
        <v>0</v>
      </c>
      <c r="Y154" s="166">
        <f t="shared" si="54"/>
        <v>120</v>
      </c>
      <c r="Z154" s="166">
        <f t="shared" si="54"/>
        <v>120</v>
      </c>
      <c r="AA154" s="166">
        <f t="shared" si="54"/>
        <v>0</v>
      </c>
      <c r="AB154" s="166">
        <f t="shared" si="54"/>
        <v>0</v>
      </c>
      <c r="AC154" s="166">
        <f t="shared" si="54"/>
        <v>0</v>
      </c>
      <c r="AD154" s="166">
        <f t="shared" si="54"/>
        <v>0</v>
      </c>
      <c r="AE154" s="166">
        <f t="shared" si="54"/>
        <v>0</v>
      </c>
      <c r="AF154" s="166"/>
      <c r="AG154" s="166">
        <f>SUM(AG155)</f>
        <v>3656</v>
      </c>
      <c r="AH154" s="166">
        <f>SUM(AH155)</f>
        <v>3656</v>
      </c>
      <c r="AI154" s="205"/>
      <c r="AJ154" s="205"/>
      <c r="AK154" s="201"/>
      <c r="AL154" s="201"/>
      <c r="AM154" s="201"/>
      <c r="AN154" s="201"/>
      <c r="AO154" s="201"/>
      <c r="AP154" s="201"/>
      <c r="AQ154" s="175"/>
      <c r="AR154" s="178"/>
      <c r="AS154" s="178"/>
      <c r="AT154" s="178"/>
      <c r="AU154" s="178"/>
      <c r="AV154" s="178"/>
      <c r="AW154" s="178"/>
    </row>
    <row r="155" s="1" customFormat="1" ht="123" customHeight="1" spans="1:59">
      <c r="A155" s="21">
        <v>72</v>
      </c>
      <c r="B155" s="20" t="s">
        <v>869</v>
      </c>
      <c r="C155" s="20">
        <v>2022</v>
      </c>
      <c r="D155" s="21" t="s">
        <v>870</v>
      </c>
      <c r="E155" s="21" t="s">
        <v>871</v>
      </c>
      <c r="F155" s="21" t="s">
        <v>45</v>
      </c>
      <c r="G155" s="21" t="s">
        <v>1212</v>
      </c>
      <c r="H155" s="21" t="s">
        <v>526</v>
      </c>
      <c r="I155" s="33" t="s">
        <v>1595</v>
      </c>
      <c r="J155" s="21"/>
      <c r="K155" s="21"/>
      <c r="L155" s="21"/>
      <c r="M155" s="21"/>
      <c r="N155" s="21">
        <v>1</v>
      </c>
      <c r="O155" s="21"/>
      <c r="P155" s="21"/>
      <c r="Q155" s="21"/>
      <c r="R155" s="22">
        <v>500</v>
      </c>
      <c r="S155" s="21" t="s">
        <v>489</v>
      </c>
      <c r="T155" s="21" t="s">
        <v>490</v>
      </c>
      <c r="U155" s="44">
        <v>120</v>
      </c>
      <c r="V155" s="44"/>
      <c r="W155" s="44">
        <v>0</v>
      </c>
      <c r="X155" s="44"/>
      <c r="Y155" s="44">
        <v>120</v>
      </c>
      <c r="Z155" s="44">
        <v>120</v>
      </c>
      <c r="AA155" s="44"/>
      <c r="AB155" s="44">
        <v>0</v>
      </c>
      <c r="AC155" s="44">
        <v>0</v>
      </c>
      <c r="AD155" s="44">
        <v>0</v>
      </c>
      <c r="AE155" s="44">
        <v>0</v>
      </c>
      <c r="AF155" s="44"/>
      <c r="AG155" s="50">
        <v>3656</v>
      </c>
      <c r="AH155" s="50">
        <v>3656</v>
      </c>
      <c r="AI155" s="33" t="s">
        <v>873</v>
      </c>
      <c r="AJ155" s="33" t="s">
        <v>874</v>
      </c>
      <c r="AK155" s="163" t="s">
        <v>489</v>
      </c>
      <c r="AL155" s="163" t="s">
        <v>490</v>
      </c>
      <c r="AM155" s="21" t="s">
        <v>875</v>
      </c>
      <c r="AN155" s="21" t="s">
        <v>876</v>
      </c>
      <c r="AO155" s="21" t="s">
        <v>389</v>
      </c>
      <c r="AP155" s="21" t="s">
        <v>514</v>
      </c>
      <c r="AQ155" s="21"/>
      <c r="AR155" s="20" t="s">
        <v>1079</v>
      </c>
      <c r="AS155" s="20" t="s">
        <v>1079</v>
      </c>
      <c r="AT155" s="20"/>
      <c r="AU155" s="20" t="s">
        <v>1079</v>
      </c>
      <c r="AV155" s="21" t="s">
        <v>1573</v>
      </c>
      <c r="AW155" s="128"/>
      <c r="BG155" s="5">
        <v>1</v>
      </c>
    </row>
    <row r="156" s="3" customFormat="1" spans="1:49">
      <c r="A156" s="155"/>
      <c r="B156" s="190" t="s">
        <v>877</v>
      </c>
      <c r="C156" s="190"/>
      <c r="D156" s="191"/>
      <c r="E156" s="191"/>
      <c r="F156" s="190"/>
      <c r="G156" s="191"/>
      <c r="H156" s="191"/>
      <c r="I156" s="190"/>
      <c r="J156" s="166">
        <v>0</v>
      </c>
      <c r="K156" s="166">
        <v>0</v>
      </c>
      <c r="L156" s="166">
        <v>0</v>
      </c>
      <c r="M156" s="166">
        <v>0</v>
      </c>
      <c r="N156" s="166">
        <v>0</v>
      </c>
      <c r="O156" s="166">
        <v>0</v>
      </c>
      <c r="P156" s="166">
        <v>0</v>
      </c>
      <c r="Q156" s="166">
        <v>0</v>
      </c>
      <c r="R156" s="166">
        <v>0</v>
      </c>
      <c r="S156" s="166">
        <v>0</v>
      </c>
      <c r="T156" s="166">
        <v>0</v>
      </c>
      <c r="U156" s="166">
        <v>0</v>
      </c>
      <c r="V156" s="166">
        <v>0</v>
      </c>
      <c r="W156" s="166">
        <v>0</v>
      </c>
      <c r="X156" s="166">
        <v>0</v>
      </c>
      <c r="Y156" s="166">
        <v>0</v>
      </c>
      <c r="Z156" s="166">
        <v>0</v>
      </c>
      <c r="AA156" s="166">
        <v>0</v>
      </c>
      <c r="AB156" s="166">
        <v>0</v>
      </c>
      <c r="AC156" s="166">
        <v>0</v>
      </c>
      <c r="AD156" s="166">
        <v>0</v>
      </c>
      <c r="AE156" s="166">
        <v>0</v>
      </c>
      <c r="AF156" s="166"/>
      <c r="AG156" s="166">
        <v>0</v>
      </c>
      <c r="AH156" s="166">
        <v>0</v>
      </c>
      <c r="AI156" s="205"/>
      <c r="AJ156" s="205"/>
      <c r="AK156" s="201"/>
      <c r="AL156" s="201"/>
      <c r="AM156" s="201"/>
      <c r="AN156" s="201"/>
      <c r="AO156" s="201"/>
      <c r="AP156" s="201"/>
      <c r="AQ156" s="175"/>
      <c r="AR156" s="178"/>
      <c r="AS156" s="178"/>
      <c r="AT156" s="178"/>
      <c r="AU156" s="178"/>
      <c r="AV156" s="178"/>
      <c r="AW156" s="178"/>
    </row>
    <row r="157" s="3" customFormat="1" spans="1:49">
      <c r="A157" s="155"/>
      <c r="B157" s="190" t="s">
        <v>878</v>
      </c>
      <c r="C157" s="190"/>
      <c r="D157" s="191"/>
      <c r="E157" s="191"/>
      <c r="F157" s="190"/>
      <c r="G157" s="191"/>
      <c r="H157" s="191"/>
      <c r="I157" s="190"/>
      <c r="J157" s="166">
        <v>0</v>
      </c>
      <c r="K157" s="166">
        <v>0</v>
      </c>
      <c r="L157" s="166">
        <v>0</v>
      </c>
      <c r="M157" s="166">
        <v>0</v>
      </c>
      <c r="N157" s="166">
        <v>0</v>
      </c>
      <c r="O157" s="166">
        <v>0</v>
      </c>
      <c r="P157" s="166">
        <v>0</v>
      </c>
      <c r="Q157" s="166">
        <v>0</v>
      </c>
      <c r="R157" s="166">
        <v>0</v>
      </c>
      <c r="S157" s="166">
        <v>0</v>
      </c>
      <c r="T157" s="166">
        <v>0</v>
      </c>
      <c r="U157" s="166">
        <v>0</v>
      </c>
      <c r="V157" s="166">
        <v>0</v>
      </c>
      <c r="W157" s="166">
        <v>0</v>
      </c>
      <c r="X157" s="166">
        <v>0</v>
      </c>
      <c r="Y157" s="166">
        <v>0</v>
      </c>
      <c r="Z157" s="166">
        <v>0</v>
      </c>
      <c r="AA157" s="166">
        <v>0</v>
      </c>
      <c r="AB157" s="166">
        <v>0</v>
      </c>
      <c r="AC157" s="166">
        <v>0</v>
      </c>
      <c r="AD157" s="166">
        <v>0</v>
      </c>
      <c r="AE157" s="166">
        <v>0</v>
      </c>
      <c r="AF157" s="166"/>
      <c r="AG157" s="166">
        <v>0</v>
      </c>
      <c r="AH157" s="166">
        <v>0</v>
      </c>
      <c r="AI157" s="205"/>
      <c r="AJ157" s="205"/>
      <c r="AK157" s="201"/>
      <c r="AL157" s="201"/>
      <c r="AM157" s="201"/>
      <c r="AN157" s="201"/>
      <c r="AO157" s="201"/>
      <c r="AP157" s="201"/>
      <c r="AQ157" s="175"/>
      <c r="AR157" s="178"/>
      <c r="AS157" s="178"/>
      <c r="AT157" s="178"/>
      <c r="AU157" s="178"/>
      <c r="AV157" s="178"/>
      <c r="AW157" s="178"/>
    </row>
    <row r="158" s="3" customFormat="1" spans="1:49">
      <c r="A158" s="155"/>
      <c r="B158" s="190" t="s">
        <v>879</v>
      </c>
      <c r="C158" s="190"/>
      <c r="D158" s="191"/>
      <c r="E158" s="191"/>
      <c r="F158" s="190"/>
      <c r="G158" s="191"/>
      <c r="H158" s="191"/>
      <c r="I158" s="190"/>
      <c r="J158" s="166">
        <f t="shared" ref="J158:AE158" si="55">J159+J160+J161+J162+J163+J164</f>
        <v>0</v>
      </c>
      <c r="K158" s="166">
        <f t="shared" si="55"/>
        <v>0</v>
      </c>
      <c r="L158" s="166">
        <f t="shared" si="55"/>
        <v>0</v>
      </c>
      <c r="M158" s="166">
        <f t="shared" si="55"/>
        <v>0</v>
      </c>
      <c r="N158" s="166">
        <f t="shared" si="55"/>
        <v>0</v>
      </c>
      <c r="O158" s="166">
        <f t="shared" si="55"/>
        <v>0</v>
      </c>
      <c r="P158" s="166">
        <f t="shared" si="55"/>
        <v>0</v>
      </c>
      <c r="Q158" s="166">
        <f t="shared" si="55"/>
        <v>0</v>
      </c>
      <c r="R158" s="166">
        <f t="shared" si="55"/>
        <v>0</v>
      </c>
      <c r="S158" s="166">
        <f t="shared" si="55"/>
        <v>0</v>
      </c>
      <c r="T158" s="166">
        <f t="shared" si="55"/>
        <v>0</v>
      </c>
      <c r="U158" s="166">
        <f t="shared" si="55"/>
        <v>0</v>
      </c>
      <c r="V158" s="166">
        <f t="shared" si="55"/>
        <v>0</v>
      </c>
      <c r="W158" s="166">
        <f t="shared" si="55"/>
        <v>0</v>
      </c>
      <c r="X158" s="166">
        <f t="shared" si="55"/>
        <v>0</v>
      </c>
      <c r="Y158" s="166">
        <f t="shared" si="55"/>
        <v>0</v>
      </c>
      <c r="Z158" s="166">
        <f t="shared" si="55"/>
        <v>0</v>
      </c>
      <c r="AA158" s="166">
        <f t="shared" si="55"/>
        <v>0</v>
      </c>
      <c r="AB158" s="166">
        <f t="shared" si="55"/>
        <v>0</v>
      </c>
      <c r="AC158" s="166">
        <f t="shared" si="55"/>
        <v>0</v>
      </c>
      <c r="AD158" s="166">
        <f t="shared" si="55"/>
        <v>0</v>
      </c>
      <c r="AE158" s="166">
        <f t="shared" si="55"/>
        <v>0</v>
      </c>
      <c r="AF158" s="166"/>
      <c r="AG158" s="166">
        <f>AG159+AG160+AG161+AG162+AG163+AG164</f>
        <v>0</v>
      </c>
      <c r="AH158" s="166">
        <f>AH159+AH160+AH161+AH162+AH163+AH164</f>
        <v>0</v>
      </c>
      <c r="AI158" s="205"/>
      <c r="AJ158" s="205"/>
      <c r="AK158" s="201"/>
      <c r="AL158" s="201"/>
      <c r="AM158" s="201"/>
      <c r="AN158" s="201"/>
      <c r="AO158" s="201"/>
      <c r="AP158" s="201"/>
      <c r="AQ158" s="175"/>
      <c r="AR158" s="178"/>
      <c r="AS158" s="178"/>
      <c r="AT158" s="178"/>
      <c r="AU158" s="178"/>
      <c r="AV158" s="178"/>
      <c r="AW158" s="178"/>
    </row>
    <row r="159" s="3" customFormat="1" spans="1:49">
      <c r="A159" s="155"/>
      <c r="B159" s="190" t="s">
        <v>880</v>
      </c>
      <c r="C159" s="190"/>
      <c r="D159" s="191"/>
      <c r="E159" s="191"/>
      <c r="F159" s="190"/>
      <c r="G159" s="191"/>
      <c r="H159" s="191"/>
      <c r="I159" s="190"/>
      <c r="J159" s="166">
        <v>0</v>
      </c>
      <c r="K159" s="166">
        <v>0</v>
      </c>
      <c r="L159" s="166">
        <v>0</v>
      </c>
      <c r="M159" s="166">
        <v>0</v>
      </c>
      <c r="N159" s="166">
        <v>0</v>
      </c>
      <c r="O159" s="166">
        <v>0</v>
      </c>
      <c r="P159" s="166">
        <v>0</v>
      </c>
      <c r="Q159" s="166">
        <v>0</v>
      </c>
      <c r="R159" s="166">
        <v>0</v>
      </c>
      <c r="S159" s="166">
        <v>0</v>
      </c>
      <c r="T159" s="166">
        <v>0</v>
      </c>
      <c r="U159" s="166">
        <v>0</v>
      </c>
      <c r="V159" s="166">
        <v>0</v>
      </c>
      <c r="W159" s="166">
        <v>0</v>
      </c>
      <c r="X159" s="166">
        <v>0</v>
      </c>
      <c r="Y159" s="166">
        <v>0</v>
      </c>
      <c r="Z159" s="166">
        <v>0</v>
      </c>
      <c r="AA159" s="166">
        <v>0</v>
      </c>
      <c r="AB159" s="166">
        <v>0</v>
      </c>
      <c r="AC159" s="166">
        <v>0</v>
      </c>
      <c r="AD159" s="166">
        <v>0</v>
      </c>
      <c r="AE159" s="166">
        <v>0</v>
      </c>
      <c r="AF159" s="166"/>
      <c r="AG159" s="166">
        <v>0</v>
      </c>
      <c r="AH159" s="166">
        <v>0</v>
      </c>
      <c r="AI159" s="205"/>
      <c r="AJ159" s="205"/>
      <c r="AK159" s="201"/>
      <c r="AL159" s="201"/>
      <c r="AM159" s="201"/>
      <c r="AN159" s="201"/>
      <c r="AO159" s="201"/>
      <c r="AP159" s="201"/>
      <c r="AQ159" s="175"/>
      <c r="AR159" s="178"/>
      <c r="AS159" s="178"/>
      <c r="AT159" s="178"/>
      <c r="AU159" s="178"/>
      <c r="AV159" s="178"/>
      <c r="AW159" s="178"/>
    </row>
    <row r="160" s="3" customFormat="1" spans="1:49">
      <c r="A160" s="155"/>
      <c r="B160" s="190" t="s">
        <v>881</v>
      </c>
      <c r="C160" s="190"/>
      <c r="D160" s="191"/>
      <c r="E160" s="191"/>
      <c r="F160" s="190"/>
      <c r="G160" s="191"/>
      <c r="H160" s="191"/>
      <c r="I160" s="190"/>
      <c r="J160" s="166">
        <v>0</v>
      </c>
      <c r="K160" s="166">
        <v>0</v>
      </c>
      <c r="L160" s="166">
        <v>0</v>
      </c>
      <c r="M160" s="166">
        <v>0</v>
      </c>
      <c r="N160" s="166">
        <v>0</v>
      </c>
      <c r="O160" s="166">
        <v>0</v>
      </c>
      <c r="P160" s="166">
        <v>0</v>
      </c>
      <c r="Q160" s="166">
        <v>0</v>
      </c>
      <c r="R160" s="166">
        <v>0</v>
      </c>
      <c r="S160" s="166">
        <v>0</v>
      </c>
      <c r="T160" s="166">
        <v>0</v>
      </c>
      <c r="U160" s="166">
        <v>0</v>
      </c>
      <c r="V160" s="166">
        <v>0</v>
      </c>
      <c r="W160" s="166">
        <v>0</v>
      </c>
      <c r="X160" s="166">
        <v>0</v>
      </c>
      <c r="Y160" s="166">
        <v>0</v>
      </c>
      <c r="Z160" s="166">
        <v>0</v>
      </c>
      <c r="AA160" s="166">
        <v>0</v>
      </c>
      <c r="AB160" s="166">
        <v>0</v>
      </c>
      <c r="AC160" s="166">
        <v>0</v>
      </c>
      <c r="AD160" s="166">
        <v>0</v>
      </c>
      <c r="AE160" s="166">
        <v>0</v>
      </c>
      <c r="AF160" s="166"/>
      <c r="AG160" s="166">
        <v>0</v>
      </c>
      <c r="AH160" s="166">
        <v>0</v>
      </c>
      <c r="AI160" s="205"/>
      <c r="AJ160" s="205"/>
      <c r="AK160" s="201"/>
      <c r="AL160" s="201"/>
      <c r="AM160" s="201"/>
      <c r="AN160" s="201"/>
      <c r="AO160" s="201"/>
      <c r="AP160" s="201"/>
      <c r="AQ160" s="175"/>
      <c r="AR160" s="178"/>
      <c r="AS160" s="178"/>
      <c r="AT160" s="178"/>
      <c r="AU160" s="178"/>
      <c r="AV160" s="178"/>
      <c r="AW160" s="178"/>
    </row>
    <row r="161" s="3" customFormat="1" spans="1:49">
      <c r="A161" s="155"/>
      <c r="B161" s="190" t="s">
        <v>882</v>
      </c>
      <c r="C161" s="190"/>
      <c r="D161" s="191"/>
      <c r="E161" s="191"/>
      <c r="F161" s="190"/>
      <c r="G161" s="191"/>
      <c r="H161" s="191"/>
      <c r="I161" s="190"/>
      <c r="J161" s="166">
        <v>0</v>
      </c>
      <c r="K161" s="166">
        <v>0</v>
      </c>
      <c r="L161" s="166">
        <v>0</v>
      </c>
      <c r="M161" s="166">
        <v>0</v>
      </c>
      <c r="N161" s="166">
        <v>0</v>
      </c>
      <c r="O161" s="166">
        <v>0</v>
      </c>
      <c r="P161" s="166">
        <v>0</v>
      </c>
      <c r="Q161" s="166">
        <v>0</v>
      </c>
      <c r="R161" s="166">
        <v>0</v>
      </c>
      <c r="S161" s="166">
        <v>0</v>
      </c>
      <c r="T161" s="166">
        <v>0</v>
      </c>
      <c r="U161" s="166">
        <v>0</v>
      </c>
      <c r="V161" s="166">
        <v>0</v>
      </c>
      <c r="W161" s="166">
        <v>0</v>
      </c>
      <c r="X161" s="166">
        <v>0</v>
      </c>
      <c r="Y161" s="166">
        <v>0</v>
      </c>
      <c r="Z161" s="166">
        <v>0</v>
      </c>
      <c r="AA161" s="166">
        <v>0</v>
      </c>
      <c r="AB161" s="166">
        <v>0</v>
      </c>
      <c r="AC161" s="166">
        <v>0</v>
      </c>
      <c r="AD161" s="166">
        <v>0</v>
      </c>
      <c r="AE161" s="166">
        <v>0</v>
      </c>
      <c r="AF161" s="166"/>
      <c r="AG161" s="166">
        <v>0</v>
      </c>
      <c r="AH161" s="166">
        <v>0</v>
      </c>
      <c r="AI161" s="205"/>
      <c r="AJ161" s="205"/>
      <c r="AK161" s="201"/>
      <c r="AL161" s="201"/>
      <c r="AM161" s="201"/>
      <c r="AN161" s="201"/>
      <c r="AO161" s="201"/>
      <c r="AP161" s="201"/>
      <c r="AQ161" s="175"/>
      <c r="AR161" s="178"/>
      <c r="AS161" s="178"/>
      <c r="AT161" s="178"/>
      <c r="AU161" s="178"/>
      <c r="AV161" s="178"/>
      <c r="AW161" s="178"/>
    </row>
    <row r="162" s="3" customFormat="1" spans="1:49">
      <c r="A162" s="155"/>
      <c r="B162" s="190" t="s">
        <v>883</v>
      </c>
      <c r="C162" s="190"/>
      <c r="D162" s="191"/>
      <c r="E162" s="191"/>
      <c r="F162" s="190"/>
      <c r="G162" s="191"/>
      <c r="H162" s="191"/>
      <c r="I162" s="190"/>
      <c r="J162" s="166">
        <v>0</v>
      </c>
      <c r="K162" s="166">
        <v>0</v>
      </c>
      <c r="L162" s="166">
        <v>0</v>
      </c>
      <c r="M162" s="166">
        <v>0</v>
      </c>
      <c r="N162" s="166">
        <v>0</v>
      </c>
      <c r="O162" s="166">
        <v>0</v>
      </c>
      <c r="P162" s="166">
        <v>0</v>
      </c>
      <c r="Q162" s="166">
        <v>0</v>
      </c>
      <c r="R162" s="166">
        <v>0</v>
      </c>
      <c r="S162" s="166">
        <v>0</v>
      </c>
      <c r="T162" s="166">
        <v>0</v>
      </c>
      <c r="U162" s="166">
        <v>0</v>
      </c>
      <c r="V162" s="166">
        <v>0</v>
      </c>
      <c r="W162" s="166">
        <v>0</v>
      </c>
      <c r="X162" s="166">
        <v>0</v>
      </c>
      <c r="Y162" s="166">
        <v>0</v>
      </c>
      <c r="Z162" s="166">
        <v>0</v>
      </c>
      <c r="AA162" s="166">
        <v>0</v>
      </c>
      <c r="AB162" s="166">
        <v>0</v>
      </c>
      <c r="AC162" s="166">
        <v>0</v>
      </c>
      <c r="AD162" s="166">
        <v>0</v>
      </c>
      <c r="AE162" s="166">
        <v>0</v>
      </c>
      <c r="AF162" s="166"/>
      <c r="AG162" s="166">
        <v>0</v>
      </c>
      <c r="AH162" s="166">
        <v>0</v>
      </c>
      <c r="AI162" s="205"/>
      <c r="AJ162" s="205"/>
      <c r="AK162" s="201"/>
      <c r="AL162" s="201"/>
      <c r="AM162" s="201"/>
      <c r="AN162" s="201"/>
      <c r="AO162" s="201"/>
      <c r="AP162" s="201"/>
      <c r="AQ162" s="175"/>
      <c r="AR162" s="178"/>
      <c r="AS162" s="178"/>
      <c r="AT162" s="178"/>
      <c r="AU162" s="178"/>
      <c r="AV162" s="178"/>
      <c r="AW162" s="178"/>
    </row>
    <row r="163" s="3" customFormat="1" spans="1:49">
      <c r="A163" s="155"/>
      <c r="B163" s="190" t="s">
        <v>884</v>
      </c>
      <c r="C163" s="190"/>
      <c r="D163" s="191"/>
      <c r="E163" s="191"/>
      <c r="F163" s="190"/>
      <c r="G163" s="191"/>
      <c r="H163" s="191"/>
      <c r="I163" s="190"/>
      <c r="J163" s="166">
        <v>0</v>
      </c>
      <c r="K163" s="166">
        <v>0</v>
      </c>
      <c r="L163" s="166">
        <v>0</v>
      </c>
      <c r="M163" s="166">
        <v>0</v>
      </c>
      <c r="N163" s="166">
        <v>0</v>
      </c>
      <c r="O163" s="166">
        <v>0</v>
      </c>
      <c r="P163" s="166">
        <v>0</v>
      </c>
      <c r="Q163" s="166">
        <v>0</v>
      </c>
      <c r="R163" s="166">
        <v>0</v>
      </c>
      <c r="S163" s="166">
        <v>0</v>
      </c>
      <c r="T163" s="166">
        <v>0</v>
      </c>
      <c r="U163" s="166">
        <v>0</v>
      </c>
      <c r="V163" s="166">
        <v>0</v>
      </c>
      <c r="W163" s="166">
        <v>0</v>
      </c>
      <c r="X163" s="166">
        <v>0</v>
      </c>
      <c r="Y163" s="166">
        <v>0</v>
      </c>
      <c r="Z163" s="166">
        <v>0</v>
      </c>
      <c r="AA163" s="166">
        <v>0</v>
      </c>
      <c r="AB163" s="166">
        <v>0</v>
      </c>
      <c r="AC163" s="166">
        <v>0</v>
      </c>
      <c r="AD163" s="166">
        <v>0</v>
      </c>
      <c r="AE163" s="166">
        <v>0</v>
      </c>
      <c r="AF163" s="166"/>
      <c r="AG163" s="166">
        <v>0</v>
      </c>
      <c r="AH163" s="166">
        <v>0</v>
      </c>
      <c r="AI163" s="205"/>
      <c r="AJ163" s="205"/>
      <c r="AK163" s="201"/>
      <c r="AL163" s="201"/>
      <c r="AM163" s="201"/>
      <c r="AN163" s="201"/>
      <c r="AO163" s="201"/>
      <c r="AP163" s="201"/>
      <c r="AQ163" s="175"/>
      <c r="AR163" s="178"/>
      <c r="AS163" s="178"/>
      <c r="AT163" s="178"/>
      <c r="AU163" s="178"/>
      <c r="AV163" s="178"/>
      <c r="AW163" s="178"/>
    </row>
    <row r="164" s="3" customFormat="1" spans="1:49">
      <c r="A164" s="155"/>
      <c r="B164" s="190" t="s">
        <v>885</v>
      </c>
      <c r="C164" s="190"/>
      <c r="D164" s="191"/>
      <c r="E164" s="191"/>
      <c r="F164" s="190"/>
      <c r="G164" s="191"/>
      <c r="H164" s="191"/>
      <c r="I164" s="190"/>
      <c r="J164" s="166">
        <v>0</v>
      </c>
      <c r="K164" s="166">
        <v>0</v>
      </c>
      <c r="L164" s="166">
        <v>0</v>
      </c>
      <c r="M164" s="166">
        <v>0</v>
      </c>
      <c r="N164" s="166">
        <v>0</v>
      </c>
      <c r="O164" s="166">
        <v>0</v>
      </c>
      <c r="P164" s="166">
        <v>0</v>
      </c>
      <c r="Q164" s="166">
        <v>0</v>
      </c>
      <c r="R164" s="166">
        <v>0</v>
      </c>
      <c r="S164" s="166">
        <v>0</v>
      </c>
      <c r="T164" s="166">
        <v>0</v>
      </c>
      <c r="U164" s="166">
        <v>0</v>
      </c>
      <c r="V164" s="166">
        <v>0</v>
      </c>
      <c r="W164" s="166">
        <v>0</v>
      </c>
      <c r="X164" s="166">
        <v>0</v>
      </c>
      <c r="Y164" s="166">
        <v>0</v>
      </c>
      <c r="Z164" s="166">
        <v>0</v>
      </c>
      <c r="AA164" s="166">
        <v>0</v>
      </c>
      <c r="AB164" s="166">
        <v>0</v>
      </c>
      <c r="AC164" s="166">
        <v>0</v>
      </c>
      <c r="AD164" s="166">
        <v>0</v>
      </c>
      <c r="AE164" s="166">
        <v>0</v>
      </c>
      <c r="AF164" s="166"/>
      <c r="AG164" s="166">
        <v>0</v>
      </c>
      <c r="AH164" s="166">
        <v>0</v>
      </c>
      <c r="AI164" s="205"/>
      <c r="AJ164" s="205"/>
      <c r="AK164" s="201"/>
      <c r="AL164" s="201"/>
      <c r="AM164" s="201"/>
      <c r="AN164" s="201"/>
      <c r="AO164" s="201"/>
      <c r="AP164" s="201"/>
      <c r="AQ164" s="175"/>
      <c r="AR164" s="178"/>
      <c r="AS164" s="178"/>
      <c r="AT164" s="178"/>
      <c r="AU164" s="178"/>
      <c r="AV164" s="178"/>
      <c r="AW164" s="178"/>
    </row>
    <row r="165" s="3" customFormat="1" spans="1:49">
      <c r="A165" s="155"/>
      <c r="B165" s="190" t="s">
        <v>886</v>
      </c>
      <c r="C165" s="190"/>
      <c r="D165" s="191"/>
      <c r="E165" s="191"/>
      <c r="F165" s="190"/>
      <c r="G165" s="191"/>
      <c r="H165" s="191"/>
      <c r="I165" s="190"/>
      <c r="J165" s="166">
        <f t="shared" ref="J165:AE165" si="56">J166+J167+J168+J169+J170</f>
        <v>0</v>
      </c>
      <c r="K165" s="166">
        <f t="shared" si="56"/>
        <v>0</v>
      </c>
      <c r="L165" s="166">
        <f t="shared" si="56"/>
        <v>0</v>
      </c>
      <c r="M165" s="166">
        <f t="shared" si="56"/>
        <v>0</v>
      </c>
      <c r="N165" s="166">
        <f t="shared" si="56"/>
        <v>0</v>
      </c>
      <c r="O165" s="166">
        <f t="shared" si="56"/>
        <v>0</v>
      </c>
      <c r="P165" s="166">
        <f t="shared" si="56"/>
        <v>0</v>
      </c>
      <c r="Q165" s="166">
        <f t="shared" si="56"/>
        <v>0</v>
      </c>
      <c r="R165" s="166">
        <f t="shared" si="56"/>
        <v>0</v>
      </c>
      <c r="S165" s="166">
        <f t="shared" si="56"/>
        <v>0</v>
      </c>
      <c r="T165" s="166">
        <f t="shared" si="56"/>
        <v>0</v>
      </c>
      <c r="U165" s="166">
        <f t="shared" si="56"/>
        <v>0</v>
      </c>
      <c r="V165" s="166">
        <f t="shared" si="56"/>
        <v>0</v>
      </c>
      <c r="W165" s="166">
        <f t="shared" si="56"/>
        <v>0</v>
      </c>
      <c r="X165" s="166">
        <f t="shared" si="56"/>
        <v>0</v>
      </c>
      <c r="Y165" s="166">
        <f t="shared" si="56"/>
        <v>0</v>
      </c>
      <c r="Z165" s="166">
        <f t="shared" si="56"/>
        <v>0</v>
      </c>
      <c r="AA165" s="166">
        <f t="shared" si="56"/>
        <v>0</v>
      </c>
      <c r="AB165" s="166">
        <f t="shared" si="56"/>
        <v>0</v>
      </c>
      <c r="AC165" s="166">
        <f t="shared" si="56"/>
        <v>0</v>
      </c>
      <c r="AD165" s="166">
        <f t="shared" si="56"/>
        <v>0</v>
      </c>
      <c r="AE165" s="166">
        <f t="shared" si="56"/>
        <v>0</v>
      </c>
      <c r="AF165" s="166"/>
      <c r="AG165" s="166">
        <f>AG166+AG167+AG168+AG169+AG170</f>
        <v>0</v>
      </c>
      <c r="AH165" s="166">
        <f>AH166+AH167+AH168+AH169+AH170</f>
        <v>0</v>
      </c>
      <c r="AI165" s="205"/>
      <c r="AJ165" s="205"/>
      <c r="AK165" s="201"/>
      <c r="AL165" s="201"/>
      <c r="AM165" s="201"/>
      <c r="AN165" s="201"/>
      <c r="AO165" s="201"/>
      <c r="AP165" s="201"/>
      <c r="AQ165" s="175"/>
      <c r="AR165" s="178"/>
      <c r="AS165" s="178"/>
      <c r="AT165" s="178"/>
      <c r="AU165" s="178"/>
      <c r="AV165" s="178"/>
      <c r="AW165" s="178"/>
    </row>
    <row r="166" s="3" customFormat="1" spans="1:49">
      <c r="A166" s="155"/>
      <c r="B166" s="190" t="s">
        <v>887</v>
      </c>
      <c r="C166" s="190"/>
      <c r="D166" s="191"/>
      <c r="E166" s="191"/>
      <c r="F166" s="190"/>
      <c r="G166" s="191"/>
      <c r="H166" s="191"/>
      <c r="I166" s="190"/>
      <c r="J166" s="166">
        <v>0</v>
      </c>
      <c r="K166" s="166">
        <v>0</v>
      </c>
      <c r="L166" s="166">
        <v>0</v>
      </c>
      <c r="M166" s="166">
        <v>0</v>
      </c>
      <c r="N166" s="166">
        <v>0</v>
      </c>
      <c r="O166" s="166">
        <v>0</v>
      </c>
      <c r="P166" s="166">
        <v>0</v>
      </c>
      <c r="Q166" s="166">
        <v>0</v>
      </c>
      <c r="R166" s="166">
        <v>0</v>
      </c>
      <c r="S166" s="166">
        <v>0</v>
      </c>
      <c r="T166" s="166">
        <v>0</v>
      </c>
      <c r="U166" s="166">
        <v>0</v>
      </c>
      <c r="V166" s="166">
        <v>0</v>
      </c>
      <c r="W166" s="166">
        <v>0</v>
      </c>
      <c r="X166" s="166">
        <v>0</v>
      </c>
      <c r="Y166" s="166">
        <v>0</v>
      </c>
      <c r="Z166" s="166">
        <v>0</v>
      </c>
      <c r="AA166" s="166">
        <v>0</v>
      </c>
      <c r="AB166" s="166">
        <v>0</v>
      </c>
      <c r="AC166" s="166">
        <v>0</v>
      </c>
      <c r="AD166" s="166">
        <v>0</v>
      </c>
      <c r="AE166" s="166">
        <v>0</v>
      </c>
      <c r="AF166" s="166"/>
      <c r="AG166" s="166">
        <v>0</v>
      </c>
      <c r="AH166" s="166">
        <v>0</v>
      </c>
      <c r="AI166" s="205"/>
      <c r="AJ166" s="205"/>
      <c r="AK166" s="201"/>
      <c r="AL166" s="201"/>
      <c r="AM166" s="201"/>
      <c r="AN166" s="201"/>
      <c r="AO166" s="201"/>
      <c r="AP166" s="201"/>
      <c r="AQ166" s="175"/>
      <c r="AR166" s="178"/>
      <c r="AS166" s="178"/>
      <c r="AT166" s="178"/>
      <c r="AU166" s="178"/>
      <c r="AV166" s="178"/>
      <c r="AW166" s="178"/>
    </row>
    <row r="167" s="3" customFormat="1" spans="1:49">
      <c r="A167" s="155"/>
      <c r="B167" s="190" t="s">
        <v>888</v>
      </c>
      <c r="C167" s="190"/>
      <c r="D167" s="191"/>
      <c r="E167" s="191"/>
      <c r="F167" s="190"/>
      <c r="G167" s="191"/>
      <c r="H167" s="191"/>
      <c r="I167" s="190"/>
      <c r="J167" s="166">
        <v>0</v>
      </c>
      <c r="K167" s="166">
        <v>0</v>
      </c>
      <c r="L167" s="166">
        <v>0</v>
      </c>
      <c r="M167" s="166">
        <v>0</v>
      </c>
      <c r="N167" s="166">
        <v>0</v>
      </c>
      <c r="O167" s="166">
        <v>0</v>
      </c>
      <c r="P167" s="166">
        <v>0</v>
      </c>
      <c r="Q167" s="166">
        <v>0</v>
      </c>
      <c r="R167" s="166">
        <v>0</v>
      </c>
      <c r="S167" s="166">
        <v>0</v>
      </c>
      <c r="T167" s="166">
        <v>0</v>
      </c>
      <c r="U167" s="166">
        <v>0</v>
      </c>
      <c r="V167" s="166">
        <v>0</v>
      </c>
      <c r="W167" s="166">
        <v>0</v>
      </c>
      <c r="X167" s="166">
        <v>0</v>
      </c>
      <c r="Y167" s="166">
        <v>0</v>
      </c>
      <c r="Z167" s="166">
        <v>0</v>
      </c>
      <c r="AA167" s="166">
        <v>0</v>
      </c>
      <c r="AB167" s="166">
        <v>0</v>
      </c>
      <c r="AC167" s="166">
        <v>0</v>
      </c>
      <c r="AD167" s="166">
        <v>0</v>
      </c>
      <c r="AE167" s="166">
        <v>0</v>
      </c>
      <c r="AF167" s="166"/>
      <c r="AG167" s="166">
        <v>0</v>
      </c>
      <c r="AH167" s="166">
        <v>0</v>
      </c>
      <c r="AI167" s="205"/>
      <c r="AJ167" s="205"/>
      <c r="AK167" s="201"/>
      <c r="AL167" s="201"/>
      <c r="AM167" s="201"/>
      <c r="AN167" s="201"/>
      <c r="AO167" s="201"/>
      <c r="AP167" s="201"/>
      <c r="AQ167" s="175"/>
      <c r="AR167" s="178"/>
      <c r="AS167" s="178"/>
      <c r="AT167" s="178"/>
      <c r="AU167" s="178"/>
      <c r="AV167" s="178"/>
      <c r="AW167" s="178"/>
    </row>
    <row r="168" s="3" customFormat="1" spans="1:49">
      <c r="A168" s="155"/>
      <c r="B168" s="190" t="s">
        <v>889</v>
      </c>
      <c r="C168" s="190"/>
      <c r="D168" s="191"/>
      <c r="E168" s="191"/>
      <c r="F168" s="190"/>
      <c r="G168" s="191"/>
      <c r="H168" s="191"/>
      <c r="I168" s="190"/>
      <c r="J168" s="166">
        <v>0</v>
      </c>
      <c r="K168" s="166">
        <v>0</v>
      </c>
      <c r="L168" s="166">
        <v>0</v>
      </c>
      <c r="M168" s="166">
        <v>0</v>
      </c>
      <c r="N168" s="166">
        <v>0</v>
      </c>
      <c r="O168" s="166">
        <v>0</v>
      </c>
      <c r="P168" s="166">
        <v>0</v>
      </c>
      <c r="Q168" s="166">
        <v>0</v>
      </c>
      <c r="R168" s="166">
        <v>0</v>
      </c>
      <c r="S168" s="166">
        <v>0</v>
      </c>
      <c r="T168" s="166">
        <v>0</v>
      </c>
      <c r="U168" s="166">
        <v>0</v>
      </c>
      <c r="V168" s="166">
        <v>0</v>
      </c>
      <c r="W168" s="166">
        <v>0</v>
      </c>
      <c r="X168" s="166">
        <v>0</v>
      </c>
      <c r="Y168" s="166">
        <v>0</v>
      </c>
      <c r="Z168" s="166">
        <v>0</v>
      </c>
      <c r="AA168" s="166">
        <v>0</v>
      </c>
      <c r="AB168" s="166">
        <v>0</v>
      </c>
      <c r="AC168" s="166">
        <v>0</v>
      </c>
      <c r="AD168" s="166">
        <v>0</v>
      </c>
      <c r="AE168" s="166">
        <v>0</v>
      </c>
      <c r="AF168" s="166"/>
      <c r="AG168" s="166">
        <v>0</v>
      </c>
      <c r="AH168" s="166">
        <v>0</v>
      </c>
      <c r="AI168" s="205"/>
      <c r="AJ168" s="205"/>
      <c r="AK168" s="201"/>
      <c r="AL168" s="201"/>
      <c r="AM168" s="201"/>
      <c r="AN168" s="201"/>
      <c r="AO168" s="201"/>
      <c r="AP168" s="201"/>
      <c r="AQ168" s="175"/>
      <c r="AR168" s="178"/>
      <c r="AS168" s="178"/>
      <c r="AT168" s="178"/>
      <c r="AU168" s="178"/>
      <c r="AV168" s="178"/>
      <c r="AW168" s="178"/>
    </row>
    <row r="169" s="3" customFormat="1" spans="1:49">
      <c r="A169" s="155"/>
      <c r="B169" s="190" t="s">
        <v>890</v>
      </c>
      <c r="C169" s="190"/>
      <c r="D169" s="191"/>
      <c r="E169" s="191"/>
      <c r="F169" s="190"/>
      <c r="G169" s="191"/>
      <c r="H169" s="191"/>
      <c r="I169" s="190"/>
      <c r="J169" s="166">
        <v>0</v>
      </c>
      <c r="K169" s="166">
        <v>0</v>
      </c>
      <c r="L169" s="166">
        <v>0</v>
      </c>
      <c r="M169" s="166">
        <v>0</v>
      </c>
      <c r="N169" s="166">
        <v>0</v>
      </c>
      <c r="O169" s="166">
        <v>0</v>
      </c>
      <c r="P169" s="166">
        <v>0</v>
      </c>
      <c r="Q169" s="166">
        <v>0</v>
      </c>
      <c r="R169" s="166">
        <v>0</v>
      </c>
      <c r="S169" s="166">
        <v>0</v>
      </c>
      <c r="T169" s="166">
        <v>0</v>
      </c>
      <c r="U169" s="166">
        <v>0</v>
      </c>
      <c r="V169" s="166">
        <v>0</v>
      </c>
      <c r="W169" s="166">
        <v>0</v>
      </c>
      <c r="X169" s="166">
        <v>0</v>
      </c>
      <c r="Y169" s="166">
        <v>0</v>
      </c>
      <c r="Z169" s="166">
        <v>0</v>
      </c>
      <c r="AA169" s="166">
        <v>0</v>
      </c>
      <c r="AB169" s="166">
        <v>0</v>
      </c>
      <c r="AC169" s="166">
        <v>0</v>
      </c>
      <c r="AD169" s="166">
        <v>0</v>
      </c>
      <c r="AE169" s="166">
        <v>0</v>
      </c>
      <c r="AF169" s="166"/>
      <c r="AG169" s="166">
        <v>0</v>
      </c>
      <c r="AH169" s="166">
        <v>0</v>
      </c>
      <c r="AI169" s="205"/>
      <c r="AJ169" s="205"/>
      <c r="AK169" s="201"/>
      <c r="AL169" s="201"/>
      <c r="AM169" s="201"/>
      <c r="AN169" s="201"/>
      <c r="AO169" s="201"/>
      <c r="AP169" s="201"/>
      <c r="AQ169" s="175"/>
      <c r="AR169" s="178"/>
      <c r="AS169" s="178"/>
      <c r="AT169" s="178"/>
      <c r="AU169" s="178"/>
      <c r="AV169" s="178"/>
      <c r="AW169" s="178"/>
    </row>
    <row r="170" s="3" customFormat="1" spans="1:49">
      <c r="A170" s="155"/>
      <c r="B170" s="190" t="s">
        <v>891</v>
      </c>
      <c r="C170" s="190"/>
      <c r="D170" s="190"/>
      <c r="E170" s="190"/>
      <c r="F170" s="190"/>
      <c r="G170" s="190"/>
      <c r="H170" s="190"/>
      <c r="I170" s="190"/>
      <c r="J170" s="166">
        <v>0</v>
      </c>
      <c r="K170" s="166">
        <v>0</v>
      </c>
      <c r="L170" s="166">
        <v>0</v>
      </c>
      <c r="M170" s="166">
        <v>0</v>
      </c>
      <c r="N170" s="166">
        <v>0</v>
      </c>
      <c r="O170" s="166">
        <v>0</v>
      </c>
      <c r="P170" s="166">
        <v>0</v>
      </c>
      <c r="Q170" s="166">
        <v>0</v>
      </c>
      <c r="R170" s="166">
        <v>0</v>
      </c>
      <c r="S170" s="166">
        <v>0</v>
      </c>
      <c r="T170" s="166">
        <v>0</v>
      </c>
      <c r="U170" s="166">
        <v>0</v>
      </c>
      <c r="V170" s="166">
        <v>0</v>
      </c>
      <c r="W170" s="166">
        <v>0</v>
      </c>
      <c r="X170" s="166">
        <v>0</v>
      </c>
      <c r="Y170" s="166">
        <v>0</v>
      </c>
      <c r="Z170" s="166">
        <v>0</v>
      </c>
      <c r="AA170" s="166">
        <v>0</v>
      </c>
      <c r="AB170" s="166">
        <v>0</v>
      </c>
      <c r="AC170" s="166">
        <v>0</v>
      </c>
      <c r="AD170" s="166">
        <v>0</v>
      </c>
      <c r="AE170" s="166">
        <v>0</v>
      </c>
      <c r="AF170" s="166"/>
      <c r="AG170" s="166">
        <v>0</v>
      </c>
      <c r="AH170" s="166">
        <v>0</v>
      </c>
      <c r="AI170" s="205"/>
      <c r="AJ170" s="205"/>
      <c r="AK170" s="201"/>
      <c r="AL170" s="201"/>
      <c r="AM170" s="201"/>
      <c r="AN170" s="201"/>
      <c r="AO170" s="201"/>
      <c r="AP170" s="201"/>
      <c r="AQ170" s="175"/>
      <c r="AR170" s="178"/>
      <c r="AS170" s="178"/>
      <c r="AT170" s="178"/>
      <c r="AU170" s="178"/>
      <c r="AV170" s="178"/>
      <c r="AW170" s="178"/>
    </row>
    <row r="171" s="3" customFormat="1" spans="1:49">
      <c r="A171" s="155"/>
      <c r="B171" s="190" t="s">
        <v>892</v>
      </c>
      <c r="C171" s="190"/>
      <c r="D171" s="191"/>
      <c r="E171" s="191"/>
      <c r="F171" s="190"/>
      <c r="G171" s="191"/>
      <c r="H171" s="191"/>
      <c r="I171" s="190"/>
      <c r="J171" s="166">
        <f t="shared" ref="J171:AE171" si="57">J172+J175</f>
        <v>0</v>
      </c>
      <c r="K171" s="166">
        <f t="shared" si="57"/>
        <v>0</v>
      </c>
      <c r="L171" s="166">
        <f t="shared" si="57"/>
        <v>0</v>
      </c>
      <c r="M171" s="166">
        <f t="shared" si="57"/>
        <v>0</v>
      </c>
      <c r="N171" s="166">
        <f t="shared" si="57"/>
        <v>0</v>
      </c>
      <c r="O171" s="166">
        <f t="shared" si="57"/>
        <v>0</v>
      </c>
      <c r="P171" s="166">
        <f t="shared" si="57"/>
        <v>0</v>
      </c>
      <c r="Q171" s="166">
        <f t="shared" si="57"/>
        <v>0</v>
      </c>
      <c r="R171" s="166">
        <f t="shared" si="57"/>
        <v>0</v>
      </c>
      <c r="S171" s="166">
        <f t="shared" si="57"/>
        <v>0</v>
      </c>
      <c r="T171" s="166">
        <f t="shared" si="57"/>
        <v>0</v>
      </c>
      <c r="U171" s="166">
        <f t="shared" si="57"/>
        <v>0</v>
      </c>
      <c r="V171" s="166">
        <f t="shared" si="57"/>
        <v>0</v>
      </c>
      <c r="W171" s="166">
        <f t="shared" si="57"/>
        <v>0</v>
      </c>
      <c r="X171" s="166">
        <f t="shared" si="57"/>
        <v>0</v>
      </c>
      <c r="Y171" s="166">
        <f t="shared" si="57"/>
        <v>0</v>
      </c>
      <c r="Z171" s="166">
        <f t="shared" si="57"/>
        <v>0</v>
      </c>
      <c r="AA171" s="166">
        <f t="shared" si="57"/>
        <v>0</v>
      </c>
      <c r="AB171" s="166">
        <f t="shared" si="57"/>
        <v>0</v>
      </c>
      <c r="AC171" s="166">
        <f t="shared" si="57"/>
        <v>0</v>
      </c>
      <c r="AD171" s="166">
        <f t="shared" si="57"/>
        <v>0</v>
      </c>
      <c r="AE171" s="166">
        <f t="shared" si="57"/>
        <v>0</v>
      </c>
      <c r="AF171" s="166"/>
      <c r="AG171" s="166">
        <f>AG172+AG175</f>
        <v>0</v>
      </c>
      <c r="AH171" s="166">
        <f>AH172+AH175</f>
        <v>0</v>
      </c>
      <c r="AI171" s="205"/>
      <c r="AJ171" s="205"/>
      <c r="AK171" s="201"/>
      <c r="AL171" s="201"/>
      <c r="AM171" s="201"/>
      <c r="AN171" s="201"/>
      <c r="AO171" s="201"/>
      <c r="AP171" s="201"/>
      <c r="AQ171" s="175"/>
      <c r="AR171" s="178"/>
      <c r="AS171" s="178"/>
      <c r="AT171" s="178"/>
      <c r="AU171" s="178"/>
      <c r="AV171" s="178"/>
      <c r="AW171" s="178"/>
    </row>
    <row r="172" s="3" customFormat="1" spans="1:49">
      <c r="A172" s="155"/>
      <c r="B172" s="190" t="s">
        <v>893</v>
      </c>
      <c r="C172" s="190"/>
      <c r="D172" s="191"/>
      <c r="E172" s="191"/>
      <c r="F172" s="190"/>
      <c r="G172" s="191"/>
      <c r="H172" s="191"/>
      <c r="I172" s="190"/>
      <c r="J172" s="166">
        <f t="shared" ref="J172:AE172" si="58">J173+J174</f>
        <v>0</v>
      </c>
      <c r="K172" s="166">
        <f t="shared" si="58"/>
        <v>0</v>
      </c>
      <c r="L172" s="166">
        <f t="shared" si="58"/>
        <v>0</v>
      </c>
      <c r="M172" s="166">
        <f t="shared" si="58"/>
        <v>0</v>
      </c>
      <c r="N172" s="166">
        <f t="shared" si="58"/>
        <v>0</v>
      </c>
      <c r="O172" s="166">
        <f t="shared" si="58"/>
        <v>0</v>
      </c>
      <c r="P172" s="166">
        <f t="shared" si="58"/>
        <v>0</v>
      </c>
      <c r="Q172" s="166">
        <f t="shared" si="58"/>
        <v>0</v>
      </c>
      <c r="R172" s="166">
        <f t="shared" si="58"/>
        <v>0</v>
      </c>
      <c r="S172" s="166">
        <f t="shared" si="58"/>
        <v>0</v>
      </c>
      <c r="T172" s="166">
        <f t="shared" si="58"/>
        <v>0</v>
      </c>
      <c r="U172" s="166">
        <f t="shared" si="58"/>
        <v>0</v>
      </c>
      <c r="V172" s="166">
        <f t="shared" si="58"/>
        <v>0</v>
      </c>
      <c r="W172" s="166">
        <f t="shared" si="58"/>
        <v>0</v>
      </c>
      <c r="X172" s="166">
        <f t="shared" si="58"/>
        <v>0</v>
      </c>
      <c r="Y172" s="166">
        <f t="shared" si="58"/>
        <v>0</v>
      </c>
      <c r="Z172" s="166">
        <f t="shared" si="58"/>
        <v>0</v>
      </c>
      <c r="AA172" s="166">
        <f t="shared" si="58"/>
        <v>0</v>
      </c>
      <c r="AB172" s="166">
        <f t="shared" si="58"/>
        <v>0</v>
      </c>
      <c r="AC172" s="166">
        <f t="shared" si="58"/>
        <v>0</v>
      </c>
      <c r="AD172" s="166">
        <f t="shared" si="58"/>
        <v>0</v>
      </c>
      <c r="AE172" s="166">
        <f t="shared" si="58"/>
        <v>0</v>
      </c>
      <c r="AF172" s="166"/>
      <c r="AG172" s="166">
        <f>AG173+AG174</f>
        <v>0</v>
      </c>
      <c r="AH172" s="166">
        <f>AH173+AH174</f>
        <v>0</v>
      </c>
      <c r="AI172" s="205"/>
      <c r="AJ172" s="205"/>
      <c r="AK172" s="201"/>
      <c r="AL172" s="201"/>
      <c r="AM172" s="201"/>
      <c r="AN172" s="201"/>
      <c r="AO172" s="201"/>
      <c r="AP172" s="201"/>
      <c r="AQ172" s="175"/>
      <c r="AR172" s="178"/>
      <c r="AS172" s="178"/>
      <c r="AT172" s="178"/>
      <c r="AU172" s="178"/>
      <c r="AV172" s="178"/>
      <c r="AW172" s="178"/>
    </row>
    <row r="173" s="3" customFormat="1" spans="1:49">
      <c r="A173" s="155"/>
      <c r="B173" s="190" t="s">
        <v>894</v>
      </c>
      <c r="C173" s="190"/>
      <c r="D173" s="191"/>
      <c r="E173" s="191"/>
      <c r="F173" s="190"/>
      <c r="G173" s="191"/>
      <c r="H173" s="191"/>
      <c r="I173" s="190"/>
      <c r="J173" s="166">
        <v>0</v>
      </c>
      <c r="K173" s="166">
        <v>0</v>
      </c>
      <c r="L173" s="166">
        <v>0</v>
      </c>
      <c r="M173" s="166">
        <v>0</v>
      </c>
      <c r="N173" s="166">
        <v>0</v>
      </c>
      <c r="O173" s="166">
        <v>0</v>
      </c>
      <c r="P173" s="166">
        <v>0</v>
      </c>
      <c r="Q173" s="166">
        <v>0</v>
      </c>
      <c r="R173" s="166">
        <v>0</v>
      </c>
      <c r="S173" s="166">
        <v>0</v>
      </c>
      <c r="T173" s="166">
        <v>0</v>
      </c>
      <c r="U173" s="166">
        <v>0</v>
      </c>
      <c r="V173" s="166">
        <v>0</v>
      </c>
      <c r="W173" s="166">
        <v>0</v>
      </c>
      <c r="X173" s="166">
        <v>0</v>
      </c>
      <c r="Y173" s="166">
        <v>0</v>
      </c>
      <c r="Z173" s="166">
        <v>0</v>
      </c>
      <c r="AA173" s="166">
        <v>0</v>
      </c>
      <c r="AB173" s="166">
        <v>0</v>
      </c>
      <c r="AC173" s="166">
        <v>0</v>
      </c>
      <c r="AD173" s="166">
        <v>0</v>
      </c>
      <c r="AE173" s="166">
        <v>0</v>
      </c>
      <c r="AF173" s="166"/>
      <c r="AG173" s="166">
        <v>0</v>
      </c>
      <c r="AH173" s="166">
        <v>0</v>
      </c>
      <c r="AI173" s="205"/>
      <c r="AJ173" s="205"/>
      <c r="AK173" s="201"/>
      <c r="AL173" s="201"/>
      <c r="AM173" s="201"/>
      <c r="AN173" s="201"/>
      <c r="AO173" s="201"/>
      <c r="AP173" s="201"/>
      <c r="AQ173" s="175"/>
      <c r="AR173" s="178"/>
      <c r="AS173" s="178"/>
      <c r="AT173" s="178"/>
      <c r="AU173" s="178"/>
      <c r="AV173" s="178"/>
      <c r="AW173" s="178"/>
    </row>
    <row r="174" s="3" customFormat="1" spans="1:49">
      <c r="A174" s="155"/>
      <c r="B174" s="190" t="s">
        <v>895</v>
      </c>
      <c r="C174" s="190"/>
      <c r="D174" s="191"/>
      <c r="E174" s="191"/>
      <c r="F174" s="190"/>
      <c r="G174" s="191"/>
      <c r="H174" s="191"/>
      <c r="I174" s="190"/>
      <c r="J174" s="166">
        <v>0</v>
      </c>
      <c r="K174" s="166">
        <v>0</v>
      </c>
      <c r="L174" s="166">
        <v>0</v>
      </c>
      <c r="M174" s="166">
        <v>0</v>
      </c>
      <c r="N174" s="166">
        <v>0</v>
      </c>
      <c r="O174" s="166">
        <v>0</v>
      </c>
      <c r="P174" s="166">
        <v>0</v>
      </c>
      <c r="Q174" s="166">
        <v>0</v>
      </c>
      <c r="R174" s="166">
        <v>0</v>
      </c>
      <c r="S174" s="166">
        <v>0</v>
      </c>
      <c r="T174" s="166">
        <v>0</v>
      </c>
      <c r="U174" s="166">
        <v>0</v>
      </c>
      <c r="V174" s="166">
        <v>0</v>
      </c>
      <c r="W174" s="166">
        <v>0</v>
      </c>
      <c r="X174" s="166">
        <v>0</v>
      </c>
      <c r="Y174" s="166">
        <v>0</v>
      </c>
      <c r="Z174" s="166">
        <v>0</v>
      </c>
      <c r="AA174" s="166">
        <v>0</v>
      </c>
      <c r="AB174" s="166">
        <v>0</v>
      </c>
      <c r="AC174" s="166">
        <v>0</v>
      </c>
      <c r="AD174" s="166">
        <v>0</v>
      </c>
      <c r="AE174" s="166">
        <v>0</v>
      </c>
      <c r="AF174" s="166"/>
      <c r="AG174" s="166">
        <v>0</v>
      </c>
      <c r="AH174" s="166">
        <v>0</v>
      </c>
      <c r="AI174" s="205"/>
      <c r="AJ174" s="205"/>
      <c r="AK174" s="201"/>
      <c r="AL174" s="201"/>
      <c r="AM174" s="201"/>
      <c r="AN174" s="201"/>
      <c r="AO174" s="201"/>
      <c r="AP174" s="201"/>
      <c r="AQ174" s="175"/>
      <c r="AR174" s="178"/>
      <c r="AS174" s="178"/>
      <c r="AT174" s="178"/>
      <c r="AU174" s="178"/>
      <c r="AV174" s="178"/>
      <c r="AW174" s="178"/>
    </row>
    <row r="175" s="3" customFormat="1" spans="1:49">
      <c r="A175" s="155"/>
      <c r="B175" s="190" t="s">
        <v>896</v>
      </c>
      <c r="C175" s="190"/>
      <c r="D175" s="191"/>
      <c r="E175" s="191"/>
      <c r="F175" s="190"/>
      <c r="G175" s="191"/>
      <c r="H175" s="191"/>
      <c r="I175" s="190"/>
      <c r="J175" s="166">
        <f t="shared" ref="J175:AE175" si="59">J176+J177+J178+J179</f>
        <v>0</v>
      </c>
      <c r="K175" s="166">
        <f t="shared" si="59"/>
        <v>0</v>
      </c>
      <c r="L175" s="166">
        <f t="shared" si="59"/>
        <v>0</v>
      </c>
      <c r="M175" s="166">
        <f t="shared" si="59"/>
        <v>0</v>
      </c>
      <c r="N175" s="166">
        <f t="shared" si="59"/>
        <v>0</v>
      </c>
      <c r="O175" s="166">
        <f t="shared" si="59"/>
        <v>0</v>
      </c>
      <c r="P175" s="166">
        <f t="shared" si="59"/>
        <v>0</v>
      </c>
      <c r="Q175" s="166">
        <f t="shared" si="59"/>
        <v>0</v>
      </c>
      <c r="R175" s="166">
        <f t="shared" si="59"/>
        <v>0</v>
      </c>
      <c r="S175" s="166">
        <f t="shared" si="59"/>
        <v>0</v>
      </c>
      <c r="T175" s="166">
        <f t="shared" si="59"/>
        <v>0</v>
      </c>
      <c r="U175" s="166">
        <f t="shared" si="59"/>
        <v>0</v>
      </c>
      <c r="V175" s="166">
        <f t="shared" si="59"/>
        <v>0</v>
      </c>
      <c r="W175" s="166">
        <f t="shared" si="59"/>
        <v>0</v>
      </c>
      <c r="X175" s="166">
        <f t="shared" si="59"/>
        <v>0</v>
      </c>
      <c r="Y175" s="166">
        <f t="shared" si="59"/>
        <v>0</v>
      </c>
      <c r="Z175" s="166">
        <f t="shared" si="59"/>
        <v>0</v>
      </c>
      <c r="AA175" s="166">
        <f t="shared" si="59"/>
        <v>0</v>
      </c>
      <c r="AB175" s="166">
        <f t="shared" si="59"/>
        <v>0</v>
      </c>
      <c r="AC175" s="166">
        <f t="shared" si="59"/>
        <v>0</v>
      </c>
      <c r="AD175" s="166">
        <f t="shared" si="59"/>
        <v>0</v>
      </c>
      <c r="AE175" s="166">
        <f t="shared" si="59"/>
        <v>0</v>
      </c>
      <c r="AF175" s="166"/>
      <c r="AG175" s="166">
        <f>AG176+AG177+AG178+AG179</f>
        <v>0</v>
      </c>
      <c r="AH175" s="166">
        <f>AH176+AH177+AH178+AH179</f>
        <v>0</v>
      </c>
      <c r="AI175" s="205"/>
      <c r="AJ175" s="205"/>
      <c r="AK175" s="201"/>
      <c r="AL175" s="201"/>
      <c r="AM175" s="201"/>
      <c r="AN175" s="201"/>
      <c r="AO175" s="201"/>
      <c r="AP175" s="201"/>
      <c r="AQ175" s="175"/>
      <c r="AR175" s="178"/>
      <c r="AS175" s="178"/>
      <c r="AT175" s="178"/>
      <c r="AU175" s="178"/>
      <c r="AV175" s="178"/>
      <c r="AW175" s="178"/>
    </row>
    <row r="176" s="3" customFormat="1" spans="1:49">
      <c r="A176" s="155"/>
      <c r="B176" s="190" t="s">
        <v>897</v>
      </c>
      <c r="C176" s="190"/>
      <c r="D176" s="191"/>
      <c r="E176" s="191"/>
      <c r="F176" s="190"/>
      <c r="G176" s="191"/>
      <c r="H176" s="191"/>
      <c r="I176" s="190"/>
      <c r="J176" s="166">
        <v>0</v>
      </c>
      <c r="K176" s="166">
        <v>0</v>
      </c>
      <c r="L176" s="166">
        <v>0</v>
      </c>
      <c r="M176" s="166">
        <v>0</v>
      </c>
      <c r="N176" s="166">
        <v>0</v>
      </c>
      <c r="O176" s="166">
        <v>0</v>
      </c>
      <c r="P176" s="166">
        <v>0</v>
      </c>
      <c r="Q176" s="166">
        <v>0</v>
      </c>
      <c r="R176" s="166">
        <v>0</v>
      </c>
      <c r="S176" s="166">
        <v>0</v>
      </c>
      <c r="T176" s="166">
        <v>0</v>
      </c>
      <c r="U176" s="166">
        <v>0</v>
      </c>
      <c r="V176" s="166">
        <v>0</v>
      </c>
      <c r="W176" s="166">
        <v>0</v>
      </c>
      <c r="X176" s="166">
        <v>0</v>
      </c>
      <c r="Y176" s="166">
        <v>0</v>
      </c>
      <c r="Z176" s="166">
        <v>0</v>
      </c>
      <c r="AA176" s="166">
        <v>0</v>
      </c>
      <c r="AB176" s="166">
        <v>0</v>
      </c>
      <c r="AC176" s="166">
        <v>0</v>
      </c>
      <c r="AD176" s="166">
        <v>0</v>
      </c>
      <c r="AE176" s="166">
        <v>0</v>
      </c>
      <c r="AF176" s="166"/>
      <c r="AG176" s="166">
        <v>0</v>
      </c>
      <c r="AH176" s="166">
        <v>0</v>
      </c>
      <c r="AI176" s="205"/>
      <c r="AJ176" s="205"/>
      <c r="AK176" s="201"/>
      <c r="AL176" s="201"/>
      <c r="AM176" s="201"/>
      <c r="AN176" s="201"/>
      <c r="AO176" s="201"/>
      <c r="AP176" s="201"/>
      <c r="AQ176" s="175"/>
      <c r="AR176" s="178"/>
      <c r="AS176" s="178"/>
      <c r="AT176" s="178"/>
      <c r="AU176" s="178"/>
      <c r="AV176" s="178"/>
      <c r="AW176" s="178"/>
    </row>
    <row r="177" s="3" customFormat="1" spans="1:49">
      <c r="A177" s="155"/>
      <c r="B177" s="190" t="s">
        <v>898</v>
      </c>
      <c r="C177" s="190"/>
      <c r="D177" s="191"/>
      <c r="E177" s="191"/>
      <c r="F177" s="190"/>
      <c r="G177" s="191"/>
      <c r="H177" s="191"/>
      <c r="I177" s="190"/>
      <c r="J177" s="166">
        <v>0</v>
      </c>
      <c r="K177" s="166">
        <v>0</v>
      </c>
      <c r="L177" s="166">
        <v>0</v>
      </c>
      <c r="M177" s="166">
        <v>0</v>
      </c>
      <c r="N177" s="166">
        <v>0</v>
      </c>
      <c r="O177" s="166">
        <v>0</v>
      </c>
      <c r="P177" s="166">
        <v>0</v>
      </c>
      <c r="Q177" s="166">
        <v>0</v>
      </c>
      <c r="R177" s="166">
        <v>0</v>
      </c>
      <c r="S177" s="166">
        <v>0</v>
      </c>
      <c r="T177" s="166">
        <v>0</v>
      </c>
      <c r="U177" s="166">
        <v>0</v>
      </c>
      <c r="V177" s="166">
        <v>0</v>
      </c>
      <c r="W177" s="166">
        <v>0</v>
      </c>
      <c r="X177" s="166">
        <v>0</v>
      </c>
      <c r="Y177" s="166">
        <v>0</v>
      </c>
      <c r="Z177" s="166">
        <v>0</v>
      </c>
      <c r="AA177" s="166">
        <v>0</v>
      </c>
      <c r="AB177" s="166">
        <v>0</v>
      </c>
      <c r="AC177" s="166">
        <v>0</v>
      </c>
      <c r="AD177" s="166">
        <v>0</v>
      </c>
      <c r="AE177" s="166">
        <v>0</v>
      </c>
      <c r="AF177" s="166"/>
      <c r="AG177" s="166">
        <v>0</v>
      </c>
      <c r="AH177" s="166">
        <v>0</v>
      </c>
      <c r="AI177" s="205"/>
      <c r="AJ177" s="205"/>
      <c r="AK177" s="201"/>
      <c r="AL177" s="201"/>
      <c r="AM177" s="201"/>
      <c r="AN177" s="201"/>
      <c r="AO177" s="201"/>
      <c r="AP177" s="201"/>
      <c r="AQ177" s="175"/>
      <c r="AR177" s="178"/>
      <c r="AS177" s="178"/>
      <c r="AT177" s="178"/>
      <c r="AU177" s="178"/>
      <c r="AV177" s="178"/>
      <c r="AW177" s="178"/>
    </row>
    <row r="178" s="3" customFormat="1" spans="1:49">
      <c r="A178" s="155"/>
      <c r="B178" s="190" t="s">
        <v>899</v>
      </c>
      <c r="C178" s="190"/>
      <c r="D178" s="191"/>
      <c r="E178" s="191"/>
      <c r="F178" s="190"/>
      <c r="G178" s="191"/>
      <c r="H178" s="191"/>
      <c r="I178" s="190"/>
      <c r="J178" s="166">
        <v>0</v>
      </c>
      <c r="K178" s="166">
        <v>0</v>
      </c>
      <c r="L178" s="166">
        <v>0</v>
      </c>
      <c r="M178" s="166">
        <v>0</v>
      </c>
      <c r="N178" s="166">
        <v>0</v>
      </c>
      <c r="O178" s="166">
        <v>0</v>
      </c>
      <c r="P178" s="166">
        <v>0</v>
      </c>
      <c r="Q178" s="166">
        <v>0</v>
      </c>
      <c r="R178" s="166">
        <v>0</v>
      </c>
      <c r="S178" s="166">
        <v>0</v>
      </c>
      <c r="T178" s="166">
        <v>0</v>
      </c>
      <c r="U178" s="166">
        <v>0</v>
      </c>
      <c r="V178" s="166">
        <v>0</v>
      </c>
      <c r="W178" s="166">
        <v>0</v>
      </c>
      <c r="X178" s="166">
        <v>0</v>
      </c>
      <c r="Y178" s="166">
        <v>0</v>
      </c>
      <c r="Z178" s="166">
        <v>0</v>
      </c>
      <c r="AA178" s="166">
        <v>0</v>
      </c>
      <c r="AB178" s="166">
        <v>0</v>
      </c>
      <c r="AC178" s="166">
        <v>0</v>
      </c>
      <c r="AD178" s="166">
        <v>0</v>
      </c>
      <c r="AE178" s="166">
        <v>0</v>
      </c>
      <c r="AF178" s="166"/>
      <c r="AG178" s="166">
        <v>0</v>
      </c>
      <c r="AH178" s="166">
        <v>0</v>
      </c>
      <c r="AI178" s="205"/>
      <c r="AJ178" s="205"/>
      <c r="AK178" s="201"/>
      <c r="AL178" s="201"/>
      <c r="AM178" s="201"/>
      <c r="AN178" s="201"/>
      <c r="AO178" s="201"/>
      <c r="AP178" s="201"/>
      <c r="AQ178" s="175"/>
      <c r="AR178" s="178"/>
      <c r="AS178" s="178"/>
      <c r="AT178" s="178"/>
      <c r="AU178" s="178"/>
      <c r="AV178" s="178"/>
      <c r="AW178" s="178"/>
    </row>
    <row r="179" s="3" customFormat="1" spans="1:49">
      <c r="A179" s="155"/>
      <c r="B179" s="190" t="s">
        <v>900</v>
      </c>
      <c r="C179" s="190"/>
      <c r="D179" s="191"/>
      <c r="E179" s="191"/>
      <c r="F179" s="190"/>
      <c r="G179" s="191"/>
      <c r="H179" s="191"/>
      <c r="I179" s="190"/>
      <c r="J179" s="166">
        <f t="shared" ref="J179:AE179" si="60">J180</f>
        <v>0</v>
      </c>
      <c r="K179" s="166">
        <f t="shared" si="60"/>
        <v>0</v>
      </c>
      <c r="L179" s="166">
        <f t="shared" si="60"/>
        <v>0</v>
      </c>
      <c r="M179" s="166">
        <f t="shared" si="60"/>
        <v>0</v>
      </c>
      <c r="N179" s="166">
        <f t="shared" si="60"/>
        <v>0</v>
      </c>
      <c r="O179" s="166">
        <f t="shared" si="60"/>
        <v>0</v>
      </c>
      <c r="P179" s="166">
        <f t="shared" si="60"/>
        <v>0</v>
      </c>
      <c r="Q179" s="166">
        <f t="shared" si="60"/>
        <v>0</v>
      </c>
      <c r="R179" s="166">
        <f t="shared" si="60"/>
        <v>0</v>
      </c>
      <c r="S179" s="166">
        <f t="shared" si="60"/>
        <v>0</v>
      </c>
      <c r="T179" s="166">
        <f t="shared" si="60"/>
        <v>0</v>
      </c>
      <c r="U179" s="166">
        <f t="shared" si="60"/>
        <v>0</v>
      </c>
      <c r="V179" s="166">
        <f t="shared" si="60"/>
        <v>0</v>
      </c>
      <c r="W179" s="166">
        <f t="shared" si="60"/>
        <v>0</v>
      </c>
      <c r="X179" s="166">
        <f t="shared" si="60"/>
        <v>0</v>
      </c>
      <c r="Y179" s="166">
        <f t="shared" si="60"/>
        <v>0</v>
      </c>
      <c r="Z179" s="166">
        <f t="shared" si="60"/>
        <v>0</v>
      </c>
      <c r="AA179" s="166">
        <f t="shared" si="60"/>
        <v>0</v>
      </c>
      <c r="AB179" s="166">
        <f t="shared" si="60"/>
        <v>0</v>
      </c>
      <c r="AC179" s="166">
        <f t="shared" si="60"/>
        <v>0</v>
      </c>
      <c r="AD179" s="166">
        <f t="shared" si="60"/>
        <v>0</v>
      </c>
      <c r="AE179" s="166">
        <f t="shared" si="60"/>
        <v>0</v>
      </c>
      <c r="AF179" s="166"/>
      <c r="AG179" s="166">
        <f>AG180</f>
        <v>0</v>
      </c>
      <c r="AH179" s="166">
        <f>AH180</f>
        <v>0</v>
      </c>
      <c r="AI179" s="205"/>
      <c r="AJ179" s="205"/>
      <c r="AK179" s="201"/>
      <c r="AL179" s="201"/>
      <c r="AM179" s="201"/>
      <c r="AN179" s="201"/>
      <c r="AO179" s="201"/>
      <c r="AP179" s="201"/>
      <c r="AQ179" s="175"/>
      <c r="AR179" s="178"/>
      <c r="AS179" s="178"/>
      <c r="AT179" s="178"/>
      <c r="AU179" s="178"/>
      <c r="AV179" s="178"/>
      <c r="AW179" s="178"/>
    </row>
    <row r="180" s="3" customFormat="1" spans="1:49">
      <c r="A180" s="155"/>
      <c r="B180" s="190" t="s">
        <v>901</v>
      </c>
      <c r="C180" s="190"/>
      <c r="D180" s="191"/>
      <c r="E180" s="191"/>
      <c r="F180" s="190"/>
      <c r="G180" s="191"/>
      <c r="H180" s="191"/>
      <c r="I180" s="190"/>
      <c r="J180" s="166">
        <f t="shared" ref="J180:AE180" si="61">J181</f>
        <v>0</v>
      </c>
      <c r="K180" s="166">
        <f t="shared" si="61"/>
        <v>0</v>
      </c>
      <c r="L180" s="166">
        <f t="shared" si="61"/>
        <v>0</v>
      </c>
      <c r="M180" s="166">
        <f t="shared" si="61"/>
        <v>0</v>
      </c>
      <c r="N180" s="166">
        <f t="shared" si="61"/>
        <v>0</v>
      </c>
      <c r="O180" s="166">
        <f t="shared" si="61"/>
        <v>0</v>
      </c>
      <c r="P180" s="166">
        <f t="shared" si="61"/>
        <v>0</v>
      </c>
      <c r="Q180" s="166">
        <f t="shared" si="61"/>
        <v>0</v>
      </c>
      <c r="R180" s="166">
        <f t="shared" si="61"/>
        <v>0</v>
      </c>
      <c r="S180" s="166">
        <f t="shared" si="61"/>
        <v>0</v>
      </c>
      <c r="T180" s="166">
        <f t="shared" si="61"/>
        <v>0</v>
      </c>
      <c r="U180" s="166">
        <f t="shared" si="61"/>
        <v>0</v>
      </c>
      <c r="V180" s="166">
        <f t="shared" si="61"/>
        <v>0</v>
      </c>
      <c r="W180" s="166">
        <f t="shared" si="61"/>
        <v>0</v>
      </c>
      <c r="X180" s="166">
        <f t="shared" si="61"/>
        <v>0</v>
      </c>
      <c r="Y180" s="166">
        <f t="shared" si="61"/>
        <v>0</v>
      </c>
      <c r="Z180" s="166">
        <f t="shared" si="61"/>
        <v>0</v>
      </c>
      <c r="AA180" s="166">
        <f t="shared" si="61"/>
        <v>0</v>
      </c>
      <c r="AB180" s="166">
        <f t="shared" si="61"/>
        <v>0</v>
      </c>
      <c r="AC180" s="166">
        <f t="shared" si="61"/>
        <v>0</v>
      </c>
      <c r="AD180" s="166">
        <f t="shared" si="61"/>
        <v>0</v>
      </c>
      <c r="AE180" s="166">
        <f t="shared" si="61"/>
        <v>0</v>
      </c>
      <c r="AF180" s="166"/>
      <c r="AG180" s="166">
        <f>AG181</f>
        <v>0</v>
      </c>
      <c r="AH180" s="166">
        <f>AH181</f>
        <v>0</v>
      </c>
      <c r="AI180" s="205"/>
      <c r="AJ180" s="205"/>
      <c r="AK180" s="201"/>
      <c r="AL180" s="201"/>
      <c r="AM180" s="201"/>
      <c r="AN180" s="201"/>
      <c r="AO180" s="201"/>
      <c r="AP180" s="201"/>
      <c r="AQ180" s="175"/>
      <c r="AR180" s="178"/>
      <c r="AS180" s="178"/>
      <c r="AT180" s="178"/>
      <c r="AU180" s="178"/>
      <c r="AV180" s="178"/>
      <c r="AW180" s="178"/>
    </row>
    <row r="181" s="3" customFormat="1" spans="1:49">
      <c r="A181" s="155"/>
      <c r="B181" s="190" t="s">
        <v>902</v>
      </c>
      <c r="C181" s="190"/>
      <c r="D181" s="191"/>
      <c r="E181" s="191"/>
      <c r="F181" s="190"/>
      <c r="G181" s="191"/>
      <c r="H181" s="191"/>
      <c r="I181" s="190"/>
      <c r="J181" s="166">
        <v>0</v>
      </c>
      <c r="K181" s="166">
        <v>0</v>
      </c>
      <c r="L181" s="166">
        <v>0</v>
      </c>
      <c r="M181" s="166">
        <v>0</v>
      </c>
      <c r="N181" s="166">
        <v>0</v>
      </c>
      <c r="O181" s="166">
        <v>0</v>
      </c>
      <c r="P181" s="166">
        <v>0</v>
      </c>
      <c r="Q181" s="166">
        <v>0</v>
      </c>
      <c r="R181" s="166">
        <v>0</v>
      </c>
      <c r="S181" s="166">
        <v>0</v>
      </c>
      <c r="T181" s="166">
        <v>0</v>
      </c>
      <c r="U181" s="166">
        <v>0</v>
      </c>
      <c r="V181" s="166">
        <v>0</v>
      </c>
      <c r="W181" s="166">
        <v>0</v>
      </c>
      <c r="X181" s="166">
        <v>0</v>
      </c>
      <c r="Y181" s="166">
        <v>0</v>
      </c>
      <c r="Z181" s="166">
        <v>0</v>
      </c>
      <c r="AA181" s="166">
        <v>0</v>
      </c>
      <c r="AB181" s="166">
        <v>0</v>
      </c>
      <c r="AC181" s="166">
        <v>0</v>
      </c>
      <c r="AD181" s="166">
        <v>0</v>
      </c>
      <c r="AE181" s="166">
        <v>0</v>
      </c>
      <c r="AF181" s="166"/>
      <c r="AG181" s="166">
        <v>0</v>
      </c>
      <c r="AH181" s="166">
        <v>0</v>
      </c>
      <c r="AI181" s="205"/>
      <c r="AJ181" s="205"/>
      <c r="AK181" s="201"/>
      <c r="AL181" s="201"/>
      <c r="AM181" s="201"/>
      <c r="AN181" s="201"/>
      <c r="AO181" s="201"/>
      <c r="AP181" s="201"/>
      <c r="AQ181" s="175"/>
      <c r="AR181" s="178"/>
      <c r="AS181" s="178"/>
      <c r="AT181" s="178"/>
      <c r="AU181" s="178"/>
      <c r="AV181" s="178"/>
      <c r="AW181" s="178"/>
    </row>
    <row r="182" s="3" customFormat="1" spans="1:49">
      <c r="A182" s="155"/>
      <c r="B182" s="190" t="s">
        <v>903</v>
      </c>
      <c r="C182" s="190"/>
      <c r="D182" s="191"/>
      <c r="E182" s="191"/>
      <c r="F182" s="190"/>
      <c r="G182" s="191"/>
      <c r="H182" s="191"/>
      <c r="I182" s="190"/>
      <c r="J182" s="166">
        <f t="shared" ref="J182:AE182" si="62">J183+J184</f>
        <v>0</v>
      </c>
      <c r="K182" s="166">
        <f t="shared" si="62"/>
        <v>0</v>
      </c>
      <c r="L182" s="166">
        <f t="shared" si="62"/>
        <v>0</v>
      </c>
      <c r="M182" s="166">
        <f t="shared" si="62"/>
        <v>0</v>
      </c>
      <c r="N182" s="166">
        <f t="shared" si="62"/>
        <v>0</v>
      </c>
      <c r="O182" s="166">
        <f t="shared" si="62"/>
        <v>0</v>
      </c>
      <c r="P182" s="166">
        <f t="shared" si="62"/>
        <v>0</v>
      </c>
      <c r="Q182" s="166">
        <f t="shared" si="62"/>
        <v>1</v>
      </c>
      <c r="R182" s="166">
        <f t="shared" si="62"/>
        <v>3817</v>
      </c>
      <c r="S182" s="166">
        <f t="shared" si="62"/>
        <v>0</v>
      </c>
      <c r="T182" s="166">
        <f t="shared" si="62"/>
        <v>0</v>
      </c>
      <c r="U182" s="166">
        <f t="shared" si="62"/>
        <v>38</v>
      </c>
      <c r="V182" s="166">
        <f t="shared" si="62"/>
        <v>38</v>
      </c>
      <c r="W182" s="166">
        <f t="shared" si="62"/>
        <v>0</v>
      </c>
      <c r="X182" s="166">
        <f t="shared" si="62"/>
        <v>0</v>
      </c>
      <c r="Y182" s="166">
        <f t="shared" si="62"/>
        <v>0</v>
      </c>
      <c r="Z182" s="166">
        <f t="shared" si="62"/>
        <v>0</v>
      </c>
      <c r="AA182" s="166">
        <f t="shared" si="62"/>
        <v>0</v>
      </c>
      <c r="AB182" s="166">
        <f t="shared" si="62"/>
        <v>0</v>
      </c>
      <c r="AC182" s="166">
        <f t="shared" si="62"/>
        <v>0</v>
      </c>
      <c r="AD182" s="166">
        <f t="shared" si="62"/>
        <v>0</v>
      </c>
      <c r="AE182" s="166">
        <f t="shared" si="62"/>
        <v>0</v>
      </c>
      <c r="AF182" s="166"/>
      <c r="AG182" s="166">
        <f>AG183+AG184</f>
        <v>0</v>
      </c>
      <c r="AH182" s="166">
        <f>AH183+AH184</f>
        <v>0</v>
      </c>
      <c r="AI182" s="205"/>
      <c r="AJ182" s="205"/>
      <c r="AK182" s="201"/>
      <c r="AL182" s="201"/>
      <c r="AM182" s="201"/>
      <c r="AN182" s="201"/>
      <c r="AO182" s="201"/>
      <c r="AP182" s="201"/>
      <c r="AQ182" s="175"/>
      <c r="AR182" s="178"/>
      <c r="AS182" s="178"/>
      <c r="AT182" s="178"/>
      <c r="AU182" s="178"/>
      <c r="AV182" s="178"/>
      <c r="AW182" s="178"/>
    </row>
    <row r="183" s="3" customFormat="1" spans="1:49">
      <c r="A183" s="155"/>
      <c r="B183" s="190" t="s">
        <v>904</v>
      </c>
      <c r="C183" s="190"/>
      <c r="D183" s="191"/>
      <c r="E183" s="191"/>
      <c r="F183" s="190"/>
      <c r="G183" s="191"/>
      <c r="H183" s="191"/>
      <c r="I183" s="190"/>
      <c r="J183" s="166">
        <v>0</v>
      </c>
      <c r="K183" s="166">
        <v>0</v>
      </c>
      <c r="L183" s="166">
        <v>0</v>
      </c>
      <c r="M183" s="166">
        <v>0</v>
      </c>
      <c r="N183" s="166">
        <v>0</v>
      </c>
      <c r="O183" s="166">
        <v>0</v>
      </c>
      <c r="P183" s="166">
        <v>0</v>
      </c>
      <c r="Q183" s="166">
        <v>0</v>
      </c>
      <c r="R183" s="166">
        <v>0</v>
      </c>
      <c r="S183" s="166">
        <v>0</v>
      </c>
      <c r="T183" s="166">
        <v>0</v>
      </c>
      <c r="U183" s="166">
        <v>0</v>
      </c>
      <c r="V183" s="166">
        <v>0</v>
      </c>
      <c r="W183" s="166">
        <v>0</v>
      </c>
      <c r="X183" s="166">
        <v>0</v>
      </c>
      <c r="Y183" s="166">
        <v>0</v>
      </c>
      <c r="Z183" s="166">
        <v>0</v>
      </c>
      <c r="AA183" s="166">
        <v>0</v>
      </c>
      <c r="AB183" s="166">
        <v>0</v>
      </c>
      <c r="AC183" s="166">
        <v>0</v>
      </c>
      <c r="AD183" s="166">
        <v>0</v>
      </c>
      <c r="AE183" s="166">
        <v>0</v>
      </c>
      <c r="AF183" s="166"/>
      <c r="AG183" s="166">
        <v>0</v>
      </c>
      <c r="AH183" s="166">
        <v>0</v>
      </c>
      <c r="AI183" s="205"/>
      <c r="AJ183" s="205"/>
      <c r="AK183" s="201"/>
      <c r="AL183" s="201"/>
      <c r="AM183" s="201"/>
      <c r="AN183" s="201"/>
      <c r="AO183" s="201"/>
      <c r="AP183" s="201"/>
      <c r="AQ183" s="175"/>
      <c r="AR183" s="178"/>
      <c r="AS183" s="178"/>
      <c r="AT183" s="178"/>
      <c r="AU183" s="178"/>
      <c r="AV183" s="178"/>
      <c r="AW183" s="178"/>
    </row>
    <row r="184" s="3" customFormat="1" spans="1:49">
      <c r="A184" s="155"/>
      <c r="B184" s="190" t="s">
        <v>905</v>
      </c>
      <c r="C184" s="190"/>
      <c r="D184" s="191"/>
      <c r="E184" s="191"/>
      <c r="F184" s="190"/>
      <c r="G184" s="190"/>
      <c r="H184" s="191"/>
      <c r="I184" s="190"/>
      <c r="J184" s="166">
        <f>SUM(J185)</f>
        <v>0</v>
      </c>
      <c r="K184" s="166">
        <f t="shared" ref="K184:AE184" si="63">SUM(K185)</f>
        <v>0</v>
      </c>
      <c r="L184" s="166">
        <f t="shared" si="63"/>
        <v>0</v>
      </c>
      <c r="M184" s="166">
        <f t="shared" si="63"/>
        <v>0</v>
      </c>
      <c r="N184" s="166">
        <f t="shared" si="63"/>
        <v>0</v>
      </c>
      <c r="O184" s="166">
        <f t="shared" si="63"/>
        <v>0</v>
      </c>
      <c r="P184" s="166">
        <f t="shared" si="63"/>
        <v>0</v>
      </c>
      <c r="Q184" s="166">
        <f t="shared" si="63"/>
        <v>1</v>
      </c>
      <c r="R184" s="166">
        <f t="shared" si="63"/>
        <v>3817</v>
      </c>
      <c r="S184" s="166">
        <f t="shared" si="63"/>
        <v>0</v>
      </c>
      <c r="T184" s="166">
        <f t="shared" si="63"/>
        <v>0</v>
      </c>
      <c r="U184" s="166">
        <f t="shared" si="63"/>
        <v>38</v>
      </c>
      <c r="V184" s="166">
        <f t="shared" si="63"/>
        <v>38</v>
      </c>
      <c r="W184" s="166">
        <f t="shared" si="63"/>
        <v>0</v>
      </c>
      <c r="X184" s="166">
        <f t="shared" si="63"/>
        <v>0</v>
      </c>
      <c r="Y184" s="166">
        <f t="shared" si="63"/>
        <v>0</v>
      </c>
      <c r="Z184" s="166">
        <f t="shared" si="63"/>
        <v>0</v>
      </c>
      <c r="AA184" s="166">
        <f t="shared" si="63"/>
        <v>0</v>
      </c>
      <c r="AB184" s="166">
        <f t="shared" si="63"/>
        <v>0</v>
      </c>
      <c r="AC184" s="166">
        <f t="shared" si="63"/>
        <v>0</v>
      </c>
      <c r="AD184" s="166">
        <f t="shared" si="63"/>
        <v>0</v>
      </c>
      <c r="AE184" s="166">
        <f t="shared" si="63"/>
        <v>0</v>
      </c>
      <c r="AF184" s="166"/>
      <c r="AG184" s="166">
        <v>0</v>
      </c>
      <c r="AH184" s="166">
        <v>0</v>
      </c>
      <c r="AI184" s="205"/>
      <c r="AJ184" s="205"/>
      <c r="AK184" s="201"/>
      <c r="AL184" s="201"/>
      <c r="AM184" s="201"/>
      <c r="AN184" s="201"/>
      <c r="AO184" s="201"/>
      <c r="AP184" s="201"/>
      <c r="AQ184" s="175"/>
      <c r="AR184" s="178"/>
      <c r="AS184" s="178"/>
      <c r="AT184" s="178"/>
      <c r="AU184" s="178"/>
      <c r="AV184" s="178"/>
      <c r="AW184" s="178"/>
    </row>
    <row r="185" s="421" customFormat="1" ht="67.5" spans="1:50">
      <c r="A185" s="423">
        <v>73</v>
      </c>
      <c r="B185" s="20" t="s">
        <v>1596</v>
      </c>
      <c r="C185" s="20">
        <v>2022</v>
      </c>
      <c r="D185" s="20" t="s">
        <v>981</v>
      </c>
      <c r="E185" s="21" t="s">
        <v>1597</v>
      </c>
      <c r="F185" s="20" t="s">
        <v>45</v>
      </c>
      <c r="G185" s="25" t="s">
        <v>1598</v>
      </c>
      <c r="H185" s="20" t="s">
        <v>526</v>
      </c>
      <c r="I185" s="33" t="s">
        <v>1599</v>
      </c>
      <c r="J185" s="20"/>
      <c r="K185" s="20"/>
      <c r="L185" s="20"/>
      <c r="M185" s="20"/>
      <c r="N185" s="20"/>
      <c r="O185" s="20"/>
      <c r="P185" s="20"/>
      <c r="Q185" s="20">
        <v>1</v>
      </c>
      <c r="R185" s="423">
        <v>3817</v>
      </c>
      <c r="S185" s="21" t="s">
        <v>489</v>
      </c>
      <c r="T185" s="21" t="s">
        <v>490</v>
      </c>
      <c r="U185" s="20">
        <v>38</v>
      </c>
      <c r="V185" s="20">
        <v>38</v>
      </c>
      <c r="W185" s="20"/>
      <c r="X185" s="20"/>
      <c r="Y185" s="20"/>
      <c r="Z185" s="20"/>
      <c r="AA185" s="20"/>
      <c r="AB185" s="20"/>
      <c r="AC185" s="20"/>
      <c r="AD185" s="20"/>
      <c r="AE185" s="20"/>
      <c r="AF185" s="20"/>
      <c r="AG185" s="20"/>
      <c r="AH185" s="20"/>
      <c r="AI185" s="33" t="s">
        <v>1600</v>
      </c>
      <c r="AJ185" s="33" t="s">
        <v>1601</v>
      </c>
      <c r="AK185" s="20"/>
      <c r="AL185" s="20"/>
      <c r="AM185" s="20" t="s">
        <v>1602</v>
      </c>
      <c r="AN185" s="423"/>
      <c r="AO185" s="423"/>
      <c r="AP185" s="423"/>
      <c r="AQ185" s="423"/>
      <c r="AR185" s="423"/>
      <c r="AS185" s="423"/>
      <c r="AT185" s="423"/>
      <c r="AU185" s="423"/>
      <c r="AV185" s="423"/>
      <c r="AW185" s="424"/>
      <c r="AX185" s="424"/>
    </row>
    <row r="186" s="1" customFormat="1" spans="1:50">
      <c r="A186" s="5"/>
      <c r="B186" s="5"/>
      <c r="C186" s="5"/>
      <c r="D186" s="5"/>
      <c r="E186" s="5"/>
      <c r="F186" s="5"/>
      <c r="G186" s="270"/>
      <c r="H186" s="5"/>
      <c r="I186" s="7"/>
      <c r="J186" s="5"/>
      <c r="K186" s="5"/>
      <c r="L186" s="5"/>
      <c r="M186" s="5"/>
      <c r="N186" s="5"/>
      <c r="O186" s="5"/>
      <c r="P186" s="5"/>
      <c r="Q186" s="5"/>
      <c r="R186" s="5"/>
      <c r="S186" s="5"/>
      <c r="T186" s="7"/>
      <c r="U186" s="392"/>
      <c r="V186" s="392"/>
      <c r="W186" s="5"/>
      <c r="X186" s="5"/>
      <c r="Y186" s="5"/>
      <c r="Z186" s="5"/>
      <c r="AA186" s="5"/>
      <c r="AB186" s="5"/>
      <c r="AC186" s="5"/>
      <c r="AD186" s="5"/>
      <c r="AE186" s="5"/>
      <c r="AF186" s="5"/>
      <c r="AG186" s="5"/>
      <c r="AH186" s="5"/>
      <c r="AI186" s="7"/>
      <c r="AJ186" s="7"/>
      <c r="AK186" s="5"/>
      <c r="AL186" s="5"/>
      <c r="AM186" s="5"/>
      <c r="AN186" s="5"/>
      <c r="AO186" s="5"/>
      <c r="AP186" s="5"/>
      <c r="AQ186" s="5"/>
      <c r="AR186" s="5"/>
      <c r="AS186" s="5"/>
      <c r="AT186" s="5"/>
      <c r="AU186" s="5"/>
      <c r="AV186" s="5"/>
      <c r="AW186" s="9"/>
      <c r="AX186" s="9"/>
    </row>
    <row r="187" s="1" customFormat="1" spans="7:48">
      <c r="G187" s="9"/>
      <c r="U187" s="107"/>
      <c r="V187" s="107"/>
      <c r="AV187" s="9"/>
    </row>
    <row r="188" s="1" customFormat="1" spans="7:48">
      <c r="G188" s="9"/>
      <c r="U188" s="107"/>
      <c r="V188" s="107"/>
      <c r="AV188" s="9"/>
    </row>
    <row r="189" s="1" customFormat="1" spans="7:48">
      <c r="G189" s="9"/>
      <c r="U189" s="107"/>
      <c r="V189" s="107"/>
      <c r="AV189" s="9"/>
    </row>
    <row r="190" s="1" customFormat="1" spans="7:48">
      <c r="G190" s="9"/>
      <c r="U190" s="107"/>
      <c r="V190" s="107"/>
      <c r="AV190" s="9"/>
    </row>
    <row r="191" s="1" customFormat="1" spans="7:48">
      <c r="G191" s="9"/>
      <c r="Q191" s="387"/>
      <c r="U191" s="107"/>
      <c r="V191" s="107"/>
      <c r="AV191" s="9"/>
    </row>
    <row r="192" s="1" customFormat="1" spans="7:48">
      <c r="G192" s="9"/>
      <c r="Q192" s="387"/>
      <c r="U192" s="107"/>
      <c r="V192" s="107"/>
      <c r="AV192" s="9"/>
    </row>
    <row r="193" s="1" customFormat="1" spans="7:48">
      <c r="G193" s="9"/>
      <c r="Q193" s="387"/>
      <c r="U193" s="107"/>
      <c r="V193" s="107"/>
      <c r="AV193" s="9"/>
    </row>
    <row r="194" s="1" customFormat="1" spans="7:48">
      <c r="G194" s="9"/>
      <c r="U194" s="107"/>
      <c r="V194" s="107"/>
      <c r="AV194" s="9"/>
    </row>
    <row r="195" s="1" customFormat="1" spans="7:48">
      <c r="G195" s="9"/>
      <c r="U195" s="107"/>
      <c r="V195" s="107"/>
      <c r="AV195" s="9"/>
    </row>
    <row r="196" s="1" customFormat="1" spans="7:48">
      <c r="G196" s="9"/>
      <c r="U196" s="107"/>
      <c r="V196" s="107"/>
      <c r="AV196" s="9"/>
    </row>
    <row r="197" s="1" customFormat="1" spans="7:48">
      <c r="G197" s="9"/>
      <c r="U197" s="107"/>
      <c r="V197" s="107"/>
      <c r="AV197" s="9"/>
    </row>
    <row r="198" s="1" customFormat="1" spans="7:48">
      <c r="G198" s="9"/>
      <c r="U198" s="107"/>
      <c r="V198" s="107"/>
      <c r="AV198" s="9"/>
    </row>
    <row r="199" s="1" customFormat="1" spans="7:48">
      <c r="G199" s="9"/>
      <c r="U199" s="107"/>
      <c r="V199" s="107"/>
      <c r="AV199" s="9"/>
    </row>
    <row r="200" s="1" customFormat="1" spans="7:48">
      <c r="G200" s="9"/>
      <c r="U200" s="107"/>
      <c r="V200" s="107"/>
      <c r="AV200" s="9"/>
    </row>
    <row r="201" s="1" customFormat="1" spans="7:48">
      <c r="G201" s="9"/>
      <c r="U201" s="107"/>
      <c r="V201" s="107"/>
      <c r="AV201" s="9"/>
    </row>
    <row r="202" s="1" customFormat="1" spans="7:48">
      <c r="G202" s="9"/>
      <c r="U202" s="107"/>
      <c r="V202" s="107"/>
      <c r="AV202" s="9"/>
    </row>
    <row r="203" s="1" customFormat="1" spans="7:48">
      <c r="G203" s="9"/>
      <c r="U203" s="107"/>
      <c r="V203" s="107"/>
      <c r="AV203" s="9"/>
    </row>
    <row r="204" s="1" customFormat="1" spans="7:48">
      <c r="G204" s="9"/>
      <c r="U204" s="107"/>
      <c r="V204" s="107"/>
      <c r="AV204" s="9"/>
    </row>
    <row r="205" s="1" customFormat="1" spans="7:48">
      <c r="G205" s="9"/>
      <c r="U205" s="107"/>
      <c r="V205" s="107"/>
      <c r="AV205" s="9"/>
    </row>
    <row r="206" s="1" customFormat="1" spans="7:48">
      <c r="G206" s="9"/>
      <c r="U206" s="107"/>
      <c r="V206" s="107"/>
      <c r="AV206" s="9"/>
    </row>
    <row r="207" s="1" customFormat="1" spans="7:48">
      <c r="G207" s="9"/>
      <c r="U207" s="107"/>
      <c r="V207" s="107"/>
      <c r="AV207" s="9"/>
    </row>
    <row r="208" s="1" customFormat="1" spans="7:48">
      <c r="G208" s="9"/>
      <c r="U208" s="107"/>
      <c r="V208" s="107"/>
      <c r="AV208" s="9"/>
    </row>
    <row r="209" s="1" customFormat="1" spans="7:48">
      <c r="G209" s="9"/>
      <c r="U209" s="107"/>
      <c r="V209" s="107"/>
      <c r="AV209" s="9"/>
    </row>
    <row r="210" s="1" customFormat="1" spans="7:48">
      <c r="G210" s="9"/>
      <c r="U210" s="107"/>
      <c r="V210" s="107"/>
      <c r="AV210" s="9"/>
    </row>
    <row r="211" s="1" customFormat="1" spans="7:48">
      <c r="G211" s="9"/>
      <c r="U211" s="107"/>
      <c r="V211" s="107"/>
      <c r="AV211" s="9"/>
    </row>
    <row r="212" s="1" customFormat="1" spans="7:48">
      <c r="G212" s="9"/>
      <c r="U212" s="107"/>
      <c r="V212" s="107"/>
      <c r="AV212" s="9"/>
    </row>
    <row r="213" s="1" customFormat="1" spans="7:48">
      <c r="G213" s="9"/>
      <c r="U213" s="107"/>
      <c r="V213" s="107"/>
      <c r="AV213" s="9"/>
    </row>
    <row r="214" s="1" customFormat="1" spans="7:48">
      <c r="G214" s="9"/>
      <c r="U214" s="107"/>
      <c r="V214" s="107"/>
      <c r="AV214" s="9"/>
    </row>
    <row r="215" s="1" customFormat="1" spans="7:48">
      <c r="G215" s="9"/>
      <c r="U215" s="107"/>
      <c r="V215" s="107"/>
      <c r="AV215" s="9"/>
    </row>
    <row r="216" s="1" customFormat="1" spans="7:48">
      <c r="G216" s="9"/>
      <c r="U216" s="107"/>
      <c r="V216" s="107"/>
      <c r="AV216" s="9"/>
    </row>
    <row r="217" s="1" customFormat="1" spans="7:48">
      <c r="G217" s="9"/>
      <c r="U217" s="107"/>
      <c r="V217" s="107"/>
      <c r="AV217" s="9"/>
    </row>
    <row r="218" s="1" customFormat="1" spans="7:48">
      <c r="G218" s="9"/>
      <c r="U218" s="107"/>
      <c r="V218" s="107"/>
      <c r="AV218" s="9"/>
    </row>
    <row r="219" s="1" customFormat="1" spans="7:48">
      <c r="G219" s="9"/>
      <c r="U219" s="107"/>
      <c r="V219" s="107"/>
      <c r="AV219" s="9"/>
    </row>
    <row r="220" s="1" customFormat="1" spans="7:48">
      <c r="G220" s="9"/>
      <c r="U220" s="107"/>
      <c r="V220" s="107"/>
      <c r="AV220" s="9"/>
    </row>
    <row r="221" s="1" customFormat="1" spans="7:48">
      <c r="G221" s="9"/>
      <c r="U221" s="107"/>
      <c r="V221" s="107"/>
      <c r="AV221" s="9"/>
    </row>
  </sheetData>
  <mergeCells count="167">
    <mergeCell ref="A1:AV1"/>
    <mergeCell ref="J2:Q2"/>
    <mergeCell ref="U2:AF2"/>
    <mergeCell ref="AG2:AH2"/>
    <mergeCell ref="A5:I5"/>
    <mergeCell ref="B6:I6"/>
    <mergeCell ref="B7:I7"/>
    <mergeCell ref="B8:I8"/>
    <mergeCell ref="B19:I19"/>
    <mergeCell ref="B28:I28"/>
    <mergeCell ref="B29:I29"/>
    <mergeCell ref="B39:I39"/>
    <mergeCell ref="B42:I42"/>
    <mergeCell ref="B43:I43"/>
    <mergeCell ref="B44:I44"/>
    <mergeCell ref="B45:I45"/>
    <mergeCell ref="B50:I50"/>
    <mergeCell ref="B53:I53"/>
    <mergeCell ref="B54:I54"/>
    <mergeCell ref="B55:I55"/>
    <mergeCell ref="B64:I64"/>
    <mergeCell ref="B65:I65"/>
    <mergeCell ref="B66:I66"/>
    <mergeCell ref="B67:I67"/>
    <mergeCell ref="B68:I68"/>
    <mergeCell ref="B69:I69"/>
    <mergeCell ref="B70:I70"/>
    <mergeCell ref="B71:I71"/>
    <mergeCell ref="B73:I73"/>
    <mergeCell ref="B74:I74"/>
    <mergeCell ref="B75:I75"/>
    <mergeCell ref="B76:I76"/>
    <mergeCell ref="B77:I77"/>
    <mergeCell ref="B78:I78"/>
    <mergeCell ref="B79:I79"/>
    <mergeCell ref="B80:I80"/>
    <mergeCell ref="B81:I81"/>
    <mergeCell ref="B82:I82"/>
    <mergeCell ref="B83:I83"/>
    <mergeCell ref="B84:I84"/>
    <mergeCell ref="B85:I85"/>
    <mergeCell ref="B87:I87"/>
    <mergeCell ref="B88:I88"/>
    <mergeCell ref="B89:I89"/>
    <mergeCell ref="B90:I90"/>
    <mergeCell ref="B91:I91"/>
    <mergeCell ref="B92:I92"/>
    <mergeCell ref="B93:I93"/>
    <mergeCell ref="B94:I94"/>
    <mergeCell ref="B95:I95"/>
    <mergeCell ref="B96:I96"/>
    <mergeCell ref="B97:I97"/>
    <mergeCell ref="B98:I98"/>
    <mergeCell ref="B99:I99"/>
    <mergeCell ref="B104:I104"/>
    <mergeCell ref="B105:I105"/>
    <mergeCell ref="B110:I110"/>
    <mergeCell ref="B111:I111"/>
    <mergeCell ref="B112:I112"/>
    <mergeCell ref="B113:I113"/>
    <mergeCell ref="B114:I114"/>
    <mergeCell ref="B118:I118"/>
    <mergeCell ref="B119:I119"/>
    <mergeCell ref="B120:I120"/>
    <mergeCell ref="B122:I122"/>
    <mergeCell ref="B126:I126"/>
    <mergeCell ref="B128:I128"/>
    <mergeCell ref="B138:I138"/>
    <mergeCell ref="B139:I139"/>
    <mergeCell ref="B140:I140"/>
    <mergeCell ref="B141:I141"/>
    <mergeCell ref="B142:I142"/>
    <mergeCell ref="B143:I143"/>
    <mergeCell ref="B144:I144"/>
    <mergeCell ref="B146:I146"/>
    <mergeCell ref="B147:I147"/>
    <mergeCell ref="B148:I148"/>
    <mergeCell ref="B149:I149"/>
    <mergeCell ref="B150:I150"/>
    <mergeCell ref="B151:I151"/>
    <mergeCell ref="B152:I152"/>
    <mergeCell ref="B153:I153"/>
    <mergeCell ref="B154:I154"/>
    <mergeCell ref="B156:I156"/>
    <mergeCell ref="B157:I157"/>
    <mergeCell ref="B158:I158"/>
    <mergeCell ref="B159:I159"/>
    <mergeCell ref="B160:I160"/>
    <mergeCell ref="B161:I161"/>
    <mergeCell ref="B162:I162"/>
    <mergeCell ref="B163:I163"/>
    <mergeCell ref="B164:I164"/>
    <mergeCell ref="B165:I165"/>
    <mergeCell ref="B166:I166"/>
    <mergeCell ref="B167:I167"/>
    <mergeCell ref="B168:I168"/>
    <mergeCell ref="B169:I169"/>
    <mergeCell ref="B170:I170"/>
    <mergeCell ref="B171:I171"/>
    <mergeCell ref="B172:I172"/>
    <mergeCell ref="B173:I173"/>
    <mergeCell ref="B174:I174"/>
    <mergeCell ref="B175:I175"/>
    <mergeCell ref="B176:I176"/>
    <mergeCell ref="B177:I177"/>
    <mergeCell ref="B178:I178"/>
    <mergeCell ref="B179:I179"/>
    <mergeCell ref="B180:I180"/>
    <mergeCell ref="B181:I181"/>
    <mergeCell ref="B182:I182"/>
    <mergeCell ref="B183:I183"/>
    <mergeCell ref="B184:I184"/>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P3:P4"/>
    <mergeCell ref="Q3:Q4"/>
    <mergeCell ref="R2:R4"/>
    <mergeCell ref="S2:S4"/>
    <mergeCell ref="T2:T4"/>
    <mergeCell ref="U3:U4"/>
    <mergeCell ref="V3:V4"/>
    <mergeCell ref="W3:W4"/>
    <mergeCell ref="X3:X4"/>
    <mergeCell ref="Y3:Y4"/>
    <mergeCell ref="Z3:Z4"/>
    <mergeCell ref="AA3:AA4"/>
    <mergeCell ref="AB3:AB4"/>
    <mergeCell ref="AC3:AC4"/>
    <mergeCell ref="AD3:AD4"/>
    <mergeCell ref="AE3:AE4"/>
    <mergeCell ref="AF3:AF4"/>
    <mergeCell ref="AG3:AG4"/>
    <mergeCell ref="AH3:AH4"/>
    <mergeCell ref="AI2:AI4"/>
    <mergeCell ref="AJ2:AJ4"/>
    <mergeCell ref="AK2:AK4"/>
    <mergeCell ref="AL2:AL4"/>
    <mergeCell ref="AM2:AM4"/>
    <mergeCell ref="AN2:AN4"/>
    <mergeCell ref="AO2:AO4"/>
    <mergeCell ref="AP2:AP4"/>
    <mergeCell ref="AQ2:AQ4"/>
    <mergeCell ref="AR2:AR4"/>
    <mergeCell ref="AS2:AS4"/>
    <mergeCell ref="AT2:AT4"/>
    <mergeCell ref="AU2:AU4"/>
    <mergeCell ref="AV2:AV4"/>
    <mergeCell ref="AW2:AW4"/>
    <mergeCell ref="AX2:AX3"/>
    <mergeCell ref="BB2:BB3"/>
    <mergeCell ref="BC2:BC3"/>
    <mergeCell ref="BD2:BD3"/>
    <mergeCell ref="BE2:BE3"/>
    <mergeCell ref="BF2:BF3"/>
  </mergeCells>
  <conditionalFormatting sqref="E20">
    <cfRule type="duplicateValues" dxfId="0" priority="9"/>
  </conditionalFormatting>
  <conditionalFormatting sqref="E22">
    <cfRule type="duplicateValues" dxfId="0" priority="10"/>
  </conditionalFormatting>
  <conditionalFormatting sqref="E24">
    <cfRule type="duplicateValues" dxfId="0" priority="1"/>
  </conditionalFormatting>
  <conditionalFormatting sqref="E26">
    <cfRule type="duplicateValues" dxfId="0" priority="2"/>
  </conditionalFormatting>
  <conditionalFormatting sqref="E59">
    <cfRule type="duplicateValues" dxfId="0" priority="6"/>
  </conditionalFormatting>
  <conditionalFormatting sqref="E134">
    <cfRule type="duplicateValues" dxfId="0" priority="3"/>
  </conditionalFormatting>
  <conditionalFormatting sqref="E9 E25">
    <cfRule type="duplicateValues" dxfId="0" priority="8"/>
  </conditionalFormatting>
  <conditionalFormatting sqref="I36 K36:Q36">
    <cfRule type="duplicateValues" dxfId="0" priority="7"/>
  </conditionalFormatting>
  <conditionalFormatting sqref="I61 K61:Q61">
    <cfRule type="duplicateValues" dxfId="0" priority="5"/>
  </conditionalFormatting>
  <conditionalFormatting sqref="I108:K108 M108:Q108">
    <cfRule type="duplicateValues" dxfId="0" priority="4"/>
  </conditionalFormatting>
  <pageMargins left="0.275" right="0.432638888888889" top="1.45625" bottom="0.275" header="0.5" footer="0.0777777777777778"/>
  <pageSetup paperSize="8" scale="62" fitToHeight="0" orientation="landscape" horizontalDpi="600"/>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57"/>
  <sheetViews>
    <sheetView zoomScale="71" zoomScaleNormal="71" workbookViewId="0">
      <pane xSplit="6" ySplit="5" topLeftCell="G6" activePane="bottomRight" state="frozen"/>
      <selection/>
      <selection pane="topRight"/>
      <selection pane="bottomLeft"/>
      <selection pane="bottomRight" activeCell="J15" sqref="J15"/>
    </sheetView>
  </sheetViews>
  <sheetFormatPr defaultColWidth="9" defaultRowHeight="13.5"/>
  <cols>
    <col min="1" max="1" width="9.13333333333333" style="77" customWidth="1"/>
    <col min="2" max="2" width="35.8833333333333" style="77" customWidth="1"/>
    <col min="3" max="3" width="9" style="79" customWidth="1"/>
    <col min="4" max="4" width="10.6583333333333" style="79" customWidth="1"/>
    <col min="5" max="5" width="13.4166666666667" style="79" customWidth="1"/>
    <col min="6" max="6" width="12.3083333333333" style="79" customWidth="1"/>
    <col min="7" max="7" width="10.0666666666667" style="79" customWidth="1"/>
    <col min="8" max="8" width="9" style="79" hidden="1" customWidth="1"/>
    <col min="9" max="9" width="7.5" style="77" customWidth="1"/>
    <col min="10" max="10" width="36.025" style="77" customWidth="1"/>
    <col min="11" max="11" width="12.8583333333333" style="77" customWidth="1"/>
    <col min="12" max="12" width="13.3" style="77" customWidth="1"/>
    <col min="13" max="13" width="9" style="77"/>
    <col min="14" max="14" width="10.1" style="77" customWidth="1"/>
    <col min="15" max="15" width="12.6333333333333" style="77"/>
    <col min="16" max="16383" width="9" style="77"/>
  </cols>
  <sheetData>
    <row r="1" s="77" customFormat="1" ht="58" customHeight="1" spans="1:15">
      <c r="A1" s="80" t="s">
        <v>907</v>
      </c>
      <c r="B1" s="80"/>
      <c r="C1" s="80"/>
      <c r="D1" s="80"/>
      <c r="E1" s="80"/>
      <c r="F1" s="80"/>
      <c r="G1" s="80"/>
      <c r="H1" s="80"/>
      <c r="I1" s="80"/>
      <c r="J1" s="80"/>
      <c r="K1" s="80"/>
      <c r="L1" s="80"/>
      <c r="M1" s="80"/>
      <c r="N1" s="80"/>
      <c r="O1" s="80"/>
    </row>
    <row r="2" s="77" customFormat="1" ht="18.75" spans="1:15">
      <c r="A2" s="81" t="s">
        <v>1</v>
      </c>
      <c r="B2" s="82" t="s">
        <v>3</v>
      </c>
      <c r="C2" s="81" t="s">
        <v>908</v>
      </c>
      <c r="D2" s="83" t="s">
        <v>909</v>
      </c>
      <c r="E2" s="84"/>
      <c r="F2" s="84" t="s">
        <v>910</v>
      </c>
      <c r="G2" s="85"/>
      <c r="H2" s="85"/>
      <c r="I2" s="81" t="s">
        <v>1</v>
      </c>
      <c r="J2" s="81"/>
      <c r="K2" s="81" t="s">
        <v>908</v>
      </c>
      <c r="L2" s="99" t="s">
        <v>909</v>
      </c>
      <c r="M2" s="81"/>
      <c r="N2" s="81" t="s">
        <v>910</v>
      </c>
      <c r="O2" s="81"/>
    </row>
    <row r="3" s="3" customFormat="1" ht="75" spans="1:15">
      <c r="A3" s="81"/>
      <c r="B3" s="82"/>
      <c r="C3" s="86"/>
      <c r="D3" s="84"/>
      <c r="E3" s="87" t="s">
        <v>911</v>
      </c>
      <c r="F3" s="84" t="s">
        <v>912</v>
      </c>
      <c r="G3" s="85" t="s">
        <v>913</v>
      </c>
      <c r="H3" s="85"/>
      <c r="I3" s="81"/>
      <c r="J3" s="100"/>
      <c r="K3" s="100"/>
      <c r="L3" s="100"/>
      <c r="M3" s="100" t="s">
        <v>911</v>
      </c>
      <c r="N3" s="100" t="s">
        <v>912</v>
      </c>
      <c r="O3" s="100" t="s">
        <v>913</v>
      </c>
    </row>
    <row r="4" s="3" customFormat="1" ht="38" customHeight="1" spans="1:15">
      <c r="A4" s="86" t="s">
        <v>31</v>
      </c>
      <c r="B4" s="88"/>
      <c r="C4" s="86">
        <f t="shared" ref="C4:F4" si="0">C5+C33+C49+K20+K24+K44+K53+K54</f>
        <v>120</v>
      </c>
      <c r="D4" s="86">
        <f t="shared" si="0"/>
        <v>39150.14</v>
      </c>
      <c r="E4" s="86">
        <f t="shared" si="0"/>
        <v>500</v>
      </c>
      <c r="F4" s="86">
        <f t="shared" si="0"/>
        <v>68298.54</v>
      </c>
      <c r="G4" s="85">
        <f t="shared" ref="G4:G57" si="1">F4/H4</f>
        <v>1</v>
      </c>
      <c r="H4" s="81">
        <v>68298.54</v>
      </c>
      <c r="I4" s="81"/>
      <c r="J4" s="81"/>
      <c r="K4" s="298"/>
      <c r="L4" s="100"/>
      <c r="M4" s="100"/>
      <c r="N4" s="100"/>
      <c r="O4" s="100"/>
    </row>
    <row r="5" s="3" customFormat="1" ht="38" customHeight="1" spans="1:15">
      <c r="A5" s="155" t="s">
        <v>914</v>
      </c>
      <c r="B5" s="290" t="s">
        <v>915</v>
      </c>
      <c r="C5" s="155">
        <f t="shared" ref="C5:F5" si="2">C6+C13+C18+C21+C26</f>
        <v>65</v>
      </c>
      <c r="D5" s="155">
        <f t="shared" si="2"/>
        <v>35650.14</v>
      </c>
      <c r="E5" s="155">
        <f t="shared" si="2"/>
        <v>0</v>
      </c>
      <c r="F5" s="155">
        <f t="shared" si="2"/>
        <v>25122.04</v>
      </c>
      <c r="G5" s="291">
        <f t="shared" si="1"/>
        <v>0.367826896446103</v>
      </c>
      <c r="H5" s="81">
        <v>68298.54</v>
      </c>
      <c r="I5" s="290"/>
      <c r="J5" s="155"/>
      <c r="K5" s="290"/>
      <c r="L5" s="155"/>
      <c r="M5" s="290"/>
      <c r="N5" s="155"/>
      <c r="O5" s="290"/>
    </row>
    <row r="6" s="78" customFormat="1" ht="28" customHeight="1" spans="1:15">
      <c r="A6" s="292" t="s">
        <v>916</v>
      </c>
      <c r="B6" s="293" t="s">
        <v>917</v>
      </c>
      <c r="C6" s="294">
        <f>SUM(C7:C12)</f>
        <v>49</v>
      </c>
      <c r="D6" s="294">
        <f>SUM(D7:D12)</f>
        <v>34996.94</v>
      </c>
      <c r="E6" s="294">
        <f>SUM(E7:E12)</f>
        <v>0</v>
      </c>
      <c r="F6" s="294">
        <f>SUM(F7:F12)</f>
        <v>14108.94</v>
      </c>
      <c r="G6" s="291">
        <f t="shared" si="1"/>
        <v>0.206577475887479</v>
      </c>
      <c r="H6" s="81">
        <v>68298.54</v>
      </c>
      <c r="I6" s="292">
        <v>8</v>
      </c>
      <c r="J6" s="299" t="s">
        <v>918</v>
      </c>
      <c r="K6" s="300"/>
      <c r="L6" s="299"/>
      <c r="M6" s="300"/>
      <c r="N6" s="300"/>
      <c r="O6" s="301">
        <f t="shared" ref="O6:O57" si="3">N6/H5</f>
        <v>0</v>
      </c>
    </row>
    <row r="7" s="78" customFormat="1" ht="28" customHeight="1" spans="1:15">
      <c r="A7" s="292">
        <v>1</v>
      </c>
      <c r="B7" s="293" t="s">
        <v>919</v>
      </c>
      <c r="C7" s="294">
        <v>10</v>
      </c>
      <c r="D7" s="294">
        <v>9892</v>
      </c>
      <c r="E7" s="294" t="s">
        <v>920</v>
      </c>
      <c r="F7" s="294">
        <v>680</v>
      </c>
      <c r="G7" s="291">
        <f t="shared" si="1"/>
        <v>0.00995628896313157</v>
      </c>
      <c r="H7" s="81">
        <v>68298.54</v>
      </c>
      <c r="I7" s="294">
        <v>9</v>
      </c>
      <c r="J7" s="294" t="s">
        <v>921</v>
      </c>
      <c r="K7" s="294">
        <v>5</v>
      </c>
      <c r="L7" s="294">
        <v>19</v>
      </c>
      <c r="M7" s="294" t="s">
        <v>922</v>
      </c>
      <c r="N7" s="294">
        <v>6910</v>
      </c>
      <c r="O7" s="301">
        <f t="shared" si="3"/>
        <v>0.101173465787116</v>
      </c>
    </row>
    <row r="8" s="78" customFormat="1" ht="28" customHeight="1" spans="1:15">
      <c r="A8" s="292">
        <v>2</v>
      </c>
      <c r="B8" s="293" t="s">
        <v>923</v>
      </c>
      <c r="C8" s="294">
        <v>24</v>
      </c>
      <c r="D8" s="294">
        <v>8215</v>
      </c>
      <c r="E8" s="294" t="s">
        <v>924</v>
      </c>
      <c r="F8" s="294">
        <v>5978.2</v>
      </c>
      <c r="G8" s="291">
        <f t="shared" si="1"/>
        <v>0.0875304215873429</v>
      </c>
      <c r="H8" s="81">
        <v>68298.54</v>
      </c>
      <c r="I8" s="294" t="s">
        <v>925</v>
      </c>
      <c r="J8" s="294" t="s">
        <v>926</v>
      </c>
      <c r="K8" s="294">
        <f>SUM(K9:K12)</f>
        <v>20</v>
      </c>
      <c r="L8" s="294">
        <f>SUM(L9:L12)</f>
        <v>3626.5</v>
      </c>
      <c r="M8" s="294">
        <f>SUM(M9:M12)</f>
        <v>0</v>
      </c>
      <c r="N8" s="294">
        <f>SUM(N9:N12)</f>
        <v>6999.5</v>
      </c>
      <c r="O8" s="301">
        <f t="shared" si="3"/>
        <v>0.102483889113881</v>
      </c>
    </row>
    <row r="9" s="3" customFormat="1" ht="28" customHeight="1" spans="1:15">
      <c r="A9" s="155">
        <v>3</v>
      </c>
      <c r="B9" s="290" t="s">
        <v>927</v>
      </c>
      <c r="C9" s="295"/>
      <c r="D9" s="295"/>
      <c r="E9" s="295"/>
      <c r="F9" s="295"/>
      <c r="G9" s="291">
        <f t="shared" si="1"/>
        <v>0</v>
      </c>
      <c r="H9" s="81">
        <v>68298.54</v>
      </c>
      <c r="I9" s="295">
        <v>1</v>
      </c>
      <c r="J9" s="295" t="s">
        <v>928</v>
      </c>
      <c r="K9" s="295">
        <v>1</v>
      </c>
      <c r="L9" s="295">
        <v>1055</v>
      </c>
      <c r="M9" s="295" t="s">
        <v>929</v>
      </c>
      <c r="N9" s="295">
        <v>50</v>
      </c>
      <c r="O9" s="301">
        <f t="shared" si="3"/>
        <v>0.000732080070818498</v>
      </c>
    </row>
    <row r="10" s="3" customFormat="1" ht="28" customHeight="1" spans="1:15">
      <c r="A10" s="155">
        <v>4</v>
      </c>
      <c r="B10" s="290" t="s">
        <v>930</v>
      </c>
      <c r="C10" s="295">
        <v>14</v>
      </c>
      <c r="D10" s="295">
        <v>16888.94</v>
      </c>
      <c r="E10" s="295" t="s">
        <v>920</v>
      </c>
      <c r="F10" s="295">
        <v>7220.74</v>
      </c>
      <c r="G10" s="291">
        <f t="shared" si="1"/>
        <v>0.105723197011239</v>
      </c>
      <c r="H10" s="81">
        <v>68298.54</v>
      </c>
      <c r="I10" s="295">
        <v>2</v>
      </c>
      <c r="J10" s="295" t="s">
        <v>931</v>
      </c>
      <c r="K10" s="295">
        <v>2</v>
      </c>
      <c r="L10" s="295">
        <v>6.5</v>
      </c>
      <c r="M10" s="295" t="s">
        <v>922</v>
      </c>
      <c r="N10" s="295">
        <v>530</v>
      </c>
      <c r="O10" s="301">
        <f t="shared" si="3"/>
        <v>0.00776004875067608</v>
      </c>
    </row>
    <row r="11" s="3" customFormat="1" ht="28" customHeight="1" spans="1:15">
      <c r="A11" s="155">
        <v>5</v>
      </c>
      <c r="B11" s="290" t="s">
        <v>359</v>
      </c>
      <c r="C11" s="295">
        <v>1</v>
      </c>
      <c r="D11" s="295">
        <v>1</v>
      </c>
      <c r="E11" s="295" t="s">
        <v>929</v>
      </c>
      <c r="F11" s="295">
        <v>230</v>
      </c>
      <c r="G11" s="291">
        <f t="shared" si="1"/>
        <v>0.00336756832576509</v>
      </c>
      <c r="H11" s="81">
        <v>68298.54</v>
      </c>
      <c r="I11" s="295">
        <v>3</v>
      </c>
      <c r="J11" s="295" t="s">
        <v>932</v>
      </c>
      <c r="K11" s="295">
        <v>3</v>
      </c>
      <c r="L11" s="295">
        <v>138</v>
      </c>
      <c r="M11" s="295" t="s">
        <v>933</v>
      </c>
      <c r="N11" s="295">
        <v>540</v>
      </c>
      <c r="O11" s="301">
        <f t="shared" si="3"/>
        <v>0.00790646476483978</v>
      </c>
    </row>
    <row r="12" s="3" customFormat="1" ht="28" customHeight="1" spans="1:15">
      <c r="A12" s="155">
        <v>6</v>
      </c>
      <c r="B12" s="290" t="s">
        <v>371</v>
      </c>
      <c r="C12" s="295"/>
      <c r="D12" s="295"/>
      <c r="E12" s="295"/>
      <c r="F12" s="295"/>
      <c r="G12" s="291">
        <f t="shared" si="1"/>
        <v>0</v>
      </c>
      <c r="H12" s="81">
        <v>68298.54</v>
      </c>
      <c r="I12" s="295">
        <v>4</v>
      </c>
      <c r="J12" s="295" t="s">
        <v>934</v>
      </c>
      <c r="K12" s="295">
        <v>14</v>
      </c>
      <c r="L12" s="295">
        <v>2427</v>
      </c>
      <c r="M12" s="295" t="s">
        <v>933</v>
      </c>
      <c r="N12" s="295">
        <v>5879.5</v>
      </c>
      <c r="O12" s="301">
        <f t="shared" si="3"/>
        <v>0.0860852955275471</v>
      </c>
    </row>
    <row r="13" s="3" customFormat="1" ht="28" customHeight="1" spans="1:15">
      <c r="A13" s="165" t="s">
        <v>935</v>
      </c>
      <c r="B13" s="290" t="s">
        <v>936</v>
      </c>
      <c r="C13" s="295">
        <f>SUM(C14:C17)</f>
        <v>2</v>
      </c>
      <c r="D13" s="295">
        <f>SUM(D14:D17)</f>
        <v>4</v>
      </c>
      <c r="E13" s="295">
        <f>SUM(E14:E17)</f>
        <v>0</v>
      </c>
      <c r="F13" s="295">
        <f>SUM(F14:F17)</f>
        <v>3080</v>
      </c>
      <c r="G13" s="291">
        <f t="shared" si="1"/>
        <v>0.0450961323624195</v>
      </c>
      <c r="H13" s="81">
        <v>68298.54</v>
      </c>
      <c r="I13" s="295" t="s">
        <v>937</v>
      </c>
      <c r="J13" s="295" t="s">
        <v>938</v>
      </c>
      <c r="K13" s="295">
        <v>1</v>
      </c>
      <c r="L13" s="295">
        <f>SUM(L14:L19)</f>
        <v>1</v>
      </c>
      <c r="M13" s="295">
        <f>SUM(M14:M19)</f>
        <v>0</v>
      </c>
      <c r="N13" s="295">
        <f>SUM(N14:N19)</f>
        <v>100</v>
      </c>
      <c r="O13" s="301">
        <f t="shared" si="3"/>
        <v>0.001464160141637</v>
      </c>
    </row>
    <row r="14" s="3" customFormat="1" ht="28" customHeight="1" spans="1:15">
      <c r="A14" s="165">
        <v>1</v>
      </c>
      <c r="B14" s="290" t="s">
        <v>939</v>
      </c>
      <c r="C14" s="295"/>
      <c r="D14" s="295"/>
      <c r="E14" s="295"/>
      <c r="F14" s="295"/>
      <c r="G14" s="291">
        <f t="shared" si="1"/>
        <v>0</v>
      </c>
      <c r="H14" s="81">
        <v>68298.54</v>
      </c>
      <c r="I14" s="295">
        <v>1</v>
      </c>
      <c r="J14" s="295" t="s">
        <v>940</v>
      </c>
      <c r="K14" s="295"/>
      <c r="L14" s="295"/>
      <c r="M14" s="295"/>
      <c r="N14" s="295"/>
      <c r="O14" s="301">
        <f t="shared" si="3"/>
        <v>0</v>
      </c>
    </row>
    <row r="15" s="3" customFormat="1" ht="28" customHeight="1" spans="1:15">
      <c r="A15" s="165">
        <v>2</v>
      </c>
      <c r="B15" s="290" t="s">
        <v>941</v>
      </c>
      <c r="C15" s="295">
        <v>1</v>
      </c>
      <c r="D15" s="295">
        <v>3</v>
      </c>
      <c r="E15" s="295" t="s">
        <v>942</v>
      </c>
      <c r="F15" s="295">
        <v>80</v>
      </c>
      <c r="G15" s="291">
        <f t="shared" si="1"/>
        <v>0.0011713281133096</v>
      </c>
      <c r="H15" s="81">
        <v>68298.54</v>
      </c>
      <c r="I15" s="295">
        <v>2</v>
      </c>
      <c r="J15" s="295" t="s">
        <v>943</v>
      </c>
      <c r="K15" s="295"/>
      <c r="L15" s="295"/>
      <c r="M15" s="295"/>
      <c r="N15" s="295"/>
      <c r="O15" s="301">
        <f t="shared" si="3"/>
        <v>0</v>
      </c>
    </row>
    <row r="16" s="3" customFormat="1" ht="28" customHeight="1" spans="1:15">
      <c r="A16" s="165">
        <v>3</v>
      </c>
      <c r="B16" s="290" t="s">
        <v>944</v>
      </c>
      <c r="C16" s="295">
        <v>1</v>
      </c>
      <c r="D16" s="295">
        <v>1</v>
      </c>
      <c r="E16" s="295" t="s">
        <v>929</v>
      </c>
      <c r="F16" s="295">
        <v>3000</v>
      </c>
      <c r="G16" s="291">
        <f t="shared" si="1"/>
        <v>0.0439248042491099</v>
      </c>
      <c r="H16" s="81">
        <v>68298.54</v>
      </c>
      <c r="I16" s="295">
        <v>3</v>
      </c>
      <c r="J16" s="302" t="s">
        <v>945</v>
      </c>
      <c r="K16" s="295"/>
      <c r="L16" s="295"/>
      <c r="M16" s="295"/>
      <c r="N16" s="295"/>
      <c r="O16" s="301">
        <f t="shared" si="3"/>
        <v>0</v>
      </c>
    </row>
    <row r="17" s="3" customFormat="1" ht="28" customHeight="1" spans="1:15">
      <c r="A17" s="165">
        <v>4</v>
      </c>
      <c r="B17" s="290" t="s">
        <v>946</v>
      </c>
      <c r="C17" s="295"/>
      <c r="D17" s="295"/>
      <c r="E17" s="295"/>
      <c r="F17" s="295"/>
      <c r="G17" s="291">
        <f t="shared" si="1"/>
        <v>0</v>
      </c>
      <c r="H17" s="81">
        <v>68298.54</v>
      </c>
      <c r="I17" s="295">
        <v>4</v>
      </c>
      <c r="J17" s="295" t="s">
        <v>947</v>
      </c>
      <c r="K17" s="295"/>
      <c r="L17" s="295"/>
      <c r="M17" s="295"/>
      <c r="N17" s="295"/>
      <c r="O17" s="301">
        <f t="shared" si="3"/>
        <v>0</v>
      </c>
    </row>
    <row r="18" s="3" customFormat="1" ht="28" customHeight="1" spans="1:15">
      <c r="A18" s="155" t="s">
        <v>937</v>
      </c>
      <c r="B18" s="290" t="s">
        <v>948</v>
      </c>
      <c r="C18" s="295">
        <f>SUM(C19:C20)</f>
        <v>13</v>
      </c>
      <c r="D18" s="295">
        <f>SUM(D19:D20)</f>
        <v>49.2</v>
      </c>
      <c r="E18" s="295">
        <f>SUM(E19:E20)</f>
        <v>0</v>
      </c>
      <c r="F18" s="295">
        <f>SUM(F19:F20)</f>
        <v>7833.1</v>
      </c>
      <c r="G18" s="291">
        <f t="shared" si="1"/>
        <v>0.114689128054567</v>
      </c>
      <c r="H18" s="81">
        <v>68298.54</v>
      </c>
      <c r="I18" s="295">
        <v>5</v>
      </c>
      <c r="J18" s="295" t="s">
        <v>949</v>
      </c>
      <c r="K18" s="295"/>
      <c r="L18" s="295"/>
      <c r="M18" s="295"/>
      <c r="N18" s="295"/>
      <c r="O18" s="301">
        <f t="shared" si="3"/>
        <v>0</v>
      </c>
    </row>
    <row r="19" s="3" customFormat="1" ht="28" customHeight="1" spans="1:15">
      <c r="A19" s="155">
        <v>1</v>
      </c>
      <c r="B19" s="290" t="s">
        <v>950</v>
      </c>
      <c r="C19" s="295">
        <v>13</v>
      </c>
      <c r="D19" s="295">
        <v>49.2</v>
      </c>
      <c r="E19" s="295" t="s">
        <v>922</v>
      </c>
      <c r="F19" s="295">
        <v>7833.1</v>
      </c>
      <c r="G19" s="291">
        <f t="shared" si="1"/>
        <v>0.114689128054567</v>
      </c>
      <c r="H19" s="81">
        <v>68298.54</v>
      </c>
      <c r="I19" s="295">
        <v>6</v>
      </c>
      <c r="J19" s="302" t="s">
        <v>951</v>
      </c>
      <c r="K19" s="295">
        <v>1</v>
      </c>
      <c r="L19" s="295">
        <v>1</v>
      </c>
      <c r="M19" s="295" t="s">
        <v>929</v>
      </c>
      <c r="N19" s="295">
        <v>100</v>
      </c>
      <c r="O19" s="301">
        <f t="shared" si="3"/>
        <v>0.001464160141637</v>
      </c>
    </row>
    <row r="20" s="3" customFormat="1" ht="28" customHeight="1" spans="1:15">
      <c r="A20" s="155">
        <v>2</v>
      </c>
      <c r="B20" s="290" t="s">
        <v>952</v>
      </c>
      <c r="C20" s="295"/>
      <c r="D20" s="295"/>
      <c r="E20" s="295"/>
      <c r="F20" s="295"/>
      <c r="G20" s="291">
        <f t="shared" si="1"/>
        <v>0</v>
      </c>
      <c r="H20" s="81">
        <v>68298.54</v>
      </c>
      <c r="I20" s="295" t="s">
        <v>953</v>
      </c>
      <c r="J20" s="295" t="s">
        <v>954</v>
      </c>
      <c r="K20" s="295">
        <f>SUM(K21:K23)</f>
        <v>0</v>
      </c>
      <c r="L20" s="295">
        <f>SUM(L21:L23)</f>
        <v>0</v>
      </c>
      <c r="M20" s="295">
        <f>SUM(M21:M23)</f>
        <v>0</v>
      </c>
      <c r="N20" s="295">
        <f>SUM(N21:N23)</f>
        <v>0</v>
      </c>
      <c r="O20" s="301">
        <f t="shared" si="3"/>
        <v>0</v>
      </c>
    </row>
    <row r="21" s="3" customFormat="1" ht="28" customHeight="1" spans="1:15">
      <c r="A21" s="155" t="s">
        <v>955</v>
      </c>
      <c r="B21" s="290" t="s">
        <v>956</v>
      </c>
      <c r="C21" s="295">
        <f>SUM(C22:C25)</f>
        <v>0</v>
      </c>
      <c r="D21" s="295">
        <f>SUM(D22:D25)</f>
        <v>0</v>
      </c>
      <c r="E21" s="295">
        <f>SUM(E22:E25)</f>
        <v>0</v>
      </c>
      <c r="F21" s="295">
        <f>SUM(F22:F25)</f>
        <v>0</v>
      </c>
      <c r="G21" s="291">
        <f t="shared" si="1"/>
        <v>0</v>
      </c>
      <c r="H21" s="81">
        <v>68298.54</v>
      </c>
      <c r="I21" s="295">
        <v>1</v>
      </c>
      <c r="J21" s="295" t="s">
        <v>957</v>
      </c>
      <c r="K21" s="295"/>
      <c r="L21" s="295"/>
      <c r="M21" s="295"/>
      <c r="N21" s="295"/>
      <c r="O21" s="301">
        <f t="shared" si="3"/>
        <v>0</v>
      </c>
    </row>
    <row r="22" s="3" customFormat="1" ht="28" customHeight="1" spans="1:15">
      <c r="A22" s="155">
        <v>1</v>
      </c>
      <c r="B22" s="290" t="s">
        <v>958</v>
      </c>
      <c r="C22" s="295"/>
      <c r="D22" s="295"/>
      <c r="E22" s="295"/>
      <c r="F22" s="295"/>
      <c r="G22" s="291">
        <f t="shared" si="1"/>
        <v>0</v>
      </c>
      <c r="H22" s="81">
        <v>68298.54</v>
      </c>
      <c r="I22" s="295">
        <v>2</v>
      </c>
      <c r="J22" s="295" t="s">
        <v>959</v>
      </c>
      <c r="K22" s="295"/>
      <c r="L22" s="295"/>
      <c r="M22" s="295"/>
      <c r="N22" s="295"/>
      <c r="O22" s="301">
        <f t="shared" si="3"/>
        <v>0</v>
      </c>
    </row>
    <row r="23" s="3" customFormat="1" ht="28" customHeight="1" spans="1:15">
      <c r="A23" s="155">
        <v>2</v>
      </c>
      <c r="B23" s="290" t="s">
        <v>960</v>
      </c>
      <c r="C23" s="295"/>
      <c r="D23" s="295"/>
      <c r="E23" s="295"/>
      <c r="F23" s="295"/>
      <c r="G23" s="291">
        <f t="shared" si="1"/>
        <v>0</v>
      </c>
      <c r="H23" s="81">
        <v>68298.54</v>
      </c>
      <c r="I23" s="295">
        <v>3</v>
      </c>
      <c r="J23" s="295" t="s">
        <v>961</v>
      </c>
      <c r="K23" s="295"/>
      <c r="L23" s="295"/>
      <c r="M23" s="295"/>
      <c r="N23" s="295"/>
      <c r="O23" s="301">
        <f t="shared" si="3"/>
        <v>0</v>
      </c>
    </row>
    <row r="24" s="3" customFormat="1" ht="28" customHeight="1" spans="1:15">
      <c r="A24" s="155">
        <v>3</v>
      </c>
      <c r="B24" s="290" t="s">
        <v>962</v>
      </c>
      <c r="C24" s="295"/>
      <c r="D24" s="295"/>
      <c r="E24" s="295"/>
      <c r="F24" s="295"/>
      <c r="G24" s="291">
        <f t="shared" si="1"/>
        <v>0</v>
      </c>
      <c r="H24" s="81">
        <v>68298.54</v>
      </c>
      <c r="I24" s="295" t="s">
        <v>963</v>
      </c>
      <c r="J24" s="295" t="s">
        <v>964</v>
      </c>
      <c r="K24" s="295">
        <f>K25+K27+K31+K38</f>
        <v>1</v>
      </c>
      <c r="L24" s="295">
        <f>L25+L27+L31+L38</f>
        <v>500</v>
      </c>
      <c r="M24" s="295">
        <f>M25+M27+M31+M38</f>
        <v>0</v>
      </c>
      <c r="N24" s="295">
        <f>N25+N27+N31+N38</f>
        <v>100</v>
      </c>
      <c r="O24" s="301">
        <f t="shared" si="3"/>
        <v>0.001464160141637</v>
      </c>
    </row>
    <row r="25" s="3" customFormat="1" ht="28" customHeight="1" spans="1:15">
      <c r="A25" s="155">
        <v>4</v>
      </c>
      <c r="B25" s="290" t="s">
        <v>965</v>
      </c>
      <c r="C25" s="295"/>
      <c r="D25" s="295"/>
      <c r="E25" s="295"/>
      <c r="F25" s="295"/>
      <c r="G25" s="291">
        <f t="shared" si="1"/>
        <v>0</v>
      </c>
      <c r="H25" s="81">
        <v>68298.54</v>
      </c>
      <c r="I25" s="295" t="s">
        <v>916</v>
      </c>
      <c r="J25" s="295" t="s">
        <v>966</v>
      </c>
      <c r="K25" s="295">
        <f>SUM(K26)</f>
        <v>0</v>
      </c>
      <c r="L25" s="295">
        <f>SUM(L26)</f>
        <v>0</v>
      </c>
      <c r="M25" s="295">
        <f>SUM(M26)</f>
        <v>0</v>
      </c>
      <c r="N25" s="295">
        <f>SUM(N26)</f>
        <v>0</v>
      </c>
      <c r="O25" s="301">
        <f t="shared" si="3"/>
        <v>0</v>
      </c>
    </row>
    <row r="26" s="3" customFormat="1" ht="28" customHeight="1" spans="1:15">
      <c r="A26" s="155" t="s">
        <v>967</v>
      </c>
      <c r="B26" s="290" t="s">
        <v>968</v>
      </c>
      <c r="C26" s="295">
        <f>SUM(C27:C32)</f>
        <v>1</v>
      </c>
      <c r="D26" s="295">
        <f>SUM(D27:D32)</f>
        <v>600</v>
      </c>
      <c r="E26" s="295">
        <f>SUM(E27:E32)</f>
        <v>0</v>
      </c>
      <c r="F26" s="295">
        <f>SUM(F27:F32)</f>
        <v>100</v>
      </c>
      <c r="G26" s="291">
        <f t="shared" si="1"/>
        <v>0.001464160141637</v>
      </c>
      <c r="H26" s="81">
        <v>68298.54</v>
      </c>
      <c r="I26" s="295">
        <v>1</v>
      </c>
      <c r="J26" s="295" t="s">
        <v>969</v>
      </c>
      <c r="K26" s="295"/>
      <c r="L26" s="295"/>
      <c r="M26" s="295"/>
      <c r="N26" s="295"/>
      <c r="O26" s="301">
        <f t="shared" si="3"/>
        <v>0</v>
      </c>
    </row>
    <row r="27" s="3" customFormat="1" ht="28" customHeight="1" spans="1:15">
      <c r="A27" s="155">
        <v>1</v>
      </c>
      <c r="B27" s="290" t="s">
        <v>970</v>
      </c>
      <c r="C27" s="295"/>
      <c r="D27" s="295"/>
      <c r="E27" s="295"/>
      <c r="F27" s="295"/>
      <c r="G27" s="291">
        <f t="shared" si="1"/>
        <v>0</v>
      </c>
      <c r="H27" s="81">
        <v>68298.54</v>
      </c>
      <c r="I27" s="295" t="s">
        <v>935</v>
      </c>
      <c r="J27" s="295" t="s">
        <v>870</v>
      </c>
      <c r="K27" s="295">
        <f>SUM(K28:K30)</f>
        <v>1</v>
      </c>
      <c r="L27" s="295">
        <f>SUM(L28:L30)</f>
        <v>500</v>
      </c>
      <c r="M27" s="295">
        <f>SUM(M28:M30)</f>
        <v>0</v>
      </c>
      <c r="N27" s="295">
        <f>SUM(N28:N30)</f>
        <v>100</v>
      </c>
      <c r="O27" s="301">
        <f t="shared" si="3"/>
        <v>0.001464160141637</v>
      </c>
    </row>
    <row r="28" s="3" customFormat="1" ht="28" customHeight="1" spans="1:15">
      <c r="A28" s="155">
        <v>2</v>
      </c>
      <c r="B28" s="290" t="s">
        <v>971</v>
      </c>
      <c r="C28" s="295">
        <v>1</v>
      </c>
      <c r="D28" s="295">
        <v>600</v>
      </c>
      <c r="E28" s="295" t="s">
        <v>972</v>
      </c>
      <c r="F28" s="295">
        <v>100</v>
      </c>
      <c r="G28" s="291">
        <f t="shared" si="1"/>
        <v>0.001464160141637</v>
      </c>
      <c r="H28" s="81">
        <v>68298.54</v>
      </c>
      <c r="I28" s="295">
        <v>1</v>
      </c>
      <c r="J28" s="295" t="s">
        <v>973</v>
      </c>
      <c r="K28" s="295">
        <v>1</v>
      </c>
      <c r="L28" s="295">
        <v>500</v>
      </c>
      <c r="M28" s="295" t="s">
        <v>974</v>
      </c>
      <c r="N28" s="295">
        <v>100</v>
      </c>
      <c r="O28" s="301">
        <f t="shared" si="3"/>
        <v>0.001464160141637</v>
      </c>
    </row>
    <row r="29" s="3" customFormat="1" ht="28" customHeight="1" spans="1:15">
      <c r="A29" s="155">
        <v>3</v>
      </c>
      <c r="B29" s="290" t="s">
        <v>975</v>
      </c>
      <c r="C29" s="295"/>
      <c r="D29" s="295"/>
      <c r="E29" s="295"/>
      <c r="F29" s="295"/>
      <c r="G29" s="291">
        <f t="shared" si="1"/>
        <v>0</v>
      </c>
      <c r="H29" s="81">
        <v>68298.54</v>
      </c>
      <c r="I29" s="295">
        <v>2</v>
      </c>
      <c r="J29" s="295" t="s">
        <v>976</v>
      </c>
      <c r="K29" s="295"/>
      <c r="L29" s="295"/>
      <c r="M29" s="295"/>
      <c r="N29" s="295"/>
      <c r="O29" s="301">
        <f t="shared" si="3"/>
        <v>0</v>
      </c>
    </row>
    <row r="30" s="3" customFormat="1" ht="28" customHeight="1" spans="1:15">
      <c r="A30" s="155">
        <v>4</v>
      </c>
      <c r="B30" s="290" t="s">
        <v>977</v>
      </c>
      <c r="C30" s="295"/>
      <c r="D30" s="295"/>
      <c r="E30" s="295"/>
      <c r="F30" s="295"/>
      <c r="G30" s="291">
        <f t="shared" si="1"/>
        <v>0</v>
      </c>
      <c r="H30" s="81">
        <v>68298.54</v>
      </c>
      <c r="I30" s="295">
        <v>3</v>
      </c>
      <c r="J30" s="295" t="s">
        <v>978</v>
      </c>
      <c r="K30" s="295"/>
      <c r="L30" s="295"/>
      <c r="M30" s="295"/>
      <c r="N30" s="295"/>
      <c r="O30" s="301">
        <f t="shared" si="3"/>
        <v>0</v>
      </c>
    </row>
    <row r="31" s="3" customFormat="1" ht="28" customHeight="1" spans="1:15">
      <c r="A31" s="155">
        <v>5</v>
      </c>
      <c r="B31" s="290" t="s">
        <v>979</v>
      </c>
      <c r="C31" s="295"/>
      <c r="D31" s="295"/>
      <c r="E31" s="295"/>
      <c r="F31" s="295"/>
      <c r="G31" s="291">
        <f t="shared" si="1"/>
        <v>0</v>
      </c>
      <c r="H31" s="81">
        <v>68298.54</v>
      </c>
      <c r="I31" s="295" t="s">
        <v>937</v>
      </c>
      <c r="J31" s="295" t="s">
        <v>980</v>
      </c>
      <c r="K31" s="295">
        <f>SUM(K32:K37)</f>
        <v>0</v>
      </c>
      <c r="L31" s="295">
        <f>SUM(L32:L37)</f>
        <v>0</v>
      </c>
      <c r="M31" s="295">
        <f>SUM(M32:M37)</f>
        <v>0</v>
      </c>
      <c r="N31" s="295">
        <f>SUM(N32:N37)</f>
        <v>0</v>
      </c>
      <c r="O31" s="301">
        <f t="shared" si="3"/>
        <v>0</v>
      </c>
    </row>
    <row r="32" s="3" customFormat="1" ht="28" customHeight="1" spans="1:15">
      <c r="A32" s="155">
        <v>6</v>
      </c>
      <c r="B32" s="290" t="s">
        <v>981</v>
      </c>
      <c r="C32" s="295"/>
      <c r="D32" s="295"/>
      <c r="E32" s="295"/>
      <c r="F32" s="295"/>
      <c r="G32" s="291">
        <f t="shared" si="1"/>
        <v>0</v>
      </c>
      <c r="H32" s="81">
        <v>68298.54</v>
      </c>
      <c r="I32" s="295">
        <v>1</v>
      </c>
      <c r="J32" s="295" t="s">
        <v>880</v>
      </c>
      <c r="K32" s="295"/>
      <c r="L32" s="295"/>
      <c r="M32" s="295"/>
      <c r="N32" s="295"/>
      <c r="O32" s="301">
        <f t="shared" si="3"/>
        <v>0</v>
      </c>
    </row>
    <row r="33" s="3" customFormat="1" ht="28" customHeight="1" spans="1:15">
      <c r="A33" s="155" t="s">
        <v>982</v>
      </c>
      <c r="B33" s="296" t="s">
        <v>983</v>
      </c>
      <c r="C33" s="297">
        <f>C34+C37+C41+C44+C48</f>
        <v>2</v>
      </c>
      <c r="D33" s="297">
        <f>D34+D37+D41+D44+D48</f>
        <v>3000</v>
      </c>
      <c r="E33" s="297">
        <f>E34+E37+E41+E44+E48</f>
        <v>500</v>
      </c>
      <c r="F33" s="297">
        <f>F34+F37+F41+F44+F48</f>
        <v>1300</v>
      </c>
      <c r="G33" s="291">
        <f t="shared" si="1"/>
        <v>0.0190340818412809</v>
      </c>
      <c r="H33" s="81">
        <v>68298.54</v>
      </c>
      <c r="I33" s="295">
        <v>2</v>
      </c>
      <c r="J33" s="295" t="s">
        <v>881</v>
      </c>
      <c r="K33" s="295"/>
      <c r="L33" s="295"/>
      <c r="M33" s="295"/>
      <c r="N33" s="295"/>
      <c r="O33" s="301">
        <f t="shared" si="3"/>
        <v>0</v>
      </c>
    </row>
    <row r="34" s="3" customFormat="1" ht="28" customHeight="1" spans="1:15">
      <c r="A34" s="155" t="s">
        <v>916</v>
      </c>
      <c r="B34" s="296" t="s">
        <v>984</v>
      </c>
      <c r="C34" s="297">
        <f>SUM(C35:C36)</f>
        <v>0</v>
      </c>
      <c r="D34" s="297">
        <f>SUM(D35:D36)</f>
        <v>0</v>
      </c>
      <c r="E34" s="297">
        <f>SUM(E35:E36)</f>
        <v>0</v>
      </c>
      <c r="F34" s="297">
        <f>SUM(F35:F36)</f>
        <v>0</v>
      </c>
      <c r="G34" s="291">
        <f t="shared" si="1"/>
        <v>0</v>
      </c>
      <c r="H34" s="81">
        <v>68298.54</v>
      </c>
      <c r="I34" s="295">
        <v>3</v>
      </c>
      <c r="J34" s="295" t="s">
        <v>882</v>
      </c>
      <c r="K34" s="295"/>
      <c r="L34" s="295"/>
      <c r="M34" s="295"/>
      <c r="N34" s="295"/>
      <c r="O34" s="301">
        <f t="shared" si="3"/>
        <v>0</v>
      </c>
    </row>
    <row r="35" s="3" customFormat="1" ht="28" customHeight="1" spans="1:15">
      <c r="A35" s="155">
        <v>1</v>
      </c>
      <c r="B35" s="296" t="s">
        <v>985</v>
      </c>
      <c r="C35" s="297"/>
      <c r="D35" s="295"/>
      <c r="E35" s="295"/>
      <c r="F35" s="295"/>
      <c r="G35" s="291">
        <f t="shared" si="1"/>
        <v>0</v>
      </c>
      <c r="H35" s="81">
        <v>68298.54</v>
      </c>
      <c r="I35" s="295">
        <v>4</v>
      </c>
      <c r="J35" s="295" t="s">
        <v>883</v>
      </c>
      <c r="K35" s="295"/>
      <c r="L35" s="295"/>
      <c r="M35" s="295"/>
      <c r="N35" s="295"/>
      <c r="O35" s="301">
        <f t="shared" si="3"/>
        <v>0</v>
      </c>
    </row>
    <row r="36" s="3" customFormat="1" ht="28" customHeight="1" spans="1:15">
      <c r="A36" s="155">
        <v>2</v>
      </c>
      <c r="B36" s="296" t="s">
        <v>986</v>
      </c>
      <c r="C36" s="297"/>
      <c r="D36" s="295"/>
      <c r="E36" s="295"/>
      <c r="F36" s="295"/>
      <c r="G36" s="291">
        <f t="shared" si="1"/>
        <v>0</v>
      </c>
      <c r="H36" s="81">
        <v>68298.54</v>
      </c>
      <c r="I36" s="295">
        <v>5</v>
      </c>
      <c r="J36" s="295" t="s">
        <v>884</v>
      </c>
      <c r="K36" s="295"/>
      <c r="L36" s="295"/>
      <c r="M36" s="295"/>
      <c r="N36" s="295"/>
      <c r="O36" s="301">
        <f t="shared" si="3"/>
        <v>0</v>
      </c>
    </row>
    <row r="37" s="3" customFormat="1" ht="28" customHeight="1" spans="1:15">
      <c r="A37" s="155" t="s">
        <v>935</v>
      </c>
      <c r="B37" s="296" t="s">
        <v>507</v>
      </c>
      <c r="C37" s="297">
        <f>SUM(C38:C40)</f>
        <v>1</v>
      </c>
      <c r="D37" s="297">
        <f>SUM(D38:D40)</f>
        <v>3000</v>
      </c>
      <c r="E37" s="297">
        <f>SUM(E38:E40)</f>
        <v>0</v>
      </c>
      <c r="F37" s="297">
        <f>SUM(F38:F40)</f>
        <v>650</v>
      </c>
      <c r="G37" s="291">
        <f t="shared" si="1"/>
        <v>0.00951704092064047</v>
      </c>
      <c r="H37" s="81">
        <v>68298.54</v>
      </c>
      <c r="I37" s="295">
        <v>6</v>
      </c>
      <c r="J37" s="295" t="s">
        <v>885</v>
      </c>
      <c r="K37" s="295"/>
      <c r="L37" s="295"/>
      <c r="M37" s="295"/>
      <c r="N37" s="295"/>
      <c r="O37" s="301">
        <f t="shared" si="3"/>
        <v>0</v>
      </c>
    </row>
    <row r="38" s="3" customFormat="1" ht="28" customHeight="1" spans="1:15">
      <c r="A38" s="155">
        <v>1</v>
      </c>
      <c r="B38" s="296" t="s">
        <v>987</v>
      </c>
      <c r="C38" s="297"/>
      <c r="D38" s="295"/>
      <c r="E38" s="295"/>
      <c r="F38" s="295"/>
      <c r="G38" s="291">
        <f t="shared" si="1"/>
        <v>0</v>
      </c>
      <c r="H38" s="81">
        <v>68298.54</v>
      </c>
      <c r="I38" s="295" t="s">
        <v>955</v>
      </c>
      <c r="J38" s="295" t="s">
        <v>988</v>
      </c>
      <c r="K38" s="295">
        <f>SUM(K39:K43)</f>
        <v>0</v>
      </c>
      <c r="L38" s="295">
        <f>SUM(L39:L43)</f>
        <v>0</v>
      </c>
      <c r="M38" s="295">
        <f>SUM(M39:M43)</f>
        <v>0</v>
      </c>
      <c r="N38" s="295">
        <f>SUM(N39:N43)</f>
        <v>0</v>
      </c>
      <c r="O38" s="301">
        <f t="shared" si="3"/>
        <v>0</v>
      </c>
    </row>
    <row r="39" s="3" customFormat="1" ht="28" customHeight="1" spans="1:15">
      <c r="A39" s="155">
        <v>2</v>
      </c>
      <c r="B39" s="296" t="s">
        <v>989</v>
      </c>
      <c r="C39" s="295">
        <v>1</v>
      </c>
      <c r="D39" s="295">
        <v>3000</v>
      </c>
      <c r="E39" s="295" t="s">
        <v>990</v>
      </c>
      <c r="F39" s="295">
        <v>650</v>
      </c>
      <c r="G39" s="291">
        <f t="shared" si="1"/>
        <v>0.00951704092064047</v>
      </c>
      <c r="H39" s="81">
        <v>68298.54</v>
      </c>
      <c r="I39" s="295">
        <v>1</v>
      </c>
      <c r="J39" s="295" t="s">
        <v>887</v>
      </c>
      <c r="K39" s="295"/>
      <c r="L39" s="295"/>
      <c r="M39" s="295"/>
      <c r="N39" s="295"/>
      <c r="O39" s="301">
        <f t="shared" si="3"/>
        <v>0</v>
      </c>
    </row>
    <row r="40" s="3" customFormat="1" ht="28" customHeight="1" spans="1:15">
      <c r="A40" s="155">
        <v>3</v>
      </c>
      <c r="B40" s="296" t="s">
        <v>991</v>
      </c>
      <c r="C40" s="297"/>
      <c r="D40" s="295"/>
      <c r="E40" s="295"/>
      <c r="F40" s="295"/>
      <c r="G40" s="291">
        <f t="shared" si="1"/>
        <v>0</v>
      </c>
      <c r="H40" s="81">
        <v>68298.54</v>
      </c>
      <c r="I40" s="295">
        <v>2</v>
      </c>
      <c r="J40" s="295" t="s">
        <v>888</v>
      </c>
      <c r="K40" s="295"/>
      <c r="L40" s="295"/>
      <c r="M40" s="295"/>
      <c r="N40" s="295"/>
      <c r="O40" s="301">
        <f t="shared" si="3"/>
        <v>0</v>
      </c>
    </row>
    <row r="41" s="3" customFormat="1" ht="28" customHeight="1" spans="1:15">
      <c r="A41" s="155" t="s">
        <v>937</v>
      </c>
      <c r="B41" s="296" t="s">
        <v>992</v>
      </c>
      <c r="C41" s="297">
        <f>SUM(C42:C43)</f>
        <v>0</v>
      </c>
      <c r="D41" s="297">
        <f>SUM(D42:D43)</f>
        <v>0</v>
      </c>
      <c r="E41" s="297">
        <f>SUM(E42:E43)</f>
        <v>0</v>
      </c>
      <c r="F41" s="297">
        <f>SUM(F42:F43)</f>
        <v>0</v>
      </c>
      <c r="G41" s="291">
        <f t="shared" si="1"/>
        <v>0</v>
      </c>
      <c r="H41" s="81">
        <v>68298.54</v>
      </c>
      <c r="I41" s="295">
        <v>3</v>
      </c>
      <c r="J41" s="295" t="s">
        <v>889</v>
      </c>
      <c r="K41" s="295"/>
      <c r="L41" s="295"/>
      <c r="M41" s="295"/>
      <c r="N41" s="295"/>
      <c r="O41" s="301">
        <f t="shared" si="3"/>
        <v>0</v>
      </c>
    </row>
    <row r="42" s="3" customFormat="1" ht="28" customHeight="1" spans="1:15">
      <c r="A42" s="155">
        <v>1</v>
      </c>
      <c r="B42" s="296" t="s">
        <v>993</v>
      </c>
      <c r="C42" s="297"/>
      <c r="D42" s="295"/>
      <c r="E42" s="295"/>
      <c r="F42" s="295"/>
      <c r="G42" s="291">
        <f t="shared" si="1"/>
        <v>0</v>
      </c>
      <c r="H42" s="81">
        <v>68298.54</v>
      </c>
      <c r="I42" s="295">
        <v>4</v>
      </c>
      <c r="J42" s="295" t="s">
        <v>890</v>
      </c>
      <c r="K42" s="295"/>
      <c r="L42" s="295"/>
      <c r="M42" s="295"/>
      <c r="N42" s="295"/>
      <c r="O42" s="301">
        <f t="shared" si="3"/>
        <v>0</v>
      </c>
    </row>
    <row r="43" s="3" customFormat="1" ht="28" customHeight="1" spans="1:15">
      <c r="A43" s="155">
        <v>2</v>
      </c>
      <c r="B43" s="296" t="s">
        <v>994</v>
      </c>
      <c r="C43" s="297"/>
      <c r="D43" s="295"/>
      <c r="E43" s="295"/>
      <c r="F43" s="295"/>
      <c r="G43" s="291">
        <f t="shared" si="1"/>
        <v>0</v>
      </c>
      <c r="H43" s="81">
        <v>68298.54</v>
      </c>
      <c r="I43" s="295">
        <v>5</v>
      </c>
      <c r="J43" s="295" t="s">
        <v>891</v>
      </c>
      <c r="K43" s="295"/>
      <c r="L43" s="295"/>
      <c r="M43" s="295"/>
      <c r="N43" s="295"/>
      <c r="O43" s="301">
        <f t="shared" si="3"/>
        <v>0</v>
      </c>
    </row>
    <row r="44" s="3" customFormat="1" ht="28" customHeight="1" spans="1:15">
      <c r="A44" s="155" t="s">
        <v>955</v>
      </c>
      <c r="B44" s="296" t="s">
        <v>995</v>
      </c>
      <c r="C44" s="297">
        <f>SUM(C45:C47)</f>
        <v>0</v>
      </c>
      <c r="D44" s="297">
        <f>SUM(D45:D47)</f>
        <v>0</v>
      </c>
      <c r="E44" s="297">
        <f>SUM(E45:E47)</f>
        <v>0</v>
      </c>
      <c r="F44" s="297">
        <f>SUM(F45:F47)</f>
        <v>0</v>
      </c>
      <c r="G44" s="291">
        <f t="shared" si="1"/>
        <v>0</v>
      </c>
      <c r="H44" s="81">
        <v>68298.54</v>
      </c>
      <c r="I44" s="295" t="s">
        <v>996</v>
      </c>
      <c r="J44" s="295" t="s">
        <v>997</v>
      </c>
      <c r="K44" s="295">
        <f>K45+K48</f>
        <v>0</v>
      </c>
      <c r="L44" s="295">
        <f>L45+L48</f>
        <v>0</v>
      </c>
      <c r="M44" s="295">
        <f>M45+M48</f>
        <v>0</v>
      </c>
      <c r="N44" s="295">
        <f>N45+N48</f>
        <v>0</v>
      </c>
      <c r="O44" s="301">
        <f t="shared" si="3"/>
        <v>0</v>
      </c>
    </row>
    <row r="45" s="3" customFormat="1" ht="28" customHeight="1" spans="1:15">
      <c r="A45" s="155"/>
      <c r="B45" s="296" t="s">
        <v>998</v>
      </c>
      <c r="C45" s="297"/>
      <c r="D45" s="295"/>
      <c r="E45" s="295"/>
      <c r="F45" s="295"/>
      <c r="G45" s="291">
        <f t="shared" si="1"/>
        <v>0</v>
      </c>
      <c r="H45" s="81">
        <v>68298.54</v>
      </c>
      <c r="I45" s="295" t="s">
        <v>916</v>
      </c>
      <c r="J45" s="295" t="s">
        <v>999</v>
      </c>
      <c r="K45" s="295">
        <f>SUM(K46:K47)</f>
        <v>0</v>
      </c>
      <c r="L45" s="295">
        <f>SUM(L46:L47)</f>
        <v>0</v>
      </c>
      <c r="M45" s="295">
        <f>SUM(M46:M47)</f>
        <v>0</v>
      </c>
      <c r="N45" s="295">
        <f>SUM(N46:N47)</f>
        <v>0</v>
      </c>
      <c r="O45" s="301">
        <f t="shared" si="3"/>
        <v>0</v>
      </c>
    </row>
    <row r="46" s="3" customFormat="1" ht="28" customHeight="1" spans="1:15">
      <c r="A46" s="155"/>
      <c r="B46" s="296" t="s">
        <v>1000</v>
      </c>
      <c r="C46" s="297"/>
      <c r="D46" s="295"/>
      <c r="E46" s="295"/>
      <c r="F46" s="295"/>
      <c r="G46" s="291">
        <f t="shared" si="1"/>
        <v>0</v>
      </c>
      <c r="H46" s="81">
        <v>68298.54</v>
      </c>
      <c r="I46" s="295">
        <v>1</v>
      </c>
      <c r="J46" s="295" t="s">
        <v>1001</v>
      </c>
      <c r="K46" s="295"/>
      <c r="L46" s="295"/>
      <c r="M46" s="295"/>
      <c r="N46" s="295"/>
      <c r="O46" s="301">
        <f t="shared" si="3"/>
        <v>0</v>
      </c>
    </row>
    <row r="47" s="3" customFormat="1" ht="28" customHeight="1" spans="1:15">
      <c r="A47" s="155"/>
      <c r="B47" s="296" t="s">
        <v>1002</v>
      </c>
      <c r="C47" s="297"/>
      <c r="D47" s="295"/>
      <c r="E47" s="295"/>
      <c r="F47" s="295"/>
      <c r="G47" s="291">
        <f t="shared" si="1"/>
        <v>0</v>
      </c>
      <c r="H47" s="81">
        <v>68298.54</v>
      </c>
      <c r="I47" s="295">
        <v>2</v>
      </c>
      <c r="J47" s="295" t="s">
        <v>1003</v>
      </c>
      <c r="K47" s="295"/>
      <c r="L47" s="295"/>
      <c r="M47" s="295"/>
      <c r="N47" s="295"/>
      <c r="O47" s="301">
        <f t="shared" si="3"/>
        <v>0</v>
      </c>
    </row>
    <row r="48" s="3" customFormat="1" ht="28" customHeight="1" spans="1:15">
      <c r="A48" s="155" t="s">
        <v>967</v>
      </c>
      <c r="B48" s="296" t="s">
        <v>1004</v>
      </c>
      <c r="C48" s="295">
        <v>1</v>
      </c>
      <c r="D48" s="295"/>
      <c r="E48" s="295">
        <v>500</v>
      </c>
      <c r="F48" s="295">
        <v>650</v>
      </c>
      <c r="G48" s="291">
        <f t="shared" si="1"/>
        <v>0.00951704092064047</v>
      </c>
      <c r="H48" s="81">
        <v>68298.54</v>
      </c>
      <c r="I48" s="295" t="s">
        <v>935</v>
      </c>
      <c r="J48" s="295" t="s">
        <v>1005</v>
      </c>
      <c r="K48" s="295">
        <f>SUM(K49:K52)</f>
        <v>0</v>
      </c>
      <c r="L48" s="295">
        <f>SUM(L49:L52)</f>
        <v>0</v>
      </c>
      <c r="M48" s="295">
        <f>SUM(M49:M52)</f>
        <v>0</v>
      </c>
      <c r="N48" s="295">
        <f>SUM(N49:N52)</f>
        <v>0</v>
      </c>
      <c r="O48" s="301">
        <f t="shared" si="3"/>
        <v>0</v>
      </c>
    </row>
    <row r="49" s="3" customFormat="1" ht="28" customHeight="1" spans="1:15">
      <c r="A49" s="155" t="s">
        <v>1006</v>
      </c>
      <c r="B49" s="296" t="s">
        <v>1007</v>
      </c>
      <c r="C49" s="297">
        <f>C50+K8+K13</f>
        <v>52</v>
      </c>
      <c r="D49" s="297"/>
      <c r="E49" s="297"/>
      <c r="F49" s="297">
        <f>F50+N8+N13</f>
        <v>41776.5</v>
      </c>
      <c r="G49" s="291">
        <f t="shared" si="1"/>
        <v>0.611674861570979</v>
      </c>
      <c r="H49" s="81">
        <v>68298.54</v>
      </c>
      <c r="I49" s="295">
        <v>1</v>
      </c>
      <c r="J49" s="295" t="s">
        <v>897</v>
      </c>
      <c r="K49" s="295"/>
      <c r="L49" s="295"/>
      <c r="M49" s="295"/>
      <c r="N49" s="295"/>
      <c r="O49" s="301">
        <f t="shared" si="3"/>
        <v>0</v>
      </c>
    </row>
    <row r="50" s="3" customFormat="1" ht="28" customHeight="1" spans="1:15">
      <c r="A50" s="155" t="s">
        <v>916</v>
      </c>
      <c r="B50" s="296" t="s">
        <v>1008</v>
      </c>
      <c r="C50" s="297">
        <f>C51+C52+C53+C54+C55+C56+C57+K6+K7</f>
        <v>31</v>
      </c>
      <c r="D50" s="297"/>
      <c r="E50" s="297"/>
      <c r="F50" s="297">
        <f>F51+F52+F53+F54+F55+F56+F57+N6+N7</f>
        <v>34677</v>
      </c>
      <c r="G50" s="291">
        <f t="shared" si="1"/>
        <v>0.507726812315461</v>
      </c>
      <c r="H50" s="81">
        <v>68298.54</v>
      </c>
      <c r="I50" s="295">
        <v>2</v>
      </c>
      <c r="J50" s="295" t="s">
        <v>898</v>
      </c>
      <c r="K50" s="295"/>
      <c r="L50" s="295"/>
      <c r="M50" s="295"/>
      <c r="N50" s="295"/>
      <c r="O50" s="301">
        <f t="shared" si="3"/>
        <v>0</v>
      </c>
    </row>
    <row r="51" s="3" customFormat="1" ht="28" customHeight="1" spans="1:15">
      <c r="A51" s="155">
        <v>1</v>
      </c>
      <c r="B51" s="296" t="s">
        <v>1009</v>
      </c>
      <c r="C51" s="297"/>
      <c r="D51" s="295"/>
      <c r="E51" s="295"/>
      <c r="F51" s="295"/>
      <c r="G51" s="291">
        <f t="shared" si="1"/>
        <v>0</v>
      </c>
      <c r="H51" s="81">
        <v>68298.54</v>
      </c>
      <c r="I51" s="295">
        <v>3</v>
      </c>
      <c r="J51" s="295" t="s">
        <v>899</v>
      </c>
      <c r="K51" s="295"/>
      <c r="L51" s="295"/>
      <c r="M51" s="295"/>
      <c r="N51" s="295"/>
      <c r="O51" s="301">
        <f t="shared" si="3"/>
        <v>0</v>
      </c>
    </row>
    <row r="52" s="3" customFormat="1" ht="28" customHeight="1" spans="1:15">
      <c r="A52" s="155">
        <v>2</v>
      </c>
      <c r="B52" s="296" t="s">
        <v>1010</v>
      </c>
      <c r="C52" s="297">
        <v>10</v>
      </c>
      <c r="D52" s="295">
        <v>72.47</v>
      </c>
      <c r="E52" s="295" t="s">
        <v>922</v>
      </c>
      <c r="F52" s="295">
        <v>3097</v>
      </c>
      <c r="G52" s="291">
        <f t="shared" si="1"/>
        <v>0.0453450395864977</v>
      </c>
      <c r="H52" s="81">
        <v>68298.54</v>
      </c>
      <c r="I52" s="295">
        <v>4</v>
      </c>
      <c r="J52" s="295" t="s">
        <v>1011</v>
      </c>
      <c r="K52" s="295"/>
      <c r="L52" s="295"/>
      <c r="M52" s="295"/>
      <c r="N52" s="295"/>
      <c r="O52" s="301">
        <f t="shared" si="3"/>
        <v>0</v>
      </c>
    </row>
    <row r="53" s="3" customFormat="1" ht="28" customHeight="1" spans="1:15">
      <c r="A53" s="155">
        <v>3</v>
      </c>
      <c r="B53" s="296" t="s">
        <v>1012</v>
      </c>
      <c r="C53" s="297"/>
      <c r="D53" s="295"/>
      <c r="E53" s="295"/>
      <c r="F53" s="295"/>
      <c r="G53" s="291">
        <f t="shared" si="1"/>
        <v>0</v>
      </c>
      <c r="H53" s="81">
        <v>68298.54</v>
      </c>
      <c r="I53" s="295" t="s">
        <v>1013</v>
      </c>
      <c r="J53" s="295" t="s">
        <v>901</v>
      </c>
      <c r="K53" s="295"/>
      <c r="L53" s="295"/>
      <c r="M53" s="295"/>
      <c r="N53" s="295"/>
      <c r="O53" s="301">
        <f t="shared" si="3"/>
        <v>0</v>
      </c>
    </row>
    <row r="54" s="3" customFormat="1" ht="28" customHeight="1" spans="1:15">
      <c r="A54" s="155">
        <v>4</v>
      </c>
      <c r="B54" s="296" t="s">
        <v>1014</v>
      </c>
      <c r="C54" s="297">
        <v>12</v>
      </c>
      <c r="D54" s="295">
        <v>97</v>
      </c>
      <c r="E54" s="295" t="s">
        <v>922</v>
      </c>
      <c r="F54" s="295">
        <v>16670</v>
      </c>
      <c r="G54" s="291">
        <f t="shared" si="1"/>
        <v>0.244075495610887</v>
      </c>
      <c r="H54" s="81">
        <v>68298.54</v>
      </c>
      <c r="I54" s="295" t="s">
        <v>1015</v>
      </c>
      <c r="J54" s="295" t="s">
        <v>903</v>
      </c>
      <c r="K54" s="295">
        <f>SUM(K55:K56)</f>
        <v>0</v>
      </c>
      <c r="L54" s="295">
        <f>SUM(L55:L56)</f>
        <v>0</v>
      </c>
      <c r="M54" s="295">
        <f>SUM(M55:M56)</f>
        <v>0</v>
      </c>
      <c r="N54" s="295">
        <f>SUM(N55:N56)</f>
        <v>0</v>
      </c>
      <c r="O54" s="301">
        <f t="shared" si="3"/>
        <v>0</v>
      </c>
    </row>
    <row r="55" s="3" customFormat="1" ht="28" customHeight="1" spans="1:15">
      <c r="A55" s="155">
        <v>5</v>
      </c>
      <c r="B55" s="296" t="s">
        <v>1016</v>
      </c>
      <c r="C55" s="297"/>
      <c r="D55" s="295"/>
      <c r="E55" s="295"/>
      <c r="F55" s="295"/>
      <c r="G55" s="291">
        <f t="shared" si="1"/>
        <v>0</v>
      </c>
      <c r="H55" s="81">
        <v>68298.54</v>
      </c>
      <c r="I55" s="295">
        <v>1</v>
      </c>
      <c r="J55" s="295" t="s">
        <v>1017</v>
      </c>
      <c r="K55" s="295"/>
      <c r="L55" s="295"/>
      <c r="M55" s="295"/>
      <c r="N55" s="295"/>
      <c r="O55" s="301">
        <f t="shared" si="3"/>
        <v>0</v>
      </c>
    </row>
    <row r="56" s="3" customFormat="1" ht="28" customHeight="1" spans="1:15">
      <c r="A56" s="155">
        <v>6</v>
      </c>
      <c r="B56" s="296" t="s">
        <v>1018</v>
      </c>
      <c r="C56" s="297"/>
      <c r="D56" s="295"/>
      <c r="E56" s="295"/>
      <c r="F56" s="295"/>
      <c r="G56" s="291">
        <f t="shared" si="1"/>
        <v>0</v>
      </c>
      <c r="H56" s="81">
        <v>68298.54</v>
      </c>
      <c r="I56" s="295">
        <v>2</v>
      </c>
      <c r="J56" s="295" t="s">
        <v>1019</v>
      </c>
      <c r="K56" s="295"/>
      <c r="L56" s="295"/>
      <c r="M56" s="295"/>
      <c r="N56" s="295"/>
      <c r="O56" s="301">
        <f t="shared" si="3"/>
        <v>0</v>
      </c>
    </row>
    <row r="57" s="77" customFormat="1" ht="36" spans="1:15">
      <c r="A57" s="155">
        <v>7</v>
      </c>
      <c r="B57" s="296" t="s">
        <v>1020</v>
      </c>
      <c r="C57" s="297">
        <v>4</v>
      </c>
      <c r="D57" s="295">
        <v>4</v>
      </c>
      <c r="E57" s="295" t="s">
        <v>929</v>
      </c>
      <c r="F57" s="295">
        <v>8000</v>
      </c>
      <c r="G57" s="291">
        <f t="shared" si="1"/>
        <v>0.11713281133096</v>
      </c>
      <c r="H57" s="81">
        <v>68298.54</v>
      </c>
      <c r="I57" s="295"/>
      <c r="J57" s="295"/>
      <c r="K57" s="295"/>
      <c r="L57" s="295"/>
      <c r="M57" s="295"/>
      <c r="N57" s="295"/>
      <c r="O57" s="301">
        <f t="shared" si="3"/>
        <v>0</v>
      </c>
    </row>
  </sheetData>
  <mergeCells count="11">
    <mergeCell ref="A1:O1"/>
    <mergeCell ref="D2:E2"/>
    <mergeCell ref="F2:G2"/>
    <mergeCell ref="L2:M2"/>
    <mergeCell ref="N2:O2"/>
    <mergeCell ref="A4:B4"/>
    <mergeCell ref="A2:A3"/>
    <mergeCell ref="B2:B3"/>
    <mergeCell ref="C2:C3"/>
    <mergeCell ref="I2:I3"/>
    <mergeCell ref="K2:K3"/>
  </mergeCells>
  <pageMargins left="0.75" right="0.75" top="1" bottom="1" header="0.511805555555556" footer="0.511805555555556"/>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57"/>
  <sheetViews>
    <sheetView zoomScale="55" zoomScaleNormal="55" workbookViewId="0">
      <pane xSplit="5" ySplit="4" topLeftCell="F32" activePane="bottomRight" state="frozen"/>
      <selection/>
      <selection pane="topRight"/>
      <selection pane="bottomLeft"/>
      <selection pane="bottomRight" activeCell="C45" sqref="A1:N57"/>
    </sheetView>
  </sheetViews>
  <sheetFormatPr defaultColWidth="9" defaultRowHeight="13.5"/>
  <cols>
    <col min="1" max="1" width="6.625" style="77" customWidth="1"/>
    <col min="2" max="2" width="35.875" style="77" customWidth="1"/>
    <col min="3" max="3" width="9" style="79" customWidth="1"/>
    <col min="4" max="4" width="10.6583333333333" style="79" customWidth="1"/>
    <col min="5" max="5" width="13.4166666666667" style="79" customWidth="1"/>
    <col min="6" max="6" width="12.3083333333333" style="79" customWidth="1"/>
    <col min="7" max="7" width="11.875" style="79" customWidth="1"/>
    <col min="8" max="8" width="7.5" style="77" customWidth="1"/>
    <col min="9" max="9" width="36.025" style="77" customWidth="1"/>
    <col min="10" max="10" width="12.8583333333333" style="77" customWidth="1"/>
    <col min="11" max="11" width="13.3" style="77" customWidth="1"/>
    <col min="12" max="12" width="9" style="77"/>
    <col min="13" max="13" width="10.1" style="77" customWidth="1"/>
    <col min="14" max="14" width="12.625" style="77"/>
    <col min="15" max="16384" width="9" style="77"/>
  </cols>
  <sheetData>
    <row r="1" s="77" customFormat="1" ht="58" customHeight="1" spans="1:14">
      <c r="A1" s="80" t="s">
        <v>1603</v>
      </c>
      <c r="B1" s="80"/>
      <c r="C1" s="80"/>
      <c r="D1" s="80"/>
      <c r="E1" s="80"/>
      <c r="F1" s="80"/>
      <c r="G1" s="80"/>
      <c r="H1" s="80"/>
      <c r="I1" s="80"/>
      <c r="J1" s="80"/>
      <c r="K1" s="80"/>
      <c r="L1" s="80"/>
      <c r="M1" s="80"/>
      <c r="N1" s="80"/>
    </row>
    <row r="2" s="77" customFormat="1" ht="18.75" spans="1:14">
      <c r="A2" s="81" t="s">
        <v>1</v>
      </c>
      <c r="B2" s="82" t="s">
        <v>3</v>
      </c>
      <c r="C2" s="81" t="s">
        <v>908</v>
      </c>
      <c r="D2" s="83" t="s">
        <v>909</v>
      </c>
      <c r="E2" s="84"/>
      <c r="F2" s="84" t="s">
        <v>910</v>
      </c>
      <c r="G2" s="85"/>
      <c r="H2" s="81" t="s">
        <v>1</v>
      </c>
      <c r="I2" s="81"/>
      <c r="J2" s="81" t="s">
        <v>908</v>
      </c>
      <c r="K2" s="99" t="s">
        <v>909</v>
      </c>
      <c r="L2" s="81"/>
      <c r="M2" s="81" t="s">
        <v>910</v>
      </c>
      <c r="N2" s="81"/>
    </row>
    <row r="3" s="3" customFormat="1" ht="56.25" spans="1:14">
      <c r="A3" s="81"/>
      <c r="B3" s="82"/>
      <c r="C3" s="86"/>
      <c r="D3" s="84"/>
      <c r="E3" s="87" t="s">
        <v>911</v>
      </c>
      <c r="F3" s="84" t="s">
        <v>912</v>
      </c>
      <c r="G3" s="85" t="s">
        <v>913</v>
      </c>
      <c r="H3" s="81"/>
      <c r="I3" s="100"/>
      <c r="J3" s="100"/>
      <c r="K3" s="100"/>
      <c r="L3" s="100" t="s">
        <v>911</v>
      </c>
      <c r="M3" s="100" t="s">
        <v>912</v>
      </c>
      <c r="N3" s="100" t="s">
        <v>913</v>
      </c>
    </row>
    <row r="4" s="3" customFormat="1" ht="38" customHeight="1" spans="1:14">
      <c r="A4" s="86" t="s">
        <v>31</v>
      </c>
      <c r="B4" s="88"/>
      <c r="C4" s="86">
        <f t="shared" ref="C4:G4" si="0">C5+C33+C49+J20+J24+J44+J53+J54</f>
        <v>73</v>
      </c>
      <c r="D4" s="86">
        <f t="shared" si="0"/>
        <v>34650.261</v>
      </c>
      <c r="E4" s="86"/>
      <c r="F4" s="86">
        <f t="shared" si="0"/>
        <v>39400.55</v>
      </c>
      <c r="G4" s="86">
        <f t="shared" si="0"/>
        <v>1</v>
      </c>
      <c r="H4" s="81"/>
      <c r="I4" s="81"/>
      <c r="J4" s="298"/>
      <c r="K4" s="100"/>
      <c r="L4" s="100"/>
      <c r="M4" s="100"/>
      <c r="N4" s="100"/>
    </row>
    <row r="5" s="3" customFormat="1" ht="38" customHeight="1" spans="1:14">
      <c r="A5" s="155" t="s">
        <v>914</v>
      </c>
      <c r="B5" s="290" t="s">
        <v>915</v>
      </c>
      <c r="C5" s="155">
        <f t="shared" ref="C5:F5" si="1">C6+C13+C18+C21+C26</f>
        <v>44</v>
      </c>
      <c r="D5" s="155">
        <f t="shared" si="1"/>
        <v>25416.533</v>
      </c>
      <c r="E5" s="155"/>
      <c r="F5" s="155">
        <f t="shared" si="1"/>
        <v>26369.04</v>
      </c>
      <c r="G5" s="85">
        <f>F5/$F$4</f>
        <v>0.669255632218332</v>
      </c>
      <c r="H5" s="290"/>
      <c r="I5" s="155"/>
      <c r="J5" s="290"/>
      <c r="K5" s="155"/>
      <c r="L5" s="290"/>
      <c r="M5" s="155"/>
      <c r="N5" s="290"/>
    </row>
    <row r="6" s="78" customFormat="1" ht="28" customHeight="1" spans="1:14">
      <c r="A6" s="292" t="s">
        <v>916</v>
      </c>
      <c r="B6" s="293" t="s">
        <v>917</v>
      </c>
      <c r="C6" s="294">
        <f t="shared" ref="C6:F6" si="2">C7+C8+C9+C10+C11+C12</f>
        <v>29</v>
      </c>
      <c r="D6" s="294">
        <f t="shared" si="2"/>
        <v>24577.07</v>
      </c>
      <c r="E6" s="294"/>
      <c r="F6" s="294">
        <f t="shared" si="2"/>
        <v>15405.52</v>
      </c>
      <c r="G6" s="85">
        <f>F6/$F$4</f>
        <v>0.390997587597127</v>
      </c>
      <c r="H6" s="292">
        <v>8</v>
      </c>
      <c r="I6" s="299" t="s">
        <v>918</v>
      </c>
      <c r="J6" s="300"/>
      <c r="K6" s="299"/>
      <c r="L6" s="300"/>
      <c r="M6" s="300"/>
      <c r="N6" s="301">
        <f>M6/$F$4</f>
        <v>0</v>
      </c>
    </row>
    <row r="7" s="78" customFormat="1" ht="28" customHeight="1" spans="1:14">
      <c r="A7" s="292">
        <v>1</v>
      </c>
      <c r="B7" s="293" t="s">
        <v>919</v>
      </c>
      <c r="C7" s="294">
        <v>10</v>
      </c>
      <c r="D7" s="294">
        <v>7768.92</v>
      </c>
      <c r="E7" s="294" t="s">
        <v>920</v>
      </c>
      <c r="F7" s="294">
        <v>4119.34</v>
      </c>
      <c r="G7" s="85">
        <f>F7/$F$4</f>
        <v>0.104550317191004</v>
      </c>
      <c r="H7" s="294">
        <v>9</v>
      </c>
      <c r="I7" s="294" t="s">
        <v>921</v>
      </c>
      <c r="J7" s="294">
        <v>3</v>
      </c>
      <c r="K7" s="294">
        <v>2.344</v>
      </c>
      <c r="L7" s="294" t="s">
        <v>922</v>
      </c>
      <c r="M7" s="294">
        <v>1662.98</v>
      </c>
      <c r="N7" s="301">
        <f>M7/$F$4</f>
        <v>0.0422070250288384</v>
      </c>
    </row>
    <row r="8" s="78" customFormat="1" ht="28" customHeight="1" spans="1:14">
      <c r="A8" s="292">
        <v>2</v>
      </c>
      <c r="B8" s="293" t="s">
        <v>923</v>
      </c>
      <c r="C8" s="294">
        <v>8</v>
      </c>
      <c r="D8" s="294">
        <v>9</v>
      </c>
      <c r="E8" s="294" t="s">
        <v>929</v>
      </c>
      <c r="F8" s="295">
        <v>2516.65</v>
      </c>
      <c r="G8" s="85">
        <f>F8/$F$4</f>
        <v>0.0638734738474463</v>
      </c>
      <c r="H8" s="294" t="s">
        <v>925</v>
      </c>
      <c r="I8" s="294" t="s">
        <v>926</v>
      </c>
      <c r="J8" s="294">
        <f t="shared" ref="J8:M8" si="3">SUM(J9:J12)</f>
        <v>14</v>
      </c>
      <c r="K8" s="294">
        <f t="shared" si="3"/>
        <v>1940</v>
      </c>
      <c r="L8" s="294">
        <f t="shared" si="3"/>
        <v>0</v>
      </c>
      <c r="M8" s="294">
        <f t="shared" si="3"/>
        <v>4427.68</v>
      </c>
      <c r="N8" s="301">
        <f>M8/$F$4</f>
        <v>0.112376096272768</v>
      </c>
    </row>
    <row r="9" s="3" customFormat="1" ht="28" customHeight="1" spans="1:14">
      <c r="A9" s="155">
        <v>3</v>
      </c>
      <c r="B9" s="290" t="s">
        <v>927</v>
      </c>
      <c r="C9" s="295"/>
      <c r="D9" s="295"/>
      <c r="E9" s="295"/>
      <c r="F9" s="295"/>
      <c r="G9" s="85">
        <f>F9/$F$4</f>
        <v>0</v>
      </c>
      <c r="H9" s="295">
        <v>1</v>
      </c>
      <c r="I9" s="295" t="s">
        <v>928</v>
      </c>
      <c r="J9" s="295">
        <v>1</v>
      </c>
      <c r="K9" s="295">
        <v>351</v>
      </c>
      <c r="L9" s="295" t="s">
        <v>929</v>
      </c>
      <c r="M9" s="295">
        <v>28.18</v>
      </c>
      <c r="N9" s="301">
        <f>M9/$F$4</f>
        <v>0.000715218442382149</v>
      </c>
    </row>
    <row r="10" s="3" customFormat="1" ht="28" customHeight="1" spans="1:14">
      <c r="A10" s="155">
        <v>4</v>
      </c>
      <c r="B10" s="290" t="s">
        <v>930</v>
      </c>
      <c r="C10" s="295">
        <v>9</v>
      </c>
      <c r="D10" s="295">
        <v>16797.15</v>
      </c>
      <c r="E10" s="295" t="s">
        <v>920</v>
      </c>
      <c r="F10" s="295">
        <v>8318.06</v>
      </c>
      <c r="G10" s="85">
        <f>F10/$F$4</f>
        <v>0.211115327070307</v>
      </c>
      <c r="H10" s="295">
        <v>2</v>
      </c>
      <c r="I10" s="295" t="s">
        <v>931</v>
      </c>
      <c r="J10" s="295">
        <v>3</v>
      </c>
      <c r="K10" s="295">
        <v>6</v>
      </c>
      <c r="L10" s="295" t="s">
        <v>922</v>
      </c>
      <c r="M10" s="295">
        <v>993.51</v>
      </c>
      <c r="N10" s="301">
        <f>M10/$F$4</f>
        <v>0.0252156378527711</v>
      </c>
    </row>
    <row r="11" s="3" customFormat="1" ht="28" customHeight="1" spans="1:14">
      <c r="A11" s="155">
        <v>5</v>
      </c>
      <c r="B11" s="290" t="s">
        <v>359</v>
      </c>
      <c r="C11" s="295">
        <v>2</v>
      </c>
      <c r="D11" s="295">
        <v>2</v>
      </c>
      <c r="E11" s="295" t="s">
        <v>929</v>
      </c>
      <c r="F11" s="295">
        <v>451.47</v>
      </c>
      <c r="G11" s="85">
        <f>F11/$F$4</f>
        <v>0.0114584694883701</v>
      </c>
      <c r="H11" s="295">
        <v>3</v>
      </c>
      <c r="I11" s="295" t="s">
        <v>932</v>
      </c>
      <c r="J11" s="295">
        <v>1</v>
      </c>
      <c r="K11" s="295">
        <v>10</v>
      </c>
      <c r="L11" s="295" t="s">
        <v>929</v>
      </c>
      <c r="M11" s="295">
        <v>100</v>
      </c>
      <c r="N11" s="301">
        <f>M11/$F$4</f>
        <v>0.00253803563655837</v>
      </c>
    </row>
    <row r="12" s="3" customFormat="1" ht="28" customHeight="1" spans="1:14">
      <c r="A12" s="155">
        <v>6</v>
      </c>
      <c r="B12" s="290" t="s">
        <v>1589</v>
      </c>
      <c r="C12" s="295"/>
      <c r="D12" s="295"/>
      <c r="E12" s="295"/>
      <c r="F12" s="295"/>
      <c r="G12" s="85">
        <f>F12/$F$4</f>
        <v>0</v>
      </c>
      <c r="H12" s="295">
        <v>4</v>
      </c>
      <c r="I12" s="295" t="s">
        <v>934</v>
      </c>
      <c r="J12" s="295">
        <v>9</v>
      </c>
      <c r="K12" s="295">
        <v>1573</v>
      </c>
      <c r="L12" s="295" t="s">
        <v>1221</v>
      </c>
      <c r="M12" s="295">
        <v>3305.99</v>
      </c>
      <c r="N12" s="301">
        <f>M12/$F$4</f>
        <v>0.0839072043410561</v>
      </c>
    </row>
    <row r="13" s="3" customFormat="1" ht="28" customHeight="1" spans="1:14">
      <c r="A13" s="165" t="s">
        <v>935</v>
      </c>
      <c r="B13" s="290" t="s">
        <v>936</v>
      </c>
      <c r="C13" s="295">
        <f t="shared" ref="C13:F13" si="4">SUM(C14:C17)</f>
        <v>6</v>
      </c>
      <c r="D13" s="295">
        <f t="shared" si="4"/>
        <v>6</v>
      </c>
      <c r="E13" s="295">
        <f t="shared" si="4"/>
        <v>0</v>
      </c>
      <c r="F13" s="295">
        <f t="shared" si="4"/>
        <v>3897.33</v>
      </c>
      <c r="G13" s="85">
        <f>F13/$F$4</f>
        <v>0.0989156242742804</v>
      </c>
      <c r="H13" s="295" t="s">
        <v>937</v>
      </c>
      <c r="I13" s="295" t="s">
        <v>938</v>
      </c>
      <c r="J13" s="295">
        <f t="shared" ref="J13:M13" si="5">SUM(J14:J19)</f>
        <v>1</v>
      </c>
      <c r="K13" s="295">
        <f t="shared" si="5"/>
        <v>1</v>
      </c>
      <c r="L13" s="295">
        <f t="shared" si="5"/>
        <v>0</v>
      </c>
      <c r="M13" s="295">
        <f t="shared" si="5"/>
        <v>50</v>
      </c>
      <c r="N13" s="301">
        <f>M13/$F$4</f>
        <v>0.00126901781827919</v>
      </c>
    </row>
    <row r="14" s="3" customFormat="1" ht="28" customHeight="1" spans="1:14">
      <c r="A14" s="165">
        <v>1</v>
      </c>
      <c r="B14" s="290" t="s">
        <v>939</v>
      </c>
      <c r="C14" s="295"/>
      <c r="D14" s="295"/>
      <c r="E14" s="295"/>
      <c r="F14" s="295"/>
      <c r="G14" s="85">
        <f>F14/$F$4</f>
        <v>0</v>
      </c>
      <c r="H14" s="295">
        <v>1</v>
      </c>
      <c r="I14" s="295" t="s">
        <v>940</v>
      </c>
      <c r="J14" s="295"/>
      <c r="K14" s="295"/>
      <c r="L14" s="295"/>
      <c r="M14" s="295"/>
      <c r="N14" s="301">
        <f>M14/$F$4</f>
        <v>0</v>
      </c>
    </row>
    <row r="15" s="3" customFormat="1" ht="28" customHeight="1" spans="1:14">
      <c r="A15" s="165">
        <v>2</v>
      </c>
      <c r="B15" s="290" t="s">
        <v>941</v>
      </c>
      <c r="C15" s="295">
        <v>4</v>
      </c>
      <c r="D15" s="295">
        <v>4</v>
      </c>
      <c r="E15" s="295" t="s">
        <v>929</v>
      </c>
      <c r="F15" s="295">
        <v>574.5</v>
      </c>
      <c r="G15" s="85">
        <f>F15/$F$4</f>
        <v>0.0145810147320279</v>
      </c>
      <c r="H15" s="295">
        <v>2</v>
      </c>
      <c r="I15" s="295" t="s">
        <v>943</v>
      </c>
      <c r="J15" s="295"/>
      <c r="K15" s="295"/>
      <c r="L15" s="295"/>
      <c r="M15" s="295"/>
      <c r="N15" s="301">
        <f>M15/$F$4</f>
        <v>0</v>
      </c>
    </row>
    <row r="16" s="3" customFormat="1" ht="28" customHeight="1" spans="1:14">
      <c r="A16" s="165">
        <v>3</v>
      </c>
      <c r="B16" s="290" t="s">
        <v>944</v>
      </c>
      <c r="C16" s="295">
        <v>2</v>
      </c>
      <c r="D16" s="295">
        <v>2</v>
      </c>
      <c r="E16" s="295" t="s">
        <v>929</v>
      </c>
      <c r="F16" s="295">
        <v>3322.83</v>
      </c>
      <c r="G16" s="85">
        <f>F16/$F$4</f>
        <v>0.0843346095422526</v>
      </c>
      <c r="H16" s="295">
        <v>3</v>
      </c>
      <c r="I16" s="302" t="s">
        <v>945</v>
      </c>
      <c r="J16" s="295"/>
      <c r="K16" s="295"/>
      <c r="L16" s="295"/>
      <c r="M16" s="295"/>
      <c r="N16" s="301">
        <f>M16/$F$4</f>
        <v>0</v>
      </c>
    </row>
    <row r="17" s="3" customFormat="1" ht="28" customHeight="1" spans="1:14">
      <c r="A17" s="165">
        <v>4</v>
      </c>
      <c r="B17" s="290" t="s">
        <v>946</v>
      </c>
      <c r="C17" s="295"/>
      <c r="D17" s="295"/>
      <c r="E17" s="295"/>
      <c r="F17" s="295"/>
      <c r="G17" s="85">
        <f>F17/$F$4</f>
        <v>0</v>
      </c>
      <c r="H17" s="295">
        <v>4</v>
      </c>
      <c r="I17" s="295" t="s">
        <v>947</v>
      </c>
      <c r="J17" s="295"/>
      <c r="K17" s="295"/>
      <c r="L17" s="295"/>
      <c r="M17" s="295"/>
      <c r="N17" s="301">
        <f>M17/$F$4</f>
        <v>0</v>
      </c>
    </row>
    <row r="18" s="3" customFormat="1" ht="28" customHeight="1" spans="1:14">
      <c r="A18" s="155" t="s">
        <v>937</v>
      </c>
      <c r="B18" s="290" t="s">
        <v>948</v>
      </c>
      <c r="C18" s="295">
        <f t="shared" ref="C18:F18" si="6">SUM(C19:C20)</f>
        <v>8</v>
      </c>
      <c r="D18" s="295">
        <f t="shared" si="6"/>
        <v>33.463</v>
      </c>
      <c r="E18" s="295">
        <f t="shared" si="6"/>
        <v>0</v>
      </c>
      <c r="F18" s="295">
        <f t="shared" si="6"/>
        <v>6916.19</v>
      </c>
      <c r="G18" s="85">
        <f>F18/$F$4</f>
        <v>0.175535366892087</v>
      </c>
      <c r="H18" s="295">
        <v>5</v>
      </c>
      <c r="I18" s="295" t="s">
        <v>949</v>
      </c>
      <c r="J18" s="295"/>
      <c r="K18" s="295"/>
      <c r="L18" s="295"/>
      <c r="M18" s="295"/>
      <c r="N18" s="301">
        <f>M18/$F$4</f>
        <v>0</v>
      </c>
    </row>
    <row r="19" s="3" customFormat="1" ht="28" customHeight="1" spans="1:14">
      <c r="A19" s="155">
        <v>1</v>
      </c>
      <c r="B19" s="290" t="s">
        <v>950</v>
      </c>
      <c r="C19" s="295">
        <v>8</v>
      </c>
      <c r="D19" s="295">
        <v>33.463</v>
      </c>
      <c r="E19" s="295" t="s">
        <v>922</v>
      </c>
      <c r="F19" s="295">
        <v>6916.19</v>
      </c>
      <c r="G19" s="85">
        <f>F19/$F$4</f>
        <v>0.175535366892087</v>
      </c>
      <c r="H19" s="295">
        <v>6</v>
      </c>
      <c r="I19" s="302" t="s">
        <v>951</v>
      </c>
      <c r="J19" s="295">
        <v>1</v>
      </c>
      <c r="K19" s="295">
        <v>1</v>
      </c>
      <c r="L19" s="295" t="s">
        <v>929</v>
      </c>
      <c r="M19" s="295">
        <v>50</v>
      </c>
      <c r="N19" s="301">
        <f>M19/$F$4</f>
        <v>0.00126901781827919</v>
      </c>
    </row>
    <row r="20" s="3" customFormat="1" ht="28" customHeight="1" spans="1:14">
      <c r="A20" s="155">
        <v>2</v>
      </c>
      <c r="B20" s="290" t="s">
        <v>952</v>
      </c>
      <c r="C20" s="295"/>
      <c r="D20" s="295"/>
      <c r="E20" s="295"/>
      <c r="F20" s="295"/>
      <c r="G20" s="85">
        <f>F20/$F$4</f>
        <v>0</v>
      </c>
      <c r="H20" s="295" t="s">
        <v>953</v>
      </c>
      <c r="I20" s="295" t="s">
        <v>954</v>
      </c>
      <c r="J20" s="295">
        <f t="shared" ref="J20:M20" si="7">SUM(J21:J23)</f>
        <v>0</v>
      </c>
      <c r="K20" s="295">
        <f t="shared" si="7"/>
        <v>0</v>
      </c>
      <c r="L20" s="295">
        <f t="shared" si="7"/>
        <v>0</v>
      </c>
      <c r="M20" s="295">
        <f t="shared" si="7"/>
        <v>0</v>
      </c>
      <c r="N20" s="301">
        <f>M20/$F$4</f>
        <v>0</v>
      </c>
    </row>
    <row r="21" s="3" customFormat="1" ht="28" customHeight="1" spans="1:14">
      <c r="A21" s="155" t="s">
        <v>955</v>
      </c>
      <c r="B21" s="290" t="s">
        <v>956</v>
      </c>
      <c r="C21" s="295">
        <f t="shared" ref="C21:F21" si="8">SUM(C22:C25)</f>
        <v>0</v>
      </c>
      <c r="D21" s="295">
        <f t="shared" si="8"/>
        <v>0</v>
      </c>
      <c r="E21" s="295">
        <f t="shared" si="8"/>
        <v>0</v>
      </c>
      <c r="F21" s="295">
        <f t="shared" si="8"/>
        <v>0</v>
      </c>
      <c r="G21" s="85">
        <f>F21/$F$4</f>
        <v>0</v>
      </c>
      <c r="H21" s="295">
        <v>1</v>
      </c>
      <c r="I21" s="295" t="s">
        <v>957</v>
      </c>
      <c r="J21" s="295"/>
      <c r="K21" s="295"/>
      <c r="L21" s="295"/>
      <c r="M21" s="295"/>
      <c r="N21" s="301">
        <f>M21/$F$4</f>
        <v>0</v>
      </c>
    </row>
    <row r="22" s="3" customFormat="1" ht="28" customHeight="1" spans="1:14">
      <c r="A22" s="155">
        <v>1</v>
      </c>
      <c r="B22" s="290" t="s">
        <v>958</v>
      </c>
      <c r="C22" s="295"/>
      <c r="D22" s="295"/>
      <c r="E22" s="295"/>
      <c r="F22" s="295"/>
      <c r="G22" s="85">
        <f>F22/$F$4</f>
        <v>0</v>
      </c>
      <c r="H22" s="295">
        <v>2</v>
      </c>
      <c r="I22" s="295" t="s">
        <v>959</v>
      </c>
      <c r="J22" s="295"/>
      <c r="K22" s="295"/>
      <c r="L22" s="295"/>
      <c r="M22" s="295"/>
      <c r="N22" s="301">
        <f>M22/$F$4</f>
        <v>0</v>
      </c>
    </row>
    <row r="23" s="3" customFormat="1" ht="28" customHeight="1" spans="1:14">
      <c r="A23" s="155">
        <v>2</v>
      </c>
      <c r="B23" s="290" t="s">
        <v>960</v>
      </c>
      <c r="C23" s="295"/>
      <c r="D23" s="295"/>
      <c r="E23" s="295"/>
      <c r="F23" s="295"/>
      <c r="G23" s="85">
        <f>F23/$F$4</f>
        <v>0</v>
      </c>
      <c r="H23" s="295">
        <v>3</v>
      </c>
      <c r="I23" s="295" t="s">
        <v>961</v>
      </c>
      <c r="J23" s="295"/>
      <c r="K23" s="295"/>
      <c r="L23" s="295"/>
      <c r="M23" s="295"/>
      <c r="N23" s="301">
        <f>M23/$F$4</f>
        <v>0</v>
      </c>
    </row>
    <row r="24" s="3" customFormat="1" ht="28" customHeight="1" spans="1:14">
      <c r="A24" s="155">
        <v>3</v>
      </c>
      <c r="B24" s="290" t="s">
        <v>962</v>
      </c>
      <c r="C24" s="295"/>
      <c r="D24" s="295"/>
      <c r="E24" s="295"/>
      <c r="F24" s="295"/>
      <c r="G24" s="85">
        <f>F24/$F$4</f>
        <v>0</v>
      </c>
      <c r="H24" s="295" t="s">
        <v>963</v>
      </c>
      <c r="I24" s="295" t="s">
        <v>964</v>
      </c>
      <c r="J24" s="295">
        <f t="shared" ref="J24:M24" si="9">J25+J27+J31+J38</f>
        <v>1</v>
      </c>
      <c r="K24" s="295">
        <f t="shared" si="9"/>
        <v>400</v>
      </c>
      <c r="L24" s="295">
        <f t="shared" si="9"/>
        <v>0</v>
      </c>
      <c r="M24" s="295">
        <f t="shared" si="9"/>
        <v>120</v>
      </c>
      <c r="N24" s="301">
        <f>M24/$F$4</f>
        <v>0.00304564276387005</v>
      </c>
    </row>
    <row r="25" s="3" customFormat="1" ht="28" customHeight="1" spans="1:14">
      <c r="A25" s="155">
        <v>4</v>
      </c>
      <c r="B25" s="290" t="s">
        <v>965</v>
      </c>
      <c r="C25" s="295"/>
      <c r="D25" s="295"/>
      <c r="E25" s="295"/>
      <c r="F25" s="295"/>
      <c r="G25" s="85">
        <f>F25/$F$4</f>
        <v>0</v>
      </c>
      <c r="H25" s="295" t="s">
        <v>916</v>
      </c>
      <c r="I25" s="295" t="s">
        <v>966</v>
      </c>
      <c r="J25" s="295">
        <f t="shared" ref="J25:M25" si="10">J26</f>
        <v>0</v>
      </c>
      <c r="K25" s="295">
        <f t="shared" si="10"/>
        <v>0</v>
      </c>
      <c r="L25" s="295">
        <f t="shared" si="10"/>
        <v>0</v>
      </c>
      <c r="M25" s="295">
        <f t="shared" si="10"/>
        <v>0</v>
      </c>
      <c r="N25" s="301">
        <f>M25/$F$4</f>
        <v>0</v>
      </c>
    </row>
    <row r="26" s="3" customFormat="1" ht="28" customHeight="1" spans="1:14">
      <c r="A26" s="155" t="s">
        <v>967</v>
      </c>
      <c r="B26" s="290" t="s">
        <v>968</v>
      </c>
      <c r="C26" s="295">
        <f t="shared" ref="C26:F26" si="11">SUM(C27:C32)</f>
        <v>1</v>
      </c>
      <c r="D26" s="295">
        <f t="shared" si="11"/>
        <v>800</v>
      </c>
      <c r="E26" s="295">
        <f t="shared" si="11"/>
        <v>0</v>
      </c>
      <c r="F26" s="295">
        <f t="shared" si="11"/>
        <v>150</v>
      </c>
      <c r="G26" s="85">
        <f>F26/$F$4</f>
        <v>0.00380705345483756</v>
      </c>
      <c r="H26" s="295">
        <v>1</v>
      </c>
      <c r="I26" s="295" t="s">
        <v>969</v>
      </c>
      <c r="J26" s="295"/>
      <c r="K26" s="295"/>
      <c r="L26" s="295"/>
      <c r="M26" s="295"/>
      <c r="N26" s="301">
        <f>M26/$F$4</f>
        <v>0</v>
      </c>
    </row>
    <row r="27" s="3" customFormat="1" ht="28" customHeight="1" spans="1:14">
      <c r="A27" s="155">
        <v>1</v>
      </c>
      <c r="B27" s="290" t="s">
        <v>970</v>
      </c>
      <c r="C27" s="295">
        <v>1</v>
      </c>
      <c r="D27" s="295">
        <v>800</v>
      </c>
      <c r="E27" s="295" t="s">
        <v>972</v>
      </c>
      <c r="F27" s="295">
        <v>150</v>
      </c>
      <c r="G27" s="85">
        <f>F27/$F$4</f>
        <v>0.00380705345483756</v>
      </c>
      <c r="H27" s="295" t="s">
        <v>935</v>
      </c>
      <c r="I27" s="295" t="s">
        <v>870</v>
      </c>
      <c r="J27" s="295">
        <f t="shared" ref="J27:M27" si="12">SUM(J28:J30)</f>
        <v>1</v>
      </c>
      <c r="K27" s="295">
        <f t="shared" si="12"/>
        <v>400</v>
      </c>
      <c r="L27" s="295">
        <f t="shared" si="12"/>
        <v>0</v>
      </c>
      <c r="M27" s="295">
        <f t="shared" si="12"/>
        <v>120</v>
      </c>
      <c r="N27" s="301">
        <f>M27/$F$4</f>
        <v>0.00304564276387005</v>
      </c>
    </row>
    <row r="28" s="3" customFormat="1" ht="28" customHeight="1" spans="1:14">
      <c r="A28" s="155">
        <v>2</v>
      </c>
      <c r="B28" s="290" t="s">
        <v>971</v>
      </c>
      <c r="C28" s="295"/>
      <c r="D28" s="295"/>
      <c r="E28" s="295"/>
      <c r="F28" s="295"/>
      <c r="G28" s="85">
        <f>F28/$F$4</f>
        <v>0</v>
      </c>
      <c r="H28" s="295">
        <v>1</v>
      </c>
      <c r="I28" s="295" t="s">
        <v>973</v>
      </c>
      <c r="J28" s="295">
        <v>1</v>
      </c>
      <c r="K28" s="295">
        <v>400</v>
      </c>
      <c r="L28" s="295" t="s">
        <v>974</v>
      </c>
      <c r="M28" s="295">
        <v>120</v>
      </c>
      <c r="N28" s="301">
        <f>M28/$F$4</f>
        <v>0.00304564276387005</v>
      </c>
    </row>
    <row r="29" s="3" customFormat="1" ht="28" customHeight="1" spans="1:14">
      <c r="A29" s="155">
        <v>3</v>
      </c>
      <c r="B29" s="290" t="s">
        <v>975</v>
      </c>
      <c r="C29" s="295"/>
      <c r="D29" s="295"/>
      <c r="E29" s="295"/>
      <c r="F29" s="295"/>
      <c r="G29" s="85">
        <f>F29/$F$4</f>
        <v>0</v>
      </c>
      <c r="H29" s="295">
        <v>2</v>
      </c>
      <c r="I29" s="295" t="s">
        <v>976</v>
      </c>
      <c r="J29" s="295"/>
      <c r="K29" s="295"/>
      <c r="L29" s="295"/>
      <c r="M29" s="295"/>
      <c r="N29" s="301">
        <f>M29/$F$4</f>
        <v>0</v>
      </c>
    </row>
    <row r="30" s="3" customFormat="1" ht="28" customHeight="1" spans="1:14">
      <c r="A30" s="155">
        <v>4</v>
      </c>
      <c r="B30" s="290" t="s">
        <v>977</v>
      </c>
      <c r="C30" s="295"/>
      <c r="D30" s="295"/>
      <c r="E30" s="295"/>
      <c r="F30" s="295"/>
      <c r="G30" s="85">
        <f>F30/$F$4</f>
        <v>0</v>
      </c>
      <c r="H30" s="295">
        <v>3</v>
      </c>
      <c r="I30" s="295" t="s">
        <v>978</v>
      </c>
      <c r="J30" s="295"/>
      <c r="K30" s="295"/>
      <c r="L30" s="295"/>
      <c r="M30" s="295"/>
      <c r="N30" s="301">
        <f>M30/$F$4</f>
        <v>0</v>
      </c>
    </row>
    <row r="31" s="3" customFormat="1" ht="28" customHeight="1" spans="1:14">
      <c r="A31" s="155">
        <v>5</v>
      </c>
      <c r="B31" s="290" t="s">
        <v>979</v>
      </c>
      <c r="C31" s="295"/>
      <c r="D31" s="295"/>
      <c r="E31" s="295"/>
      <c r="F31" s="295"/>
      <c r="G31" s="85">
        <f>F31/$F$4</f>
        <v>0</v>
      </c>
      <c r="H31" s="295" t="s">
        <v>937</v>
      </c>
      <c r="I31" s="295" t="s">
        <v>980</v>
      </c>
      <c r="J31" s="295">
        <f t="shared" ref="J31:M31" si="13">SUM(J32:J37)</f>
        <v>0</v>
      </c>
      <c r="K31" s="295">
        <f t="shared" si="13"/>
        <v>0</v>
      </c>
      <c r="L31" s="295">
        <f t="shared" si="13"/>
        <v>0</v>
      </c>
      <c r="M31" s="295">
        <f t="shared" si="13"/>
        <v>0</v>
      </c>
      <c r="N31" s="301">
        <f>M31/$F$4</f>
        <v>0</v>
      </c>
    </row>
    <row r="32" s="3" customFormat="1" ht="28" customHeight="1" spans="1:14">
      <c r="A32" s="155">
        <v>6</v>
      </c>
      <c r="B32" s="290" t="s">
        <v>981</v>
      </c>
      <c r="C32" s="295"/>
      <c r="D32" s="295"/>
      <c r="E32" s="295"/>
      <c r="F32" s="295"/>
      <c r="G32" s="85">
        <f>F32/$F$4</f>
        <v>0</v>
      </c>
      <c r="H32" s="295">
        <v>1</v>
      </c>
      <c r="I32" s="295" t="s">
        <v>880</v>
      </c>
      <c r="J32" s="295"/>
      <c r="K32" s="295"/>
      <c r="L32" s="295"/>
      <c r="M32" s="295"/>
      <c r="N32" s="301">
        <f>M32/$F$4</f>
        <v>0</v>
      </c>
    </row>
    <row r="33" s="3" customFormat="1" ht="28" customHeight="1" spans="1:14">
      <c r="A33" s="155" t="s">
        <v>982</v>
      </c>
      <c r="B33" s="296" t="s">
        <v>983</v>
      </c>
      <c r="C33" s="297">
        <f t="shared" ref="C33:F33" si="14">C34+C37+C41+C44+C48</f>
        <v>1</v>
      </c>
      <c r="D33" s="297">
        <f t="shared" si="14"/>
        <v>3000</v>
      </c>
      <c r="E33" s="297" t="s">
        <v>990</v>
      </c>
      <c r="F33" s="297">
        <f t="shared" si="14"/>
        <v>480</v>
      </c>
      <c r="G33" s="85">
        <f>F33/$F$4</f>
        <v>0.0121825710554802</v>
      </c>
      <c r="H33" s="295">
        <v>2</v>
      </c>
      <c r="I33" s="295" t="s">
        <v>881</v>
      </c>
      <c r="J33" s="295"/>
      <c r="K33" s="295"/>
      <c r="L33" s="295"/>
      <c r="M33" s="295"/>
      <c r="N33" s="301">
        <f>M33/$F$4</f>
        <v>0</v>
      </c>
    </row>
    <row r="34" s="3" customFormat="1" ht="28" customHeight="1" spans="1:14">
      <c r="A34" s="155" t="s">
        <v>916</v>
      </c>
      <c r="B34" s="296" t="s">
        <v>984</v>
      </c>
      <c r="C34" s="297">
        <f t="shared" ref="C34:F34" si="15">SUM(C35:C36)</f>
        <v>0</v>
      </c>
      <c r="D34" s="297">
        <f t="shared" si="15"/>
        <v>0</v>
      </c>
      <c r="E34" s="297" t="s">
        <v>990</v>
      </c>
      <c r="F34" s="297">
        <f t="shared" si="15"/>
        <v>0</v>
      </c>
      <c r="G34" s="85">
        <f>F34/$F$4</f>
        <v>0</v>
      </c>
      <c r="H34" s="295">
        <v>3</v>
      </c>
      <c r="I34" s="295" t="s">
        <v>882</v>
      </c>
      <c r="J34" s="295"/>
      <c r="K34" s="295"/>
      <c r="L34" s="295"/>
      <c r="M34" s="295"/>
      <c r="N34" s="301">
        <f>M34/$F$4</f>
        <v>0</v>
      </c>
    </row>
    <row r="35" s="3" customFormat="1" ht="28" customHeight="1" spans="1:14">
      <c r="A35" s="155">
        <v>1</v>
      </c>
      <c r="B35" s="296" t="s">
        <v>985</v>
      </c>
      <c r="C35" s="297"/>
      <c r="D35" s="295"/>
      <c r="E35" s="295"/>
      <c r="F35" s="295"/>
      <c r="G35" s="85">
        <f>F35/$F$4</f>
        <v>0</v>
      </c>
      <c r="H35" s="295">
        <v>4</v>
      </c>
      <c r="I35" s="295" t="s">
        <v>883</v>
      </c>
      <c r="J35" s="295"/>
      <c r="K35" s="295"/>
      <c r="L35" s="295"/>
      <c r="M35" s="295"/>
      <c r="N35" s="301">
        <f>M35/$F$4</f>
        <v>0</v>
      </c>
    </row>
    <row r="36" s="3" customFormat="1" ht="28" customHeight="1" spans="1:14">
      <c r="A36" s="155">
        <v>2</v>
      </c>
      <c r="B36" s="296" t="s">
        <v>986</v>
      </c>
      <c r="C36" s="297"/>
      <c r="D36" s="295"/>
      <c r="E36" s="295"/>
      <c r="F36" s="295"/>
      <c r="G36" s="85">
        <f>F36/$F$4</f>
        <v>0</v>
      </c>
      <c r="H36" s="295">
        <v>5</v>
      </c>
      <c r="I36" s="295" t="s">
        <v>884</v>
      </c>
      <c r="J36" s="295"/>
      <c r="K36" s="295"/>
      <c r="L36" s="295"/>
      <c r="M36" s="295"/>
      <c r="N36" s="301">
        <f>M36/$F$4</f>
        <v>0</v>
      </c>
    </row>
    <row r="37" s="3" customFormat="1" ht="28" customHeight="1" spans="1:14">
      <c r="A37" s="155" t="s">
        <v>935</v>
      </c>
      <c r="B37" s="296" t="s">
        <v>507</v>
      </c>
      <c r="C37" s="297">
        <f t="shared" ref="C37:F37" si="16">SUM(C38:C40)</f>
        <v>1</v>
      </c>
      <c r="D37" s="297">
        <f t="shared" si="16"/>
        <v>3000</v>
      </c>
      <c r="E37" s="297">
        <f t="shared" si="16"/>
        <v>0</v>
      </c>
      <c r="F37" s="297">
        <f t="shared" si="16"/>
        <v>480</v>
      </c>
      <c r="G37" s="85">
        <f>F37/$F$4</f>
        <v>0.0121825710554802</v>
      </c>
      <c r="H37" s="295">
        <v>6</v>
      </c>
      <c r="I37" s="295" t="s">
        <v>885</v>
      </c>
      <c r="J37" s="295"/>
      <c r="K37" s="295"/>
      <c r="L37" s="295"/>
      <c r="M37" s="295"/>
      <c r="N37" s="301">
        <f>M37/$F$4</f>
        <v>0</v>
      </c>
    </row>
    <row r="38" s="3" customFormat="1" ht="28" customHeight="1" spans="1:14">
      <c r="A38" s="155">
        <v>1</v>
      </c>
      <c r="B38" s="296" t="s">
        <v>987</v>
      </c>
      <c r="C38" s="297"/>
      <c r="D38" s="295"/>
      <c r="E38" s="295"/>
      <c r="F38" s="295"/>
      <c r="G38" s="85">
        <f>F38/$F$4</f>
        <v>0</v>
      </c>
      <c r="H38" s="295" t="s">
        <v>955</v>
      </c>
      <c r="I38" s="295" t="s">
        <v>988</v>
      </c>
      <c r="J38" s="295">
        <f t="shared" ref="J38:M38" si="17">SUM(J39:J43)</f>
        <v>0</v>
      </c>
      <c r="K38" s="295">
        <f t="shared" si="17"/>
        <v>0</v>
      </c>
      <c r="L38" s="295">
        <f t="shared" si="17"/>
        <v>0</v>
      </c>
      <c r="M38" s="295">
        <f t="shared" si="17"/>
        <v>0</v>
      </c>
      <c r="N38" s="301">
        <f>M38/$F$4</f>
        <v>0</v>
      </c>
    </row>
    <row r="39" s="3" customFormat="1" ht="28" customHeight="1" spans="1:14">
      <c r="A39" s="155">
        <v>2</v>
      </c>
      <c r="B39" s="296" t="s">
        <v>989</v>
      </c>
      <c r="C39" s="295">
        <v>1</v>
      </c>
      <c r="D39" s="295">
        <v>3000</v>
      </c>
      <c r="E39" s="295" t="s">
        <v>990</v>
      </c>
      <c r="F39" s="295">
        <v>480</v>
      </c>
      <c r="G39" s="85">
        <f>F39/$F$4</f>
        <v>0.0121825710554802</v>
      </c>
      <c r="H39" s="295">
        <v>1</v>
      </c>
      <c r="I39" s="295" t="s">
        <v>887</v>
      </c>
      <c r="J39" s="295"/>
      <c r="K39" s="295"/>
      <c r="L39" s="295"/>
      <c r="M39" s="295"/>
      <c r="N39" s="301">
        <f>M39/$F$4</f>
        <v>0</v>
      </c>
    </row>
    <row r="40" s="3" customFormat="1" ht="28" customHeight="1" spans="1:14">
      <c r="A40" s="155">
        <v>3</v>
      </c>
      <c r="B40" s="296" t="s">
        <v>991</v>
      </c>
      <c r="C40" s="297"/>
      <c r="D40" s="295"/>
      <c r="E40" s="295"/>
      <c r="F40" s="295"/>
      <c r="G40" s="85">
        <f>F40/$F$4</f>
        <v>0</v>
      </c>
      <c r="H40" s="295">
        <v>2</v>
      </c>
      <c r="I40" s="295" t="s">
        <v>888</v>
      </c>
      <c r="J40" s="295"/>
      <c r="K40" s="295"/>
      <c r="L40" s="295"/>
      <c r="M40" s="295"/>
      <c r="N40" s="301">
        <f>M40/$F$4</f>
        <v>0</v>
      </c>
    </row>
    <row r="41" s="3" customFormat="1" ht="28" customHeight="1" spans="1:14">
      <c r="A41" s="155" t="s">
        <v>937</v>
      </c>
      <c r="B41" s="296" t="s">
        <v>992</v>
      </c>
      <c r="C41" s="297">
        <f t="shared" ref="C41:F41" si="18">SUM(C42:C43)</f>
        <v>0</v>
      </c>
      <c r="D41" s="297">
        <f t="shared" si="18"/>
        <v>0</v>
      </c>
      <c r="E41" s="297">
        <f t="shared" si="18"/>
        <v>0</v>
      </c>
      <c r="F41" s="297">
        <f t="shared" si="18"/>
        <v>0</v>
      </c>
      <c r="G41" s="85">
        <f>F41/$F$4</f>
        <v>0</v>
      </c>
      <c r="H41" s="295">
        <v>3</v>
      </c>
      <c r="I41" s="295" t="s">
        <v>889</v>
      </c>
      <c r="J41" s="295"/>
      <c r="K41" s="295"/>
      <c r="L41" s="295"/>
      <c r="M41" s="295"/>
      <c r="N41" s="301">
        <f>M41/$F$4</f>
        <v>0</v>
      </c>
    </row>
    <row r="42" s="3" customFormat="1" ht="28" customHeight="1" spans="1:14">
      <c r="A42" s="155">
        <v>1</v>
      </c>
      <c r="B42" s="296" t="s">
        <v>993</v>
      </c>
      <c r="C42" s="297"/>
      <c r="D42" s="295"/>
      <c r="E42" s="295"/>
      <c r="F42" s="295"/>
      <c r="G42" s="85">
        <f>F42/$F$4</f>
        <v>0</v>
      </c>
      <c r="H42" s="295">
        <v>4</v>
      </c>
      <c r="I42" s="295" t="s">
        <v>890</v>
      </c>
      <c r="J42" s="295"/>
      <c r="K42" s="295"/>
      <c r="L42" s="295"/>
      <c r="M42" s="295"/>
      <c r="N42" s="301">
        <f>M42/$F$4</f>
        <v>0</v>
      </c>
    </row>
    <row r="43" s="3" customFormat="1" ht="28" customHeight="1" spans="1:14">
      <c r="A43" s="155">
        <v>2</v>
      </c>
      <c r="B43" s="296" t="s">
        <v>994</v>
      </c>
      <c r="C43" s="297"/>
      <c r="D43" s="295"/>
      <c r="E43" s="295"/>
      <c r="F43" s="295"/>
      <c r="G43" s="85">
        <f>F43/$F$4</f>
        <v>0</v>
      </c>
      <c r="H43" s="295">
        <v>5</v>
      </c>
      <c r="I43" s="295" t="s">
        <v>891</v>
      </c>
      <c r="J43" s="295"/>
      <c r="K43" s="295"/>
      <c r="L43" s="295"/>
      <c r="M43" s="295"/>
      <c r="N43" s="301">
        <f>M43/$F$4</f>
        <v>0</v>
      </c>
    </row>
    <row r="44" s="3" customFormat="1" ht="28" customHeight="1" spans="1:14">
      <c r="A44" s="155" t="s">
        <v>955</v>
      </c>
      <c r="B44" s="296" t="s">
        <v>995</v>
      </c>
      <c r="C44" s="297">
        <f t="shared" ref="C44:F44" si="19">SUM(C45:C47)</f>
        <v>0</v>
      </c>
      <c r="D44" s="297">
        <f t="shared" si="19"/>
        <v>0</v>
      </c>
      <c r="E44" s="297">
        <f t="shared" si="19"/>
        <v>0</v>
      </c>
      <c r="F44" s="297">
        <f t="shared" si="19"/>
        <v>0</v>
      </c>
      <c r="G44" s="85">
        <f>F44/$F$4</f>
        <v>0</v>
      </c>
      <c r="H44" s="295" t="s">
        <v>996</v>
      </c>
      <c r="I44" s="295" t="s">
        <v>997</v>
      </c>
      <c r="J44" s="295">
        <f t="shared" ref="J44:M44" si="20">J45+J48</f>
        <v>0</v>
      </c>
      <c r="K44" s="295">
        <f t="shared" si="20"/>
        <v>0</v>
      </c>
      <c r="L44" s="295">
        <f t="shared" si="20"/>
        <v>0</v>
      </c>
      <c r="M44" s="295">
        <f t="shared" si="20"/>
        <v>0</v>
      </c>
      <c r="N44" s="301">
        <f>M44/$F$4</f>
        <v>0</v>
      </c>
    </row>
    <row r="45" s="3" customFormat="1" ht="28" customHeight="1" spans="1:14">
      <c r="A45" s="155"/>
      <c r="B45" s="296" t="s">
        <v>998</v>
      </c>
      <c r="C45" s="297"/>
      <c r="D45" s="295"/>
      <c r="E45" s="295"/>
      <c r="F45" s="295"/>
      <c r="G45" s="85">
        <f>F45/$F$4</f>
        <v>0</v>
      </c>
      <c r="H45" s="295" t="s">
        <v>916</v>
      </c>
      <c r="I45" s="295" t="s">
        <v>999</v>
      </c>
      <c r="J45" s="295">
        <f t="shared" ref="J45:M45" si="21">SUM(J46:J47)</f>
        <v>0</v>
      </c>
      <c r="K45" s="295">
        <f t="shared" si="21"/>
        <v>0</v>
      </c>
      <c r="L45" s="295">
        <f t="shared" si="21"/>
        <v>0</v>
      </c>
      <c r="M45" s="295">
        <f t="shared" si="21"/>
        <v>0</v>
      </c>
      <c r="N45" s="301">
        <f>M45/$F$4</f>
        <v>0</v>
      </c>
    </row>
    <row r="46" s="3" customFormat="1" ht="28" customHeight="1" spans="1:14">
      <c r="A46" s="155"/>
      <c r="B46" s="296" t="s">
        <v>1000</v>
      </c>
      <c r="C46" s="297"/>
      <c r="D46" s="295"/>
      <c r="E46" s="295"/>
      <c r="F46" s="295"/>
      <c r="G46" s="85">
        <f>F46/$F$4</f>
        <v>0</v>
      </c>
      <c r="H46" s="295">
        <v>1</v>
      </c>
      <c r="I46" s="295" t="s">
        <v>1001</v>
      </c>
      <c r="J46" s="295"/>
      <c r="K46" s="295"/>
      <c r="L46" s="295"/>
      <c r="M46" s="295"/>
      <c r="N46" s="301">
        <f>M46/$F$4</f>
        <v>0</v>
      </c>
    </row>
    <row r="47" s="3" customFormat="1" ht="28" customHeight="1" spans="1:14">
      <c r="A47" s="155"/>
      <c r="B47" s="296" t="s">
        <v>1002</v>
      </c>
      <c r="C47" s="297"/>
      <c r="D47" s="295"/>
      <c r="E47" s="295"/>
      <c r="F47" s="295"/>
      <c r="G47" s="85">
        <f>F47/$F$4</f>
        <v>0</v>
      </c>
      <c r="H47" s="295">
        <v>2</v>
      </c>
      <c r="I47" s="295" t="s">
        <v>1003</v>
      </c>
      <c r="J47" s="295"/>
      <c r="K47" s="295"/>
      <c r="L47" s="295"/>
      <c r="M47" s="295"/>
      <c r="N47" s="301">
        <f>M47/$F$4</f>
        <v>0</v>
      </c>
    </row>
    <row r="48" s="3" customFormat="1" ht="28" customHeight="1" spans="1:14">
      <c r="A48" s="155" t="s">
        <v>967</v>
      </c>
      <c r="B48" s="296" t="s">
        <v>1004</v>
      </c>
      <c r="C48" s="295"/>
      <c r="D48" s="295"/>
      <c r="E48" s="295"/>
      <c r="F48" s="96"/>
      <c r="G48" s="85">
        <f>F48/$F$4</f>
        <v>0</v>
      </c>
      <c r="H48" s="295" t="s">
        <v>935</v>
      </c>
      <c r="I48" s="295" t="s">
        <v>1005</v>
      </c>
      <c r="J48" s="295">
        <f t="shared" ref="J48:M48" si="22">SUM(J49:J52)</f>
        <v>0</v>
      </c>
      <c r="K48" s="295">
        <f t="shared" si="22"/>
        <v>0</v>
      </c>
      <c r="L48" s="295">
        <f t="shared" si="22"/>
        <v>0</v>
      </c>
      <c r="M48" s="295">
        <f t="shared" si="22"/>
        <v>0</v>
      </c>
      <c r="N48" s="301">
        <f>M48/$F$4</f>
        <v>0</v>
      </c>
    </row>
    <row r="49" s="3" customFormat="1" ht="28" customHeight="1" spans="1:14">
      <c r="A49" s="155" t="s">
        <v>1006</v>
      </c>
      <c r="B49" s="296" t="s">
        <v>1007</v>
      </c>
      <c r="C49" s="297">
        <f t="shared" ref="C49:F49" si="23">C50+J8+J13</f>
        <v>26</v>
      </c>
      <c r="D49" s="297">
        <f t="shared" si="23"/>
        <v>2016.728</v>
      </c>
      <c r="E49" s="297" t="e">
        <f t="shared" si="23"/>
        <v>#VALUE!</v>
      </c>
      <c r="F49" s="297">
        <f t="shared" si="23"/>
        <v>12393.51</v>
      </c>
      <c r="G49" s="85">
        <f>F49/$F$4</f>
        <v>0.314551700420426</v>
      </c>
      <c r="H49" s="295">
        <v>1</v>
      </c>
      <c r="I49" s="295" t="s">
        <v>897</v>
      </c>
      <c r="J49" s="295"/>
      <c r="K49" s="295"/>
      <c r="L49" s="295"/>
      <c r="M49" s="295"/>
      <c r="N49" s="301">
        <f>M49/$F$4</f>
        <v>0</v>
      </c>
    </row>
    <row r="50" s="3" customFormat="1" ht="28" customHeight="1" spans="1:14">
      <c r="A50" s="155" t="s">
        <v>916</v>
      </c>
      <c r="B50" s="296" t="s">
        <v>1008</v>
      </c>
      <c r="C50" s="297">
        <f t="shared" ref="C50:F50" si="24">C51+C52+C53+C54+C55+C56+C57+J6+J7</f>
        <v>11</v>
      </c>
      <c r="D50" s="297">
        <f t="shared" si="24"/>
        <v>75.728</v>
      </c>
      <c r="E50" s="297" t="e">
        <f t="shared" si="24"/>
        <v>#VALUE!</v>
      </c>
      <c r="F50" s="297">
        <f t="shared" si="24"/>
        <v>7915.83</v>
      </c>
      <c r="G50" s="85">
        <f>F50/$F$4</f>
        <v>0.200906586329379</v>
      </c>
      <c r="H50" s="295">
        <v>2</v>
      </c>
      <c r="I50" s="295" t="s">
        <v>898</v>
      </c>
      <c r="J50" s="295"/>
      <c r="K50" s="295"/>
      <c r="L50" s="295"/>
      <c r="M50" s="295"/>
      <c r="N50" s="301">
        <f>M50/$F$4</f>
        <v>0</v>
      </c>
    </row>
    <row r="51" s="3" customFormat="1" ht="28" customHeight="1" spans="1:14">
      <c r="A51" s="155">
        <v>1</v>
      </c>
      <c r="B51" s="296" t="s">
        <v>1009</v>
      </c>
      <c r="C51" s="297"/>
      <c r="D51" s="295"/>
      <c r="E51" s="295"/>
      <c r="F51" s="295"/>
      <c r="G51" s="85">
        <f>F51/$F$4</f>
        <v>0</v>
      </c>
      <c r="H51" s="295">
        <v>3</v>
      </c>
      <c r="I51" s="295" t="s">
        <v>899</v>
      </c>
      <c r="J51" s="295"/>
      <c r="K51" s="295"/>
      <c r="L51" s="295"/>
      <c r="M51" s="295"/>
      <c r="N51" s="301">
        <f>M51/$F$4</f>
        <v>0</v>
      </c>
    </row>
    <row r="52" s="3" customFormat="1" ht="28" customHeight="1" spans="1:14">
      <c r="A52" s="155">
        <v>2</v>
      </c>
      <c r="B52" s="296" t="s">
        <v>1010</v>
      </c>
      <c r="C52" s="297">
        <v>4</v>
      </c>
      <c r="D52" s="295">
        <v>50.684</v>
      </c>
      <c r="E52" s="295" t="s">
        <v>922</v>
      </c>
      <c r="F52" s="295">
        <v>2772.85</v>
      </c>
      <c r="G52" s="85">
        <f>F52/$F$4</f>
        <v>0.0703759211483088</v>
      </c>
      <c r="H52" s="295">
        <v>4</v>
      </c>
      <c r="I52" s="295" t="s">
        <v>1011</v>
      </c>
      <c r="J52" s="295"/>
      <c r="K52" s="295"/>
      <c r="L52" s="295"/>
      <c r="M52" s="295"/>
      <c r="N52" s="301">
        <f>M52/$F$4</f>
        <v>0</v>
      </c>
    </row>
    <row r="53" s="3" customFormat="1" ht="28" customHeight="1" spans="1:14">
      <c r="A53" s="155">
        <v>3</v>
      </c>
      <c r="B53" s="296" t="s">
        <v>1012</v>
      </c>
      <c r="C53" s="297"/>
      <c r="D53" s="295"/>
      <c r="E53" s="295"/>
      <c r="F53" s="295"/>
      <c r="G53" s="85">
        <f>F53/$F$4</f>
        <v>0</v>
      </c>
      <c r="H53" s="295" t="s">
        <v>1013</v>
      </c>
      <c r="I53" s="295" t="s">
        <v>901</v>
      </c>
      <c r="J53" s="295"/>
      <c r="K53" s="295"/>
      <c r="L53" s="295"/>
      <c r="M53" s="295"/>
      <c r="N53" s="301">
        <f>M53/$F$4</f>
        <v>0</v>
      </c>
    </row>
    <row r="54" s="3" customFormat="1" ht="28" customHeight="1" spans="1:14">
      <c r="A54" s="155">
        <v>4</v>
      </c>
      <c r="B54" s="296" t="s">
        <v>1014</v>
      </c>
      <c r="C54" s="297">
        <v>4</v>
      </c>
      <c r="D54" s="295">
        <v>22.7</v>
      </c>
      <c r="E54" s="295" t="s">
        <v>922</v>
      </c>
      <c r="F54" s="295">
        <v>3480</v>
      </c>
      <c r="G54" s="85">
        <f>F54/$F$4</f>
        <v>0.0883236401522314</v>
      </c>
      <c r="H54" s="295" t="s">
        <v>1015</v>
      </c>
      <c r="I54" s="295" t="s">
        <v>903</v>
      </c>
      <c r="J54" s="295">
        <f t="shared" ref="J54:M54" si="25">SUM(J55:J56)</f>
        <v>1</v>
      </c>
      <c r="K54" s="295">
        <f t="shared" si="25"/>
        <v>3817</v>
      </c>
      <c r="L54" s="295">
        <f t="shared" si="25"/>
        <v>0</v>
      </c>
      <c r="M54" s="295">
        <f t="shared" si="25"/>
        <v>38</v>
      </c>
      <c r="N54" s="301">
        <f>M54/$F$4</f>
        <v>0.000964453541892182</v>
      </c>
    </row>
    <row r="55" s="3" customFormat="1" ht="28" customHeight="1" spans="1:14">
      <c r="A55" s="155">
        <v>5</v>
      </c>
      <c r="B55" s="296" t="s">
        <v>1016</v>
      </c>
      <c r="C55" s="297"/>
      <c r="D55" s="295"/>
      <c r="E55" s="295"/>
      <c r="F55" s="295"/>
      <c r="G55" s="85">
        <f>F55/$F$4</f>
        <v>0</v>
      </c>
      <c r="H55" s="295">
        <v>1</v>
      </c>
      <c r="I55" s="295" t="s">
        <v>1017</v>
      </c>
      <c r="J55" s="295"/>
      <c r="K55" s="295"/>
      <c r="L55" s="295"/>
      <c r="M55" s="295"/>
      <c r="N55" s="301">
        <f>M55/$F$4</f>
        <v>0</v>
      </c>
    </row>
    <row r="56" s="3" customFormat="1" ht="28" customHeight="1" spans="1:14">
      <c r="A56" s="155">
        <v>6</v>
      </c>
      <c r="B56" s="296" t="s">
        <v>1018</v>
      </c>
      <c r="C56" s="297"/>
      <c r="D56" s="295"/>
      <c r="E56" s="295"/>
      <c r="F56" s="295"/>
      <c r="G56" s="85">
        <f>F56/$F$4</f>
        <v>0</v>
      </c>
      <c r="H56" s="295">
        <v>2</v>
      </c>
      <c r="I56" s="295" t="s">
        <v>1019</v>
      </c>
      <c r="J56" s="295">
        <v>1</v>
      </c>
      <c r="K56" s="295">
        <v>3817</v>
      </c>
      <c r="L56" s="295" t="s">
        <v>972</v>
      </c>
      <c r="M56" s="295">
        <v>38</v>
      </c>
      <c r="N56" s="301">
        <f>M56/$F$4</f>
        <v>0.000964453541892182</v>
      </c>
    </row>
    <row r="57" s="77" customFormat="1" ht="36" spans="1:14">
      <c r="A57" s="155">
        <v>7</v>
      </c>
      <c r="B57" s="296" t="s">
        <v>1604</v>
      </c>
      <c r="C57" s="297"/>
      <c r="D57" s="295"/>
      <c r="E57" s="295"/>
      <c r="F57" s="295"/>
      <c r="G57" s="85">
        <f>F57/$F$4</f>
        <v>0</v>
      </c>
      <c r="H57" s="295"/>
      <c r="I57" s="295"/>
      <c r="J57" s="295"/>
      <c r="K57" s="295"/>
      <c r="L57" s="295"/>
      <c r="M57" s="295"/>
      <c r="N57" s="301">
        <f>M57/$F$4</f>
        <v>0</v>
      </c>
    </row>
  </sheetData>
  <mergeCells count="11">
    <mergeCell ref="A1:N1"/>
    <mergeCell ref="D2:E2"/>
    <mergeCell ref="F2:G2"/>
    <mergeCell ref="K2:L2"/>
    <mergeCell ref="M2:N2"/>
    <mergeCell ref="A4:B4"/>
    <mergeCell ref="A2:A3"/>
    <mergeCell ref="B2:B3"/>
    <mergeCell ref="C2:C3"/>
    <mergeCell ref="H2:H3"/>
    <mergeCell ref="J2:J3"/>
  </mergeCells>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BE181"/>
  <sheetViews>
    <sheetView view="pageBreakPreview" zoomScaleNormal="100" zoomScaleSheetLayoutView="100" workbookViewId="0">
      <pane xSplit="7" ySplit="6" topLeftCell="J28" activePane="bottomRight" state="frozen"/>
      <selection/>
      <selection pane="topRight"/>
      <selection pane="bottomLeft"/>
      <selection pane="bottomRight" activeCell="P35" sqref="P35"/>
    </sheetView>
  </sheetViews>
  <sheetFormatPr defaultColWidth="9" defaultRowHeight="13.5"/>
  <cols>
    <col min="1" max="1" width="3.875" style="5" customWidth="1"/>
    <col min="2" max="2" width="11.25" style="5" customWidth="1"/>
    <col min="3" max="3" width="8.125" style="5" customWidth="1"/>
    <col min="4" max="4" width="7.375" style="5" customWidth="1"/>
    <col min="5" max="5" width="18.625" style="5" customWidth="1"/>
    <col min="6" max="6" width="10.75" style="5" customWidth="1"/>
    <col min="7" max="7" width="7.375" style="270" customWidth="1"/>
    <col min="8" max="8" width="17.125" style="5" customWidth="1"/>
    <col min="9" max="9" width="24.875" style="7" customWidth="1"/>
    <col min="10" max="17" width="6.625" style="5" customWidth="1"/>
    <col min="18" max="18" width="11.5" style="5" customWidth="1"/>
    <col min="19" max="19" width="9.625" style="5" customWidth="1"/>
    <col min="20" max="20" width="9.625" style="7" customWidth="1"/>
    <col min="21" max="21" width="10.375" style="392" customWidth="1"/>
    <col min="22" max="22" width="12.75" style="5" customWidth="1"/>
    <col min="23" max="23" width="11.5" style="5" customWidth="1"/>
    <col min="24" max="25" width="10.375" style="5" customWidth="1"/>
    <col min="26" max="26" width="11.125" style="5" customWidth="1"/>
    <col min="27" max="27" width="9.55833333333333" style="5" customWidth="1"/>
    <col min="28" max="28" width="9.25" style="5" customWidth="1"/>
    <col min="29" max="30" width="9.375" style="5" customWidth="1"/>
    <col min="31" max="32" width="10.375" style="5" hidden="1" customWidth="1"/>
    <col min="33" max="34" width="22.5" style="7" customWidth="1"/>
    <col min="35" max="35" width="8.75" style="5" hidden="1" customWidth="1"/>
    <col min="36" max="36" width="12.125" style="5" hidden="1" customWidth="1"/>
    <col min="37" max="37" width="8.875" style="5" customWidth="1"/>
    <col min="38" max="39" width="8.75" style="5" hidden="1" customWidth="1"/>
    <col min="40" max="41" width="8.125" style="5" hidden="1" customWidth="1"/>
    <col min="42" max="43" width="9" style="5" hidden="1" customWidth="1"/>
    <col min="44" max="45" width="8.75" style="5" hidden="1" customWidth="1"/>
    <col min="46" max="46" width="8.875" style="238" hidden="1" customWidth="1"/>
    <col min="47" max="48" width="10.375" style="9" hidden="1" customWidth="1"/>
    <col min="49" max="49" width="15" style="1" customWidth="1"/>
    <col min="50" max="50" width="5.125" style="1" customWidth="1"/>
    <col min="51" max="51" width="12.875" style="1" customWidth="1"/>
    <col min="52" max="52" width="8.125" style="1" hidden="1" customWidth="1"/>
    <col min="53" max="54" width="7" style="1" hidden="1" customWidth="1"/>
    <col min="55" max="55" width="7.86666666666667" style="1" hidden="1" customWidth="1"/>
    <col min="56" max="56" width="10.0083333333333" style="1" hidden="1" customWidth="1"/>
    <col min="57" max="57" width="9" style="1" customWidth="1"/>
    <col min="58" max="16384" width="9" style="1"/>
  </cols>
  <sheetData>
    <row r="1" s="1" customFormat="1" ht="25.5" spans="1:48">
      <c r="A1" s="10" t="s">
        <v>1605</v>
      </c>
      <c r="B1" s="10"/>
      <c r="C1" s="10"/>
      <c r="D1" s="246"/>
      <c r="E1" s="10"/>
      <c r="F1" s="10"/>
      <c r="G1" s="11"/>
      <c r="H1" s="10"/>
      <c r="I1" s="10"/>
      <c r="J1" s="246"/>
      <c r="K1" s="246"/>
      <c r="L1" s="246"/>
      <c r="M1" s="246"/>
      <c r="N1" s="246"/>
      <c r="O1" s="246"/>
      <c r="P1" s="246"/>
      <c r="Q1" s="246"/>
      <c r="R1" s="246"/>
      <c r="S1" s="10"/>
      <c r="T1" s="246"/>
      <c r="U1" s="401"/>
      <c r="V1" s="10"/>
      <c r="W1" s="10"/>
      <c r="X1" s="10"/>
      <c r="Y1" s="10"/>
      <c r="Z1" s="10"/>
      <c r="AA1" s="10"/>
      <c r="AB1" s="10"/>
      <c r="AC1" s="10"/>
      <c r="AD1" s="246"/>
      <c r="AE1" s="246"/>
      <c r="AF1" s="246"/>
      <c r="AG1" s="246"/>
      <c r="AH1" s="246"/>
      <c r="AI1" s="246"/>
      <c r="AJ1" s="246"/>
      <c r="AK1" s="246"/>
      <c r="AL1" s="246"/>
      <c r="AM1" s="246"/>
      <c r="AN1" s="246"/>
      <c r="AO1" s="246"/>
      <c r="AP1" s="10"/>
      <c r="AQ1" s="10"/>
      <c r="AR1" s="10"/>
      <c r="AS1" s="10"/>
      <c r="AT1" s="11"/>
      <c r="AU1" s="9"/>
      <c r="AV1" s="9"/>
    </row>
    <row r="2" s="1" customFormat="1" spans="1:56">
      <c r="A2" s="12" t="s">
        <v>1</v>
      </c>
      <c r="B2" s="13" t="s">
        <v>1047</v>
      </c>
      <c r="C2" s="14" t="s">
        <v>1048</v>
      </c>
      <c r="D2" s="15" t="s">
        <v>3</v>
      </c>
      <c r="E2" s="15" t="s">
        <v>4</v>
      </c>
      <c r="F2" s="15" t="s">
        <v>1049</v>
      </c>
      <c r="G2" s="16" t="s">
        <v>1050</v>
      </c>
      <c r="H2" s="15" t="s">
        <v>7</v>
      </c>
      <c r="I2" s="15" t="s">
        <v>1051</v>
      </c>
      <c r="J2" s="29" t="s">
        <v>3</v>
      </c>
      <c r="K2" s="29"/>
      <c r="L2" s="29"/>
      <c r="M2" s="29"/>
      <c r="N2" s="29"/>
      <c r="O2" s="29"/>
      <c r="P2" s="29"/>
      <c r="Q2" s="29"/>
      <c r="R2" s="30" t="s">
        <v>1052</v>
      </c>
      <c r="S2" s="30" t="s">
        <v>1053</v>
      </c>
      <c r="T2" s="30" t="s">
        <v>1054</v>
      </c>
      <c r="U2" s="38" t="s">
        <v>1055</v>
      </c>
      <c r="V2" s="39"/>
      <c r="W2" s="39"/>
      <c r="X2" s="39"/>
      <c r="Y2" s="39"/>
      <c r="Z2" s="39"/>
      <c r="AA2" s="39"/>
      <c r="AB2" s="39"/>
      <c r="AC2" s="39"/>
      <c r="AD2" s="46"/>
      <c r="AE2" s="47" t="s">
        <v>10</v>
      </c>
      <c r="AF2" s="47"/>
      <c r="AG2" s="15" t="s">
        <v>1056</v>
      </c>
      <c r="AH2" s="15" t="s">
        <v>1057</v>
      </c>
      <c r="AI2" s="15" t="s">
        <v>13</v>
      </c>
      <c r="AJ2" s="15" t="s">
        <v>14</v>
      </c>
      <c r="AK2" s="15" t="s">
        <v>1542</v>
      </c>
      <c r="AL2" s="15" t="s">
        <v>16</v>
      </c>
      <c r="AM2" s="16" t="s">
        <v>17</v>
      </c>
      <c r="AN2" s="15" t="s">
        <v>18</v>
      </c>
      <c r="AO2" s="16" t="s">
        <v>19</v>
      </c>
      <c r="AP2" s="15" t="s">
        <v>1059</v>
      </c>
      <c r="AQ2" s="15" t="s">
        <v>1060</v>
      </c>
      <c r="AR2" s="15" t="s">
        <v>1061</v>
      </c>
      <c r="AS2" s="240" t="s">
        <v>1534</v>
      </c>
      <c r="AT2" s="15" t="s">
        <v>19</v>
      </c>
      <c r="AU2" s="15" t="s">
        <v>1535</v>
      </c>
      <c r="AV2" s="240" t="s">
        <v>1536</v>
      </c>
      <c r="AZ2" s="238" t="s">
        <v>1408</v>
      </c>
      <c r="BA2" s="5" t="s">
        <v>1409</v>
      </c>
      <c r="BB2" s="5" t="s">
        <v>1410</v>
      </c>
      <c r="BC2" s="5" t="s">
        <v>1411</v>
      </c>
      <c r="BD2" s="5" t="s">
        <v>1412</v>
      </c>
    </row>
    <row r="3" s="1" customFormat="1" spans="1:56">
      <c r="A3" s="12"/>
      <c r="B3" s="13"/>
      <c r="C3" s="17"/>
      <c r="D3" s="15"/>
      <c r="E3" s="15"/>
      <c r="F3" s="15"/>
      <c r="G3" s="16"/>
      <c r="H3" s="15"/>
      <c r="I3" s="15"/>
      <c r="J3" s="30" t="s">
        <v>915</v>
      </c>
      <c r="K3" s="30" t="s">
        <v>983</v>
      </c>
      <c r="L3" s="30" t="s">
        <v>1007</v>
      </c>
      <c r="M3" s="30" t="s">
        <v>954</v>
      </c>
      <c r="N3" s="30" t="s">
        <v>964</v>
      </c>
      <c r="O3" s="30" t="s">
        <v>997</v>
      </c>
      <c r="P3" s="30" t="s">
        <v>1063</v>
      </c>
      <c r="Q3" s="30" t="s">
        <v>981</v>
      </c>
      <c r="R3" s="40"/>
      <c r="S3" s="40"/>
      <c r="T3" s="40"/>
      <c r="U3" s="41" t="s">
        <v>1064</v>
      </c>
      <c r="V3" s="30" t="s">
        <v>1537</v>
      </c>
      <c r="W3" s="30" t="s">
        <v>1538</v>
      </c>
      <c r="X3" s="30" t="s">
        <v>1574</v>
      </c>
      <c r="Y3" s="30" t="s">
        <v>1575</v>
      </c>
      <c r="Z3" s="42" t="s">
        <v>1067</v>
      </c>
      <c r="AA3" s="42" t="s">
        <v>1068</v>
      </c>
      <c r="AB3" s="42" t="s">
        <v>1069</v>
      </c>
      <c r="AC3" s="42" t="s">
        <v>1070</v>
      </c>
      <c r="AD3" s="48" t="s">
        <v>1071</v>
      </c>
      <c r="AE3" s="47" t="s">
        <v>31</v>
      </c>
      <c r="AF3" s="15" t="s">
        <v>32</v>
      </c>
      <c r="AG3" s="15"/>
      <c r="AH3" s="15"/>
      <c r="AI3" s="15"/>
      <c r="AJ3" s="15"/>
      <c r="AK3" s="15"/>
      <c r="AL3" s="15"/>
      <c r="AM3" s="16"/>
      <c r="AN3" s="15"/>
      <c r="AO3" s="16"/>
      <c r="AP3" s="15"/>
      <c r="AQ3" s="15"/>
      <c r="AR3" s="15"/>
      <c r="AS3" s="260"/>
      <c r="AT3" s="15"/>
      <c r="AU3" s="15"/>
      <c r="AV3" s="244"/>
      <c r="AZ3" s="238"/>
      <c r="BA3" s="5"/>
      <c r="BB3" s="5"/>
      <c r="BC3" s="5"/>
      <c r="BD3" s="5"/>
    </row>
    <row r="4" s="1" customFormat="1" spans="1:48">
      <c r="A4" s="12"/>
      <c r="B4" s="13"/>
      <c r="C4" s="18"/>
      <c r="D4" s="15"/>
      <c r="E4" s="15"/>
      <c r="F4" s="15"/>
      <c r="G4" s="16"/>
      <c r="H4" s="15"/>
      <c r="I4" s="15"/>
      <c r="J4" s="31"/>
      <c r="K4" s="31"/>
      <c r="L4" s="31"/>
      <c r="M4" s="31"/>
      <c r="N4" s="31"/>
      <c r="O4" s="31"/>
      <c r="P4" s="31"/>
      <c r="Q4" s="31"/>
      <c r="R4" s="31"/>
      <c r="S4" s="31"/>
      <c r="T4" s="31"/>
      <c r="U4" s="43"/>
      <c r="V4" s="31"/>
      <c r="W4" s="31"/>
      <c r="X4" s="31"/>
      <c r="Y4" s="31"/>
      <c r="Z4" s="42"/>
      <c r="AA4" s="42"/>
      <c r="AB4" s="42"/>
      <c r="AC4" s="42"/>
      <c r="AD4" s="49"/>
      <c r="AE4" s="47"/>
      <c r="AF4" s="15"/>
      <c r="AG4" s="15"/>
      <c r="AH4" s="15"/>
      <c r="AI4" s="15"/>
      <c r="AJ4" s="15"/>
      <c r="AK4" s="15"/>
      <c r="AL4" s="15"/>
      <c r="AM4" s="16"/>
      <c r="AN4" s="15"/>
      <c r="AO4" s="16"/>
      <c r="AP4" s="15"/>
      <c r="AQ4" s="15"/>
      <c r="AR4" s="15"/>
      <c r="AS4" s="244"/>
      <c r="AT4" s="15"/>
      <c r="AU4" s="15"/>
      <c r="AV4" s="332"/>
    </row>
    <row r="5" s="2" customFormat="1" ht="12" spans="1:48">
      <c r="A5" s="19" t="s">
        <v>31</v>
      </c>
      <c r="B5" s="19"/>
      <c r="C5" s="19"/>
      <c r="D5" s="19"/>
      <c r="E5" s="19"/>
      <c r="F5" s="19"/>
      <c r="G5" s="56"/>
      <c r="H5" s="19"/>
      <c r="I5" s="32"/>
      <c r="J5" s="19">
        <f>J6+J61+J77+J106+J110+J131+J140+J142</f>
        <v>26</v>
      </c>
      <c r="K5" s="19">
        <f t="shared" ref="K5:AF5" si="0">K6+K61+K77+K106+K110+K131+K140+K142</f>
        <v>0</v>
      </c>
      <c r="L5" s="19">
        <f t="shared" si="0"/>
        <v>5</v>
      </c>
      <c r="M5" s="19">
        <f t="shared" si="0"/>
        <v>0</v>
      </c>
      <c r="N5" s="19">
        <f t="shared" si="0"/>
        <v>1</v>
      </c>
      <c r="O5" s="19">
        <f t="shared" si="0"/>
        <v>0</v>
      </c>
      <c r="P5" s="19">
        <f t="shared" si="0"/>
        <v>0</v>
      </c>
      <c r="Q5" s="19">
        <f t="shared" si="0"/>
        <v>0</v>
      </c>
      <c r="R5" s="19">
        <f t="shared" si="0"/>
        <v>78287</v>
      </c>
      <c r="S5" s="19">
        <f t="shared" si="0"/>
        <v>0</v>
      </c>
      <c r="T5" s="19">
        <f t="shared" si="0"/>
        <v>0</v>
      </c>
      <c r="U5" s="19">
        <f t="shared" si="0"/>
        <v>19262.9249109878</v>
      </c>
      <c r="V5" s="19">
        <f t="shared" si="0"/>
        <v>8681</v>
      </c>
      <c r="W5" s="19">
        <f t="shared" si="0"/>
        <v>1740</v>
      </c>
      <c r="X5" s="19">
        <f t="shared" si="0"/>
        <v>1420</v>
      </c>
      <c r="Y5" s="19">
        <f t="shared" si="0"/>
        <v>761</v>
      </c>
      <c r="Z5" s="19">
        <f t="shared" si="0"/>
        <v>3696.971377</v>
      </c>
      <c r="AA5" s="19">
        <f t="shared" si="0"/>
        <v>1300</v>
      </c>
      <c r="AB5" s="19">
        <f t="shared" si="0"/>
        <v>499</v>
      </c>
      <c r="AC5" s="19">
        <f t="shared" si="0"/>
        <v>1164.953492</v>
      </c>
      <c r="AD5" s="19">
        <f t="shared" si="0"/>
        <v>0</v>
      </c>
      <c r="AE5" s="19">
        <f t="shared" si="0"/>
        <v>32556</v>
      </c>
      <c r="AF5" s="19">
        <f t="shared" si="0"/>
        <v>18810</v>
      </c>
      <c r="AG5" s="32"/>
      <c r="AH5" s="32"/>
      <c r="AI5" s="19"/>
      <c r="AJ5" s="19"/>
      <c r="AK5" s="56"/>
      <c r="AL5" s="56"/>
      <c r="AM5" s="19"/>
      <c r="AN5" s="19"/>
      <c r="AO5" s="56"/>
      <c r="AP5" s="261"/>
      <c r="AQ5" s="261"/>
      <c r="AR5" s="261"/>
      <c r="AS5" s="261"/>
      <c r="AT5" s="261"/>
      <c r="AU5" s="67"/>
      <c r="AV5" s="369"/>
    </row>
    <row r="6" s="3" customFormat="1" spans="1:47">
      <c r="A6" s="155"/>
      <c r="B6" s="156" t="s">
        <v>39</v>
      </c>
      <c r="C6" s="156"/>
      <c r="D6" s="156"/>
      <c r="E6" s="157"/>
      <c r="F6" s="156"/>
      <c r="G6" s="335"/>
      <c r="H6" s="157"/>
      <c r="I6" s="156"/>
      <c r="J6" s="166">
        <f t="shared" ref="J6:AC6" si="1">J7+J31+J38+J47++J52+J58</f>
        <v>26</v>
      </c>
      <c r="K6" s="166">
        <f t="shared" si="1"/>
        <v>0</v>
      </c>
      <c r="L6" s="166">
        <f t="shared" si="1"/>
        <v>0</v>
      </c>
      <c r="M6" s="166">
        <f t="shared" si="1"/>
        <v>0</v>
      </c>
      <c r="N6" s="166">
        <f t="shared" si="1"/>
        <v>0</v>
      </c>
      <c r="O6" s="166">
        <f t="shared" si="1"/>
        <v>0</v>
      </c>
      <c r="P6" s="166">
        <f t="shared" si="1"/>
        <v>0</v>
      </c>
      <c r="Q6" s="166">
        <f t="shared" si="1"/>
        <v>0</v>
      </c>
      <c r="R6" s="166">
        <f t="shared" si="1"/>
        <v>69723</v>
      </c>
      <c r="S6" s="166">
        <f t="shared" si="1"/>
        <v>0</v>
      </c>
      <c r="T6" s="166">
        <f t="shared" si="1"/>
        <v>0</v>
      </c>
      <c r="U6" s="166">
        <f t="shared" si="1"/>
        <v>16099.0901779878</v>
      </c>
      <c r="V6" s="166">
        <f t="shared" si="1"/>
        <v>7338.691318</v>
      </c>
      <c r="W6" s="166">
        <f t="shared" si="1"/>
        <v>1625.24974</v>
      </c>
      <c r="X6" s="166">
        <f t="shared" si="1"/>
        <v>416.313899</v>
      </c>
      <c r="Y6" s="166">
        <f t="shared" si="1"/>
        <v>664.072354</v>
      </c>
      <c r="Z6" s="166">
        <f t="shared" si="1"/>
        <v>3305.300177</v>
      </c>
      <c r="AA6" s="166">
        <f t="shared" si="1"/>
        <v>1300</v>
      </c>
      <c r="AB6" s="166">
        <f t="shared" si="1"/>
        <v>499</v>
      </c>
      <c r="AC6" s="166">
        <f t="shared" si="1"/>
        <v>950.462648</v>
      </c>
      <c r="AD6" s="166"/>
      <c r="AE6" s="166">
        <f>AE7+AE31+AE38+AE47++AE52+AE58</f>
        <v>27402</v>
      </c>
      <c r="AF6" s="166">
        <f>AF7+AF31+AF38+AF47++AF52+AF58</f>
        <v>14404</v>
      </c>
      <c r="AG6" s="170"/>
      <c r="AH6" s="170"/>
      <c r="AI6" s="175"/>
      <c r="AJ6" s="175"/>
      <c r="AK6" s="177"/>
      <c r="AL6" s="177"/>
      <c r="AM6" s="175"/>
      <c r="AN6" s="175"/>
      <c r="AO6" s="175"/>
      <c r="AP6" s="178"/>
      <c r="AQ6" s="178"/>
      <c r="AR6" s="178"/>
      <c r="AS6" s="178"/>
      <c r="AT6" s="178"/>
      <c r="AU6" s="178"/>
    </row>
    <row r="7" s="3" customFormat="1" spans="1:47">
      <c r="A7" s="155"/>
      <c r="B7" s="156" t="s">
        <v>40</v>
      </c>
      <c r="C7" s="156"/>
      <c r="D7" s="156"/>
      <c r="E7" s="157"/>
      <c r="F7" s="156"/>
      <c r="G7" s="335"/>
      <c r="H7" s="157"/>
      <c r="I7" s="156"/>
      <c r="J7" s="166">
        <f t="shared" ref="J7:AC7" si="2">J8+J21+J22+J29+J30+J14</f>
        <v>17</v>
      </c>
      <c r="K7" s="166">
        <f t="shared" si="2"/>
        <v>0</v>
      </c>
      <c r="L7" s="166">
        <f t="shared" si="2"/>
        <v>0</v>
      </c>
      <c r="M7" s="166">
        <f t="shared" si="2"/>
        <v>0</v>
      </c>
      <c r="N7" s="166">
        <f t="shared" si="2"/>
        <v>0</v>
      </c>
      <c r="O7" s="166">
        <f t="shared" si="2"/>
        <v>0</v>
      </c>
      <c r="P7" s="166">
        <f t="shared" si="2"/>
        <v>0</v>
      </c>
      <c r="Q7" s="166">
        <f t="shared" si="2"/>
        <v>0</v>
      </c>
      <c r="R7" s="166">
        <f t="shared" si="2"/>
        <v>43157</v>
      </c>
      <c r="S7" s="166">
        <f t="shared" si="2"/>
        <v>0</v>
      </c>
      <c r="T7" s="166">
        <f t="shared" si="2"/>
        <v>0</v>
      </c>
      <c r="U7" s="166">
        <f t="shared" si="2"/>
        <v>7490.07539998784</v>
      </c>
      <c r="V7" s="166">
        <f t="shared" si="2"/>
        <v>5056.458268</v>
      </c>
      <c r="W7" s="166">
        <f t="shared" si="2"/>
        <v>1234.949143</v>
      </c>
      <c r="X7" s="166">
        <f t="shared" si="2"/>
        <v>104.313899</v>
      </c>
      <c r="Y7" s="166">
        <f t="shared" si="2"/>
        <v>300.279286</v>
      </c>
      <c r="Z7" s="166">
        <f t="shared" si="2"/>
        <v>472.022114</v>
      </c>
      <c r="AA7" s="166">
        <f t="shared" si="2"/>
        <v>0</v>
      </c>
      <c r="AB7" s="166">
        <f t="shared" si="2"/>
        <v>321.1132</v>
      </c>
      <c r="AC7" s="166">
        <f t="shared" si="2"/>
        <v>0.939448</v>
      </c>
      <c r="AD7" s="166"/>
      <c r="AE7" s="166">
        <f>AE8+AE21+AE22+AE29+AE30+AE14</f>
        <v>13394</v>
      </c>
      <c r="AF7" s="166">
        <f>AF8+AF21+AF22+AF29+AF30+AF14</f>
        <v>5870</v>
      </c>
      <c r="AG7" s="170"/>
      <c r="AH7" s="170"/>
      <c r="AI7" s="175"/>
      <c r="AJ7" s="175"/>
      <c r="AK7" s="177"/>
      <c r="AL7" s="177"/>
      <c r="AM7" s="175"/>
      <c r="AN7" s="175"/>
      <c r="AO7" s="175"/>
      <c r="AP7" s="178"/>
      <c r="AQ7" s="178"/>
      <c r="AR7" s="178"/>
      <c r="AS7" s="178"/>
      <c r="AT7" s="178"/>
      <c r="AU7" s="178"/>
    </row>
    <row r="8" s="3" customFormat="1" spans="1:47">
      <c r="A8" s="155"/>
      <c r="B8" s="156" t="s">
        <v>41</v>
      </c>
      <c r="C8" s="156"/>
      <c r="D8" s="156"/>
      <c r="E8" s="157"/>
      <c r="F8" s="156"/>
      <c r="G8" s="335"/>
      <c r="H8" s="157"/>
      <c r="I8" s="156"/>
      <c r="J8" s="166">
        <f t="shared" ref="J8:AC8" si="3">SUM(J9:J13)</f>
        <v>5</v>
      </c>
      <c r="K8" s="166">
        <f t="shared" si="3"/>
        <v>0</v>
      </c>
      <c r="L8" s="166">
        <f t="shared" si="3"/>
        <v>0</v>
      </c>
      <c r="M8" s="166">
        <f t="shared" si="3"/>
        <v>0</v>
      </c>
      <c r="N8" s="166">
        <f t="shared" si="3"/>
        <v>0</v>
      </c>
      <c r="O8" s="166">
        <f t="shared" si="3"/>
        <v>0</v>
      </c>
      <c r="P8" s="166">
        <f t="shared" si="3"/>
        <v>0</v>
      </c>
      <c r="Q8" s="166">
        <f t="shared" si="3"/>
        <v>0</v>
      </c>
      <c r="R8" s="166">
        <f t="shared" si="3"/>
        <v>5200</v>
      </c>
      <c r="S8" s="166">
        <f t="shared" si="3"/>
        <v>0</v>
      </c>
      <c r="T8" s="166">
        <f t="shared" si="3"/>
        <v>0</v>
      </c>
      <c r="U8" s="166">
        <f t="shared" si="3"/>
        <v>1564.33755998784</v>
      </c>
      <c r="V8" s="166">
        <f t="shared" si="3"/>
        <v>1554.178918</v>
      </c>
      <c r="W8" s="166">
        <f t="shared" si="3"/>
        <v>0</v>
      </c>
      <c r="X8" s="166">
        <f t="shared" si="3"/>
        <v>1.1586</v>
      </c>
      <c r="Y8" s="166">
        <f t="shared" si="3"/>
        <v>9</v>
      </c>
      <c r="Z8" s="166">
        <f t="shared" si="3"/>
        <v>0</v>
      </c>
      <c r="AA8" s="166">
        <f t="shared" si="3"/>
        <v>0</v>
      </c>
      <c r="AB8" s="166">
        <f t="shared" si="3"/>
        <v>0</v>
      </c>
      <c r="AC8" s="166">
        <f t="shared" si="3"/>
        <v>0</v>
      </c>
      <c r="AD8" s="166"/>
      <c r="AE8" s="166">
        <f>SUM(AE9:AE13)</f>
        <v>2550</v>
      </c>
      <c r="AF8" s="166">
        <f>SUM(AF9:AF13)</f>
        <v>1427</v>
      </c>
      <c r="AG8" s="170"/>
      <c r="AH8" s="170"/>
      <c r="AI8" s="175"/>
      <c r="AJ8" s="175"/>
      <c r="AK8" s="177"/>
      <c r="AL8" s="177"/>
      <c r="AM8" s="175"/>
      <c r="AN8" s="175"/>
      <c r="AO8" s="175"/>
      <c r="AP8" s="178"/>
      <c r="AQ8" s="178"/>
      <c r="AR8" s="178"/>
      <c r="AS8" s="178"/>
      <c r="AT8" s="178"/>
      <c r="AU8" s="178"/>
    </row>
    <row r="9" s="1" customFormat="1" ht="78.75" spans="1:57">
      <c r="A9" s="20">
        <v>1</v>
      </c>
      <c r="B9" s="20" t="s">
        <v>109</v>
      </c>
      <c r="C9" s="20">
        <v>2022</v>
      </c>
      <c r="D9" s="21" t="s">
        <v>98</v>
      </c>
      <c r="E9" s="21" t="s">
        <v>110</v>
      </c>
      <c r="F9" s="21" t="s">
        <v>45</v>
      </c>
      <c r="G9" s="22" t="s">
        <v>1543</v>
      </c>
      <c r="H9" s="21" t="s">
        <v>111</v>
      </c>
      <c r="I9" s="33" t="s">
        <v>1414</v>
      </c>
      <c r="J9" s="22">
        <v>1</v>
      </c>
      <c r="K9" s="21"/>
      <c r="L9" s="21"/>
      <c r="M9" s="21"/>
      <c r="N9" s="21"/>
      <c r="O9" s="21"/>
      <c r="P9" s="21"/>
      <c r="Q9" s="21"/>
      <c r="R9" s="22">
        <v>998</v>
      </c>
      <c r="S9" s="22" t="s">
        <v>115</v>
      </c>
      <c r="T9" s="34" t="s">
        <v>1077</v>
      </c>
      <c r="U9" s="44">
        <v>282.503942</v>
      </c>
      <c r="V9" s="44">
        <v>279.025</v>
      </c>
      <c r="W9" s="44"/>
      <c r="X9" s="44">
        <v>0.4789</v>
      </c>
      <c r="Y9" s="44">
        <v>3</v>
      </c>
      <c r="Z9" s="44">
        <v>0</v>
      </c>
      <c r="AA9" s="44">
        <v>0</v>
      </c>
      <c r="AB9" s="44">
        <v>0</v>
      </c>
      <c r="AC9" s="44">
        <v>0</v>
      </c>
      <c r="AD9" s="44"/>
      <c r="AE9" s="408">
        <v>285</v>
      </c>
      <c r="AF9" s="408">
        <v>66</v>
      </c>
      <c r="AG9" s="33" t="s">
        <v>1415</v>
      </c>
      <c r="AH9" s="33" t="s">
        <v>114</v>
      </c>
      <c r="AI9" s="71" t="s">
        <v>115</v>
      </c>
      <c r="AJ9" s="71" t="s">
        <v>1077</v>
      </c>
      <c r="AK9" s="21" t="s">
        <v>80</v>
      </c>
      <c r="AL9" s="71" t="s">
        <v>81</v>
      </c>
      <c r="AM9" s="71" t="s">
        <v>82</v>
      </c>
      <c r="AN9" s="71" t="s">
        <v>55</v>
      </c>
      <c r="AO9" s="71" t="s">
        <v>63</v>
      </c>
      <c r="AP9" s="203" t="s">
        <v>1079</v>
      </c>
      <c r="AQ9" s="203" t="s">
        <v>1079</v>
      </c>
      <c r="AR9" s="203" t="s">
        <v>1079</v>
      </c>
      <c r="AS9" s="203"/>
      <c r="AT9" s="71"/>
      <c r="AU9" s="413" t="s">
        <v>1080</v>
      </c>
      <c r="AV9" s="414"/>
      <c r="AX9" s="1" t="s">
        <v>1539</v>
      </c>
      <c r="AZ9" s="391"/>
      <c r="BA9" s="391"/>
      <c r="BB9" s="391"/>
      <c r="BC9" s="391"/>
      <c r="BD9" s="391"/>
      <c r="BE9" s="5">
        <v>1</v>
      </c>
    </row>
    <row r="10" s="1" customFormat="1" ht="135" spans="1:57">
      <c r="A10" s="20">
        <v>2</v>
      </c>
      <c r="B10" s="21" t="s">
        <v>1082</v>
      </c>
      <c r="C10" s="21">
        <v>2022</v>
      </c>
      <c r="D10" s="21" t="s">
        <v>98</v>
      </c>
      <c r="E10" s="21" t="s">
        <v>1416</v>
      </c>
      <c r="F10" s="26" t="s">
        <v>45</v>
      </c>
      <c r="G10" s="22" t="s">
        <v>1544</v>
      </c>
      <c r="H10" s="21" t="s">
        <v>1085</v>
      </c>
      <c r="I10" s="33" t="s">
        <v>1418</v>
      </c>
      <c r="J10" s="21">
        <v>1</v>
      </c>
      <c r="K10" s="21"/>
      <c r="L10" s="21"/>
      <c r="M10" s="21"/>
      <c r="N10" s="21"/>
      <c r="O10" s="21"/>
      <c r="P10" s="21"/>
      <c r="Q10" s="21"/>
      <c r="R10" s="21">
        <v>526</v>
      </c>
      <c r="S10" s="21" t="s">
        <v>115</v>
      </c>
      <c r="T10" s="21" t="s">
        <v>1077</v>
      </c>
      <c r="U10" s="21">
        <v>371.002291</v>
      </c>
      <c r="V10" s="21">
        <v>367.322591</v>
      </c>
      <c r="W10" s="21"/>
      <c r="X10" s="44">
        <v>0.6797</v>
      </c>
      <c r="Y10" s="44">
        <v>3</v>
      </c>
      <c r="Z10" s="44">
        <v>0</v>
      </c>
      <c r="AA10" s="44">
        <v>0</v>
      </c>
      <c r="AB10" s="44">
        <v>0</v>
      </c>
      <c r="AC10" s="44">
        <v>0</v>
      </c>
      <c r="AD10" s="21"/>
      <c r="AE10" s="71">
        <v>172</v>
      </c>
      <c r="AF10" s="409">
        <v>52</v>
      </c>
      <c r="AG10" s="51" t="s">
        <v>1419</v>
      </c>
      <c r="AH10" s="51" t="s">
        <v>1420</v>
      </c>
      <c r="AI10" s="71" t="s">
        <v>115</v>
      </c>
      <c r="AJ10" s="71" t="s">
        <v>1077</v>
      </c>
      <c r="AK10" s="33" t="s">
        <v>80</v>
      </c>
      <c r="AL10" s="397" t="s">
        <v>1089</v>
      </c>
      <c r="AM10" s="71" t="s">
        <v>82</v>
      </c>
      <c r="AN10" s="412" t="s">
        <v>1090</v>
      </c>
      <c r="AO10" s="68" t="s">
        <v>108</v>
      </c>
      <c r="AP10" s="203" t="s">
        <v>1079</v>
      </c>
      <c r="AQ10" s="203" t="s">
        <v>1079</v>
      </c>
      <c r="AR10" s="203" t="s">
        <v>1079</v>
      </c>
      <c r="AS10" s="203"/>
      <c r="AT10" s="71"/>
      <c r="AU10" s="415" t="s">
        <v>1091</v>
      </c>
      <c r="AV10" s="391"/>
      <c r="AW10" s="1">
        <v>1</v>
      </c>
      <c r="AX10" s="1" t="s">
        <v>1539</v>
      </c>
      <c r="AZ10" s="391"/>
      <c r="BA10" s="391"/>
      <c r="BB10" s="391"/>
      <c r="BC10" s="391"/>
      <c r="BD10" s="391"/>
      <c r="BE10" s="5">
        <v>1</v>
      </c>
    </row>
    <row r="11" s="1" customFormat="1" ht="135" spans="1:57">
      <c r="A11" s="20">
        <v>3</v>
      </c>
      <c r="B11" s="21" t="s">
        <v>1092</v>
      </c>
      <c r="C11" s="21">
        <v>2022</v>
      </c>
      <c r="D11" s="21" t="s">
        <v>98</v>
      </c>
      <c r="E11" s="21" t="s">
        <v>1421</v>
      </c>
      <c r="F11" s="26" t="s">
        <v>45</v>
      </c>
      <c r="G11" s="22" t="s">
        <v>1544</v>
      </c>
      <c r="H11" s="21" t="s">
        <v>1094</v>
      </c>
      <c r="I11" s="33" t="s">
        <v>1422</v>
      </c>
      <c r="J11" s="21">
        <v>1</v>
      </c>
      <c r="K11" s="21"/>
      <c r="L11" s="21"/>
      <c r="M11" s="21"/>
      <c r="N11" s="21"/>
      <c r="O11" s="21"/>
      <c r="P11" s="21"/>
      <c r="Q11" s="21"/>
      <c r="R11" s="21">
        <v>452</v>
      </c>
      <c r="S11" s="21" t="s">
        <v>115</v>
      </c>
      <c r="T11" s="21" t="s">
        <v>1077</v>
      </c>
      <c r="U11" s="21">
        <v>196.796048</v>
      </c>
      <c r="V11" s="21">
        <v>193.796048</v>
      </c>
      <c r="W11" s="21"/>
      <c r="X11" s="44">
        <v>0</v>
      </c>
      <c r="Y11" s="44">
        <v>3</v>
      </c>
      <c r="Z11" s="44">
        <v>0</v>
      </c>
      <c r="AA11" s="44">
        <v>0</v>
      </c>
      <c r="AB11" s="44">
        <v>0</v>
      </c>
      <c r="AC11" s="44">
        <v>0</v>
      </c>
      <c r="AD11" s="21"/>
      <c r="AE11" s="71">
        <v>118</v>
      </c>
      <c r="AF11" s="409">
        <v>66</v>
      </c>
      <c r="AG11" s="51" t="s">
        <v>1423</v>
      </c>
      <c r="AH11" s="51" t="s">
        <v>1424</v>
      </c>
      <c r="AI11" s="71" t="s">
        <v>115</v>
      </c>
      <c r="AJ11" s="71" t="s">
        <v>1077</v>
      </c>
      <c r="AK11" s="33" t="s">
        <v>80</v>
      </c>
      <c r="AL11" s="397" t="s">
        <v>1089</v>
      </c>
      <c r="AM11" s="71" t="s">
        <v>82</v>
      </c>
      <c r="AN11" s="412" t="s">
        <v>1090</v>
      </c>
      <c r="AO11" s="68" t="s">
        <v>108</v>
      </c>
      <c r="AP11" s="203" t="s">
        <v>1079</v>
      </c>
      <c r="AQ11" s="203" t="s">
        <v>1079</v>
      </c>
      <c r="AR11" s="203" t="s">
        <v>1079</v>
      </c>
      <c r="AS11" s="203"/>
      <c r="AT11" s="71"/>
      <c r="AU11" s="415" t="s">
        <v>1091</v>
      </c>
      <c r="AV11" s="391"/>
      <c r="AW11" s="1">
        <v>1</v>
      </c>
      <c r="AX11" s="1" t="s">
        <v>1539</v>
      </c>
      <c r="AZ11" s="391"/>
      <c r="BA11" s="391"/>
      <c r="BB11" s="391"/>
      <c r="BC11" s="391"/>
      <c r="BD11" s="391"/>
      <c r="BE11" s="5">
        <v>1</v>
      </c>
    </row>
    <row r="12" s="1" customFormat="1" ht="135" spans="1:57">
      <c r="A12" s="20">
        <v>4</v>
      </c>
      <c r="B12" s="21" t="s">
        <v>1098</v>
      </c>
      <c r="C12" s="21">
        <v>2022</v>
      </c>
      <c r="D12" s="21" t="s">
        <v>98</v>
      </c>
      <c r="E12" s="21" t="s">
        <v>1099</v>
      </c>
      <c r="F12" s="26" t="s">
        <v>45</v>
      </c>
      <c r="G12" s="22" t="s">
        <v>1544</v>
      </c>
      <c r="H12" s="21" t="s">
        <v>1100</v>
      </c>
      <c r="I12" s="33" t="s">
        <v>1101</v>
      </c>
      <c r="J12" s="21">
        <v>1</v>
      </c>
      <c r="K12" s="21"/>
      <c r="L12" s="21"/>
      <c r="M12" s="21"/>
      <c r="N12" s="21"/>
      <c r="O12" s="21"/>
      <c r="P12" s="21"/>
      <c r="Q12" s="21"/>
      <c r="R12" s="21">
        <v>1367</v>
      </c>
      <c r="S12" s="22" t="s">
        <v>177</v>
      </c>
      <c r="T12" s="21" t="s">
        <v>1102</v>
      </c>
      <c r="U12" s="21">
        <v>355.193604</v>
      </c>
      <c r="V12" s="21">
        <v>355.193604</v>
      </c>
      <c r="W12" s="21"/>
      <c r="X12" s="44">
        <v>0</v>
      </c>
      <c r="Y12" s="44"/>
      <c r="Z12" s="44">
        <v>0</v>
      </c>
      <c r="AA12" s="44">
        <v>0</v>
      </c>
      <c r="AB12" s="44">
        <v>0</v>
      </c>
      <c r="AC12" s="44">
        <v>0</v>
      </c>
      <c r="AD12" s="21"/>
      <c r="AE12" s="71">
        <v>118</v>
      </c>
      <c r="AF12" s="409">
        <v>66</v>
      </c>
      <c r="AG12" s="51" t="s">
        <v>1425</v>
      </c>
      <c r="AH12" s="51" t="s">
        <v>1426</v>
      </c>
      <c r="AI12" s="71" t="s">
        <v>1100</v>
      </c>
      <c r="AJ12" s="71" t="s">
        <v>1102</v>
      </c>
      <c r="AK12" s="33" t="s">
        <v>80</v>
      </c>
      <c r="AL12" s="397" t="s">
        <v>1089</v>
      </c>
      <c r="AM12" s="71" t="s">
        <v>82</v>
      </c>
      <c r="AN12" s="412" t="s">
        <v>1090</v>
      </c>
      <c r="AO12" s="68" t="s">
        <v>108</v>
      </c>
      <c r="AP12" s="203" t="s">
        <v>1079</v>
      </c>
      <c r="AQ12" s="203" t="s">
        <v>1079</v>
      </c>
      <c r="AR12" s="203" t="s">
        <v>1079</v>
      </c>
      <c r="AS12" s="203"/>
      <c r="AT12" s="71"/>
      <c r="AU12" s="413" t="s">
        <v>1576</v>
      </c>
      <c r="AV12" s="391"/>
      <c r="AW12" s="1">
        <v>1</v>
      </c>
      <c r="AX12" s="1" t="s">
        <v>1539</v>
      </c>
      <c r="AZ12" s="391"/>
      <c r="BA12" s="391"/>
      <c r="BB12" s="391"/>
      <c r="BC12" s="391"/>
      <c r="BD12" s="391"/>
      <c r="BE12" s="5">
        <v>1</v>
      </c>
    </row>
    <row r="13" s="1" customFormat="1" ht="135" spans="1:57">
      <c r="A13" s="20">
        <v>5</v>
      </c>
      <c r="B13" s="21" t="s">
        <v>1105</v>
      </c>
      <c r="C13" s="21">
        <v>2022</v>
      </c>
      <c r="D13" s="21" t="s">
        <v>98</v>
      </c>
      <c r="E13" s="21" t="s">
        <v>1106</v>
      </c>
      <c r="F13" s="26" t="s">
        <v>45</v>
      </c>
      <c r="G13" s="22" t="s">
        <v>1544</v>
      </c>
      <c r="H13" s="21" t="s">
        <v>285</v>
      </c>
      <c r="I13" s="33" t="s">
        <v>1107</v>
      </c>
      <c r="J13" s="21">
        <v>1</v>
      </c>
      <c r="K13" s="21"/>
      <c r="L13" s="21"/>
      <c r="M13" s="21"/>
      <c r="N13" s="21"/>
      <c r="O13" s="21"/>
      <c r="P13" s="21"/>
      <c r="Q13" s="21"/>
      <c r="R13" s="21">
        <v>1857</v>
      </c>
      <c r="S13" s="23" t="s">
        <v>50</v>
      </c>
      <c r="T13" s="21" t="s">
        <v>51</v>
      </c>
      <c r="U13" s="21">
        <v>358.84167498784</v>
      </c>
      <c r="V13" s="21">
        <v>358.841675</v>
      </c>
      <c r="W13" s="21"/>
      <c r="X13" s="44">
        <v>0</v>
      </c>
      <c r="Y13" s="44"/>
      <c r="Z13" s="44">
        <v>0</v>
      </c>
      <c r="AA13" s="44">
        <v>0</v>
      </c>
      <c r="AB13" s="44">
        <v>0</v>
      </c>
      <c r="AC13" s="44">
        <v>0</v>
      </c>
      <c r="AD13" s="21"/>
      <c r="AE13" s="71">
        <v>1857</v>
      </c>
      <c r="AF13" s="409">
        <v>1177</v>
      </c>
      <c r="AG13" s="51" t="s">
        <v>1427</v>
      </c>
      <c r="AH13" s="51" t="s">
        <v>1428</v>
      </c>
      <c r="AI13" s="71" t="s">
        <v>285</v>
      </c>
      <c r="AJ13" s="71" t="s">
        <v>51</v>
      </c>
      <c r="AK13" s="33" t="s">
        <v>80</v>
      </c>
      <c r="AL13" s="397" t="s">
        <v>1089</v>
      </c>
      <c r="AM13" s="71" t="s">
        <v>82</v>
      </c>
      <c r="AN13" s="412" t="s">
        <v>1090</v>
      </c>
      <c r="AO13" s="68" t="s">
        <v>108</v>
      </c>
      <c r="AP13" s="203" t="s">
        <v>1079</v>
      </c>
      <c r="AQ13" s="203" t="s">
        <v>1079</v>
      </c>
      <c r="AR13" s="203" t="s">
        <v>1079</v>
      </c>
      <c r="AS13" s="203"/>
      <c r="AT13" s="71"/>
      <c r="AU13" s="413" t="s">
        <v>1080</v>
      </c>
      <c r="AV13" s="414"/>
      <c r="AW13" s="1">
        <v>1</v>
      </c>
      <c r="AX13" s="1" t="s">
        <v>1539</v>
      </c>
      <c r="AZ13" s="391"/>
      <c r="BA13" s="391"/>
      <c r="BB13" s="391"/>
      <c r="BC13" s="391"/>
      <c r="BD13" s="391"/>
      <c r="BE13" s="5">
        <v>1</v>
      </c>
    </row>
    <row r="14" s="3" customFormat="1" spans="1:47">
      <c r="A14" s="155"/>
      <c r="B14" s="156" t="s">
        <v>123</v>
      </c>
      <c r="C14" s="156"/>
      <c r="D14" s="156"/>
      <c r="E14" s="157"/>
      <c r="F14" s="156"/>
      <c r="G14" s="335"/>
      <c r="H14" s="157"/>
      <c r="I14" s="156"/>
      <c r="J14" s="166">
        <f t="shared" ref="J14:AC14" si="4">SUM(J15:J20)</f>
        <v>6</v>
      </c>
      <c r="K14" s="166">
        <f t="shared" si="4"/>
        <v>0</v>
      </c>
      <c r="L14" s="166">
        <f t="shared" si="4"/>
        <v>0</v>
      </c>
      <c r="M14" s="166">
        <f t="shared" si="4"/>
        <v>0</v>
      </c>
      <c r="N14" s="166">
        <f t="shared" si="4"/>
        <v>0</v>
      </c>
      <c r="O14" s="166">
        <f t="shared" si="4"/>
        <v>0</v>
      </c>
      <c r="P14" s="166">
        <f t="shared" si="4"/>
        <v>0</v>
      </c>
      <c r="Q14" s="166">
        <f t="shared" si="4"/>
        <v>0</v>
      </c>
      <c r="R14" s="166">
        <f t="shared" si="4"/>
        <v>13858</v>
      </c>
      <c r="S14" s="166">
        <f t="shared" si="4"/>
        <v>0</v>
      </c>
      <c r="T14" s="166">
        <f t="shared" si="4"/>
        <v>0</v>
      </c>
      <c r="U14" s="166">
        <f t="shared" si="4"/>
        <v>2166.652714</v>
      </c>
      <c r="V14" s="166">
        <f t="shared" si="4"/>
        <v>2151.182271</v>
      </c>
      <c r="W14" s="166">
        <f t="shared" si="4"/>
        <v>0</v>
      </c>
      <c r="X14" s="166">
        <f t="shared" si="4"/>
        <v>0</v>
      </c>
      <c r="Y14" s="166">
        <f t="shared" si="4"/>
        <v>3.02000000000004</v>
      </c>
      <c r="Z14" s="166">
        <f t="shared" si="4"/>
        <v>12.450443</v>
      </c>
      <c r="AA14" s="166">
        <f t="shared" si="4"/>
        <v>0</v>
      </c>
      <c r="AB14" s="166">
        <f t="shared" si="4"/>
        <v>0</v>
      </c>
      <c r="AC14" s="166">
        <f t="shared" si="4"/>
        <v>0</v>
      </c>
      <c r="AD14" s="166"/>
      <c r="AE14" s="166">
        <f>SUM(AE15:AE20)</f>
        <v>3959</v>
      </c>
      <c r="AF14" s="166">
        <f>SUM(AF15:AF20)</f>
        <v>1508</v>
      </c>
      <c r="AG14" s="170"/>
      <c r="AH14" s="170"/>
      <c r="AI14" s="175"/>
      <c r="AJ14" s="175"/>
      <c r="AK14" s="177"/>
      <c r="AL14" s="177"/>
      <c r="AM14" s="175"/>
      <c r="AN14" s="175"/>
      <c r="AO14" s="175"/>
      <c r="AP14" s="178"/>
      <c r="AQ14" s="178"/>
      <c r="AR14" s="178"/>
      <c r="AS14" s="178"/>
      <c r="AT14" s="178"/>
      <c r="AU14" s="178"/>
    </row>
    <row r="15" s="1" customFormat="1" ht="191.25" spans="1:57">
      <c r="A15" s="20">
        <v>6</v>
      </c>
      <c r="B15" s="20" t="s">
        <v>156</v>
      </c>
      <c r="C15" s="20">
        <v>2022</v>
      </c>
      <c r="D15" s="21" t="s">
        <v>125</v>
      </c>
      <c r="E15" s="21" t="s">
        <v>1114</v>
      </c>
      <c r="F15" s="21" t="s">
        <v>45</v>
      </c>
      <c r="G15" s="22" t="s">
        <v>1110</v>
      </c>
      <c r="H15" s="21" t="s">
        <v>158</v>
      </c>
      <c r="I15" s="33" t="s">
        <v>1455</v>
      </c>
      <c r="J15" s="22">
        <v>1</v>
      </c>
      <c r="K15" s="21"/>
      <c r="L15" s="21"/>
      <c r="M15" s="21"/>
      <c r="N15" s="21"/>
      <c r="O15" s="21"/>
      <c r="P15" s="21"/>
      <c r="Q15" s="21"/>
      <c r="R15" s="22">
        <v>1768</v>
      </c>
      <c r="S15" s="22" t="s">
        <v>115</v>
      </c>
      <c r="T15" s="34" t="s">
        <v>1077</v>
      </c>
      <c r="U15" s="44">
        <v>394.684518</v>
      </c>
      <c r="V15" s="44">
        <v>394.684518</v>
      </c>
      <c r="W15" s="44"/>
      <c r="X15" s="44">
        <v>0</v>
      </c>
      <c r="Y15" s="44"/>
      <c r="Z15" s="44">
        <v>0</v>
      </c>
      <c r="AA15" s="44">
        <v>0</v>
      </c>
      <c r="AB15" s="44">
        <v>0</v>
      </c>
      <c r="AC15" s="44">
        <v>0</v>
      </c>
      <c r="AD15" s="44"/>
      <c r="AE15" s="408">
        <v>505</v>
      </c>
      <c r="AF15" s="408">
        <v>148</v>
      </c>
      <c r="AG15" s="33" t="s">
        <v>160</v>
      </c>
      <c r="AH15" s="51" t="s">
        <v>161</v>
      </c>
      <c r="AI15" s="71" t="s">
        <v>115</v>
      </c>
      <c r="AJ15" s="71" t="s">
        <v>1077</v>
      </c>
      <c r="AK15" s="21" t="s">
        <v>80</v>
      </c>
      <c r="AL15" s="71" t="s">
        <v>81</v>
      </c>
      <c r="AM15" s="71" t="s">
        <v>82</v>
      </c>
      <c r="AN15" s="71" t="s">
        <v>55</v>
      </c>
      <c r="AO15" s="71" t="s">
        <v>63</v>
      </c>
      <c r="AP15" s="203" t="s">
        <v>1079</v>
      </c>
      <c r="AQ15" s="203" t="s">
        <v>1079</v>
      </c>
      <c r="AR15" s="203" t="s">
        <v>1079</v>
      </c>
      <c r="AS15" s="203"/>
      <c r="AT15" s="71"/>
      <c r="AU15" s="415" t="s">
        <v>1091</v>
      </c>
      <c r="AV15" s="391"/>
      <c r="AX15" s="1" t="s">
        <v>1539</v>
      </c>
      <c r="AZ15" s="391"/>
      <c r="BA15" s="391"/>
      <c r="BB15" s="391"/>
      <c r="BC15" s="391"/>
      <c r="BD15" s="391"/>
      <c r="BE15" s="5">
        <v>1</v>
      </c>
    </row>
    <row r="16" s="1" customFormat="1" ht="135" spans="1:57">
      <c r="A16" s="20">
        <v>7</v>
      </c>
      <c r="B16" s="20" t="s">
        <v>162</v>
      </c>
      <c r="C16" s="20">
        <v>2022</v>
      </c>
      <c r="D16" s="21" t="s">
        <v>125</v>
      </c>
      <c r="E16" s="21" t="s">
        <v>163</v>
      </c>
      <c r="F16" s="21" t="s">
        <v>45</v>
      </c>
      <c r="G16" s="22" t="s">
        <v>1110</v>
      </c>
      <c r="H16" s="21" t="s">
        <v>164</v>
      </c>
      <c r="I16" s="33" t="s">
        <v>1456</v>
      </c>
      <c r="J16" s="22">
        <v>1</v>
      </c>
      <c r="K16" s="21"/>
      <c r="L16" s="21"/>
      <c r="M16" s="21"/>
      <c r="N16" s="21"/>
      <c r="O16" s="21"/>
      <c r="P16" s="21"/>
      <c r="Q16" s="21"/>
      <c r="R16" s="22">
        <v>3371</v>
      </c>
      <c r="S16" s="22" t="s">
        <v>168</v>
      </c>
      <c r="T16" s="34" t="s">
        <v>1117</v>
      </c>
      <c r="U16" s="44">
        <v>387.41637</v>
      </c>
      <c r="V16" s="44">
        <v>374.965927</v>
      </c>
      <c r="W16" s="44"/>
      <c r="X16" s="44">
        <v>0</v>
      </c>
      <c r="Y16" s="44"/>
      <c r="Z16" s="44">
        <v>12.450443</v>
      </c>
      <c r="AA16" s="44">
        <v>0</v>
      </c>
      <c r="AB16" s="44">
        <v>0</v>
      </c>
      <c r="AC16" s="44">
        <v>0</v>
      </c>
      <c r="AD16" s="44"/>
      <c r="AE16" s="408">
        <v>963</v>
      </c>
      <c r="AF16" s="408">
        <v>290</v>
      </c>
      <c r="AG16" s="33" t="s">
        <v>166</v>
      </c>
      <c r="AH16" s="33" t="s">
        <v>167</v>
      </c>
      <c r="AI16" s="71" t="s">
        <v>168</v>
      </c>
      <c r="AJ16" s="71" t="s">
        <v>1117</v>
      </c>
      <c r="AK16" s="21" t="s">
        <v>80</v>
      </c>
      <c r="AL16" s="71" t="s">
        <v>81</v>
      </c>
      <c r="AM16" s="71" t="s">
        <v>82</v>
      </c>
      <c r="AN16" s="71" t="s">
        <v>55</v>
      </c>
      <c r="AO16" s="71" t="s">
        <v>170</v>
      </c>
      <c r="AP16" s="203" t="s">
        <v>1079</v>
      </c>
      <c r="AQ16" s="203" t="s">
        <v>1079</v>
      </c>
      <c r="AR16" s="203" t="s">
        <v>1079</v>
      </c>
      <c r="AS16" s="203"/>
      <c r="AT16" s="71"/>
      <c r="AU16" s="415" t="s">
        <v>1091</v>
      </c>
      <c r="AV16" s="391"/>
      <c r="AX16" s="1" t="s">
        <v>1539</v>
      </c>
      <c r="AZ16" s="391"/>
      <c r="BA16" s="391"/>
      <c r="BB16" s="391"/>
      <c r="BC16" s="391"/>
      <c r="BD16" s="391"/>
      <c r="BE16" s="5">
        <v>1</v>
      </c>
    </row>
    <row r="17" s="1" customFormat="1" ht="123.75" spans="1:57">
      <c r="A17" s="20">
        <v>8</v>
      </c>
      <c r="B17" s="20" t="s">
        <v>171</v>
      </c>
      <c r="C17" s="20">
        <v>2022</v>
      </c>
      <c r="D17" s="21" t="s">
        <v>125</v>
      </c>
      <c r="E17" s="21" t="s">
        <v>172</v>
      </c>
      <c r="F17" s="21" t="s">
        <v>45</v>
      </c>
      <c r="G17" s="22" t="s">
        <v>1110</v>
      </c>
      <c r="H17" s="21" t="s">
        <v>173</v>
      </c>
      <c r="I17" s="33" t="s">
        <v>1457</v>
      </c>
      <c r="J17" s="22">
        <v>1</v>
      </c>
      <c r="K17" s="21"/>
      <c r="L17" s="21"/>
      <c r="M17" s="21"/>
      <c r="N17" s="21"/>
      <c r="O17" s="21"/>
      <c r="P17" s="21"/>
      <c r="Q17" s="21"/>
      <c r="R17" s="22">
        <v>1750</v>
      </c>
      <c r="S17" s="22" t="s">
        <v>177</v>
      </c>
      <c r="T17" s="34" t="s">
        <v>178</v>
      </c>
      <c r="U17" s="44">
        <v>363.158134</v>
      </c>
      <c r="V17" s="44">
        <v>363.158134</v>
      </c>
      <c r="W17" s="44"/>
      <c r="X17" s="44">
        <v>0</v>
      </c>
      <c r="Y17" s="44"/>
      <c r="Z17" s="44">
        <v>0</v>
      </c>
      <c r="AA17" s="44">
        <v>0</v>
      </c>
      <c r="AB17" s="44">
        <v>0</v>
      </c>
      <c r="AC17" s="44">
        <v>0</v>
      </c>
      <c r="AD17" s="44"/>
      <c r="AE17" s="408">
        <v>500</v>
      </c>
      <c r="AF17" s="408">
        <v>300</v>
      </c>
      <c r="AG17" s="33" t="s">
        <v>175</v>
      </c>
      <c r="AH17" s="33" t="s">
        <v>1119</v>
      </c>
      <c r="AI17" s="71" t="s">
        <v>177</v>
      </c>
      <c r="AJ17" s="71" t="s">
        <v>178</v>
      </c>
      <c r="AK17" s="21" t="s">
        <v>80</v>
      </c>
      <c r="AL17" s="71" t="s">
        <v>81</v>
      </c>
      <c r="AM17" s="71" t="s">
        <v>82</v>
      </c>
      <c r="AN17" s="71" t="s">
        <v>55</v>
      </c>
      <c r="AO17" s="71" t="s">
        <v>179</v>
      </c>
      <c r="AP17" s="203" t="s">
        <v>1079</v>
      </c>
      <c r="AQ17" s="203" t="s">
        <v>1079</v>
      </c>
      <c r="AR17" s="203" t="s">
        <v>1079</v>
      </c>
      <c r="AS17" s="203"/>
      <c r="AT17" s="71"/>
      <c r="AU17" s="415" t="s">
        <v>1091</v>
      </c>
      <c r="AV17" s="391"/>
      <c r="AX17" s="1" t="s">
        <v>1539</v>
      </c>
      <c r="AZ17" s="391"/>
      <c r="BA17" s="391"/>
      <c r="BB17" s="391"/>
      <c r="BC17" s="391"/>
      <c r="BD17" s="391"/>
      <c r="BE17" s="5">
        <v>1</v>
      </c>
    </row>
    <row r="18" s="1" customFormat="1" ht="202.5" spans="1:57">
      <c r="A18" s="20">
        <v>9</v>
      </c>
      <c r="B18" s="20" t="s">
        <v>180</v>
      </c>
      <c r="C18" s="20">
        <v>2022</v>
      </c>
      <c r="D18" s="21" t="s">
        <v>125</v>
      </c>
      <c r="E18" s="21" t="s">
        <v>181</v>
      </c>
      <c r="F18" s="22" t="s">
        <v>45</v>
      </c>
      <c r="G18" s="22" t="s">
        <v>1110</v>
      </c>
      <c r="H18" s="21" t="s">
        <v>182</v>
      </c>
      <c r="I18" s="33" t="s">
        <v>1458</v>
      </c>
      <c r="J18" s="22">
        <v>1</v>
      </c>
      <c r="K18" s="21"/>
      <c r="L18" s="21"/>
      <c r="M18" s="21"/>
      <c r="N18" s="21"/>
      <c r="O18" s="21"/>
      <c r="P18" s="21"/>
      <c r="Q18" s="21"/>
      <c r="R18" s="22">
        <v>3584</v>
      </c>
      <c r="S18" s="22" t="s">
        <v>78</v>
      </c>
      <c r="T18" s="34" t="s">
        <v>1076</v>
      </c>
      <c r="U18" s="44">
        <v>375.921739</v>
      </c>
      <c r="V18" s="44">
        <v>375.921739</v>
      </c>
      <c r="W18" s="44"/>
      <c r="X18" s="44">
        <v>0</v>
      </c>
      <c r="Y18" s="44"/>
      <c r="Z18" s="44">
        <v>0</v>
      </c>
      <c r="AA18" s="44">
        <v>0</v>
      </c>
      <c r="AB18" s="44">
        <v>0</v>
      </c>
      <c r="AC18" s="44">
        <v>0</v>
      </c>
      <c r="AD18" s="44"/>
      <c r="AE18" s="408">
        <v>1024</v>
      </c>
      <c r="AF18" s="408">
        <v>369</v>
      </c>
      <c r="AG18" s="33" t="s">
        <v>1459</v>
      </c>
      <c r="AH18" s="33" t="s">
        <v>1460</v>
      </c>
      <c r="AI18" s="71" t="s">
        <v>78</v>
      </c>
      <c r="AJ18" s="71" t="s">
        <v>1076</v>
      </c>
      <c r="AK18" s="21" t="s">
        <v>80</v>
      </c>
      <c r="AL18" s="71" t="s">
        <v>81</v>
      </c>
      <c r="AM18" s="71" t="s">
        <v>82</v>
      </c>
      <c r="AN18" s="71" t="s">
        <v>55</v>
      </c>
      <c r="AO18" s="71" t="s">
        <v>187</v>
      </c>
      <c r="AP18" s="203" t="s">
        <v>1079</v>
      </c>
      <c r="AQ18" s="203" t="s">
        <v>1079</v>
      </c>
      <c r="AR18" s="203" t="s">
        <v>1079</v>
      </c>
      <c r="AS18" s="203"/>
      <c r="AT18" s="71"/>
      <c r="AU18" s="413" t="s">
        <v>1577</v>
      </c>
      <c r="AV18" s="414"/>
      <c r="AX18" s="1" t="s">
        <v>1539</v>
      </c>
      <c r="AZ18" s="391"/>
      <c r="BA18" s="391"/>
      <c r="BB18" s="391"/>
      <c r="BC18" s="391"/>
      <c r="BD18" s="391"/>
      <c r="BE18" s="5">
        <v>1</v>
      </c>
    </row>
    <row r="19" s="1" customFormat="1" ht="112.5" spans="1:57">
      <c r="A19" s="20">
        <v>10</v>
      </c>
      <c r="B19" s="20" t="s">
        <v>194</v>
      </c>
      <c r="C19" s="20">
        <v>2022</v>
      </c>
      <c r="D19" s="21" t="s">
        <v>125</v>
      </c>
      <c r="E19" s="21" t="s">
        <v>1122</v>
      </c>
      <c r="F19" s="21" t="s">
        <v>45</v>
      </c>
      <c r="G19" s="22">
        <v>2022</v>
      </c>
      <c r="H19" s="21" t="s">
        <v>196</v>
      </c>
      <c r="I19" s="33" t="s">
        <v>1462</v>
      </c>
      <c r="J19" s="22">
        <v>1</v>
      </c>
      <c r="K19" s="21"/>
      <c r="L19" s="21"/>
      <c r="M19" s="21"/>
      <c r="N19" s="21"/>
      <c r="O19" s="21"/>
      <c r="P19" s="21"/>
      <c r="Q19" s="21"/>
      <c r="R19" s="22">
        <v>557</v>
      </c>
      <c r="S19" s="22" t="s">
        <v>200</v>
      </c>
      <c r="T19" s="34" t="s">
        <v>201</v>
      </c>
      <c r="U19" s="44">
        <v>295.609365</v>
      </c>
      <c r="V19" s="44">
        <v>293.509365</v>
      </c>
      <c r="W19" s="44"/>
      <c r="X19" s="44">
        <v>0</v>
      </c>
      <c r="Y19" s="44">
        <f>U19-V19</f>
        <v>2.10000000000002</v>
      </c>
      <c r="Z19" s="44">
        <v>0</v>
      </c>
      <c r="AA19" s="44">
        <v>0</v>
      </c>
      <c r="AB19" s="44">
        <v>0</v>
      </c>
      <c r="AC19" s="44">
        <v>0</v>
      </c>
      <c r="AD19" s="44"/>
      <c r="AE19" s="408">
        <v>159</v>
      </c>
      <c r="AF19" s="408">
        <v>72</v>
      </c>
      <c r="AG19" s="33" t="s">
        <v>1124</v>
      </c>
      <c r="AH19" s="33" t="s">
        <v>199</v>
      </c>
      <c r="AI19" s="71" t="s">
        <v>200</v>
      </c>
      <c r="AJ19" s="71" t="s">
        <v>201</v>
      </c>
      <c r="AK19" s="21" t="s">
        <v>80</v>
      </c>
      <c r="AL19" s="71" t="s">
        <v>81</v>
      </c>
      <c r="AM19" s="71" t="s">
        <v>82</v>
      </c>
      <c r="AN19" s="71" t="s">
        <v>55</v>
      </c>
      <c r="AO19" s="71" t="s">
        <v>202</v>
      </c>
      <c r="AP19" s="203" t="s">
        <v>1079</v>
      </c>
      <c r="AQ19" s="203" t="s">
        <v>1079</v>
      </c>
      <c r="AR19" s="203" t="s">
        <v>1079</v>
      </c>
      <c r="AS19" s="203"/>
      <c r="AT19" s="71"/>
      <c r="AU19" s="413" t="s">
        <v>1080</v>
      </c>
      <c r="AV19" s="414"/>
      <c r="AX19" s="1" t="s">
        <v>1539</v>
      </c>
      <c r="AZ19" s="391"/>
      <c r="BA19" s="391"/>
      <c r="BB19" s="391"/>
      <c r="BC19" s="391"/>
      <c r="BD19" s="391"/>
      <c r="BE19" s="5">
        <v>1</v>
      </c>
    </row>
    <row r="20" s="1" customFormat="1" ht="56.25" spans="1:57">
      <c r="A20" s="20">
        <v>11</v>
      </c>
      <c r="B20" s="20" t="s">
        <v>254</v>
      </c>
      <c r="C20" s="20">
        <v>2022</v>
      </c>
      <c r="D20" s="22" t="s">
        <v>125</v>
      </c>
      <c r="E20" s="22" t="s">
        <v>1129</v>
      </c>
      <c r="F20" s="22" t="s">
        <v>45</v>
      </c>
      <c r="G20" s="22" t="s">
        <v>1110</v>
      </c>
      <c r="H20" s="22" t="s">
        <v>256</v>
      </c>
      <c r="I20" s="34" t="s">
        <v>1463</v>
      </c>
      <c r="J20" s="22">
        <v>1</v>
      </c>
      <c r="K20" s="22"/>
      <c r="L20" s="22"/>
      <c r="M20" s="22"/>
      <c r="N20" s="22"/>
      <c r="O20" s="22"/>
      <c r="P20" s="22"/>
      <c r="Q20" s="22"/>
      <c r="R20" s="22">
        <v>2828</v>
      </c>
      <c r="S20" s="22" t="s">
        <v>50</v>
      </c>
      <c r="T20" s="34" t="s">
        <v>51</v>
      </c>
      <c r="U20" s="44">
        <v>349.862588</v>
      </c>
      <c r="V20" s="44">
        <v>348.942588</v>
      </c>
      <c r="W20" s="44"/>
      <c r="X20" s="44">
        <v>0</v>
      </c>
      <c r="Y20" s="44">
        <f>U20-V20</f>
        <v>0.920000000000016</v>
      </c>
      <c r="Z20" s="44">
        <v>0</v>
      </c>
      <c r="AA20" s="44">
        <v>0</v>
      </c>
      <c r="AB20" s="44">
        <v>0</v>
      </c>
      <c r="AC20" s="44">
        <v>0</v>
      </c>
      <c r="AD20" s="44"/>
      <c r="AE20" s="408">
        <v>808</v>
      </c>
      <c r="AF20" s="408">
        <v>329</v>
      </c>
      <c r="AG20" s="34" t="s">
        <v>1131</v>
      </c>
      <c r="AH20" s="34" t="s">
        <v>259</v>
      </c>
      <c r="AI20" s="393" t="s">
        <v>50</v>
      </c>
      <c r="AJ20" s="71" t="s">
        <v>51</v>
      </c>
      <c r="AK20" s="21" t="s">
        <v>80</v>
      </c>
      <c r="AL20" s="71" t="s">
        <v>81</v>
      </c>
      <c r="AM20" s="71" t="s">
        <v>82</v>
      </c>
      <c r="AN20" s="71" t="s">
        <v>55</v>
      </c>
      <c r="AO20" s="71" t="s">
        <v>131</v>
      </c>
      <c r="AP20" s="203" t="s">
        <v>1079</v>
      </c>
      <c r="AQ20" s="203" t="s">
        <v>1079</v>
      </c>
      <c r="AR20" s="203" t="s">
        <v>1079</v>
      </c>
      <c r="AS20" s="203"/>
      <c r="AT20" s="71"/>
      <c r="AU20" s="413" t="s">
        <v>1080</v>
      </c>
      <c r="AV20" s="414"/>
      <c r="AX20" s="1" t="s">
        <v>1539</v>
      </c>
      <c r="AZ20" s="391"/>
      <c r="BA20" s="391"/>
      <c r="BB20" s="391"/>
      <c r="BC20" s="391"/>
      <c r="BD20" s="391"/>
      <c r="BE20" s="5">
        <v>1</v>
      </c>
    </row>
    <row r="21" s="3" customFormat="1" ht="14.25" spans="1:47">
      <c r="A21" s="165"/>
      <c r="B21" s="156" t="s">
        <v>281</v>
      </c>
      <c r="C21" s="156"/>
      <c r="D21" s="156"/>
      <c r="E21" s="157"/>
      <c r="F21" s="156"/>
      <c r="G21" s="335"/>
      <c r="H21" s="157"/>
      <c r="I21" s="156"/>
      <c r="J21" s="166">
        <v>0</v>
      </c>
      <c r="K21" s="166">
        <v>0</v>
      </c>
      <c r="L21" s="166">
        <v>0</v>
      </c>
      <c r="M21" s="166">
        <v>0</v>
      </c>
      <c r="N21" s="166">
        <v>0</v>
      </c>
      <c r="O21" s="166">
        <v>0</v>
      </c>
      <c r="P21" s="166">
        <v>0</v>
      </c>
      <c r="Q21" s="166">
        <v>0</v>
      </c>
      <c r="R21" s="166">
        <v>0</v>
      </c>
      <c r="S21" s="166">
        <v>0</v>
      </c>
      <c r="T21" s="166">
        <v>0</v>
      </c>
      <c r="U21" s="166">
        <v>0</v>
      </c>
      <c r="V21" s="166">
        <v>0</v>
      </c>
      <c r="W21" s="166">
        <v>0</v>
      </c>
      <c r="X21" s="166">
        <v>0</v>
      </c>
      <c r="Y21" s="166">
        <v>0</v>
      </c>
      <c r="Z21" s="166">
        <v>0</v>
      </c>
      <c r="AA21" s="166">
        <v>0</v>
      </c>
      <c r="AB21" s="166">
        <v>0</v>
      </c>
      <c r="AC21" s="166">
        <v>0</v>
      </c>
      <c r="AD21" s="166"/>
      <c r="AE21" s="166">
        <v>0</v>
      </c>
      <c r="AF21" s="166">
        <v>0</v>
      </c>
      <c r="AG21" s="174"/>
      <c r="AH21" s="174"/>
      <c r="AI21" s="165"/>
      <c r="AJ21" s="182"/>
      <c r="AK21" s="182"/>
      <c r="AL21" s="182"/>
      <c r="AM21" s="165"/>
      <c r="AN21" s="184"/>
      <c r="AO21" s="175"/>
      <c r="AP21" s="178"/>
      <c r="AQ21" s="178"/>
      <c r="AR21" s="178"/>
      <c r="AS21" s="178"/>
      <c r="AT21" s="178"/>
      <c r="AU21" s="178"/>
    </row>
    <row r="22" s="3" customFormat="1" ht="14.25" spans="1:47">
      <c r="A22" s="165"/>
      <c r="B22" s="156" t="s">
        <v>282</v>
      </c>
      <c r="C22" s="156"/>
      <c r="D22" s="156"/>
      <c r="E22" s="157"/>
      <c r="F22" s="156"/>
      <c r="G22" s="335"/>
      <c r="H22" s="157"/>
      <c r="I22" s="156"/>
      <c r="J22" s="166">
        <f t="shared" ref="J22:AC22" si="5">SUM(J23:J28)</f>
        <v>6</v>
      </c>
      <c r="K22" s="166">
        <f t="shared" si="5"/>
        <v>0</v>
      </c>
      <c r="L22" s="166">
        <f t="shared" si="5"/>
        <v>0</v>
      </c>
      <c r="M22" s="166">
        <f t="shared" si="5"/>
        <v>0</v>
      </c>
      <c r="N22" s="166">
        <f t="shared" si="5"/>
        <v>0</v>
      </c>
      <c r="O22" s="166">
        <f t="shared" si="5"/>
        <v>0</v>
      </c>
      <c r="P22" s="166">
        <f t="shared" si="5"/>
        <v>0</v>
      </c>
      <c r="Q22" s="166">
        <f t="shared" si="5"/>
        <v>0</v>
      </c>
      <c r="R22" s="166">
        <f t="shared" si="5"/>
        <v>24099</v>
      </c>
      <c r="S22" s="166">
        <f t="shared" si="5"/>
        <v>0</v>
      </c>
      <c r="T22" s="166">
        <f t="shared" si="5"/>
        <v>0</v>
      </c>
      <c r="U22" s="166">
        <f t="shared" si="5"/>
        <v>3759.085126</v>
      </c>
      <c r="V22" s="166">
        <f t="shared" si="5"/>
        <v>1351.097079</v>
      </c>
      <c r="W22" s="166">
        <f t="shared" si="5"/>
        <v>1234.949143</v>
      </c>
      <c r="X22" s="166">
        <f t="shared" si="5"/>
        <v>103.155299</v>
      </c>
      <c r="Y22" s="166">
        <f t="shared" si="5"/>
        <v>288.259286</v>
      </c>
      <c r="Z22" s="166">
        <f t="shared" si="5"/>
        <v>459.571671</v>
      </c>
      <c r="AA22" s="166">
        <f t="shared" si="5"/>
        <v>0</v>
      </c>
      <c r="AB22" s="166">
        <f t="shared" si="5"/>
        <v>321.1132</v>
      </c>
      <c r="AC22" s="166">
        <f t="shared" si="5"/>
        <v>0.939448</v>
      </c>
      <c r="AD22" s="166"/>
      <c r="AE22" s="166">
        <f>SUM(AE23:AE28)</f>
        <v>6885</v>
      </c>
      <c r="AF22" s="166">
        <f>SUM(AF23:AF28)</f>
        <v>2935</v>
      </c>
      <c r="AG22" s="174"/>
      <c r="AH22" s="174"/>
      <c r="AI22" s="165"/>
      <c r="AJ22" s="182"/>
      <c r="AK22" s="182"/>
      <c r="AL22" s="182"/>
      <c r="AM22" s="165"/>
      <c r="AN22" s="184"/>
      <c r="AO22" s="175"/>
      <c r="AP22" s="178"/>
      <c r="AQ22" s="178"/>
      <c r="AR22" s="178"/>
      <c r="AS22" s="178"/>
      <c r="AT22" s="178"/>
      <c r="AU22" s="178"/>
    </row>
    <row r="23" s="1" customFormat="1" ht="101.25" spans="1:57">
      <c r="A23" s="20">
        <v>12</v>
      </c>
      <c r="B23" s="20" t="s">
        <v>283</v>
      </c>
      <c r="C23" s="20">
        <v>2022</v>
      </c>
      <c r="D23" s="23" t="s">
        <v>125</v>
      </c>
      <c r="E23" s="23" t="s">
        <v>284</v>
      </c>
      <c r="F23" s="23" t="s">
        <v>45</v>
      </c>
      <c r="G23" s="22" t="s">
        <v>1072</v>
      </c>
      <c r="H23" s="23" t="s">
        <v>285</v>
      </c>
      <c r="I23" s="35" t="s">
        <v>1132</v>
      </c>
      <c r="J23" s="23">
        <v>1</v>
      </c>
      <c r="K23" s="23"/>
      <c r="L23" s="23"/>
      <c r="M23" s="23"/>
      <c r="N23" s="23"/>
      <c r="O23" s="23"/>
      <c r="P23" s="23"/>
      <c r="Q23" s="23"/>
      <c r="R23" s="22">
        <v>7623</v>
      </c>
      <c r="S23" s="23" t="s">
        <v>50</v>
      </c>
      <c r="T23" s="35" t="s">
        <v>51</v>
      </c>
      <c r="U23" s="44">
        <v>1893.105101</v>
      </c>
      <c r="V23" s="44">
        <v>720.989722</v>
      </c>
      <c r="W23" s="44">
        <v>814.969936</v>
      </c>
      <c r="X23" s="44">
        <v>0</v>
      </c>
      <c r="Y23" s="420">
        <v>34.6855</v>
      </c>
      <c r="Z23" s="44">
        <v>72.07</v>
      </c>
      <c r="AA23" s="44">
        <v>0</v>
      </c>
      <c r="AB23" s="44">
        <v>250.389943</v>
      </c>
      <c r="AC23" s="44">
        <v>0</v>
      </c>
      <c r="AD23" s="44"/>
      <c r="AE23" s="408">
        <v>2178</v>
      </c>
      <c r="AF23" s="408">
        <v>1175</v>
      </c>
      <c r="AG23" s="35" t="s">
        <v>1464</v>
      </c>
      <c r="AH23" s="35" t="s">
        <v>1465</v>
      </c>
      <c r="AI23" s="393" t="s">
        <v>50</v>
      </c>
      <c r="AJ23" s="71" t="s">
        <v>51</v>
      </c>
      <c r="AK23" s="21" t="s">
        <v>80</v>
      </c>
      <c r="AL23" s="71" t="s">
        <v>81</v>
      </c>
      <c r="AM23" s="71" t="s">
        <v>82</v>
      </c>
      <c r="AN23" s="71" t="s">
        <v>55</v>
      </c>
      <c r="AO23" s="71" t="s">
        <v>289</v>
      </c>
      <c r="AP23" s="203" t="s">
        <v>1079</v>
      </c>
      <c r="AQ23" s="203" t="s">
        <v>1079</v>
      </c>
      <c r="AR23" s="203" t="s">
        <v>1079</v>
      </c>
      <c r="AS23" s="203"/>
      <c r="AT23" s="413" t="s">
        <v>1135</v>
      </c>
      <c r="AU23" s="413" t="s">
        <v>1578</v>
      </c>
      <c r="AV23" s="414"/>
      <c r="AX23" s="1" t="s">
        <v>1539</v>
      </c>
      <c r="AY23" s="1" t="s">
        <v>1215</v>
      </c>
      <c r="AZ23" s="391"/>
      <c r="BA23" s="391"/>
      <c r="BB23" s="391"/>
      <c r="BC23" s="391"/>
      <c r="BD23" s="391"/>
      <c r="BE23" s="5">
        <v>1</v>
      </c>
    </row>
    <row r="24" s="1" customFormat="1" ht="146.25" spans="1:57">
      <c r="A24" s="20">
        <v>13</v>
      </c>
      <c r="B24" s="20" t="s">
        <v>290</v>
      </c>
      <c r="C24" s="20">
        <v>2022</v>
      </c>
      <c r="D24" s="23" t="s">
        <v>125</v>
      </c>
      <c r="E24" s="21" t="s">
        <v>291</v>
      </c>
      <c r="F24" s="24" t="s">
        <v>45</v>
      </c>
      <c r="G24" s="22" t="s">
        <v>1072</v>
      </c>
      <c r="H24" s="25" t="s">
        <v>190</v>
      </c>
      <c r="I24" s="36" t="s">
        <v>1466</v>
      </c>
      <c r="J24" s="24">
        <v>1</v>
      </c>
      <c r="K24" s="24"/>
      <c r="L24" s="24"/>
      <c r="M24" s="24"/>
      <c r="N24" s="24"/>
      <c r="O24" s="24"/>
      <c r="P24" s="24"/>
      <c r="Q24" s="24"/>
      <c r="R24" s="22">
        <v>2587</v>
      </c>
      <c r="S24" s="23" t="s">
        <v>70</v>
      </c>
      <c r="T24" s="35" t="s">
        <v>1075</v>
      </c>
      <c r="U24" s="44">
        <v>1092.274894</v>
      </c>
      <c r="V24" s="44">
        <v>400</v>
      </c>
      <c r="W24" s="44"/>
      <c r="X24" s="44">
        <v>40</v>
      </c>
      <c r="Y24" s="44">
        <v>239.812299</v>
      </c>
      <c r="Z24" s="44">
        <v>341.739338</v>
      </c>
      <c r="AA24" s="44">
        <v>0</v>
      </c>
      <c r="AB24" s="44">
        <v>70.723257</v>
      </c>
      <c r="AC24" s="44">
        <v>0</v>
      </c>
      <c r="AD24" s="44"/>
      <c r="AE24" s="408">
        <v>739</v>
      </c>
      <c r="AF24" s="408">
        <v>116</v>
      </c>
      <c r="AG24" s="33" t="s">
        <v>1467</v>
      </c>
      <c r="AH24" s="33" t="s">
        <v>1134</v>
      </c>
      <c r="AI24" s="71" t="s">
        <v>70</v>
      </c>
      <c r="AJ24" s="71" t="s">
        <v>1075</v>
      </c>
      <c r="AK24" s="21" t="s">
        <v>80</v>
      </c>
      <c r="AL24" s="71" t="s">
        <v>81</v>
      </c>
      <c r="AM24" s="71" t="s">
        <v>82</v>
      </c>
      <c r="AN24" s="71" t="s">
        <v>55</v>
      </c>
      <c r="AO24" s="71" t="s">
        <v>289</v>
      </c>
      <c r="AP24" s="203" t="s">
        <v>1079</v>
      </c>
      <c r="AQ24" s="203" t="s">
        <v>1079</v>
      </c>
      <c r="AR24" s="203" t="s">
        <v>1079</v>
      </c>
      <c r="AS24" s="203"/>
      <c r="AT24" s="71" t="s">
        <v>1135</v>
      </c>
      <c r="AU24" s="413" t="s">
        <v>1080</v>
      </c>
      <c r="AV24" s="414"/>
      <c r="AW24" s="1" t="s">
        <v>1135</v>
      </c>
      <c r="AX24" s="1" t="s">
        <v>1539</v>
      </c>
      <c r="AZ24" s="391"/>
      <c r="BA24" s="391"/>
      <c r="BB24" s="391"/>
      <c r="BC24" s="391"/>
      <c r="BD24" s="391"/>
      <c r="BE24" s="5">
        <v>1</v>
      </c>
    </row>
    <row r="25" s="1" customFormat="1" ht="67.5" spans="1:57">
      <c r="A25" s="20">
        <v>14</v>
      </c>
      <c r="B25" s="20" t="s">
        <v>301</v>
      </c>
      <c r="C25" s="20">
        <v>2022</v>
      </c>
      <c r="D25" s="21" t="s">
        <v>125</v>
      </c>
      <c r="E25" s="21" t="s">
        <v>302</v>
      </c>
      <c r="F25" s="21" t="s">
        <v>45</v>
      </c>
      <c r="G25" s="22" t="s">
        <v>1072</v>
      </c>
      <c r="H25" s="21" t="s">
        <v>303</v>
      </c>
      <c r="I25" s="33" t="s">
        <v>1468</v>
      </c>
      <c r="J25" s="23">
        <v>1</v>
      </c>
      <c r="K25" s="21"/>
      <c r="L25" s="21"/>
      <c r="M25" s="21"/>
      <c r="N25" s="21"/>
      <c r="O25" s="21"/>
      <c r="P25" s="21"/>
      <c r="Q25" s="21"/>
      <c r="R25" s="22">
        <v>2380</v>
      </c>
      <c r="S25" s="23" t="s">
        <v>177</v>
      </c>
      <c r="T25" s="35" t="s">
        <v>178</v>
      </c>
      <c r="U25" s="44">
        <v>306.561815</v>
      </c>
      <c r="V25" s="44">
        <v>120.440818</v>
      </c>
      <c r="W25" s="44">
        <v>186.120997</v>
      </c>
      <c r="X25" s="44">
        <v>0</v>
      </c>
      <c r="Y25" s="44"/>
      <c r="Z25" s="44">
        <v>0</v>
      </c>
      <c r="AA25" s="44">
        <v>0</v>
      </c>
      <c r="AB25" s="44">
        <v>0</v>
      </c>
      <c r="AC25" s="44">
        <v>0</v>
      </c>
      <c r="AD25" s="44"/>
      <c r="AE25" s="408">
        <v>680</v>
      </c>
      <c r="AF25" s="408">
        <v>300</v>
      </c>
      <c r="AG25" s="33" t="s">
        <v>305</v>
      </c>
      <c r="AH25" s="33" t="s">
        <v>306</v>
      </c>
      <c r="AI25" s="71" t="s">
        <v>177</v>
      </c>
      <c r="AJ25" s="71" t="s">
        <v>178</v>
      </c>
      <c r="AK25" s="21" t="s">
        <v>80</v>
      </c>
      <c r="AL25" s="71" t="s">
        <v>81</v>
      </c>
      <c r="AM25" s="71" t="s">
        <v>82</v>
      </c>
      <c r="AN25" s="71" t="s">
        <v>55</v>
      </c>
      <c r="AO25" s="71" t="s">
        <v>289</v>
      </c>
      <c r="AP25" s="203" t="s">
        <v>1079</v>
      </c>
      <c r="AQ25" s="203" t="s">
        <v>1079</v>
      </c>
      <c r="AR25" s="203" t="s">
        <v>1079</v>
      </c>
      <c r="AS25" s="203"/>
      <c r="AT25" s="71" t="s">
        <v>1135</v>
      </c>
      <c r="AU25" s="413" t="s">
        <v>1080</v>
      </c>
      <c r="AV25" s="414"/>
      <c r="AX25" s="1" t="s">
        <v>1539</v>
      </c>
      <c r="AZ25" s="391"/>
      <c r="BA25" s="391"/>
      <c r="BB25" s="391"/>
      <c r="BC25" s="391"/>
      <c r="BD25" s="391"/>
      <c r="BE25" s="5">
        <v>1</v>
      </c>
    </row>
    <row r="26" s="1" customFormat="1" ht="45" spans="1:57">
      <c r="A26" s="20">
        <v>15</v>
      </c>
      <c r="B26" s="20" t="s">
        <v>307</v>
      </c>
      <c r="C26" s="20">
        <v>2022</v>
      </c>
      <c r="D26" s="21" t="s">
        <v>125</v>
      </c>
      <c r="E26" s="21" t="s">
        <v>308</v>
      </c>
      <c r="F26" s="22" t="s">
        <v>45</v>
      </c>
      <c r="G26" s="22" t="s">
        <v>1072</v>
      </c>
      <c r="H26" s="21" t="s">
        <v>303</v>
      </c>
      <c r="I26" s="33" t="s">
        <v>1469</v>
      </c>
      <c r="J26" s="24">
        <v>1</v>
      </c>
      <c r="K26" s="21"/>
      <c r="L26" s="21"/>
      <c r="M26" s="21"/>
      <c r="N26" s="21"/>
      <c r="O26" s="21"/>
      <c r="P26" s="21"/>
      <c r="Q26" s="21"/>
      <c r="R26" s="22">
        <v>5758</v>
      </c>
      <c r="S26" s="23" t="s">
        <v>177</v>
      </c>
      <c r="T26" s="35" t="s">
        <v>178</v>
      </c>
      <c r="U26" s="44">
        <v>26.1</v>
      </c>
      <c r="V26" s="44">
        <v>26.1</v>
      </c>
      <c r="W26" s="44"/>
      <c r="X26" s="44">
        <v>0</v>
      </c>
      <c r="Y26" s="44"/>
      <c r="Z26" s="44">
        <v>0</v>
      </c>
      <c r="AA26" s="44">
        <v>0</v>
      </c>
      <c r="AB26" s="44">
        <v>0</v>
      </c>
      <c r="AC26" s="44">
        <v>0</v>
      </c>
      <c r="AD26" s="44"/>
      <c r="AE26" s="408">
        <v>1645</v>
      </c>
      <c r="AF26" s="408">
        <v>754</v>
      </c>
      <c r="AG26" s="33" t="s">
        <v>310</v>
      </c>
      <c r="AH26" s="33" t="s">
        <v>311</v>
      </c>
      <c r="AI26" s="71" t="s">
        <v>177</v>
      </c>
      <c r="AJ26" s="71" t="s">
        <v>178</v>
      </c>
      <c r="AK26" s="21" t="s">
        <v>80</v>
      </c>
      <c r="AL26" s="71" t="s">
        <v>81</v>
      </c>
      <c r="AM26" s="71" t="s">
        <v>82</v>
      </c>
      <c r="AN26" s="71" t="s">
        <v>55</v>
      </c>
      <c r="AO26" s="71" t="s">
        <v>289</v>
      </c>
      <c r="AP26" s="203" t="s">
        <v>1079</v>
      </c>
      <c r="AQ26" s="203" t="s">
        <v>1079</v>
      </c>
      <c r="AR26" s="203" t="s">
        <v>1079</v>
      </c>
      <c r="AS26" s="203"/>
      <c r="AT26" s="71" t="s">
        <v>1135</v>
      </c>
      <c r="AU26" s="413" t="s">
        <v>1080</v>
      </c>
      <c r="AV26" s="414"/>
      <c r="AX26" s="1" t="s">
        <v>1539</v>
      </c>
      <c r="AZ26" s="391"/>
      <c r="BA26" s="391"/>
      <c r="BB26" s="391"/>
      <c r="BC26" s="391"/>
      <c r="BD26" s="391"/>
      <c r="BE26" s="5">
        <v>1</v>
      </c>
    </row>
    <row r="27" s="1" customFormat="1" ht="90" spans="1:57">
      <c r="A27" s="20">
        <v>16</v>
      </c>
      <c r="B27" s="20" t="s">
        <v>312</v>
      </c>
      <c r="C27" s="20">
        <v>2022</v>
      </c>
      <c r="D27" s="21" t="s">
        <v>125</v>
      </c>
      <c r="E27" s="21" t="s">
        <v>313</v>
      </c>
      <c r="F27" s="22" t="s">
        <v>45</v>
      </c>
      <c r="G27" s="22" t="s">
        <v>1072</v>
      </c>
      <c r="H27" s="21" t="s">
        <v>314</v>
      </c>
      <c r="I27" s="33" t="s">
        <v>1138</v>
      </c>
      <c r="J27" s="21">
        <v>1</v>
      </c>
      <c r="K27" s="21"/>
      <c r="L27" s="21"/>
      <c r="M27" s="21"/>
      <c r="N27" s="21"/>
      <c r="O27" s="21"/>
      <c r="P27" s="21"/>
      <c r="Q27" s="21"/>
      <c r="R27" s="22">
        <v>2380</v>
      </c>
      <c r="S27" s="23" t="s">
        <v>177</v>
      </c>
      <c r="T27" s="35" t="s">
        <v>178</v>
      </c>
      <c r="U27" s="44">
        <v>15.7997</v>
      </c>
      <c r="V27" s="44">
        <v>15.7997</v>
      </c>
      <c r="W27" s="44"/>
      <c r="X27" s="44">
        <v>0</v>
      </c>
      <c r="Y27" s="44"/>
      <c r="Z27" s="44">
        <v>0</v>
      </c>
      <c r="AA27" s="44">
        <v>0</v>
      </c>
      <c r="AB27" s="44">
        <v>0</v>
      </c>
      <c r="AC27" s="44">
        <v>0</v>
      </c>
      <c r="AD27" s="44"/>
      <c r="AE27" s="408">
        <v>680</v>
      </c>
      <c r="AF27" s="408">
        <v>300</v>
      </c>
      <c r="AG27" s="33" t="s">
        <v>316</v>
      </c>
      <c r="AH27" s="33" t="s">
        <v>317</v>
      </c>
      <c r="AI27" s="71" t="s">
        <v>177</v>
      </c>
      <c r="AJ27" s="71" t="s">
        <v>178</v>
      </c>
      <c r="AK27" s="21" t="s">
        <v>80</v>
      </c>
      <c r="AL27" s="71" t="s">
        <v>81</v>
      </c>
      <c r="AM27" s="71" t="s">
        <v>82</v>
      </c>
      <c r="AN27" s="71" t="s">
        <v>55</v>
      </c>
      <c r="AO27" s="71" t="s">
        <v>289</v>
      </c>
      <c r="AP27" s="203" t="s">
        <v>1079</v>
      </c>
      <c r="AQ27" s="203" t="s">
        <v>1079</v>
      </c>
      <c r="AR27" s="203" t="s">
        <v>1079</v>
      </c>
      <c r="AS27" s="203"/>
      <c r="AT27" s="71" t="s">
        <v>1135</v>
      </c>
      <c r="AU27" s="413" t="s">
        <v>1080</v>
      </c>
      <c r="AV27" s="414"/>
      <c r="AX27" s="1" t="s">
        <v>1539</v>
      </c>
      <c r="AZ27" s="391"/>
      <c r="BA27" s="391"/>
      <c r="BB27" s="391"/>
      <c r="BC27" s="391"/>
      <c r="BD27" s="391"/>
      <c r="BE27" s="5">
        <v>1</v>
      </c>
    </row>
    <row r="28" s="1" customFormat="1" ht="162" spans="1:57">
      <c r="A28" s="20">
        <v>17</v>
      </c>
      <c r="B28" s="20" t="s">
        <v>323</v>
      </c>
      <c r="C28" s="20">
        <v>2022</v>
      </c>
      <c r="D28" s="21" t="s">
        <v>125</v>
      </c>
      <c r="E28" s="21" t="s">
        <v>1471</v>
      </c>
      <c r="F28" s="21" t="s">
        <v>45</v>
      </c>
      <c r="G28" s="22" t="s">
        <v>1072</v>
      </c>
      <c r="H28" s="21" t="s">
        <v>164</v>
      </c>
      <c r="I28" s="33" t="s">
        <v>1472</v>
      </c>
      <c r="J28" s="24">
        <v>1</v>
      </c>
      <c r="K28" s="21"/>
      <c r="L28" s="21"/>
      <c r="M28" s="21"/>
      <c r="N28" s="21"/>
      <c r="O28" s="21"/>
      <c r="P28" s="21"/>
      <c r="Q28" s="21"/>
      <c r="R28" s="22">
        <v>3371</v>
      </c>
      <c r="S28" s="23" t="s">
        <v>168</v>
      </c>
      <c r="T28" s="35" t="s">
        <v>1117</v>
      </c>
      <c r="U28" s="44">
        <v>425.243616</v>
      </c>
      <c r="V28" s="44">
        <v>67.766839</v>
      </c>
      <c r="W28" s="44">
        <v>233.85821</v>
      </c>
      <c r="X28" s="44">
        <v>63.155299</v>
      </c>
      <c r="Y28" s="44">
        <f>U28-Z28-X28-W28-V28-AC28</f>
        <v>13.7614869999999</v>
      </c>
      <c r="Z28" s="44">
        <v>45.762333</v>
      </c>
      <c r="AA28" s="44">
        <v>0</v>
      </c>
      <c r="AB28" s="44">
        <v>0</v>
      </c>
      <c r="AC28" s="44">
        <v>0.939448</v>
      </c>
      <c r="AD28" s="44"/>
      <c r="AE28" s="408">
        <v>963</v>
      </c>
      <c r="AF28" s="408">
        <v>290</v>
      </c>
      <c r="AG28" s="33" t="s">
        <v>326</v>
      </c>
      <c r="AH28" s="33" t="s">
        <v>327</v>
      </c>
      <c r="AI28" s="71" t="s">
        <v>168</v>
      </c>
      <c r="AJ28" s="71" t="s">
        <v>1117</v>
      </c>
      <c r="AK28" s="21" t="s">
        <v>80</v>
      </c>
      <c r="AL28" s="71" t="s">
        <v>81</v>
      </c>
      <c r="AM28" s="71" t="s">
        <v>82</v>
      </c>
      <c r="AN28" s="71" t="s">
        <v>55</v>
      </c>
      <c r="AO28" s="71" t="s">
        <v>289</v>
      </c>
      <c r="AP28" s="203" t="s">
        <v>1079</v>
      </c>
      <c r="AQ28" s="203" t="s">
        <v>1079</v>
      </c>
      <c r="AR28" s="203"/>
      <c r="AS28" s="203" t="s">
        <v>1079</v>
      </c>
      <c r="AT28" s="71" t="s">
        <v>1216</v>
      </c>
      <c r="AU28" s="413" t="s">
        <v>1581</v>
      </c>
      <c r="AV28" s="391"/>
      <c r="AW28" s="1" t="s">
        <v>1140</v>
      </c>
      <c r="AX28" s="1" t="s">
        <v>1539</v>
      </c>
      <c r="AZ28" s="391"/>
      <c r="BA28" s="391"/>
      <c r="BB28" s="391"/>
      <c r="BC28" s="391"/>
      <c r="BD28" s="391"/>
      <c r="BE28" s="5">
        <v>1</v>
      </c>
    </row>
    <row r="29" s="3" customFormat="1" ht="14.25" spans="1:47">
      <c r="A29" s="165"/>
      <c r="B29" s="156" t="s">
        <v>359</v>
      </c>
      <c r="C29" s="156"/>
      <c r="D29" s="156"/>
      <c r="E29" s="157"/>
      <c r="F29" s="156"/>
      <c r="G29" s="335"/>
      <c r="H29" s="157"/>
      <c r="I29" s="156"/>
      <c r="J29" s="166">
        <v>0</v>
      </c>
      <c r="K29" s="166">
        <v>0</v>
      </c>
      <c r="L29" s="166">
        <v>0</v>
      </c>
      <c r="M29" s="166">
        <v>0</v>
      </c>
      <c r="N29" s="166">
        <v>0</v>
      </c>
      <c r="O29" s="166">
        <v>0</v>
      </c>
      <c r="P29" s="166">
        <v>0</v>
      </c>
      <c r="Q29" s="166">
        <v>0</v>
      </c>
      <c r="R29" s="166">
        <v>0</v>
      </c>
      <c r="S29" s="166">
        <v>0</v>
      </c>
      <c r="T29" s="166">
        <v>0</v>
      </c>
      <c r="U29" s="166">
        <v>0</v>
      </c>
      <c r="V29" s="166">
        <v>0</v>
      </c>
      <c r="W29" s="166">
        <v>0</v>
      </c>
      <c r="X29" s="166">
        <v>0</v>
      </c>
      <c r="Y29" s="166">
        <v>0</v>
      </c>
      <c r="Z29" s="166">
        <v>0</v>
      </c>
      <c r="AA29" s="166">
        <v>0</v>
      </c>
      <c r="AB29" s="166">
        <v>0</v>
      </c>
      <c r="AC29" s="166">
        <v>0</v>
      </c>
      <c r="AD29" s="166">
        <v>0</v>
      </c>
      <c r="AE29" s="166">
        <v>0</v>
      </c>
      <c r="AF29" s="166">
        <v>0</v>
      </c>
      <c r="AG29" s="174"/>
      <c r="AH29" s="174"/>
      <c r="AI29" s="165"/>
      <c r="AJ29" s="182"/>
      <c r="AK29" s="182"/>
      <c r="AL29" s="182"/>
      <c r="AM29" s="165"/>
      <c r="AN29" s="184"/>
      <c r="AO29" s="175"/>
      <c r="AP29" s="178"/>
      <c r="AQ29" s="178"/>
      <c r="AR29" s="178"/>
      <c r="AS29" s="178"/>
      <c r="AT29" s="178"/>
      <c r="AU29" s="178"/>
    </row>
    <row r="30" s="3" customFormat="1" ht="14.25" spans="1:47">
      <c r="A30" s="165"/>
      <c r="B30" s="156" t="s">
        <v>371</v>
      </c>
      <c r="C30" s="156"/>
      <c r="D30" s="156"/>
      <c r="E30" s="157"/>
      <c r="F30" s="156"/>
      <c r="G30" s="335"/>
      <c r="H30" s="157"/>
      <c r="I30" s="156"/>
      <c r="J30" s="166">
        <v>0</v>
      </c>
      <c r="K30" s="166">
        <v>0</v>
      </c>
      <c r="L30" s="166">
        <v>0</v>
      </c>
      <c r="M30" s="166">
        <v>0</v>
      </c>
      <c r="N30" s="166">
        <v>0</v>
      </c>
      <c r="O30" s="166">
        <v>0</v>
      </c>
      <c r="P30" s="166">
        <v>0</v>
      </c>
      <c r="Q30" s="166">
        <v>0</v>
      </c>
      <c r="R30" s="166">
        <v>0</v>
      </c>
      <c r="S30" s="166">
        <v>0</v>
      </c>
      <c r="T30" s="166">
        <v>0</v>
      </c>
      <c r="U30" s="166">
        <v>0</v>
      </c>
      <c r="V30" s="166">
        <v>0</v>
      </c>
      <c r="W30" s="166">
        <v>0</v>
      </c>
      <c r="X30" s="166">
        <v>0</v>
      </c>
      <c r="Y30" s="166">
        <v>0</v>
      </c>
      <c r="Z30" s="166">
        <v>0</v>
      </c>
      <c r="AA30" s="166">
        <v>0</v>
      </c>
      <c r="AB30" s="166">
        <v>0</v>
      </c>
      <c r="AC30" s="166">
        <v>0</v>
      </c>
      <c r="AD30" s="166"/>
      <c r="AE30" s="166">
        <v>0</v>
      </c>
      <c r="AF30" s="166">
        <v>0</v>
      </c>
      <c r="AG30" s="174"/>
      <c r="AH30" s="174"/>
      <c r="AI30" s="165"/>
      <c r="AJ30" s="182"/>
      <c r="AK30" s="182"/>
      <c r="AL30" s="182"/>
      <c r="AM30" s="165"/>
      <c r="AN30" s="184"/>
      <c r="AO30" s="175"/>
      <c r="AP30" s="178"/>
      <c r="AQ30" s="178"/>
      <c r="AR30" s="178"/>
      <c r="AS30" s="178"/>
      <c r="AT30" s="178"/>
      <c r="AU30" s="178"/>
    </row>
    <row r="31" s="3" customFormat="1" ht="14.25" spans="1:47">
      <c r="A31" s="165"/>
      <c r="B31" s="156" t="s">
        <v>372</v>
      </c>
      <c r="C31" s="156"/>
      <c r="D31" s="156"/>
      <c r="E31" s="157"/>
      <c r="F31" s="156"/>
      <c r="G31" s="335"/>
      <c r="H31" s="157"/>
      <c r="I31" s="156"/>
      <c r="J31" s="166">
        <f t="shared" ref="J31:V31" si="6">J32+J33++J34+J37</f>
        <v>2</v>
      </c>
      <c r="K31" s="166">
        <f t="shared" si="6"/>
        <v>0</v>
      </c>
      <c r="L31" s="166">
        <f t="shared" si="6"/>
        <v>0</v>
      </c>
      <c r="M31" s="166">
        <f t="shared" si="6"/>
        <v>0</v>
      </c>
      <c r="N31" s="166">
        <f t="shared" si="6"/>
        <v>0</v>
      </c>
      <c r="O31" s="166">
        <f t="shared" si="6"/>
        <v>0</v>
      </c>
      <c r="P31" s="166">
        <f t="shared" si="6"/>
        <v>0</v>
      </c>
      <c r="Q31" s="166">
        <f t="shared" si="6"/>
        <v>0</v>
      </c>
      <c r="R31" s="166">
        <f t="shared" si="6"/>
        <v>3000</v>
      </c>
      <c r="S31" s="166">
        <f t="shared" si="6"/>
        <v>0</v>
      </c>
      <c r="T31" s="166">
        <f t="shared" si="6"/>
        <v>0</v>
      </c>
      <c r="U31" s="166">
        <f t="shared" si="6"/>
        <v>3322.827436</v>
      </c>
      <c r="V31" s="166">
        <f t="shared" si="6"/>
        <v>1591.313768</v>
      </c>
      <c r="W31" s="166">
        <f t="shared" ref="W31:Y31" si="7">W32+W33+W34+W37</f>
        <v>305</v>
      </c>
      <c r="X31" s="166">
        <f t="shared" si="7"/>
        <v>12</v>
      </c>
      <c r="Y31" s="166">
        <f t="shared" si="7"/>
        <v>299.153668</v>
      </c>
      <c r="Z31" s="166">
        <f t="shared" ref="Z31:AC31" si="8">Z32+Z33++Z34+Z37</f>
        <v>137.95</v>
      </c>
      <c r="AA31" s="166">
        <f t="shared" si="8"/>
        <v>0</v>
      </c>
      <c r="AB31" s="166">
        <f t="shared" si="8"/>
        <v>27.8868</v>
      </c>
      <c r="AC31" s="166">
        <f t="shared" si="8"/>
        <v>949.5232</v>
      </c>
      <c r="AD31" s="166"/>
      <c r="AE31" s="166">
        <f>AE32+AE33++AE34+AE37</f>
        <v>7471</v>
      </c>
      <c r="AF31" s="166">
        <f>AF32+AF33++AF34+AF37</f>
        <v>4094</v>
      </c>
      <c r="AG31" s="174"/>
      <c r="AH31" s="174"/>
      <c r="AI31" s="165"/>
      <c r="AJ31" s="182"/>
      <c r="AK31" s="182"/>
      <c r="AL31" s="182"/>
      <c r="AM31" s="165"/>
      <c r="AN31" s="184"/>
      <c r="AO31" s="175"/>
      <c r="AP31" s="178"/>
      <c r="AQ31" s="178"/>
      <c r="AR31" s="178"/>
      <c r="AS31" s="178"/>
      <c r="AT31" s="178"/>
      <c r="AU31" s="178"/>
    </row>
    <row r="32" s="3" customFormat="1" ht="14.25" spans="1:47">
      <c r="A32" s="165"/>
      <c r="B32" s="156" t="s">
        <v>373</v>
      </c>
      <c r="C32" s="156"/>
      <c r="D32" s="156"/>
      <c r="E32" s="157"/>
      <c r="F32" s="156"/>
      <c r="G32" s="335"/>
      <c r="H32" s="157"/>
      <c r="I32" s="156"/>
      <c r="J32" s="166">
        <v>0</v>
      </c>
      <c r="K32" s="166">
        <v>0</v>
      </c>
      <c r="L32" s="166">
        <v>0</v>
      </c>
      <c r="M32" s="166">
        <v>0</v>
      </c>
      <c r="N32" s="166">
        <v>0</v>
      </c>
      <c r="O32" s="166">
        <v>0</v>
      </c>
      <c r="P32" s="166">
        <v>0</v>
      </c>
      <c r="Q32" s="166">
        <v>0</v>
      </c>
      <c r="R32" s="166">
        <v>0</v>
      </c>
      <c r="S32" s="166">
        <v>0</v>
      </c>
      <c r="T32" s="166">
        <v>0</v>
      </c>
      <c r="U32" s="166">
        <v>0</v>
      </c>
      <c r="V32" s="166">
        <v>0</v>
      </c>
      <c r="W32" s="166">
        <v>0</v>
      </c>
      <c r="X32" s="166">
        <v>0</v>
      </c>
      <c r="Y32" s="166">
        <v>0</v>
      </c>
      <c r="Z32" s="166">
        <v>0</v>
      </c>
      <c r="AA32" s="166">
        <v>0</v>
      </c>
      <c r="AB32" s="166">
        <v>0</v>
      </c>
      <c r="AC32" s="166">
        <v>0</v>
      </c>
      <c r="AD32" s="166"/>
      <c r="AE32" s="166">
        <v>0</v>
      </c>
      <c r="AF32" s="166">
        <v>0</v>
      </c>
      <c r="AG32" s="174"/>
      <c r="AH32" s="174"/>
      <c r="AI32" s="165"/>
      <c r="AJ32" s="182"/>
      <c r="AK32" s="182"/>
      <c r="AL32" s="182"/>
      <c r="AM32" s="165"/>
      <c r="AN32" s="184"/>
      <c r="AO32" s="175"/>
      <c r="AP32" s="178"/>
      <c r="AQ32" s="178"/>
      <c r="AR32" s="178"/>
      <c r="AS32" s="178"/>
      <c r="AT32" s="178"/>
      <c r="AU32" s="178"/>
    </row>
    <row r="33" s="3" customFormat="1" ht="14.25" spans="1:47">
      <c r="A33" s="165"/>
      <c r="B33" s="156" t="s">
        <v>374</v>
      </c>
      <c r="C33" s="156"/>
      <c r="D33" s="156"/>
      <c r="E33" s="157"/>
      <c r="F33" s="156"/>
      <c r="G33" s="335"/>
      <c r="H33" s="157"/>
      <c r="I33" s="156"/>
      <c r="J33" s="166">
        <v>0</v>
      </c>
      <c r="K33" s="166">
        <v>0</v>
      </c>
      <c r="L33" s="166">
        <v>0</v>
      </c>
      <c r="M33" s="166">
        <v>0</v>
      </c>
      <c r="N33" s="166">
        <v>0</v>
      </c>
      <c r="O33" s="166">
        <v>0</v>
      </c>
      <c r="P33" s="166">
        <v>0</v>
      </c>
      <c r="Q33" s="166">
        <v>0</v>
      </c>
      <c r="R33" s="166">
        <v>0</v>
      </c>
      <c r="S33" s="166">
        <v>0</v>
      </c>
      <c r="T33" s="166">
        <v>0</v>
      </c>
      <c r="U33" s="166">
        <v>0</v>
      </c>
      <c r="V33" s="166">
        <v>0</v>
      </c>
      <c r="W33" s="166">
        <v>0</v>
      </c>
      <c r="X33" s="166">
        <v>0</v>
      </c>
      <c r="Y33" s="166">
        <v>0</v>
      </c>
      <c r="Z33" s="166">
        <v>0</v>
      </c>
      <c r="AA33" s="166">
        <v>0</v>
      </c>
      <c r="AB33" s="166">
        <v>0</v>
      </c>
      <c r="AC33" s="166">
        <v>0</v>
      </c>
      <c r="AD33" s="166">
        <v>0</v>
      </c>
      <c r="AE33" s="166">
        <v>0</v>
      </c>
      <c r="AF33" s="166">
        <v>0</v>
      </c>
      <c r="AG33" s="174"/>
      <c r="AH33" s="174"/>
      <c r="AI33" s="165"/>
      <c r="AJ33" s="182"/>
      <c r="AK33" s="182"/>
      <c r="AL33" s="182"/>
      <c r="AM33" s="165"/>
      <c r="AN33" s="184"/>
      <c r="AO33" s="175"/>
      <c r="AP33" s="178"/>
      <c r="AQ33" s="178"/>
      <c r="AR33" s="178"/>
      <c r="AS33" s="178"/>
      <c r="AT33" s="178"/>
      <c r="AU33" s="178"/>
    </row>
    <row r="34" s="3" customFormat="1" ht="14.25" spans="1:47">
      <c r="A34" s="165"/>
      <c r="B34" s="188" t="s">
        <v>380</v>
      </c>
      <c r="C34" s="188"/>
      <c r="D34" s="188"/>
      <c r="E34" s="157"/>
      <c r="F34" s="188"/>
      <c r="G34" s="373"/>
      <c r="H34" s="157"/>
      <c r="I34" s="188"/>
      <c r="J34" s="166">
        <f t="shared" ref="J34:AC34" si="9">SUM(J35:J36)</f>
        <v>2</v>
      </c>
      <c r="K34" s="166">
        <f t="shared" si="9"/>
        <v>0</v>
      </c>
      <c r="L34" s="166">
        <f t="shared" si="9"/>
        <v>0</v>
      </c>
      <c r="M34" s="166">
        <f t="shared" si="9"/>
        <v>0</v>
      </c>
      <c r="N34" s="166">
        <f t="shared" si="9"/>
        <v>0</v>
      </c>
      <c r="O34" s="166">
        <f t="shared" si="9"/>
        <v>0</v>
      </c>
      <c r="P34" s="166">
        <f t="shared" si="9"/>
        <v>0</v>
      </c>
      <c r="Q34" s="166">
        <f t="shared" si="9"/>
        <v>0</v>
      </c>
      <c r="R34" s="166">
        <f t="shared" si="9"/>
        <v>3000</v>
      </c>
      <c r="S34" s="166">
        <f t="shared" si="9"/>
        <v>0</v>
      </c>
      <c r="T34" s="166">
        <f t="shared" si="9"/>
        <v>0</v>
      </c>
      <c r="U34" s="166">
        <f t="shared" si="9"/>
        <v>3322.827436</v>
      </c>
      <c r="V34" s="166">
        <f t="shared" si="9"/>
        <v>1591.313768</v>
      </c>
      <c r="W34" s="166">
        <f t="shared" si="9"/>
        <v>305</v>
      </c>
      <c r="X34" s="166">
        <f t="shared" si="9"/>
        <v>12</v>
      </c>
      <c r="Y34" s="166">
        <f t="shared" si="9"/>
        <v>299.153668</v>
      </c>
      <c r="Z34" s="166">
        <f t="shared" si="9"/>
        <v>137.95</v>
      </c>
      <c r="AA34" s="166">
        <f t="shared" si="9"/>
        <v>0</v>
      </c>
      <c r="AB34" s="166">
        <f t="shared" si="9"/>
        <v>27.8868</v>
      </c>
      <c r="AC34" s="166">
        <f t="shared" si="9"/>
        <v>949.5232</v>
      </c>
      <c r="AD34" s="166"/>
      <c r="AE34" s="166">
        <f>SUM(AE35:AE36)</f>
        <v>7471</v>
      </c>
      <c r="AF34" s="166">
        <f>SUM(AF35:AF36)</f>
        <v>4094</v>
      </c>
      <c r="AG34" s="182"/>
      <c r="AH34" s="182"/>
      <c r="AI34" s="182"/>
      <c r="AJ34" s="165"/>
      <c r="AK34" s="184"/>
      <c r="AL34" s="175"/>
      <c r="AM34" s="178"/>
      <c r="AN34" s="178"/>
      <c r="AO34" s="178"/>
      <c r="AP34" s="178"/>
      <c r="AQ34" s="178"/>
      <c r="AR34" s="178"/>
      <c r="AS34" s="178"/>
      <c r="AT34" s="178"/>
      <c r="AU34" s="178"/>
    </row>
    <row r="35" s="1" customFormat="1" ht="101.25" spans="1:57">
      <c r="A35" s="21">
        <v>18</v>
      </c>
      <c r="B35" s="20" t="s">
        <v>381</v>
      </c>
      <c r="C35" s="20">
        <v>2022</v>
      </c>
      <c r="D35" s="21" t="s">
        <v>98</v>
      </c>
      <c r="E35" s="21" t="s">
        <v>382</v>
      </c>
      <c r="F35" s="21" t="s">
        <v>383</v>
      </c>
      <c r="G35" s="22" t="s">
        <v>1142</v>
      </c>
      <c r="H35" s="21" t="s">
        <v>164</v>
      </c>
      <c r="I35" s="33" t="s">
        <v>384</v>
      </c>
      <c r="J35" s="21">
        <v>1</v>
      </c>
      <c r="K35" s="21"/>
      <c r="L35" s="21"/>
      <c r="M35" s="21"/>
      <c r="N35" s="21"/>
      <c r="O35" s="21"/>
      <c r="P35" s="21"/>
      <c r="Q35" s="21"/>
      <c r="R35" s="22">
        <v>2000</v>
      </c>
      <c r="S35" s="21" t="s">
        <v>387</v>
      </c>
      <c r="T35" s="21" t="s">
        <v>388</v>
      </c>
      <c r="U35" s="44">
        <v>3000</v>
      </c>
      <c r="V35" s="44">
        <v>1586.586332</v>
      </c>
      <c r="W35" s="44"/>
      <c r="X35" s="44">
        <v>0</v>
      </c>
      <c r="Y35" s="44">
        <v>298.053668</v>
      </c>
      <c r="Z35" s="44">
        <v>137.95</v>
      </c>
      <c r="AA35" s="44">
        <v>0</v>
      </c>
      <c r="AB35" s="44">
        <v>27.8868</v>
      </c>
      <c r="AC35" s="44">
        <f>U35-AB35-Z35-Y35-V35</f>
        <v>949.5232</v>
      </c>
      <c r="AD35" s="44"/>
      <c r="AE35" s="408">
        <v>6945</v>
      </c>
      <c r="AF35" s="408">
        <v>3656</v>
      </c>
      <c r="AG35" s="33" t="s">
        <v>385</v>
      </c>
      <c r="AH35" s="33" t="s">
        <v>386</v>
      </c>
      <c r="AI35" s="71" t="s">
        <v>387</v>
      </c>
      <c r="AJ35" s="71" t="s">
        <v>388</v>
      </c>
      <c r="AK35" s="21" t="s">
        <v>387</v>
      </c>
      <c r="AL35" s="71" t="s">
        <v>388</v>
      </c>
      <c r="AM35" s="71" t="s">
        <v>389</v>
      </c>
      <c r="AN35" s="71" t="s">
        <v>55</v>
      </c>
      <c r="AO35" s="71" t="s">
        <v>63</v>
      </c>
      <c r="AP35" s="203" t="s">
        <v>1079</v>
      </c>
      <c r="AQ35" s="203" t="s">
        <v>1079</v>
      </c>
      <c r="AR35" s="203" t="s">
        <v>1079</v>
      </c>
      <c r="AS35" s="203"/>
      <c r="AT35" s="71"/>
      <c r="AU35" s="413" t="s">
        <v>1080</v>
      </c>
      <c r="AV35" s="414"/>
      <c r="AX35" s="1" t="s">
        <v>1539</v>
      </c>
      <c r="AZ35" s="391"/>
      <c r="BA35" s="391"/>
      <c r="BB35" s="391"/>
      <c r="BC35" s="391"/>
      <c r="BD35" s="391"/>
      <c r="BE35" s="5">
        <v>1</v>
      </c>
    </row>
    <row r="36" s="1" customFormat="1" ht="191.25" spans="1:57">
      <c r="A36" s="21">
        <v>19</v>
      </c>
      <c r="B36" s="20" t="s">
        <v>1483</v>
      </c>
      <c r="C36" s="20">
        <v>2022</v>
      </c>
      <c r="D36" s="21" t="s">
        <v>125</v>
      </c>
      <c r="E36" s="21" t="s">
        <v>1484</v>
      </c>
      <c r="F36" s="21" t="s">
        <v>45</v>
      </c>
      <c r="G36" s="22" t="s">
        <v>1485</v>
      </c>
      <c r="H36" s="21" t="s">
        <v>509</v>
      </c>
      <c r="I36" s="33" t="s">
        <v>1486</v>
      </c>
      <c r="J36" s="21">
        <v>1</v>
      </c>
      <c r="K36" s="21"/>
      <c r="L36" s="21"/>
      <c r="M36" s="21"/>
      <c r="N36" s="21"/>
      <c r="O36" s="21"/>
      <c r="P36" s="21"/>
      <c r="Q36" s="21"/>
      <c r="R36" s="22">
        <v>1000</v>
      </c>
      <c r="S36" s="21" t="s">
        <v>80</v>
      </c>
      <c r="T36" s="21" t="s">
        <v>81</v>
      </c>
      <c r="U36" s="44">
        <v>322.827436</v>
      </c>
      <c r="V36" s="44">
        <v>4.727436</v>
      </c>
      <c r="W36" s="44">
        <v>305</v>
      </c>
      <c r="X36" s="44">
        <v>12</v>
      </c>
      <c r="Y36" s="44">
        <v>1.1</v>
      </c>
      <c r="Z36" s="44"/>
      <c r="AA36" s="44">
        <v>0</v>
      </c>
      <c r="AB36" s="44">
        <v>0</v>
      </c>
      <c r="AC36" s="44">
        <v>0</v>
      </c>
      <c r="AD36" s="44"/>
      <c r="AE36" s="408">
        <v>526</v>
      </c>
      <c r="AF36" s="408">
        <v>438</v>
      </c>
      <c r="AG36" s="33" t="s">
        <v>1487</v>
      </c>
      <c r="AH36" s="33" t="s">
        <v>1488</v>
      </c>
      <c r="AI36" s="71" t="s">
        <v>80</v>
      </c>
      <c r="AJ36" s="71" t="s">
        <v>81</v>
      </c>
      <c r="AK36" s="21" t="s">
        <v>80</v>
      </c>
      <c r="AL36" s="71" t="s">
        <v>81</v>
      </c>
      <c r="AM36" s="71" t="s">
        <v>82</v>
      </c>
      <c r="AN36" s="71" t="s">
        <v>55</v>
      </c>
      <c r="AO36" s="71" t="s">
        <v>80</v>
      </c>
      <c r="AP36" s="203" t="s">
        <v>1079</v>
      </c>
      <c r="AQ36" s="203" t="s">
        <v>1079</v>
      </c>
      <c r="AR36" s="203"/>
      <c r="AS36" s="203" t="s">
        <v>1079</v>
      </c>
      <c r="AT36" s="71" t="s">
        <v>1489</v>
      </c>
      <c r="AU36" s="413" t="s">
        <v>1582</v>
      </c>
      <c r="AV36" s="414"/>
      <c r="AX36" s="1" t="s">
        <v>1539</v>
      </c>
      <c r="AZ36" s="391"/>
      <c r="BA36" s="391"/>
      <c r="BB36" s="391"/>
      <c r="BC36" s="391"/>
      <c r="BD36" s="391"/>
      <c r="BE36" s="5">
        <v>1</v>
      </c>
    </row>
    <row r="37" s="3" customFormat="1" ht="14.25" spans="1:47">
      <c r="A37" s="165"/>
      <c r="B37" s="156" t="s">
        <v>390</v>
      </c>
      <c r="C37" s="156"/>
      <c r="D37" s="156"/>
      <c r="E37" s="157"/>
      <c r="F37" s="156"/>
      <c r="G37" s="335"/>
      <c r="H37" s="157"/>
      <c r="I37" s="156"/>
      <c r="J37" s="166">
        <v>0</v>
      </c>
      <c r="K37" s="166">
        <v>0</v>
      </c>
      <c r="L37" s="166">
        <v>0</v>
      </c>
      <c r="M37" s="166">
        <v>0</v>
      </c>
      <c r="N37" s="166">
        <v>0</v>
      </c>
      <c r="O37" s="166">
        <v>0</v>
      </c>
      <c r="P37" s="166">
        <v>0</v>
      </c>
      <c r="Q37" s="166">
        <v>0</v>
      </c>
      <c r="R37" s="166">
        <v>0</v>
      </c>
      <c r="S37" s="166">
        <v>0</v>
      </c>
      <c r="T37" s="166">
        <v>0</v>
      </c>
      <c r="U37" s="166">
        <v>0</v>
      </c>
      <c r="V37" s="166">
        <v>0</v>
      </c>
      <c r="W37" s="166">
        <v>0</v>
      </c>
      <c r="X37" s="166">
        <v>0</v>
      </c>
      <c r="Y37" s="166">
        <v>0</v>
      </c>
      <c r="Z37" s="166">
        <v>0</v>
      </c>
      <c r="AA37" s="166">
        <v>0</v>
      </c>
      <c r="AB37" s="166">
        <v>0</v>
      </c>
      <c r="AC37" s="166">
        <v>0</v>
      </c>
      <c r="AD37" s="166"/>
      <c r="AE37" s="166">
        <v>0</v>
      </c>
      <c r="AF37" s="166">
        <v>0</v>
      </c>
      <c r="AG37" s="174"/>
      <c r="AH37" s="174"/>
      <c r="AI37" s="165"/>
      <c r="AJ37" s="182"/>
      <c r="AK37" s="182"/>
      <c r="AL37" s="182"/>
      <c r="AM37" s="165"/>
      <c r="AN37" s="184"/>
      <c r="AO37" s="175"/>
      <c r="AP37" s="178"/>
      <c r="AQ37" s="178"/>
      <c r="AR37" s="178"/>
      <c r="AS37" s="178"/>
      <c r="AT37" s="178"/>
      <c r="AU37" s="178"/>
    </row>
    <row r="38" s="3" customFormat="1" spans="1:47">
      <c r="A38" s="155"/>
      <c r="B38" s="156" t="s">
        <v>391</v>
      </c>
      <c r="C38" s="156"/>
      <c r="D38" s="156"/>
      <c r="E38" s="157"/>
      <c r="F38" s="156"/>
      <c r="G38" s="335"/>
      <c r="H38" s="157"/>
      <c r="I38" s="156"/>
      <c r="J38" s="166">
        <f t="shared" ref="J38:AC38" si="10">J39+J46</f>
        <v>6</v>
      </c>
      <c r="K38" s="166">
        <f t="shared" si="10"/>
        <v>0</v>
      </c>
      <c r="L38" s="166">
        <f t="shared" si="10"/>
        <v>0</v>
      </c>
      <c r="M38" s="166">
        <f t="shared" si="10"/>
        <v>0</v>
      </c>
      <c r="N38" s="166">
        <f t="shared" si="10"/>
        <v>0</v>
      </c>
      <c r="O38" s="166">
        <f t="shared" si="10"/>
        <v>0</v>
      </c>
      <c r="P38" s="166">
        <f t="shared" si="10"/>
        <v>0</v>
      </c>
      <c r="Q38" s="166">
        <f t="shared" si="10"/>
        <v>0</v>
      </c>
      <c r="R38" s="166">
        <f t="shared" si="10"/>
        <v>10770</v>
      </c>
      <c r="S38" s="166">
        <f t="shared" si="10"/>
        <v>0</v>
      </c>
      <c r="T38" s="166">
        <f t="shared" si="10"/>
        <v>0</v>
      </c>
      <c r="U38" s="166">
        <f t="shared" si="10"/>
        <v>5136.187342</v>
      </c>
      <c r="V38" s="166">
        <f t="shared" si="10"/>
        <v>690.919282</v>
      </c>
      <c r="W38" s="166">
        <f t="shared" si="10"/>
        <v>85.300597</v>
      </c>
      <c r="X38" s="166">
        <f t="shared" si="10"/>
        <v>300</v>
      </c>
      <c r="Y38" s="166">
        <f t="shared" si="10"/>
        <v>64.6394</v>
      </c>
      <c r="Z38" s="166">
        <f t="shared" si="10"/>
        <v>2695.328063</v>
      </c>
      <c r="AA38" s="166">
        <f t="shared" si="10"/>
        <v>1300</v>
      </c>
      <c r="AB38" s="166">
        <f t="shared" si="10"/>
        <v>0</v>
      </c>
      <c r="AC38" s="166">
        <f t="shared" si="10"/>
        <v>0</v>
      </c>
      <c r="AD38" s="166"/>
      <c r="AE38" s="166">
        <f>AE39+AE46</f>
        <v>2881</v>
      </c>
      <c r="AF38" s="166">
        <f>AF39+AF46</f>
        <v>784</v>
      </c>
      <c r="AG38" s="170"/>
      <c r="AH38" s="170"/>
      <c r="AI38" s="175"/>
      <c r="AJ38" s="175"/>
      <c r="AK38" s="177"/>
      <c r="AL38" s="177"/>
      <c r="AM38" s="175"/>
      <c r="AN38" s="175"/>
      <c r="AO38" s="175"/>
      <c r="AP38" s="178"/>
      <c r="AQ38" s="178"/>
      <c r="AR38" s="178"/>
      <c r="AS38" s="178"/>
      <c r="AT38" s="178"/>
      <c r="AU38" s="178"/>
    </row>
    <row r="39" s="3" customFormat="1" spans="1:47">
      <c r="A39" s="155"/>
      <c r="B39" s="156" t="s">
        <v>392</v>
      </c>
      <c r="C39" s="156"/>
      <c r="D39" s="156"/>
      <c r="E39" s="157"/>
      <c r="F39" s="156"/>
      <c r="G39" s="335"/>
      <c r="H39" s="157"/>
      <c r="I39" s="156"/>
      <c r="J39" s="166">
        <f t="shared" ref="J39:AC39" si="11">SUM(J40:J45)</f>
        <v>6</v>
      </c>
      <c r="K39" s="166">
        <f t="shared" si="11"/>
        <v>0</v>
      </c>
      <c r="L39" s="166">
        <f t="shared" si="11"/>
        <v>0</v>
      </c>
      <c r="M39" s="166">
        <f t="shared" si="11"/>
        <v>0</v>
      </c>
      <c r="N39" s="166">
        <f t="shared" si="11"/>
        <v>0</v>
      </c>
      <c r="O39" s="166">
        <f t="shared" si="11"/>
        <v>0</v>
      </c>
      <c r="P39" s="166">
        <f t="shared" si="11"/>
        <v>0</v>
      </c>
      <c r="Q39" s="166">
        <f t="shared" si="11"/>
        <v>0</v>
      </c>
      <c r="R39" s="166">
        <f t="shared" si="11"/>
        <v>10770</v>
      </c>
      <c r="S39" s="166">
        <f t="shared" si="11"/>
        <v>0</v>
      </c>
      <c r="T39" s="166">
        <f t="shared" si="11"/>
        <v>0</v>
      </c>
      <c r="U39" s="166">
        <f t="shared" si="11"/>
        <v>5136.187342</v>
      </c>
      <c r="V39" s="166">
        <f t="shared" si="11"/>
        <v>690.919282</v>
      </c>
      <c r="W39" s="166">
        <f t="shared" si="11"/>
        <v>85.300597</v>
      </c>
      <c r="X39" s="166">
        <f t="shared" si="11"/>
        <v>300</v>
      </c>
      <c r="Y39" s="166">
        <f t="shared" si="11"/>
        <v>64.6394</v>
      </c>
      <c r="Z39" s="166">
        <f t="shared" si="11"/>
        <v>2695.328063</v>
      </c>
      <c r="AA39" s="166">
        <f t="shared" si="11"/>
        <v>1300</v>
      </c>
      <c r="AB39" s="166">
        <f t="shared" si="11"/>
        <v>0</v>
      </c>
      <c r="AC39" s="166">
        <f t="shared" si="11"/>
        <v>0</v>
      </c>
      <c r="AD39" s="166"/>
      <c r="AE39" s="166">
        <f>SUM(AE40:AE45)</f>
        <v>2881</v>
      </c>
      <c r="AF39" s="166">
        <f>SUM(AF40:AF45)</f>
        <v>784</v>
      </c>
      <c r="AG39" s="170"/>
      <c r="AH39" s="170"/>
      <c r="AI39" s="175"/>
      <c r="AJ39" s="175"/>
      <c r="AK39" s="177"/>
      <c r="AL39" s="177"/>
      <c r="AM39" s="175"/>
      <c r="AN39" s="175"/>
      <c r="AO39" s="175"/>
      <c r="AP39" s="178"/>
      <c r="AQ39" s="178"/>
      <c r="AR39" s="178"/>
      <c r="AS39" s="178"/>
      <c r="AT39" s="178"/>
      <c r="AU39" s="178"/>
    </row>
    <row r="40" s="1" customFormat="1" ht="90" spans="1:57">
      <c r="A40" s="20">
        <v>20</v>
      </c>
      <c r="B40" s="20" t="s">
        <v>410</v>
      </c>
      <c r="C40" s="20">
        <v>2022</v>
      </c>
      <c r="D40" s="20" t="s">
        <v>394</v>
      </c>
      <c r="E40" s="21" t="s">
        <v>1491</v>
      </c>
      <c r="F40" s="26" t="s">
        <v>45</v>
      </c>
      <c r="G40" s="22" t="s">
        <v>1074</v>
      </c>
      <c r="H40" s="25" t="s">
        <v>412</v>
      </c>
      <c r="I40" s="36" t="s">
        <v>1492</v>
      </c>
      <c r="J40" s="24">
        <v>1</v>
      </c>
      <c r="K40" s="24"/>
      <c r="L40" s="24"/>
      <c r="M40" s="24"/>
      <c r="N40" s="24"/>
      <c r="O40" s="24"/>
      <c r="P40" s="24"/>
      <c r="Q40" s="24"/>
      <c r="R40" s="22">
        <v>1085</v>
      </c>
      <c r="S40" s="21" t="s">
        <v>70</v>
      </c>
      <c r="T40" s="21" t="s">
        <v>1075</v>
      </c>
      <c r="U40" s="44">
        <v>545.328063</v>
      </c>
      <c r="V40" s="44">
        <v>400</v>
      </c>
      <c r="W40" s="44"/>
      <c r="X40" s="44">
        <v>0</v>
      </c>
      <c r="Y40" s="44"/>
      <c r="Z40" s="44">
        <f>U40-V40</f>
        <v>145.328063</v>
      </c>
      <c r="AA40" s="44">
        <v>0</v>
      </c>
      <c r="AB40" s="44">
        <v>0</v>
      </c>
      <c r="AC40" s="44">
        <v>0</v>
      </c>
      <c r="AD40" s="44"/>
      <c r="AE40" s="408">
        <v>310</v>
      </c>
      <c r="AF40" s="408">
        <v>99</v>
      </c>
      <c r="AG40" s="33" t="s">
        <v>414</v>
      </c>
      <c r="AH40" s="33" t="s">
        <v>415</v>
      </c>
      <c r="AI40" s="71" t="s">
        <v>70</v>
      </c>
      <c r="AJ40" s="71" t="s">
        <v>1075</v>
      </c>
      <c r="AK40" s="21" t="s">
        <v>80</v>
      </c>
      <c r="AL40" s="71" t="s">
        <v>81</v>
      </c>
      <c r="AM40" s="71" t="s">
        <v>82</v>
      </c>
      <c r="AN40" s="71" t="s">
        <v>55</v>
      </c>
      <c r="AO40" s="71" t="s">
        <v>144</v>
      </c>
      <c r="AP40" s="203" t="s">
        <v>1079</v>
      </c>
      <c r="AQ40" s="203" t="s">
        <v>1079</v>
      </c>
      <c r="AR40" s="203" t="s">
        <v>1079</v>
      </c>
      <c r="AS40" s="203"/>
      <c r="AT40" s="71"/>
      <c r="AU40" s="415" t="s">
        <v>1168</v>
      </c>
      <c r="AV40" s="391"/>
      <c r="AX40" s="1" t="s">
        <v>1539</v>
      </c>
      <c r="AZ40" s="391"/>
      <c r="BA40" s="391"/>
      <c r="BB40" s="391"/>
      <c r="BC40" s="391"/>
      <c r="BD40" s="391"/>
      <c r="BE40" s="5">
        <v>1</v>
      </c>
    </row>
    <row r="41" s="1" customFormat="1" ht="45" spans="1:57">
      <c r="A41" s="20">
        <v>21</v>
      </c>
      <c r="B41" s="20" t="s">
        <v>416</v>
      </c>
      <c r="C41" s="20">
        <v>2022</v>
      </c>
      <c r="D41" s="21" t="s">
        <v>394</v>
      </c>
      <c r="E41" s="21" t="s">
        <v>417</v>
      </c>
      <c r="F41" s="21" t="s">
        <v>45</v>
      </c>
      <c r="G41" s="22" t="s">
        <v>1074</v>
      </c>
      <c r="H41" s="21" t="s">
        <v>418</v>
      </c>
      <c r="I41" s="33" t="s">
        <v>1493</v>
      </c>
      <c r="J41" s="22">
        <v>1</v>
      </c>
      <c r="K41" s="21"/>
      <c r="L41" s="21"/>
      <c r="M41" s="21"/>
      <c r="N41" s="21"/>
      <c r="O41" s="21"/>
      <c r="P41" s="21"/>
      <c r="Q41" s="21"/>
      <c r="R41" s="22">
        <v>287</v>
      </c>
      <c r="S41" s="21" t="s">
        <v>177</v>
      </c>
      <c r="T41" s="21" t="s">
        <v>178</v>
      </c>
      <c r="U41" s="44">
        <v>42.263282</v>
      </c>
      <c r="V41" s="44">
        <v>42.263282</v>
      </c>
      <c r="W41" s="44"/>
      <c r="X41" s="44">
        <v>0</v>
      </c>
      <c r="Y41" s="44"/>
      <c r="Z41" s="44">
        <v>0</v>
      </c>
      <c r="AA41" s="44">
        <v>0</v>
      </c>
      <c r="AB41" s="44">
        <v>0</v>
      </c>
      <c r="AC41" s="44">
        <v>0</v>
      </c>
      <c r="AD41" s="44"/>
      <c r="AE41" s="408">
        <v>82</v>
      </c>
      <c r="AF41" s="408">
        <v>26</v>
      </c>
      <c r="AG41" s="33" t="s">
        <v>420</v>
      </c>
      <c r="AH41" s="33" t="s">
        <v>421</v>
      </c>
      <c r="AI41" s="71" t="s">
        <v>177</v>
      </c>
      <c r="AJ41" s="71" t="s">
        <v>178</v>
      </c>
      <c r="AK41" s="21" t="s">
        <v>80</v>
      </c>
      <c r="AL41" s="71" t="s">
        <v>81</v>
      </c>
      <c r="AM41" s="71" t="s">
        <v>82</v>
      </c>
      <c r="AN41" s="71" t="s">
        <v>55</v>
      </c>
      <c r="AO41" s="71" t="s">
        <v>422</v>
      </c>
      <c r="AP41" s="203" t="s">
        <v>1079</v>
      </c>
      <c r="AQ41" s="203" t="s">
        <v>1079</v>
      </c>
      <c r="AR41" s="203" t="s">
        <v>1079</v>
      </c>
      <c r="AS41" s="203"/>
      <c r="AT41" s="71" t="s">
        <v>1135</v>
      </c>
      <c r="AU41" s="413" t="s">
        <v>1080</v>
      </c>
      <c r="AV41" s="414"/>
      <c r="AX41" s="1" t="s">
        <v>1539</v>
      </c>
      <c r="AZ41" s="391"/>
      <c r="BA41" s="391"/>
      <c r="BB41" s="391"/>
      <c r="BC41" s="391"/>
      <c r="BD41" s="391"/>
      <c r="BE41" s="5">
        <v>1</v>
      </c>
    </row>
    <row r="42" s="1" customFormat="1" ht="112.5" spans="1:57">
      <c r="A42" s="20">
        <v>22</v>
      </c>
      <c r="B42" s="20" t="s">
        <v>423</v>
      </c>
      <c r="C42" s="20">
        <v>2022</v>
      </c>
      <c r="D42" s="21" t="s">
        <v>394</v>
      </c>
      <c r="E42" s="21" t="s">
        <v>424</v>
      </c>
      <c r="F42" s="21" t="s">
        <v>45</v>
      </c>
      <c r="G42" s="22" t="s">
        <v>1074</v>
      </c>
      <c r="H42" s="21" t="s">
        <v>425</v>
      </c>
      <c r="I42" s="33" t="s">
        <v>1494</v>
      </c>
      <c r="J42" s="22">
        <v>1</v>
      </c>
      <c r="K42" s="21"/>
      <c r="L42" s="21"/>
      <c r="M42" s="21"/>
      <c r="N42" s="21"/>
      <c r="O42" s="21"/>
      <c r="P42" s="21"/>
      <c r="Q42" s="21"/>
      <c r="R42" s="22">
        <v>56</v>
      </c>
      <c r="S42" s="21" t="s">
        <v>200</v>
      </c>
      <c r="T42" s="21" t="s">
        <v>201</v>
      </c>
      <c r="U42" s="44">
        <v>145.300597</v>
      </c>
      <c r="V42" s="44">
        <v>60</v>
      </c>
      <c r="W42" s="44">
        <v>85.300597</v>
      </c>
      <c r="X42" s="44">
        <v>0</v>
      </c>
      <c r="Y42" s="44">
        <f>U42-V42-W42</f>
        <v>0</v>
      </c>
      <c r="Z42" s="44">
        <v>0</v>
      </c>
      <c r="AA42" s="44">
        <v>0</v>
      </c>
      <c r="AB42" s="44">
        <v>0</v>
      </c>
      <c r="AC42" s="44">
        <v>0</v>
      </c>
      <c r="AD42" s="44"/>
      <c r="AE42" s="408">
        <v>16</v>
      </c>
      <c r="AF42" s="408">
        <v>7</v>
      </c>
      <c r="AG42" s="33" t="s">
        <v>1495</v>
      </c>
      <c r="AH42" s="33" t="s">
        <v>428</v>
      </c>
      <c r="AI42" s="71" t="s">
        <v>200</v>
      </c>
      <c r="AJ42" s="71" t="s">
        <v>201</v>
      </c>
      <c r="AK42" s="21" t="s">
        <v>80</v>
      </c>
      <c r="AL42" s="71" t="s">
        <v>81</v>
      </c>
      <c r="AM42" s="71" t="s">
        <v>82</v>
      </c>
      <c r="AN42" s="71" t="s">
        <v>55</v>
      </c>
      <c r="AO42" s="71" t="s">
        <v>202</v>
      </c>
      <c r="AP42" s="203" t="s">
        <v>1079</v>
      </c>
      <c r="AQ42" s="203" t="s">
        <v>1079</v>
      </c>
      <c r="AR42" s="203" t="s">
        <v>1079</v>
      </c>
      <c r="AS42" s="203"/>
      <c r="AT42" s="413" t="s">
        <v>1135</v>
      </c>
      <c r="AU42" s="413" t="s">
        <v>1080</v>
      </c>
      <c r="AV42" s="414"/>
      <c r="AX42" s="1" t="s">
        <v>1539</v>
      </c>
      <c r="AY42" s="1" t="s">
        <v>1215</v>
      </c>
      <c r="AZ42" s="391"/>
      <c r="BA42" s="391"/>
      <c r="BB42" s="391"/>
      <c r="BC42" s="391"/>
      <c r="BD42" s="391"/>
      <c r="BE42" s="5">
        <v>1</v>
      </c>
    </row>
    <row r="43" s="1" customFormat="1" ht="90" spans="1:57">
      <c r="A43" s="20">
        <v>23</v>
      </c>
      <c r="B43" s="20" t="s">
        <v>447</v>
      </c>
      <c r="C43" s="20" t="s">
        <v>1149</v>
      </c>
      <c r="D43" s="21" t="s">
        <v>430</v>
      </c>
      <c r="E43" s="21" t="s">
        <v>1150</v>
      </c>
      <c r="F43" s="21" t="s">
        <v>45</v>
      </c>
      <c r="G43" s="21" t="s">
        <v>1149</v>
      </c>
      <c r="H43" s="21" t="s">
        <v>158</v>
      </c>
      <c r="I43" s="33" t="s">
        <v>1151</v>
      </c>
      <c r="J43" s="22">
        <v>1</v>
      </c>
      <c r="K43" s="21"/>
      <c r="L43" s="21"/>
      <c r="M43" s="21"/>
      <c r="N43" s="21"/>
      <c r="O43" s="21"/>
      <c r="P43" s="21"/>
      <c r="Q43" s="21"/>
      <c r="R43" s="22">
        <v>4886</v>
      </c>
      <c r="S43" s="21" t="s">
        <v>1152</v>
      </c>
      <c r="T43" s="21" t="s">
        <v>1153</v>
      </c>
      <c r="U43" s="44">
        <v>3000</v>
      </c>
      <c r="V43" s="44">
        <v>0</v>
      </c>
      <c r="W43" s="44"/>
      <c r="X43" s="44">
        <v>0</v>
      </c>
      <c r="Y43" s="44"/>
      <c r="Z43" s="44">
        <v>2000</v>
      </c>
      <c r="AA43" s="44">
        <v>1000</v>
      </c>
      <c r="AB43" s="44">
        <v>0</v>
      </c>
      <c r="AC43" s="44">
        <v>0</v>
      </c>
      <c r="AD43" s="44"/>
      <c r="AE43" s="50">
        <v>1200</v>
      </c>
      <c r="AF43" s="50">
        <v>263</v>
      </c>
      <c r="AG43" s="33" t="s">
        <v>450</v>
      </c>
      <c r="AH43" s="33" t="s">
        <v>451</v>
      </c>
      <c r="AI43" s="163" t="s">
        <v>1154</v>
      </c>
      <c r="AJ43" s="163" t="s">
        <v>1155</v>
      </c>
      <c r="AK43" s="21" t="s">
        <v>438</v>
      </c>
      <c r="AL43" s="163" t="s">
        <v>439</v>
      </c>
      <c r="AM43" s="163" t="s">
        <v>82</v>
      </c>
      <c r="AN43" s="163" t="s">
        <v>55</v>
      </c>
      <c r="AO43" s="163" t="s">
        <v>63</v>
      </c>
      <c r="AP43" s="158" t="s">
        <v>1079</v>
      </c>
      <c r="AQ43" s="158" t="s">
        <v>1079</v>
      </c>
      <c r="AR43" s="158"/>
      <c r="AS43" s="158"/>
      <c r="AT43" s="158" t="s">
        <v>1566</v>
      </c>
      <c r="AU43" s="178"/>
      <c r="AV43" s="3"/>
      <c r="BE43" s="5">
        <v>1</v>
      </c>
    </row>
    <row r="44" s="1" customFormat="1" ht="56.25" spans="1:57">
      <c r="A44" s="20">
        <v>24</v>
      </c>
      <c r="B44" s="20" t="s">
        <v>453</v>
      </c>
      <c r="C44" s="20">
        <v>2022</v>
      </c>
      <c r="D44" s="21" t="s">
        <v>430</v>
      </c>
      <c r="E44" s="21" t="s">
        <v>454</v>
      </c>
      <c r="F44" s="21" t="s">
        <v>45</v>
      </c>
      <c r="G44" s="22" t="s">
        <v>1074</v>
      </c>
      <c r="H44" s="21" t="s">
        <v>455</v>
      </c>
      <c r="I44" s="33" t="s">
        <v>1496</v>
      </c>
      <c r="J44" s="22">
        <v>1</v>
      </c>
      <c r="K44" s="21"/>
      <c r="L44" s="21"/>
      <c r="M44" s="21"/>
      <c r="N44" s="21"/>
      <c r="O44" s="21"/>
      <c r="P44" s="21"/>
      <c r="Q44" s="21"/>
      <c r="R44" s="22">
        <v>3371</v>
      </c>
      <c r="S44" s="21" t="s">
        <v>1156</v>
      </c>
      <c r="T44" s="21" t="s">
        <v>1157</v>
      </c>
      <c r="U44" s="44">
        <v>850</v>
      </c>
      <c r="V44" s="44"/>
      <c r="W44" s="44"/>
      <c r="X44" s="44">
        <v>300</v>
      </c>
      <c r="Y44" s="44"/>
      <c r="Z44" s="44">
        <v>550</v>
      </c>
      <c r="AA44" s="44">
        <v>0</v>
      </c>
      <c r="AB44" s="44">
        <v>0</v>
      </c>
      <c r="AC44" s="44">
        <v>0</v>
      </c>
      <c r="AD44" s="44"/>
      <c r="AE44" s="50">
        <v>963</v>
      </c>
      <c r="AF44" s="50">
        <v>290</v>
      </c>
      <c r="AG44" s="33" t="s">
        <v>457</v>
      </c>
      <c r="AH44" s="33" t="s">
        <v>457</v>
      </c>
      <c r="AI44" s="163" t="s">
        <v>1154</v>
      </c>
      <c r="AJ44" s="163" t="s">
        <v>1155</v>
      </c>
      <c r="AK44" s="21" t="s">
        <v>438</v>
      </c>
      <c r="AL44" s="163" t="s">
        <v>439</v>
      </c>
      <c r="AM44" s="163" t="s">
        <v>82</v>
      </c>
      <c r="AN44" s="163" t="s">
        <v>55</v>
      </c>
      <c r="AO44" s="163" t="s">
        <v>458</v>
      </c>
      <c r="AP44" s="158" t="s">
        <v>1079</v>
      </c>
      <c r="AQ44" s="158" t="s">
        <v>1079</v>
      </c>
      <c r="AR44" s="158"/>
      <c r="AS44" s="158" t="s">
        <v>1079</v>
      </c>
      <c r="AT44" s="163" t="s">
        <v>1216</v>
      </c>
      <c r="AU44" s="178"/>
      <c r="AV44" s="3"/>
      <c r="AW44" s="1" t="s">
        <v>1140</v>
      </c>
      <c r="BE44" s="5">
        <v>1</v>
      </c>
    </row>
    <row r="45" s="1" customFormat="1" ht="90" spans="1:57">
      <c r="A45" s="20">
        <v>25</v>
      </c>
      <c r="B45" s="20" t="s">
        <v>469</v>
      </c>
      <c r="C45" s="20">
        <v>2022</v>
      </c>
      <c r="D45" s="20" t="s">
        <v>430</v>
      </c>
      <c r="E45" s="21" t="s">
        <v>470</v>
      </c>
      <c r="F45" s="26" t="s">
        <v>45</v>
      </c>
      <c r="G45" s="22" t="s">
        <v>1074</v>
      </c>
      <c r="H45" s="25" t="s">
        <v>461</v>
      </c>
      <c r="I45" s="36" t="s">
        <v>1497</v>
      </c>
      <c r="J45" s="22">
        <v>1</v>
      </c>
      <c r="K45" s="24"/>
      <c r="L45" s="24"/>
      <c r="M45" s="24"/>
      <c r="N45" s="24"/>
      <c r="O45" s="24"/>
      <c r="P45" s="24"/>
      <c r="Q45" s="24"/>
      <c r="R45" s="22">
        <v>1085</v>
      </c>
      <c r="S45" s="21" t="s">
        <v>1158</v>
      </c>
      <c r="T45" s="21" t="s">
        <v>1159</v>
      </c>
      <c r="U45" s="44">
        <v>553.2954</v>
      </c>
      <c r="V45" s="44">
        <v>188.656</v>
      </c>
      <c r="W45" s="44"/>
      <c r="X45" s="44">
        <v>0</v>
      </c>
      <c r="Y45" s="44">
        <f>U45-V45-AA45</f>
        <v>64.6394</v>
      </c>
      <c r="Z45" s="44"/>
      <c r="AA45" s="44">
        <v>300</v>
      </c>
      <c r="AB45" s="44">
        <v>0</v>
      </c>
      <c r="AC45" s="44">
        <v>0</v>
      </c>
      <c r="AD45" s="44"/>
      <c r="AE45" s="408">
        <v>310</v>
      </c>
      <c r="AF45" s="408">
        <v>99</v>
      </c>
      <c r="AG45" s="33" t="s">
        <v>1498</v>
      </c>
      <c r="AH45" s="33" t="s">
        <v>473</v>
      </c>
      <c r="AI45" s="71" t="s">
        <v>1154</v>
      </c>
      <c r="AJ45" s="71" t="s">
        <v>1155</v>
      </c>
      <c r="AK45" s="21" t="s">
        <v>438</v>
      </c>
      <c r="AL45" s="71" t="s">
        <v>439</v>
      </c>
      <c r="AM45" s="71" t="s">
        <v>82</v>
      </c>
      <c r="AN45" s="71" t="s">
        <v>55</v>
      </c>
      <c r="AO45" s="71" t="s">
        <v>63</v>
      </c>
      <c r="AP45" s="203" t="s">
        <v>1079</v>
      </c>
      <c r="AQ45" s="203" t="s">
        <v>1079</v>
      </c>
      <c r="AR45" s="203" t="s">
        <v>1079</v>
      </c>
      <c r="AS45" s="203"/>
      <c r="AT45" s="413" t="s">
        <v>1135</v>
      </c>
      <c r="AU45" s="413" t="s">
        <v>1080</v>
      </c>
      <c r="AV45" s="414"/>
      <c r="AX45" s="1" t="s">
        <v>1539</v>
      </c>
      <c r="AY45" s="1" t="s">
        <v>1215</v>
      </c>
      <c r="AZ45" s="391"/>
      <c r="BA45" s="391"/>
      <c r="BB45" s="391"/>
      <c r="BC45" s="391"/>
      <c r="BD45" s="391"/>
      <c r="BE45" s="5">
        <v>1</v>
      </c>
    </row>
    <row r="46" s="3" customFormat="1" spans="1:47">
      <c r="A46" s="155"/>
      <c r="B46" s="156" t="s">
        <v>474</v>
      </c>
      <c r="C46" s="156"/>
      <c r="D46" s="156"/>
      <c r="E46" s="157"/>
      <c r="F46" s="156"/>
      <c r="G46" s="335"/>
      <c r="H46" s="157"/>
      <c r="I46" s="156"/>
      <c r="J46" s="166">
        <v>0</v>
      </c>
      <c r="K46" s="166">
        <v>0</v>
      </c>
      <c r="L46" s="166">
        <v>0</v>
      </c>
      <c r="M46" s="166">
        <v>0</v>
      </c>
      <c r="N46" s="166">
        <v>0</v>
      </c>
      <c r="O46" s="166">
        <v>0</v>
      </c>
      <c r="P46" s="166">
        <v>0</v>
      </c>
      <c r="Q46" s="166">
        <v>0</v>
      </c>
      <c r="R46" s="166">
        <v>0</v>
      </c>
      <c r="S46" s="166">
        <v>0</v>
      </c>
      <c r="T46" s="166">
        <v>0</v>
      </c>
      <c r="U46" s="166">
        <v>0</v>
      </c>
      <c r="V46" s="166">
        <v>0</v>
      </c>
      <c r="W46" s="166">
        <v>0</v>
      </c>
      <c r="X46" s="166">
        <v>0</v>
      </c>
      <c r="Y46" s="166">
        <v>0</v>
      </c>
      <c r="Z46" s="166">
        <v>0</v>
      </c>
      <c r="AA46" s="166">
        <v>0</v>
      </c>
      <c r="AB46" s="166">
        <v>0</v>
      </c>
      <c r="AC46" s="166">
        <v>0</v>
      </c>
      <c r="AD46" s="166"/>
      <c r="AE46" s="166">
        <v>0</v>
      </c>
      <c r="AF46" s="166">
        <v>0</v>
      </c>
      <c r="AG46" s="170"/>
      <c r="AH46" s="170"/>
      <c r="AI46" s="175"/>
      <c r="AJ46" s="175"/>
      <c r="AK46" s="177"/>
      <c r="AL46" s="177"/>
      <c r="AM46" s="175"/>
      <c r="AN46" s="175"/>
      <c r="AO46" s="175"/>
      <c r="AP46" s="178"/>
      <c r="AQ46" s="178"/>
      <c r="AR46" s="178"/>
      <c r="AS46" s="178"/>
      <c r="AT46" s="178"/>
      <c r="AU46" s="178"/>
    </row>
    <row r="47" s="3" customFormat="1" spans="1:47">
      <c r="A47" s="155"/>
      <c r="B47" s="156" t="s">
        <v>475</v>
      </c>
      <c r="C47" s="156"/>
      <c r="D47" s="156"/>
      <c r="E47" s="157"/>
      <c r="F47" s="156"/>
      <c r="G47" s="335"/>
      <c r="H47" s="157"/>
      <c r="I47" s="156"/>
      <c r="J47" s="166">
        <f t="shared" ref="J47:AC47" si="12">J48+J49+J50+J51</f>
        <v>0</v>
      </c>
      <c r="K47" s="166">
        <f t="shared" si="12"/>
        <v>0</v>
      </c>
      <c r="L47" s="166">
        <f t="shared" si="12"/>
        <v>0</v>
      </c>
      <c r="M47" s="166">
        <f t="shared" si="12"/>
        <v>0</v>
      </c>
      <c r="N47" s="166">
        <f t="shared" si="12"/>
        <v>0</v>
      </c>
      <c r="O47" s="166">
        <f t="shared" si="12"/>
        <v>0</v>
      </c>
      <c r="P47" s="166">
        <f t="shared" si="12"/>
        <v>0</v>
      </c>
      <c r="Q47" s="166">
        <f t="shared" si="12"/>
        <v>0</v>
      </c>
      <c r="R47" s="166">
        <f t="shared" si="12"/>
        <v>0</v>
      </c>
      <c r="S47" s="166">
        <f t="shared" si="12"/>
        <v>0</v>
      </c>
      <c r="T47" s="166">
        <f t="shared" si="12"/>
        <v>0</v>
      </c>
      <c r="U47" s="166">
        <f t="shared" si="12"/>
        <v>0</v>
      </c>
      <c r="V47" s="166">
        <f t="shared" si="12"/>
        <v>0</v>
      </c>
      <c r="W47" s="166">
        <f t="shared" si="12"/>
        <v>0</v>
      </c>
      <c r="X47" s="166">
        <f t="shared" si="12"/>
        <v>0</v>
      </c>
      <c r="Y47" s="166">
        <f t="shared" si="12"/>
        <v>0</v>
      </c>
      <c r="Z47" s="166">
        <f t="shared" si="12"/>
        <v>0</v>
      </c>
      <c r="AA47" s="166">
        <f t="shared" si="12"/>
        <v>0</v>
      </c>
      <c r="AB47" s="166">
        <f t="shared" si="12"/>
        <v>0</v>
      </c>
      <c r="AC47" s="166">
        <f t="shared" si="12"/>
        <v>0</v>
      </c>
      <c r="AD47" s="166"/>
      <c r="AE47" s="166">
        <f>AE48+AE49+AE50+AE51</f>
        <v>0</v>
      </c>
      <c r="AF47" s="166">
        <f>AF48+AF49+AF50+AF51</f>
        <v>0</v>
      </c>
      <c r="AG47" s="170"/>
      <c r="AH47" s="170"/>
      <c r="AI47" s="175"/>
      <c r="AJ47" s="175"/>
      <c r="AK47" s="177"/>
      <c r="AL47" s="177"/>
      <c r="AM47" s="175"/>
      <c r="AN47" s="175"/>
      <c r="AO47" s="175"/>
      <c r="AP47" s="178"/>
      <c r="AQ47" s="178"/>
      <c r="AR47" s="178"/>
      <c r="AS47" s="178"/>
      <c r="AT47" s="178"/>
      <c r="AU47" s="178"/>
    </row>
    <row r="48" s="3" customFormat="1" spans="1:47">
      <c r="A48" s="155"/>
      <c r="B48" s="156" t="s">
        <v>476</v>
      </c>
      <c r="C48" s="156"/>
      <c r="D48" s="156"/>
      <c r="E48" s="157"/>
      <c r="F48" s="156"/>
      <c r="G48" s="335"/>
      <c r="H48" s="157"/>
      <c r="I48" s="156"/>
      <c r="J48" s="166">
        <v>0</v>
      </c>
      <c r="K48" s="166">
        <v>0</v>
      </c>
      <c r="L48" s="166">
        <v>0</v>
      </c>
      <c r="M48" s="166">
        <v>0</v>
      </c>
      <c r="N48" s="166">
        <v>0</v>
      </c>
      <c r="O48" s="166">
        <v>0</v>
      </c>
      <c r="P48" s="166">
        <v>0</v>
      </c>
      <c r="Q48" s="166">
        <v>0</v>
      </c>
      <c r="R48" s="166">
        <v>0</v>
      </c>
      <c r="S48" s="166">
        <v>0</v>
      </c>
      <c r="T48" s="166">
        <v>0</v>
      </c>
      <c r="U48" s="166">
        <v>0</v>
      </c>
      <c r="V48" s="166">
        <v>0</v>
      </c>
      <c r="W48" s="166">
        <v>0</v>
      </c>
      <c r="X48" s="166">
        <v>0</v>
      </c>
      <c r="Y48" s="166">
        <v>0</v>
      </c>
      <c r="Z48" s="166">
        <v>0</v>
      </c>
      <c r="AA48" s="166">
        <v>0</v>
      </c>
      <c r="AB48" s="166">
        <v>0</v>
      </c>
      <c r="AC48" s="166">
        <v>0</v>
      </c>
      <c r="AD48" s="166"/>
      <c r="AE48" s="166">
        <v>0</v>
      </c>
      <c r="AF48" s="166">
        <v>0</v>
      </c>
      <c r="AG48" s="170"/>
      <c r="AH48" s="170"/>
      <c r="AI48" s="175"/>
      <c r="AJ48" s="175"/>
      <c r="AK48" s="177"/>
      <c r="AL48" s="177"/>
      <c r="AM48" s="175"/>
      <c r="AN48" s="175"/>
      <c r="AO48" s="175"/>
      <c r="AP48" s="178"/>
      <c r="AQ48" s="178"/>
      <c r="AR48" s="178"/>
      <c r="AS48" s="178"/>
      <c r="AT48" s="178"/>
      <c r="AU48" s="178"/>
    </row>
    <row r="49" s="3" customFormat="1" spans="1:47">
      <c r="A49" s="155"/>
      <c r="B49" s="156" t="s">
        <v>477</v>
      </c>
      <c r="C49" s="156"/>
      <c r="D49" s="156"/>
      <c r="E49" s="157"/>
      <c r="F49" s="156"/>
      <c r="G49" s="335"/>
      <c r="H49" s="157"/>
      <c r="I49" s="156"/>
      <c r="J49" s="166">
        <v>0</v>
      </c>
      <c r="K49" s="166">
        <v>0</v>
      </c>
      <c r="L49" s="166">
        <v>0</v>
      </c>
      <c r="M49" s="166">
        <v>0</v>
      </c>
      <c r="N49" s="166">
        <v>0</v>
      </c>
      <c r="O49" s="166">
        <v>0</v>
      </c>
      <c r="P49" s="166">
        <v>0</v>
      </c>
      <c r="Q49" s="166">
        <v>0</v>
      </c>
      <c r="R49" s="166">
        <v>0</v>
      </c>
      <c r="S49" s="166">
        <v>0</v>
      </c>
      <c r="T49" s="166">
        <v>0</v>
      </c>
      <c r="U49" s="166">
        <v>0</v>
      </c>
      <c r="V49" s="166">
        <v>0</v>
      </c>
      <c r="W49" s="166">
        <v>0</v>
      </c>
      <c r="X49" s="166">
        <v>0</v>
      </c>
      <c r="Y49" s="166">
        <v>0</v>
      </c>
      <c r="Z49" s="166">
        <v>0</v>
      </c>
      <c r="AA49" s="166">
        <v>0</v>
      </c>
      <c r="AB49" s="166">
        <v>0</v>
      </c>
      <c r="AC49" s="166">
        <v>0</v>
      </c>
      <c r="AD49" s="166"/>
      <c r="AE49" s="166">
        <v>0</v>
      </c>
      <c r="AF49" s="166">
        <v>0</v>
      </c>
      <c r="AG49" s="170"/>
      <c r="AH49" s="170"/>
      <c r="AI49" s="175"/>
      <c r="AJ49" s="175"/>
      <c r="AK49" s="177"/>
      <c r="AL49" s="177"/>
      <c r="AM49" s="175"/>
      <c r="AN49" s="175"/>
      <c r="AO49" s="175"/>
      <c r="AP49" s="178"/>
      <c r="AQ49" s="178"/>
      <c r="AR49" s="178"/>
      <c r="AS49" s="178"/>
      <c r="AT49" s="178"/>
      <c r="AU49" s="178"/>
    </row>
    <row r="50" s="3" customFormat="1" spans="1:47">
      <c r="A50" s="155"/>
      <c r="B50" s="156" t="s">
        <v>478</v>
      </c>
      <c r="C50" s="156"/>
      <c r="D50" s="156"/>
      <c r="E50" s="157"/>
      <c r="F50" s="156"/>
      <c r="G50" s="335"/>
      <c r="H50" s="157"/>
      <c r="I50" s="156"/>
      <c r="J50" s="166">
        <v>0</v>
      </c>
      <c r="K50" s="166">
        <v>0</v>
      </c>
      <c r="L50" s="166">
        <v>0</v>
      </c>
      <c r="M50" s="166">
        <v>0</v>
      </c>
      <c r="N50" s="166">
        <v>0</v>
      </c>
      <c r="O50" s="166">
        <v>0</v>
      </c>
      <c r="P50" s="166">
        <v>0</v>
      </c>
      <c r="Q50" s="166">
        <v>0</v>
      </c>
      <c r="R50" s="166">
        <v>0</v>
      </c>
      <c r="S50" s="166">
        <v>0</v>
      </c>
      <c r="T50" s="166">
        <v>0</v>
      </c>
      <c r="U50" s="166">
        <v>0</v>
      </c>
      <c r="V50" s="166">
        <v>0</v>
      </c>
      <c r="W50" s="166">
        <v>0</v>
      </c>
      <c r="X50" s="166">
        <v>0</v>
      </c>
      <c r="Y50" s="166">
        <v>0</v>
      </c>
      <c r="Z50" s="166">
        <v>0</v>
      </c>
      <c r="AA50" s="166">
        <v>0</v>
      </c>
      <c r="AB50" s="166">
        <v>0</v>
      </c>
      <c r="AC50" s="166">
        <v>0</v>
      </c>
      <c r="AD50" s="166"/>
      <c r="AE50" s="166">
        <v>0</v>
      </c>
      <c r="AF50" s="166">
        <v>0</v>
      </c>
      <c r="AG50" s="170"/>
      <c r="AH50" s="170"/>
      <c r="AI50" s="175"/>
      <c r="AJ50" s="175"/>
      <c r="AK50" s="177"/>
      <c r="AL50" s="177"/>
      <c r="AM50" s="175"/>
      <c r="AN50" s="175"/>
      <c r="AO50" s="175"/>
      <c r="AP50" s="178"/>
      <c r="AQ50" s="178"/>
      <c r="AR50" s="178"/>
      <c r="AS50" s="178"/>
      <c r="AT50" s="178"/>
      <c r="AU50" s="178"/>
    </row>
    <row r="51" s="3" customFormat="1" spans="1:47">
      <c r="A51" s="155"/>
      <c r="B51" s="156" t="s">
        <v>479</v>
      </c>
      <c r="C51" s="156"/>
      <c r="D51" s="156"/>
      <c r="E51" s="157"/>
      <c r="F51" s="156"/>
      <c r="G51" s="335"/>
      <c r="H51" s="157"/>
      <c r="I51" s="156"/>
      <c r="J51" s="166">
        <v>0</v>
      </c>
      <c r="K51" s="166">
        <v>0</v>
      </c>
      <c r="L51" s="166">
        <v>0</v>
      </c>
      <c r="M51" s="166">
        <v>0</v>
      </c>
      <c r="N51" s="166">
        <v>0</v>
      </c>
      <c r="O51" s="166">
        <v>0</v>
      </c>
      <c r="P51" s="166">
        <v>0</v>
      </c>
      <c r="Q51" s="166">
        <v>0</v>
      </c>
      <c r="R51" s="166">
        <v>0</v>
      </c>
      <c r="S51" s="166">
        <v>0</v>
      </c>
      <c r="T51" s="166">
        <v>0</v>
      </c>
      <c r="U51" s="166">
        <v>0</v>
      </c>
      <c r="V51" s="166">
        <v>0</v>
      </c>
      <c r="W51" s="166">
        <v>0</v>
      </c>
      <c r="X51" s="166">
        <v>0</v>
      </c>
      <c r="Y51" s="166">
        <v>0</v>
      </c>
      <c r="Z51" s="166">
        <v>0</v>
      </c>
      <c r="AA51" s="166">
        <v>0</v>
      </c>
      <c r="AB51" s="166">
        <v>0</v>
      </c>
      <c r="AC51" s="166">
        <v>0</v>
      </c>
      <c r="AD51" s="166"/>
      <c r="AE51" s="166">
        <v>0</v>
      </c>
      <c r="AF51" s="166">
        <v>0</v>
      </c>
      <c r="AG51" s="170"/>
      <c r="AH51" s="170"/>
      <c r="AI51" s="175"/>
      <c r="AJ51" s="175"/>
      <c r="AK51" s="177"/>
      <c r="AL51" s="177"/>
      <c r="AM51" s="175"/>
      <c r="AN51" s="175"/>
      <c r="AO51" s="175"/>
      <c r="AP51" s="178"/>
      <c r="AQ51" s="178"/>
      <c r="AR51" s="178"/>
      <c r="AS51" s="178"/>
      <c r="AT51" s="178"/>
      <c r="AU51" s="178"/>
    </row>
    <row r="52" s="3" customFormat="1" spans="1:47">
      <c r="A52" s="155"/>
      <c r="B52" s="156" t="s">
        <v>480</v>
      </c>
      <c r="C52" s="156"/>
      <c r="D52" s="156"/>
      <c r="E52" s="157"/>
      <c r="F52" s="156"/>
      <c r="G52" s="335"/>
      <c r="H52" s="157"/>
      <c r="I52" s="156"/>
      <c r="J52" s="166">
        <f t="shared" ref="J52:AC52" si="13">J53+J55+J56+J57</f>
        <v>1</v>
      </c>
      <c r="K52" s="166">
        <f t="shared" si="13"/>
        <v>0</v>
      </c>
      <c r="L52" s="166">
        <f t="shared" si="13"/>
        <v>0</v>
      </c>
      <c r="M52" s="166">
        <f t="shared" si="13"/>
        <v>0</v>
      </c>
      <c r="N52" s="166">
        <f t="shared" si="13"/>
        <v>0</v>
      </c>
      <c r="O52" s="166">
        <f t="shared" si="13"/>
        <v>0</v>
      </c>
      <c r="P52" s="166">
        <f t="shared" si="13"/>
        <v>0</v>
      </c>
      <c r="Q52" s="166">
        <f t="shared" si="13"/>
        <v>0</v>
      </c>
      <c r="R52" s="166">
        <f t="shared" si="13"/>
        <v>12796</v>
      </c>
      <c r="S52" s="166">
        <f t="shared" si="13"/>
        <v>0</v>
      </c>
      <c r="T52" s="166">
        <f t="shared" si="13"/>
        <v>0</v>
      </c>
      <c r="U52" s="166">
        <f t="shared" si="13"/>
        <v>150</v>
      </c>
      <c r="V52" s="166">
        <f t="shared" si="13"/>
        <v>0</v>
      </c>
      <c r="W52" s="166">
        <f t="shared" si="13"/>
        <v>0</v>
      </c>
      <c r="X52" s="166">
        <f t="shared" si="13"/>
        <v>0</v>
      </c>
      <c r="Y52" s="166">
        <f t="shared" si="13"/>
        <v>0</v>
      </c>
      <c r="Z52" s="166">
        <f t="shared" si="13"/>
        <v>0</v>
      </c>
      <c r="AA52" s="166">
        <f t="shared" si="13"/>
        <v>0</v>
      </c>
      <c r="AB52" s="166">
        <f t="shared" si="13"/>
        <v>150</v>
      </c>
      <c r="AC52" s="166">
        <f t="shared" si="13"/>
        <v>0</v>
      </c>
      <c r="AD52" s="166"/>
      <c r="AE52" s="166">
        <f>AE53+AE55+AE56+AE57</f>
        <v>3656</v>
      </c>
      <c r="AF52" s="166">
        <f>AF53+AF55+AF56+AF57</f>
        <v>3656</v>
      </c>
      <c r="AG52" s="170"/>
      <c r="AH52" s="170"/>
      <c r="AI52" s="175"/>
      <c r="AJ52" s="175"/>
      <c r="AK52" s="177"/>
      <c r="AL52" s="177"/>
      <c r="AM52" s="175"/>
      <c r="AN52" s="175"/>
      <c r="AO52" s="175"/>
      <c r="AP52" s="178"/>
      <c r="AQ52" s="178"/>
      <c r="AR52" s="178"/>
      <c r="AS52" s="178"/>
      <c r="AT52" s="178"/>
      <c r="AU52" s="178"/>
    </row>
    <row r="53" s="3" customFormat="1" spans="1:47">
      <c r="A53" s="155"/>
      <c r="B53" s="156" t="s">
        <v>481</v>
      </c>
      <c r="C53" s="156"/>
      <c r="D53" s="156"/>
      <c r="E53" s="157"/>
      <c r="F53" s="156"/>
      <c r="G53" s="335"/>
      <c r="H53" s="157"/>
      <c r="I53" s="156"/>
      <c r="J53" s="166">
        <f t="shared" ref="J53:AC53" si="14">SUM(J54)</f>
        <v>1</v>
      </c>
      <c r="K53" s="166">
        <f t="shared" si="14"/>
        <v>0</v>
      </c>
      <c r="L53" s="166">
        <f t="shared" si="14"/>
        <v>0</v>
      </c>
      <c r="M53" s="166">
        <f t="shared" si="14"/>
        <v>0</v>
      </c>
      <c r="N53" s="166">
        <f t="shared" si="14"/>
        <v>0</v>
      </c>
      <c r="O53" s="166">
        <f t="shared" si="14"/>
        <v>0</v>
      </c>
      <c r="P53" s="166">
        <f t="shared" si="14"/>
        <v>0</v>
      </c>
      <c r="Q53" s="166">
        <f t="shared" si="14"/>
        <v>0</v>
      </c>
      <c r="R53" s="166">
        <f t="shared" si="14"/>
        <v>12796</v>
      </c>
      <c r="S53" s="166">
        <f t="shared" si="14"/>
        <v>0</v>
      </c>
      <c r="T53" s="166">
        <f t="shared" si="14"/>
        <v>0</v>
      </c>
      <c r="U53" s="166">
        <f t="shared" si="14"/>
        <v>150</v>
      </c>
      <c r="V53" s="166">
        <f t="shared" si="14"/>
        <v>0</v>
      </c>
      <c r="W53" s="166">
        <f t="shared" si="14"/>
        <v>0</v>
      </c>
      <c r="X53" s="166">
        <f t="shared" si="14"/>
        <v>0</v>
      </c>
      <c r="Y53" s="166">
        <f t="shared" si="14"/>
        <v>0</v>
      </c>
      <c r="Z53" s="166">
        <f t="shared" si="14"/>
        <v>0</v>
      </c>
      <c r="AA53" s="166">
        <f t="shared" si="14"/>
        <v>0</v>
      </c>
      <c r="AB53" s="166">
        <f t="shared" si="14"/>
        <v>150</v>
      </c>
      <c r="AC53" s="166">
        <f t="shared" si="14"/>
        <v>0</v>
      </c>
      <c r="AD53" s="166"/>
      <c r="AE53" s="166">
        <f>SUM(AE54)</f>
        <v>3656</v>
      </c>
      <c r="AF53" s="166">
        <f>SUM(AF54)</f>
        <v>3656</v>
      </c>
      <c r="AG53" s="170"/>
      <c r="AH53" s="170"/>
      <c r="AI53" s="175"/>
      <c r="AJ53" s="175"/>
      <c r="AK53" s="177"/>
      <c r="AL53" s="177"/>
      <c r="AM53" s="175"/>
      <c r="AN53" s="175"/>
      <c r="AO53" s="175"/>
      <c r="AP53" s="178"/>
      <c r="AQ53" s="178"/>
      <c r="AR53" s="178"/>
      <c r="AS53" s="178"/>
      <c r="AT53" s="178"/>
      <c r="AU53" s="178"/>
    </row>
    <row r="54" s="1" customFormat="1" ht="45" spans="1:57">
      <c r="A54" s="21">
        <v>26</v>
      </c>
      <c r="B54" s="20" t="s">
        <v>482</v>
      </c>
      <c r="C54" s="20">
        <v>2022</v>
      </c>
      <c r="D54" s="21" t="s">
        <v>483</v>
      </c>
      <c r="E54" s="21" t="s">
        <v>484</v>
      </c>
      <c r="F54" s="21" t="s">
        <v>45</v>
      </c>
      <c r="G54" s="21" t="s">
        <v>1160</v>
      </c>
      <c r="H54" s="21" t="s">
        <v>489</v>
      </c>
      <c r="I54" s="33" t="s">
        <v>1505</v>
      </c>
      <c r="J54" s="21">
        <v>1</v>
      </c>
      <c r="K54" s="21"/>
      <c r="L54" s="21"/>
      <c r="M54" s="21"/>
      <c r="N54" s="21"/>
      <c r="O54" s="21"/>
      <c r="P54" s="21"/>
      <c r="Q54" s="21"/>
      <c r="R54" s="22">
        <v>12796</v>
      </c>
      <c r="S54" s="21" t="s">
        <v>489</v>
      </c>
      <c r="T54" s="21" t="s">
        <v>490</v>
      </c>
      <c r="U54" s="44">
        <v>150</v>
      </c>
      <c r="V54" s="44">
        <v>0</v>
      </c>
      <c r="W54" s="44"/>
      <c r="X54" s="44">
        <v>0</v>
      </c>
      <c r="Y54" s="44"/>
      <c r="Z54" s="44">
        <v>0</v>
      </c>
      <c r="AA54" s="44">
        <v>0</v>
      </c>
      <c r="AB54" s="44">
        <v>150</v>
      </c>
      <c r="AC54" s="44">
        <v>0</v>
      </c>
      <c r="AD54" s="44"/>
      <c r="AE54" s="408">
        <v>3656</v>
      </c>
      <c r="AF54" s="408">
        <v>3656</v>
      </c>
      <c r="AG54" s="33" t="s">
        <v>487</v>
      </c>
      <c r="AH54" s="33" t="s">
        <v>488</v>
      </c>
      <c r="AI54" s="71" t="s">
        <v>489</v>
      </c>
      <c r="AJ54" s="71" t="s">
        <v>490</v>
      </c>
      <c r="AK54" s="21" t="s">
        <v>491</v>
      </c>
      <c r="AL54" s="71" t="s">
        <v>492</v>
      </c>
      <c r="AM54" s="71" t="s">
        <v>1073</v>
      </c>
      <c r="AN54" s="71" t="s">
        <v>55</v>
      </c>
      <c r="AO54" s="71"/>
      <c r="AP54" s="203" t="s">
        <v>1079</v>
      </c>
      <c r="AQ54" s="203" t="s">
        <v>1079</v>
      </c>
      <c r="AR54" s="203" t="s">
        <v>1079</v>
      </c>
      <c r="AS54" s="203"/>
      <c r="AT54" s="71" t="s">
        <v>1135</v>
      </c>
      <c r="AU54" s="415"/>
      <c r="AV54" s="391"/>
      <c r="AW54" s="1" t="s">
        <v>1135</v>
      </c>
      <c r="AX54" s="1" t="s">
        <v>1539</v>
      </c>
      <c r="AZ54" s="391"/>
      <c r="BA54" s="391"/>
      <c r="BB54" s="391"/>
      <c r="BC54" s="391"/>
      <c r="BD54" s="391"/>
      <c r="BE54" s="5">
        <v>1</v>
      </c>
    </row>
    <row r="55" s="3" customFormat="1" spans="1:47">
      <c r="A55" s="155"/>
      <c r="B55" s="156" t="s">
        <v>493</v>
      </c>
      <c r="C55" s="156"/>
      <c r="D55" s="156"/>
      <c r="E55" s="157"/>
      <c r="F55" s="156"/>
      <c r="G55" s="335"/>
      <c r="H55" s="157"/>
      <c r="I55" s="156"/>
      <c r="J55" s="166">
        <v>0</v>
      </c>
      <c r="K55" s="166">
        <v>0</v>
      </c>
      <c r="L55" s="166">
        <v>0</v>
      </c>
      <c r="M55" s="166">
        <v>0</v>
      </c>
      <c r="N55" s="166">
        <v>0</v>
      </c>
      <c r="O55" s="166">
        <v>0</v>
      </c>
      <c r="P55" s="166">
        <v>0</v>
      </c>
      <c r="Q55" s="166">
        <v>0</v>
      </c>
      <c r="R55" s="166">
        <v>0</v>
      </c>
      <c r="S55" s="166">
        <v>0</v>
      </c>
      <c r="T55" s="166">
        <v>0</v>
      </c>
      <c r="U55" s="166">
        <v>0</v>
      </c>
      <c r="V55" s="166">
        <v>0</v>
      </c>
      <c r="W55" s="166">
        <v>0</v>
      </c>
      <c r="X55" s="166">
        <v>0</v>
      </c>
      <c r="Y55" s="166">
        <v>0</v>
      </c>
      <c r="Z55" s="166">
        <v>0</v>
      </c>
      <c r="AA55" s="166">
        <v>0</v>
      </c>
      <c r="AB55" s="166">
        <v>0</v>
      </c>
      <c r="AC55" s="166">
        <v>0</v>
      </c>
      <c r="AD55" s="166"/>
      <c r="AE55" s="166">
        <v>0</v>
      </c>
      <c r="AF55" s="166">
        <v>0</v>
      </c>
      <c r="AG55" s="170"/>
      <c r="AH55" s="170"/>
      <c r="AI55" s="175"/>
      <c r="AJ55" s="175"/>
      <c r="AK55" s="177"/>
      <c r="AL55" s="177"/>
      <c r="AM55" s="175"/>
      <c r="AN55" s="175"/>
      <c r="AO55" s="175"/>
      <c r="AP55" s="178"/>
      <c r="AQ55" s="178"/>
      <c r="AR55" s="178"/>
      <c r="AS55" s="178"/>
      <c r="AT55" s="178"/>
      <c r="AU55" s="178"/>
    </row>
    <row r="56" s="3" customFormat="1" spans="1:47">
      <c r="A56" s="155"/>
      <c r="B56" s="156" t="s">
        <v>494</v>
      </c>
      <c r="C56" s="156"/>
      <c r="D56" s="156"/>
      <c r="E56" s="157"/>
      <c r="F56" s="156"/>
      <c r="G56" s="335"/>
      <c r="H56" s="157"/>
      <c r="I56" s="156"/>
      <c r="J56" s="166">
        <v>0</v>
      </c>
      <c r="K56" s="166">
        <v>0</v>
      </c>
      <c r="L56" s="166">
        <v>0</v>
      </c>
      <c r="M56" s="166">
        <v>0</v>
      </c>
      <c r="N56" s="166">
        <v>0</v>
      </c>
      <c r="O56" s="166">
        <v>0</v>
      </c>
      <c r="P56" s="166">
        <v>0</v>
      </c>
      <c r="Q56" s="166">
        <v>0</v>
      </c>
      <c r="R56" s="166">
        <v>0</v>
      </c>
      <c r="S56" s="166">
        <v>0</v>
      </c>
      <c r="T56" s="166">
        <v>0</v>
      </c>
      <c r="U56" s="166">
        <v>0</v>
      </c>
      <c r="V56" s="166">
        <v>0</v>
      </c>
      <c r="W56" s="166">
        <v>0</v>
      </c>
      <c r="X56" s="166">
        <v>0</v>
      </c>
      <c r="Y56" s="166">
        <v>0</v>
      </c>
      <c r="Z56" s="166">
        <v>0</v>
      </c>
      <c r="AA56" s="166">
        <v>0</v>
      </c>
      <c r="AB56" s="166">
        <v>0</v>
      </c>
      <c r="AC56" s="166">
        <v>0</v>
      </c>
      <c r="AD56" s="166"/>
      <c r="AE56" s="166">
        <v>0</v>
      </c>
      <c r="AF56" s="166">
        <v>0</v>
      </c>
      <c r="AG56" s="170"/>
      <c r="AH56" s="170"/>
      <c r="AI56" s="175"/>
      <c r="AJ56" s="175"/>
      <c r="AK56" s="177"/>
      <c r="AL56" s="177"/>
      <c r="AM56" s="175"/>
      <c r="AN56" s="175"/>
      <c r="AO56" s="175"/>
      <c r="AP56" s="178"/>
      <c r="AQ56" s="178"/>
      <c r="AR56" s="178"/>
      <c r="AS56" s="178"/>
      <c r="AT56" s="178"/>
      <c r="AU56" s="178"/>
    </row>
    <row r="57" s="3" customFormat="1" spans="1:47">
      <c r="A57" s="155"/>
      <c r="B57" s="156" t="s">
        <v>495</v>
      </c>
      <c r="C57" s="156"/>
      <c r="D57" s="156"/>
      <c r="E57" s="157"/>
      <c r="F57" s="156"/>
      <c r="G57" s="335"/>
      <c r="H57" s="157"/>
      <c r="I57" s="156"/>
      <c r="J57" s="166">
        <v>0</v>
      </c>
      <c r="K57" s="166">
        <v>0</v>
      </c>
      <c r="L57" s="166">
        <v>0</v>
      </c>
      <c r="M57" s="166">
        <v>0</v>
      </c>
      <c r="N57" s="166">
        <v>0</v>
      </c>
      <c r="O57" s="166">
        <v>0</v>
      </c>
      <c r="P57" s="166">
        <v>0</v>
      </c>
      <c r="Q57" s="166">
        <v>0</v>
      </c>
      <c r="R57" s="166">
        <v>0</v>
      </c>
      <c r="S57" s="166">
        <v>0</v>
      </c>
      <c r="T57" s="166">
        <v>0</v>
      </c>
      <c r="U57" s="166">
        <v>0</v>
      </c>
      <c r="V57" s="166">
        <v>0</v>
      </c>
      <c r="W57" s="166">
        <v>0</v>
      </c>
      <c r="X57" s="166">
        <v>0</v>
      </c>
      <c r="Y57" s="166">
        <v>0</v>
      </c>
      <c r="Z57" s="166">
        <v>0</v>
      </c>
      <c r="AA57" s="166">
        <v>0</v>
      </c>
      <c r="AB57" s="166">
        <v>0</v>
      </c>
      <c r="AC57" s="166">
        <v>0</v>
      </c>
      <c r="AD57" s="166"/>
      <c r="AE57" s="166">
        <v>0</v>
      </c>
      <c r="AF57" s="166">
        <v>0</v>
      </c>
      <c r="AG57" s="170"/>
      <c r="AH57" s="170"/>
      <c r="AI57" s="175"/>
      <c r="AJ57" s="175"/>
      <c r="AK57" s="177"/>
      <c r="AL57" s="177"/>
      <c r="AM57" s="175"/>
      <c r="AN57" s="175"/>
      <c r="AO57" s="175"/>
      <c r="AP57" s="178"/>
      <c r="AQ57" s="178"/>
      <c r="AR57" s="178"/>
      <c r="AS57" s="178"/>
      <c r="AT57" s="178"/>
      <c r="AU57" s="178"/>
    </row>
    <row r="58" s="3" customFormat="1" spans="1:47">
      <c r="A58" s="155"/>
      <c r="B58" s="156" t="s">
        <v>496</v>
      </c>
      <c r="C58" s="156"/>
      <c r="D58" s="156"/>
      <c r="E58" s="157"/>
      <c r="F58" s="156"/>
      <c r="G58" s="335"/>
      <c r="H58" s="157"/>
      <c r="I58" s="156"/>
      <c r="J58" s="166">
        <f t="shared" ref="J58:AC58" si="15">J59+J60</f>
        <v>0</v>
      </c>
      <c r="K58" s="166">
        <f t="shared" si="15"/>
        <v>0</v>
      </c>
      <c r="L58" s="166">
        <f t="shared" si="15"/>
        <v>0</v>
      </c>
      <c r="M58" s="166">
        <f t="shared" si="15"/>
        <v>0</v>
      </c>
      <c r="N58" s="166">
        <f t="shared" si="15"/>
        <v>0</v>
      </c>
      <c r="O58" s="166">
        <f t="shared" si="15"/>
        <v>0</v>
      </c>
      <c r="P58" s="166">
        <f t="shared" si="15"/>
        <v>0</v>
      </c>
      <c r="Q58" s="166">
        <f t="shared" si="15"/>
        <v>0</v>
      </c>
      <c r="R58" s="166">
        <f t="shared" si="15"/>
        <v>0</v>
      </c>
      <c r="S58" s="166">
        <f t="shared" si="15"/>
        <v>0</v>
      </c>
      <c r="T58" s="166">
        <f t="shared" si="15"/>
        <v>0</v>
      </c>
      <c r="U58" s="166">
        <f t="shared" si="15"/>
        <v>0</v>
      </c>
      <c r="V58" s="166">
        <f t="shared" si="15"/>
        <v>0</v>
      </c>
      <c r="W58" s="166">
        <f t="shared" si="15"/>
        <v>0</v>
      </c>
      <c r="X58" s="166">
        <f t="shared" si="15"/>
        <v>0</v>
      </c>
      <c r="Y58" s="166">
        <f t="shared" si="15"/>
        <v>0</v>
      </c>
      <c r="Z58" s="166">
        <f t="shared" si="15"/>
        <v>0</v>
      </c>
      <c r="AA58" s="166">
        <f t="shared" si="15"/>
        <v>0</v>
      </c>
      <c r="AB58" s="166">
        <f t="shared" si="15"/>
        <v>0</v>
      </c>
      <c r="AC58" s="166">
        <f t="shared" si="15"/>
        <v>0</v>
      </c>
      <c r="AD58" s="166"/>
      <c r="AE58" s="166">
        <f>AE59+AE60</f>
        <v>0</v>
      </c>
      <c r="AF58" s="166">
        <f>AF59+AF60</f>
        <v>0</v>
      </c>
      <c r="AG58" s="170"/>
      <c r="AH58" s="170"/>
      <c r="AI58" s="175"/>
      <c r="AJ58" s="175"/>
      <c r="AK58" s="177"/>
      <c r="AL58" s="177"/>
      <c r="AM58" s="175"/>
      <c r="AN58" s="175"/>
      <c r="AO58" s="175"/>
      <c r="AP58" s="178"/>
      <c r="AQ58" s="178"/>
      <c r="AR58" s="178"/>
      <c r="AS58" s="178"/>
      <c r="AT58" s="178"/>
      <c r="AU58" s="178"/>
    </row>
    <row r="59" s="3" customFormat="1" spans="1:47">
      <c r="A59" s="155"/>
      <c r="B59" s="156" t="s">
        <v>497</v>
      </c>
      <c r="C59" s="156"/>
      <c r="D59" s="156"/>
      <c r="E59" s="157"/>
      <c r="F59" s="156"/>
      <c r="G59" s="335"/>
      <c r="H59" s="157"/>
      <c r="I59" s="156"/>
      <c r="J59" s="166">
        <v>0</v>
      </c>
      <c r="K59" s="166">
        <v>0</v>
      </c>
      <c r="L59" s="166">
        <v>0</v>
      </c>
      <c r="M59" s="166">
        <v>0</v>
      </c>
      <c r="N59" s="166">
        <v>0</v>
      </c>
      <c r="O59" s="166">
        <v>0</v>
      </c>
      <c r="P59" s="166">
        <v>0</v>
      </c>
      <c r="Q59" s="166">
        <v>0</v>
      </c>
      <c r="R59" s="166">
        <v>0</v>
      </c>
      <c r="S59" s="166">
        <v>0</v>
      </c>
      <c r="T59" s="166">
        <v>0</v>
      </c>
      <c r="U59" s="166">
        <v>0</v>
      </c>
      <c r="V59" s="166">
        <v>0</v>
      </c>
      <c r="W59" s="166">
        <v>0</v>
      </c>
      <c r="X59" s="166">
        <v>0</v>
      </c>
      <c r="Y59" s="166">
        <v>0</v>
      </c>
      <c r="Z59" s="166">
        <v>0</v>
      </c>
      <c r="AA59" s="166">
        <v>0</v>
      </c>
      <c r="AB59" s="166">
        <v>0</v>
      </c>
      <c r="AC59" s="166">
        <v>0</v>
      </c>
      <c r="AD59" s="166"/>
      <c r="AE59" s="166">
        <v>0</v>
      </c>
      <c r="AF59" s="166">
        <v>0</v>
      </c>
      <c r="AG59" s="170"/>
      <c r="AH59" s="170"/>
      <c r="AI59" s="175"/>
      <c r="AJ59" s="175"/>
      <c r="AK59" s="177"/>
      <c r="AL59" s="177"/>
      <c r="AM59" s="175"/>
      <c r="AN59" s="175"/>
      <c r="AO59" s="175"/>
      <c r="AP59" s="178"/>
      <c r="AQ59" s="178"/>
      <c r="AR59" s="178"/>
      <c r="AS59" s="178"/>
      <c r="AT59" s="178"/>
      <c r="AU59" s="178"/>
    </row>
    <row r="60" s="3" customFormat="1" spans="1:47">
      <c r="A60" s="155"/>
      <c r="B60" s="156" t="s">
        <v>498</v>
      </c>
      <c r="C60" s="156"/>
      <c r="D60" s="156"/>
      <c r="E60" s="157"/>
      <c r="F60" s="156"/>
      <c r="G60" s="335"/>
      <c r="H60" s="157"/>
      <c r="I60" s="156"/>
      <c r="J60" s="166">
        <v>0</v>
      </c>
      <c r="K60" s="166">
        <v>0</v>
      </c>
      <c r="L60" s="166">
        <v>0</v>
      </c>
      <c r="M60" s="166">
        <v>0</v>
      </c>
      <c r="N60" s="166">
        <v>0</v>
      </c>
      <c r="O60" s="166">
        <v>0</v>
      </c>
      <c r="P60" s="166">
        <v>0</v>
      </c>
      <c r="Q60" s="166">
        <v>0</v>
      </c>
      <c r="R60" s="166">
        <v>0</v>
      </c>
      <c r="S60" s="166">
        <v>0</v>
      </c>
      <c r="T60" s="166">
        <v>0</v>
      </c>
      <c r="U60" s="166">
        <v>0</v>
      </c>
      <c r="V60" s="166">
        <v>0</v>
      </c>
      <c r="W60" s="166">
        <v>0</v>
      </c>
      <c r="X60" s="166">
        <v>0</v>
      </c>
      <c r="Y60" s="166">
        <v>0</v>
      </c>
      <c r="Z60" s="166">
        <v>0</v>
      </c>
      <c r="AA60" s="166">
        <v>0</v>
      </c>
      <c r="AB60" s="166">
        <v>0</v>
      </c>
      <c r="AC60" s="166">
        <v>0</v>
      </c>
      <c r="AD60" s="166"/>
      <c r="AE60" s="166">
        <v>0</v>
      </c>
      <c r="AF60" s="166">
        <v>0</v>
      </c>
      <c r="AG60" s="170"/>
      <c r="AH60" s="170"/>
      <c r="AI60" s="175"/>
      <c r="AJ60" s="175"/>
      <c r="AK60" s="177"/>
      <c r="AL60" s="177"/>
      <c r="AM60" s="175"/>
      <c r="AN60" s="175"/>
      <c r="AO60" s="175"/>
      <c r="AP60" s="178"/>
      <c r="AQ60" s="178"/>
      <c r="AR60" s="178"/>
      <c r="AS60" s="178"/>
      <c r="AT60" s="178"/>
      <c r="AU60" s="178"/>
    </row>
    <row r="61" s="3" customFormat="1" spans="1:47">
      <c r="A61" s="155"/>
      <c r="B61" s="190" t="s">
        <v>499</v>
      </c>
      <c r="C61" s="190"/>
      <c r="D61" s="191"/>
      <c r="E61" s="191"/>
      <c r="F61" s="190"/>
      <c r="G61" s="191"/>
      <c r="H61" s="191"/>
      <c r="I61" s="190"/>
      <c r="J61" s="166">
        <f t="shared" ref="J61:AC61" si="16">J62+J65+J69+J72+J76</f>
        <v>0</v>
      </c>
      <c r="K61" s="166">
        <f t="shared" si="16"/>
        <v>0</v>
      </c>
      <c r="L61" s="166">
        <f t="shared" si="16"/>
        <v>0</v>
      </c>
      <c r="M61" s="166">
        <f t="shared" si="16"/>
        <v>0</v>
      </c>
      <c r="N61" s="166">
        <f t="shared" si="16"/>
        <v>0</v>
      </c>
      <c r="O61" s="166">
        <f t="shared" si="16"/>
        <v>0</v>
      </c>
      <c r="P61" s="166">
        <f t="shared" si="16"/>
        <v>0</v>
      </c>
      <c r="Q61" s="166">
        <f t="shared" si="16"/>
        <v>0</v>
      </c>
      <c r="R61" s="166">
        <f t="shared" si="16"/>
        <v>0</v>
      </c>
      <c r="S61" s="166">
        <f t="shared" si="16"/>
        <v>0</v>
      </c>
      <c r="T61" s="166">
        <f t="shared" si="16"/>
        <v>0</v>
      </c>
      <c r="U61" s="166">
        <f t="shared" si="16"/>
        <v>0</v>
      </c>
      <c r="V61" s="166">
        <f t="shared" si="16"/>
        <v>0</v>
      </c>
      <c r="W61" s="166">
        <f t="shared" si="16"/>
        <v>0</v>
      </c>
      <c r="X61" s="166">
        <f t="shared" si="16"/>
        <v>0</v>
      </c>
      <c r="Y61" s="166">
        <f t="shared" si="16"/>
        <v>0</v>
      </c>
      <c r="Z61" s="166">
        <f t="shared" si="16"/>
        <v>0</v>
      </c>
      <c r="AA61" s="166">
        <f t="shared" si="16"/>
        <v>0</v>
      </c>
      <c r="AB61" s="166">
        <f t="shared" si="16"/>
        <v>0</v>
      </c>
      <c r="AC61" s="166">
        <f t="shared" si="16"/>
        <v>0</v>
      </c>
      <c r="AD61" s="166"/>
      <c r="AE61" s="166">
        <f>AE62+AE65+AE69+AE72+AE76</f>
        <v>0</v>
      </c>
      <c r="AF61" s="166">
        <f>AF62+AF65+AF69+AF72+AF76</f>
        <v>0</v>
      </c>
      <c r="AG61" s="197"/>
      <c r="AH61" s="197"/>
      <c r="AI61" s="166"/>
      <c r="AJ61" s="166"/>
      <c r="AK61" s="166"/>
      <c r="AL61" s="201"/>
      <c r="AM61" s="201"/>
      <c r="AN61" s="201"/>
      <c r="AO61" s="175"/>
      <c r="AP61" s="178"/>
      <c r="AQ61" s="178"/>
      <c r="AR61" s="178"/>
      <c r="AS61" s="178"/>
      <c r="AT61" s="178"/>
      <c r="AU61" s="178"/>
    </row>
    <row r="62" s="3" customFormat="1" spans="1:47">
      <c r="A62" s="155"/>
      <c r="B62" s="190" t="s">
        <v>500</v>
      </c>
      <c r="C62" s="190"/>
      <c r="D62" s="191"/>
      <c r="E62" s="191"/>
      <c r="F62" s="190"/>
      <c r="G62" s="191"/>
      <c r="H62" s="191"/>
      <c r="I62" s="190"/>
      <c r="J62" s="166">
        <f t="shared" ref="J62:AC62" si="17">J63+J64</f>
        <v>0</v>
      </c>
      <c r="K62" s="166">
        <f t="shared" si="17"/>
        <v>0</v>
      </c>
      <c r="L62" s="166">
        <f t="shared" si="17"/>
        <v>0</v>
      </c>
      <c r="M62" s="166">
        <f t="shared" si="17"/>
        <v>0</v>
      </c>
      <c r="N62" s="166">
        <f t="shared" si="17"/>
        <v>0</v>
      </c>
      <c r="O62" s="166">
        <f t="shared" si="17"/>
        <v>0</v>
      </c>
      <c r="P62" s="166">
        <f t="shared" si="17"/>
        <v>0</v>
      </c>
      <c r="Q62" s="166">
        <f t="shared" si="17"/>
        <v>0</v>
      </c>
      <c r="R62" s="166">
        <f t="shared" si="17"/>
        <v>0</v>
      </c>
      <c r="S62" s="166">
        <f t="shared" si="17"/>
        <v>0</v>
      </c>
      <c r="T62" s="166">
        <f t="shared" si="17"/>
        <v>0</v>
      </c>
      <c r="U62" s="166">
        <f t="shared" si="17"/>
        <v>0</v>
      </c>
      <c r="V62" s="166">
        <f t="shared" si="17"/>
        <v>0</v>
      </c>
      <c r="W62" s="166">
        <f t="shared" si="17"/>
        <v>0</v>
      </c>
      <c r="X62" s="166">
        <f t="shared" si="17"/>
        <v>0</v>
      </c>
      <c r="Y62" s="166">
        <f t="shared" si="17"/>
        <v>0</v>
      </c>
      <c r="Z62" s="166">
        <f t="shared" si="17"/>
        <v>0</v>
      </c>
      <c r="AA62" s="166">
        <f t="shared" si="17"/>
        <v>0</v>
      </c>
      <c r="AB62" s="166">
        <f t="shared" si="17"/>
        <v>0</v>
      </c>
      <c r="AC62" s="166">
        <f t="shared" si="17"/>
        <v>0</v>
      </c>
      <c r="AD62" s="166"/>
      <c r="AE62" s="166">
        <f>AE63+AE64</f>
        <v>0</v>
      </c>
      <c r="AF62" s="166">
        <f>AF63+AF64</f>
        <v>0</v>
      </c>
      <c r="AG62" s="197"/>
      <c r="AH62" s="197"/>
      <c r="AI62" s="166"/>
      <c r="AJ62" s="166"/>
      <c r="AK62" s="166"/>
      <c r="AL62" s="201"/>
      <c r="AM62" s="201"/>
      <c r="AN62" s="201"/>
      <c r="AO62" s="175"/>
      <c r="AP62" s="178"/>
      <c r="AQ62" s="178"/>
      <c r="AR62" s="178"/>
      <c r="AS62" s="178"/>
      <c r="AT62" s="178"/>
      <c r="AU62" s="178"/>
    </row>
    <row r="63" s="3" customFormat="1" spans="1:47">
      <c r="A63" s="155"/>
      <c r="B63" s="190" t="s">
        <v>501</v>
      </c>
      <c r="C63" s="190"/>
      <c r="D63" s="191"/>
      <c r="E63" s="191"/>
      <c r="F63" s="190"/>
      <c r="G63" s="191"/>
      <c r="H63" s="191"/>
      <c r="I63" s="190"/>
      <c r="J63" s="166">
        <v>0</v>
      </c>
      <c r="K63" s="166">
        <v>0</v>
      </c>
      <c r="L63" s="166">
        <v>0</v>
      </c>
      <c r="M63" s="166">
        <v>0</v>
      </c>
      <c r="N63" s="166">
        <v>0</v>
      </c>
      <c r="O63" s="166">
        <v>0</v>
      </c>
      <c r="P63" s="166">
        <v>0</v>
      </c>
      <c r="Q63" s="166">
        <v>0</v>
      </c>
      <c r="R63" s="166">
        <v>0</v>
      </c>
      <c r="S63" s="166">
        <v>0</v>
      </c>
      <c r="T63" s="166">
        <v>0</v>
      </c>
      <c r="U63" s="166">
        <v>0</v>
      </c>
      <c r="V63" s="166">
        <v>0</v>
      </c>
      <c r="W63" s="166">
        <v>0</v>
      </c>
      <c r="X63" s="166">
        <v>0</v>
      </c>
      <c r="Y63" s="166">
        <v>0</v>
      </c>
      <c r="Z63" s="166">
        <v>0</v>
      </c>
      <c r="AA63" s="166">
        <v>0</v>
      </c>
      <c r="AB63" s="166">
        <v>0</v>
      </c>
      <c r="AC63" s="166">
        <v>0</v>
      </c>
      <c r="AD63" s="166"/>
      <c r="AE63" s="166">
        <v>0</v>
      </c>
      <c r="AF63" s="166">
        <v>0</v>
      </c>
      <c r="AG63" s="197"/>
      <c r="AH63" s="197"/>
      <c r="AI63" s="166"/>
      <c r="AJ63" s="166"/>
      <c r="AK63" s="166"/>
      <c r="AL63" s="201"/>
      <c r="AM63" s="201"/>
      <c r="AN63" s="201"/>
      <c r="AO63" s="175"/>
      <c r="AP63" s="178"/>
      <c r="AQ63" s="178"/>
      <c r="AR63" s="178"/>
      <c r="AS63" s="178"/>
      <c r="AT63" s="178"/>
      <c r="AU63" s="178"/>
    </row>
    <row r="64" s="3" customFormat="1" spans="1:47">
      <c r="A64" s="155"/>
      <c r="B64" s="190" t="s">
        <v>502</v>
      </c>
      <c r="C64" s="190"/>
      <c r="D64" s="191"/>
      <c r="E64" s="191"/>
      <c r="F64" s="190"/>
      <c r="G64" s="191"/>
      <c r="H64" s="191"/>
      <c r="I64" s="190"/>
      <c r="J64" s="166">
        <v>0</v>
      </c>
      <c r="K64" s="166">
        <v>0</v>
      </c>
      <c r="L64" s="166">
        <v>0</v>
      </c>
      <c r="M64" s="166">
        <v>0</v>
      </c>
      <c r="N64" s="166">
        <v>0</v>
      </c>
      <c r="O64" s="166">
        <v>0</v>
      </c>
      <c r="P64" s="166">
        <v>0</v>
      </c>
      <c r="Q64" s="166">
        <v>0</v>
      </c>
      <c r="R64" s="166">
        <v>0</v>
      </c>
      <c r="S64" s="166">
        <v>0</v>
      </c>
      <c r="T64" s="166">
        <v>0</v>
      </c>
      <c r="U64" s="166">
        <v>0</v>
      </c>
      <c r="V64" s="166">
        <v>0</v>
      </c>
      <c r="W64" s="166">
        <v>0</v>
      </c>
      <c r="X64" s="166">
        <v>0</v>
      </c>
      <c r="Y64" s="166">
        <v>0</v>
      </c>
      <c r="Z64" s="166">
        <v>0</v>
      </c>
      <c r="AA64" s="166">
        <v>0</v>
      </c>
      <c r="AB64" s="166">
        <v>0</v>
      </c>
      <c r="AC64" s="166">
        <v>0</v>
      </c>
      <c r="AD64" s="166"/>
      <c r="AE64" s="166">
        <v>0</v>
      </c>
      <c r="AF64" s="166">
        <v>0</v>
      </c>
      <c r="AG64" s="197"/>
      <c r="AH64" s="197"/>
      <c r="AI64" s="166"/>
      <c r="AJ64" s="166"/>
      <c r="AK64" s="166"/>
      <c r="AL64" s="201"/>
      <c r="AM64" s="201"/>
      <c r="AN64" s="201"/>
      <c r="AO64" s="175"/>
      <c r="AP64" s="178"/>
      <c r="AQ64" s="178"/>
      <c r="AR64" s="178"/>
      <c r="AS64" s="178"/>
      <c r="AT64" s="178"/>
      <c r="AU64" s="178"/>
    </row>
    <row r="65" s="3" customFormat="1" spans="1:47">
      <c r="A65" s="155"/>
      <c r="B65" s="190" t="s">
        <v>503</v>
      </c>
      <c r="C65" s="190"/>
      <c r="D65" s="191"/>
      <c r="E65" s="191"/>
      <c r="F65" s="190"/>
      <c r="G65" s="191"/>
      <c r="H65" s="191"/>
      <c r="I65" s="190"/>
      <c r="J65" s="166">
        <f t="shared" ref="J65:AC65" si="18">J66+J67+J68</f>
        <v>0</v>
      </c>
      <c r="K65" s="166">
        <f t="shared" si="18"/>
        <v>0</v>
      </c>
      <c r="L65" s="166">
        <f t="shared" si="18"/>
        <v>0</v>
      </c>
      <c r="M65" s="166">
        <f t="shared" si="18"/>
        <v>0</v>
      </c>
      <c r="N65" s="166">
        <f t="shared" si="18"/>
        <v>0</v>
      </c>
      <c r="O65" s="166">
        <f t="shared" si="18"/>
        <v>0</v>
      </c>
      <c r="P65" s="166">
        <f t="shared" si="18"/>
        <v>0</v>
      </c>
      <c r="Q65" s="166">
        <f t="shared" si="18"/>
        <v>0</v>
      </c>
      <c r="R65" s="166">
        <f t="shared" si="18"/>
        <v>0</v>
      </c>
      <c r="S65" s="166">
        <f t="shared" si="18"/>
        <v>0</v>
      </c>
      <c r="T65" s="166">
        <f t="shared" si="18"/>
        <v>0</v>
      </c>
      <c r="U65" s="166">
        <f t="shared" si="18"/>
        <v>0</v>
      </c>
      <c r="V65" s="166">
        <f t="shared" si="18"/>
        <v>0</v>
      </c>
      <c r="W65" s="166">
        <f t="shared" si="18"/>
        <v>0</v>
      </c>
      <c r="X65" s="166">
        <f t="shared" si="18"/>
        <v>0</v>
      </c>
      <c r="Y65" s="166">
        <f t="shared" si="18"/>
        <v>0</v>
      </c>
      <c r="Z65" s="166">
        <f t="shared" si="18"/>
        <v>0</v>
      </c>
      <c r="AA65" s="166">
        <f t="shared" si="18"/>
        <v>0</v>
      </c>
      <c r="AB65" s="166">
        <f t="shared" si="18"/>
        <v>0</v>
      </c>
      <c r="AC65" s="166">
        <f t="shared" si="18"/>
        <v>0</v>
      </c>
      <c r="AD65" s="166"/>
      <c r="AE65" s="166">
        <f>AE66+AE67+AE68</f>
        <v>0</v>
      </c>
      <c r="AF65" s="166">
        <f>AF66+AF67+AF68</f>
        <v>0</v>
      </c>
      <c r="AG65" s="197"/>
      <c r="AH65" s="197"/>
      <c r="AI65" s="166"/>
      <c r="AJ65" s="166"/>
      <c r="AK65" s="166"/>
      <c r="AL65" s="201"/>
      <c r="AM65" s="201"/>
      <c r="AN65" s="201"/>
      <c r="AO65" s="175"/>
      <c r="AP65" s="178"/>
      <c r="AQ65" s="178"/>
      <c r="AR65" s="178"/>
      <c r="AS65" s="178"/>
      <c r="AT65" s="178"/>
      <c r="AU65" s="178"/>
    </row>
    <row r="66" s="3" customFormat="1" spans="1:47">
      <c r="A66" s="155"/>
      <c r="B66" s="190" t="s">
        <v>504</v>
      </c>
      <c r="C66" s="190"/>
      <c r="D66" s="191"/>
      <c r="E66" s="191"/>
      <c r="F66" s="190"/>
      <c r="G66" s="191"/>
      <c r="H66" s="191"/>
      <c r="I66" s="190"/>
      <c r="J66" s="166">
        <v>0</v>
      </c>
      <c r="K66" s="166">
        <v>0</v>
      </c>
      <c r="L66" s="166">
        <v>0</v>
      </c>
      <c r="M66" s="166">
        <v>0</v>
      </c>
      <c r="N66" s="166">
        <v>0</v>
      </c>
      <c r="O66" s="166">
        <v>0</v>
      </c>
      <c r="P66" s="166">
        <v>0</v>
      </c>
      <c r="Q66" s="166">
        <v>0</v>
      </c>
      <c r="R66" s="166">
        <v>0</v>
      </c>
      <c r="S66" s="166">
        <v>0</v>
      </c>
      <c r="T66" s="166">
        <v>0</v>
      </c>
      <c r="U66" s="166">
        <v>0</v>
      </c>
      <c r="V66" s="166">
        <v>0</v>
      </c>
      <c r="W66" s="166">
        <v>0</v>
      </c>
      <c r="X66" s="166">
        <v>0</v>
      </c>
      <c r="Y66" s="166">
        <v>0</v>
      </c>
      <c r="Z66" s="166">
        <v>0</v>
      </c>
      <c r="AA66" s="166">
        <v>0</v>
      </c>
      <c r="AB66" s="166">
        <v>0</v>
      </c>
      <c r="AC66" s="166">
        <v>0</v>
      </c>
      <c r="AD66" s="166"/>
      <c r="AE66" s="166">
        <v>0</v>
      </c>
      <c r="AF66" s="166">
        <v>0</v>
      </c>
      <c r="AG66" s="197"/>
      <c r="AH66" s="197"/>
      <c r="AI66" s="166"/>
      <c r="AJ66" s="166"/>
      <c r="AK66" s="166"/>
      <c r="AL66" s="201"/>
      <c r="AM66" s="201"/>
      <c r="AN66" s="201"/>
      <c r="AO66" s="175"/>
      <c r="AP66" s="178"/>
      <c r="AQ66" s="178"/>
      <c r="AR66" s="178"/>
      <c r="AS66" s="178"/>
      <c r="AT66" s="178"/>
      <c r="AU66" s="178"/>
    </row>
    <row r="67" s="3" customFormat="1" spans="1:47">
      <c r="A67" s="155"/>
      <c r="B67" s="190" t="s">
        <v>505</v>
      </c>
      <c r="C67" s="190"/>
      <c r="D67" s="191"/>
      <c r="E67" s="191"/>
      <c r="F67" s="190"/>
      <c r="G67" s="191"/>
      <c r="H67" s="191"/>
      <c r="I67" s="190"/>
      <c r="J67" s="166">
        <v>0</v>
      </c>
      <c r="K67" s="166">
        <v>0</v>
      </c>
      <c r="L67" s="166">
        <v>0</v>
      </c>
      <c r="M67" s="166">
        <v>0</v>
      </c>
      <c r="N67" s="166">
        <v>0</v>
      </c>
      <c r="O67" s="166">
        <v>0</v>
      </c>
      <c r="P67" s="166">
        <v>0</v>
      </c>
      <c r="Q67" s="166">
        <v>0</v>
      </c>
      <c r="R67" s="166">
        <v>0</v>
      </c>
      <c r="S67" s="166">
        <v>0</v>
      </c>
      <c r="T67" s="166">
        <v>0</v>
      </c>
      <c r="U67" s="166">
        <v>0</v>
      </c>
      <c r="V67" s="166">
        <v>0</v>
      </c>
      <c r="W67" s="166">
        <v>0</v>
      </c>
      <c r="X67" s="166">
        <v>0</v>
      </c>
      <c r="Y67" s="166">
        <v>0</v>
      </c>
      <c r="Z67" s="166">
        <v>0</v>
      </c>
      <c r="AA67" s="166">
        <v>0</v>
      </c>
      <c r="AB67" s="166">
        <v>0</v>
      </c>
      <c r="AC67" s="166">
        <v>0</v>
      </c>
      <c r="AD67" s="166">
        <v>0</v>
      </c>
      <c r="AE67" s="166">
        <v>0</v>
      </c>
      <c r="AF67" s="166">
        <v>0</v>
      </c>
      <c r="AG67" s="197"/>
      <c r="AH67" s="197"/>
      <c r="AI67" s="166"/>
      <c r="AJ67" s="166"/>
      <c r="AK67" s="166"/>
      <c r="AL67" s="201"/>
      <c r="AM67" s="201"/>
      <c r="AN67" s="201"/>
      <c r="AO67" s="175"/>
      <c r="AP67" s="178"/>
      <c r="AQ67" s="178"/>
      <c r="AR67" s="178"/>
      <c r="AS67" s="178"/>
      <c r="AT67" s="178"/>
      <c r="AU67" s="178"/>
    </row>
    <row r="68" s="3" customFormat="1" spans="1:47">
      <c r="A68" s="155"/>
      <c r="B68" s="190" t="s">
        <v>515</v>
      </c>
      <c r="C68" s="190"/>
      <c r="D68" s="191"/>
      <c r="E68" s="191"/>
      <c r="F68" s="190"/>
      <c r="G68" s="191"/>
      <c r="H68" s="191"/>
      <c r="I68" s="190"/>
      <c r="J68" s="166">
        <v>0</v>
      </c>
      <c r="K68" s="166">
        <v>0</v>
      </c>
      <c r="L68" s="166">
        <v>0</v>
      </c>
      <c r="M68" s="166">
        <v>0</v>
      </c>
      <c r="N68" s="166">
        <v>0</v>
      </c>
      <c r="O68" s="166">
        <v>0</v>
      </c>
      <c r="P68" s="166">
        <v>0</v>
      </c>
      <c r="Q68" s="166">
        <v>0</v>
      </c>
      <c r="R68" s="166">
        <v>0</v>
      </c>
      <c r="S68" s="166">
        <v>0</v>
      </c>
      <c r="T68" s="166">
        <v>0</v>
      </c>
      <c r="U68" s="166">
        <v>0</v>
      </c>
      <c r="V68" s="166">
        <v>0</v>
      </c>
      <c r="W68" s="166">
        <v>0</v>
      </c>
      <c r="X68" s="166">
        <v>0</v>
      </c>
      <c r="Y68" s="166">
        <v>0</v>
      </c>
      <c r="Z68" s="166">
        <v>0</v>
      </c>
      <c r="AA68" s="166">
        <v>0</v>
      </c>
      <c r="AB68" s="166">
        <v>0</v>
      </c>
      <c r="AC68" s="166">
        <v>0</v>
      </c>
      <c r="AD68" s="166"/>
      <c r="AE68" s="166">
        <v>0</v>
      </c>
      <c r="AF68" s="166">
        <v>0</v>
      </c>
      <c r="AG68" s="197"/>
      <c r="AH68" s="197"/>
      <c r="AI68" s="166"/>
      <c r="AJ68" s="166"/>
      <c r="AK68" s="166"/>
      <c r="AL68" s="201"/>
      <c r="AM68" s="201"/>
      <c r="AN68" s="201"/>
      <c r="AO68" s="175"/>
      <c r="AP68" s="178"/>
      <c r="AQ68" s="178"/>
      <c r="AR68" s="178"/>
      <c r="AS68" s="178"/>
      <c r="AT68" s="178"/>
      <c r="AU68" s="178"/>
    </row>
    <row r="69" s="3" customFormat="1" spans="1:47">
      <c r="A69" s="155"/>
      <c r="B69" s="190" t="s">
        <v>516</v>
      </c>
      <c r="C69" s="190"/>
      <c r="D69" s="191"/>
      <c r="E69" s="191"/>
      <c r="F69" s="190"/>
      <c r="G69" s="191"/>
      <c r="H69" s="191"/>
      <c r="I69" s="190"/>
      <c r="J69" s="166">
        <f t="shared" ref="J69:AC69" si="19">J70+J71</f>
        <v>0</v>
      </c>
      <c r="K69" s="166">
        <f t="shared" si="19"/>
        <v>0</v>
      </c>
      <c r="L69" s="166">
        <f t="shared" si="19"/>
        <v>0</v>
      </c>
      <c r="M69" s="166">
        <f t="shared" si="19"/>
        <v>0</v>
      </c>
      <c r="N69" s="166">
        <f t="shared" si="19"/>
        <v>0</v>
      </c>
      <c r="O69" s="166">
        <f t="shared" si="19"/>
        <v>0</v>
      </c>
      <c r="P69" s="166">
        <f t="shared" si="19"/>
        <v>0</v>
      </c>
      <c r="Q69" s="166">
        <f t="shared" si="19"/>
        <v>0</v>
      </c>
      <c r="R69" s="166">
        <f t="shared" si="19"/>
        <v>0</v>
      </c>
      <c r="S69" s="166">
        <f t="shared" si="19"/>
        <v>0</v>
      </c>
      <c r="T69" s="166">
        <f t="shared" si="19"/>
        <v>0</v>
      </c>
      <c r="U69" s="166">
        <f t="shared" si="19"/>
        <v>0</v>
      </c>
      <c r="V69" s="166">
        <f t="shared" si="19"/>
        <v>0</v>
      </c>
      <c r="W69" s="166">
        <f t="shared" si="19"/>
        <v>0</v>
      </c>
      <c r="X69" s="166">
        <f t="shared" si="19"/>
        <v>0</v>
      </c>
      <c r="Y69" s="166">
        <f t="shared" si="19"/>
        <v>0</v>
      </c>
      <c r="Z69" s="166">
        <f t="shared" si="19"/>
        <v>0</v>
      </c>
      <c r="AA69" s="166">
        <f t="shared" si="19"/>
        <v>0</v>
      </c>
      <c r="AB69" s="166">
        <f t="shared" si="19"/>
        <v>0</v>
      </c>
      <c r="AC69" s="166">
        <f t="shared" si="19"/>
        <v>0</v>
      </c>
      <c r="AD69" s="166"/>
      <c r="AE69" s="166">
        <f>AE70+AE71</f>
        <v>0</v>
      </c>
      <c r="AF69" s="166">
        <f>AF70+AF71</f>
        <v>0</v>
      </c>
      <c r="AG69" s="197"/>
      <c r="AH69" s="197"/>
      <c r="AI69" s="166"/>
      <c r="AJ69" s="166"/>
      <c r="AK69" s="166"/>
      <c r="AL69" s="201"/>
      <c r="AM69" s="201"/>
      <c r="AN69" s="201"/>
      <c r="AO69" s="175"/>
      <c r="AP69" s="178"/>
      <c r="AQ69" s="178"/>
      <c r="AR69" s="178"/>
      <c r="AS69" s="178"/>
      <c r="AT69" s="178"/>
      <c r="AU69" s="178"/>
    </row>
    <row r="70" s="3" customFormat="1" spans="1:47">
      <c r="A70" s="155"/>
      <c r="B70" s="190" t="s">
        <v>517</v>
      </c>
      <c r="C70" s="190"/>
      <c r="D70" s="191"/>
      <c r="E70" s="191"/>
      <c r="F70" s="190"/>
      <c r="G70" s="191"/>
      <c r="H70" s="191"/>
      <c r="I70" s="190"/>
      <c r="J70" s="166">
        <v>0</v>
      </c>
      <c r="K70" s="166">
        <v>0</v>
      </c>
      <c r="L70" s="166">
        <v>0</v>
      </c>
      <c r="M70" s="166">
        <v>0</v>
      </c>
      <c r="N70" s="166">
        <v>0</v>
      </c>
      <c r="O70" s="166">
        <v>0</v>
      </c>
      <c r="P70" s="166">
        <v>0</v>
      </c>
      <c r="Q70" s="166">
        <v>0</v>
      </c>
      <c r="R70" s="166">
        <v>0</v>
      </c>
      <c r="S70" s="166">
        <v>0</v>
      </c>
      <c r="T70" s="166">
        <v>0</v>
      </c>
      <c r="U70" s="166">
        <v>0</v>
      </c>
      <c r="V70" s="166">
        <v>0</v>
      </c>
      <c r="W70" s="166">
        <v>0</v>
      </c>
      <c r="X70" s="166">
        <v>0</v>
      </c>
      <c r="Y70" s="166">
        <v>0</v>
      </c>
      <c r="Z70" s="166">
        <v>0</v>
      </c>
      <c r="AA70" s="166">
        <v>0</v>
      </c>
      <c r="AB70" s="166">
        <v>0</v>
      </c>
      <c r="AC70" s="166">
        <v>0</v>
      </c>
      <c r="AD70" s="166"/>
      <c r="AE70" s="166">
        <v>0</v>
      </c>
      <c r="AF70" s="166">
        <v>0</v>
      </c>
      <c r="AG70" s="197"/>
      <c r="AH70" s="197"/>
      <c r="AI70" s="166"/>
      <c r="AJ70" s="166"/>
      <c r="AK70" s="166"/>
      <c r="AL70" s="201"/>
      <c r="AM70" s="201"/>
      <c r="AN70" s="201"/>
      <c r="AO70" s="175"/>
      <c r="AP70" s="178"/>
      <c r="AQ70" s="178"/>
      <c r="AR70" s="178"/>
      <c r="AS70" s="178"/>
      <c r="AT70" s="178"/>
      <c r="AU70" s="178"/>
    </row>
    <row r="71" s="3" customFormat="1" spans="1:47">
      <c r="A71" s="155"/>
      <c r="B71" s="190" t="s">
        <v>518</v>
      </c>
      <c r="C71" s="190"/>
      <c r="D71" s="191"/>
      <c r="E71" s="191"/>
      <c r="F71" s="190"/>
      <c r="G71" s="191"/>
      <c r="H71" s="191"/>
      <c r="I71" s="190"/>
      <c r="J71" s="166">
        <v>0</v>
      </c>
      <c r="K71" s="166">
        <v>0</v>
      </c>
      <c r="L71" s="166">
        <v>0</v>
      </c>
      <c r="M71" s="166">
        <v>0</v>
      </c>
      <c r="N71" s="166">
        <v>0</v>
      </c>
      <c r="O71" s="166">
        <v>0</v>
      </c>
      <c r="P71" s="166">
        <v>0</v>
      </c>
      <c r="Q71" s="166">
        <v>0</v>
      </c>
      <c r="R71" s="166">
        <v>0</v>
      </c>
      <c r="S71" s="166">
        <v>0</v>
      </c>
      <c r="T71" s="166">
        <v>0</v>
      </c>
      <c r="U71" s="166">
        <v>0</v>
      </c>
      <c r="V71" s="166">
        <v>0</v>
      </c>
      <c r="W71" s="166">
        <v>0</v>
      </c>
      <c r="X71" s="166">
        <v>0</v>
      </c>
      <c r="Y71" s="166">
        <v>0</v>
      </c>
      <c r="Z71" s="166">
        <v>0</v>
      </c>
      <c r="AA71" s="166">
        <v>0</v>
      </c>
      <c r="AB71" s="166">
        <v>0</v>
      </c>
      <c r="AC71" s="166">
        <v>0</v>
      </c>
      <c r="AD71" s="166"/>
      <c r="AE71" s="166">
        <v>0</v>
      </c>
      <c r="AF71" s="166">
        <v>0</v>
      </c>
      <c r="AG71" s="197"/>
      <c r="AH71" s="197"/>
      <c r="AI71" s="166"/>
      <c r="AJ71" s="166"/>
      <c r="AK71" s="166"/>
      <c r="AL71" s="201"/>
      <c r="AM71" s="201"/>
      <c r="AN71" s="201"/>
      <c r="AO71" s="175"/>
      <c r="AP71" s="178"/>
      <c r="AQ71" s="178"/>
      <c r="AR71" s="178"/>
      <c r="AS71" s="178"/>
      <c r="AT71" s="178"/>
      <c r="AU71" s="178"/>
    </row>
    <row r="72" s="3" customFormat="1" spans="1:47">
      <c r="A72" s="155"/>
      <c r="B72" s="190" t="s">
        <v>519</v>
      </c>
      <c r="C72" s="190"/>
      <c r="D72" s="191"/>
      <c r="E72" s="191"/>
      <c r="F72" s="190"/>
      <c r="G72" s="191"/>
      <c r="H72" s="191"/>
      <c r="I72" s="190"/>
      <c r="J72" s="166">
        <f t="shared" ref="J72:AC72" si="20">J73+J74+J75</f>
        <v>0</v>
      </c>
      <c r="K72" s="166">
        <f t="shared" si="20"/>
        <v>0</v>
      </c>
      <c r="L72" s="166">
        <f t="shared" si="20"/>
        <v>0</v>
      </c>
      <c r="M72" s="166">
        <f t="shared" si="20"/>
        <v>0</v>
      </c>
      <c r="N72" s="166">
        <f t="shared" si="20"/>
        <v>0</v>
      </c>
      <c r="O72" s="166">
        <f t="shared" si="20"/>
        <v>0</v>
      </c>
      <c r="P72" s="166">
        <f t="shared" si="20"/>
        <v>0</v>
      </c>
      <c r="Q72" s="166">
        <f t="shared" si="20"/>
        <v>0</v>
      </c>
      <c r="R72" s="166">
        <f t="shared" si="20"/>
        <v>0</v>
      </c>
      <c r="S72" s="166">
        <f t="shared" si="20"/>
        <v>0</v>
      </c>
      <c r="T72" s="166">
        <f t="shared" si="20"/>
        <v>0</v>
      </c>
      <c r="U72" s="166">
        <f t="shared" si="20"/>
        <v>0</v>
      </c>
      <c r="V72" s="166">
        <f t="shared" si="20"/>
        <v>0</v>
      </c>
      <c r="W72" s="166">
        <f t="shared" si="20"/>
        <v>0</v>
      </c>
      <c r="X72" s="166">
        <f t="shared" si="20"/>
        <v>0</v>
      </c>
      <c r="Y72" s="166">
        <f t="shared" si="20"/>
        <v>0</v>
      </c>
      <c r="Z72" s="166">
        <f t="shared" si="20"/>
        <v>0</v>
      </c>
      <c r="AA72" s="166">
        <f t="shared" si="20"/>
        <v>0</v>
      </c>
      <c r="AB72" s="166">
        <f t="shared" si="20"/>
        <v>0</v>
      </c>
      <c r="AC72" s="166">
        <f t="shared" si="20"/>
        <v>0</v>
      </c>
      <c r="AD72" s="166"/>
      <c r="AE72" s="166">
        <f>AE73+AE74+AE75</f>
        <v>0</v>
      </c>
      <c r="AF72" s="166">
        <f>AF73+AF74+AF75</f>
        <v>0</v>
      </c>
      <c r="AG72" s="205"/>
      <c r="AH72" s="205"/>
      <c r="AI72" s="201"/>
      <c r="AJ72" s="201"/>
      <c r="AK72" s="201"/>
      <c r="AL72" s="201"/>
      <c r="AM72" s="201"/>
      <c r="AN72" s="201"/>
      <c r="AO72" s="175"/>
      <c r="AP72" s="178"/>
      <c r="AQ72" s="178"/>
      <c r="AR72" s="178"/>
      <c r="AS72" s="178"/>
      <c r="AT72" s="178"/>
      <c r="AU72" s="178"/>
    </row>
    <row r="73" s="3" customFormat="1" spans="1:47">
      <c r="A73" s="155"/>
      <c r="B73" s="190" t="s">
        <v>520</v>
      </c>
      <c r="C73" s="190"/>
      <c r="D73" s="191"/>
      <c r="E73" s="191"/>
      <c r="F73" s="190"/>
      <c r="G73" s="191"/>
      <c r="H73" s="191"/>
      <c r="I73" s="190"/>
      <c r="J73" s="166">
        <v>0</v>
      </c>
      <c r="K73" s="166">
        <v>0</v>
      </c>
      <c r="L73" s="166">
        <v>0</v>
      </c>
      <c r="M73" s="166">
        <v>0</v>
      </c>
      <c r="N73" s="166">
        <v>0</v>
      </c>
      <c r="O73" s="166">
        <v>0</v>
      </c>
      <c r="P73" s="166">
        <v>0</v>
      </c>
      <c r="Q73" s="166">
        <v>0</v>
      </c>
      <c r="R73" s="166">
        <v>0</v>
      </c>
      <c r="S73" s="166">
        <v>0</v>
      </c>
      <c r="T73" s="166">
        <v>0</v>
      </c>
      <c r="U73" s="166">
        <v>0</v>
      </c>
      <c r="V73" s="166">
        <v>0</v>
      </c>
      <c r="W73" s="166">
        <v>0</v>
      </c>
      <c r="X73" s="166">
        <v>0</v>
      </c>
      <c r="Y73" s="166">
        <v>0</v>
      </c>
      <c r="Z73" s="166">
        <v>0</v>
      </c>
      <c r="AA73" s="166">
        <v>0</v>
      </c>
      <c r="AB73" s="166">
        <v>0</v>
      </c>
      <c r="AC73" s="166">
        <v>0</v>
      </c>
      <c r="AD73" s="166"/>
      <c r="AE73" s="166">
        <v>0</v>
      </c>
      <c r="AF73" s="166">
        <v>0</v>
      </c>
      <c r="AG73" s="205"/>
      <c r="AH73" s="205"/>
      <c r="AI73" s="201"/>
      <c r="AJ73" s="201"/>
      <c r="AK73" s="201"/>
      <c r="AL73" s="201"/>
      <c r="AM73" s="201"/>
      <c r="AN73" s="201"/>
      <c r="AO73" s="175"/>
      <c r="AP73" s="178"/>
      <c r="AQ73" s="178"/>
      <c r="AR73" s="178"/>
      <c r="AS73" s="178"/>
      <c r="AT73" s="178"/>
      <c r="AU73" s="178"/>
    </row>
    <row r="74" s="3" customFormat="1" spans="1:47">
      <c r="A74" s="155"/>
      <c r="B74" s="190" t="s">
        <v>521</v>
      </c>
      <c r="C74" s="190"/>
      <c r="D74" s="191"/>
      <c r="E74" s="191"/>
      <c r="F74" s="190"/>
      <c r="G74" s="191"/>
      <c r="H74" s="191"/>
      <c r="I74" s="190"/>
      <c r="J74" s="166">
        <v>0</v>
      </c>
      <c r="K74" s="166">
        <v>0</v>
      </c>
      <c r="L74" s="166">
        <v>0</v>
      </c>
      <c r="M74" s="166">
        <v>0</v>
      </c>
      <c r="N74" s="166">
        <v>0</v>
      </c>
      <c r="O74" s="166">
        <v>0</v>
      </c>
      <c r="P74" s="166">
        <v>0</v>
      </c>
      <c r="Q74" s="166">
        <v>0</v>
      </c>
      <c r="R74" s="166">
        <v>0</v>
      </c>
      <c r="S74" s="166">
        <v>0</v>
      </c>
      <c r="T74" s="166">
        <v>0</v>
      </c>
      <c r="U74" s="166">
        <v>0</v>
      </c>
      <c r="V74" s="166">
        <v>0</v>
      </c>
      <c r="W74" s="166">
        <v>0</v>
      </c>
      <c r="X74" s="166">
        <v>0</v>
      </c>
      <c r="Y74" s="166">
        <v>0</v>
      </c>
      <c r="Z74" s="166">
        <v>0</v>
      </c>
      <c r="AA74" s="166">
        <v>0</v>
      </c>
      <c r="AB74" s="166">
        <v>0</v>
      </c>
      <c r="AC74" s="166">
        <v>0</v>
      </c>
      <c r="AD74" s="166"/>
      <c r="AE74" s="166">
        <v>0</v>
      </c>
      <c r="AF74" s="166">
        <v>0</v>
      </c>
      <c r="AG74" s="205"/>
      <c r="AH74" s="205"/>
      <c r="AI74" s="201"/>
      <c r="AJ74" s="201"/>
      <c r="AK74" s="201"/>
      <c r="AL74" s="201"/>
      <c r="AM74" s="201"/>
      <c r="AN74" s="201"/>
      <c r="AO74" s="175"/>
      <c r="AP74" s="178"/>
      <c r="AQ74" s="178"/>
      <c r="AR74" s="178"/>
      <c r="AS74" s="178"/>
      <c r="AT74" s="178"/>
      <c r="AU74" s="178"/>
    </row>
    <row r="75" s="3" customFormat="1" spans="1:47">
      <c r="A75" s="155"/>
      <c r="B75" s="190" t="s">
        <v>522</v>
      </c>
      <c r="C75" s="190"/>
      <c r="D75" s="191"/>
      <c r="E75" s="191"/>
      <c r="F75" s="190"/>
      <c r="G75" s="191"/>
      <c r="H75" s="191"/>
      <c r="I75" s="190"/>
      <c r="J75" s="166">
        <v>0</v>
      </c>
      <c r="K75" s="166">
        <v>0</v>
      </c>
      <c r="L75" s="166">
        <v>0</v>
      </c>
      <c r="M75" s="166">
        <v>0</v>
      </c>
      <c r="N75" s="166">
        <v>0</v>
      </c>
      <c r="O75" s="166">
        <v>0</v>
      </c>
      <c r="P75" s="166">
        <v>0</v>
      </c>
      <c r="Q75" s="166">
        <v>0</v>
      </c>
      <c r="R75" s="166">
        <v>0</v>
      </c>
      <c r="S75" s="166">
        <v>0</v>
      </c>
      <c r="T75" s="166">
        <v>0</v>
      </c>
      <c r="U75" s="166">
        <v>0</v>
      </c>
      <c r="V75" s="166">
        <v>0</v>
      </c>
      <c r="W75" s="166">
        <v>0</v>
      </c>
      <c r="X75" s="166">
        <v>0</v>
      </c>
      <c r="Y75" s="166">
        <v>0</v>
      </c>
      <c r="Z75" s="166">
        <v>0</v>
      </c>
      <c r="AA75" s="166">
        <v>0</v>
      </c>
      <c r="AB75" s="166">
        <v>0</v>
      </c>
      <c r="AC75" s="166">
        <v>0</v>
      </c>
      <c r="AD75" s="166"/>
      <c r="AE75" s="166">
        <v>0</v>
      </c>
      <c r="AF75" s="166">
        <v>0</v>
      </c>
      <c r="AG75" s="205"/>
      <c r="AH75" s="205"/>
      <c r="AI75" s="201"/>
      <c r="AJ75" s="201"/>
      <c r="AK75" s="201"/>
      <c r="AL75" s="201"/>
      <c r="AM75" s="201"/>
      <c r="AN75" s="201"/>
      <c r="AO75" s="175"/>
      <c r="AP75" s="178"/>
      <c r="AQ75" s="178"/>
      <c r="AR75" s="178"/>
      <c r="AS75" s="178"/>
      <c r="AT75" s="178"/>
      <c r="AU75" s="178"/>
    </row>
    <row r="76" s="3" customFormat="1" spans="1:47">
      <c r="A76" s="155"/>
      <c r="B76" s="190" t="s">
        <v>523</v>
      </c>
      <c r="C76" s="190"/>
      <c r="D76" s="191"/>
      <c r="E76" s="191"/>
      <c r="F76" s="190"/>
      <c r="G76" s="191"/>
      <c r="H76" s="191"/>
      <c r="I76" s="190"/>
      <c r="J76" s="166">
        <v>0</v>
      </c>
      <c r="K76" s="166">
        <v>0</v>
      </c>
      <c r="L76" s="166">
        <v>0</v>
      </c>
      <c r="M76" s="166">
        <v>0</v>
      </c>
      <c r="N76" s="166">
        <v>0</v>
      </c>
      <c r="O76" s="166">
        <v>0</v>
      </c>
      <c r="P76" s="166">
        <v>0</v>
      </c>
      <c r="Q76" s="166">
        <v>0</v>
      </c>
      <c r="R76" s="166">
        <v>0</v>
      </c>
      <c r="S76" s="166">
        <v>0</v>
      </c>
      <c r="T76" s="166">
        <v>0</v>
      </c>
      <c r="U76" s="166">
        <v>0</v>
      </c>
      <c r="V76" s="166">
        <v>0</v>
      </c>
      <c r="W76" s="166">
        <v>0</v>
      </c>
      <c r="X76" s="166">
        <v>0</v>
      </c>
      <c r="Y76" s="166">
        <v>0</v>
      </c>
      <c r="Z76" s="166">
        <v>0</v>
      </c>
      <c r="AA76" s="166">
        <v>0</v>
      </c>
      <c r="AB76" s="166">
        <v>0</v>
      </c>
      <c r="AC76" s="166">
        <v>0</v>
      </c>
      <c r="AD76" s="166"/>
      <c r="AE76" s="166">
        <v>0</v>
      </c>
      <c r="AF76" s="166">
        <v>0</v>
      </c>
      <c r="AG76" s="205"/>
      <c r="AH76" s="205"/>
      <c r="AI76" s="201"/>
      <c r="AJ76" s="201"/>
      <c r="AK76" s="201"/>
      <c r="AL76" s="201"/>
      <c r="AM76" s="201"/>
      <c r="AN76" s="201"/>
      <c r="AO76" s="175"/>
      <c r="AP76" s="178"/>
      <c r="AQ76" s="178"/>
      <c r="AR76" s="178"/>
      <c r="AS76" s="178"/>
      <c r="AT76" s="178"/>
      <c r="AU76" s="178"/>
    </row>
    <row r="77" s="3" customFormat="1" spans="1:47">
      <c r="A77" s="155"/>
      <c r="B77" s="190" t="s">
        <v>530</v>
      </c>
      <c r="C77" s="190"/>
      <c r="D77" s="191"/>
      <c r="E77" s="191"/>
      <c r="F77" s="190"/>
      <c r="G77" s="191"/>
      <c r="H77" s="191"/>
      <c r="I77" s="190"/>
      <c r="J77" s="166">
        <f>J78+J92+J99</f>
        <v>0</v>
      </c>
      <c r="K77" s="166">
        <f t="shared" ref="K77:AF77" si="21">K78+K92+K99</f>
        <v>0</v>
      </c>
      <c r="L77" s="166">
        <f t="shared" si="21"/>
        <v>5</v>
      </c>
      <c r="M77" s="166">
        <f t="shared" si="21"/>
        <v>0</v>
      </c>
      <c r="N77" s="166">
        <f t="shared" si="21"/>
        <v>0</v>
      </c>
      <c r="O77" s="166">
        <f t="shared" si="21"/>
        <v>0</v>
      </c>
      <c r="P77" s="166">
        <f t="shared" si="21"/>
        <v>0</v>
      </c>
      <c r="Q77" s="166">
        <f t="shared" si="21"/>
        <v>0</v>
      </c>
      <c r="R77" s="166">
        <f t="shared" si="21"/>
        <v>8064</v>
      </c>
      <c r="S77" s="166">
        <f t="shared" si="21"/>
        <v>0</v>
      </c>
      <c r="T77" s="166">
        <f t="shared" si="21"/>
        <v>0</v>
      </c>
      <c r="U77" s="166">
        <f t="shared" si="21"/>
        <v>3043.834733</v>
      </c>
      <c r="V77" s="166">
        <f t="shared" si="21"/>
        <v>1342.308682</v>
      </c>
      <c r="W77" s="166">
        <f t="shared" si="21"/>
        <v>114.75026</v>
      </c>
      <c r="X77" s="166">
        <f t="shared" si="21"/>
        <v>883.686101</v>
      </c>
      <c r="Y77" s="166">
        <f t="shared" si="21"/>
        <v>96.927646</v>
      </c>
      <c r="Z77" s="166">
        <f t="shared" si="21"/>
        <v>391.6712</v>
      </c>
      <c r="AA77" s="166">
        <f t="shared" si="21"/>
        <v>0</v>
      </c>
      <c r="AB77" s="166">
        <f t="shared" si="21"/>
        <v>0</v>
      </c>
      <c r="AC77" s="166">
        <f t="shared" si="21"/>
        <v>214.490844</v>
      </c>
      <c r="AD77" s="166">
        <f t="shared" si="21"/>
        <v>0</v>
      </c>
      <c r="AE77" s="166">
        <f t="shared" si="21"/>
        <v>1498</v>
      </c>
      <c r="AF77" s="166">
        <f t="shared" si="21"/>
        <v>750</v>
      </c>
      <c r="AG77" s="205"/>
      <c r="AH77" s="205"/>
      <c r="AI77" s="201"/>
      <c r="AJ77" s="201"/>
      <c r="AK77" s="201"/>
      <c r="AL77" s="201"/>
      <c r="AM77" s="201"/>
      <c r="AN77" s="201"/>
      <c r="AO77" s="175"/>
      <c r="AP77" s="178"/>
      <c r="AQ77" s="178"/>
      <c r="AR77" s="178"/>
      <c r="AS77" s="178"/>
      <c r="AT77" s="178"/>
      <c r="AU77" s="178"/>
    </row>
    <row r="78" s="3" customFormat="1" spans="1:47">
      <c r="A78" s="155"/>
      <c r="B78" s="190" t="s">
        <v>531</v>
      </c>
      <c r="C78" s="190"/>
      <c r="D78" s="191"/>
      <c r="E78" s="191"/>
      <c r="F78" s="190"/>
      <c r="G78" s="191"/>
      <c r="H78" s="191"/>
      <c r="I78" s="190"/>
      <c r="J78" s="166">
        <f>J79+J80+J82+J83+J84+J85+J86+J87+J88+J91</f>
        <v>0</v>
      </c>
      <c r="K78" s="166">
        <f t="shared" ref="K78:AF78" si="22">K79+K80+K82+K83+K84+K85+K86+K87+K88+K91</f>
        <v>0</v>
      </c>
      <c r="L78" s="166">
        <f t="shared" si="22"/>
        <v>3</v>
      </c>
      <c r="M78" s="166">
        <f t="shared" si="22"/>
        <v>0</v>
      </c>
      <c r="N78" s="166">
        <f t="shared" si="22"/>
        <v>0</v>
      </c>
      <c r="O78" s="166">
        <f t="shared" si="22"/>
        <v>0</v>
      </c>
      <c r="P78" s="166">
        <f t="shared" si="22"/>
        <v>0</v>
      </c>
      <c r="Q78" s="166">
        <f t="shared" si="22"/>
        <v>0</v>
      </c>
      <c r="R78" s="166">
        <f t="shared" si="22"/>
        <v>2890</v>
      </c>
      <c r="S78" s="166">
        <f t="shared" si="22"/>
        <v>0</v>
      </c>
      <c r="T78" s="166">
        <f t="shared" si="22"/>
        <v>0</v>
      </c>
      <c r="U78" s="166">
        <f t="shared" si="22"/>
        <v>2115.830986</v>
      </c>
      <c r="V78" s="166">
        <f t="shared" si="22"/>
        <v>1342.308682</v>
      </c>
      <c r="W78" s="166">
        <f t="shared" si="22"/>
        <v>114.75026</v>
      </c>
      <c r="X78" s="166">
        <f t="shared" si="22"/>
        <v>1.55</v>
      </c>
      <c r="Y78" s="166">
        <f t="shared" si="22"/>
        <v>51.06</v>
      </c>
      <c r="Z78" s="166">
        <f t="shared" si="22"/>
        <v>391.6712</v>
      </c>
      <c r="AA78" s="166">
        <f t="shared" si="22"/>
        <v>0</v>
      </c>
      <c r="AB78" s="166">
        <f t="shared" si="22"/>
        <v>0</v>
      </c>
      <c r="AC78" s="166">
        <f t="shared" si="22"/>
        <v>214.490844</v>
      </c>
      <c r="AD78" s="166">
        <f t="shared" si="22"/>
        <v>0</v>
      </c>
      <c r="AE78" s="166">
        <f t="shared" si="22"/>
        <v>838</v>
      </c>
      <c r="AF78" s="166">
        <f t="shared" si="22"/>
        <v>530</v>
      </c>
      <c r="AG78" s="205"/>
      <c r="AH78" s="205"/>
      <c r="AI78" s="201"/>
      <c r="AJ78" s="201"/>
      <c r="AK78" s="201"/>
      <c r="AL78" s="201"/>
      <c r="AM78" s="201"/>
      <c r="AN78" s="201"/>
      <c r="AO78" s="175"/>
      <c r="AP78" s="178"/>
      <c r="AQ78" s="178"/>
      <c r="AR78" s="178"/>
      <c r="AS78" s="178"/>
      <c r="AT78" s="178"/>
      <c r="AU78" s="178"/>
    </row>
    <row r="79" s="3" customFormat="1" spans="1:47">
      <c r="A79" s="155"/>
      <c r="B79" s="190" t="s">
        <v>532</v>
      </c>
      <c r="C79" s="190"/>
      <c r="D79" s="191"/>
      <c r="E79" s="191"/>
      <c r="F79" s="190"/>
      <c r="G79" s="191"/>
      <c r="H79" s="191"/>
      <c r="I79" s="190"/>
      <c r="J79" s="166">
        <v>0</v>
      </c>
      <c r="K79" s="166">
        <v>0</v>
      </c>
      <c r="L79" s="166">
        <v>0</v>
      </c>
      <c r="M79" s="166">
        <v>0</v>
      </c>
      <c r="N79" s="166">
        <v>0</v>
      </c>
      <c r="O79" s="166">
        <v>0</v>
      </c>
      <c r="P79" s="166">
        <v>0</v>
      </c>
      <c r="Q79" s="166">
        <v>0</v>
      </c>
      <c r="R79" s="166">
        <v>0</v>
      </c>
      <c r="S79" s="166">
        <v>0</v>
      </c>
      <c r="T79" s="166">
        <v>0</v>
      </c>
      <c r="U79" s="166">
        <v>0</v>
      </c>
      <c r="V79" s="166">
        <v>0</v>
      </c>
      <c r="W79" s="166">
        <v>0</v>
      </c>
      <c r="X79" s="166">
        <v>0</v>
      </c>
      <c r="Y79" s="166">
        <v>0</v>
      </c>
      <c r="Z79" s="166">
        <v>0</v>
      </c>
      <c r="AA79" s="166">
        <v>0</v>
      </c>
      <c r="AB79" s="166">
        <v>0</v>
      </c>
      <c r="AC79" s="166">
        <v>0</v>
      </c>
      <c r="AD79" s="166"/>
      <c r="AE79" s="166">
        <v>0</v>
      </c>
      <c r="AF79" s="166">
        <v>0</v>
      </c>
      <c r="AG79" s="205"/>
      <c r="AH79" s="205"/>
      <c r="AI79" s="201"/>
      <c r="AJ79" s="201"/>
      <c r="AK79" s="201"/>
      <c r="AL79" s="201"/>
      <c r="AM79" s="201"/>
      <c r="AN79" s="201"/>
      <c r="AO79" s="175"/>
      <c r="AP79" s="178"/>
      <c r="AQ79" s="178"/>
      <c r="AR79" s="178"/>
      <c r="AS79" s="178"/>
      <c r="AT79" s="178"/>
      <c r="AU79" s="178"/>
    </row>
    <row r="80" s="3" customFormat="1" spans="1:47">
      <c r="A80" s="155"/>
      <c r="B80" s="190" t="s">
        <v>533</v>
      </c>
      <c r="C80" s="190"/>
      <c r="D80" s="191"/>
      <c r="E80" s="191"/>
      <c r="F80" s="190"/>
      <c r="G80" s="191"/>
      <c r="H80" s="191"/>
      <c r="I80" s="190"/>
      <c r="J80" s="166">
        <f t="shared" ref="J80:AC80" si="23">SUM(J81:J81)</f>
        <v>0</v>
      </c>
      <c r="K80" s="166">
        <f t="shared" si="23"/>
        <v>0</v>
      </c>
      <c r="L80" s="166">
        <f t="shared" si="23"/>
        <v>1</v>
      </c>
      <c r="M80" s="166">
        <f t="shared" si="23"/>
        <v>0</v>
      </c>
      <c r="N80" s="166">
        <f t="shared" si="23"/>
        <v>0</v>
      </c>
      <c r="O80" s="166">
        <f t="shared" si="23"/>
        <v>0</v>
      </c>
      <c r="P80" s="166">
        <f t="shared" si="23"/>
        <v>0</v>
      </c>
      <c r="Q80" s="166">
        <f t="shared" si="23"/>
        <v>0</v>
      </c>
      <c r="R80" s="166">
        <f t="shared" si="23"/>
        <v>1540</v>
      </c>
      <c r="S80" s="166">
        <f t="shared" si="23"/>
        <v>0</v>
      </c>
      <c r="T80" s="166">
        <f t="shared" si="23"/>
        <v>0</v>
      </c>
      <c r="U80" s="166">
        <f t="shared" si="23"/>
        <v>612.849626</v>
      </c>
      <c r="V80" s="166">
        <f t="shared" si="23"/>
        <v>500</v>
      </c>
      <c r="W80" s="166">
        <f t="shared" si="23"/>
        <v>0</v>
      </c>
      <c r="X80" s="166">
        <f t="shared" si="23"/>
        <v>0</v>
      </c>
      <c r="Y80" s="166">
        <f t="shared" si="23"/>
        <v>0</v>
      </c>
      <c r="Z80" s="166">
        <f t="shared" si="23"/>
        <v>29.7812</v>
      </c>
      <c r="AA80" s="166">
        <f t="shared" si="23"/>
        <v>0</v>
      </c>
      <c r="AB80" s="166">
        <f t="shared" si="23"/>
        <v>0</v>
      </c>
      <c r="AC80" s="166">
        <f t="shared" si="23"/>
        <v>83.0684259999999</v>
      </c>
      <c r="AD80" s="166"/>
      <c r="AE80" s="166">
        <f>SUM(AE81:AE81)</f>
        <v>440</v>
      </c>
      <c r="AF80" s="166">
        <f>SUM(AF81:AF81)</f>
        <v>382</v>
      </c>
      <c r="AG80" s="205"/>
      <c r="AH80" s="205"/>
      <c r="AI80" s="201"/>
      <c r="AJ80" s="201"/>
      <c r="AK80" s="201"/>
      <c r="AL80" s="201"/>
      <c r="AM80" s="201"/>
      <c r="AN80" s="201"/>
      <c r="AO80" s="175"/>
      <c r="AP80" s="178"/>
      <c r="AQ80" s="178"/>
      <c r="AR80" s="178"/>
      <c r="AS80" s="178"/>
      <c r="AT80" s="178"/>
      <c r="AU80" s="178"/>
    </row>
    <row r="81" s="1" customFormat="1" ht="101.25" spans="1:57">
      <c r="A81" s="20">
        <v>27</v>
      </c>
      <c r="B81" s="20" t="s">
        <v>534</v>
      </c>
      <c r="C81" s="20">
        <v>2022</v>
      </c>
      <c r="D81" s="22" t="s">
        <v>535</v>
      </c>
      <c r="E81" s="23" t="s">
        <v>536</v>
      </c>
      <c r="F81" s="22" t="s">
        <v>45</v>
      </c>
      <c r="G81" s="22" t="s">
        <v>1074</v>
      </c>
      <c r="H81" s="22" t="s">
        <v>537</v>
      </c>
      <c r="I81" s="34" t="s">
        <v>538</v>
      </c>
      <c r="J81" s="22"/>
      <c r="K81" s="22"/>
      <c r="L81" s="22">
        <v>1</v>
      </c>
      <c r="M81" s="22"/>
      <c r="N81" s="22"/>
      <c r="O81" s="22"/>
      <c r="P81" s="22"/>
      <c r="Q81" s="22"/>
      <c r="R81" s="22">
        <v>1540</v>
      </c>
      <c r="S81" s="21" t="s">
        <v>541</v>
      </c>
      <c r="T81" s="21" t="s">
        <v>1039</v>
      </c>
      <c r="U81" s="44">
        <v>612.849626</v>
      </c>
      <c r="V81" s="44">
        <v>500</v>
      </c>
      <c r="W81" s="44"/>
      <c r="X81" s="44">
        <v>0</v>
      </c>
      <c r="Y81" s="44"/>
      <c r="Z81" s="44">
        <v>29.7812</v>
      </c>
      <c r="AA81" s="44">
        <v>0</v>
      </c>
      <c r="AB81" s="44">
        <v>0</v>
      </c>
      <c r="AC81" s="44">
        <f>U81-V81-Z81</f>
        <v>83.0684259999999</v>
      </c>
      <c r="AD81" s="44"/>
      <c r="AE81" s="408">
        <v>440</v>
      </c>
      <c r="AF81" s="408">
        <v>382</v>
      </c>
      <c r="AG81" s="34" t="s">
        <v>539</v>
      </c>
      <c r="AH81" s="34" t="s">
        <v>540</v>
      </c>
      <c r="AI81" s="393" t="s">
        <v>50</v>
      </c>
      <c r="AJ81" s="71" t="s">
        <v>51</v>
      </c>
      <c r="AK81" s="21" t="s">
        <v>541</v>
      </c>
      <c r="AL81" s="71" t="s">
        <v>542</v>
      </c>
      <c r="AM81" s="71" t="s">
        <v>369</v>
      </c>
      <c r="AN81" s="71" t="s">
        <v>543</v>
      </c>
      <c r="AO81" s="71" t="s">
        <v>266</v>
      </c>
      <c r="AP81" s="203" t="s">
        <v>1079</v>
      </c>
      <c r="AQ81" s="203" t="s">
        <v>1079</v>
      </c>
      <c r="AR81" s="203" t="s">
        <v>1079</v>
      </c>
      <c r="AS81" s="203"/>
      <c r="AT81" s="71"/>
      <c r="AU81" s="415" t="s">
        <v>1168</v>
      </c>
      <c r="AV81" s="391"/>
      <c r="AZ81" s="391"/>
      <c r="BA81" s="391"/>
      <c r="BB81" s="391"/>
      <c r="BC81" s="391"/>
      <c r="BD81" s="391"/>
      <c r="BE81" s="5">
        <v>1</v>
      </c>
    </row>
    <row r="82" s="3" customFormat="1" spans="1:47">
      <c r="A82" s="155"/>
      <c r="B82" s="190" t="s">
        <v>600</v>
      </c>
      <c r="C82" s="190"/>
      <c r="D82" s="191"/>
      <c r="E82" s="191"/>
      <c r="F82" s="190"/>
      <c r="G82" s="191"/>
      <c r="H82" s="191"/>
      <c r="I82" s="190"/>
      <c r="J82" s="166">
        <v>0</v>
      </c>
      <c r="K82" s="166">
        <v>0</v>
      </c>
      <c r="L82" s="166">
        <v>0</v>
      </c>
      <c r="M82" s="166">
        <v>0</v>
      </c>
      <c r="N82" s="166">
        <v>0</v>
      </c>
      <c r="O82" s="166">
        <v>0</v>
      </c>
      <c r="P82" s="166">
        <v>0</v>
      </c>
      <c r="Q82" s="166">
        <v>0</v>
      </c>
      <c r="R82" s="166">
        <v>0</v>
      </c>
      <c r="S82" s="166">
        <v>0</v>
      </c>
      <c r="T82" s="166">
        <v>0</v>
      </c>
      <c r="U82" s="166">
        <v>0</v>
      </c>
      <c r="V82" s="166">
        <v>0</v>
      </c>
      <c r="W82" s="166">
        <v>0</v>
      </c>
      <c r="X82" s="166">
        <v>0</v>
      </c>
      <c r="Y82" s="166">
        <v>0</v>
      </c>
      <c r="Z82" s="166">
        <v>0</v>
      </c>
      <c r="AA82" s="166">
        <v>0</v>
      </c>
      <c r="AB82" s="166">
        <v>0</v>
      </c>
      <c r="AC82" s="166">
        <v>0</v>
      </c>
      <c r="AD82" s="166"/>
      <c r="AE82" s="166">
        <v>0</v>
      </c>
      <c r="AF82" s="166">
        <v>0</v>
      </c>
      <c r="AG82" s="205"/>
      <c r="AH82" s="205"/>
      <c r="AI82" s="201"/>
      <c r="AJ82" s="201"/>
      <c r="AK82" s="201"/>
      <c r="AL82" s="201"/>
      <c r="AM82" s="201"/>
      <c r="AN82" s="201"/>
      <c r="AO82" s="175"/>
      <c r="AP82" s="178"/>
      <c r="AQ82" s="178"/>
      <c r="AR82" s="178"/>
      <c r="AS82" s="178"/>
      <c r="AT82" s="178"/>
      <c r="AU82" s="178"/>
    </row>
    <row r="83" s="3" customFormat="1" spans="1:47">
      <c r="A83" s="155"/>
      <c r="B83" s="190" t="s">
        <v>601</v>
      </c>
      <c r="C83" s="190"/>
      <c r="D83" s="191"/>
      <c r="E83" s="191"/>
      <c r="F83" s="190"/>
      <c r="G83" s="191"/>
      <c r="H83" s="191"/>
      <c r="I83" s="190"/>
      <c r="J83" s="166">
        <v>0</v>
      </c>
      <c r="K83" s="166">
        <v>0</v>
      </c>
      <c r="L83" s="166">
        <v>0</v>
      </c>
      <c r="M83" s="166">
        <v>0</v>
      </c>
      <c r="N83" s="166">
        <v>0</v>
      </c>
      <c r="O83" s="166">
        <v>0</v>
      </c>
      <c r="P83" s="166">
        <v>0</v>
      </c>
      <c r="Q83" s="166">
        <v>0</v>
      </c>
      <c r="R83" s="166">
        <v>0</v>
      </c>
      <c r="S83" s="166">
        <v>0</v>
      </c>
      <c r="T83" s="166">
        <v>0</v>
      </c>
      <c r="U83" s="166">
        <v>0</v>
      </c>
      <c r="V83" s="166">
        <v>0</v>
      </c>
      <c r="W83" s="166">
        <v>0</v>
      </c>
      <c r="X83" s="166">
        <v>0</v>
      </c>
      <c r="Y83" s="166">
        <v>0</v>
      </c>
      <c r="Z83" s="166">
        <v>0</v>
      </c>
      <c r="AA83" s="166">
        <v>0</v>
      </c>
      <c r="AB83" s="166">
        <v>0</v>
      </c>
      <c r="AC83" s="166">
        <v>0</v>
      </c>
      <c r="AD83" s="166">
        <v>0</v>
      </c>
      <c r="AE83" s="166">
        <v>0</v>
      </c>
      <c r="AF83" s="166">
        <v>0</v>
      </c>
      <c r="AG83" s="205"/>
      <c r="AH83" s="205"/>
      <c r="AI83" s="201"/>
      <c r="AJ83" s="201"/>
      <c r="AK83" s="201"/>
      <c r="AL83" s="201"/>
      <c r="AM83" s="201"/>
      <c r="AN83" s="201"/>
      <c r="AO83" s="175"/>
      <c r="AP83" s="178"/>
      <c r="AQ83" s="178"/>
      <c r="AR83" s="178"/>
      <c r="AS83" s="178"/>
      <c r="AT83" s="178"/>
      <c r="AU83" s="178"/>
    </row>
    <row r="84" s="3" customFormat="1" spans="1:47">
      <c r="A84" s="155"/>
      <c r="B84" s="190" t="s">
        <v>660</v>
      </c>
      <c r="C84" s="190"/>
      <c r="D84" s="191"/>
      <c r="E84" s="191"/>
      <c r="F84" s="190"/>
      <c r="G84" s="191"/>
      <c r="H84" s="191"/>
      <c r="I84" s="190"/>
      <c r="J84" s="166">
        <v>0</v>
      </c>
      <c r="K84" s="166">
        <v>0</v>
      </c>
      <c r="L84" s="166">
        <v>0</v>
      </c>
      <c r="M84" s="166">
        <v>0</v>
      </c>
      <c r="N84" s="166">
        <v>0</v>
      </c>
      <c r="O84" s="166">
        <v>0</v>
      </c>
      <c r="P84" s="166">
        <v>0</v>
      </c>
      <c r="Q84" s="166">
        <v>0</v>
      </c>
      <c r="R84" s="166">
        <v>0</v>
      </c>
      <c r="S84" s="166">
        <v>0</v>
      </c>
      <c r="T84" s="166">
        <v>0</v>
      </c>
      <c r="U84" s="166">
        <v>0</v>
      </c>
      <c r="V84" s="166">
        <v>0</v>
      </c>
      <c r="W84" s="166">
        <v>0</v>
      </c>
      <c r="X84" s="166">
        <v>0</v>
      </c>
      <c r="Y84" s="166">
        <v>0</v>
      </c>
      <c r="Z84" s="166">
        <v>0</v>
      </c>
      <c r="AA84" s="166">
        <v>0</v>
      </c>
      <c r="AB84" s="166">
        <v>0</v>
      </c>
      <c r="AC84" s="166">
        <v>0</v>
      </c>
      <c r="AD84" s="166"/>
      <c r="AE84" s="166">
        <v>0</v>
      </c>
      <c r="AF84" s="166">
        <v>0</v>
      </c>
      <c r="AG84" s="205"/>
      <c r="AH84" s="205"/>
      <c r="AI84" s="201"/>
      <c r="AJ84" s="201"/>
      <c r="AK84" s="201"/>
      <c r="AL84" s="201"/>
      <c r="AM84" s="201"/>
      <c r="AN84" s="201"/>
      <c r="AO84" s="175"/>
      <c r="AP84" s="178"/>
      <c r="AQ84" s="178"/>
      <c r="AR84" s="178"/>
      <c r="AS84" s="178"/>
      <c r="AT84" s="178"/>
      <c r="AU84" s="178"/>
    </row>
    <row r="85" s="3" customFormat="1" spans="1:47">
      <c r="A85" s="155"/>
      <c r="B85" s="190" t="s">
        <v>661</v>
      </c>
      <c r="C85" s="190"/>
      <c r="D85" s="191"/>
      <c r="E85" s="191"/>
      <c r="F85" s="190"/>
      <c r="G85" s="191"/>
      <c r="H85" s="191"/>
      <c r="I85" s="190"/>
      <c r="J85" s="166">
        <v>0</v>
      </c>
      <c r="K85" s="166">
        <v>0</v>
      </c>
      <c r="L85" s="166">
        <v>0</v>
      </c>
      <c r="M85" s="166">
        <v>0</v>
      </c>
      <c r="N85" s="166">
        <v>0</v>
      </c>
      <c r="O85" s="166">
        <v>0</v>
      </c>
      <c r="P85" s="166">
        <v>0</v>
      </c>
      <c r="Q85" s="166">
        <v>0</v>
      </c>
      <c r="R85" s="166">
        <v>0</v>
      </c>
      <c r="S85" s="166">
        <v>0</v>
      </c>
      <c r="T85" s="166">
        <v>0</v>
      </c>
      <c r="U85" s="166">
        <v>0</v>
      </c>
      <c r="V85" s="166">
        <v>0</v>
      </c>
      <c r="W85" s="166">
        <v>0</v>
      </c>
      <c r="X85" s="166">
        <v>0</v>
      </c>
      <c r="Y85" s="166">
        <v>0</v>
      </c>
      <c r="Z85" s="166">
        <v>0</v>
      </c>
      <c r="AA85" s="166">
        <v>0</v>
      </c>
      <c r="AB85" s="166">
        <v>0</v>
      </c>
      <c r="AC85" s="166">
        <v>0</v>
      </c>
      <c r="AD85" s="166"/>
      <c r="AE85" s="166">
        <v>0</v>
      </c>
      <c r="AF85" s="166">
        <v>0</v>
      </c>
      <c r="AG85" s="205"/>
      <c r="AH85" s="205"/>
      <c r="AI85" s="201"/>
      <c r="AJ85" s="201"/>
      <c r="AK85" s="201"/>
      <c r="AL85" s="201"/>
      <c r="AM85" s="201"/>
      <c r="AN85" s="201"/>
      <c r="AO85" s="175"/>
      <c r="AP85" s="178"/>
      <c r="AQ85" s="178"/>
      <c r="AR85" s="178"/>
      <c r="AS85" s="178"/>
      <c r="AT85" s="178"/>
      <c r="AU85" s="178"/>
    </row>
    <row r="86" s="3" customFormat="1" spans="1:47">
      <c r="A86" s="155"/>
      <c r="B86" s="190" t="s">
        <v>662</v>
      </c>
      <c r="C86" s="190"/>
      <c r="D86" s="191"/>
      <c r="E86" s="191"/>
      <c r="F86" s="190"/>
      <c r="G86" s="191"/>
      <c r="H86" s="191"/>
      <c r="I86" s="190"/>
      <c r="J86" s="166">
        <v>0</v>
      </c>
      <c r="K86" s="166">
        <v>0</v>
      </c>
      <c r="L86" s="166">
        <v>0</v>
      </c>
      <c r="M86" s="166">
        <v>0</v>
      </c>
      <c r="N86" s="166">
        <v>0</v>
      </c>
      <c r="O86" s="166">
        <v>0</v>
      </c>
      <c r="P86" s="166">
        <v>0</v>
      </c>
      <c r="Q86" s="166">
        <v>0</v>
      </c>
      <c r="R86" s="166">
        <v>0</v>
      </c>
      <c r="S86" s="166">
        <v>0</v>
      </c>
      <c r="T86" s="166">
        <v>0</v>
      </c>
      <c r="U86" s="166">
        <v>0</v>
      </c>
      <c r="V86" s="166">
        <v>0</v>
      </c>
      <c r="W86" s="166">
        <v>0</v>
      </c>
      <c r="X86" s="166">
        <v>0</v>
      </c>
      <c r="Y86" s="166">
        <v>0</v>
      </c>
      <c r="Z86" s="166">
        <v>0</v>
      </c>
      <c r="AA86" s="166">
        <v>0</v>
      </c>
      <c r="AB86" s="166">
        <v>0</v>
      </c>
      <c r="AC86" s="166">
        <v>0</v>
      </c>
      <c r="AD86" s="166"/>
      <c r="AE86" s="166">
        <v>0</v>
      </c>
      <c r="AF86" s="166">
        <v>0</v>
      </c>
      <c r="AG86" s="205"/>
      <c r="AH86" s="205"/>
      <c r="AI86" s="201"/>
      <c r="AJ86" s="201"/>
      <c r="AK86" s="201"/>
      <c r="AL86" s="201"/>
      <c r="AM86" s="201"/>
      <c r="AN86" s="201"/>
      <c r="AO86" s="175"/>
      <c r="AP86" s="178"/>
      <c r="AQ86" s="178"/>
      <c r="AR86" s="178"/>
      <c r="AS86" s="178"/>
      <c r="AT86" s="178"/>
      <c r="AU86" s="178"/>
    </row>
    <row r="87" s="3" customFormat="1" spans="1:47">
      <c r="A87" s="155"/>
      <c r="B87" s="190" t="s">
        <v>690</v>
      </c>
      <c r="C87" s="190"/>
      <c r="D87" s="191"/>
      <c r="E87" s="191"/>
      <c r="F87" s="190"/>
      <c r="G87" s="191"/>
      <c r="H87" s="191"/>
      <c r="I87" s="190"/>
      <c r="J87" s="166">
        <v>0</v>
      </c>
      <c r="K87" s="166">
        <v>0</v>
      </c>
      <c r="L87" s="166">
        <v>0</v>
      </c>
      <c r="M87" s="166">
        <v>0</v>
      </c>
      <c r="N87" s="166">
        <v>0</v>
      </c>
      <c r="O87" s="166">
        <v>0</v>
      </c>
      <c r="P87" s="166">
        <v>0</v>
      </c>
      <c r="Q87" s="166">
        <v>0</v>
      </c>
      <c r="R87" s="166">
        <v>0</v>
      </c>
      <c r="S87" s="166">
        <v>0</v>
      </c>
      <c r="T87" s="166">
        <v>0</v>
      </c>
      <c r="U87" s="166">
        <v>0</v>
      </c>
      <c r="V87" s="166">
        <v>0</v>
      </c>
      <c r="W87" s="166">
        <v>0</v>
      </c>
      <c r="X87" s="166">
        <v>0</v>
      </c>
      <c r="Y87" s="166">
        <v>0</v>
      </c>
      <c r="Z87" s="166">
        <v>0</v>
      </c>
      <c r="AA87" s="166">
        <v>0</v>
      </c>
      <c r="AB87" s="166">
        <v>0</v>
      </c>
      <c r="AC87" s="166">
        <v>0</v>
      </c>
      <c r="AD87" s="166"/>
      <c r="AE87" s="166">
        <v>0</v>
      </c>
      <c r="AF87" s="166">
        <v>0</v>
      </c>
      <c r="AG87" s="205"/>
      <c r="AH87" s="205"/>
      <c r="AI87" s="201"/>
      <c r="AJ87" s="201"/>
      <c r="AK87" s="201"/>
      <c r="AL87" s="201"/>
      <c r="AM87" s="201"/>
      <c r="AN87" s="201"/>
      <c r="AO87" s="175"/>
      <c r="AP87" s="178"/>
      <c r="AQ87" s="178"/>
      <c r="AR87" s="178"/>
      <c r="AS87" s="178"/>
      <c r="AT87" s="178"/>
      <c r="AU87" s="178"/>
    </row>
    <row r="88" s="3" customFormat="1" spans="1:47">
      <c r="A88" s="155"/>
      <c r="B88" s="190" t="s">
        <v>691</v>
      </c>
      <c r="C88" s="190"/>
      <c r="D88" s="190"/>
      <c r="E88" s="191"/>
      <c r="F88" s="190"/>
      <c r="G88" s="190"/>
      <c r="H88" s="191"/>
      <c r="I88" s="190"/>
      <c r="J88" s="166">
        <f t="shared" ref="J88:AC88" si="24">SUM(J89:J90)</f>
        <v>0</v>
      </c>
      <c r="K88" s="166">
        <f t="shared" si="24"/>
        <v>0</v>
      </c>
      <c r="L88" s="166">
        <f t="shared" si="24"/>
        <v>2</v>
      </c>
      <c r="M88" s="166">
        <f t="shared" si="24"/>
        <v>0</v>
      </c>
      <c r="N88" s="166">
        <f t="shared" si="24"/>
        <v>0</v>
      </c>
      <c r="O88" s="166">
        <f t="shared" si="24"/>
        <v>0</v>
      </c>
      <c r="P88" s="166">
        <f t="shared" si="24"/>
        <v>0</v>
      </c>
      <c r="Q88" s="166">
        <f t="shared" si="24"/>
        <v>0</v>
      </c>
      <c r="R88" s="166">
        <f t="shared" si="24"/>
        <v>1350</v>
      </c>
      <c r="S88" s="166">
        <f t="shared" si="24"/>
        <v>0</v>
      </c>
      <c r="T88" s="166">
        <f t="shared" si="24"/>
        <v>0</v>
      </c>
      <c r="U88" s="166">
        <f t="shared" si="24"/>
        <v>1502.98136</v>
      </c>
      <c r="V88" s="166">
        <f t="shared" si="24"/>
        <v>842.308682</v>
      </c>
      <c r="W88" s="166">
        <f t="shared" si="24"/>
        <v>114.75026</v>
      </c>
      <c r="X88" s="166">
        <f t="shared" si="24"/>
        <v>1.55</v>
      </c>
      <c r="Y88" s="166">
        <f t="shared" si="24"/>
        <v>51.06</v>
      </c>
      <c r="Z88" s="166">
        <f t="shared" si="24"/>
        <v>361.89</v>
      </c>
      <c r="AA88" s="166">
        <f t="shared" si="24"/>
        <v>0</v>
      </c>
      <c r="AB88" s="166">
        <f t="shared" si="24"/>
        <v>0</v>
      </c>
      <c r="AC88" s="166">
        <f t="shared" si="24"/>
        <v>131.422418</v>
      </c>
      <c r="AD88" s="166"/>
      <c r="AE88" s="166">
        <f>SUM(AE89:AE90)</f>
        <v>398</v>
      </c>
      <c r="AF88" s="166">
        <f>SUM(AF89:AF90)</f>
        <v>148</v>
      </c>
      <c r="AG88" s="205"/>
      <c r="AH88" s="205"/>
      <c r="AI88" s="201"/>
      <c r="AJ88" s="201"/>
      <c r="AK88" s="201"/>
      <c r="AL88" s="201"/>
      <c r="AM88" s="201"/>
      <c r="AN88" s="201"/>
      <c r="AO88" s="175"/>
      <c r="AP88" s="178"/>
      <c r="AQ88" s="178"/>
      <c r="AR88" s="178"/>
      <c r="AS88" s="178"/>
      <c r="AT88" s="178"/>
      <c r="AU88" s="178"/>
    </row>
    <row r="89" s="1" customFormat="1" ht="81" spans="1:57">
      <c r="A89" s="20">
        <v>28</v>
      </c>
      <c r="B89" s="20" t="s">
        <v>697</v>
      </c>
      <c r="C89" s="20">
        <v>2022</v>
      </c>
      <c r="D89" s="21" t="s">
        <v>430</v>
      </c>
      <c r="E89" s="21" t="s">
        <v>698</v>
      </c>
      <c r="F89" s="21" t="s">
        <v>45</v>
      </c>
      <c r="G89" s="22" t="s">
        <v>1074</v>
      </c>
      <c r="H89" s="21" t="s">
        <v>224</v>
      </c>
      <c r="I89" s="33" t="s">
        <v>1507</v>
      </c>
      <c r="J89" s="21"/>
      <c r="K89" s="21"/>
      <c r="L89" s="21">
        <v>1</v>
      </c>
      <c r="M89" s="21"/>
      <c r="N89" s="21"/>
      <c r="O89" s="21"/>
      <c r="P89" s="21"/>
      <c r="Q89" s="21"/>
      <c r="R89" s="22">
        <v>1197</v>
      </c>
      <c r="S89" s="21" t="s">
        <v>438</v>
      </c>
      <c r="T89" s="21" t="s">
        <v>439</v>
      </c>
      <c r="U89" s="44">
        <v>1388.2311</v>
      </c>
      <c r="V89" s="44">
        <v>842.308682</v>
      </c>
      <c r="W89" s="44"/>
      <c r="X89" s="44">
        <v>1.55</v>
      </c>
      <c r="Y89" s="44">
        <v>51.06</v>
      </c>
      <c r="Z89" s="44">
        <v>361.89</v>
      </c>
      <c r="AA89" s="44">
        <v>0</v>
      </c>
      <c r="AB89" s="44">
        <v>0</v>
      </c>
      <c r="AC89" s="44">
        <f>U89-V89-X89-Y89-Z89</f>
        <v>131.422418</v>
      </c>
      <c r="AD89" s="44"/>
      <c r="AE89" s="408">
        <v>342</v>
      </c>
      <c r="AF89" s="408">
        <v>113</v>
      </c>
      <c r="AG89" s="33" t="s">
        <v>1508</v>
      </c>
      <c r="AH89" s="33" t="s">
        <v>701</v>
      </c>
      <c r="AI89" s="71" t="s">
        <v>1154</v>
      </c>
      <c r="AJ89" s="71" t="s">
        <v>1155</v>
      </c>
      <c r="AK89" s="21" t="s">
        <v>438</v>
      </c>
      <c r="AL89" s="71" t="s">
        <v>439</v>
      </c>
      <c r="AM89" s="71" t="s">
        <v>82</v>
      </c>
      <c r="AN89" s="71" t="s">
        <v>543</v>
      </c>
      <c r="AO89" s="71" t="s">
        <v>215</v>
      </c>
      <c r="AP89" s="203" t="s">
        <v>1079</v>
      </c>
      <c r="AQ89" s="203" t="s">
        <v>1079</v>
      </c>
      <c r="AR89" s="203" t="s">
        <v>1079</v>
      </c>
      <c r="AS89" s="203"/>
      <c r="AT89" s="71"/>
      <c r="AU89" s="413" t="s">
        <v>1583</v>
      </c>
      <c r="AV89" s="391"/>
      <c r="AZ89" s="391"/>
      <c r="BA89" s="391"/>
      <c r="BB89" s="391"/>
      <c r="BC89" s="391"/>
      <c r="BD89" s="391"/>
      <c r="BE89" s="5">
        <v>1</v>
      </c>
    </row>
    <row r="90" s="1" customFormat="1" ht="90" spans="1:57">
      <c r="A90" s="20">
        <v>29</v>
      </c>
      <c r="B90" s="20" t="s">
        <v>1510</v>
      </c>
      <c r="C90" s="20">
        <v>2022</v>
      </c>
      <c r="D90" s="21" t="s">
        <v>430</v>
      </c>
      <c r="E90" s="21" t="s">
        <v>1511</v>
      </c>
      <c r="F90" s="21" t="s">
        <v>45</v>
      </c>
      <c r="G90" s="22" t="s">
        <v>1074</v>
      </c>
      <c r="H90" s="21" t="s">
        <v>425</v>
      </c>
      <c r="I90" s="33" t="s">
        <v>1512</v>
      </c>
      <c r="J90" s="21"/>
      <c r="K90" s="21"/>
      <c r="L90" s="21">
        <v>1</v>
      </c>
      <c r="M90" s="21"/>
      <c r="N90" s="21"/>
      <c r="O90" s="21"/>
      <c r="P90" s="21"/>
      <c r="Q90" s="21"/>
      <c r="R90" s="22">
        <v>153</v>
      </c>
      <c r="S90" s="21" t="s">
        <v>200</v>
      </c>
      <c r="T90" s="21" t="s">
        <v>201</v>
      </c>
      <c r="U90" s="44">
        <v>114.75026</v>
      </c>
      <c r="V90" s="44"/>
      <c r="W90" s="44">
        <v>114.75026</v>
      </c>
      <c r="X90" s="44">
        <v>0</v>
      </c>
      <c r="Y90" s="44"/>
      <c r="Z90" s="44">
        <v>0</v>
      </c>
      <c r="AA90" s="44">
        <v>0</v>
      </c>
      <c r="AB90" s="44">
        <v>0</v>
      </c>
      <c r="AC90" s="44">
        <v>0</v>
      </c>
      <c r="AD90" s="44"/>
      <c r="AE90" s="408">
        <v>56</v>
      </c>
      <c r="AF90" s="408">
        <v>35</v>
      </c>
      <c r="AG90" s="33" t="s">
        <v>1513</v>
      </c>
      <c r="AH90" s="33" t="s">
        <v>715</v>
      </c>
      <c r="AI90" s="71" t="s">
        <v>200</v>
      </c>
      <c r="AJ90" s="71" t="s">
        <v>201</v>
      </c>
      <c r="AK90" s="21" t="s">
        <v>438</v>
      </c>
      <c r="AL90" s="71" t="s">
        <v>439</v>
      </c>
      <c r="AM90" s="71" t="s">
        <v>82</v>
      </c>
      <c r="AN90" s="71" t="s">
        <v>543</v>
      </c>
      <c r="AO90" s="71" t="s">
        <v>438</v>
      </c>
      <c r="AP90" s="203" t="s">
        <v>1079</v>
      </c>
      <c r="AQ90" s="203" t="s">
        <v>1079</v>
      </c>
      <c r="AR90" s="203"/>
      <c r="AS90" s="203" t="s">
        <v>1079</v>
      </c>
      <c r="AT90" s="71" t="s">
        <v>1514</v>
      </c>
      <c r="AU90" s="415"/>
      <c r="AV90" s="391"/>
      <c r="AZ90" s="391"/>
      <c r="BA90" s="391"/>
      <c r="BB90" s="391"/>
      <c r="BC90" s="391"/>
      <c r="BD90" s="391"/>
      <c r="BE90" s="5">
        <v>1</v>
      </c>
    </row>
    <row r="91" s="3" customFormat="1" spans="1:47">
      <c r="A91" s="155"/>
      <c r="B91" s="190" t="s">
        <v>716</v>
      </c>
      <c r="C91" s="190"/>
      <c r="D91" s="191"/>
      <c r="E91" s="191"/>
      <c r="F91" s="190"/>
      <c r="G91" s="191"/>
      <c r="H91" s="191"/>
      <c r="I91" s="190"/>
      <c r="J91" s="166">
        <v>0</v>
      </c>
      <c r="K91" s="166">
        <v>0</v>
      </c>
      <c r="L91" s="166">
        <v>0</v>
      </c>
      <c r="M91" s="166">
        <v>0</v>
      </c>
      <c r="N91" s="166">
        <v>0</v>
      </c>
      <c r="O91" s="166">
        <v>0</v>
      </c>
      <c r="P91" s="166">
        <v>0</v>
      </c>
      <c r="Q91" s="166">
        <v>0</v>
      </c>
      <c r="R91" s="166">
        <v>0</v>
      </c>
      <c r="S91" s="166">
        <v>0</v>
      </c>
      <c r="T91" s="166">
        <v>0</v>
      </c>
      <c r="U91" s="166">
        <v>0</v>
      </c>
      <c r="V91" s="166">
        <v>0</v>
      </c>
      <c r="W91" s="166">
        <v>0</v>
      </c>
      <c r="X91" s="166">
        <v>0</v>
      </c>
      <c r="Y91" s="166">
        <v>0</v>
      </c>
      <c r="Z91" s="166">
        <v>0</v>
      </c>
      <c r="AA91" s="166">
        <v>0</v>
      </c>
      <c r="AB91" s="166">
        <v>0</v>
      </c>
      <c r="AC91" s="166">
        <v>0</v>
      </c>
      <c r="AD91" s="166"/>
      <c r="AE91" s="166">
        <v>0</v>
      </c>
      <c r="AF91" s="166">
        <v>0</v>
      </c>
      <c r="AG91" s="205"/>
      <c r="AH91" s="205"/>
      <c r="AI91" s="201"/>
      <c r="AJ91" s="201"/>
      <c r="AK91" s="201"/>
      <c r="AL91" s="201"/>
      <c r="AM91" s="201"/>
      <c r="AN91" s="201"/>
      <c r="AO91" s="175"/>
      <c r="AP91" s="178"/>
      <c r="AQ91" s="178"/>
      <c r="AR91" s="178"/>
      <c r="AS91" s="178"/>
      <c r="AT91" s="178"/>
      <c r="AU91" s="178"/>
    </row>
    <row r="92" s="3" customFormat="1" spans="1:47">
      <c r="A92" s="155"/>
      <c r="B92" s="190" t="s">
        <v>717</v>
      </c>
      <c r="C92" s="190"/>
      <c r="D92" s="191"/>
      <c r="E92" s="191"/>
      <c r="F92" s="190"/>
      <c r="G92" s="191"/>
      <c r="H92" s="191"/>
      <c r="I92" s="190"/>
      <c r="J92" s="166">
        <f t="shared" ref="J92:AC92" si="25">J93+J94+J96+J97</f>
        <v>0</v>
      </c>
      <c r="K92" s="166">
        <f t="shared" si="25"/>
        <v>0</v>
      </c>
      <c r="L92" s="166">
        <f t="shared" si="25"/>
        <v>2</v>
      </c>
      <c r="M92" s="166">
        <f t="shared" si="25"/>
        <v>0</v>
      </c>
      <c r="N92" s="166">
        <f t="shared" si="25"/>
        <v>0</v>
      </c>
      <c r="O92" s="166">
        <f t="shared" si="25"/>
        <v>0</v>
      </c>
      <c r="P92" s="166">
        <f t="shared" si="25"/>
        <v>0</v>
      </c>
      <c r="Q92" s="166">
        <f t="shared" si="25"/>
        <v>0</v>
      </c>
      <c r="R92" s="166">
        <f t="shared" si="25"/>
        <v>5174</v>
      </c>
      <c r="S92" s="166">
        <f t="shared" si="25"/>
        <v>0</v>
      </c>
      <c r="T92" s="166">
        <f t="shared" si="25"/>
        <v>0</v>
      </c>
      <c r="U92" s="166">
        <f t="shared" si="25"/>
        <v>928.003747</v>
      </c>
      <c r="V92" s="166">
        <f t="shared" si="25"/>
        <v>0</v>
      </c>
      <c r="W92" s="166">
        <f t="shared" si="25"/>
        <v>0</v>
      </c>
      <c r="X92" s="166">
        <f t="shared" si="25"/>
        <v>882.136101</v>
      </c>
      <c r="Y92" s="166">
        <f t="shared" si="25"/>
        <v>45.867646</v>
      </c>
      <c r="Z92" s="166">
        <f t="shared" si="25"/>
        <v>0</v>
      </c>
      <c r="AA92" s="166">
        <f t="shared" si="25"/>
        <v>0</v>
      </c>
      <c r="AB92" s="166">
        <f t="shared" si="25"/>
        <v>0</v>
      </c>
      <c r="AC92" s="166">
        <f t="shared" si="25"/>
        <v>0</v>
      </c>
      <c r="AD92" s="166"/>
      <c r="AE92" s="166">
        <f>AE93+AE94+AE96+AE97</f>
        <v>660</v>
      </c>
      <c r="AF92" s="166">
        <f>AF93+AF94+AF96+AF97</f>
        <v>220</v>
      </c>
      <c r="AG92" s="205"/>
      <c r="AH92" s="205"/>
      <c r="AI92" s="201"/>
      <c r="AJ92" s="201"/>
      <c r="AK92" s="201"/>
      <c r="AL92" s="201"/>
      <c r="AM92" s="201"/>
      <c r="AN92" s="201"/>
      <c r="AO92" s="175"/>
      <c r="AP92" s="178"/>
      <c r="AQ92" s="178"/>
      <c r="AR92" s="178"/>
      <c r="AS92" s="178"/>
      <c r="AT92" s="178"/>
      <c r="AU92" s="178"/>
    </row>
    <row r="93" s="3" customFormat="1" spans="1:47">
      <c r="A93" s="155"/>
      <c r="B93" s="190" t="s">
        <v>718</v>
      </c>
      <c r="C93" s="190"/>
      <c r="D93" s="191"/>
      <c r="E93" s="191"/>
      <c r="F93" s="190"/>
      <c r="G93" s="191"/>
      <c r="H93" s="191"/>
      <c r="I93" s="190"/>
      <c r="J93" s="166">
        <v>0</v>
      </c>
      <c r="K93" s="166">
        <v>0</v>
      </c>
      <c r="L93" s="166">
        <v>0</v>
      </c>
      <c r="M93" s="166">
        <v>0</v>
      </c>
      <c r="N93" s="166">
        <v>0</v>
      </c>
      <c r="O93" s="166">
        <v>0</v>
      </c>
      <c r="P93" s="166">
        <v>0</v>
      </c>
      <c r="Q93" s="166">
        <v>0</v>
      </c>
      <c r="R93" s="166">
        <v>0</v>
      </c>
      <c r="S93" s="166">
        <v>0</v>
      </c>
      <c r="T93" s="166">
        <v>0</v>
      </c>
      <c r="U93" s="166">
        <v>0</v>
      </c>
      <c r="V93" s="166">
        <v>0</v>
      </c>
      <c r="W93" s="166">
        <v>0</v>
      </c>
      <c r="X93" s="166">
        <v>0</v>
      </c>
      <c r="Y93" s="166">
        <v>0</v>
      </c>
      <c r="Z93" s="166">
        <v>0</v>
      </c>
      <c r="AA93" s="166">
        <v>0</v>
      </c>
      <c r="AB93" s="166">
        <v>0</v>
      </c>
      <c r="AC93" s="166">
        <v>0</v>
      </c>
      <c r="AD93" s="166">
        <v>0</v>
      </c>
      <c r="AE93" s="166">
        <v>0</v>
      </c>
      <c r="AF93" s="166">
        <v>0</v>
      </c>
      <c r="AG93" s="205"/>
      <c r="AH93" s="205"/>
      <c r="AI93" s="201"/>
      <c r="AJ93" s="201"/>
      <c r="AK93" s="201"/>
      <c r="AL93" s="201"/>
      <c r="AM93" s="201"/>
      <c r="AN93" s="201"/>
      <c r="AO93" s="175"/>
      <c r="AP93" s="178"/>
      <c r="AQ93" s="178"/>
      <c r="AR93" s="178"/>
      <c r="AS93" s="178"/>
      <c r="AT93" s="178"/>
      <c r="AU93" s="178"/>
    </row>
    <row r="94" s="3" customFormat="1" spans="1:47">
      <c r="A94" s="155"/>
      <c r="B94" s="190" t="s">
        <v>726</v>
      </c>
      <c r="C94" s="190"/>
      <c r="D94" s="191"/>
      <c r="E94" s="191"/>
      <c r="F94" s="190"/>
      <c r="G94" s="191"/>
      <c r="H94" s="191"/>
      <c r="I94" s="190"/>
      <c r="J94" s="166">
        <f t="shared" ref="J94:AC94" si="26">SUM(J95:J95)</f>
        <v>0</v>
      </c>
      <c r="K94" s="166">
        <f t="shared" si="26"/>
        <v>0</v>
      </c>
      <c r="L94" s="166">
        <f t="shared" si="26"/>
        <v>1</v>
      </c>
      <c r="M94" s="166">
        <f t="shared" si="26"/>
        <v>0</v>
      </c>
      <c r="N94" s="166">
        <f t="shared" si="26"/>
        <v>0</v>
      </c>
      <c r="O94" s="166">
        <f t="shared" si="26"/>
        <v>0</v>
      </c>
      <c r="P94" s="166">
        <f t="shared" si="26"/>
        <v>0</v>
      </c>
      <c r="Q94" s="166">
        <f t="shared" si="26"/>
        <v>0</v>
      </c>
      <c r="R94" s="166">
        <f t="shared" si="26"/>
        <v>2587</v>
      </c>
      <c r="S94" s="166">
        <f t="shared" si="26"/>
        <v>0</v>
      </c>
      <c r="T94" s="166">
        <f t="shared" si="26"/>
        <v>0</v>
      </c>
      <c r="U94" s="166">
        <f t="shared" si="26"/>
        <v>463.508113</v>
      </c>
      <c r="V94" s="166">
        <f t="shared" si="26"/>
        <v>0</v>
      </c>
      <c r="W94" s="166">
        <f t="shared" si="26"/>
        <v>0</v>
      </c>
      <c r="X94" s="166">
        <f t="shared" si="26"/>
        <v>459.071621</v>
      </c>
      <c r="Y94" s="166">
        <f t="shared" si="26"/>
        <v>4.43649199999999</v>
      </c>
      <c r="Z94" s="166">
        <f t="shared" si="26"/>
        <v>0</v>
      </c>
      <c r="AA94" s="166">
        <f t="shared" si="26"/>
        <v>0</v>
      </c>
      <c r="AB94" s="166">
        <f t="shared" si="26"/>
        <v>0</v>
      </c>
      <c r="AC94" s="166">
        <f t="shared" si="26"/>
        <v>0</v>
      </c>
      <c r="AD94" s="166"/>
      <c r="AE94" s="166">
        <f>SUM(AE95:AE95)</f>
        <v>330</v>
      </c>
      <c r="AF94" s="166">
        <f>SUM(AF95:AF95)</f>
        <v>110</v>
      </c>
      <c r="AG94" s="205"/>
      <c r="AH94" s="205"/>
      <c r="AI94" s="201"/>
      <c r="AJ94" s="201"/>
      <c r="AK94" s="201"/>
      <c r="AL94" s="201"/>
      <c r="AM94" s="201"/>
      <c r="AN94" s="201"/>
      <c r="AO94" s="175"/>
      <c r="AP94" s="178"/>
      <c r="AQ94" s="178"/>
      <c r="AR94" s="178"/>
      <c r="AS94" s="178"/>
      <c r="AT94" s="178"/>
      <c r="AU94" s="178"/>
    </row>
    <row r="95" s="1" customFormat="1" ht="157.5" spans="1:57">
      <c r="A95" s="20">
        <v>30</v>
      </c>
      <c r="B95" s="20" t="s">
        <v>1169</v>
      </c>
      <c r="C95" s="20">
        <v>2022</v>
      </c>
      <c r="D95" s="21" t="s">
        <v>664</v>
      </c>
      <c r="E95" s="21" t="s">
        <v>1170</v>
      </c>
      <c r="F95" s="21" t="s">
        <v>45</v>
      </c>
      <c r="G95" s="21" t="s">
        <v>1074</v>
      </c>
      <c r="H95" s="21" t="s">
        <v>1171</v>
      </c>
      <c r="I95" s="33" t="s">
        <v>1172</v>
      </c>
      <c r="J95" s="21"/>
      <c r="K95" s="21"/>
      <c r="L95" s="21">
        <v>1</v>
      </c>
      <c r="M95" s="21"/>
      <c r="N95" s="21"/>
      <c r="O95" s="21"/>
      <c r="P95" s="21"/>
      <c r="Q95" s="21"/>
      <c r="R95" s="22">
        <v>2587</v>
      </c>
      <c r="S95" s="21" t="s">
        <v>70</v>
      </c>
      <c r="T95" s="21" t="s">
        <v>1075</v>
      </c>
      <c r="U95" s="44">
        <v>463.508113</v>
      </c>
      <c r="V95" s="44"/>
      <c r="W95" s="44"/>
      <c r="X95" s="44">
        <v>459.071621</v>
      </c>
      <c r="Y95" s="44">
        <v>4.43649199999999</v>
      </c>
      <c r="Z95" s="44"/>
      <c r="AA95" s="44"/>
      <c r="AB95" s="44"/>
      <c r="AC95" s="44"/>
      <c r="AD95" s="44"/>
      <c r="AE95" s="408">
        <v>330</v>
      </c>
      <c r="AF95" s="408">
        <v>110</v>
      </c>
      <c r="AG95" s="35" t="s">
        <v>730</v>
      </c>
      <c r="AH95" s="35" t="s">
        <v>1173</v>
      </c>
      <c r="AI95" s="71" t="s">
        <v>70</v>
      </c>
      <c r="AJ95" s="71" t="s">
        <v>1075</v>
      </c>
      <c r="AK95" s="21" t="s">
        <v>732</v>
      </c>
      <c r="AL95" s="71" t="s">
        <v>733</v>
      </c>
      <c r="AM95" s="71" t="s">
        <v>389</v>
      </c>
      <c r="AN95" s="71" t="s">
        <v>543</v>
      </c>
      <c r="AO95" s="71"/>
      <c r="AP95" s="203" t="s">
        <v>1079</v>
      </c>
      <c r="AQ95" s="203" t="s">
        <v>1079</v>
      </c>
      <c r="AR95" s="203" t="s">
        <v>1079</v>
      </c>
      <c r="AS95" s="203"/>
      <c r="AT95" s="71" t="s">
        <v>1127</v>
      </c>
      <c r="AU95" s="413" t="s">
        <v>1174</v>
      </c>
      <c r="AV95" s="414"/>
      <c r="AZ95" s="391"/>
      <c r="BA95" s="391"/>
      <c r="BB95" s="391"/>
      <c r="BC95" s="391"/>
      <c r="BD95" s="391"/>
      <c r="BE95" s="5">
        <v>1</v>
      </c>
    </row>
    <row r="96" s="3" customFormat="1" spans="1:47">
      <c r="A96" s="155"/>
      <c r="B96" s="190" t="s">
        <v>742</v>
      </c>
      <c r="C96" s="190"/>
      <c r="D96" s="191"/>
      <c r="E96" s="191"/>
      <c r="F96" s="190"/>
      <c r="G96" s="191"/>
      <c r="H96" s="191"/>
      <c r="I96" s="190"/>
      <c r="J96" s="166">
        <v>0</v>
      </c>
      <c r="K96" s="166">
        <v>0</v>
      </c>
      <c r="L96" s="166">
        <v>0</v>
      </c>
      <c r="M96" s="166">
        <v>0</v>
      </c>
      <c r="N96" s="166">
        <v>0</v>
      </c>
      <c r="O96" s="166">
        <v>0</v>
      </c>
      <c r="P96" s="166">
        <v>0</v>
      </c>
      <c r="Q96" s="166">
        <v>0</v>
      </c>
      <c r="R96" s="166">
        <v>0</v>
      </c>
      <c r="S96" s="166">
        <v>0</v>
      </c>
      <c r="T96" s="166">
        <v>0</v>
      </c>
      <c r="U96" s="166">
        <v>0</v>
      </c>
      <c r="V96" s="166">
        <v>0</v>
      </c>
      <c r="W96" s="166">
        <v>0</v>
      </c>
      <c r="X96" s="166">
        <v>0</v>
      </c>
      <c r="Y96" s="166">
        <v>0</v>
      </c>
      <c r="Z96" s="166">
        <v>0</v>
      </c>
      <c r="AA96" s="166">
        <v>0</v>
      </c>
      <c r="AB96" s="166">
        <v>0</v>
      </c>
      <c r="AC96" s="166">
        <v>0</v>
      </c>
      <c r="AD96" s="166">
        <v>0</v>
      </c>
      <c r="AE96" s="166">
        <v>0</v>
      </c>
      <c r="AF96" s="166">
        <v>0</v>
      </c>
      <c r="AG96" s="205"/>
      <c r="AH96" s="205"/>
      <c r="AI96" s="21"/>
      <c r="AJ96" s="21"/>
      <c r="AK96" s="201"/>
      <c r="AL96" s="201"/>
      <c r="AM96" s="201"/>
      <c r="AN96" s="201"/>
      <c r="AO96" s="175"/>
      <c r="AP96" s="178"/>
      <c r="AQ96" s="178"/>
      <c r="AR96" s="178"/>
      <c r="AS96" s="178"/>
      <c r="AT96" s="178"/>
      <c r="AU96" s="178"/>
    </row>
    <row r="97" s="3" customFormat="1" spans="1:47">
      <c r="A97" s="155"/>
      <c r="B97" s="190" t="s">
        <v>760</v>
      </c>
      <c r="C97" s="190"/>
      <c r="D97" s="191"/>
      <c r="E97" s="191"/>
      <c r="F97" s="190"/>
      <c r="G97" s="191"/>
      <c r="H97" s="191"/>
      <c r="I97" s="190"/>
      <c r="J97" s="166">
        <f t="shared" ref="J97:AC97" si="27">SUM(J98:J98)</f>
        <v>0</v>
      </c>
      <c r="K97" s="166">
        <f t="shared" si="27"/>
        <v>0</v>
      </c>
      <c r="L97" s="166">
        <f t="shared" si="27"/>
        <v>1</v>
      </c>
      <c r="M97" s="166">
        <f t="shared" si="27"/>
        <v>0</v>
      </c>
      <c r="N97" s="166">
        <f t="shared" si="27"/>
        <v>0</v>
      </c>
      <c r="O97" s="166">
        <f t="shared" si="27"/>
        <v>0</v>
      </c>
      <c r="P97" s="166">
        <f t="shared" si="27"/>
        <v>0</v>
      </c>
      <c r="Q97" s="166">
        <f t="shared" si="27"/>
        <v>0</v>
      </c>
      <c r="R97" s="166">
        <f t="shared" si="27"/>
        <v>2587</v>
      </c>
      <c r="S97" s="166">
        <f t="shared" si="27"/>
        <v>0</v>
      </c>
      <c r="T97" s="166">
        <f t="shared" si="27"/>
        <v>0</v>
      </c>
      <c r="U97" s="166">
        <f t="shared" si="27"/>
        <v>464.495634</v>
      </c>
      <c r="V97" s="166">
        <f t="shared" si="27"/>
        <v>0</v>
      </c>
      <c r="W97" s="166">
        <f t="shared" si="27"/>
        <v>0</v>
      </c>
      <c r="X97" s="166">
        <f t="shared" si="27"/>
        <v>423.06448</v>
      </c>
      <c r="Y97" s="166">
        <f t="shared" si="27"/>
        <v>41.431154</v>
      </c>
      <c r="Z97" s="166">
        <f t="shared" si="27"/>
        <v>0</v>
      </c>
      <c r="AA97" s="166">
        <f t="shared" si="27"/>
        <v>0</v>
      </c>
      <c r="AB97" s="166">
        <f t="shared" si="27"/>
        <v>0</v>
      </c>
      <c r="AC97" s="166">
        <f t="shared" si="27"/>
        <v>0</v>
      </c>
      <c r="AD97" s="166"/>
      <c r="AE97" s="166">
        <f>SUM(AE98:AE98)</f>
        <v>330</v>
      </c>
      <c r="AF97" s="166">
        <f>SUM(AF98:AF98)</f>
        <v>110</v>
      </c>
      <c r="AG97" s="205"/>
      <c r="AH97" s="205"/>
      <c r="AI97" s="205"/>
      <c r="AJ97" s="205"/>
      <c r="AK97" s="201"/>
      <c r="AL97" s="201"/>
      <c r="AM97" s="201"/>
      <c r="AN97" s="201"/>
      <c r="AO97" s="175"/>
      <c r="AP97" s="178"/>
      <c r="AQ97" s="178"/>
      <c r="AR97" s="178"/>
      <c r="AS97" s="178"/>
      <c r="AT97" s="178"/>
      <c r="AU97" s="178"/>
    </row>
    <row r="98" s="1" customFormat="1" ht="135" spans="1:57">
      <c r="A98" s="20">
        <v>31</v>
      </c>
      <c r="B98" s="20" t="s">
        <v>1196</v>
      </c>
      <c r="C98" s="20">
        <v>2022</v>
      </c>
      <c r="D98" s="21" t="s">
        <v>720</v>
      </c>
      <c r="E98" s="21" t="s">
        <v>1517</v>
      </c>
      <c r="F98" s="21" t="s">
        <v>45</v>
      </c>
      <c r="G98" s="21" t="s">
        <v>1074</v>
      </c>
      <c r="H98" s="21" t="s">
        <v>1171</v>
      </c>
      <c r="I98" s="33" t="s">
        <v>1518</v>
      </c>
      <c r="J98" s="21"/>
      <c r="K98" s="21"/>
      <c r="L98" s="22">
        <v>1</v>
      </c>
      <c r="M98" s="21"/>
      <c r="N98" s="21"/>
      <c r="O98" s="21"/>
      <c r="P98" s="21"/>
      <c r="Q98" s="21"/>
      <c r="R98" s="22">
        <v>2587</v>
      </c>
      <c r="S98" s="21" t="s">
        <v>70</v>
      </c>
      <c r="T98" s="21" t="s">
        <v>1075</v>
      </c>
      <c r="U98" s="44">
        <v>464.495634</v>
      </c>
      <c r="V98" s="44"/>
      <c r="W98" s="44"/>
      <c r="X98" s="44">
        <v>423.06448</v>
      </c>
      <c r="Y98" s="44">
        <v>41.431154</v>
      </c>
      <c r="Z98" s="44"/>
      <c r="AA98" s="44"/>
      <c r="AB98" s="44"/>
      <c r="AC98" s="44"/>
      <c r="AD98" s="44"/>
      <c r="AE98" s="408">
        <v>330</v>
      </c>
      <c r="AF98" s="408">
        <v>110</v>
      </c>
      <c r="AG98" s="35" t="s">
        <v>1519</v>
      </c>
      <c r="AH98" s="35" t="s">
        <v>1520</v>
      </c>
      <c r="AI98" s="71" t="s">
        <v>70</v>
      </c>
      <c r="AJ98" s="71" t="s">
        <v>1075</v>
      </c>
      <c r="AK98" s="20" t="s">
        <v>80</v>
      </c>
      <c r="AL98" s="71" t="s">
        <v>1089</v>
      </c>
      <c r="AM98" s="71" t="s">
        <v>82</v>
      </c>
      <c r="AN98" s="71" t="s">
        <v>543</v>
      </c>
      <c r="AO98" s="71"/>
      <c r="AP98" s="203" t="s">
        <v>1079</v>
      </c>
      <c r="AQ98" s="203" t="s">
        <v>1079</v>
      </c>
      <c r="AR98" s="203" t="s">
        <v>1079</v>
      </c>
      <c r="AS98" s="203"/>
      <c r="AT98" s="71" t="s">
        <v>1217</v>
      </c>
      <c r="AU98" s="413" t="s">
        <v>1174</v>
      </c>
      <c r="AV98" s="414"/>
      <c r="AW98" s="1">
        <v>1</v>
      </c>
      <c r="AZ98" s="391"/>
      <c r="BA98" s="391"/>
      <c r="BB98" s="391"/>
      <c r="BC98" s="391"/>
      <c r="BD98" s="391"/>
      <c r="BE98" s="5">
        <v>1</v>
      </c>
    </row>
    <row r="99" s="3" customFormat="1" spans="1:47">
      <c r="A99" s="155"/>
      <c r="B99" s="190" t="s">
        <v>843</v>
      </c>
      <c r="C99" s="190"/>
      <c r="D99" s="191"/>
      <c r="E99" s="191"/>
      <c r="F99" s="190"/>
      <c r="G99" s="191"/>
      <c r="H99" s="191"/>
      <c r="I99" s="190"/>
      <c r="J99" s="166">
        <f t="shared" ref="J99:AC99" si="28">J100+J101+J102+J104+J103+J105</f>
        <v>0</v>
      </c>
      <c r="K99" s="166">
        <f t="shared" si="28"/>
        <v>0</v>
      </c>
      <c r="L99" s="166">
        <f t="shared" si="28"/>
        <v>0</v>
      </c>
      <c r="M99" s="166">
        <f t="shared" si="28"/>
        <v>0</v>
      </c>
      <c r="N99" s="166">
        <f t="shared" si="28"/>
        <v>0</v>
      </c>
      <c r="O99" s="166">
        <f t="shared" si="28"/>
        <v>0</v>
      </c>
      <c r="P99" s="166">
        <f t="shared" si="28"/>
        <v>0</v>
      </c>
      <c r="Q99" s="166">
        <f t="shared" si="28"/>
        <v>0</v>
      </c>
      <c r="R99" s="166">
        <f t="shared" si="28"/>
        <v>0</v>
      </c>
      <c r="S99" s="166">
        <f t="shared" si="28"/>
        <v>0</v>
      </c>
      <c r="T99" s="166">
        <f t="shared" si="28"/>
        <v>0</v>
      </c>
      <c r="U99" s="166">
        <f t="shared" si="28"/>
        <v>0</v>
      </c>
      <c r="V99" s="166">
        <f t="shared" si="28"/>
        <v>0</v>
      </c>
      <c r="W99" s="166">
        <f t="shared" si="28"/>
        <v>0</v>
      </c>
      <c r="X99" s="166">
        <f t="shared" si="28"/>
        <v>0</v>
      </c>
      <c r="Y99" s="166">
        <f t="shared" si="28"/>
        <v>0</v>
      </c>
      <c r="Z99" s="166">
        <f t="shared" si="28"/>
        <v>0</v>
      </c>
      <c r="AA99" s="166">
        <f t="shared" si="28"/>
        <v>0</v>
      </c>
      <c r="AB99" s="166">
        <f t="shared" si="28"/>
        <v>0</v>
      </c>
      <c r="AC99" s="166">
        <f t="shared" si="28"/>
        <v>0</v>
      </c>
      <c r="AD99" s="166"/>
      <c r="AE99" s="166">
        <f>AE100+AE101+AE102+AE104+AE103+AE105</f>
        <v>0</v>
      </c>
      <c r="AF99" s="166">
        <f>AF100+AF101+AF102+AF104+AF103+AF105</f>
        <v>0</v>
      </c>
      <c r="AG99" s="205"/>
      <c r="AH99" s="205"/>
      <c r="AI99" s="201"/>
      <c r="AJ99" s="201"/>
      <c r="AK99" s="201"/>
      <c r="AL99" s="201"/>
      <c r="AM99" s="201"/>
      <c r="AN99" s="201"/>
      <c r="AO99" s="175"/>
      <c r="AP99" s="178"/>
      <c r="AQ99" s="178"/>
      <c r="AR99" s="178"/>
      <c r="AS99" s="178"/>
      <c r="AT99" s="178"/>
      <c r="AU99" s="178"/>
    </row>
    <row r="100" s="3" customFormat="1" spans="1:47">
      <c r="A100" s="155"/>
      <c r="B100" s="190" t="s">
        <v>844</v>
      </c>
      <c r="C100" s="190"/>
      <c r="D100" s="191"/>
      <c r="E100" s="191"/>
      <c r="F100" s="190"/>
      <c r="G100" s="191"/>
      <c r="H100" s="191"/>
      <c r="I100" s="190"/>
      <c r="J100" s="166">
        <v>0</v>
      </c>
      <c r="K100" s="166">
        <v>0</v>
      </c>
      <c r="L100" s="166">
        <v>0</v>
      </c>
      <c r="M100" s="166">
        <v>0</v>
      </c>
      <c r="N100" s="166">
        <v>0</v>
      </c>
      <c r="O100" s="166">
        <v>0</v>
      </c>
      <c r="P100" s="166">
        <v>0</v>
      </c>
      <c r="Q100" s="166">
        <v>0</v>
      </c>
      <c r="R100" s="166">
        <v>0</v>
      </c>
      <c r="S100" s="166">
        <v>0</v>
      </c>
      <c r="T100" s="166">
        <v>0</v>
      </c>
      <c r="U100" s="166">
        <v>0</v>
      </c>
      <c r="V100" s="166">
        <v>0</v>
      </c>
      <c r="W100" s="166">
        <v>0</v>
      </c>
      <c r="X100" s="166">
        <v>0</v>
      </c>
      <c r="Y100" s="166">
        <v>0</v>
      </c>
      <c r="Z100" s="166">
        <v>0</v>
      </c>
      <c r="AA100" s="166">
        <v>0</v>
      </c>
      <c r="AB100" s="166">
        <v>0</v>
      </c>
      <c r="AC100" s="166">
        <v>0</v>
      </c>
      <c r="AD100" s="166"/>
      <c r="AE100" s="166">
        <v>0</v>
      </c>
      <c r="AF100" s="166">
        <v>0</v>
      </c>
      <c r="AG100" s="205"/>
      <c r="AH100" s="205"/>
      <c r="AI100" s="201"/>
      <c r="AJ100" s="201"/>
      <c r="AK100" s="201"/>
      <c r="AL100" s="201"/>
      <c r="AM100" s="201"/>
      <c r="AN100" s="201"/>
      <c r="AO100" s="175"/>
      <c r="AP100" s="178"/>
      <c r="AQ100" s="178"/>
      <c r="AR100" s="178"/>
      <c r="AS100" s="178"/>
      <c r="AT100" s="178"/>
      <c r="AU100" s="178"/>
    </row>
    <row r="101" s="3" customFormat="1" spans="1:47">
      <c r="A101" s="155"/>
      <c r="B101" s="190" t="s">
        <v>845</v>
      </c>
      <c r="C101" s="190"/>
      <c r="D101" s="191"/>
      <c r="E101" s="191"/>
      <c r="F101" s="190"/>
      <c r="G101" s="191"/>
      <c r="H101" s="191"/>
      <c r="I101" s="190"/>
      <c r="J101" s="166">
        <v>0</v>
      </c>
      <c r="K101" s="166">
        <v>0</v>
      </c>
      <c r="L101" s="166">
        <v>0</v>
      </c>
      <c r="M101" s="166">
        <v>0</v>
      </c>
      <c r="N101" s="166">
        <v>0</v>
      </c>
      <c r="O101" s="166">
        <v>0</v>
      </c>
      <c r="P101" s="166">
        <v>0</v>
      </c>
      <c r="Q101" s="166">
        <v>0</v>
      </c>
      <c r="R101" s="166">
        <v>0</v>
      </c>
      <c r="S101" s="166">
        <v>0</v>
      </c>
      <c r="T101" s="166">
        <v>0</v>
      </c>
      <c r="U101" s="166">
        <v>0</v>
      </c>
      <c r="V101" s="166">
        <v>0</v>
      </c>
      <c r="W101" s="166">
        <v>0</v>
      </c>
      <c r="X101" s="166">
        <v>0</v>
      </c>
      <c r="Y101" s="166">
        <v>0</v>
      </c>
      <c r="Z101" s="166">
        <v>0</v>
      </c>
      <c r="AA101" s="166">
        <v>0</v>
      </c>
      <c r="AB101" s="166">
        <v>0</v>
      </c>
      <c r="AC101" s="166">
        <v>0</v>
      </c>
      <c r="AD101" s="166"/>
      <c r="AE101" s="166">
        <v>0</v>
      </c>
      <c r="AF101" s="166">
        <v>0</v>
      </c>
      <c r="AG101" s="205"/>
      <c r="AH101" s="205"/>
      <c r="AI101" s="201"/>
      <c r="AJ101" s="201"/>
      <c r="AK101" s="201"/>
      <c r="AL101" s="201"/>
      <c r="AM101" s="201"/>
      <c r="AN101" s="201"/>
      <c r="AO101" s="175"/>
      <c r="AP101" s="178"/>
      <c r="AQ101" s="178"/>
      <c r="AR101" s="178"/>
      <c r="AS101" s="178"/>
      <c r="AT101" s="178"/>
      <c r="AU101" s="178"/>
    </row>
    <row r="102" s="3" customFormat="1" spans="1:47">
      <c r="A102" s="155"/>
      <c r="B102" s="190" t="s">
        <v>846</v>
      </c>
      <c r="C102" s="190"/>
      <c r="D102" s="191"/>
      <c r="E102" s="191"/>
      <c r="F102" s="190"/>
      <c r="G102" s="191"/>
      <c r="H102" s="191"/>
      <c r="I102" s="190"/>
      <c r="J102" s="166">
        <v>0</v>
      </c>
      <c r="K102" s="166">
        <v>0</v>
      </c>
      <c r="L102" s="166">
        <v>0</v>
      </c>
      <c r="M102" s="166">
        <v>0</v>
      </c>
      <c r="N102" s="166">
        <v>0</v>
      </c>
      <c r="O102" s="166">
        <v>0</v>
      </c>
      <c r="P102" s="166">
        <v>0</v>
      </c>
      <c r="Q102" s="166">
        <v>0</v>
      </c>
      <c r="R102" s="166">
        <v>0</v>
      </c>
      <c r="S102" s="166">
        <v>0</v>
      </c>
      <c r="T102" s="166">
        <v>0</v>
      </c>
      <c r="U102" s="166">
        <v>0</v>
      </c>
      <c r="V102" s="166">
        <v>0</v>
      </c>
      <c r="W102" s="166">
        <v>0</v>
      </c>
      <c r="X102" s="166">
        <v>0</v>
      </c>
      <c r="Y102" s="166">
        <v>0</v>
      </c>
      <c r="Z102" s="166">
        <v>0</v>
      </c>
      <c r="AA102" s="166">
        <v>0</v>
      </c>
      <c r="AB102" s="166">
        <v>0</v>
      </c>
      <c r="AC102" s="166">
        <v>0</v>
      </c>
      <c r="AD102" s="166"/>
      <c r="AE102" s="166">
        <v>0</v>
      </c>
      <c r="AF102" s="166">
        <v>0</v>
      </c>
      <c r="AG102" s="205"/>
      <c r="AH102" s="205"/>
      <c r="AI102" s="201"/>
      <c r="AJ102" s="201"/>
      <c r="AK102" s="201"/>
      <c r="AL102" s="201"/>
      <c r="AM102" s="201"/>
      <c r="AN102" s="201"/>
      <c r="AO102" s="175"/>
      <c r="AP102" s="178"/>
      <c r="AQ102" s="178"/>
      <c r="AR102" s="178"/>
      <c r="AS102" s="178"/>
      <c r="AT102" s="178"/>
      <c r="AU102" s="178"/>
    </row>
    <row r="103" s="3" customFormat="1" spans="1:47">
      <c r="A103" s="155"/>
      <c r="B103" s="190" t="s">
        <v>847</v>
      </c>
      <c r="C103" s="190"/>
      <c r="D103" s="191"/>
      <c r="E103" s="191"/>
      <c r="F103" s="190"/>
      <c r="G103" s="191"/>
      <c r="H103" s="191"/>
      <c r="I103" s="190"/>
      <c r="J103" s="166">
        <v>0</v>
      </c>
      <c r="K103" s="166">
        <v>0</v>
      </c>
      <c r="L103" s="166">
        <v>0</v>
      </c>
      <c r="M103" s="166">
        <v>0</v>
      </c>
      <c r="N103" s="166">
        <v>0</v>
      </c>
      <c r="O103" s="166">
        <v>0</v>
      </c>
      <c r="P103" s="166">
        <v>0</v>
      </c>
      <c r="Q103" s="166">
        <v>0</v>
      </c>
      <c r="R103" s="166">
        <v>0</v>
      </c>
      <c r="S103" s="166">
        <v>0</v>
      </c>
      <c r="T103" s="166">
        <v>0</v>
      </c>
      <c r="U103" s="166">
        <v>0</v>
      </c>
      <c r="V103" s="166">
        <v>0</v>
      </c>
      <c r="W103" s="166">
        <v>0</v>
      </c>
      <c r="X103" s="166">
        <v>0</v>
      </c>
      <c r="Y103" s="166">
        <v>0</v>
      </c>
      <c r="Z103" s="166">
        <v>0</v>
      </c>
      <c r="AA103" s="166">
        <v>0</v>
      </c>
      <c r="AB103" s="166">
        <v>0</v>
      </c>
      <c r="AC103" s="166">
        <v>0</v>
      </c>
      <c r="AD103" s="166"/>
      <c r="AE103" s="166">
        <v>0</v>
      </c>
      <c r="AF103" s="166">
        <v>0</v>
      </c>
      <c r="AG103" s="205"/>
      <c r="AH103" s="205"/>
      <c r="AI103" s="201"/>
      <c r="AJ103" s="201"/>
      <c r="AK103" s="201"/>
      <c r="AL103" s="201"/>
      <c r="AM103" s="201"/>
      <c r="AN103" s="201"/>
      <c r="AO103" s="175"/>
      <c r="AP103" s="178"/>
      <c r="AQ103" s="178"/>
      <c r="AR103" s="178"/>
      <c r="AS103" s="178"/>
      <c r="AT103" s="178"/>
      <c r="AU103" s="178"/>
    </row>
    <row r="104" s="3" customFormat="1" spans="1:47">
      <c r="A104" s="155"/>
      <c r="B104" s="190" t="s">
        <v>848</v>
      </c>
      <c r="C104" s="190"/>
      <c r="D104" s="191"/>
      <c r="E104" s="191"/>
      <c r="F104" s="190"/>
      <c r="G104" s="191"/>
      <c r="H104" s="191"/>
      <c r="I104" s="190"/>
      <c r="J104" s="166">
        <v>0</v>
      </c>
      <c r="K104" s="166">
        <v>0</v>
      </c>
      <c r="L104" s="166">
        <v>0</v>
      </c>
      <c r="M104" s="166">
        <v>0</v>
      </c>
      <c r="N104" s="166">
        <v>0</v>
      </c>
      <c r="O104" s="166">
        <v>0</v>
      </c>
      <c r="P104" s="166">
        <v>0</v>
      </c>
      <c r="Q104" s="166">
        <v>0</v>
      </c>
      <c r="R104" s="166">
        <v>0</v>
      </c>
      <c r="S104" s="166">
        <v>0</v>
      </c>
      <c r="T104" s="166">
        <v>0</v>
      </c>
      <c r="U104" s="166">
        <v>0</v>
      </c>
      <c r="V104" s="166">
        <v>0</v>
      </c>
      <c r="W104" s="166">
        <v>0</v>
      </c>
      <c r="X104" s="166">
        <v>0</v>
      </c>
      <c r="Y104" s="166">
        <v>0</v>
      </c>
      <c r="Z104" s="166">
        <v>0</v>
      </c>
      <c r="AA104" s="166">
        <v>0</v>
      </c>
      <c r="AB104" s="166">
        <v>0</v>
      </c>
      <c r="AC104" s="166">
        <v>0</v>
      </c>
      <c r="AD104" s="166"/>
      <c r="AE104" s="166">
        <v>0</v>
      </c>
      <c r="AF104" s="166">
        <v>0</v>
      </c>
      <c r="AG104" s="205"/>
      <c r="AH104" s="205"/>
      <c r="AI104" s="201"/>
      <c r="AJ104" s="201"/>
      <c r="AK104" s="201"/>
      <c r="AL104" s="201"/>
      <c r="AM104" s="201"/>
      <c r="AN104" s="201"/>
      <c r="AO104" s="175"/>
      <c r="AP104" s="178"/>
      <c r="AQ104" s="178"/>
      <c r="AR104" s="178"/>
      <c r="AS104" s="178"/>
      <c r="AT104" s="178"/>
      <c r="AU104" s="178"/>
    </row>
    <row r="105" s="3" customFormat="1" spans="1:47">
      <c r="A105" s="155"/>
      <c r="B105" s="190" t="s">
        <v>849</v>
      </c>
      <c r="C105" s="190"/>
      <c r="D105" s="191"/>
      <c r="E105" s="191"/>
      <c r="F105" s="190"/>
      <c r="G105" s="191"/>
      <c r="H105" s="191"/>
      <c r="I105" s="190"/>
      <c r="J105" s="166">
        <v>0</v>
      </c>
      <c r="K105" s="166">
        <v>0</v>
      </c>
      <c r="L105" s="166">
        <v>0</v>
      </c>
      <c r="M105" s="166">
        <v>0</v>
      </c>
      <c r="N105" s="166">
        <v>0</v>
      </c>
      <c r="O105" s="166">
        <v>0</v>
      </c>
      <c r="P105" s="166">
        <v>0</v>
      </c>
      <c r="Q105" s="166">
        <v>0</v>
      </c>
      <c r="R105" s="166">
        <v>0</v>
      </c>
      <c r="S105" s="166">
        <v>0</v>
      </c>
      <c r="T105" s="166">
        <v>0</v>
      </c>
      <c r="U105" s="166">
        <v>0</v>
      </c>
      <c r="V105" s="166">
        <v>0</v>
      </c>
      <c r="W105" s="166">
        <v>0</v>
      </c>
      <c r="X105" s="166">
        <v>0</v>
      </c>
      <c r="Y105" s="166">
        <v>0</v>
      </c>
      <c r="Z105" s="166">
        <v>0</v>
      </c>
      <c r="AA105" s="166">
        <v>0</v>
      </c>
      <c r="AB105" s="166">
        <v>0</v>
      </c>
      <c r="AC105" s="166">
        <v>0</v>
      </c>
      <c r="AD105" s="166"/>
      <c r="AE105" s="166">
        <v>0</v>
      </c>
      <c r="AF105" s="166">
        <v>0</v>
      </c>
      <c r="AG105" s="205"/>
      <c r="AH105" s="205"/>
      <c r="AI105" s="201"/>
      <c r="AJ105" s="201"/>
      <c r="AK105" s="201"/>
      <c r="AL105" s="201"/>
      <c r="AM105" s="201"/>
      <c r="AN105" s="201"/>
      <c r="AO105" s="175"/>
      <c r="AP105" s="178"/>
      <c r="AQ105" s="178"/>
      <c r="AR105" s="178"/>
      <c r="AS105" s="178"/>
      <c r="AT105" s="178"/>
      <c r="AU105" s="178"/>
    </row>
    <row r="106" s="3" customFormat="1" spans="1:47">
      <c r="A106" s="155"/>
      <c r="B106" s="190" t="s">
        <v>860</v>
      </c>
      <c r="C106" s="190"/>
      <c r="D106" s="191"/>
      <c r="E106" s="191"/>
      <c r="F106" s="190"/>
      <c r="G106" s="191"/>
      <c r="H106" s="191"/>
      <c r="I106" s="190"/>
      <c r="J106" s="166">
        <f t="shared" ref="J106:AC106" si="29">J107+J108+J109</f>
        <v>0</v>
      </c>
      <c r="K106" s="166">
        <f t="shared" si="29"/>
        <v>0</v>
      </c>
      <c r="L106" s="166">
        <f t="shared" si="29"/>
        <v>0</v>
      </c>
      <c r="M106" s="166">
        <f t="shared" si="29"/>
        <v>0</v>
      </c>
      <c r="N106" s="166">
        <f t="shared" si="29"/>
        <v>0</v>
      </c>
      <c r="O106" s="166">
        <f t="shared" si="29"/>
        <v>0</v>
      </c>
      <c r="P106" s="166">
        <f t="shared" si="29"/>
        <v>0</v>
      </c>
      <c r="Q106" s="166">
        <f t="shared" si="29"/>
        <v>0</v>
      </c>
      <c r="R106" s="166">
        <f t="shared" si="29"/>
        <v>0</v>
      </c>
      <c r="S106" s="166">
        <f t="shared" si="29"/>
        <v>0</v>
      </c>
      <c r="T106" s="166">
        <f t="shared" si="29"/>
        <v>0</v>
      </c>
      <c r="U106" s="166">
        <f t="shared" si="29"/>
        <v>0</v>
      </c>
      <c r="V106" s="166">
        <f t="shared" si="29"/>
        <v>0</v>
      </c>
      <c r="W106" s="166">
        <f t="shared" si="29"/>
        <v>0</v>
      </c>
      <c r="X106" s="166">
        <f t="shared" si="29"/>
        <v>0</v>
      </c>
      <c r="Y106" s="166">
        <f t="shared" si="29"/>
        <v>0</v>
      </c>
      <c r="Z106" s="166">
        <f t="shared" si="29"/>
        <v>0</v>
      </c>
      <c r="AA106" s="166">
        <f t="shared" si="29"/>
        <v>0</v>
      </c>
      <c r="AB106" s="166">
        <f t="shared" si="29"/>
        <v>0</v>
      </c>
      <c r="AC106" s="166">
        <f t="shared" si="29"/>
        <v>0</v>
      </c>
      <c r="AD106" s="166"/>
      <c r="AE106" s="166">
        <f>AE107+AE108+AE109</f>
        <v>0</v>
      </c>
      <c r="AF106" s="166">
        <f>AF107+AF108+AF109</f>
        <v>0</v>
      </c>
      <c r="AG106" s="205"/>
      <c r="AH106" s="205"/>
      <c r="AI106" s="201"/>
      <c r="AJ106" s="201"/>
      <c r="AK106" s="201"/>
      <c r="AL106" s="201"/>
      <c r="AM106" s="201"/>
      <c r="AN106" s="201"/>
      <c r="AO106" s="175"/>
      <c r="AP106" s="178"/>
      <c r="AQ106" s="178"/>
      <c r="AR106" s="178"/>
      <c r="AS106" s="178"/>
      <c r="AT106" s="178"/>
      <c r="AU106" s="178"/>
    </row>
    <row r="107" s="3" customFormat="1" spans="1:47">
      <c r="A107" s="155"/>
      <c r="B107" s="190" t="s">
        <v>861</v>
      </c>
      <c r="C107" s="190"/>
      <c r="D107" s="191"/>
      <c r="E107" s="191"/>
      <c r="F107" s="190"/>
      <c r="G107" s="191"/>
      <c r="H107" s="191"/>
      <c r="I107" s="190"/>
      <c r="J107" s="166">
        <v>0</v>
      </c>
      <c r="K107" s="166">
        <v>0</v>
      </c>
      <c r="L107" s="166">
        <v>0</v>
      </c>
      <c r="M107" s="166">
        <v>0</v>
      </c>
      <c r="N107" s="166">
        <v>0</v>
      </c>
      <c r="O107" s="166">
        <v>0</v>
      </c>
      <c r="P107" s="166">
        <v>0</v>
      </c>
      <c r="Q107" s="166">
        <v>0</v>
      </c>
      <c r="R107" s="166">
        <v>0</v>
      </c>
      <c r="S107" s="166">
        <v>0</v>
      </c>
      <c r="T107" s="166">
        <v>0</v>
      </c>
      <c r="U107" s="166">
        <v>0</v>
      </c>
      <c r="V107" s="166">
        <v>0</v>
      </c>
      <c r="W107" s="166">
        <v>0</v>
      </c>
      <c r="X107" s="166">
        <v>0</v>
      </c>
      <c r="Y107" s="166">
        <v>0</v>
      </c>
      <c r="Z107" s="166">
        <v>0</v>
      </c>
      <c r="AA107" s="166">
        <v>0</v>
      </c>
      <c r="AB107" s="166">
        <v>0</v>
      </c>
      <c r="AC107" s="166">
        <v>0</v>
      </c>
      <c r="AD107" s="166"/>
      <c r="AE107" s="166">
        <v>0</v>
      </c>
      <c r="AF107" s="166">
        <v>0</v>
      </c>
      <c r="AG107" s="205"/>
      <c r="AH107" s="205"/>
      <c r="AI107" s="201"/>
      <c r="AJ107" s="201"/>
      <c r="AK107" s="201"/>
      <c r="AL107" s="201"/>
      <c r="AM107" s="201"/>
      <c r="AN107" s="201"/>
      <c r="AO107" s="175"/>
      <c r="AP107" s="178"/>
      <c r="AQ107" s="178"/>
      <c r="AR107" s="178"/>
      <c r="AS107" s="178"/>
      <c r="AT107" s="178"/>
      <c r="AU107" s="178"/>
    </row>
    <row r="108" s="3" customFormat="1" spans="1:47">
      <c r="A108" s="155"/>
      <c r="B108" s="190" t="s">
        <v>862</v>
      </c>
      <c r="C108" s="190"/>
      <c r="D108" s="191"/>
      <c r="E108" s="191"/>
      <c r="F108" s="190"/>
      <c r="G108" s="191"/>
      <c r="H108" s="191"/>
      <c r="I108" s="190"/>
      <c r="J108" s="166">
        <v>0</v>
      </c>
      <c r="K108" s="166">
        <v>0</v>
      </c>
      <c r="L108" s="166">
        <v>0</v>
      </c>
      <c r="M108" s="166">
        <v>0</v>
      </c>
      <c r="N108" s="166">
        <v>0</v>
      </c>
      <c r="O108" s="166">
        <v>0</v>
      </c>
      <c r="P108" s="166">
        <v>0</v>
      </c>
      <c r="Q108" s="166">
        <v>0</v>
      </c>
      <c r="R108" s="166">
        <v>0</v>
      </c>
      <c r="S108" s="166">
        <v>0</v>
      </c>
      <c r="T108" s="166">
        <v>0</v>
      </c>
      <c r="U108" s="166">
        <v>0</v>
      </c>
      <c r="V108" s="166">
        <v>0</v>
      </c>
      <c r="W108" s="166">
        <v>0</v>
      </c>
      <c r="X108" s="166">
        <v>0</v>
      </c>
      <c r="Y108" s="166">
        <v>0</v>
      </c>
      <c r="Z108" s="166">
        <v>0</v>
      </c>
      <c r="AA108" s="166">
        <v>0</v>
      </c>
      <c r="AB108" s="166">
        <v>0</v>
      </c>
      <c r="AC108" s="166">
        <v>0</v>
      </c>
      <c r="AD108" s="166"/>
      <c r="AE108" s="166">
        <v>0</v>
      </c>
      <c r="AF108" s="166">
        <v>0</v>
      </c>
      <c r="AG108" s="205"/>
      <c r="AH108" s="205"/>
      <c r="AI108" s="201"/>
      <c r="AJ108" s="201"/>
      <c r="AK108" s="201"/>
      <c r="AL108" s="201"/>
      <c r="AM108" s="201"/>
      <c r="AN108" s="201"/>
      <c r="AO108" s="175"/>
      <c r="AP108" s="178"/>
      <c r="AQ108" s="178"/>
      <c r="AR108" s="178"/>
      <c r="AS108" s="178"/>
      <c r="AT108" s="178"/>
      <c r="AU108" s="178"/>
    </row>
    <row r="109" s="3" customFormat="1" spans="1:47">
      <c r="A109" s="155"/>
      <c r="B109" s="190" t="s">
        <v>863</v>
      </c>
      <c r="C109" s="190"/>
      <c r="D109" s="191"/>
      <c r="E109" s="191"/>
      <c r="F109" s="190"/>
      <c r="G109" s="191"/>
      <c r="H109" s="191"/>
      <c r="I109" s="190"/>
      <c r="J109" s="166">
        <v>0</v>
      </c>
      <c r="K109" s="166">
        <v>0</v>
      </c>
      <c r="L109" s="166">
        <v>0</v>
      </c>
      <c r="M109" s="166">
        <v>0</v>
      </c>
      <c r="N109" s="166">
        <v>0</v>
      </c>
      <c r="O109" s="166">
        <v>0</v>
      </c>
      <c r="P109" s="166">
        <v>0</v>
      </c>
      <c r="Q109" s="166">
        <v>0</v>
      </c>
      <c r="R109" s="166">
        <v>0</v>
      </c>
      <c r="S109" s="166">
        <v>0</v>
      </c>
      <c r="T109" s="166">
        <v>0</v>
      </c>
      <c r="U109" s="166">
        <v>0</v>
      </c>
      <c r="V109" s="166">
        <v>0</v>
      </c>
      <c r="W109" s="166">
        <v>0</v>
      </c>
      <c r="X109" s="166">
        <v>0</v>
      </c>
      <c r="Y109" s="166">
        <v>0</v>
      </c>
      <c r="Z109" s="166">
        <v>0</v>
      </c>
      <c r="AA109" s="166">
        <v>0</v>
      </c>
      <c r="AB109" s="166">
        <v>0</v>
      </c>
      <c r="AC109" s="166">
        <v>0</v>
      </c>
      <c r="AD109" s="166"/>
      <c r="AE109" s="166">
        <v>0</v>
      </c>
      <c r="AF109" s="166">
        <v>0</v>
      </c>
      <c r="AG109" s="205"/>
      <c r="AH109" s="205"/>
      <c r="AI109" s="201"/>
      <c r="AJ109" s="201"/>
      <c r="AK109" s="201"/>
      <c r="AL109" s="201"/>
      <c r="AM109" s="201"/>
      <c r="AN109" s="201"/>
      <c r="AO109" s="175"/>
      <c r="AP109" s="178"/>
      <c r="AQ109" s="178"/>
      <c r="AR109" s="178"/>
      <c r="AS109" s="178"/>
      <c r="AT109" s="178"/>
      <c r="AU109" s="178"/>
    </row>
    <row r="110" s="3" customFormat="1" spans="1:47">
      <c r="A110" s="155"/>
      <c r="B110" s="190" t="s">
        <v>864</v>
      </c>
      <c r="C110" s="190"/>
      <c r="D110" s="191"/>
      <c r="E110" s="191"/>
      <c r="F110" s="190"/>
      <c r="G110" s="191"/>
      <c r="H110" s="191"/>
      <c r="I110" s="190"/>
      <c r="J110" s="166">
        <f t="shared" ref="J110:AC110" si="30">J111+J113+J118+J125</f>
        <v>0</v>
      </c>
      <c r="K110" s="166">
        <f t="shared" si="30"/>
        <v>0</v>
      </c>
      <c r="L110" s="166">
        <f t="shared" si="30"/>
        <v>0</v>
      </c>
      <c r="M110" s="166">
        <f t="shared" si="30"/>
        <v>0</v>
      </c>
      <c r="N110" s="166">
        <f t="shared" si="30"/>
        <v>1</v>
      </c>
      <c r="O110" s="166">
        <f t="shared" si="30"/>
        <v>0</v>
      </c>
      <c r="P110" s="166">
        <f t="shared" si="30"/>
        <v>0</v>
      </c>
      <c r="Q110" s="166">
        <f t="shared" si="30"/>
        <v>0</v>
      </c>
      <c r="R110" s="166">
        <f t="shared" si="30"/>
        <v>500</v>
      </c>
      <c r="S110" s="166">
        <f t="shared" si="30"/>
        <v>0</v>
      </c>
      <c r="T110" s="166">
        <f t="shared" si="30"/>
        <v>0</v>
      </c>
      <c r="U110" s="166">
        <f t="shared" si="30"/>
        <v>120</v>
      </c>
      <c r="V110" s="166">
        <f t="shared" si="30"/>
        <v>0</v>
      </c>
      <c r="W110" s="166">
        <f t="shared" si="30"/>
        <v>0</v>
      </c>
      <c r="X110" s="166">
        <f t="shared" si="30"/>
        <v>120</v>
      </c>
      <c r="Y110" s="166">
        <f t="shared" si="30"/>
        <v>0</v>
      </c>
      <c r="Z110" s="166">
        <f t="shared" si="30"/>
        <v>0</v>
      </c>
      <c r="AA110" s="166">
        <f t="shared" si="30"/>
        <v>0</v>
      </c>
      <c r="AB110" s="166">
        <f t="shared" si="30"/>
        <v>0</v>
      </c>
      <c r="AC110" s="166">
        <f t="shared" si="30"/>
        <v>0</v>
      </c>
      <c r="AD110" s="166"/>
      <c r="AE110" s="166">
        <f>AE111+AE113+AE118+AE125</f>
        <v>3656</v>
      </c>
      <c r="AF110" s="166">
        <f>AF111+AF113+AF118+AF125</f>
        <v>3656</v>
      </c>
      <c r="AG110" s="205"/>
      <c r="AH110" s="205"/>
      <c r="AI110" s="201"/>
      <c r="AJ110" s="201"/>
      <c r="AK110" s="201"/>
      <c r="AL110" s="201"/>
      <c r="AM110" s="201"/>
      <c r="AN110" s="201"/>
      <c r="AO110" s="175"/>
      <c r="AP110" s="178"/>
      <c r="AQ110" s="178"/>
      <c r="AR110" s="178"/>
      <c r="AS110" s="178"/>
      <c r="AT110" s="178"/>
      <c r="AU110" s="178"/>
    </row>
    <row r="111" s="3" customFormat="1" spans="1:47">
      <c r="A111" s="155"/>
      <c r="B111" s="190" t="s">
        <v>865</v>
      </c>
      <c r="C111" s="190"/>
      <c r="D111" s="191"/>
      <c r="E111" s="191"/>
      <c r="F111" s="190"/>
      <c r="G111" s="191"/>
      <c r="H111" s="191"/>
      <c r="I111" s="190"/>
      <c r="J111" s="166">
        <f t="shared" ref="J111:AC111" si="31">SUM(J112)</f>
        <v>0</v>
      </c>
      <c r="K111" s="166">
        <f t="shared" si="31"/>
        <v>0</v>
      </c>
      <c r="L111" s="166">
        <f t="shared" si="31"/>
        <v>0</v>
      </c>
      <c r="M111" s="166">
        <f t="shared" si="31"/>
        <v>0</v>
      </c>
      <c r="N111" s="166">
        <f t="shared" si="31"/>
        <v>0</v>
      </c>
      <c r="O111" s="166">
        <f t="shared" si="31"/>
        <v>0</v>
      </c>
      <c r="P111" s="166">
        <f t="shared" si="31"/>
        <v>0</v>
      </c>
      <c r="Q111" s="166">
        <f t="shared" si="31"/>
        <v>0</v>
      </c>
      <c r="R111" s="166">
        <f t="shared" si="31"/>
        <v>0</v>
      </c>
      <c r="S111" s="166">
        <f t="shared" si="31"/>
        <v>0</v>
      </c>
      <c r="T111" s="166">
        <f t="shared" si="31"/>
        <v>0</v>
      </c>
      <c r="U111" s="166">
        <f t="shared" si="31"/>
        <v>0</v>
      </c>
      <c r="V111" s="166">
        <f t="shared" si="31"/>
        <v>0</v>
      </c>
      <c r="W111" s="166">
        <f t="shared" si="31"/>
        <v>0</v>
      </c>
      <c r="X111" s="166">
        <f t="shared" si="31"/>
        <v>0</v>
      </c>
      <c r="Y111" s="166">
        <f t="shared" si="31"/>
        <v>0</v>
      </c>
      <c r="Z111" s="166">
        <f t="shared" si="31"/>
        <v>0</v>
      </c>
      <c r="AA111" s="166">
        <f t="shared" si="31"/>
        <v>0</v>
      </c>
      <c r="AB111" s="166">
        <f t="shared" si="31"/>
        <v>0</v>
      </c>
      <c r="AC111" s="166">
        <f t="shared" si="31"/>
        <v>0</v>
      </c>
      <c r="AD111" s="166"/>
      <c r="AE111" s="166">
        <f>SUM(AE112)</f>
        <v>0</v>
      </c>
      <c r="AF111" s="166">
        <f>SUM(AF112)</f>
        <v>0</v>
      </c>
      <c r="AG111" s="205"/>
      <c r="AH111" s="205"/>
      <c r="AI111" s="201"/>
      <c r="AJ111" s="201"/>
      <c r="AK111" s="201"/>
      <c r="AL111" s="201"/>
      <c r="AM111" s="201"/>
      <c r="AN111" s="201"/>
      <c r="AO111" s="175"/>
      <c r="AP111" s="178"/>
      <c r="AQ111" s="178"/>
      <c r="AR111" s="178"/>
      <c r="AS111" s="178"/>
      <c r="AT111" s="178"/>
      <c r="AU111" s="178"/>
    </row>
    <row r="112" s="3" customFormat="1" spans="1:47">
      <c r="A112" s="155"/>
      <c r="B112" s="190" t="s">
        <v>866</v>
      </c>
      <c r="C112" s="190"/>
      <c r="D112" s="191"/>
      <c r="E112" s="191"/>
      <c r="F112" s="190"/>
      <c r="G112" s="191"/>
      <c r="H112" s="191"/>
      <c r="I112" s="190"/>
      <c r="J112" s="166">
        <v>0</v>
      </c>
      <c r="K112" s="166">
        <v>0</v>
      </c>
      <c r="L112" s="166">
        <v>0</v>
      </c>
      <c r="M112" s="166">
        <v>0</v>
      </c>
      <c r="N112" s="166">
        <v>0</v>
      </c>
      <c r="O112" s="166">
        <v>0</v>
      </c>
      <c r="P112" s="166">
        <v>0</v>
      </c>
      <c r="Q112" s="166">
        <v>0</v>
      </c>
      <c r="R112" s="166">
        <v>0</v>
      </c>
      <c r="S112" s="166">
        <v>0</v>
      </c>
      <c r="T112" s="166">
        <v>0</v>
      </c>
      <c r="U112" s="166">
        <v>0</v>
      </c>
      <c r="V112" s="166">
        <v>0</v>
      </c>
      <c r="W112" s="166">
        <v>0</v>
      </c>
      <c r="X112" s="166">
        <v>0</v>
      </c>
      <c r="Y112" s="166">
        <v>0</v>
      </c>
      <c r="Z112" s="166">
        <v>0</v>
      </c>
      <c r="AA112" s="166">
        <v>0</v>
      </c>
      <c r="AB112" s="166">
        <v>0</v>
      </c>
      <c r="AC112" s="166">
        <v>0</v>
      </c>
      <c r="AD112" s="166"/>
      <c r="AE112" s="166">
        <v>0</v>
      </c>
      <c r="AF112" s="166">
        <v>0</v>
      </c>
      <c r="AG112" s="205"/>
      <c r="AH112" s="205"/>
      <c r="AI112" s="201"/>
      <c r="AJ112" s="201"/>
      <c r="AK112" s="201"/>
      <c r="AL112" s="201"/>
      <c r="AM112" s="201"/>
      <c r="AN112" s="201"/>
      <c r="AO112" s="175"/>
      <c r="AP112" s="178"/>
      <c r="AQ112" s="178"/>
      <c r="AR112" s="178"/>
      <c r="AS112" s="178"/>
      <c r="AT112" s="178"/>
      <c r="AU112" s="178"/>
    </row>
    <row r="113" s="3" customFormat="1" spans="1:47">
      <c r="A113" s="155"/>
      <c r="B113" s="190" t="s">
        <v>867</v>
      </c>
      <c r="C113" s="190"/>
      <c r="D113" s="191"/>
      <c r="E113" s="191"/>
      <c r="F113" s="190"/>
      <c r="G113" s="191"/>
      <c r="H113" s="191"/>
      <c r="I113" s="190"/>
      <c r="J113" s="166">
        <f t="shared" ref="J113:AC113" si="32">J114+J116+J117</f>
        <v>0</v>
      </c>
      <c r="K113" s="166">
        <f t="shared" si="32"/>
        <v>0</v>
      </c>
      <c r="L113" s="166">
        <f t="shared" si="32"/>
        <v>0</v>
      </c>
      <c r="M113" s="166">
        <f t="shared" si="32"/>
        <v>0</v>
      </c>
      <c r="N113" s="166">
        <f t="shared" si="32"/>
        <v>1</v>
      </c>
      <c r="O113" s="166">
        <f t="shared" si="32"/>
        <v>0</v>
      </c>
      <c r="P113" s="166">
        <f t="shared" si="32"/>
        <v>0</v>
      </c>
      <c r="Q113" s="166">
        <f t="shared" si="32"/>
        <v>0</v>
      </c>
      <c r="R113" s="166">
        <f t="shared" si="32"/>
        <v>500</v>
      </c>
      <c r="S113" s="166">
        <f t="shared" si="32"/>
        <v>0</v>
      </c>
      <c r="T113" s="166">
        <f t="shared" si="32"/>
        <v>0</v>
      </c>
      <c r="U113" s="166">
        <f t="shared" si="32"/>
        <v>120</v>
      </c>
      <c r="V113" s="166">
        <f t="shared" si="32"/>
        <v>0</v>
      </c>
      <c r="W113" s="166">
        <f t="shared" si="32"/>
        <v>0</v>
      </c>
      <c r="X113" s="166">
        <f t="shared" si="32"/>
        <v>120</v>
      </c>
      <c r="Y113" s="166">
        <f t="shared" si="32"/>
        <v>0</v>
      </c>
      <c r="Z113" s="166">
        <f t="shared" si="32"/>
        <v>0</v>
      </c>
      <c r="AA113" s="166">
        <f t="shared" si="32"/>
        <v>0</v>
      </c>
      <c r="AB113" s="166">
        <f t="shared" si="32"/>
        <v>0</v>
      </c>
      <c r="AC113" s="166">
        <f t="shared" si="32"/>
        <v>0</v>
      </c>
      <c r="AD113" s="166"/>
      <c r="AE113" s="166">
        <f>AE114+AE116+AE117</f>
        <v>3656</v>
      </c>
      <c r="AF113" s="166">
        <f>AF114+AF116+AF117</f>
        <v>3656</v>
      </c>
      <c r="AG113" s="205"/>
      <c r="AH113" s="205"/>
      <c r="AI113" s="201"/>
      <c r="AJ113" s="201"/>
      <c r="AK113" s="201"/>
      <c r="AL113" s="201"/>
      <c r="AM113" s="201"/>
      <c r="AN113" s="201"/>
      <c r="AO113" s="175"/>
      <c r="AP113" s="178"/>
      <c r="AQ113" s="178"/>
      <c r="AR113" s="178"/>
      <c r="AS113" s="178"/>
      <c r="AT113" s="178"/>
      <c r="AU113" s="178"/>
    </row>
    <row r="114" s="3" customFormat="1" spans="1:47">
      <c r="A114" s="155"/>
      <c r="B114" s="190" t="s">
        <v>868</v>
      </c>
      <c r="C114" s="190"/>
      <c r="D114" s="191"/>
      <c r="E114" s="191"/>
      <c r="F114" s="190"/>
      <c r="G114" s="191"/>
      <c r="H114" s="191"/>
      <c r="I114" s="190"/>
      <c r="J114" s="166">
        <f t="shared" ref="J114:AC114" si="33">SUM(J115)</f>
        <v>0</v>
      </c>
      <c r="K114" s="166">
        <f t="shared" si="33"/>
        <v>0</v>
      </c>
      <c r="L114" s="166">
        <f t="shared" si="33"/>
        <v>0</v>
      </c>
      <c r="M114" s="166">
        <f t="shared" si="33"/>
        <v>0</v>
      </c>
      <c r="N114" s="166">
        <f t="shared" si="33"/>
        <v>1</v>
      </c>
      <c r="O114" s="166">
        <f t="shared" si="33"/>
        <v>0</v>
      </c>
      <c r="P114" s="166">
        <f t="shared" si="33"/>
        <v>0</v>
      </c>
      <c r="Q114" s="166">
        <f t="shared" si="33"/>
        <v>0</v>
      </c>
      <c r="R114" s="166">
        <f t="shared" si="33"/>
        <v>500</v>
      </c>
      <c r="S114" s="166">
        <f t="shared" si="33"/>
        <v>0</v>
      </c>
      <c r="T114" s="166">
        <f t="shared" si="33"/>
        <v>0</v>
      </c>
      <c r="U114" s="166">
        <f t="shared" si="33"/>
        <v>120</v>
      </c>
      <c r="V114" s="166">
        <f t="shared" si="33"/>
        <v>0</v>
      </c>
      <c r="W114" s="166">
        <f t="shared" si="33"/>
        <v>0</v>
      </c>
      <c r="X114" s="166">
        <f t="shared" si="33"/>
        <v>120</v>
      </c>
      <c r="Y114" s="166">
        <f t="shared" si="33"/>
        <v>0</v>
      </c>
      <c r="Z114" s="166">
        <f t="shared" si="33"/>
        <v>0</v>
      </c>
      <c r="AA114" s="166">
        <f t="shared" si="33"/>
        <v>0</v>
      </c>
      <c r="AB114" s="166">
        <f t="shared" si="33"/>
        <v>0</v>
      </c>
      <c r="AC114" s="166">
        <f t="shared" si="33"/>
        <v>0</v>
      </c>
      <c r="AD114" s="166"/>
      <c r="AE114" s="166">
        <f>SUM(AE115)</f>
        <v>3656</v>
      </c>
      <c r="AF114" s="166">
        <f>SUM(AF115)</f>
        <v>3656</v>
      </c>
      <c r="AG114" s="205"/>
      <c r="AH114" s="205"/>
      <c r="AI114" s="201"/>
      <c r="AJ114" s="201"/>
      <c r="AK114" s="201"/>
      <c r="AL114" s="201"/>
      <c r="AM114" s="201"/>
      <c r="AN114" s="201"/>
      <c r="AO114" s="175"/>
      <c r="AP114" s="178"/>
      <c r="AQ114" s="178"/>
      <c r="AR114" s="178"/>
      <c r="AS114" s="178"/>
      <c r="AT114" s="178"/>
      <c r="AU114" s="178"/>
    </row>
    <row r="115" s="1" customFormat="1" ht="117" customHeight="1" spans="1:57">
      <c r="A115" s="21">
        <v>32</v>
      </c>
      <c r="B115" s="20" t="s">
        <v>869</v>
      </c>
      <c r="C115" s="20">
        <v>2022</v>
      </c>
      <c r="D115" s="21" t="s">
        <v>870</v>
      </c>
      <c r="E115" s="21" t="s">
        <v>871</v>
      </c>
      <c r="F115" s="21" t="s">
        <v>45</v>
      </c>
      <c r="G115" s="21" t="s">
        <v>1212</v>
      </c>
      <c r="H115" s="21" t="s">
        <v>526</v>
      </c>
      <c r="I115" s="33" t="s">
        <v>1595</v>
      </c>
      <c r="J115" s="21"/>
      <c r="K115" s="21"/>
      <c r="L115" s="21"/>
      <c r="M115" s="21"/>
      <c r="N115" s="21">
        <v>1</v>
      </c>
      <c r="O115" s="21"/>
      <c r="P115" s="21"/>
      <c r="Q115" s="21"/>
      <c r="R115" s="22">
        <v>500</v>
      </c>
      <c r="S115" s="21" t="s">
        <v>489</v>
      </c>
      <c r="T115" s="21" t="s">
        <v>490</v>
      </c>
      <c r="U115" s="44">
        <v>120</v>
      </c>
      <c r="V115" s="44">
        <v>0</v>
      </c>
      <c r="W115" s="44"/>
      <c r="X115" s="44">
        <v>120</v>
      </c>
      <c r="Y115" s="44"/>
      <c r="Z115" s="44">
        <v>0</v>
      </c>
      <c r="AA115" s="44">
        <v>0</v>
      </c>
      <c r="AB115" s="44">
        <v>0</v>
      </c>
      <c r="AC115" s="44">
        <v>0</v>
      </c>
      <c r="AD115" s="44"/>
      <c r="AE115" s="50">
        <v>3656</v>
      </c>
      <c r="AF115" s="50">
        <v>3656</v>
      </c>
      <c r="AG115" s="33" t="s">
        <v>873</v>
      </c>
      <c r="AH115" s="33" t="s">
        <v>874</v>
      </c>
      <c r="AI115" s="163" t="s">
        <v>489</v>
      </c>
      <c r="AJ115" s="163" t="s">
        <v>490</v>
      </c>
      <c r="AK115" s="21" t="s">
        <v>875</v>
      </c>
      <c r="AL115" s="163" t="s">
        <v>876</v>
      </c>
      <c r="AM115" s="163" t="s">
        <v>389</v>
      </c>
      <c r="AN115" s="163" t="s">
        <v>514</v>
      </c>
      <c r="AO115" s="163"/>
      <c r="AP115" s="158" t="s">
        <v>1079</v>
      </c>
      <c r="AQ115" s="158" t="s">
        <v>1079</v>
      </c>
      <c r="AR115" s="158"/>
      <c r="AS115" s="158" t="s">
        <v>1079</v>
      </c>
      <c r="AT115" s="163" t="s">
        <v>1573</v>
      </c>
      <c r="AU115" s="178"/>
      <c r="AV115" s="3"/>
      <c r="BE115" s="5">
        <v>1</v>
      </c>
    </row>
    <row r="116" s="3" customFormat="1" spans="1:47">
      <c r="A116" s="155"/>
      <c r="B116" s="190" t="s">
        <v>877</v>
      </c>
      <c r="C116" s="190"/>
      <c r="D116" s="191"/>
      <c r="E116" s="191"/>
      <c r="F116" s="190"/>
      <c r="G116" s="191"/>
      <c r="H116" s="191"/>
      <c r="I116" s="190"/>
      <c r="J116" s="166">
        <v>0</v>
      </c>
      <c r="K116" s="166">
        <v>0</v>
      </c>
      <c r="L116" s="166">
        <v>0</v>
      </c>
      <c r="M116" s="166">
        <v>0</v>
      </c>
      <c r="N116" s="166">
        <v>0</v>
      </c>
      <c r="O116" s="166">
        <v>0</v>
      </c>
      <c r="P116" s="166">
        <v>0</v>
      </c>
      <c r="Q116" s="166">
        <v>0</v>
      </c>
      <c r="R116" s="166">
        <v>0</v>
      </c>
      <c r="S116" s="166">
        <v>0</v>
      </c>
      <c r="T116" s="166">
        <v>0</v>
      </c>
      <c r="U116" s="166">
        <v>0</v>
      </c>
      <c r="V116" s="166">
        <v>0</v>
      </c>
      <c r="W116" s="166">
        <v>0</v>
      </c>
      <c r="X116" s="166">
        <v>0</v>
      </c>
      <c r="Y116" s="166">
        <v>0</v>
      </c>
      <c r="Z116" s="166">
        <v>0</v>
      </c>
      <c r="AA116" s="166">
        <v>0</v>
      </c>
      <c r="AB116" s="166">
        <v>0</v>
      </c>
      <c r="AC116" s="166">
        <v>0</v>
      </c>
      <c r="AD116" s="166"/>
      <c r="AE116" s="166">
        <v>0</v>
      </c>
      <c r="AF116" s="166">
        <v>0</v>
      </c>
      <c r="AG116" s="205"/>
      <c r="AH116" s="205"/>
      <c r="AI116" s="201"/>
      <c r="AJ116" s="201"/>
      <c r="AK116" s="201"/>
      <c r="AL116" s="201"/>
      <c r="AM116" s="201"/>
      <c r="AN116" s="201"/>
      <c r="AO116" s="175"/>
      <c r="AP116" s="178"/>
      <c r="AQ116" s="178"/>
      <c r="AR116" s="178"/>
      <c r="AS116" s="178"/>
      <c r="AT116" s="178"/>
      <c r="AU116" s="178"/>
    </row>
    <row r="117" s="3" customFormat="1" spans="1:47">
      <c r="A117" s="155"/>
      <c r="B117" s="190" t="s">
        <v>878</v>
      </c>
      <c r="C117" s="190"/>
      <c r="D117" s="191"/>
      <c r="E117" s="191"/>
      <c r="F117" s="190"/>
      <c r="G117" s="191"/>
      <c r="H117" s="191"/>
      <c r="I117" s="190"/>
      <c r="J117" s="166">
        <v>0</v>
      </c>
      <c r="K117" s="166">
        <v>0</v>
      </c>
      <c r="L117" s="166">
        <v>0</v>
      </c>
      <c r="M117" s="166">
        <v>0</v>
      </c>
      <c r="N117" s="166">
        <v>0</v>
      </c>
      <c r="O117" s="166">
        <v>0</v>
      </c>
      <c r="P117" s="166">
        <v>0</v>
      </c>
      <c r="Q117" s="166">
        <v>0</v>
      </c>
      <c r="R117" s="166">
        <v>0</v>
      </c>
      <c r="S117" s="166">
        <v>0</v>
      </c>
      <c r="T117" s="166">
        <v>0</v>
      </c>
      <c r="U117" s="166">
        <v>0</v>
      </c>
      <c r="V117" s="166">
        <v>0</v>
      </c>
      <c r="W117" s="166">
        <v>0</v>
      </c>
      <c r="X117" s="166">
        <v>0</v>
      </c>
      <c r="Y117" s="166">
        <v>0</v>
      </c>
      <c r="Z117" s="166">
        <v>0</v>
      </c>
      <c r="AA117" s="166">
        <v>0</v>
      </c>
      <c r="AB117" s="166">
        <v>0</v>
      </c>
      <c r="AC117" s="166">
        <v>0</v>
      </c>
      <c r="AD117" s="166"/>
      <c r="AE117" s="166">
        <v>0</v>
      </c>
      <c r="AF117" s="166">
        <v>0</v>
      </c>
      <c r="AG117" s="205"/>
      <c r="AH117" s="205"/>
      <c r="AI117" s="201"/>
      <c r="AJ117" s="201"/>
      <c r="AK117" s="201"/>
      <c r="AL117" s="201"/>
      <c r="AM117" s="201"/>
      <c r="AN117" s="201"/>
      <c r="AO117" s="175"/>
      <c r="AP117" s="178"/>
      <c r="AQ117" s="178"/>
      <c r="AR117" s="178"/>
      <c r="AS117" s="178"/>
      <c r="AT117" s="178"/>
      <c r="AU117" s="178"/>
    </row>
    <row r="118" s="3" customFormat="1" spans="1:47">
      <c r="A118" s="155"/>
      <c r="B118" s="190" t="s">
        <v>879</v>
      </c>
      <c r="C118" s="190"/>
      <c r="D118" s="191"/>
      <c r="E118" s="191"/>
      <c r="F118" s="190"/>
      <c r="G118" s="191"/>
      <c r="H118" s="191"/>
      <c r="I118" s="190"/>
      <c r="J118" s="166">
        <f t="shared" ref="J118:AC118" si="34">J119+J120+J121+J122+J123+J124</f>
        <v>0</v>
      </c>
      <c r="K118" s="166">
        <f t="shared" si="34"/>
        <v>0</v>
      </c>
      <c r="L118" s="166">
        <f t="shared" si="34"/>
        <v>0</v>
      </c>
      <c r="M118" s="166">
        <f t="shared" si="34"/>
        <v>0</v>
      </c>
      <c r="N118" s="166">
        <f t="shared" si="34"/>
        <v>0</v>
      </c>
      <c r="O118" s="166">
        <f t="shared" si="34"/>
        <v>0</v>
      </c>
      <c r="P118" s="166">
        <f t="shared" si="34"/>
        <v>0</v>
      </c>
      <c r="Q118" s="166">
        <f t="shared" si="34"/>
        <v>0</v>
      </c>
      <c r="R118" s="166">
        <f t="shared" si="34"/>
        <v>0</v>
      </c>
      <c r="S118" s="166">
        <f t="shared" si="34"/>
        <v>0</v>
      </c>
      <c r="T118" s="166">
        <f t="shared" si="34"/>
        <v>0</v>
      </c>
      <c r="U118" s="166">
        <f t="shared" si="34"/>
        <v>0</v>
      </c>
      <c r="V118" s="166">
        <f t="shared" si="34"/>
        <v>0</v>
      </c>
      <c r="W118" s="166">
        <f t="shared" si="34"/>
        <v>0</v>
      </c>
      <c r="X118" s="166">
        <f t="shared" si="34"/>
        <v>0</v>
      </c>
      <c r="Y118" s="166">
        <f t="shared" si="34"/>
        <v>0</v>
      </c>
      <c r="Z118" s="166">
        <f t="shared" si="34"/>
        <v>0</v>
      </c>
      <c r="AA118" s="166">
        <f t="shared" si="34"/>
        <v>0</v>
      </c>
      <c r="AB118" s="166">
        <f t="shared" si="34"/>
        <v>0</v>
      </c>
      <c r="AC118" s="166">
        <f t="shared" si="34"/>
        <v>0</v>
      </c>
      <c r="AD118" s="166"/>
      <c r="AE118" s="166">
        <f>AE119+AE120+AE121+AE122+AE123+AE124</f>
        <v>0</v>
      </c>
      <c r="AF118" s="166">
        <f>AF119+AF120+AF121+AF122+AF123+AF124</f>
        <v>0</v>
      </c>
      <c r="AG118" s="205"/>
      <c r="AH118" s="205"/>
      <c r="AI118" s="201"/>
      <c r="AJ118" s="201"/>
      <c r="AK118" s="201"/>
      <c r="AL118" s="201"/>
      <c r="AM118" s="201"/>
      <c r="AN118" s="201"/>
      <c r="AO118" s="175"/>
      <c r="AP118" s="178"/>
      <c r="AQ118" s="178"/>
      <c r="AR118" s="178"/>
      <c r="AS118" s="178"/>
      <c r="AT118" s="178"/>
      <c r="AU118" s="178"/>
    </row>
    <row r="119" s="3" customFormat="1" spans="1:47">
      <c r="A119" s="155"/>
      <c r="B119" s="190" t="s">
        <v>880</v>
      </c>
      <c r="C119" s="190"/>
      <c r="D119" s="191"/>
      <c r="E119" s="191"/>
      <c r="F119" s="190"/>
      <c r="G119" s="191"/>
      <c r="H119" s="191"/>
      <c r="I119" s="190"/>
      <c r="J119" s="166">
        <v>0</v>
      </c>
      <c r="K119" s="166">
        <v>0</v>
      </c>
      <c r="L119" s="166">
        <v>0</v>
      </c>
      <c r="M119" s="166">
        <v>0</v>
      </c>
      <c r="N119" s="166">
        <v>0</v>
      </c>
      <c r="O119" s="166">
        <v>0</v>
      </c>
      <c r="P119" s="166">
        <v>0</v>
      </c>
      <c r="Q119" s="166">
        <v>0</v>
      </c>
      <c r="R119" s="166">
        <v>0</v>
      </c>
      <c r="S119" s="166">
        <v>0</v>
      </c>
      <c r="T119" s="166">
        <v>0</v>
      </c>
      <c r="U119" s="166">
        <v>0</v>
      </c>
      <c r="V119" s="166">
        <v>0</v>
      </c>
      <c r="W119" s="166">
        <v>0</v>
      </c>
      <c r="X119" s="166">
        <v>0</v>
      </c>
      <c r="Y119" s="166">
        <v>0</v>
      </c>
      <c r="Z119" s="166">
        <v>0</v>
      </c>
      <c r="AA119" s="166">
        <v>0</v>
      </c>
      <c r="AB119" s="166">
        <v>0</v>
      </c>
      <c r="AC119" s="166">
        <v>0</v>
      </c>
      <c r="AD119" s="166"/>
      <c r="AE119" s="166">
        <v>0</v>
      </c>
      <c r="AF119" s="166">
        <v>0</v>
      </c>
      <c r="AG119" s="205"/>
      <c r="AH119" s="205"/>
      <c r="AI119" s="201"/>
      <c r="AJ119" s="201"/>
      <c r="AK119" s="201"/>
      <c r="AL119" s="201"/>
      <c r="AM119" s="201"/>
      <c r="AN119" s="201"/>
      <c r="AO119" s="175"/>
      <c r="AP119" s="178"/>
      <c r="AQ119" s="178"/>
      <c r="AR119" s="178"/>
      <c r="AS119" s="178"/>
      <c r="AT119" s="178"/>
      <c r="AU119" s="178"/>
    </row>
    <row r="120" s="3" customFormat="1" spans="1:47">
      <c r="A120" s="155"/>
      <c r="B120" s="190" t="s">
        <v>881</v>
      </c>
      <c r="C120" s="190"/>
      <c r="D120" s="191"/>
      <c r="E120" s="191"/>
      <c r="F120" s="190"/>
      <c r="G120" s="191"/>
      <c r="H120" s="191"/>
      <c r="I120" s="190"/>
      <c r="J120" s="166">
        <v>0</v>
      </c>
      <c r="K120" s="166">
        <v>0</v>
      </c>
      <c r="L120" s="166">
        <v>0</v>
      </c>
      <c r="M120" s="166">
        <v>0</v>
      </c>
      <c r="N120" s="166">
        <v>0</v>
      </c>
      <c r="O120" s="166">
        <v>0</v>
      </c>
      <c r="P120" s="166">
        <v>0</v>
      </c>
      <c r="Q120" s="166">
        <v>0</v>
      </c>
      <c r="R120" s="166">
        <v>0</v>
      </c>
      <c r="S120" s="166">
        <v>0</v>
      </c>
      <c r="T120" s="166">
        <v>0</v>
      </c>
      <c r="U120" s="166">
        <v>0</v>
      </c>
      <c r="V120" s="166">
        <v>0</v>
      </c>
      <c r="W120" s="166">
        <v>0</v>
      </c>
      <c r="X120" s="166">
        <v>0</v>
      </c>
      <c r="Y120" s="166">
        <v>0</v>
      </c>
      <c r="Z120" s="166">
        <v>0</v>
      </c>
      <c r="AA120" s="166">
        <v>0</v>
      </c>
      <c r="AB120" s="166">
        <v>0</v>
      </c>
      <c r="AC120" s="166">
        <v>0</v>
      </c>
      <c r="AD120" s="166"/>
      <c r="AE120" s="166">
        <v>0</v>
      </c>
      <c r="AF120" s="166">
        <v>0</v>
      </c>
      <c r="AG120" s="205"/>
      <c r="AH120" s="205"/>
      <c r="AI120" s="201"/>
      <c r="AJ120" s="201"/>
      <c r="AK120" s="201"/>
      <c r="AL120" s="201"/>
      <c r="AM120" s="201"/>
      <c r="AN120" s="201"/>
      <c r="AO120" s="175"/>
      <c r="AP120" s="178"/>
      <c r="AQ120" s="178"/>
      <c r="AR120" s="178"/>
      <c r="AS120" s="178"/>
      <c r="AT120" s="178"/>
      <c r="AU120" s="178"/>
    </row>
    <row r="121" s="3" customFormat="1" spans="1:47">
      <c r="A121" s="155"/>
      <c r="B121" s="190" t="s">
        <v>882</v>
      </c>
      <c r="C121" s="190"/>
      <c r="D121" s="191"/>
      <c r="E121" s="191"/>
      <c r="F121" s="190"/>
      <c r="G121" s="191"/>
      <c r="H121" s="191"/>
      <c r="I121" s="190"/>
      <c r="J121" s="166">
        <v>0</v>
      </c>
      <c r="K121" s="166">
        <v>0</v>
      </c>
      <c r="L121" s="166">
        <v>0</v>
      </c>
      <c r="M121" s="166">
        <v>0</v>
      </c>
      <c r="N121" s="166">
        <v>0</v>
      </c>
      <c r="O121" s="166">
        <v>0</v>
      </c>
      <c r="P121" s="166">
        <v>0</v>
      </c>
      <c r="Q121" s="166">
        <v>0</v>
      </c>
      <c r="R121" s="166">
        <v>0</v>
      </c>
      <c r="S121" s="166">
        <v>0</v>
      </c>
      <c r="T121" s="166">
        <v>0</v>
      </c>
      <c r="U121" s="166">
        <v>0</v>
      </c>
      <c r="V121" s="166">
        <v>0</v>
      </c>
      <c r="W121" s="166">
        <v>0</v>
      </c>
      <c r="X121" s="166">
        <v>0</v>
      </c>
      <c r="Y121" s="166">
        <v>0</v>
      </c>
      <c r="Z121" s="166">
        <v>0</v>
      </c>
      <c r="AA121" s="166">
        <v>0</v>
      </c>
      <c r="AB121" s="166">
        <v>0</v>
      </c>
      <c r="AC121" s="166">
        <v>0</v>
      </c>
      <c r="AD121" s="166"/>
      <c r="AE121" s="166">
        <v>0</v>
      </c>
      <c r="AF121" s="166">
        <v>0</v>
      </c>
      <c r="AG121" s="205"/>
      <c r="AH121" s="205"/>
      <c r="AI121" s="201"/>
      <c r="AJ121" s="201"/>
      <c r="AK121" s="201"/>
      <c r="AL121" s="201"/>
      <c r="AM121" s="201"/>
      <c r="AN121" s="201"/>
      <c r="AO121" s="175"/>
      <c r="AP121" s="178"/>
      <c r="AQ121" s="178"/>
      <c r="AR121" s="178"/>
      <c r="AS121" s="178"/>
      <c r="AT121" s="178"/>
      <c r="AU121" s="178"/>
    </row>
    <row r="122" s="3" customFormat="1" spans="1:47">
      <c r="A122" s="155"/>
      <c r="B122" s="190" t="s">
        <v>883</v>
      </c>
      <c r="C122" s="190"/>
      <c r="D122" s="191"/>
      <c r="E122" s="191"/>
      <c r="F122" s="190"/>
      <c r="G122" s="191"/>
      <c r="H122" s="191"/>
      <c r="I122" s="190"/>
      <c r="J122" s="166">
        <v>0</v>
      </c>
      <c r="K122" s="166">
        <v>0</v>
      </c>
      <c r="L122" s="166">
        <v>0</v>
      </c>
      <c r="M122" s="166">
        <v>0</v>
      </c>
      <c r="N122" s="166">
        <v>0</v>
      </c>
      <c r="O122" s="166">
        <v>0</v>
      </c>
      <c r="P122" s="166">
        <v>0</v>
      </c>
      <c r="Q122" s="166">
        <v>0</v>
      </c>
      <c r="R122" s="166">
        <v>0</v>
      </c>
      <c r="S122" s="166">
        <v>0</v>
      </c>
      <c r="T122" s="166">
        <v>0</v>
      </c>
      <c r="U122" s="166">
        <v>0</v>
      </c>
      <c r="V122" s="166">
        <v>0</v>
      </c>
      <c r="W122" s="166">
        <v>0</v>
      </c>
      <c r="X122" s="166">
        <v>0</v>
      </c>
      <c r="Y122" s="166">
        <v>0</v>
      </c>
      <c r="Z122" s="166">
        <v>0</v>
      </c>
      <c r="AA122" s="166">
        <v>0</v>
      </c>
      <c r="AB122" s="166">
        <v>0</v>
      </c>
      <c r="AC122" s="166">
        <v>0</v>
      </c>
      <c r="AD122" s="166"/>
      <c r="AE122" s="166">
        <v>0</v>
      </c>
      <c r="AF122" s="166">
        <v>0</v>
      </c>
      <c r="AG122" s="205"/>
      <c r="AH122" s="205"/>
      <c r="AI122" s="201"/>
      <c r="AJ122" s="201"/>
      <c r="AK122" s="201"/>
      <c r="AL122" s="201"/>
      <c r="AM122" s="201"/>
      <c r="AN122" s="201"/>
      <c r="AO122" s="175"/>
      <c r="AP122" s="178"/>
      <c r="AQ122" s="178"/>
      <c r="AR122" s="178"/>
      <c r="AS122" s="178"/>
      <c r="AT122" s="178"/>
      <c r="AU122" s="178"/>
    </row>
    <row r="123" s="3" customFormat="1" spans="1:47">
      <c r="A123" s="155"/>
      <c r="B123" s="190" t="s">
        <v>884</v>
      </c>
      <c r="C123" s="190"/>
      <c r="D123" s="191"/>
      <c r="E123" s="191"/>
      <c r="F123" s="190"/>
      <c r="G123" s="191"/>
      <c r="H123" s="191"/>
      <c r="I123" s="190"/>
      <c r="J123" s="166">
        <v>0</v>
      </c>
      <c r="K123" s="166">
        <v>0</v>
      </c>
      <c r="L123" s="166">
        <v>0</v>
      </c>
      <c r="M123" s="166">
        <v>0</v>
      </c>
      <c r="N123" s="166">
        <v>0</v>
      </c>
      <c r="O123" s="166">
        <v>0</v>
      </c>
      <c r="P123" s="166">
        <v>0</v>
      </c>
      <c r="Q123" s="166">
        <v>0</v>
      </c>
      <c r="R123" s="166">
        <v>0</v>
      </c>
      <c r="S123" s="166">
        <v>0</v>
      </c>
      <c r="T123" s="166">
        <v>0</v>
      </c>
      <c r="U123" s="166">
        <v>0</v>
      </c>
      <c r="V123" s="166">
        <v>0</v>
      </c>
      <c r="W123" s="166">
        <v>0</v>
      </c>
      <c r="X123" s="166">
        <v>0</v>
      </c>
      <c r="Y123" s="166">
        <v>0</v>
      </c>
      <c r="Z123" s="166">
        <v>0</v>
      </c>
      <c r="AA123" s="166">
        <v>0</v>
      </c>
      <c r="AB123" s="166">
        <v>0</v>
      </c>
      <c r="AC123" s="166">
        <v>0</v>
      </c>
      <c r="AD123" s="166"/>
      <c r="AE123" s="166">
        <v>0</v>
      </c>
      <c r="AF123" s="166">
        <v>0</v>
      </c>
      <c r="AG123" s="205"/>
      <c r="AH123" s="205"/>
      <c r="AI123" s="201"/>
      <c r="AJ123" s="201"/>
      <c r="AK123" s="201"/>
      <c r="AL123" s="201"/>
      <c r="AM123" s="201"/>
      <c r="AN123" s="201"/>
      <c r="AO123" s="175"/>
      <c r="AP123" s="178"/>
      <c r="AQ123" s="178"/>
      <c r="AR123" s="178"/>
      <c r="AS123" s="178"/>
      <c r="AT123" s="178"/>
      <c r="AU123" s="178"/>
    </row>
    <row r="124" s="3" customFormat="1" spans="1:47">
      <c r="A124" s="155"/>
      <c r="B124" s="190" t="s">
        <v>885</v>
      </c>
      <c r="C124" s="190"/>
      <c r="D124" s="191"/>
      <c r="E124" s="191"/>
      <c r="F124" s="190"/>
      <c r="G124" s="191"/>
      <c r="H124" s="191"/>
      <c r="I124" s="190"/>
      <c r="J124" s="166">
        <v>0</v>
      </c>
      <c r="K124" s="166">
        <v>0</v>
      </c>
      <c r="L124" s="166">
        <v>0</v>
      </c>
      <c r="M124" s="166">
        <v>0</v>
      </c>
      <c r="N124" s="166">
        <v>0</v>
      </c>
      <c r="O124" s="166">
        <v>0</v>
      </c>
      <c r="P124" s="166">
        <v>0</v>
      </c>
      <c r="Q124" s="166">
        <v>0</v>
      </c>
      <c r="R124" s="166">
        <v>0</v>
      </c>
      <c r="S124" s="166">
        <v>0</v>
      </c>
      <c r="T124" s="166">
        <v>0</v>
      </c>
      <c r="U124" s="166">
        <v>0</v>
      </c>
      <c r="V124" s="166">
        <v>0</v>
      </c>
      <c r="W124" s="166">
        <v>0</v>
      </c>
      <c r="X124" s="166">
        <v>0</v>
      </c>
      <c r="Y124" s="166">
        <v>0</v>
      </c>
      <c r="Z124" s="166">
        <v>0</v>
      </c>
      <c r="AA124" s="166">
        <v>0</v>
      </c>
      <c r="AB124" s="166">
        <v>0</v>
      </c>
      <c r="AC124" s="166">
        <v>0</v>
      </c>
      <c r="AD124" s="166"/>
      <c r="AE124" s="166">
        <v>0</v>
      </c>
      <c r="AF124" s="166">
        <v>0</v>
      </c>
      <c r="AG124" s="205"/>
      <c r="AH124" s="205"/>
      <c r="AI124" s="201"/>
      <c r="AJ124" s="201"/>
      <c r="AK124" s="201"/>
      <c r="AL124" s="201"/>
      <c r="AM124" s="201"/>
      <c r="AN124" s="201"/>
      <c r="AO124" s="175"/>
      <c r="AP124" s="178"/>
      <c r="AQ124" s="178"/>
      <c r="AR124" s="178"/>
      <c r="AS124" s="178"/>
      <c r="AT124" s="178"/>
      <c r="AU124" s="178"/>
    </row>
    <row r="125" s="3" customFormat="1" spans="1:47">
      <c r="A125" s="155"/>
      <c r="B125" s="190" t="s">
        <v>886</v>
      </c>
      <c r="C125" s="190"/>
      <c r="D125" s="191"/>
      <c r="E125" s="191"/>
      <c r="F125" s="190"/>
      <c r="G125" s="191"/>
      <c r="H125" s="191"/>
      <c r="I125" s="190"/>
      <c r="J125" s="166">
        <f t="shared" ref="J125:AC125" si="35">J126+J127+J128+J129+J130</f>
        <v>0</v>
      </c>
      <c r="K125" s="166">
        <f t="shared" si="35"/>
        <v>0</v>
      </c>
      <c r="L125" s="166">
        <f t="shared" si="35"/>
        <v>0</v>
      </c>
      <c r="M125" s="166">
        <f t="shared" si="35"/>
        <v>0</v>
      </c>
      <c r="N125" s="166">
        <f t="shared" si="35"/>
        <v>0</v>
      </c>
      <c r="O125" s="166">
        <f t="shared" si="35"/>
        <v>0</v>
      </c>
      <c r="P125" s="166">
        <f t="shared" si="35"/>
        <v>0</v>
      </c>
      <c r="Q125" s="166">
        <f t="shared" si="35"/>
        <v>0</v>
      </c>
      <c r="R125" s="166">
        <f t="shared" si="35"/>
        <v>0</v>
      </c>
      <c r="S125" s="166">
        <f t="shared" si="35"/>
        <v>0</v>
      </c>
      <c r="T125" s="166">
        <f t="shared" si="35"/>
        <v>0</v>
      </c>
      <c r="U125" s="166">
        <f t="shared" si="35"/>
        <v>0</v>
      </c>
      <c r="V125" s="166">
        <f t="shared" si="35"/>
        <v>0</v>
      </c>
      <c r="W125" s="166">
        <f t="shared" si="35"/>
        <v>0</v>
      </c>
      <c r="X125" s="166">
        <f t="shared" si="35"/>
        <v>0</v>
      </c>
      <c r="Y125" s="166">
        <f t="shared" si="35"/>
        <v>0</v>
      </c>
      <c r="Z125" s="166">
        <f t="shared" si="35"/>
        <v>0</v>
      </c>
      <c r="AA125" s="166">
        <f t="shared" si="35"/>
        <v>0</v>
      </c>
      <c r="AB125" s="166">
        <f t="shared" si="35"/>
        <v>0</v>
      </c>
      <c r="AC125" s="166">
        <f t="shared" si="35"/>
        <v>0</v>
      </c>
      <c r="AD125" s="166"/>
      <c r="AE125" s="166">
        <f>AE126+AE127+AE128+AE129+AE130</f>
        <v>0</v>
      </c>
      <c r="AF125" s="166">
        <f>AF126+AF127+AF128+AF129+AF130</f>
        <v>0</v>
      </c>
      <c r="AG125" s="205"/>
      <c r="AH125" s="205"/>
      <c r="AI125" s="201"/>
      <c r="AJ125" s="201"/>
      <c r="AK125" s="201"/>
      <c r="AL125" s="201"/>
      <c r="AM125" s="201"/>
      <c r="AN125" s="201"/>
      <c r="AO125" s="175"/>
      <c r="AP125" s="178"/>
      <c r="AQ125" s="178"/>
      <c r="AR125" s="178"/>
      <c r="AS125" s="178"/>
      <c r="AT125" s="178"/>
      <c r="AU125" s="178"/>
    </row>
    <row r="126" s="3" customFormat="1" spans="1:47">
      <c r="A126" s="155"/>
      <c r="B126" s="190" t="s">
        <v>887</v>
      </c>
      <c r="C126" s="190"/>
      <c r="D126" s="191"/>
      <c r="E126" s="191"/>
      <c r="F126" s="190"/>
      <c r="G126" s="191"/>
      <c r="H126" s="191"/>
      <c r="I126" s="190"/>
      <c r="J126" s="166">
        <v>0</v>
      </c>
      <c r="K126" s="166">
        <v>0</v>
      </c>
      <c r="L126" s="166">
        <v>0</v>
      </c>
      <c r="M126" s="166">
        <v>0</v>
      </c>
      <c r="N126" s="166">
        <v>0</v>
      </c>
      <c r="O126" s="166">
        <v>0</v>
      </c>
      <c r="P126" s="166">
        <v>0</v>
      </c>
      <c r="Q126" s="166">
        <v>0</v>
      </c>
      <c r="R126" s="166">
        <v>0</v>
      </c>
      <c r="S126" s="166">
        <v>0</v>
      </c>
      <c r="T126" s="166">
        <v>0</v>
      </c>
      <c r="U126" s="166">
        <v>0</v>
      </c>
      <c r="V126" s="166">
        <v>0</v>
      </c>
      <c r="W126" s="166">
        <v>0</v>
      </c>
      <c r="X126" s="166">
        <v>0</v>
      </c>
      <c r="Y126" s="166">
        <v>0</v>
      </c>
      <c r="Z126" s="166">
        <v>0</v>
      </c>
      <c r="AA126" s="166">
        <v>0</v>
      </c>
      <c r="AB126" s="166">
        <v>0</v>
      </c>
      <c r="AC126" s="166">
        <v>0</v>
      </c>
      <c r="AD126" s="166"/>
      <c r="AE126" s="166">
        <v>0</v>
      </c>
      <c r="AF126" s="166">
        <v>0</v>
      </c>
      <c r="AG126" s="205"/>
      <c r="AH126" s="205"/>
      <c r="AI126" s="201"/>
      <c r="AJ126" s="201"/>
      <c r="AK126" s="201"/>
      <c r="AL126" s="201"/>
      <c r="AM126" s="201"/>
      <c r="AN126" s="201"/>
      <c r="AO126" s="175"/>
      <c r="AP126" s="178"/>
      <c r="AQ126" s="178"/>
      <c r="AR126" s="178"/>
      <c r="AS126" s="178"/>
      <c r="AT126" s="178"/>
      <c r="AU126" s="178"/>
    </row>
    <row r="127" s="3" customFormat="1" spans="1:47">
      <c r="A127" s="155"/>
      <c r="B127" s="190" t="s">
        <v>888</v>
      </c>
      <c r="C127" s="190"/>
      <c r="D127" s="191"/>
      <c r="E127" s="191"/>
      <c r="F127" s="190"/>
      <c r="G127" s="191"/>
      <c r="H127" s="191"/>
      <c r="I127" s="190"/>
      <c r="J127" s="166">
        <v>0</v>
      </c>
      <c r="K127" s="166">
        <v>0</v>
      </c>
      <c r="L127" s="166">
        <v>0</v>
      </c>
      <c r="M127" s="166">
        <v>0</v>
      </c>
      <c r="N127" s="166">
        <v>0</v>
      </c>
      <c r="O127" s="166">
        <v>0</v>
      </c>
      <c r="P127" s="166">
        <v>0</v>
      </c>
      <c r="Q127" s="166">
        <v>0</v>
      </c>
      <c r="R127" s="166">
        <v>0</v>
      </c>
      <c r="S127" s="166">
        <v>0</v>
      </c>
      <c r="T127" s="166">
        <v>0</v>
      </c>
      <c r="U127" s="166">
        <v>0</v>
      </c>
      <c r="V127" s="166">
        <v>0</v>
      </c>
      <c r="W127" s="166">
        <v>0</v>
      </c>
      <c r="X127" s="166">
        <v>0</v>
      </c>
      <c r="Y127" s="166">
        <v>0</v>
      </c>
      <c r="Z127" s="166">
        <v>0</v>
      </c>
      <c r="AA127" s="166">
        <v>0</v>
      </c>
      <c r="AB127" s="166">
        <v>0</v>
      </c>
      <c r="AC127" s="166">
        <v>0</v>
      </c>
      <c r="AD127" s="166"/>
      <c r="AE127" s="166">
        <v>0</v>
      </c>
      <c r="AF127" s="166">
        <v>0</v>
      </c>
      <c r="AG127" s="205"/>
      <c r="AH127" s="205"/>
      <c r="AI127" s="201"/>
      <c r="AJ127" s="201"/>
      <c r="AK127" s="201"/>
      <c r="AL127" s="201"/>
      <c r="AM127" s="201"/>
      <c r="AN127" s="201"/>
      <c r="AO127" s="175"/>
      <c r="AP127" s="178"/>
      <c r="AQ127" s="178"/>
      <c r="AR127" s="178"/>
      <c r="AS127" s="178"/>
      <c r="AT127" s="178"/>
      <c r="AU127" s="178"/>
    </row>
    <row r="128" s="3" customFormat="1" spans="1:47">
      <c r="A128" s="155"/>
      <c r="B128" s="190" t="s">
        <v>889</v>
      </c>
      <c r="C128" s="190"/>
      <c r="D128" s="191"/>
      <c r="E128" s="191"/>
      <c r="F128" s="190"/>
      <c r="G128" s="191"/>
      <c r="H128" s="191"/>
      <c r="I128" s="190"/>
      <c r="J128" s="166">
        <v>0</v>
      </c>
      <c r="K128" s="166">
        <v>0</v>
      </c>
      <c r="L128" s="166">
        <v>0</v>
      </c>
      <c r="M128" s="166">
        <v>0</v>
      </c>
      <c r="N128" s="166">
        <v>0</v>
      </c>
      <c r="O128" s="166">
        <v>0</v>
      </c>
      <c r="P128" s="166">
        <v>0</v>
      </c>
      <c r="Q128" s="166">
        <v>0</v>
      </c>
      <c r="R128" s="166">
        <v>0</v>
      </c>
      <c r="S128" s="166">
        <v>0</v>
      </c>
      <c r="T128" s="166">
        <v>0</v>
      </c>
      <c r="U128" s="166">
        <v>0</v>
      </c>
      <c r="V128" s="166">
        <v>0</v>
      </c>
      <c r="W128" s="166">
        <v>0</v>
      </c>
      <c r="X128" s="166">
        <v>0</v>
      </c>
      <c r="Y128" s="166">
        <v>0</v>
      </c>
      <c r="Z128" s="166">
        <v>0</v>
      </c>
      <c r="AA128" s="166">
        <v>0</v>
      </c>
      <c r="AB128" s="166">
        <v>0</v>
      </c>
      <c r="AC128" s="166">
        <v>0</v>
      </c>
      <c r="AD128" s="166"/>
      <c r="AE128" s="166">
        <v>0</v>
      </c>
      <c r="AF128" s="166">
        <v>0</v>
      </c>
      <c r="AG128" s="205"/>
      <c r="AH128" s="205"/>
      <c r="AI128" s="201"/>
      <c r="AJ128" s="201"/>
      <c r="AK128" s="201"/>
      <c r="AL128" s="201"/>
      <c r="AM128" s="201"/>
      <c r="AN128" s="201"/>
      <c r="AO128" s="175"/>
      <c r="AP128" s="178"/>
      <c r="AQ128" s="178"/>
      <c r="AR128" s="178"/>
      <c r="AS128" s="178"/>
      <c r="AT128" s="178"/>
      <c r="AU128" s="178"/>
    </row>
    <row r="129" s="3" customFormat="1" spans="1:47">
      <c r="A129" s="155"/>
      <c r="B129" s="190" t="s">
        <v>890</v>
      </c>
      <c r="C129" s="190"/>
      <c r="D129" s="191"/>
      <c r="E129" s="191"/>
      <c r="F129" s="190"/>
      <c r="G129" s="191"/>
      <c r="H129" s="191"/>
      <c r="I129" s="190"/>
      <c r="J129" s="166">
        <v>0</v>
      </c>
      <c r="K129" s="166">
        <v>0</v>
      </c>
      <c r="L129" s="166">
        <v>0</v>
      </c>
      <c r="M129" s="166">
        <v>0</v>
      </c>
      <c r="N129" s="166">
        <v>0</v>
      </c>
      <c r="O129" s="166">
        <v>0</v>
      </c>
      <c r="P129" s="166">
        <v>0</v>
      </c>
      <c r="Q129" s="166">
        <v>0</v>
      </c>
      <c r="R129" s="166">
        <v>0</v>
      </c>
      <c r="S129" s="166">
        <v>0</v>
      </c>
      <c r="T129" s="166">
        <v>0</v>
      </c>
      <c r="U129" s="166">
        <v>0</v>
      </c>
      <c r="V129" s="166">
        <v>0</v>
      </c>
      <c r="W129" s="166">
        <v>0</v>
      </c>
      <c r="X129" s="166">
        <v>0</v>
      </c>
      <c r="Y129" s="166">
        <v>0</v>
      </c>
      <c r="Z129" s="166">
        <v>0</v>
      </c>
      <c r="AA129" s="166">
        <v>0</v>
      </c>
      <c r="AB129" s="166">
        <v>0</v>
      </c>
      <c r="AC129" s="166">
        <v>0</v>
      </c>
      <c r="AD129" s="166"/>
      <c r="AE129" s="166">
        <v>0</v>
      </c>
      <c r="AF129" s="166">
        <v>0</v>
      </c>
      <c r="AG129" s="205"/>
      <c r="AH129" s="205"/>
      <c r="AI129" s="201"/>
      <c r="AJ129" s="201"/>
      <c r="AK129" s="201"/>
      <c r="AL129" s="201"/>
      <c r="AM129" s="201"/>
      <c r="AN129" s="201"/>
      <c r="AO129" s="175"/>
      <c r="AP129" s="178"/>
      <c r="AQ129" s="178"/>
      <c r="AR129" s="178"/>
      <c r="AS129" s="178"/>
      <c r="AT129" s="178"/>
      <c r="AU129" s="178"/>
    </row>
    <row r="130" s="3" customFormat="1" spans="1:47">
      <c r="A130" s="155"/>
      <c r="B130" s="190" t="s">
        <v>891</v>
      </c>
      <c r="C130" s="190"/>
      <c r="D130" s="190"/>
      <c r="E130" s="190"/>
      <c r="F130" s="190"/>
      <c r="G130" s="190"/>
      <c r="H130" s="190"/>
      <c r="I130" s="190"/>
      <c r="J130" s="166">
        <v>0</v>
      </c>
      <c r="K130" s="166">
        <v>0</v>
      </c>
      <c r="L130" s="166">
        <v>0</v>
      </c>
      <c r="M130" s="166">
        <v>0</v>
      </c>
      <c r="N130" s="166">
        <v>0</v>
      </c>
      <c r="O130" s="166">
        <v>0</v>
      </c>
      <c r="P130" s="166">
        <v>0</v>
      </c>
      <c r="Q130" s="166">
        <v>0</v>
      </c>
      <c r="R130" s="166">
        <v>0</v>
      </c>
      <c r="S130" s="166">
        <v>0</v>
      </c>
      <c r="T130" s="166">
        <v>0</v>
      </c>
      <c r="U130" s="166">
        <v>0</v>
      </c>
      <c r="V130" s="166">
        <v>0</v>
      </c>
      <c r="W130" s="166">
        <v>0</v>
      </c>
      <c r="X130" s="166">
        <v>0</v>
      </c>
      <c r="Y130" s="166">
        <v>0</v>
      </c>
      <c r="Z130" s="166">
        <v>0</v>
      </c>
      <c r="AA130" s="166">
        <v>0</v>
      </c>
      <c r="AB130" s="166">
        <v>0</v>
      </c>
      <c r="AC130" s="166">
        <v>0</v>
      </c>
      <c r="AD130" s="166"/>
      <c r="AE130" s="166">
        <v>0</v>
      </c>
      <c r="AF130" s="166">
        <v>0</v>
      </c>
      <c r="AG130" s="205"/>
      <c r="AH130" s="205"/>
      <c r="AI130" s="201"/>
      <c r="AJ130" s="201"/>
      <c r="AK130" s="201"/>
      <c r="AL130" s="201"/>
      <c r="AM130" s="201"/>
      <c r="AN130" s="201"/>
      <c r="AO130" s="175"/>
      <c r="AP130" s="178"/>
      <c r="AQ130" s="178"/>
      <c r="AR130" s="178"/>
      <c r="AS130" s="178"/>
      <c r="AT130" s="178"/>
      <c r="AU130" s="178"/>
    </row>
    <row r="131" s="3" customFormat="1" spans="1:47">
      <c r="A131" s="155"/>
      <c r="B131" s="190" t="s">
        <v>892</v>
      </c>
      <c r="C131" s="190"/>
      <c r="D131" s="191"/>
      <c r="E131" s="191"/>
      <c r="F131" s="190"/>
      <c r="G131" s="191"/>
      <c r="H131" s="191"/>
      <c r="I131" s="190"/>
      <c r="J131" s="166">
        <f t="shared" ref="J131:AC131" si="36">J132+J135</f>
        <v>0</v>
      </c>
      <c r="K131" s="166">
        <f t="shared" si="36"/>
        <v>0</v>
      </c>
      <c r="L131" s="166">
        <f t="shared" si="36"/>
        <v>0</v>
      </c>
      <c r="M131" s="166">
        <f t="shared" si="36"/>
        <v>0</v>
      </c>
      <c r="N131" s="166">
        <f t="shared" si="36"/>
        <v>0</v>
      </c>
      <c r="O131" s="166">
        <f t="shared" si="36"/>
        <v>0</v>
      </c>
      <c r="P131" s="166">
        <f t="shared" si="36"/>
        <v>0</v>
      </c>
      <c r="Q131" s="166">
        <f t="shared" si="36"/>
        <v>0</v>
      </c>
      <c r="R131" s="166">
        <f t="shared" si="36"/>
        <v>0</v>
      </c>
      <c r="S131" s="166">
        <f t="shared" si="36"/>
        <v>0</v>
      </c>
      <c r="T131" s="166">
        <f t="shared" si="36"/>
        <v>0</v>
      </c>
      <c r="U131" s="166">
        <f t="shared" si="36"/>
        <v>0</v>
      </c>
      <c r="V131" s="166">
        <f t="shared" si="36"/>
        <v>0</v>
      </c>
      <c r="W131" s="166">
        <f t="shared" si="36"/>
        <v>0</v>
      </c>
      <c r="X131" s="166">
        <f t="shared" si="36"/>
        <v>0</v>
      </c>
      <c r="Y131" s="166">
        <f t="shared" si="36"/>
        <v>0</v>
      </c>
      <c r="Z131" s="166">
        <f t="shared" si="36"/>
        <v>0</v>
      </c>
      <c r="AA131" s="166">
        <f t="shared" si="36"/>
        <v>0</v>
      </c>
      <c r="AB131" s="166">
        <f t="shared" si="36"/>
        <v>0</v>
      </c>
      <c r="AC131" s="166">
        <f t="shared" si="36"/>
        <v>0</v>
      </c>
      <c r="AD131" s="166"/>
      <c r="AE131" s="166">
        <f>AE132+AE135</f>
        <v>0</v>
      </c>
      <c r="AF131" s="166">
        <f>AF132+AF135</f>
        <v>0</v>
      </c>
      <c r="AG131" s="205"/>
      <c r="AH131" s="205"/>
      <c r="AI131" s="201"/>
      <c r="AJ131" s="201"/>
      <c r="AK131" s="201"/>
      <c r="AL131" s="201"/>
      <c r="AM131" s="201"/>
      <c r="AN131" s="201"/>
      <c r="AO131" s="175"/>
      <c r="AP131" s="178"/>
      <c r="AQ131" s="178"/>
      <c r="AR131" s="178"/>
      <c r="AS131" s="178"/>
      <c r="AT131" s="178"/>
      <c r="AU131" s="178"/>
    </row>
    <row r="132" s="3" customFormat="1" spans="1:47">
      <c r="A132" s="155"/>
      <c r="B132" s="190" t="s">
        <v>893</v>
      </c>
      <c r="C132" s="190"/>
      <c r="D132" s="191"/>
      <c r="E132" s="191"/>
      <c r="F132" s="190"/>
      <c r="G132" s="191"/>
      <c r="H132" s="191"/>
      <c r="I132" s="190"/>
      <c r="J132" s="166">
        <f t="shared" ref="J132:AC132" si="37">J133+J134</f>
        <v>0</v>
      </c>
      <c r="K132" s="166">
        <f t="shared" si="37"/>
        <v>0</v>
      </c>
      <c r="L132" s="166">
        <f t="shared" si="37"/>
        <v>0</v>
      </c>
      <c r="M132" s="166">
        <f t="shared" si="37"/>
        <v>0</v>
      </c>
      <c r="N132" s="166">
        <f t="shared" si="37"/>
        <v>0</v>
      </c>
      <c r="O132" s="166">
        <f t="shared" si="37"/>
        <v>0</v>
      </c>
      <c r="P132" s="166">
        <f t="shared" si="37"/>
        <v>0</v>
      </c>
      <c r="Q132" s="166">
        <f t="shared" si="37"/>
        <v>0</v>
      </c>
      <c r="R132" s="166">
        <f t="shared" si="37"/>
        <v>0</v>
      </c>
      <c r="S132" s="166">
        <f t="shared" si="37"/>
        <v>0</v>
      </c>
      <c r="T132" s="166">
        <f t="shared" si="37"/>
        <v>0</v>
      </c>
      <c r="U132" s="166">
        <f t="shared" si="37"/>
        <v>0</v>
      </c>
      <c r="V132" s="166">
        <f t="shared" si="37"/>
        <v>0</v>
      </c>
      <c r="W132" s="166">
        <f t="shared" si="37"/>
        <v>0</v>
      </c>
      <c r="X132" s="166">
        <f t="shared" si="37"/>
        <v>0</v>
      </c>
      <c r="Y132" s="166">
        <f t="shared" si="37"/>
        <v>0</v>
      </c>
      <c r="Z132" s="166">
        <f t="shared" si="37"/>
        <v>0</v>
      </c>
      <c r="AA132" s="166">
        <f t="shared" si="37"/>
        <v>0</v>
      </c>
      <c r="AB132" s="166">
        <f t="shared" si="37"/>
        <v>0</v>
      </c>
      <c r="AC132" s="166">
        <f t="shared" si="37"/>
        <v>0</v>
      </c>
      <c r="AD132" s="166"/>
      <c r="AE132" s="166">
        <f>AE133+AE134</f>
        <v>0</v>
      </c>
      <c r="AF132" s="166">
        <f>AF133+AF134</f>
        <v>0</v>
      </c>
      <c r="AG132" s="205"/>
      <c r="AH132" s="205"/>
      <c r="AI132" s="201"/>
      <c r="AJ132" s="201"/>
      <c r="AK132" s="201"/>
      <c r="AL132" s="201"/>
      <c r="AM132" s="201"/>
      <c r="AN132" s="201"/>
      <c r="AO132" s="175"/>
      <c r="AP132" s="178"/>
      <c r="AQ132" s="178"/>
      <c r="AR132" s="178"/>
      <c r="AS132" s="178"/>
      <c r="AT132" s="178"/>
      <c r="AU132" s="178"/>
    </row>
    <row r="133" s="3" customFormat="1" spans="1:47">
      <c r="A133" s="155"/>
      <c r="B133" s="190" t="s">
        <v>894</v>
      </c>
      <c r="C133" s="190"/>
      <c r="D133" s="191"/>
      <c r="E133" s="191"/>
      <c r="F133" s="190"/>
      <c r="G133" s="191"/>
      <c r="H133" s="191"/>
      <c r="I133" s="190"/>
      <c r="J133" s="166">
        <v>0</v>
      </c>
      <c r="K133" s="166">
        <v>0</v>
      </c>
      <c r="L133" s="166">
        <v>0</v>
      </c>
      <c r="M133" s="166">
        <v>0</v>
      </c>
      <c r="N133" s="166">
        <v>0</v>
      </c>
      <c r="O133" s="166">
        <v>0</v>
      </c>
      <c r="P133" s="166">
        <v>0</v>
      </c>
      <c r="Q133" s="166">
        <v>0</v>
      </c>
      <c r="R133" s="166">
        <v>0</v>
      </c>
      <c r="S133" s="166">
        <v>0</v>
      </c>
      <c r="T133" s="166">
        <v>0</v>
      </c>
      <c r="U133" s="166">
        <v>0</v>
      </c>
      <c r="V133" s="166">
        <v>0</v>
      </c>
      <c r="W133" s="166">
        <v>0</v>
      </c>
      <c r="X133" s="166">
        <v>0</v>
      </c>
      <c r="Y133" s="166">
        <v>0</v>
      </c>
      <c r="Z133" s="166">
        <v>0</v>
      </c>
      <c r="AA133" s="166">
        <v>0</v>
      </c>
      <c r="AB133" s="166">
        <v>0</v>
      </c>
      <c r="AC133" s="166">
        <v>0</v>
      </c>
      <c r="AD133" s="166"/>
      <c r="AE133" s="166">
        <v>0</v>
      </c>
      <c r="AF133" s="166">
        <v>0</v>
      </c>
      <c r="AG133" s="205"/>
      <c r="AH133" s="205"/>
      <c r="AI133" s="201"/>
      <c r="AJ133" s="201"/>
      <c r="AK133" s="201"/>
      <c r="AL133" s="201"/>
      <c r="AM133" s="201"/>
      <c r="AN133" s="201"/>
      <c r="AO133" s="175"/>
      <c r="AP133" s="178"/>
      <c r="AQ133" s="178"/>
      <c r="AR133" s="178"/>
      <c r="AS133" s="178"/>
      <c r="AT133" s="178"/>
      <c r="AU133" s="178"/>
    </row>
    <row r="134" s="3" customFormat="1" spans="1:47">
      <c r="A134" s="155"/>
      <c r="B134" s="190" t="s">
        <v>895</v>
      </c>
      <c r="C134" s="190"/>
      <c r="D134" s="191"/>
      <c r="E134" s="191"/>
      <c r="F134" s="190"/>
      <c r="G134" s="191"/>
      <c r="H134" s="191"/>
      <c r="I134" s="190"/>
      <c r="J134" s="166">
        <v>0</v>
      </c>
      <c r="K134" s="166">
        <v>0</v>
      </c>
      <c r="L134" s="166">
        <v>0</v>
      </c>
      <c r="M134" s="166">
        <v>0</v>
      </c>
      <c r="N134" s="166">
        <v>0</v>
      </c>
      <c r="O134" s="166">
        <v>0</v>
      </c>
      <c r="P134" s="166">
        <v>0</v>
      </c>
      <c r="Q134" s="166">
        <v>0</v>
      </c>
      <c r="R134" s="166">
        <v>0</v>
      </c>
      <c r="S134" s="166">
        <v>0</v>
      </c>
      <c r="T134" s="166">
        <v>0</v>
      </c>
      <c r="U134" s="166">
        <v>0</v>
      </c>
      <c r="V134" s="166">
        <v>0</v>
      </c>
      <c r="W134" s="166">
        <v>0</v>
      </c>
      <c r="X134" s="166">
        <v>0</v>
      </c>
      <c r="Y134" s="166">
        <v>0</v>
      </c>
      <c r="Z134" s="166">
        <v>0</v>
      </c>
      <c r="AA134" s="166">
        <v>0</v>
      </c>
      <c r="AB134" s="166">
        <v>0</v>
      </c>
      <c r="AC134" s="166">
        <v>0</v>
      </c>
      <c r="AD134" s="166"/>
      <c r="AE134" s="166">
        <v>0</v>
      </c>
      <c r="AF134" s="166">
        <v>0</v>
      </c>
      <c r="AG134" s="205"/>
      <c r="AH134" s="205"/>
      <c r="AI134" s="201"/>
      <c r="AJ134" s="201"/>
      <c r="AK134" s="201"/>
      <c r="AL134" s="201"/>
      <c r="AM134" s="201"/>
      <c r="AN134" s="201"/>
      <c r="AO134" s="175"/>
      <c r="AP134" s="178"/>
      <c r="AQ134" s="178"/>
      <c r="AR134" s="178"/>
      <c r="AS134" s="178"/>
      <c r="AT134" s="178"/>
      <c r="AU134" s="178"/>
    </row>
    <row r="135" s="3" customFormat="1" spans="1:47">
      <c r="A135" s="155"/>
      <c r="B135" s="190" t="s">
        <v>896</v>
      </c>
      <c r="C135" s="190"/>
      <c r="D135" s="191"/>
      <c r="E135" s="191"/>
      <c r="F135" s="190"/>
      <c r="G135" s="191"/>
      <c r="H135" s="191"/>
      <c r="I135" s="190"/>
      <c r="J135" s="166">
        <f t="shared" ref="J135:AC135" si="38">J136+J137+J138+J139</f>
        <v>0</v>
      </c>
      <c r="K135" s="166">
        <f t="shared" si="38"/>
        <v>0</v>
      </c>
      <c r="L135" s="166">
        <f t="shared" si="38"/>
        <v>0</v>
      </c>
      <c r="M135" s="166">
        <f t="shared" si="38"/>
        <v>0</v>
      </c>
      <c r="N135" s="166">
        <f t="shared" si="38"/>
        <v>0</v>
      </c>
      <c r="O135" s="166">
        <f t="shared" si="38"/>
        <v>0</v>
      </c>
      <c r="P135" s="166">
        <f t="shared" si="38"/>
        <v>0</v>
      </c>
      <c r="Q135" s="166">
        <f t="shared" si="38"/>
        <v>0</v>
      </c>
      <c r="R135" s="166">
        <f t="shared" si="38"/>
        <v>0</v>
      </c>
      <c r="S135" s="166">
        <f t="shared" si="38"/>
        <v>0</v>
      </c>
      <c r="T135" s="166">
        <f t="shared" si="38"/>
        <v>0</v>
      </c>
      <c r="U135" s="166">
        <f t="shared" si="38"/>
        <v>0</v>
      </c>
      <c r="V135" s="166">
        <f t="shared" si="38"/>
        <v>0</v>
      </c>
      <c r="W135" s="166">
        <f t="shared" si="38"/>
        <v>0</v>
      </c>
      <c r="X135" s="166">
        <f t="shared" si="38"/>
        <v>0</v>
      </c>
      <c r="Y135" s="166">
        <f t="shared" si="38"/>
        <v>0</v>
      </c>
      <c r="Z135" s="166">
        <f t="shared" si="38"/>
        <v>0</v>
      </c>
      <c r="AA135" s="166">
        <f t="shared" si="38"/>
        <v>0</v>
      </c>
      <c r="AB135" s="166">
        <f t="shared" si="38"/>
        <v>0</v>
      </c>
      <c r="AC135" s="166">
        <f t="shared" si="38"/>
        <v>0</v>
      </c>
      <c r="AD135" s="166"/>
      <c r="AE135" s="166">
        <f>AE136+AE137+AE138+AE139</f>
        <v>0</v>
      </c>
      <c r="AF135" s="166">
        <f>AF136+AF137+AF138+AF139</f>
        <v>0</v>
      </c>
      <c r="AG135" s="205"/>
      <c r="AH135" s="205"/>
      <c r="AI135" s="201"/>
      <c r="AJ135" s="201"/>
      <c r="AK135" s="201"/>
      <c r="AL135" s="201"/>
      <c r="AM135" s="201"/>
      <c r="AN135" s="201"/>
      <c r="AO135" s="175"/>
      <c r="AP135" s="178"/>
      <c r="AQ135" s="178"/>
      <c r="AR135" s="178"/>
      <c r="AS135" s="178"/>
      <c r="AT135" s="178"/>
      <c r="AU135" s="178"/>
    </row>
    <row r="136" s="3" customFormat="1" spans="1:47">
      <c r="A136" s="155"/>
      <c r="B136" s="190" t="s">
        <v>897</v>
      </c>
      <c r="C136" s="190"/>
      <c r="D136" s="191"/>
      <c r="E136" s="191"/>
      <c r="F136" s="190"/>
      <c r="G136" s="191"/>
      <c r="H136" s="191"/>
      <c r="I136" s="190"/>
      <c r="J136" s="166">
        <v>0</v>
      </c>
      <c r="K136" s="166">
        <v>0</v>
      </c>
      <c r="L136" s="166">
        <v>0</v>
      </c>
      <c r="M136" s="166">
        <v>0</v>
      </c>
      <c r="N136" s="166">
        <v>0</v>
      </c>
      <c r="O136" s="166">
        <v>0</v>
      </c>
      <c r="P136" s="166">
        <v>0</v>
      </c>
      <c r="Q136" s="166">
        <v>0</v>
      </c>
      <c r="R136" s="166">
        <v>0</v>
      </c>
      <c r="S136" s="166">
        <v>0</v>
      </c>
      <c r="T136" s="166">
        <v>0</v>
      </c>
      <c r="U136" s="166">
        <v>0</v>
      </c>
      <c r="V136" s="166">
        <v>0</v>
      </c>
      <c r="W136" s="166">
        <v>0</v>
      </c>
      <c r="X136" s="166">
        <v>0</v>
      </c>
      <c r="Y136" s="166">
        <v>0</v>
      </c>
      <c r="Z136" s="166">
        <v>0</v>
      </c>
      <c r="AA136" s="166">
        <v>0</v>
      </c>
      <c r="AB136" s="166">
        <v>0</v>
      </c>
      <c r="AC136" s="166">
        <v>0</v>
      </c>
      <c r="AD136" s="166"/>
      <c r="AE136" s="166">
        <v>0</v>
      </c>
      <c r="AF136" s="166">
        <v>0</v>
      </c>
      <c r="AG136" s="205"/>
      <c r="AH136" s="205"/>
      <c r="AI136" s="201"/>
      <c r="AJ136" s="201"/>
      <c r="AK136" s="201"/>
      <c r="AL136" s="201"/>
      <c r="AM136" s="201"/>
      <c r="AN136" s="201"/>
      <c r="AO136" s="175"/>
      <c r="AP136" s="178"/>
      <c r="AQ136" s="178"/>
      <c r="AR136" s="178"/>
      <c r="AS136" s="178"/>
      <c r="AT136" s="178"/>
      <c r="AU136" s="178"/>
    </row>
    <row r="137" s="3" customFormat="1" spans="1:47">
      <c r="A137" s="155"/>
      <c r="B137" s="190" t="s">
        <v>898</v>
      </c>
      <c r="C137" s="190"/>
      <c r="D137" s="191"/>
      <c r="E137" s="191"/>
      <c r="F137" s="190"/>
      <c r="G137" s="191"/>
      <c r="H137" s="191"/>
      <c r="I137" s="190"/>
      <c r="J137" s="166">
        <v>0</v>
      </c>
      <c r="K137" s="166">
        <v>0</v>
      </c>
      <c r="L137" s="166">
        <v>0</v>
      </c>
      <c r="M137" s="166">
        <v>0</v>
      </c>
      <c r="N137" s="166">
        <v>0</v>
      </c>
      <c r="O137" s="166">
        <v>0</v>
      </c>
      <c r="P137" s="166">
        <v>0</v>
      </c>
      <c r="Q137" s="166">
        <v>0</v>
      </c>
      <c r="R137" s="166">
        <v>0</v>
      </c>
      <c r="S137" s="166">
        <v>0</v>
      </c>
      <c r="T137" s="166">
        <v>0</v>
      </c>
      <c r="U137" s="166">
        <v>0</v>
      </c>
      <c r="V137" s="166">
        <v>0</v>
      </c>
      <c r="W137" s="166">
        <v>0</v>
      </c>
      <c r="X137" s="166">
        <v>0</v>
      </c>
      <c r="Y137" s="166">
        <v>0</v>
      </c>
      <c r="Z137" s="166">
        <v>0</v>
      </c>
      <c r="AA137" s="166">
        <v>0</v>
      </c>
      <c r="AB137" s="166">
        <v>0</v>
      </c>
      <c r="AC137" s="166">
        <v>0</v>
      </c>
      <c r="AD137" s="166"/>
      <c r="AE137" s="166">
        <v>0</v>
      </c>
      <c r="AF137" s="166">
        <v>0</v>
      </c>
      <c r="AG137" s="205"/>
      <c r="AH137" s="205"/>
      <c r="AI137" s="201"/>
      <c r="AJ137" s="201"/>
      <c r="AK137" s="201"/>
      <c r="AL137" s="201"/>
      <c r="AM137" s="201"/>
      <c r="AN137" s="201"/>
      <c r="AO137" s="175"/>
      <c r="AP137" s="178"/>
      <c r="AQ137" s="178"/>
      <c r="AR137" s="178"/>
      <c r="AS137" s="178"/>
      <c r="AT137" s="178"/>
      <c r="AU137" s="178"/>
    </row>
    <row r="138" s="3" customFormat="1" spans="1:47">
      <c r="A138" s="155"/>
      <c r="B138" s="190" t="s">
        <v>899</v>
      </c>
      <c r="C138" s="190"/>
      <c r="D138" s="191"/>
      <c r="E138" s="191"/>
      <c r="F138" s="190"/>
      <c r="G138" s="191"/>
      <c r="H138" s="191"/>
      <c r="I138" s="190"/>
      <c r="J138" s="166">
        <v>0</v>
      </c>
      <c r="K138" s="166">
        <v>0</v>
      </c>
      <c r="L138" s="166">
        <v>0</v>
      </c>
      <c r="M138" s="166">
        <v>0</v>
      </c>
      <c r="N138" s="166">
        <v>0</v>
      </c>
      <c r="O138" s="166">
        <v>0</v>
      </c>
      <c r="P138" s="166">
        <v>0</v>
      </c>
      <c r="Q138" s="166">
        <v>0</v>
      </c>
      <c r="R138" s="166">
        <v>0</v>
      </c>
      <c r="S138" s="166">
        <v>0</v>
      </c>
      <c r="T138" s="166">
        <v>0</v>
      </c>
      <c r="U138" s="166">
        <v>0</v>
      </c>
      <c r="V138" s="166">
        <v>0</v>
      </c>
      <c r="W138" s="166">
        <v>0</v>
      </c>
      <c r="X138" s="166">
        <v>0</v>
      </c>
      <c r="Y138" s="166">
        <v>0</v>
      </c>
      <c r="Z138" s="166">
        <v>0</v>
      </c>
      <c r="AA138" s="166">
        <v>0</v>
      </c>
      <c r="AB138" s="166">
        <v>0</v>
      </c>
      <c r="AC138" s="166">
        <v>0</v>
      </c>
      <c r="AD138" s="166"/>
      <c r="AE138" s="166">
        <v>0</v>
      </c>
      <c r="AF138" s="166">
        <v>0</v>
      </c>
      <c r="AG138" s="205"/>
      <c r="AH138" s="205"/>
      <c r="AI138" s="201"/>
      <c r="AJ138" s="201"/>
      <c r="AK138" s="201"/>
      <c r="AL138" s="201"/>
      <c r="AM138" s="201"/>
      <c r="AN138" s="201"/>
      <c r="AO138" s="175"/>
      <c r="AP138" s="178"/>
      <c r="AQ138" s="178"/>
      <c r="AR138" s="178"/>
      <c r="AS138" s="178"/>
      <c r="AT138" s="178"/>
      <c r="AU138" s="178"/>
    </row>
    <row r="139" s="3" customFormat="1" spans="1:47">
      <c r="A139" s="155"/>
      <c r="B139" s="190" t="s">
        <v>900</v>
      </c>
      <c r="C139" s="190"/>
      <c r="D139" s="191"/>
      <c r="E139" s="191"/>
      <c r="F139" s="190"/>
      <c r="G139" s="191"/>
      <c r="H139" s="191"/>
      <c r="I139" s="190"/>
      <c r="J139" s="166">
        <f t="shared" ref="J139:AC139" si="39">J140</f>
        <v>0</v>
      </c>
      <c r="K139" s="166">
        <f t="shared" si="39"/>
        <v>0</v>
      </c>
      <c r="L139" s="166">
        <f t="shared" si="39"/>
        <v>0</v>
      </c>
      <c r="M139" s="166">
        <f t="shared" si="39"/>
        <v>0</v>
      </c>
      <c r="N139" s="166">
        <f t="shared" si="39"/>
        <v>0</v>
      </c>
      <c r="O139" s="166">
        <f t="shared" si="39"/>
        <v>0</v>
      </c>
      <c r="P139" s="166">
        <f t="shared" si="39"/>
        <v>0</v>
      </c>
      <c r="Q139" s="166">
        <f t="shared" si="39"/>
        <v>0</v>
      </c>
      <c r="R139" s="166">
        <f t="shared" si="39"/>
        <v>0</v>
      </c>
      <c r="S139" s="166">
        <f t="shared" si="39"/>
        <v>0</v>
      </c>
      <c r="T139" s="166">
        <f t="shared" si="39"/>
        <v>0</v>
      </c>
      <c r="U139" s="166">
        <f t="shared" si="39"/>
        <v>0</v>
      </c>
      <c r="V139" s="166">
        <f t="shared" si="39"/>
        <v>0</v>
      </c>
      <c r="W139" s="166">
        <f t="shared" si="39"/>
        <v>0</v>
      </c>
      <c r="X139" s="166">
        <f t="shared" si="39"/>
        <v>0</v>
      </c>
      <c r="Y139" s="166">
        <f t="shared" si="39"/>
        <v>0</v>
      </c>
      <c r="Z139" s="166">
        <f t="shared" si="39"/>
        <v>0</v>
      </c>
      <c r="AA139" s="166">
        <f t="shared" si="39"/>
        <v>0</v>
      </c>
      <c r="AB139" s="166">
        <f t="shared" si="39"/>
        <v>0</v>
      </c>
      <c r="AC139" s="166">
        <f t="shared" si="39"/>
        <v>0</v>
      </c>
      <c r="AD139" s="166"/>
      <c r="AE139" s="166">
        <f>AE140</f>
        <v>0</v>
      </c>
      <c r="AF139" s="166">
        <f>AF140</f>
        <v>0</v>
      </c>
      <c r="AG139" s="205"/>
      <c r="AH139" s="205"/>
      <c r="AI139" s="201"/>
      <c r="AJ139" s="201"/>
      <c r="AK139" s="201"/>
      <c r="AL139" s="201"/>
      <c r="AM139" s="201"/>
      <c r="AN139" s="201"/>
      <c r="AO139" s="175"/>
      <c r="AP139" s="178"/>
      <c r="AQ139" s="178"/>
      <c r="AR139" s="178"/>
      <c r="AS139" s="178"/>
      <c r="AT139" s="178"/>
      <c r="AU139" s="178"/>
    </row>
    <row r="140" s="3" customFormat="1" spans="1:47">
      <c r="A140" s="155"/>
      <c r="B140" s="190" t="s">
        <v>901</v>
      </c>
      <c r="C140" s="190"/>
      <c r="D140" s="191"/>
      <c r="E140" s="191"/>
      <c r="F140" s="190"/>
      <c r="G140" s="191"/>
      <c r="H140" s="191"/>
      <c r="I140" s="190"/>
      <c r="J140" s="166">
        <f t="shared" ref="J140:AC140" si="40">J141</f>
        <v>0</v>
      </c>
      <c r="K140" s="166">
        <f t="shared" si="40"/>
        <v>0</v>
      </c>
      <c r="L140" s="166">
        <f t="shared" si="40"/>
        <v>0</v>
      </c>
      <c r="M140" s="166">
        <f t="shared" si="40"/>
        <v>0</v>
      </c>
      <c r="N140" s="166">
        <f t="shared" si="40"/>
        <v>0</v>
      </c>
      <c r="O140" s="166">
        <f t="shared" si="40"/>
        <v>0</v>
      </c>
      <c r="P140" s="166">
        <f t="shared" si="40"/>
        <v>0</v>
      </c>
      <c r="Q140" s="166">
        <f t="shared" si="40"/>
        <v>0</v>
      </c>
      <c r="R140" s="166">
        <f t="shared" si="40"/>
        <v>0</v>
      </c>
      <c r="S140" s="166">
        <f t="shared" si="40"/>
        <v>0</v>
      </c>
      <c r="T140" s="166">
        <f t="shared" si="40"/>
        <v>0</v>
      </c>
      <c r="U140" s="166">
        <f t="shared" si="40"/>
        <v>0</v>
      </c>
      <c r="V140" s="166">
        <f t="shared" si="40"/>
        <v>0</v>
      </c>
      <c r="W140" s="166">
        <f t="shared" si="40"/>
        <v>0</v>
      </c>
      <c r="X140" s="166">
        <f t="shared" si="40"/>
        <v>0</v>
      </c>
      <c r="Y140" s="166">
        <f t="shared" si="40"/>
        <v>0</v>
      </c>
      <c r="Z140" s="166">
        <f t="shared" si="40"/>
        <v>0</v>
      </c>
      <c r="AA140" s="166">
        <f t="shared" si="40"/>
        <v>0</v>
      </c>
      <c r="AB140" s="166">
        <f t="shared" si="40"/>
        <v>0</v>
      </c>
      <c r="AC140" s="166">
        <f t="shared" si="40"/>
        <v>0</v>
      </c>
      <c r="AD140" s="166"/>
      <c r="AE140" s="166">
        <f>AE141</f>
        <v>0</v>
      </c>
      <c r="AF140" s="166">
        <f>AF141</f>
        <v>0</v>
      </c>
      <c r="AG140" s="205"/>
      <c r="AH140" s="205"/>
      <c r="AI140" s="201"/>
      <c r="AJ140" s="201"/>
      <c r="AK140" s="201"/>
      <c r="AL140" s="201"/>
      <c r="AM140" s="201"/>
      <c r="AN140" s="201"/>
      <c r="AO140" s="175"/>
      <c r="AP140" s="178"/>
      <c r="AQ140" s="178"/>
      <c r="AR140" s="178"/>
      <c r="AS140" s="178"/>
      <c r="AT140" s="178"/>
      <c r="AU140" s="178"/>
    </row>
    <row r="141" s="3" customFormat="1" spans="1:47">
      <c r="A141" s="155"/>
      <c r="B141" s="190" t="s">
        <v>902</v>
      </c>
      <c r="C141" s="190"/>
      <c r="D141" s="191"/>
      <c r="E141" s="191"/>
      <c r="F141" s="190"/>
      <c r="G141" s="191"/>
      <c r="H141" s="191"/>
      <c r="I141" s="190"/>
      <c r="J141" s="166">
        <v>0</v>
      </c>
      <c r="K141" s="166">
        <v>0</v>
      </c>
      <c r="L141" s="166">
        <v>0</v>
      </c>
      <c r="M141" s="166">
        <v>0</v>
      </c>
      <c r="N141" s="166">
        <v>0</v>
      </c>
      <c r="O141" s="166">
        <v>0</v>
      </c>
      <c r="P141" s="166">
        <v>0</v>
      </c>
      <c r="Q141" s="166">
        <v>0</v>
      </c>
      <c r="R141" s="166">
        <v>0</v>
      </c>
      <c r="S141" s="166">
        <v>0</v>
      </c>
      <c r="T141" s="166">
        <v>0</v>
      </c>
      <c r="U141" s="166">
        <v>0</v>
      </c>
      <c r="V141" s="166">
        <v>0</v>
      </c>
      <c r="W141" s="166">
        <v>0</v>
      </c>
      <c r="X141" s="166">
        <v>0</v>
      </c>
      <c r="Y141" s="166">
        <v>0</v>
      </c>
      <c r="Z141" s="166">
        <v>0</v>
      </c>
      <c r="AA141" s="166">
        <v>0</v>
      </c>
      <c r="AB141" s="166">
        <v>0</v>
      </c>
      <c r="AC141" s="166">
        <v>0</v>
      </c>
      <c r="AD141" s="166"/>
      <c r="AE141" s="166">
        <v>0</v>
      </c>
      <c r="AF141" s="166">
        <v>0</v>
      </c>
      <c r="AG141" s="205"/>
      <c r="AH141" s="205"/>
      <c r="AI141" s="201"/>
      <c r="AJ141" s="201"/>
      <c r="AK141" s="201"/>
      <c r="AL141" s="201"/>
      <c r="AM141" s="201"/>
      <c r="AN141" s="201"/>
      <c r="AO141" s="175"/>
      <c r="AP141" s="178"/>
      <c r="AQ141" s="178"/>
      <c r="AR141" s="178"/>
      <c r="AS141" s="178"/>
      <c r="AT141" s="178"/>
      <c r="AU141" s="178"/>
    </row>
    <row r="142" s="3" customFormat="1" spans="1:47">
      <c r="A142" s="155"/>
      <c r="B142" s="190" t="s">
        <v>903</v>
      </c>
      <c r="C142" s="190"/>
      <c r="D142" s="191"/>
      <c r="E142" s="191"/>
      <c r="F142" s="190"/>
      <c r="G142" s="191"/>
      <c r="H142" s="191"/>
      <c r="I142" s="190"/>
      <c r="J142" s="166">
        <f t="shared" ref="J142:AC142" si="41">J143+J144</f>
        <v>0</v>
      </c>
      <c r="K142" s="166">
        <f t="shared" si="41"/>
        <v>0</v>
      </c>
      <c r="L142" s="166">
        <f t="shared" si="41"/>
        <v>0</v>
      </c>
      <c r="M142" s="166">
        <f t="shared" si="41"/>
        <v>0</v>
      </c>
      <c r="N142" s="166">
        <f t="shared" si="41"/>
        <v>0</v>
      </c>
      <c r="O142" s="166">
        <f t="shared" si="41"/>
        <v>0</v>
      </c>
      <c r="P142" s="166">
        <f t="shared" si="41"/>
        <v>0</v>
      </c>
      <c r="Q142" s="166">
        <f t="shared" si="41"/>
        <v>0</v>
      </c>
      <c r="R142" s="166">
        <f t="shared" si="41"/>
        <v>0</v>
      </c>
      <c r="S142" s="166">
        <f t="shared" si="41"/>
        <v>0</v>
      </c>
      <c r="T142" s="166">
        <f t="shared" si="41"/>
        <v>0</v>
      </c>
      <c r="U142" s="166">
        <f t="shared" si="41"/>
        <v>0</v>
      </c>
      <c r="V142" s="166">
        <f t="shared" si="41"/>
        <v>0</v>
      </c>
      <c r="W142" s="166">
        <f t="shared" si="41"/>
        <v>0</v>
      </c>
      <c r="X142" s="166">
        <f t="shared" si="41"/>
        <v>0</v>
      </c>
      <c r="Y142" s="166">
        <f t="shared" si="41"/>
        <v>0</v>
      </c>
      <c r="Z142" s="166">
        <f t="shared" si="41"/>
        <v>0</v>
      </c>
      <c r="AA142" s="166">
        <f t="shared" si="41"/>
        <v>0</v>
      </c>
      <c r="AB142" s="166">
        <f t="shared" si="41"/>
        <v>0</v>
      </c>
      <c r="AC142" s="166">
        <f t="shared" si="41"/>
        <v>0</v>
      </c>
      <c r="AD142" s="166"/>
      <c r="AE142" s="166">
        <f>AE143+AE144</f>
        <v>0</v>
      </c>
      <c r="AF142" s="166">
        <f>AF143+AF144</f>
        <v>0</v>
      </c>
      <c r="AG142" s="205"/>
      <c r="AH142" s="205"/>
      <c r="AI142" s="201"/>
      <c r="AJ142" s="201"/>
      <c r="AK142" s="201"/>
      <c r="AL142" s="201"/>
      <c r="AM142" s="201"/>
      <c r="AN142" s="201"/>
      <c r="AO142" s="175"/>
      <c r="AP142" s="178"/>
      <c r="AQ142" s="178"/>
      <c r="AR142" s="178"/>
      <c r="AS142" s="178"/>
      <c r="AT142" s="178"/>
      <c r="AU142" s="178"/>
    </row>
    <row r="143" s="3" customFormat="1" spans="1:47">
      <c r="A143" s="155"/>
      <c r="B143" s="190" t="s">
        <v>904</v>
      </c>
      <c r="C143" s="190"/>
      <c r="D143" s="191"/>
      <c r="E143" s="191"/>
      <c r="F143" s="190"/>
      <c r="G143" s="191"/>
      <c r="H143" s="191"/>
      <c r="I143" s="190"/>
      <c r="J143" s="166">
        <v>0</v>
      </c>
      <c r="K143" s="166">
        <v>0</v>
      </c>
      <c r="L143" s="166">
        <v>0</v>
      </c>
      <c r="M143" s="166">
        <v>0</v>
      </c>
      <c r="N143" s="166">
        <v>0</v>
      </c>
      <c r="O143" s="166">
        <v>0</v>
      </c>
      <c r="P143" s="166">
        <v>0</v>
      </c>
      <c r="Q143" s="166">
        <v>0</v>
      </c>
      <c r="R143" s="166">
        <v>0</v>
      </c>
      <c r="S143" s="166">
        <v>0</v>
      </c>
      <c r="T143" s="166">
        <v>0</v>
      </c>
      <c r="U143" s="166">
        <v>0</v>
      </c>
      <c r="V143" s="166">
        <v>0</v>
      </c>
      <c r="W143" s="166">
        <v>0</v>
      </c>
      <c r="X143" s="166">
        <v>0</v>
      </c>
      <c r="Y143" s="166">
        <v>0</v>
      </c>
      <c r="Z143" s="166">
        <v>0</v>
      </c>
      <c r="AA143" s="166">
        <v>0</v>
      </c>
      <c r="AB143" s="166">
        <v>0</v>
      </c>
      <c r="AC143" s="166">
        <v>0</v>
      </c>
      <c r="AD143" s="166"/>
      <c r="AE143" s="166">
        <v>0</v>
      </c>
      <c r="AF143" s="166">
        <v>0</v>
      </c>
      <c r="AG143" s="205"/>
      <c r="AH143" s="205"/>
      <c r="AI143" s="201"/>
      <c r="AJ143" s="201"/>
      <c r="AK143" s="201"/>
      <c r="AL143" s="201"/>
      <c r="AM143" s="201"/>
      <c r="AN143" s="201"/>
      <c r="AO143" s="175"/>
      <c r="AP143" s="178"/>
      <c r="AQ143" s="178"/>
      <c r="AR143" s="178"/>
      <c r="AS143" s="178"/>
      <c r="AT143" s="178"/>
      <c r="AU143" s="178"/>
    </row>
    <row r="144" s="3" customFormat="1" spans="1:47">
      <c r="A144" s="155"/>
      <c r="B144" s="190" t="s">
        <v>905</v>
      </c>
      <c r="C144" s="190"/>
      <c r="D144" s="191"/>
      <c r="E144" s="191"/>
      <c r="F144" s="190"/>
      <c r="G144" s="190"/>
      <c r="H144" s="191"/>
      <c r="I144" s="190"/>
      <c r="J144" s="166">
        <v>0</v>
      </c>
      <c r="K144" s="166">
        <v>0</v>
      </c>
      <c r="L144" s="166">
        <v>0</v>
      </c>
      <c r="M144" s="166">
        <v>0</v>
      </c>
      <c r="N144" s="166">
        <v>0</v>
      </c>
      <c r="O144" s="166">
        <v>0</v>
      </c>
      <c r="P144" s="166">
        <v>0</v>
      </c>
      <c r="Q144" s="166">
        <v>0</v>
      </c>
      <c r="R144" s="166">
        <v>0</v>
      </c>
      <c r="S144" s="166">
        <v>0</v>
      </c>
      <c r="T144" s="166">
        <v>0</v>
      </c>
      <c r="U144" s="166">
        <v>0</v>
      </c>
      <c r="V144" s="166">
        <v>0</v>
      </c>
      <c r="W144" s="166">
        <v>0</v>
      </c>
      <c r="X144" s="166">
        <v>0</v>
      </c>
      <c r="Y144" s="166">
        <v>0</v>
      </c>
      <c r="Z144" s="166">
        <v>0</v>
      </c>
      <c r="AA144" s="166">
        <v>0</v>
      </c>
      <c r="AB144" s="166">
        <v>0</v>
      </c>
      <c r="AC144" s="166">
        <v>0</v>
      </c>
      <c r="AD144" s="166"/>
      <c r="AE144" s="166">
        <v>0</v>
      </c>
      <c r="AF144" s="166">
        <v>0</v>
      </c>
      <c r="AG144" s="205"/>
      <c r="AH144" s="205"/>
      <c r="AI144" s="201"/>
      <c r="AJ144" s="201"/>
      <c r="AK144" s="201"/>
      <c r="AL144" s="201"/>
      <c r="AM144" s="201"/>
      <c r="AN144" s="201"/>
      <c r="AO144" s="175"/>
      <c r="AP144" s="178"/>
      <c r="AQ144" s="178"/>
      <c r="AR144" s="178"/>
      <c r="AS144" s="178"/>
      <c r="AT144" s="178"/>
      <c r="AU144" s="178"/>
    </row>
    <row r="145" s="1" customFormat="1" spans="1:48">
      <c r="A145" s="5"/>
      <c r="B145" s="5"/>
      <c r="C145" s="5"/>
      <c r="D145" s="5"/>
      <c r="E145" s="5"/>
      <c r="F145" s="5"/>
      <c r="G145" s="270"/>
      <c r="H145" s="5"/>
      <c r="I145" s="7"/>
      <c r="J145" s="5"/>
      <c r="K145" s="5"/>
      <c r="L145" s="5"/>
      <c r="M145" s="5"/>
      <c r="N145" s="5"/>
      <c r="O145" s="5"/>
      <c r="P145" s="5"/>
      <c r="Q145" s="5"/>
      <c r="R145" s="5"/>
      <c r="S145" s="5"/>
      <c r="T145" s="7"/>
      <c r="U145" s="392"/>
      <c r="V145" s="5"/>
      <c r="W145" s="5"/>
      <c r="X145" s="5"/>
      <c r="Y145" s="5"/>
      <c r="Z145" s="5"/>
      <c r="AA145" s="5"/>
      <c r="AB145" s="5"/>
      <c r="AC145" s="5"/>
      <c r="AD145" s="5"/>
      <c r="AE145" s="5"/>
      <c r="AF145" s="5"/>
      <c r="AG145" s="7"/>
      <c r="AH145" s="7"/>
      <c r="AI145" s="5"/>
      <c r="AJ145" s="5"/>
      <c r="AK145" s="5"/>
      <c r="AL145" s="5"/>
      <c r="AM145" s="5"/>
      <c r="AN145" s="5"/>
      <c r="AO145" s="5"/>
      <c r="AP145" s="5"/>
      <c r="AQ145" s="5"/>
      <c r="AR145" s="5"/>
      <c r="AS145" s="5"/>
      <c r="AT145" s="5"/>
      <c r="AU145" s="9"/>
      <c r="AV145" s="9"/>
    </row>
    <row r="146" s="1" customFormat="1" spans="1:48">
      <c r="A146" s="5"/>
      <c r="B146" s="5"/>
      <c r="C146" s="5"/>
      <c r="D146" s="5"/>
      <c r="E146" s="5"/>
      <c r="F146" s="5"/>
      <c r="G146" s="270"/>
      <c r="H146" s="5"/>
      <c r="I146" s="7"/>
      <c r="J146" s="5"/>
      <c r="K146" s="5"/>
      <c r="L146" s="5"/>
      <c r="M146" s="5"/>
      <c r="N146" s="5"/>
      <c r="O146" s="5"/>
      <c r="P146" s="5"/>
      <c r="Q146" s="5"/>
      <c r="R146" s="5"/>
      <c r="S146" s="5"/>
      <c r="T146" s="7"/>
      <c r="U146" s="392"/>
      <c r="V146" s="5"/>
      <c r="W146" s="5"/>
      <c r="X146" s="5"/>
      <c r="Y146" s="5"/>
      <c r="Z146" s="5"/>
      <c r="AA146" s="5"/>
      <c r="AB146" s="5"/>
      <c r="AC146" s="5"/>
      <c r="AD146" s="5"/>
      <c r="AE146" s="5"/>
      <c r="AF146" s="5"/>
      <c r="AG146" s="7"/>
      <c r="AH146" s="7"/>
      <c r="AI146" s="5"/>
      <c r="AJ146" s="5"/>
      <c r="AK146" s="5"/>
      <c r="AL146" s="5"/>
      <c r="AM146" s="5"/>
      <c r="AN146" s="5"/>
      <c r="AO146" s="5"/>
      <c r="AP146" s="5"/>
      <c r="AQ146" s="5"/>
      <c r="AR146" s="5"/>
      <c r="AS146" s="5"/>
      <c r="AT146" s="5"/>
      <c r="AU146" s="9"/>
      <c r="AV146" s="9"/>
    </row>
    <row r="147" s="1" customFormat="1" spans="7:46">
      <c r="G147" s="9"/>
      <c r="U147" s="107"/>
      <c r="AT147" s="9"/>
    </row>
    <row r="148" s="1" customFormat="1" spans="7:46">
      <c r="G148" s="9"/>
      <c r="U148" s="107"/>
      <c r="AT148" s="9"/>
    </row>
    <row r="149" s="1" customFormat="1" spans="7:46">
      <c r="G149" s="9"/>
      <c r="U149" s="107"/>
      <c r="AT149" s="9"/>
    </row>
    <row r="150" s="1" customFormat="1" spans="7:46">
      <c r="G150" s="9"/>
      <c r="U150" s="107"/>
      <c r="AT150" s="9"/>
    </row>
    <row r="151" s="1" customFormat="1" spans="7:46">
      <c r="G151" s="9"/>
      <c r="Q151" s="387"/>
      <c r="U151" s="107"/>
      <c r="AT151" s="9"/>
    </row>
    <row r="152" s="1" customFormat="1" spans="7:46">
      <c r="G152" s="9"/>
      <c r="Q152" s="387"/>
      <c r="U152" s="107"/>
      <c r="AT152" s="9"/>
    </row>
    <row r="153" s="1" customFormat="1" spans="7:46">
      <c r="G153" s="9"/>
      <c r="Q153" s="387"/>
      <c r="U153" s="107"/>
      <c r="AT153" s="9"/>
    </row>
    <row r="154" s="1" customFormat="1" spans="7:46">
      <c r="G154" s="9"/>
      <c r="U154" s="107"/>
      <c r="AT154" s="9"/>
    </row>
    <row r="155" s="1" customFormat="1" spans="7:46">
      <c r="G155" s="9"/>
      <c r="U155" s="107"/>
      <c r="AT155" s="9"/>
    </row>
    <row r="156" s="1" customFormat="1" spans="7:46">
      <c r="G156" s="9"/>
      <c r="U156" s="107"/>
      <c r="AT156" s="9"/>
    </row>
    <row r="157" s="1" customFormat="1" spans="7:46">
      <c r="G157" s="9"/>
      <c r="U157" s="107"/>
      <c r="AT157" s="9"/>
    </row>
    <row r="158" s="1" customFormat="1" spans="7:46">
      <c r="G158" s="9"/>
      <c r="U158" s="107"/>
      <c r="AT158" s="9"/>
    </row>
    <row r="159" s="1" customFormat="1" spans="7:46">
      <c r="G159" s="9"/>
      <c r="U159" s="107"/>
      <c r="AT159" s="9"/>
    </row>
    <row r="160" s="1" customFormat="1" spans="7:46">
      <c r="G160" s="9"/>
      <c r="U160" s="107"/>
      <c r="AT160" s="9"/>
    </row>
    <row r="161" s="1" customFormat="1" spans="7:46">
      <c r="G161" s="9"/>
      <c r="U161" s="107"/>
      <c r="AT161" s="9"/>
    </row>
    <row r="162" s="1" customFormat="1" spans="7:46">
      <c r="G162" s="9"/>
      <c r="U162" s="107"/>
      <c r="AT162" s="9"/>
    </row>
    <row r="163" s="1" customFormat="1" spans="7:46">
      <c r="G163" s="9"/>
      <c r="U163" s="107"/>
      <c r="AT163" s="9"/>
    </row>
    <row r="164" s="1" customFormat="1" spans="7:46">
      <c r="G164" s="9"/>
      <c r="U164" s="107"/>
      <c r="AT164" s="9"/>
    </row>
    <row r="165" s="1" customFormat="1" spans="7:46">
      <c r="G165" s="9"/>
      <c r="U165" s="107"/>
      <c r="AT165" s="9"/>
    </row>
    <row r="166" s="1" customFormat="1" spans="7:46">
      <c r="G166" s="9"/>
      <c r="U166" s="107"/>
      <c r="AT166" s="9"/>
    </row>
    <row r="167" s="1" customFormat="1" spans="7:46">
      <c r="G167" s="9"/>
      <c r="U167" s="107"/>
      <c r="AT167" s="9"/>
    </row>
    <row r="168" s="1" customFormat="1" spans="7:46">
      <c r="G168" s="9"/>
      <c r="U168" s="107"/>
      <c r="AT168" s="9"/>
    </row>
    <row r="169" s="1" customFormat="1" spans="7:46">
      <c r="G169" s="9"/>
      <c r="U169" s="107"/>
      <c r="AT169" s="9"/>
    </row>
    <row r="170" s="1" customFormat="1" spans="7:46">
      <c r="G170" s="9"/>
      <c r="U170" s="107"/>
      <c r="AT170" s="9"/>
    </row>
    <row r="171" s="1" customFormat="1" spans="7:46">
      <c r="G171" s="9"/>
      <c r="U171" s="107"/>
      <c r="AT171" s="9"/>
    </row>
    <row r="172" s="1" customFormat="1" spans="7:46">
      <c r="G172" s="9"/>
      <c r="U172" s="107"/>
      <c r="AT172" s="9"/>
    </row>
    <row r="173" s="1" customFormat="1" spans="7:46">
      <c r="G173" s="9"/>
      <c r="U173" s="107"/>
      <c r="AT173" s="9"/>
    </row>
    <row r="174" s="1" customFormat="1" spans="7:46">
      <c r="G174" s="9"/>
      <c r="U174" s="107"/>
      <c r="AT174" s="9"/>
    </row>
    <row r="175" s="1" customFormat="1" spans="7:46">
      <c r="G175" s="9"/>
      <c r="U175" s="107"/>
      <c r="AT175" s="9"/>
    </row>
    <row r="176" s="1" customFormat="1" spans="7:46">
      <c r="G176" s="9"/>
      <c r="U176" s="107"/>
      <c r="AT176" s="9"/>
    </row>
    <row r="177" s="1" customFormat="1" spans="7:46">
      <c r="G177" s="9"/>
      <c r="U177" s="107"/>
      <c r="AT177" s="9"/>
    </row>
    <row r="178" s="1" customFormat="1" spans="7:46">
      <c r="G178" s="9"/>
      <c r="U178" s="107"/>
      <c r="AT178" s="9"/>
    </row>
    <row r="179" s="1" customFormat="1" spans="7:46">
      <c r="G179" s="9"/>
      <c r="U179" s="107"/>
      <c r="AT179" s="9"/>
    </row>
    <row r="180" s="1" customFormat="1" spans="7:46">
      <c r="G180" s="9"/>
      <c r="U180" s="107"/>
      <c r="AT180" s="9"/>
    </row>
    <row r="181" s="1" customFormat="1" spans="7:46">
      <c r="G181" s="9"/>
      <c r="U181" s="107"/>
      <c r="AT181" s="9"/>
    </row>
  </sheetData>
  <autoFilter ref="A4:BE144">
    <extLst/>
  </autoFilter>
  <mergeCells count="165">
    <mergeCell ref="A1:AT1"/>
    <mergeCell ref="J2:Q2"/>
    <mergeCell ref="U2:AD2"/>
    <mergeCell ref="AE2:AF2"/>
    <mergeCell ref="A5:I5"/>
    <mergeCell ref="B6:I6"/>
    <mergeCell ref="B7:I7"/>
    <mergeCell ref="B8:I8"/>
    <mergeCell ref="B14:I14"/>
    <mergeCell ref="B21:I21"/>
    <mergeCell ref="B22:I22"/>
    <mergeCell ref="B29:I29"/>
    <mergeCell ref="B30:I30"/>
    <mergeCell ref="B31:I31"/>
    <mergeCell ref="B32:I32"/>
    <mergeCell ref="B33:I33"/>
    <mergeCell ref="B34:I34"/>
    <mergeCell ref="B37:I37"/>
    <mergeCell ref="B38:I38"/>
    <mergeCell ref="B39:I39"/>
    <mergeCell ref="B46:I46"/>
    <mergeCell ref="B47:I47"/>
    <mergeCell ref="B48:I48"/>
    <mergeCell ref="B49:I49"/>
    <mergeCell ref="B50:I50"/>
    <mergeCell ref="B51:I51"/>
    <mergeCell ref="B52:I52"/>
    <mergeCell ref="B53:I53"/>
    <mergeCell ref="B55:I55"/>
    <mergeCell ref="B56:I56"/>
    <mergeCell ref="B57:I57"/>
    <mergeCell ref="B58:I58"/>
    <mergeCell ref="B59:I59"/>
    <mergeCell ref="B60:I60"/>
    <mergeCell ref="B61:I61"/>
    <mergeCell ref="B62:I62"/>
    <mergeCell ref="B63:I63"/>
    <mergeCell ref="B64:I64"/>
    <mergeCell ref="B65:I65"/>
    <mergeCell ref="B66:I66"/>
    <mergeCell ref="B67:I67"/>
    <mergeCell ref="B68:I68"/>
    <mergeCell ref="B69:I69"/>
    <mergeCell ref="B70:I70"/>
    <mergeCell ref="B71:I71"/>
    <mergeCell ref="B72:I72"/>
    <mergeCell ref="B73:I73"/>
    <mergeCell ref="B74:I74"/>
    <mergeCell ref="B75:I75"/>
    <mergeCell ref="B76:I76"/>
    <mergeCell ref="B77:I77"/>
    <mergeCell ref="B78:I78"/>
    <mergeCell ref="B79:I79"/>
    <mergeCell ref="B80:I80"/>
    <mergeCell ref="B82:I82"/>
    <mergeCell ref="B83:I83"/>
    <mergeCell ref="B84:I84"/>
    <mergeCell ref="B85:I85"/>
    <mergeCell ref="B86:I86"/>
    <mergeCell ref="B87:I87"/>
    <mergeCell ref="B88:I88"/>
    <mergeCell ref="B91:I91"/>
    <mergeCell ref="B92:I92"/>
    <mergeCell ref="B93:I93"/>
    <mergeCell ref="B94:I94"/>
    <mergeCell ref="B96:I96"/>
    <mergeCell ref="B97:I97"/>
    <mergeCell ref="B99:I99"/>
    <mergeCell ref="B100:I100"/>
    <mergeCell ref="B101:I101"/>
    <mergeCell ref="B102:I102"/>
    <mergeCell ref="B103:I103"/>
    <mergeCell ref="B104:I104"/>
    <mergeCell ref="B105:I105"/>
    <mergeCell ref="B106:I106"/>
    <mergeCell ref="B107:I107"/>
    <mergeCell ref="B108:I108"/>
    <mergeCell ref="B109:I109"/>
    <mergeCell ref="B110:I110"/>
    <mergeCell ref="B111:I111"/>
    <mergeCell ref="B112:I112"/>
    <mergeCell ref="B113:I113"/>
    <mergeCell ref="B114:I114"/>
    <mergeCell ref="B116:I116"/>
    <mergeCell ref="B117:I117"/>
    <mergeCell ref="B118:I118"/>
    <mergeCell ref="B119:I119"/>
    <mergeCell ref="B120:I120"/>
    <mergeCell ref="B121:I121"/>
    <mergeCell ref="B122:I122"/>
    <mergeCell ref="B123:I123"/>
    <mergeCell ref="B124:I124"/>
    <mergeCell ref="B125:I125"/>
    <mergeCell ref="B126:I126"/>
    <mergeCell ref="B127:I127"/>
    <mergeCell ref="B128:I128"/>
    <mergeCell ref="B129:I129"/>
    <mergeCell ref="B130:I130"/>
    <mergeCell ref="B131:I131"/>
    <mergeCell ref="B132:I132"/>
    <mergeCell ref="B133:I133"/>
    <mergeCell ref="B134:I134"/>
    <mergeCell ref="B135:I135"/>
    <mergeCell ref="B136:I136"/>
    <mergeCell ref="B137:I137"/>
    <mergeCell ref="B138:I138"/>
    <mergeCell ref="B139:I139"/>
    <mergeCell ref="B140:I140"/>
    <mergeCell ref="B141:I141"/>
    <mergeCell ref="B142:I142"/>
    <mergeCell ref="B143:I143"/>
    <mergeCell ref="B144:I144"/>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P3:P4"/>
    <mergeCell ref="Q3:Q4"/>
    <mergeCell ref="R2:R4"/>
    <mergeCell ref="S2:S4"/>
    <mergeCell ref="T2:T4"/>
    <mergeCell ref="U3:U4"/>
    <mergeCell ref="V3:V4"/>
    <mergeCell ref="W3:W4"/>
    <mergeCell ref="X3:X4"/>
    <mergeCell ref="Y3:Y4"/>
    <mergeCell ref="Z3:Z4"/>
    <mergeCell ref="AA3:AA4"/>
    <mergeCell ref="AB3:AB4"/>
    <mergeCell ref="AC3:AC4"/>
    <mergeCell ref="AD3:AD4"/>
    <mergeCell ref="AE3:AE4"/>
    <mergeCell ref="AF3:AF4"/>
    <mergeCell ref="AG2:AG4"/>
    <mergeCell ref="AH2:AH4"/>
    <mergeCell ref="AI2:AI4"/>
    <mergeCell ref="AJ2:AJ4"/>
    <mergeCell ref="AK2:AK4"/>
    <mergeCell ref="AL2:AL4"/>
    <mergeCell ref="AM2:AM4"/>
    <mergeCell ref="AN2:AN4"/>
    <mergeCell ref="AO2:AO4"/>
    <mergeCell ref="AP2:AP4"/>
    <mergeCell ref="AQ2:AQ4"/>
    <mergeCell ref="AR2:AR4"/>
    <mergeCell ref="AS2:AS4"/>
    <mergeCell ref="AT2:AT4"/>
    <mergeCell ref="AU2:AU4"/>
    <mergeCell ref="AV2:AV3"/>
    <mergeCell ref="AZ2:AZ3"/>
    <mergeCell ref="BA2:BA3"/>
    <mergeCell ref="BB2:BB3"/>
    <mergeCell ref="BC2:BC3"/>
    <mergeCell ref="BD2:BD3"/>
  </mergeCells>
  <conditionalFormatting sqref="E9">
    <cfRule type="duplicateValues" dxfId="0" priority="8"/>
  </conditionalFormatting>
  <conditionalFormatting sqref="E15">
    <cfRule type="duplicateValues" dxfId="0" priority="9"/>
  </conditionalFormatting>
  <conditionalFormatting sqref="E17">
    <cfRule type="duplicateValues" dxfId="0" priority="10"/>
  </conditionalFormatting>
  <conditionalFormatting sqref="E19">
    <cfRule type="duplicateValues" dxfId="0" priority="1"/>
  </conditionalFormatting>
  <conditionalFormatting sqref="E42">
    <cfRule type="duplicateValues" dxfId="0" priority="6"/>
  </conditionalFormatting>
  <conditionalFormatting sqref="I28 K28:Q28">
    <cfRule type="duplicateValues" dxfId="0" priority="7"/>
  </conditionalFormatting>
  <conditionalFormatting sqref="I44 K44:Q44">
    <cfRule type="duplicateValues" dxfId="0" priority="5"/>
  </conditionalFormatting>
  <pageMargins left="0.471527777777778" right="0.432638888888889" top="1.45625" bottom="0.275" header="0.5" footer="0.0777777777777778"/>
  <pageSetup paperSize="8" scale="58" fitToHeight="0" orientation="landscape" horizontalDpi="600"/>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57"/>
  <sheetViews>
    <sheetView topLeftCell="B1" workbookViewId="0">
      <selection activeCell="I6" sqref="I6"/>
    </sheetView>
  </sheetViews>
  <sheetFormatPr defaultColWidth="9" defaultRowHeight="13.5"/>
  <cols>
    <col min="1" max="1" width="6.625" style="77" customWidth="1"/>
    <col min="2" max="2" width="35.875" style="77" customWidth="1"/>
    <col min="3" max="3" width="9" style="79" customWidth="1"/>
    <col min="4" max="4" width="10.6583333333333" style="79" customWidth="1"/>
    <col min="5" max="5" width="13.4166666666667" style="79" customWidth="1"/>
    <col min="6" max="6" width="12.3083333333333" style="79" customWidth="1"/>
    <col min="7" max="7" width="11.875" style="79" customWidth="1"/>
    <col min="8" max="8" width="7.5" style="77" customWidth="1"/>
    <col min="9" max="9" width="36.025" style="77" customWidth="1"/>
    <col min="10" max="10" width="12.8583333333333" style="77" customWidth="1"/>
    <col min="11" max="11" width="13.3" style="77" customWidth="1"/>
    <col min="12" max="12" width="9" style="77"/>
    <col min="13" max="13" width="10.1" style="77" customWidth="1"/>
    <col min="14" max="14" width="12.625" style="77"/>
    <col min="15" max="16384" width="9" style="77"/>
  </cols>
  <sheetData>
    <row r="1" s="77" customFormat="1" ht="58" customHeight="1" spans="1:14">
      <c r="A1" s="80" t="s">
        <v>1541</v>
      </c>
      <c r="B1" s="80"/>
      <c r="C1" s="80"/>
      <c r="D1" s="80"/>
      <c r="E1" s="80"/>
      <c r="F1" s="80"/>
      <c r="G1" s="80"/>
      <c r="H1" s="80"/>
      <c r="I1" s="80"/>
      <c r="J1" s="80"/>
      <c r="K1" s="80"/>
      <c r="L1" s="80"/>
      <c r="M1" s="80"/>
      <c r="N1" s="80"/>
    </row>
    <row r="2" s="77" customFormat="1" ht="18.75" spans="1:14">
      <c r="A2" s="81" t="s">
        <v>1</v>
      </c>
      <c r="B2" s="82" t="s">
        <v>3</v>
      </c>
      <c r="C2" s="81" t="s">
        <v>908</v>
      </c>
      <c r="D2" s="83" t="s">
        <v>909</v>
      </c>
      <c r="E2" s="84"/>
      <c r="F2" s="84" t="s">
        <v>910</v>
      </c>
      <c r="G2" s="85"/>
      <c r="H2" s="81" t="s">
        <v>1</v>
      </c>
      <c r="I2" s="81"/>
      <c r="J2" s="81" t="s">
        <v>908</v>
      </c>
      <c r="K2" s="99" t="s">
        <v>909</v>
      </c>
      <c r="L2" s="81"/>
      <c r="M2" s="81" t="s">
        <v>910</v>
      </c>
      <c r="N2" s="81"/>
    </row>
    <row r="3" s="3" customFormat="1" ht="56.25" spans="1:14">
      <c r="A3" s="81"/>
      <c r="B3" s="82"/>
      <c r="C3" s="86"/>
      <c r="D3" s="84"/>
      <c r="E3" s="87" t="s">
        <v>911</v>
      </c>
      <c r="F3" s="84" t="s">
        <v>912</v>
      </c>
      <c r="G3" s="85" t="s">
        <v>913</v>
      </c>
      <c r="H3" s="81"/>
      <c r="I3" s="100"/>
      <c r="J3" s="100"/>
      <c r="K3" s="100"/>
      <c r="L3" s="100" t="s">
        <v>911</v>
      </c>
      <c r="M3" s="100" t="s">
        <v>912</v>
      </c>
      <c r="N3" s="100" t="s">
        <v>913</v>
      </c>
    </row>
    <row r="4" s="3" customFormat="1" ht="38" customHeight="1" spans="1:14">
      <c r="A4" s="86" t="s">
        <v>31</v>
      </c>
      <c r="B4" s="88"/>
      <c r="C4" s="86">
        <f t="shared" ref="C4:G4" si="0">C5+C33+C49+J20+J24+J44+J53+J54</f>
        <v>72</v>
      </c>
      <c r="D4" s="86">
        <f t="shared" si="0"/>
        <v>29941.741</v>
      </c>
      <c r="E4" s="86"/>
      <c r="F4" s="86">
        <f t="shared" si="0"/>
        <v>40397.25</v>
      </c>
      <c r="G4" s="86">
        <f t="shared" si="0"/>
        <v>1</v>
      </c>
      <c r="H4" s="81"/>
      <c r="I4" s="81"/>
      <c r="J4" s="298"/>
      <c r="K4" s="100"/>
      <c r="L4" s="100"/>
      <c r="M4" s="100"/>
      <c r="N4" s="100"/>
    </row>
    <row r="5" s="3" customFormat="1" ht="38" customHeight="1" spans="1:14">
      <c r="A5" s="155" t="s">
        <v>914</v>
      </c>
      <c r="B5" s="290" t="s">
        <v>915</v>
      </c>
      <c r="C5" s="155">
        <f t="shared" ref="C5:F5" si="1">C6+C13+C18+C21+C26</f>
        <v>44</v>
      </c>
      <c r="D5" s="155">
        <f t="shared" si="1"/>
        <v>24523.813</v>
      </c>
      <c r="E5" s="155"/>
      <c r="F5" s="155">
        <f t="shared" si="1"/>
        <v>26907.85</v>
      </c>
      <c r="G5" s="85">
        <f>F5/$F$4</f>
        <v>0.666081230776847</v>
      </c>
      <c r="H5" s="290"/>
      <c r="I5" s="155"/>
      <c r="J5" s="290"/>
      <c r="K5" s="155"/>
      <c r="L5" s="290"/>
      <c r="M5" s="155"/>
      <c r="N5" s="290"/>
    </row>
    <row r="6" s="78" customFormat="1" ht="28" customHeight="1" spans="1:14">
      <c r="A6" s="292" t="s">
        <v>916</v>
      </c>
      <c r="B6" s="293" t="s">
        <v>917</v>
      </c>
      <c r="C6" s="294">
        <f t="shared" ref="C6:F6" si="2">C7+C8+C9+C10+C11+C12</f>
        <v>29</v>
      </c>
      <c r="D6" s="294">
        <f t="shared" si="2"/>
        <v>23689.35</v>
      </c>
      <c r="E6" s="294"/>
      <c r="F6" s="294">
        <f t="shared" si="2"/>
        <v>15717.24</v>
      </c>
      <c r="G6" s="85">
        <f t="shared" ref="G6:G37" si="3">F6/$F$4</f>
        <v>0.389067077585727</v>
      </c>
      <c r="H6" s="292">
        <v>8</v>
      </c>
      <c r="I6" s="299" t="s">
        <v>918</v>
      </c>
      <c r="J6" s="300"/>
      <c r="K6" s="299"/>
      <c r="L6" s="300"/>
      <c r="M6" s="300"/>
      <c r="N6" s="301">
        <f>M6/$F$4</f>
        <v>0</v>
      </c>
    </row>
    <row r="7" s="78" customFormat="1" ht="28" customHeight="1" spans="1:14">
      <c r="A7" s="292">
        <v>1</v>
      </c>
      <c r="B7" s="293" t="s">
        <v>919</v>
      </c>
      <c r="C7" s="294">
        <v>10</v>
      </c>
      <c r="D7" s="294">
        <v>7768.92</v>
      </c>
      <c r="E7" s="294" t="s">
        <v>920</v>
      </c>
      <c r="F7" s="294">
        <v>4245</v>
      </c>
      <c r="G7" s="85">
        <f t="shared" si="3"/>
        <v>0.105081410244509</v>
      </c>
      <c r="H7" s="294">
        <v>9</v>
      </c>
      <c r="I7" s="294" t="s">
        <v>921</v>
      </c>
      <c r="J7" s="294">
        <v>3</v>
      </c>
      <c r="K7" s="294">
        <v>2.344</v>
      </c>
      <c r="L7" s="294" t="s">
        <v>922</v>
      </c>
      <c r="M7" s="294">
        <v>1898.7</v>
      </c>
      <c r="N7" s="301">
        <f t="shared" ref="N7:N38" si="4">M7/$F$4</f>
        <v>0.0470007240591872</v>
      </c>
    </row>
    <row r="8" s="78" customFormat="1" ht="28" customHeight="1" spans="1:14">
      <c r="A8" s="292">
        <v>2</v>
      </c>
      <c r="B8" s="293" t="s">
        <v>923</v>
      </c>
      <c r="C8" s="294">
        <v>8</v>
      </c>
      <c r="D8" s="294">
        <v>9</v>
      </c>
      <c r="E8" s="294" t="s">
        <v>929</v>
      </c>
      <c r="F8" s="295">
        <v>2545.03</v>
      </c>
      <c r="G8" s="85">
        <f t="shared" si="3"/>
        <v>0.0630000804510208</v>
      </c>
      <c r="H8" s="294" t="s">
        <v>925</v>
      </c>
      <c r="I8" s="294" t="s">
        <v>926</v>
      </c>
      <c r="J8" s="294">
        <f t="shared" ref="J8:M8" si="5">SUM(J9:J12)</f>
        <v>14</v>
      </c>
      <c r="K8" s="294">
        <f t="shared" si="5"/>
        <v>1954</v>
      </c>
      <c r="L8" s="294">
        <f t="shared" si="5"/>
        <v>0</v>
      </c>
      <c r="M8" s="294">
        <f t="shared" si="5"/>
        <v>4600.7</v>
      </c>
      <c r="N8" s="301">
        <f t="shared" si="4"/>
        <v>0.113886465044031</v>
      </c>
    </row>
    <row r="9" s="3" customFormat="1" ht="28" customHeight="1" spans="1:14">
      <c r="A9" s="155">
        <v>3</v>
      </c>
      <c r="B9" s="290" t="s">
        <v>927</v>
      </c>
      <c r="C9" s="295"/>
      <c r="D9" s="295"/>
      <c r="E9" s="295"/>
      <c r="F9" s="295"/>
      <c r="G9" s="85">
        <f t="shared" si="3"/>
        <v>0</v>
      </c>
      <c r="H9" s="295">
        <v>1</v>
      </c>
      <c r="I9" s="295" t="s">
        <v>928</v>
      </c>
      <c r="J9" s="295">
        <v>1</v>
      </c>
      <c r="K9" s="295">
        <v>365</v>
      </c>
      <c r="L9" s="295" t="s">
        <v>929</v>
      </c>
      <c r="M9" s="295">
        <v>29.2</v>
      </c>
      <c r="N9" s="301">
        <f t="shared" si="4"/>
        <v>0.000722821479184845</v>
      </c>
    </row>
    <row r="10" s="3" customFormat="1" ht="28" customHeight="1" spans="1:14">
      <c r="A10" s="155">
        <v>4</v>
      </c>
      <c r="B10" s="290" t="s">
        <v>930</v>
      </c>
      <c r="C10" s="295">
        <v>9</v>
      </c>
      <c r="D10" s="295">
        <v>15909.43</v>
      </c>
      <c r="E10" s="295" t="s">
        <v>920</v>
      </c>
      <c r="F10" s="295">
        <v>8475.74</v>
      </c>
      <c r="G10" s="85">
        <f t="shared" si="3"/>
        <v>0.20980982616391</v>
      </c>
      <c r="H10" s="295">
        <v>2</v>
      </c>
      <c r="I10" s="295" t="s">
        <v>931</v>
      </c>
      <c r="J10" s="295">
        <v>3</v>
      </c>
      <c r="K10" s="295">
        <v>6</v>
      </c>
      <c r="L10" s="295" t="s">
        <v>922</v>
      </c>
      <c r="M10" s="295">
        <v>1030</v>
      </c>
      <c r="N10" s="301">
        <f t="shared" si="4"/>
        <v>0.025496785053438</v>
      </c>
    </row>
    <row r="11" s="3" customFormat="1" ht="28" customHeight="1" spans="1:14">
      <c r="A11" s="155">
        <v>5</v>
      </c>
      <c r="B11" s="290" t="s">
        <v>359</v>
      </c>
      <c r="C11" s="295">
        <v>2</v>
      </c>
      <c r="D11" s="295">
        <v>2</v>
      </c>
      <c r="E11" s="295" t="s">
        <v>929</v>
      </c>
      <c r="F11" s="295">
        <v>451.47</v>
      </c>
      <c r="G11" s="85">
        <f t="shared" si="3"/>
        <v>0.0111757607262871</v>
      </c>
      <c r="H11" s="295">
        <v>3</v>
      </c>
      <c r="I11" s="295" t="s">
        <v>932</v>
      </c>
      <c r="J11" s="295">
        <v>1</v>
      </c>
      <c r="K11" s="295">
        <v>10</v>
      </c>
      <c r="L11" s="295" t="s">
        <v>929</v>
      </c>
      <c r="M11" s="295">
        <v>100</v>
      </c>
      <c r="N11" s="301">
        <f t="shared" si="4"/>
        <v>0.00247541602460564</v>
      </c>
    </row>
    <row r="12" s="3" customFormat="1" ht="28" customHeight="1" spans="1:14">
      <c r="A12" s="155">
        <v>6</v>
      </c>
      <c r="B12" s="290" t="s">
        <v>371</v>
      </c>
      <c r="C12" s="295"/>
      <c r="D12" s="295"/>
      <c r="E12" s="295"/>
      <c r="F12" s="295"/>
      <c r="G12" s="85">
        <f t="shared" si="3"/>
        <v>0</v>
      </c>
      <c r="H12" s="295">
        <v>4</v>
      </c>
      <c r="I12" s="295" t="s">
        <v>934</v>
      </c>
      <c r="J12" s="295">
        <v>9</v>
      </c>
      <c r="K12" s="295">
        <v>1573</v>
      </c>
      <c r="L12" s="295" t="s">
        <v>1221</v>
      </c>
      <c r="M12" s="295">
        <v>3441.5</v>
      </c>
      <c r="N12" s="301">
        <f t="shared" si="4"/>
        <v>0.0851914424868029</v>
      </c>
    </row>
    <row r="13" s="3" customFormat="1" ht="28" customHeight="1" spans="1:14">
      <c r="A13" s="165" t="s">
        <v>935</v>
      </c>
      <c r="B13" s="290" t="s">
        <v>936</v>
      </c>
      <c r="C13" s="295">
        <f t="shared" ref="C13:F13" si="6">SUM(C14:C17)</f>
        <v>6</v>
      </c>
      <c r="D13" s="295">
        <f t="shared" si="6"/>
        <v>6</v>
      </c>
      <c r="E13" s="295">
        <f t="shared" si="6"/>
        <v>0</v>
      </c>
      <c r="F13" s="295">
        <f t="shared" si="6"/>
        <v>3964.5</v>
      </c>
      <c r="G13" s="85">
        <f t="shared" si="3"/>
        <v>0.0981378682954904</v>
      </c>
      <c r="H13" s="295" t="s">
        <v>937</v>
      </c>
      <c r="I13" s="295" t="s">
        <v>938</v>
      </c>
      <c r="J13" s="295">
        <f t="shared" ref="J13:M13" si="7">SUM(J14:J19)</f>
        <v>1</v>
      </c>
      <c r="K13" s="295">
        <f t="shared" si="7"/>
        <v>1</v>
      </c>
      <c r="L13" s="295">
        <f t="shared" si="7"/>
        <v>0</v>
      </c>
      <c r="M13" s="295">
        <f t="shared" si="7"/>
        <v>50</v>
      </c>
      <c r="N13" s="301">
        <f t="shared" si="4"/>
        <v>0.00123770801230282</v>
      </c>
    </row>
    <row r="14" s="3" customFormat="1" ht="28" customHeight="1" spans="1:14">
      <c r="A14" s="165">
        <v>1</v>
      </c>
      <c r="B14" s="290" t="s">
        <v>939</v>
      </c>
      <c r="C14" s="295"/>
      <c r="D14" s="295"/>
      <c r="E14" s="295"/>
      <c r="F14" s="295"/>
      <c r="G14" s="85">
        <f t="shared" si="3"/>
        <v>0</v>
      </c>
      <c r="H14" s="295">
        <v>1</v>
      </c>
      <c r="I14" s="295" t="s">
        <v>940</v>
      </c>
      <c r="J14" s="295"/>
      <c r="K14" s="295"/>
      <c r="L14" s="295"/>
      <c r="M14" s="295"/>
      <c r="N14" s="301">
        <f t="shared" si="4"/>
        <v>0</v>
      </c>
    </row>
    <row r="15" s="3" customFormat="1" ht="28" customHeight="1" spans="1:14">
      <c r="A15" s="165">
        <v>2</v>
      </c>
      <c r="B15" s="290" t="s">
        <v>941</v>
      </c>
      <c r="C15" s="295">
        <v>4</v>
      </c>
      <c r="D15" s="295">
        <v>4</v>
      </c>
      <c r="E15" s="295" t="s">
        <v>929</v>
      </c>
      <c r="F15" s="295">
        <v>574.5</v>
      </c>
      <c r="G15" s="85">
        <f t="shared" si="3"/>
        <v>0.0142212650613594</v>
      </c>
      <c r="H15" s="295">
        <v>2</v>
      </c>
      <c r="I15" s="295" t="s">
        <v>943</v>
      </c>
      <c r="J15" s="295"/>
      <c r="K15" s="295"/>
      <c r="L15" s="295"/>
      <c r="M15" s="295"/>
      <c r="N15" s="301">
        <f t="shared" si="4"/>
        <v>0</v>
      </c>
    </row>
    <row r="16" s="3" customFormat="1" ht="28" customHeight="1" spans="1:14">
      <c r="A16" s="165">
        <v>3</v>
      </c>
      <c r="B16" s="290" t="s">
        <v>944</v>
      </c>
      <c r="C16" s="295">
        <v>2</v>
      </c>
      <c r="D16" s="295">
        <v>2</v>
      </c>
      <c r="E16" s="295" t="s">
        <v>929</v>
      </c>
      <c r="F16" s="295">
        <v>3390</v>
      </c>
      <c r="G16" s="85">
        <f t="shared" si="3"/>
        <v>0.083916603234131</v>
      </c>
      <c r="H16" s="295">
        <v>3</v>
      </c>
      <c r="I16" s="302" t="s">
        <v>945</v>
      </c>
      <c r="J16" s="295"/>
      <c r="K16" s="295"/>
      <c r="L16" s="295"/>
      <c r="M16" s="295"/>
      <c r="N16" s="301">
        <f t="shared" si="4"/>
        <v>0</v>
      </c>
    </row>
    <row r="17" s="3" customFormat="1" ht="28" customHeight="1" spans="1:14">
      <c r="A17" s="165">
        <v>4</v>
      </c>
      <c r="B17" s="290" t="s">
        <v>946</v>
      </c>
      <c r="C17" s="295"/>
      <c r="D17" s="295"/>
      <c r="E17" s="295"/>
      <c r="F17" s="295"/>
      <c r="G17" s="85">
        <f t="shared" si="3"/>
        <v>0</v>
      </c>
      <c r="H17" s="295">
        <v>4</v>
      </c>
      <c r="I17" s="295" t="s">
        <v>947</v>
      </c>
      <c r="J17" s="295"/>
      <c r="K17" s="295"/>
      <c r="L17" s="295"/>
      <c r="M17" s="295"/>
      <c r="N17" s="301">
        <f t="shared" si="4"/>
        <v>0</v>
      </c>
    </row>
    <row r="18" s="3" customFormat="1" ht="28" customHeight="1" spans="1:14">
      <c r="A18" s="155" t="s">
        <v>937</v>
      </c>
      <c r="B18" s="290" t="s">
        <v>948</v>
      </c>
      <c r="C18" s="295">
        <f t="shared" ref="C18:F18" si="8">SUM(C19:C20)</f>
        <v>8</v>
      </c>
      <c r="D18" s="295">
        <f t="shared" si="8"/>
        <v>28.463</v>
      </c>
      <c r="E18" s="295">
        <f t="shared" si="8"/>
        <v>0</v>
      </c>
      <c r="F18" s="295">
        <f t="shared" si="8"/>
        <v>7076.11</v>
      </c>
      <c r="G18" s="85">
        <f t="shared" si="3"/>
        <v>0.175163160858722</v>
      </c>
      <c r="H18" s="295">
        <v>5</v>
      </c>
      <c r="I18" s="295" t="s">
        <v>949</v>
      </c>
      <c r="J18" s="295"/>
      <c r="K18" s="295"/>
      <c r="L18" s="295"/>
      <c r="M18" s="295"/>
      <c r="N18" s="301">
        <f t="shared" si="4"/>
        <v>0</v>
      </c>
    </row>
    <row r="19" s="3" customFormat="1" ht="28" customHeight="1" spans="1:14">
      <c r="A19" s="155">
        <v>1</v>
      </c>
      <c r="B19" s="290" t="s">
        <v>950</v>
      </c>
      <c r="C19" s="295">
        <v>8</v>
      </c>
      <c r="D19" s="295">
        <v>28.463</v>
      </c>
      <c r="E19" s="295" t="s">
        <v>922</v>
      </c>
      <c r="F19" s="295">
        <v>7076.11</v>
      </c>
      <c r="G19" s="85">
        <f t="shared" si="3"/>
        <v>0.175163160858722</v>
      </c>
      <c r="H19" s="295">
        <v>6</v>
      </c>
      <c r="I19" s="302" t="s">
        <v>951</v>
      </c>
      <c r="J19" s="295">
        <v>1</v>
      </c>
      <c r="K19" s="295">
        <v>1</v>
      </c>
      <c r="L19" s="295" t="s">
        <v>929</v>
      </c>
      <c r="M19" s="295">
        <v>50</v>
      </c>
      <c r="N19" s="301">
        <f t="shared" si="4"/>
        <v>0.00123770801230282</v>
      </c>
    </row>
    <row r="20" s="3" customFormat="1" ht="28" customHeight="1" spans="1:14">
      <c r="A20" s="155">
        <v>2</v>
      </c>
      <c r="B20" s="290" t="s">
        <v>952</v>
      </c>
      <c r="C20" s="295"/>
      <c r="D20" s="295"/>
      <c r="E20" s="295"/>
      <c r="F20" s="295"/>
      <c r="G20" s="85">
        <f t="shared" si="3"/>
        <v>0</v>
      </c>
      <c r="H20" s="295" t="s">
        <v>953</v>
      </c>
      <c r="I20" s="295" t="s">
        <v>954</v>
      </c>
      <c r="J20" s="295">
        <f t="shared" ref="J20:M20" si="9">SUM(J21:J23)</f>
        <v>0</v>
      </c>
      <c r="K20" s="295">
        <f t="shared" si="9"/>
        <v>0</v>
      </c>
      <c r="L20" s="295">
        <f t="shared" si="9"/>
        <v>0</v>
      </c>
      <c r="M20" s="295">
        <f t="shared" si="9"/>
        <v>0</v>
      </c>
      <c r="N20" s="301">
        <f t="shared" si="4"/>
        <v>0</v>
      </c>
    </row>
    <row r="21" s="3" customFormat="1" ht="28" customHeight="1" spans="1:14">
      <c r="A21" s="155" t="s">
        <v>955</v>
      </c>
      <c r="B21" s="290" t="s">
        <v>956</v>
      </c>
      <c r="C21" s="295">
        <f t="shared" ref="C21:F21" si="10">SUM(C22:C25)</f>
        <v>0</v>
      </c>
      <c r="D21" s="295">
        <f t="shared" si="10"/>
        <v>0</v>
      </c>
      <c r="E21" s="295">
        <f t="shared" si="10"/>
        <v>0</v>
      </c>
      <c r="F21" s="295">
        <f t="shared" si="10"/>
        <v>0</v>
      </c>
      <c r="G21" s="85">
        <f t="shared" si="3"/>
        <v>0</v>
      </c>
      <c r="H21" s="295">
        <v>1</v>
      </c>
      <c r="I21" s="295" t="s">
        <v>957</v>
      </c>
      <c r="J21" s="295"/>
      <c r="K21" s="295"/>
      <c r="L21" s="295"/>
      <c r="M21" s="295"/>
      <c r="N21" s="301">
        <f t="shared" si="4"/>
        <v>0</v>
      </c>
    </row>
    <row r="22" s="3" customFormat="1" ht="28" customHeight="1" spans="1:14">
      <c r="A22" s="155">
        <v>1</v>
      </c>
      <c r="B22" s="290" t="s">
        <v>958</v>
      </c>
      <c r="C22" s="295"/>
      <c r="D22" s="295"/>
      <c r="E22" s="295"/>
      <c r="F22" s="295"/>
      <c r="G22" s="85">
        <f t="shared" si="3"/>
        <v>0</v>
      </c>
      <c r="H22" s="295">
        <v>2</v>
      </c>
      <c r="I22" s="295" t="s">
        <v>959</v>
      </c>
      <c r="J22" s="295"/>
      <c r="K22" s="295"/>
      <c r="L22" s="295"/>
      <c r="M22" s="295"/>
      <c r="N22" s="301">
        <f t="shared" si="4"/>
        <v>0</v>
      </c>
    </row>
    <row r="23" s="3" customFormat="1" ht="28" customHeight="1" spans="1:14">
      <c r="A23" s="155">
        <v>2</v>
      </c>
      <c r="B23" s="290" t="s">
        <v>960</v>
      </c>
      <c r="C23" s="295"/>
      <c r="D23" s="295"/>
      <c r="E23" s="295"/>
      <c r="F23" s="295"/>
      <c r="G23" s="85">
        <f t="shared" si="3"/>
        <v>0</v>
      </c>
      <c r="H23" s="295">
        <v>3</v>
      </c>
      <c r="I23" s="295" t="s">
        <v>961</v>
      </c>
      <c r="J23" s="295"/>
      <c r="K23" s="295"/>
      <c r="L23" s="295"/>
      <c r="M23" s="295"/>
      <c r="N23" s="301">
        <f t="shared" si="4"/>
        <v>0</v>
      </c>
    </row>
    <row r="24" s="3" customFormat="1" ht="28" customHeight="1" spans="1:14">
      <c r="A24" s="155">
        <v>3</v>
      </c>
      <c r="B24" s="290" t="s">
        <v>962</v>
      </c>
      <c r="C24" s="295"/>
      <c r="D24" s="295"/>
      <c r="E24" s="295"/>
      <c r="F24" s="295"/>
      <c r="G24" s="85">
        <f t="shared" si="3"/>
        <v>0</v>
      </c>
      <c r="H24" s="295" t="s">
        <v>963</v>
      </c>
      <c r="I24" s="295" t="s">
        <v>964</v>
      </c>
      <c r="J24" s="295">
        <f t="shared" ref="J24:M24" si="11">J25+J27+J31+J38</f>
        <v>1</v>
      </c>
      <c r="K24" s="295">
        <f t="shared" si="11"/>
        <v>400</v>
      </c>
      <c r="L24" s="295">
        <f t="shared" si="11"/>
        <v>0</v>
      </c>
      <c r="M24" s="295">
        <f t="shared" si="11"/>
        <v>120</v>
      </c>
      <c r="N24" s="301">
        <f t="shared" si="4"/>
        <v>0.00297049922952676</v>
      </c>
    </row>
    <row r="25" s="3" customFormat="1" ht="28" customHeight="1" spans="1:14">
      <c r="A25" s="155">
        <v>4</v>
      </c>
      <c r="B25" s="290" t="s">
        <v>965</v>
      </c>
      <c r="C25" s="295"/>
      <c r="D25" s="295"/>
      <c r="E25" s="295"/>
      <c r="F25" s="295"/>
      <c r="G25" s="85">
        <f t="shared" si="3"/>
        <v>0</v>
      </c>
      <c r="H25" s="295" t="s">
        <v>916</v>
      </c>
      <c r="I25" s="295" t="s">
        <v>966</v>
      </c>
      <c r="J25" s="295">
        <f t="shared" ref="J25:M25" si="12">J26</f>
        <v>0</v>
      </c>
      <c r="K25" s="295">
        <f t="shared" si="12"/>
        <v>0</v>
      </c>
      <c r="L25" s="295">
        <f t="shared" si="12"/>
        <v>0</v>
      </c>
      <c r="M25" s="295">
        <f t="shared" si="12"/>
        <v>0</v>
      </c>
      <c r="N25" s="301">
        <f t="shared" si="4"/>
        <v>0</v>
      </c>
    </row>
    <row r="26" s="3" customFormat="1" ht="28" customHeight="1" spans="1:14">
      <c r="A26" s="155" t="s">
        <v>967</v>
      </c>
      <c r="B26" s="290" t="s">
        <v>968</v>
      </c>
      <c r="C26" s="295">
        <f t="shared" ref="C26:F26" si="13">SUM(C27:C32)</f>
        <v>1</v>
      </c>
      <c r="D26" s="295">
        <f t="shared" si="13"/>
        <v>800</v>
      </c>
      <c r="E26" s="295">
        <f t="shared" si="13"/>
        <v>0</v>
      </c>
      <c r="F26" s="295">
        <f t="shared" si="13"/>
        <v>150</v>
      </c>
      <c r="G26" s="85">
        <f t="shared" si="3"/>
        <v>0.00371312403690845</v>
      </c>
      <c r="H26" s="295">
        <v>1</v>
      </c>
      <c r="I26" s="295" t="s">
        <v>969</v>
      </c>
      <c r="J26" s="295"/>
      <c r="K26" s="295"/>
      <c r="L26" s="295"/>
      <c r="M26" s="295"/>
      <c r="N26" s="301">
        <f t="shared" si="4"/>
        <v>0</v>
      </c>
    </row>
    <row r="27" s="3" customFormat="1" ht="28" customHeight="1" spans="1:14">
      <c r="A27" s="155">
        <v>1</v>
      </c>
      <c r="B27" s="290" t="s">
        <v>970</v>
      </c>
      <c r="C27" s="295">
        <v>1</v>
      </c>
      <c r="D27" s="295">
        <v>800</v>
      </c>
      <c r="E27" s="295" t="s">
        <v>972</v>
      </c>
      <c r="F27" s="295">
        <v>150</v>
      </c>
      <c r="G27" s="85">
        <f t="shared" si="3"/>
        <v>0.00371312403690845</v>
      </c>
      <c r="H27" s="295" t="s">
        <v>935</v>
      </c>
      <c r="I27" s="295" t="s">
        <v>870</v>
      </c>
      <c r="J27" s="295">
        <f t="shared" ref="J27:M27" si="14">SUM(J28:J30)</f>
        <v>1</v>
      </c>
      <c r="K27" s="295">
        <f t="shared" si="14"/>
        <v>400</v>
      </c>
      <c r="L27" s="295">
        <f t="shared" si="14"/>
        <v>0</v>
      </c>
      <c r="M27" s="295">
        <f t="shared" si="14"/>
        <v>120</v>
      </c>
      <c r="N27" s="301">
        <f t="shared" si="4"/>
        <v>0.00297049922952676</v>
      </c>
    </row>
    <row r="28" s="3" customFormat="1" ht="28" customHeight="1" spans="1:14">
      <c r="A28" s="155">
        <v>2</v>
      </c>
      <c r="B28" s="290" t="s">
        <v>971</v>
      </c>
      <c r="C28" s="295"/>
      <c r="D28" s="295"/>
      <c r="E28" s="295"/>
      <c r="F28" s="295"/>
      <c r="G28" s="85">
        <f t="shared" si="3"/>
        <v>0</v>
      </c>
      <c r="H28" s="295">
        <v>1</v>
      </c>
      <c r="I28" s="295" t="s">
        <v>973</v>
      </c>
      <c r="J28" s="295">
        <v>1</v>
      </c>
      <c r="K28" s="295">
        <v>400</v>
      </c>
      <c r="L28" s="295" t="s">
        <v>974</v>
      </c>
      <c r="M28" s="295">
        <v>120</v>
      </c>
      <c r="N28" s="301">
        <f t="shared" si="4"/>
        <v>0.00297049922952676</v>
      </c>
    </row>
    <row r="29" s="3" customFormat="1" ht="28" customHeight="1" spans="1:14">
      <c r="A29" s="155">
        <v>3</v>
      </c>
      <c r="B29" s="290" t="s">
        <v>975</v>
      </c>
      <c r="C29" s="295"/>
      <c r="D29" s="295"/>
      <c r="E29" s="295"/>
      <c r="F29" s="295"/>
      <c r="G29" s="85">
        <f t="shared" si="3"/>
        <v>0</v>
      </c>
      <c r="H29" s="295">
        <v>2</v>
      </c>
      <c r="I29" s="295" t="s">
        <v>976</v>
      </c>
      <c r="J29" s="295"/>
      <c r="K29" s="295"/>
      <c r="L29" s="295"/>
      <c r="M29" s="295"/>
      <c r="N29" s="301">
        <f t="shared" si="4"/>
        <v>0</v>
      </c>
    </row>
    <row r="30" s="3" customFormat="1" ht="28" customHeight="1" spans="1:14">
      <c r="A30" s="155">
        <v>4</v>
      </c>
      <c r="B30" s="290" t="s">
        <v>977</v>
      </c>
      <c r="C30" s="295"/>
      <c r="D30" s="295"/>
      <c r="E30" s="295"/>
      <c r="F30" s="295"/>
      <c r="G30" s="85">
        <f t="shared" si="3"/>
        <v>0</v>
      </c>
      <c r="H30" s="295">
        <v>3</v>
      </c>
      <c r="I30" s="295" t="s">
        <v>978</v>
      </c>
      <c r="J30" s="295"/>
      <c r="K30" s="295"/>
      <c r="L30" s="295"/>
      <c r="M30" s="295"/>
      <c r="N30" s="301">
        <f t="shared" si="4"/>
        <v>0</v>
      </c>
    </row>
    <row r="31" s="3" customFormat="1" ht="28" customHeight="1" spans="1:14">
      <c r="A31" s="155">
        <v>5</v>
      </c>
      <c r="B31" s="290" t="s">
        <v>979</v>
      </c>
      <c r="C31" s="295"/>
      <c r="D31" s="295"/>
      <c r="E31" s="295"/>
      <c r="F31" s="295"/>
      <c r="G31" s="85">
        <f t="shared" si="3"/>
        <v>0</v>
      </c>
      <c r="H31" s="295" t="s">
        <v>937</v>
      </c>
      <c r="I31" s="295" t="s">
        <v>980</v>
      </c>
      <c r="J31" s="295">
        <f t="shared" ref="J31:M31" si="15">SUM(J32:J37)</f>
        <v>0</v>
      </c>
      <c r="K31" s="295">
        <f t="shared" si="15"/>
        <v>0</v>
      </c>
      <c r="L31" s="295">
        <f t="shared" si="15"/>
        <v>0</v>
      </c>
      <c r="M31" s="295">
        <f t="shared" si="15"/>
        <v>0</v>
      </c>
      <c r="N31" s="301">
        <f t="shared" si="4"/>
        <v>0</v>
      </c>
    </row>
    <row r="32" s="3" customFormat="1" ht="28" customHeight="1" spans="1:14">
      <c r="A32" s="155">
        <v>6</v>
      </c>
      <c r="B32" s="290" t="s">
        <v>981</v>
      </c>
      <c r="C32" s="295"/>
      <c r="D32" s="295"/>
      <c r="E32" s="295"/>
      <c r="F32" s="295"/>
      <c r="G32" s="85">
        <f t="shared" si="3"/>
        <v>0</v>
      </c>
      <c r="H32" s="295">
        <v>1</v>
      </c>
      <c r="I32" s="295" t="s">
        <v>880</v>
      </c>
      <c r="J32" s="295"/>
      <c r="K32" s="295"/>
      <c r="L32" s="295"/>
      <c r="M32" s="295"/>
      <c r="N32" s="301">
        <f t="shared" si="4"/>
        <v>0</v>
      </c>
    </row>
    <row r="33" s="3" customFormat="1" ht="28" customHeight="1" spans="1:14">
      <c r="A33" s="155" t="s">
        <v>982</v>
      </c>
      <c r="B33" s="296" t="s">
        <v>983</v>
      </c>
      <c r="C33" s="297">
        <f t="shared" ref="C33:F33" si="16">C34+C37+C41+C44+C48</f>
        <v>1</v>
      </c>
      <c r="D33" s="297">
        <f t="shared" si="16"/>
        <v>3000</v>
      </c>
      <c r="E33" s="297" t="s">
        <v>990</v>
      </c>
      <c r="F33" s="297">
        <f t="shared" si="16"/>
        <v>480</v>
      </c>
      <c r="G33" s="85">
        <f t="shared" si="3"/>
        <v>0.011881996918107</v>
      </c>
      <c r="H33" s="295">
        <v>2</v>
      </c>
      <c r="I33" s="295" t="s">
        <v>881</v>
      </c>
      <c r="J33" s="295"/>
      <c r="K33" s="295"/>
      <c r="L33" s="295"/>
      <c r="M33" s="295"/>
      <c r="N33" s="301">
        <f t="shared" si="4"/>
        <v>0</v>
      </c>
    </row>
    <row r="34" s="3" customFormat="1" ht="28" customHeight="1" spans="1:14">
      <c r="A34" s="155" t="s">
        <v>916</v>
      </c>
      <c r="B34" s="296" t="s">
        <v>984</v>
      </c>
      <c r="C34" s="297">
        <f t="shared" ref="C34:F34" si="17">SUM(C35:C36)</f>
        <v>0</v>
      </c>
      <c r="D34" s="297">
        <f t="shared" si="17"/>
        <v>0</v>
      </c>
      <c r="E34" s="297" t="s">
        <v>990</v>
      </c>
      <c r="F34" s="297">
        <f t="shared" si="17"/>
        <v>0</v>
      </c>
      <c r="G34" s="85">
        <f t="shared" si="3"/>
        <v>0</v>
      </c>
      <c r="H34" s="295">
        <v>3</v>
      </c>
      <c r="I34" s="295" t="s">
        <v>882</v>
      </c>
      <c r="J34" s="295"/>
      <c r="K34" s="295"/>
      <c r="L34" s="295"/>
      <c r="M34" s="295"/>
      <c r="N34" s="301">
        <f t="shared" si="4"/>
        <v>0</v>
      </c>
    </row>
    <row r="35" s="3" customFormat="1" ht="28" customHeight="1" spans="1:14">
      <c r="A35" s="155">
        <v>1</v>
      </c>
      <c r="B35" s="296" t="s">
        <v>985</v>
      </c>
      <c r="C35" s="297"/>
      <c r="D35" s="295"/>
      <c r="E35" s="295"/>
      <c r="F35" s="295"/>
      <c r="G35" s="85">
        <f t="shared" si="3"/>
        <v>0</v>
      </c>
      <c r="H35" s="295">
        <v>4</v>
      </c>
      <c r="I35" s="295" t="s">
        <v>883</v>
      </c>
      <c r="J35" s="295"/>
      <c r="K35" s="295"/>
      <c r="L35" s="295"/>
      <c r="M35" s="295"/>
      <c r="N35" s="301">
        <f t="shared" si="4"/>
        <v>0</v>
      </c>
    </row>
    <row r="36" s="3" customFormat="1" ht="28" customHeight="1" spans="1:14">
      <c r="A36" s="155">
        <v>2</v>
      </c>
      <c r="B36" s="296" t="s">
        <v>986</v>
      </c>
      <c r="C36" s="297"/>
      <c r="D36" s="295"/>
      <c r="E36" s="295"/>
      <c r="F36" s="295"/>
      <c r="G36" s="85">
        <f t="shared" si="3"/>
        <v>0</v>
      </c>
      <c r="H36" s="295">
        <v>5</v>
      </c>
      <c r="I36" s="295" t="s">
        <v>884</v>
      </c>
      <c r="J36" s="295"/>
      <c r="K36" s="295"/>
      <c r="L36" s="295"/>
      <c r="M36" s="295"/>
      <c r="N36" s="301">
        <f t="shared" si="4"/>
        <v>0</v>
      </c>
    </row>
    <row r="37" s="3" customFormat="1" ht="28" customHeight="1" spans="1:14">
      <c r="A37" s="155" t="s">
        <v>935</v>
      </c>
      <c r="B37" s="296" t="s">
        <v>507</v>
      </c>
      <c r="C37" s="297">
        <f t="shared" ref="C37:F37" si="18">SUM(C38:C40)</f>
        <v>1</v>
      </c>
      <c r="D37" s="297">
        <f t="shared" si="18"/>
        <v>3000</v>
      </c>
      <c r="E37" s="297">
        <f t="shared" si="18"/>
        <v>0</v>
      </c>
      <c r="F37" s="297">
        <f t="shared" si="18"/>
        <v>480</v>
      </c>
      <c r="G37" s="85">
        <f t="shared" si="3"/>
        <v>0.011881996918107</v>
      </c>
      <c r="H37" s="295">
        <v>6</v>
      </c>
      <c r="I37" s="295" t="s">
        <v>885</v>
      </c>
      <c r="J37" s="295"/>
      <c r="K37" s="295"/>
      <c r="L37" s="295"/>
      <c r="M37" s="295"/>
      <c r="N37" s="301">
        <f t="shared" si="4"/>
        <v>0</v>
      </c>
    </row>
    <row r="38" s="3" customFormat="1" ht="28" customHeight="1" spans="1:14">
      <c r="A38" s="155">
        <v>1</v>
      </c>
      <c r="B38" s="296" t="s">
        <v>987</v>
      </c>
      <c r="C38" s="297"/>
      <c r="D38" s="295"/>
      <c r="E38" s="295"/>
      <c r="F38" s="295"/>
      <c r="G38" s="85">
        <f t="shared" ref="G38:G57" si="19">F38/$F$4</f>
        <v>0</v>
      </c>
      <c r="H38" s="295" t="s">
        <v>955</v>
      </c>
      <c r="I38" s="295" t="s">
        <v>988</v>
      </c>
      <c r="J38" s="295">
        <f t="shared" ref="J38:M38" si="20">SUM(J39:J43)</f>
        <v>0</v>
      </c>
      <c r="K38" s="295">
        <f t="shared" si="20"/>
        <v>0</v>
      </c>
      <c r="L38" s="295">
        <f t="shared" si="20"/>
        <v>0</v>
      </c>
      <c r="M38" s="295">
        <f t="shared" si="20"/>
        <v>0</v>
      </c>
      <c r="N38" s="301">
        <f t="shared" si="4"/>
        <v>0</v>
      </c>
    </row>
    <row r="39" s="3" customFormat="1" ht="28" customHeight="1" spans="1:14">
      <c r="A39" s="155">
        <v>2</v>
      </c>
      <c r="B39" s="296" t="s">
        <v>989</v>
      </c>
      <c r="C39" s="295">
        <v>1</v>
      </c>
      <c r="D39" s="295">
        <v>3000</v>
      </c>
      <c r="E39" s="295" t="s">
        <v>990</v>
      </c>
      <c r="F39" s="295">
        <v>480</v>
      </c>
      <c r="G39" s="85">
        <f t="shared" si="19"/>
        <v>0.011881996918107</v>
      </c>
      <c r="H39" s="295">
        <v>1</v>
      </c>
      <c r="I39" s="295" t="s">
        <v>887</v>
      </c>
      <c r="J39" s="295"/>
      <c r="K39" s="295"/>
      <c r="L39" s="295"/>
      <c r="M39" s="295"/>
      <c r="N39" s="301">
        <f t="shared" ref="N39:N57" si="21">M39/$F$4</f>
        <v>0</v>
      </c>
    </row>
    <row r="40" s="3" customFormat="1" ht="28" customHeight="1" spans="1:14">
      <c r="A40" s="155">
        <v>3</v>
      </c>
      <c r="B40" s="296" t="s">
        <v>991</v>
      </c>
      <c r="C40" s="297"/>
      <c r="D40" s="295"/>
      <c r="E40" s="295"/>
      <c r="F40" s="295"/>
      <c r="G40" s="85">
        <f t="shared" si="19"/>
        <v>0</v>
      </c>
      <c r="H40" s="295">
        <v>2</v>
      </c>
      <c r="I40" s="295" t="s">
        <v>888</v>
      </c>
      <c r="J40" s="295"/>
      <c r="K40" s="295"/>
      <c r="L40" s="295"/>
      <c r="M40" s="295"/>
      <c r="N40" s="301">
        <f t="shared" si="21"/>
        <v>0</v>
      </c>
    </row>
    <row r="41" s="3" customFormat="1" ht="28" customHeight="1" spans="1:14">
      <c r="A41" s="155" t="s">
        <v>937</v>
      </c>
      <c r="B41" s="296" t="s">
        <v>992</v>
      </c>
      <c r="C41" s="297">
        <f t="shared" ref="C41:F41" si="22">SUM(C42:C43)</f>
        <v>0</v>
      </c>
      <c r="D41" s="297">
        <f t="shared" si="22"/>
        <v>0</v>
      </c>
      <c r="E41" s="297">
        <f t="shared" si="22"/>
        <v>0</v>
      </c>
      <c r="F41" s="297">
        <f t="shared" si="22"/>
        <v>0</v>
      </c>
      <c r="G41" s="85">
        <f t="shared" si="19"/>
        <v>0</v>
      </c>
      <c r="H41" s="295">
        <v>3</v>
      </c>
      <c r="I41" s="295" t="s">
        <v>889</v>
      </c>
      <c r="J41" s="295"/>
      <c r="K41" s="295"/>
      <c r="L41" s="295"/>
      <c r="M41" s="295"/>
      <c r="N41" s="301">
        <f t="shared" si="21"/>
        <v>0</v>
      </c>
    </row>
    <row r="42" s="3" customFormat="1" ht="28" customHeight="1" spans="1:14">
      <c r="A42" s="155">
        <v>1</v>
      </c>
      <c r="B42" s="296" t="s">
        <v>993</v>
      </c>
      <c r="C42" s="297"/>
      <c r="D42" s="295"/>
      <c r="E42" s="295"/>
      <c r="F42" s="295"/>
      <c r="G42" s="85">
        <f t="shared" si="19"/>
        <v>0</v>
      </c>
      <c r="H42" s="295">
        <v>4</v>
      </c>
      <c r="I42" s="295" t="s">
        <v>890</v>
      </c>
      <c r="J42" s="295"/>
      <c r="K42" s="295"/>
      <c r="L42" s="295"/>
      <c r="M42" s="295"/>
      <c r="N42" s="301">
        <f t="shared" si="21"/>
        <v>0</v>
      </c>
    </row>
    <row r="43" s="3" customFormat="1" ht="28" customHeight="1" spans="1:14">
      <c r="A43" s="155">
        <v>2</v>
      </c>
      <c r="B43" s="296" t="s">
        <v>994</v>
      </c>
      <c r="C43" s="297"/>
      <c r="D43" s="295"/>
      <c r="E43" s="295"/>
      <c r="F43" s="295"/>
      <c r="G43" s="85">
        <f t="shared" si="19"/>
        <v>0</v>
      </c>
      <c r="H43" s="295">
        <v>5</v>
      </c>
      <c r="I43" s="295" t="s">
        <v>891</v>
      </c>
      <c r="J43" s="295"/>
      <c r="K43" s="295"/>
      <c r="L43" s="295"/>
      <c r="M43" s="295"/>
      <c r="N43" s="301">
        <f t="shared" si="21"/>
        <v>0</v>
      </c>
    </row>
    <row r="44" s="3" customFormat="1" ht="28" customHeight="1" spans="1:14">
      <c r="A44" s="155" t="s">
        <v>955</v>
      </c>
      <c r="B44" s="296" t="s">
        <v>995</v>
      </c>
      <c r="C44" s="297">
        <f t="shared" ref="C44:F44" si="23">SUM(C45:C47)</f>
        <v>0</v>
      </c>
      <c r="D44" s="297">
        <f t="shared" si="23"/>
        <v>0</v>
      </c>
      <c r="E44" s="297">
        <f t="shared" si="23"/>
        <v>0</v>
      </c>
      <c r="F44" s="297">
        <f t="shared" si="23"/>
        <v>0</v>
      </c>
      <c r="G44" s="85">
        <f t="shared" si="19"/>
        <v>0</v>
      </c>
      <c r="H44" s="295" t="s">
        <v>996</v>
      </c>
      <c r="I44" s="295" t="s">
        <v>997</v>
      </c>
      <c r="J44" s="295">
        <f t="shared" ref="J44:M44" si="24">J45+J48</f>
        <v>0</v>
      </c>
      <c r="K44" s="295">
        <f t="shared" si="24"/>
        <v>0</v>
      </c>
      <c r="L44" s="295">
        <f t="shared" si="24"/>
        <v>0</v>
      </c>
      <c r="M44" s="295">
        <f t="shared" si="24"/>
        <v>0</v>
      </c>
      <c r="N44" s="301">
        <f t="shared" si="21"/>
        <v>0</v>
      </c>
    </row>
    <row r="45" s="3" customFormat="1" ht="28" customHeight="1" spans="1:14">
      <c r="A45" s="155"/>
      <c r="B45" s="296" t="s">
        <v>998</v>
      </c>
      <c r="C45" s="297"/>
      <c r="D45" s="295"/>
      <c r="E45" s="295"/>
      <c r="F45" s="295"/>
      <c r="G45" s="85">
        <f t="shared" si="19"/>
        <v>0</v>
      </c>
      <c r="H45" s="295" t="s">
        <v>916</v>
      </c>
      <c r="I45" s="295" t="s">
        <v>999</v>
      </c>
      <c r="J45" s="295">
        <f t="shared" ref="J45:M45" si="25">SUM(J46:J47)</f>
        <v>0</v>
      </c>
      <c r="K45" s="295">
        <f t="shared" si="25"/>
        <v>0</v>
      </c>
      <c r="L45" s="295">
        <f t="shared" si="25"/>
        <v>0</v>
      </c>
      <c r="M45" s="295">
        <f t="shared" si="25"/>
        <v>0</v>
      </c>
      <c r="N45" s="301">
        <f t="shared" si="21"/>
        <v>0</v>
      </c>
    </row>
    <row r="46" s="3" customFormat="1" ht="28" customHeight="1" spans="1:14">
      <c r="A46" s="155"/>
      <c r="B46" s="296" t="s">
        <v>1000</v>
      </c>
      <c r="C46" s="297"/>
      <c r="D46" s="295"/>
      <c r="E46" s="295"/>
      <c r="F46" s="295"/>
      <c r="G46" s="85">
        <f t="shared" si="19"/>
        <v>0</v>
      </c>
      <c r="H46" s="295">
        <v>1</v>
      </c>
      <c r="I46" s="295" t="s">
        <v>1001</v>
      </c>
      <c r="J46" s="295"/>
      <c r="K46" s="295"/>
      <c r="L46" s="295"/>
      <c r="M46" s="295"/>
      <c r="N46" s="301">
        <f t="shared" si="21"/>
        <v>0</v>
      </c>
    </row>
    <row r="47" s="3" customFormat="1" ht="28" customHeight="1" spans="1:14">
      <c r="A47" s="155"/>
      <c r="B47" s="296" t="s">
        <v>1002</v>
      </c>
      <c r="C47" s="297"/>
      <c r="D47" s="295"/>
      <c r="E47" s="295"/>
      <c r="F47" s="295"/>
      <c r="G47" s="85">
        <f t="shared" si="19"/>
        <v>0</v>
      </c>
      <c r="H47" s="295">
        <v>2</v>
      </c>
      <c r="I47" s="295" t="s">
        <v>1003</v>
      </c>
      <c r="J47" s="295"/>
      <c r="K47" s="295"/>
      <c r="L47" s="295"/>
      <c r="M47" s="295"/>
      <c r="N47" s="301">
        <f t="shared" si="21"/>
        <v>0</v>
      </c>
    </row>
    <row r="48" s="3" customFormat="1" ht="28" customHeight="1" spans="1:14">
      <c r="A48" s="155" t="s">
        <v>967</v>
      </c>
      <c r="B48" s="296" t="s">
        <v>1004</v>
      </c>
      <c r="C48" s="295"/>
      <c r="D48" s="295"/>
      <c r="E48" s="295"/>
      <c r="F48" s="96"/>
      <c r="G48" s="85">
        <f t="shared" si="19"/>
        <v>0</v>
      </c>
      <c r="H48" s="295" t="s">
        <v>935</v>
      </c>
      <c r="I48" s="295" t="s">
        <v>1005</v>
      </c>
      <c r="J48" s="295">
        <f t="shared" ref="J48:M48" si="26">SUM(J49:J52)</f>
        <v>0</v>
      </c>
      <c r="K48" s="295">
        <f t="shared" si="26"/>
        <v>0</v>
      </c>
      <c r="L48" s="295">
        <f t="shared" si="26"/>
        <v>0</v>
      </c>
      <c r="M48" s="295">
        <f t="shared" si="26"/>
        <v>0</v>
      </c>
      <c r="N48" s="301">
        <f t="shared" si="21"/>
        <v>0</v>
      </c>
    </row>
    <row r="49" s="3" customFormat="1" ht="28" customHeight="1" spans="1:14">
      <c r="A49" s="155" t="s">
        <v>1006</v>
      </c>
      <c r="B49" s="296" t="s">
        <v>1007</v>
      </c>
      <c r="C49" s="297">
        <f t="shared" ref="C49:F49" si="27">C50+J8+J13</f>
        <v>26</v>
      </c>
      <c r="D49" s="297">
        <f t="shared" si="27"/>
        <v>2017.928</v>
      </c>
      <c r="E49" s="297" t="e">
        <f t="shared" si="27"/>
        <v>#VALUE!</v>
      </c>
      <c r="F49" s="297">
        <f t="shared" si="27"/>
        <v>12889.4</v>
      </c>
      <c r="G49" s="85">
        <f t="shared" si="19"/>
        <v>0.319066273075519</v>
      </c>
      <c r="H49" s="295">
        <v>1</v>
      </c>
      <c r="I49" s="295" t="s">
        <v>897</v>
      </c>
      <c r="J49" s="295"/>
      <c r="K49" s="295"/>
      <c r="L49" s="295"/>
      <c r="M49" s="295"/>
      <c r="N49" s="301">
        <f t="shared" si="21"/>
        <v>0</v>
      </c>
    </row>
    <row r="50" s="3" customFormat="1" ht="28" customHeight="1" spans="1:14">
      <c r="A50" s="155" t="s">
        <v>916</v>
      </c>
      <c r="B50" s="296" t="s">
        <v>1008</v>
      </c>
      <c r="C50" s="297">
        <f t="shared" ref="C50:F50" si="28">C51+C52+C53+C54+C55+C56+C57+J6+J7</f>
        <v>11</v>
      </c>
      <c r="D50" s="297">
        <f t="shared" si="28"/>
        <v>62.928</v>
      </c>
      <c r="E50" s="297" t="e">
        <f t="shared" si="28"/>
        <v>#VALUE!</v>
      </c>
      <c r="F50" s="297">
        <f t="shared" si="28"/>
        <v>8238.7</v>
      </c>
      <c r="G50" s="85">
        <f t="shared" si="19"/>
        <v>0.203942100019185</v>
      </c>
      <c r="H50" s="295">
        <v>2</v>
      </c>
      <c r="I50" s="295" t="s">
        <v>898</v>
      </c>
      <c r="J50" s="295"/>
      <c r="K50" s="295"/>
      <c r="L50" s="295"/>
      <c r="M50" s="295"/>
      <c r="N50" s="301">
        <f t="shared" si="21"/>
        <v>0</v>
      </c>
    </row>
    <row r="51" s="3" customFormat="1" ht="28" customHeight="1" spans="1:14">
      <c r="A51" s="155">
        <v>1</v>
      </c>
      <c r="B51" s="296" t="s">
        <v>1009</v>
      </c>
      <c r="C51" s="297"/>
      <c r="D51" s="295"/>
      <c r="E51" s="295"/>
      <c r="F51" s="295"/>
      <c r="G51" s="85">
        <f t="shared" si="19"/>
        <v>0</v>
      </c>
      <c r="H51" s="295">
        <v>3</v>
      </c>
      <c r="I51" s="295" t="s">
        <v>899</v>
      </c>
      <c r="J51" s="295"/>
      <c r="K51" s="295"/>
      <c r="L51" s="295"/>
      <c r="M51" s="295"/>
      <c r="N51" s="301">
        <f t="shared" si="21"/>
        <v>0</v>
      </c>
    </row>
    <row r="52" s="3" customFormat="1" ht="28" customHeight="1" spans="1:14">
      <c r="A52" s="155">
        <v>2</v>
      </c>
      <c r="B52" s="296" t="s">
        <v>1010</v>
      </c>
      <c r="C52" s="297">
        <v>4</v>
      </c>
      <c r="D52" s="295">
        <v>56.584</v>
      </c>
      <c r="E52" s="295" t="s">
        <v>922</v>
      </c>
      <c r="F52" s="295">
        <v>2860</v>
      </c>
      <c r="G52" s="85">
        <f t="shared" si="19"/>
        <v>0.0707968983037212</v>
      </c>
      <c r="H52" s="295">
        <v>4</v>
      </c>
      <c r="I52" s="295" t="s">
        <v>1011</v>
      </c>
      <c r="J52" s="295"/>
      <c r="K52" s="295"/>
      <c r="L52" s="295"/>
      <c r="M52" s="295"/>
      <c r="N52" s="301">
        <f t="shared" si="21"/>
        <v>0</v>
      </c>
    </row>
    <row r="53" s="3" customFormat="1" ht="28" customHeight="1" spans="1:14">
      <c r="A53" s="155">
        <v>3</v>
      </c>
      <c r="B53" s="296" t="s">
        <v>1012</v>
      </c>
      <c r="C53" s="297"/>
      <c r="D53" s="295"/>
      <c r="E53" s="295"/>
      <c r="F53" s="295"/>
      <c r="G53" s="85">
        <f t="shared" si="19"/>
        <v>0</v>
      </c>
      <c r="H53" s="295" t="s">
        <v>1013</v>
      </c>
      <c r="I53" s="295" t="s">
        <v>901</v>
      </c>
      <c r="J53" s="295"/>
      <c r="K53" s="295"/>
      <c r="L53" s="295"/>
      <c r="M53" s="295"/>
      <c r="N53" s="301">
        <f t="shared" si="21"/>
        <v>0</v>
      </c>
    </row>
    <row r="54" s="3" customFormat="1" ht="28" customHeight="1" spans="1:14">
      <c r="A54" s="155">
        <v>4</v>
      </c>
      <c r="B54" s="296" t="s">
        <v>1014</v>
      </c>
      <c r="C54" s="297">
        <v>4</v>
      </c>
      <c r="D54" s="295">
        <v>4</v>
      </c>
      <c r="E54" s="295" t="s">
        <v>922</v>
      </c>
      <c r="F54" s="295">
        <v>3480</v>
      </c>
      <c r="G54" s="85">
        <f t="shared" si="19"/>
        <v>0.0861444776562761</v>
      </c>
      <c r="H54" s="295" t="s">
        <v>1015</v>
      </c>
      <c r="I54" s="295" t="s">
        <v>903</v>
      </c>
      <c r="J54" s="295">
        <f t="shared" ref="J54:M54" si="29">SUM(J55:J56)</f>
        <v>0</v>
      </c>
      <c r="K54" s="295">
        <f t="shared" si="29"/>
        <v>0</v>
      </c>
      <c r="L54" s="295">
        <f t="shared" si="29"/>
        <v>0</v>
      </c>
      <c r="M54" s="295">
        <f t="shared" si="29"/>
        <v>0</v>
      </c>
      <c r="N54" s="301">
        <f t="shared" si="21"/>
        <v>0</v>
      </c>
    </row>
    <row r="55" s="3" customFormat="1" ht="28" customHeight="1" spans="1:14">
      <c r="A55" s="155">
        <v>5</v>
      </c>
      <c r="B55" s="296" t="s">
        <v>1016</v>
      </c>
      <c r="C55" s="297"/>
      <c r="D55" s="295"/>
      <c r="E55" s="295"/>
      <c r="F55" s="295"/>
      <c r="G55" s="85">
        <f t="shared" si="19"/>
        <v>0</v>
      </c>
      <c r="H55" s="295">
        <v>1</v>
      </c>
      <c r="I55" s="295" t="s">
        <v>1017</v>
      </c>
      <c r="J55" s="295"/>
      <c r="K55" s="295"/>
      <c r="L55" s="295"/>
      <c r="M55" s="295"/>
      <c r="N55" s="301">
        <f t="shared" si="21"/>
        <v>0</v>
      </c>
    </row>
    <row r="56" s="3" customFormat="1" ht="28" customHeight="1" spans="1:14">
      <c r="A56" s="155">
        <v>6</v>
      </c>
      <c r="B56" s="296" t="s">
        <v>1018</v>
      </c>
      <c r="C56" s="297"/>
      <c r="D56" s="295"/>
      <c r="E56" s="295"/>
      <c r="F56" s="295"/>
      <c r="G56" s="85">
        <f t="shared" si="19"/>
        <v>0</v>
      </c>
      <c r="H56" s="295">
        <v>2</v>
      </c>
      <c r="I56" s="295" t="s">
        <v>1019</v>
      </c>
      <c r="J56" s="295"/>
      <c r="K56" s="295"/>
      <c r="L56" s="295"/>
      <c r="M56" s="295"/>
      <c r="N56" s="301">
        <f t="shared" si="21"/>
        <v>0</v>
      </c>
    </row>
    <row r="57" s="77" customFormat="1" ht="36" spans="1:14">
      <c r="A57" s="155">
        <v>7</v>
      </c>
      <c r="B57" s="296" t="s">
        <v>1020</v>
      </c>
      <c r="C57" s="297"/>
      <c r="D57" s="295"/>
      <c r="E57" s="295"/>
      <c r="F57" s="295"/>
      <c r="G57" s="85">
        <f t="shared" si="19"/>
        <v>0</v>
      </c>
      <c r="H57" s="295"/>
      <c r="I57" s="295"/>
      <c r="J57" s="295"/>
      <c r="K57" s="295"/>
      <c r="L57" s="295"/>
      <c r="M57" s="295"/>
      <c r="N57" s="301">
        <f t="shared" si="21"/>
        <v>0</v>
      </c>
    </row>
  </sheetData>
  <mergeCells count="11">
    <mergeCell ref="A1:N1"/>
    <mergeCell ref="D2:E2"/>
    <mergeCell ref="F2:G2"/>
    <mergeCell ref="K2:L2"/>
    <mergeCell ref="M2:N2"/>
    <mergeCell ref="A4:B4"/>
    <mergeCell ref="A2:A3"/>
    <mergeCell ref="B2:B3"/>
    <mergeCell ref="C2:C3"/>
    <mergeCell ref="H2:H3"/>
    <mergeCell ref="J2:J3"/>
  </mergeCells>
  <pageMargins left="0.75" right="0.75" top="1" bottom="1" header="0.5" footer="0.5"/>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BD182"/>
  <sheetViews>
    <sheetView view="pageBreakPreview" zoomScaleNormal="100" zoomScaleSheetLayoutView="100" workbookViewId="0">
      <pane xSplit="7" ySplit="6" topLeftCell="H81" activePane="bottomRight" state="frozen"/>
      <selection/>
      <selection pane="topRight"/>
      <selection pane="bottomLeft"/>
      <selection pane="bottomRight" activeCell="I90" sqref="I90"/>
    </sheetView>
  </sheetViews>
  <sheetFormatPr defaultColWidth="9" defaultRowHeight="13.5"/>
  <cols>
    <col min="1" max="1" width="3.875" style="5" customWidth="1"/>
    <col min="2" max="2" width="10.375" style="5" customWidth="1"/>
    <col min="3" max="3" width="8.125" style="5" customWidth="1"/>
    <col min="4" max="4" width="7.375" style="5" customWidth="1"/>
    <col min="5" max="5" width="18.625" style="5" customWidth="1"/>
    <col min="6" max="6" width="10.75" style="5" customWidth="1"/>
    <col min="7" max="7" width="7.375" style="270" customWidth="1"/>
    <col min="8" max="8" width="17.125" style="5" customWidth="1"/>
    <col min="9" max="9" width="24.875" style="7" customWidth="1"/>
    <col min="10" max="17" width="6.625" style="5" customWidth="1"/>
    <col min="18" max="18" width="11.5" style="5" customWidth="1"/>
    <col min="19" max="19" width="9.625" style="5" customWidth="1"/>
    <col min="20" max="20" width="9.625" style="7" customWidth="1"/>
    <col min="21" max="21" width="10.375" style="5" customWidth="1"/>
    <col min="22" max="22" width="11.125" style="5" customWidth="1"/>
    <col min="23" max="23" width="9.375" style="5" customWidth="1"/>
    <col min="24" max="24" width="10.375" style="5" customWidth="1"/>
    <col min="25" max="25" width="11.125" style="5" customWidth="1"/>
    <col min="26" max="26" width="9.55833333333333" style="5" customWidth="1"/>
    <col min="27" max="27" width="8.375" style="5" customWidth="1"/>
    <col min="28" max="29" width="9.375" style="5" customWidth="1"/>
    <col min="30" max="31" width="10.375" style="5" customWidth="1"/>
    <col min="32" max="33" width="22.5" style="7" customWidth="1"/>
    <col min="34" max="34" width="8.75" style="5" customWidth="1"/>
    <col min="35" max="35" width="12.125" style="5" hidden="1" customWidth="1"/>
    <col min="36" max="36" width="8.875" style="5" customWidth="1"/>
    <col min="37" max="38" width="8.75" style="5" hidden="1" customWidth="1"/>
    <col min="39" max="40" width="8.125" style="5" hidden="1" customWidth="1"/>
    <col min="41" max="42" width="9" style="5" hidden="1" customWidth="1"/>
    <col min="43" max="44" width="8.75" style="5" hidden="1" customWidth="1"/>
    <col min="45" max="45" width="8.875" style="238" hidden="1" customWidth="1"/>
    <col min="46" max="47" width="10.375" style="9" hidden="1" customWidth="1"/>
    <col min="48" max="48" width="15" style="1" customWidth="1"/>
    <col min="49" max="49" width="5.125" style="1" customWidth="1"/>
    <col min="50" max="50" width="12.875" style="1" customWidth="1"/>
    <col min="51" max="51" width="8.125" style="1" customWidth="1"/>
    <col min="52" max="53" width="7" style="1" customWidth="1"/>
    <col min="54" max="54" width="7.86666666666667" style="1" customWidth="1"/>
    <col min="55" max="55" width="10.0083333333333" style="1" customWidth="1"/>
    <col min="56" max="16384" width="9" style="1"/>
  </cols>
  <sheetData>
    <row r="1" s="1" customFormat="1" ht="25.5" spans="1:47">
      <c r="A1" s="10" t="s">
        <v>1213</v>
      </c>
      <c r="B1" s="10"/>
      <c r="C1" s="10"/>
      <c r="D1" s="246"/>
      <c r="E1" s="10"/>
      <c r="F1" s="10"/>
      <c r="G1" s="11"/>
      <c r="H1" s="10"/>
      <c r="I1" s="10"/>
      <c r="J1" s="246"/>
      <c r="K1" s="246"/>
      <c r="L1" s="246"/>
      <c r="M1" s="246"/>
      <c r="N1" s="246"/>
      <c r="O1" s="246"/>
      <c r="P1" s="246"/>
      <c r="Q1" s="246"/>
      <c r="R1" s="246"/>
      <c r="S1" s="10"/>
      <c r="T1" s="246"/>
      <c r="U1" s="10"/>
      <c r="V1" s="10"/>
      <c r="W1" s="10"/>
      <c r="X1" s="10"/>
      <c r="Y1" s="10"/>
      <c r="Z1" s="10"/>
      <c r="AA1" s="10"/>
      <c r="AB1" s="10"/>
      <c r="AC1" s="246"/>
      <c r="AD1" s="246"/>
      <c r="AE1" s="246"/>
      <c r="AF1" s="246"/>
      <c r="AG1" s="246"/>
      <c r="AH1" s="246"/>
      <c r="AI1" s="246"/>
      <c r="AJ1" s="246"/>
      <c r="AK1" s="246"/>
      <c r="AL1" s="246"/>
      <c r="AM1" s="246"/>
      <c r="AN1" s="246"/>
      <c r="AO1" s="10"/>
      <c r="AP1" s="10"/>
      <c r="AQ1" s="10"/>
      <c r="AR1" s="10"/>
      <c r="AS1" s="11"/>
      <c r="AT1" s="9"/>
      <c r="AU1" s="9"/>
    </row>
    <row r="2" s="1" customFormat="1" ht="14" customHeight="1" spans="1:55">
      <c r="A2" s="12" t="s">
        <v>1</v>
      </c>
      <c r="B2" s="13" t="s">
        <v>1047</v>
      </c>
      <c r="C2" s="14" t="s">
        <v>1048</v>
      </c>
      <c r="D2" s="15" t="s">
        <v>3</v>
      </c>
      <c r="E2" s="15" t="s">
        <v>4</v>
      </c>
      <c r="F2" s="15" t="s">
        <v>1049</v>
      </c>
      <c r="G2" s="16" t="s">
        <v>1050</v>
      </c>
      <c r="H2" s="15" t="s">
        <v>7</v>
      </c>
      <c r="I2" s="15" t="s">
        <v>1051</v>
      </c>
      <c r="J2" s="29" t="s">
        <v>3</v>
      </c>
      <c r="K2" s="29"/>
      <c r="L2" s="29"/>
      <c r="M2" s="29"/>
      <c r="N2" s="29"/>
      <c r="O2" s="29"/>
      <c r="P2" s="29"/>
      <c r="Q2" s="29"/>
      <c r="R2" s="30" t="s">
        <v>1052</v>
      </c>
      <c r="S2" s="30" t="s">
        <v>1053</v>
      </c>
      <c r="T2" s="30" t="s">
        <v>1054</v>
      </c>
      <c r="U2" s="38" t="s">
        <v>1055</v>
      </c>
      <c r="V2" s="39"/>
      <c r="W2" s="39"/>
      <c r="X2" s="39"/>
      <c r="Y2" s="39"/>
      <c r="Z2" s="39"/>
      <c r="AA2" s="39"/>
      <c r="AB2" s="39"/>
      <c r="AC2" s="46"/>
      <c r="AD2" s="47" t="s">
        <v>10</v>
      </c>
      <c r="AE2" s="47"/>
      <c r="AF2" s="15" t="s">
        <v>1056</v>
      </c>
      <c r="AG2" s="15" t="s">
        <v>1057</v>
      </c>
      <c r="AH2" s="15" t="s">
        <v>13</v>
      </c>
      <c r="AI2" s="15" t="s">
        <v>14</v>
      </c>
      <c r="AJ2" s="15" t="s">
        <v>1542</v>
      </c>
      <c r="AK2" s="15" t="s">
        <v>16</v>
      </c>
      <c r="AL2" s="16" t="s">
        <v>17</v>
      </c>
      <c r="AM2" s="15" t="s">
        <v>18</v>
      </c>
      <c r="AN2" s="16" t="s">
        <v>19</v>
      </c>
      <c r="AO2" s="15" t="s">
        <v>1059</v>
      </c>
      <c r="AP2" s="15" t="s">
        <v>1060</v>
      </c>
      <c r="AQ2" s="15" t="s">
        <v>1061</v>
      </c>
      <c r="AR2" s="240" t="s">
        <v>1534</v>
      </c>
      <c r="AS2" s="15" t="s">
        <v>19</v>
      </c>
      <c r="AT2" s="15" t="s">
        <v>1535</v>
      </c>
      <c r="AU2" s="240" t="s">
        <v>1536</v>
      </c>
      <c r="AY2" s="238" t="s">
        <v>1408</v>
      </c>
      <c r="AZ2" s="5" t="s">
        <v>1409</v>
      </c>
      <c r="BA2" s="5" t="s">
        <v>1410</v>
      </c>
      <c r="BB2" s="5" t="s">
        <v>1411</v>
      </c>
      <c r="BC2" s="5" t="s">
        <v>1412</v>
      </c>
    </row>
    <row r="3" s="1" customFormat="1" spans="1:55">
      <c r="A3" s="12"/>
      <c r="B3" s="13"/>
      <c r="C3" s="17"/>
      <c r="D3" s="15"/>
      <c r="E3" s="15"/>
      <c r="F3" s="15"/>
      <c r="G3" s="16"/>
      <c r="H3" s="15"/>
      <c r="I3" s="15"/>
      <c r="J3" s="30" t="s">
        <v>915</v>
      </c>
      <c r="K3" s="30" t="s">
        <v>983</v>
      </c>
      <c r="L3" s="30" t="s">
        <v>1007</v>
      </c>
      <c r="M3" s="30" t="s">
        <v>954</v>
      </c>
      <c r="N3" s="30" t="s">
        <v>964</v>
      </c>
      <c r="O3" s="30" t="s">
        <v>997</v>
      </c>
      <c r="P3" s="30" t="s">
        <v>1063</v>
      </c>
      <c r="Q3" s="30" t="s">
        <v>981</v>
      </c>
      <c r="R3" s="40"/>
      <c r="S3" s="40"/>
      <c r="T3" s="40"/>
      <c r="U3" s="41" t="s">
        <v>1064</v>
      </c>
      <c r="V3" s="30" t="s">
        <v>1537</v>
      </c>
      <c r="W3" s="30" t="s">
        <v>1538</v>
      </c>
      <c r="X3" s="30" t="s">
        <v>1066</v>
      </c>
      <c r="Y3" s="42" t="s">
        <v>1067</v>
      </c>
      <c r="Z3" s="42" t="s">
        <v>1068</v>
      </c>
      <c r="AA3" s="42" t="s">
        <v>1069</v>
      </c>
      <c r="AB3" s="42" t="s">
        <v>1070</v>
      </c>
      <c r="AC3" s="48" t="s">
        <v>1071</v>
      </c>
      <c r="AD3" s="47" t="s">
        <v>31</v>
      </c>
      <c r="AE3" s="15" t="s">
        <v>32</v>
      </c>
      <c r="AF3" s="15"/>
      <c r="AG3" s="15"/>
      <c r="AH3" s="15"/>
      <c r="AI3" s="15"/>
      <c r="AJ3" s="15"/>
      <c r="AK3" s="15"/>
      <c r="AL3" s="16"/>
      <c r="AM3" s="15"/>
      <c r="AN3" s="16"/>
      <c r="AO3" s="15"/>
      <c r="AP3" s="15"/>
      <c r="AQ3" s="15"/>
      <c r="AR3" s="260"/>
      <c r="AS3" s="15"/>
      <c r="AT3" s="15"/>
      <c r="AU3" s="244"/>
      <c r="AY3" s="238"/>
      <c r="AZ3" s="5"/>
      <c r="BA3" s="5"/>
      <c r="BB3" s="5"/>
      <c r="BC3" s="5"/>
    </row>
    <row r="4" s="1" customFormat="1" spans="1:47">
      <c r="A4" s="12"/>
      <c r="B4" s="13"/>
      <c r="C4" s="18"/>
      <c r="D4" s="15"/>
      <c r="E4" s="15"/>
      <c r="F4" s="15"/>
      <c r="G4" s="16"/>
      <c r="H4" s="15"/>
      <c r="I4" s="15"/>
      <c r="J4" s="31"/>
      <c r="K4" s="31"/>
      <c r="L4" s="31"/>
      <c r="M4" s="31"/>
      <c r="N4" s="31"/>
      <c r="O4" s="31"/>
      <c r="P4" s="31"/>
      <c r="Q4" s="31"/>
      <c r="R4" s="31"/>
      <c r="S4" s="31"/>
      <c r="T4" s="31"/>
      <c r="U4" s="43"/>
      <c r="V4" s="31"/>
      <c r="W4" s="31"/>
      <c r="X4" s="31"/>
      <c r="Y4" s="42"/>
      <c r="Z4" s="42"/>
      <c r="AA4" s="42"/>
      <c r="AB4" s="42"/>
      <c r="AC4" s="49"/>
      <c r="AD4" s="47"/>
      <c r="AE4" s="15"/>
      <c r="AF4" s="15"/>
      <c r="AG4" s="15"/>
      <c r="AH4" s="15"/>
      <c r="AI4" s="15"/>
      <c r="AJ4" s="15"/>
      <c r="AK4" s="15"/>
      <c r="AL4" s="16"/>
      <c r="AM4" s="15"/>
      <c r="AN4" s="16"/>
      <c r="AO4" s="15"/>
      <c r="AP4" s="15"/>
      <c r="AQ4" s="15"/>
      <c r="AR4" s="244"/>
      <c r="AS4" s="15"/>
      <c r="AT4" s="15"/>
      <c r="AU4" s="332"/>
    </row>
    <row r="5" s="2" customFormat="1" ht="12" spans="1:47">
      <c r="A5" s="19" t="s">
        <v>31</v>
      </c>
      <c r="B5" s="19"/>
      <c r="C5" s="19"/>
      <c r="D5" s="19"/>
      <c r="E5" s="19"/>
      <c r="F5" s="19"/>
      <c r="G5" s="56"/>
      <c r="H5" s="19"/>
      <c r="I5" s="32"/>
      <c r="J5" s="19">
        <f t="shared" ref="J5:AE5" si="0">J6+J61+J77+J107+J111+J132+J141+J143</f>
        <v>26</v>
      </c>
      <c r="K5" s="19">
        <f t="shared" si="0"/>
        <v>0</v>
      </c>
      <c r="L5" s="19">
        <f t="shared" si="0"/>
        <v>6</v>
      </c>
      <c r="M5" s="19">
        <f t="shared" si="0"/>
        <v>0</v>
      </c>
      <c r="N5" s="19">
        <f t="shared" si="0"/>
        <v>1</v>
      </c>
      <c r="O5" s="19">
        <f t="shared" si="0"/>
        <v>0</v>
      </c>
      <c r="P5" s="19">
        <f t="shared" si="0"/>
        <v>0</v>
      </c>
      <c r="Q5" s="19">
        <f t="shared" si="0"/>
        <v>0</v>
      </c>
      <c r="R5" s="19">
        <f t="shared" si="0"/>
        <v>81980</v>
      </c>
      <c r="S5" s="19">
        <f t="shared" si="0"/>
        <v>0</v>
      </c>
      <c r="T5" s="19">
        <f t="shared" si="0"/>
        <v>0</v>
      </c>
      <c r="U5" s="19">
        <f t="shared" si="0"/>
        <v>20325.82</v>
      </c>
      <c r="V5" s="19">
        <f t="shared" si="0"/>
        <v>8812.14</v>
      </c>
      <c r="W5" s="19">
        <f t="shared" si="0"/>
        <v>1740</v>
      </c>
      <c r="X5" s="19">
        <f t="shared" si="0"/>
        <v>1420</v>
      </c>
      <c r="Y5" s="19">
        <f t="shared" si="0"/>
        <v>6554.68</v>
      </c>
      <c r="Z5" s="19">
        <f t="shared" si="0"/>
        <v>1300</v>
      </c>
      <c r="AA5" s="19">
        <f t="shared" si="0"/>
        <v>499</v>
      </c>
      <c r="AB5" s="19">
        <f t="shared" si="0"/>
        <v>0</v>
      </c>
      <c r="AC5" s="19">
        <f t="shared" si="0"/>
        <v>0</v>
      </c>
      <c r="AD5" s="19">
        <f t="shared" si="0"/>
        <v>33611</v>
      </c>
      <c r="AE5" s="19">
        <f t="shared" si="0"/>
        <v>19553</v>
      </c>
      <c r="AF5" s="32"/>
      <c r="AG5" s="32"/>
      <c r="AH5" s="19"/>
      <c r="AI5" s="19"/>
      <c r="AJ5" s="56"/>
      <c r="AK5" s="56"/>
      <c r="AL5" s="19"/>
      <c r="AM5" s="19"/>
      <c r="AN5" s="56"/>
      <c r="AO5" s="261"/>
      <c r="AP5" s="261"/>
      <c r="AQ5" s="261"/>
      <c r="AR5" s="261"/>
      <c r="AS5" s="261"/>
      <c r="AT5" s="67"/>
      <c r="AU5" s="369"/>
    </row>
    <row r="6" s="3" customFormat="1" spans="1:46">
      <c r="A6" s="155"/>
      <c r="B6" s="156" t="s">
        <v>39</v>
      </c>
      <c r="C6" s="156"/>
      <c r="D6" s="156"/>
      <c r="E6" s="157"/>
      <c r="F6" s="156"/>
      <c r="G6" s="335"/>
      <c r="H6" s="157"/>
      <c r="I6" s="156"/>
      <c r="J6" s="166">
        <f t="shared" ref="J6:AB6" si="1">J7+J31+J38+J47++J52+J58</f>
        <v>26</v>
      </c>
      <c r="K6" s="166">
        <f t="shared" si="1"/>
        <v>0</v>
      </c>
      <c r="L6" s="166">
        <f t="shared" si="1"/>
        <v>0</v>
      </c>
      <c r="M6" s="166">
        <f t="shared" si="1"/>
        <v>0</v>
      </c>
      <c r="N6" s="166">
        <f t="shared" si="1"/>
        <v>0</v>
      </c>
      <c r="O6" s="166">
        <f t="shared" si="1"/>
        <v>0</v>
      </c>
      <c r="P6" s="166">
        <f t="shared" si="1"/>
        <v>0</v>
      </c>
      <c r="Q6" s="166">
        <f t="shared" si="1"/>
        <v>0</v>
      </c>
      <c r="R6" s="166">
        <f t="shared" si="1"/>
        <v>69723</v>
      </c>
      <c r="S6" s="166">
        <f t="shared" si="1"/>
        <v>0</v>
      </c>
      <c r="T6" s="166">
        <f t="shared" si="1"/>
        <v>0</v>
      </c>
      <c r="U6" s="166">
        <f t="shared" si="1"/>
        <v>16637.92</v>
      </c>
      <c r="V6" s="166">
        <f t="shared" si="1"/>
        <v>7462.94</v>
      </c>
      <c r="W6" s="166">
        <f t="shared" si="1"/>
        <v>1610</v>
      </c>
      <c r="X6" s="166">
        <f t="shared" si="1"/>
        <v>300</v>
      </c>
      <c r="Y6" s="166">
        <f t="shared" si="1"/>
        <v>5465.98</v>
      </c>
      <c r="Z6" s="166">
        <f t="shared" si="1"/>
        <v>1300</v>
      </c>
      <c r="AA6" s="166">
        <f t="shared" si="1"/>
        <v>499</v>
      </c>
      <c r="AB6" s="166">
        <f t="shared" si="1"/>
        <v>0</v>
      </c>
      <c r="AC6" s="166"/>
      <c r="AD6" s="166">
        <f>AD7+AD31+AD38+AD47++AD52+AD58</f>
        <v>27402</v>
      </c>
      <c r="AE6" s="166">
        <f>AE7+AE31+AE38+AE47++AE52+AE58</f>
        <v>14404</v>
      </c>
      <c r="AF6" s="170"/>
      <c r="AG6" s="170"/>
      <c r="AH6" s="175"/>
      <c r="AI6" s="175"/>
      <c r="AJ6" s="177"/>
      <c r="AK6" s="177"/>
      <c r="AL6" s="175"/>
      <c r="AM6" s="175"/>
      <c r="AN6" s="175"/>
      <c r="AO6" s="178"/>
      <c r="AP6" s="178"/>
      <c r="AQ6" s="178"/>
      <c r="AR6" s="178"/>
      <c r="AS6" s="178"/>
      <c r="AT6" s="178"/>
    </row>
    <row r="7" s="3" customFormat="1" spans="1:46">
      <c r="A7" s="155"/>
      <c r="B7" s="156" t="s">
        <v>40</v>
      </c>
      <c r="C7" s="156"/>
      <c r="D7" s="156"/>
      <c r="E7" s="157"/>
      <c r="F7" s="156"/>
      <c r="G7" s="335"/>
      <c r="H7" s="157"/>
      <c r="I7" s="156"/>
      <c r="J7" s="166">
        <f t="shared" ref="J7:AB7" si="2">J8+J21+J22+J29+J30+J14</f>
        <v>17</v>
      </c>
      <c r="K7" s="166">
        <f t="shared" si="2"/>
        <v>0</v>
      </c>
      <c r="L7" s="166">
        <f t="shared" si="2"/>
        <v>0</v>
      </c>
      <c r="M7" s="166">
        <f t="shared" si="2"/>
        <v>0</v>
      </c>
      <c r="N7" s="166">
        <f t="shared" si="2"/>
        <v>0</v>
      </c>
      <c r="O7" s="166">
        <f t="shared" si="2"/>
        <v>0</v>
      </c>
      <c r="P7" s="166">
        <f t="shared" si="2"/>
        <v>0</v>
      </c>
      <c r="Q7" s="166">
        <f t="shared" si="2"/>
        <v>0</v>
      </c>
      <c r="R7" s="166">
        <f t="shared" si="2"/>
        <v>43157</v>
      </c>
      <c r="S7" s="166">
        <f t="shared" si="2"/>
        <v>0</v>
      </c>
      <c r="T7" s="166">
        <f t="shared" si="2"/>
        <v>0</v>
      </c>
      <c r="U7" s="166">
        <f t="shared" si="2"/>
        <v>7801.81</v>
      </c>
      <c r="V7" s="166">
        <f t="shared" si="2"/>
        <v>5146.78</v>
      </c>
      <c r="W7" s="166">
        <f t="shared" si="2"/>
        <v>1230</v>
      </c>
      <c r="X7" s="166">
        <f t="shared" si="2"/>
        <v>0</v>
      </c>
      <c r="Y7" s="166">
        <f t="shared" si="2"/>
        <v>1076.03</v>
      </c>
      <c r="Z7" s="166">
        <f t="shared" si="2"/>
        <v>0</v>
      </c>
      <c r="AA7" s="166">
        <f t="shared" si="2"/>
        <v>349</v>
      </c>
      <c r="AB7" s="166">
        <f t="shared" si="2"/>
        <v>0</v>
      </c>
      <c r="AC7" s="166"/>
      <c r="AD7" s="166">
        <f>AD8+AD21+AD22+AD29+AD30+AD14</f>
        <v>13394</v>
      </c>
      <c r="AE7" s="166">
        <f>AE8+AE21+AE22+AE29+AE30+AE14</f>
        <v>5870</v>
      </c>
      <c r="AF7" s="170"/>
      <c r="AG7" s="170"/>
      <c r="AH7" s="175"/>
      <c r="AI7" s="175"/>
      <c r="AJ7" s="177"/>
      <c r="AK7" s="177"/>
      <c r="AL7" s="175"/>
      <c r="AM7" s="175"/>
      <c r="AN7" s="175"/>
      <c r="AO7" s="178"/>
      <c r="AP7" s="178"/>
      <c r="AQ7" s="178"/>
      <c r="AR7" s="178"/>
      <c r="AS7" s="178"/>
      <c r="AT7" s="178"/>
    </row>
    <row r="8" s="3" customFormat="1" spans="1:46">
      <c r="A8" s="155"/>
      <c r="B8" s="156" t="s">
        <v>41</v>
      </c>
      <c r="C8" s="156"/>
      <c r="D8" s="156"/>
      <c r="E8" s="157"/>
      <c r="F8" s="156"/>
      <c r="G8" s="335"/>
      <c r="H8" s="157"/>
      <c r="I8" s="156"/>
      <c r="J8" s="166">
        <f t="shared" ref="J8:AB8" si="3">SUM(J9:J13)</f>
        <v>5</v>
      </c>
      <c r="K8" s="166">
        <f t="shared" si="3"/>
        <v>0</v>
      </c>
      <c r="L8" s="166">
        <f t="shared" si="3"/>
        <v>0</v>
      </c>
      <c r="M8" s="166">
        <f t="shared" si="3"/>
        <v>0</v>
      </c>
      <c r="N8" s="166">
        <f t="shared" si="3"/>
        <v>0</v>
      </c>
      <c r="O8" s="166">
        <f t="shared" si="3"/>
        <v>0</v>
      </c>
      <c r="P8" s="166">
        <f t="shared" si="3"/>
        <v>0</v>
      </c>
      <c r="Q8" s="166">
        <f t="shared" si="3"/>
        <v>0</v>
      </c>
      <c r="R8" s="166">
        <f t="shared" si="3"/>
        <v>5200</v>
      </c>
      <c r="S8" s="166">
        <f t="shared" si="3"/>
        <v>0</v>
      </c>
      <c r="T8" s="166">
        <f t="shared" si="3"/>
        <v>0</v>
      </c>
      <c r="U8" s="166">
        <f t="shared" si="3"/>
        <v>1690</v>
      </c>
      <c r="V8" s="166">
        <f t="shared" si="3"/>
        <v>1690</v>
      </c>
      <c r="W8" s="166">
        <f t="shared" si="3"/>
        <v>0</v>
      </c>
      <c r="X8" s="166">
        <f t="shared" si="3"/>
        <v>0</v>
      </c>
      <c r="Y8" s="166">
        <f t="shared" si="3"/>
        <v>0</v>
      </c>
      <c r="Z8" s="166">
        <f t="shared" si="3"/>
        <v>0</v>
      </c>
      <c r="AA8" s="166">
        <f t="shared" si="3"/>
        <v>0</v>
      </c>
      <c r="AB8" s="166">
        <f t="shared" si="3"/>
        <v>0</v>
      </c>
      <c r="AC8" s="166"/>
      <c r="AD8" s="166">
        <f>SUM(AD9:AD13)</f>
        <v>2550</v>
      </c>
      <c r="AE8" s="166">
        <f>SUM(AE9:AE13)</f>
        <v>1427</v>
      </c>
      <c r="AF8" s="170"/>
      <c r="AG8" s="170"/>
      <c r="AH8" s="175"/>
      <c r="AI8" s="175"/>
      <c r="AJ8" s="177"/>
      <c r="AK8" s="177"/>
      <c r="AL8" s="175"/>
      <c r="AM8" s="175"/>
      <c r="AN8" s="175"/>
      <c r="AO8" s="178"/>
      <c r="AP8" s="178"/>
      <c r="AQ8" s="178"/>
      <c r="AR8" s="178"/>
      <c r="AS8" s="178"/>
      <c r="AT8" s="178"/>
    </row>
    <row r="9" s="1" customFormat="1" ht="78.75" spans="1:56">
      <c r="A9" s="20">
        <v>1</v>
      </c>
      <c r="B9" s="20" t="s">
        <v>109</v>
      </c>
      <c r="C9" s="20">
        <v>2022</v>
      </c>
      <c r="D9" s="21" t="s">
        <v>98</v>
      </c>
      <c r="E9" s="21" t="s">
        <v>110</v>
      </c>
      <c r="F9" s="21" t="s">
        <v>45</v>
      </c>
      <c r="G9" s="22" t="s">
        <v>1543</v>
      </c>
      <c r="H9" s="21" t="s">
        <v>111</v>
      </c>
      <c r="I9" s="33" t="s">
        <v>1414</v>
      </c>
      <c r="J9" s="22">
        <v>1</v>
      </c>
      <c r="K9" s="21"/>
      <c r="L9" s="21"/>
      <c r="M9" s="21"/>
      <c r="N9" s="21"/>
      <c r="O9" s="21"/>
      <c r="P9" s="21"/>
      <c r="Q9" s="21"/>
      <c r="R9" s="22">
        <v>998</v>
      </c>
      <c r="S9" s="22" t="s">
        <v>115</v>
      </c>
      <c r="T9" s="34" t="s">
        <v>1077</v>
      </c>
      <c r="U9" s="44">
        <v>350</v>
      </c>
      <c r="V9" s="44">
        <v>350</v>
      </c>
      <c r="W9" s="44"/>
      <c r="X9" s="44">
        <v>0</v>
      </c>
      <c r="Y9" s="44">
        <v>0</v>
      </c>
      <c r="Z9" s="44">
        <v>0</v>
      </c>
      <c r="AA9" s="44">
        <v>0</v>
      </c>
      <c r="AB9" s="44">
        <v>0</v>
      </c>
      <c r="AC9" s="44"/>
      <c r="AD9" s="50">
        <v>285</v>
      </c>
      <c r="AE9" s="50">
        <v>66</v>
      </c>
      <c r="AF9" s="33" t="s">
        <v>1415</v>
      </c>
      <c r="AG9" s="33" t="s">
        <v>114</v>
      </c>
      <c r="AH9" s="21" t="s">
        <v>115</v>
      </c>
      <c r="AI9" s="21" t="s">
        <v>1077</v>
      </c>
      <c r="AJ9" s="21" t="s">
        <v>80</v>
      </c>
      <c r="AK9" s="163" t="s">
        <v>81</v>
      </c>
      <c r="AL9" s="163" t="s">
        <v>82</v>
      </c>
      <c r="AM9" s="163" t="s">
        <v>55</v>
      </c>
      <c r="AN9" s="163" t="s">
        <v>63</v>
      </c>
      <c r="AO9" s="158" t="s">
        <v>1079</v>
      </c>
      <c r="AP9" s="158" t="s">
        <v>1079</v>
      </c>
      <c r="AQ9" s="158" t="s">
        <v>1079</v>
      </c>
      <c r="AR9" s="158"/>
      <c r="AS9" s="163"/>
      <c r="AT9" s="185" t="s">
        <v>1080</v>
      </c>
      <c r="AU9" s="390"/>
      <c r="AW9" s="1" t="s">
        <v>1539</v>
      </c>
      <c r="BD9" s="5">
        <v>1</v>
      </c>
    </row>
    <row r="10" s="1" customFormat="1" ht="135" spans="1:56">
      <c r="A10" s="20">
        <v>2</v>
      </c>
      <c r="B10" s="21" t="s">
        <v>1082</v>
      </c>
      <c r="C10" s="21">
        <v>2022</v>
      </c>
      <c r="D10" s="21" t="s">
        <v>98</v>
      </c>
      <c r="E10" s="21" t="s">
        <v>1416</v>
      </c>
      <c r="F10" s="26" t="s">
        <v>45</v>
      </c>
      <c r="G10" s="22" t="s">
        <v>1544</v>
      </c>
      <c r="H10" s="21" t="s">
        <v>1085</v>
      </c>
      <c r="I10" s="33" t="s">
        <v>1418</v>
      </c>
      <c r="J10" s="21">
        <v>1</v>
      </c>
      <c r="K10" s="21"/>
      <c r="L10" s="21"/>
      <c r="M10" s="21"/>
      <c r="N10" s="21"/>
      <c r="O10" s="21"/>
      <c r="P10" s="21"/>
      <c r="Q10" s="21"/>
      <c r="R10" s="21">
        <v>526</v>
      </c>
      <c r="S10" s="21" t="s">
        <v>115</v>
      </c>
      <c r="T10" s="21" t="s">
        <v>1077</v>
      </c>
      <c r="U10" s="21">
        <v>380</v>
      </c>
      <c r="V10" s="21">
        <v>380</v>
      </c>
      <c r="W10" s="21"/>
      <c r="X10" s="44">
        <v>0</v>
      </c>
      <c r="Y10" s="44">
        <v>0</v>
      </c>
      <c r="Z10" s="44">
        <v>0</v>
      </c>
      <c r="AA10" s="44">
        <v>0</v>
      </c>
      <c r="AB10" s="44">
        <v>0</v>
      </c>
      <c r="AC10" s="21"/>
      <c r="AD10" s="21">
        <v>172</v>
      </c>
      <c r="AE10" s="121">
        <v>52</v>
      </c>
      <c r="AF10" s="51" t="s">
        <v>1419</v>
      </c>
      <c r="AG10" s="51" t="s">
        <v>1420</v>
      </c>
      <c r="AH10" s="21" t="s">
        <v>115</v>
      </c>
      <c r="AI10" s="21" t="s">
        <v>1077</v>
      </c>
      <c r="AJ10" s="33" t="s">
        <v>80</v>
      </c>
      <c r="AK10" s="161" t="s">
        <v>1089</v>
      </c>
      <c r="AL10" s="163" t="s">
        <v>82</v>
      </c>
      <c r="AM10" s="419" t="s">
        <v>1090</v>
      </c>
      <c r="AN10" s="179" t="s">
        <v>108</v>
      </c>
      <c r="AO10" s="158" t="s">
        <v>1079</v>
      </c>
      <c r="AP10" s="158" t="s">
        <v>1079</v>
      </c>
      <c r="AQ10" s="158" t="s">
        <v>1079</v>
      </c>
      <c r="AR10" s="158"/>
      <c r="AS10" s="163"/>
      <c r="AT10" s="178" t="s">
        <v>1091</v>
      </c>
      <c r="AU10" s="3"/>
      <c r="AV10" s="1">
        <v>1</v>
      </c>
      <c r="AW10" s="1" t="s">
        <v>1539</v>
      </c>
      <c r="BD10" s="5">
        <v>1</v>
      </c>
    </row>
    <row r="11" s="1" customFormat="1" ht="135" spans="1:56">
      <c r="A11" s="20">
        <v>3</v>
      </c>
      <c r="B11" s="21" t="s">
        <v>1092</v>
      </c>
      <c r="C11" s="21">
        <v>2022</v>
      </c>
      <c r="D11" s="21" t="s">
        <v>98</v>
      </c>
      <c r="E11" s="21" t="s">
        <v>1421</v>
      </c>
      <c r="F11" s="26" t="s">
        <v>45</v>
      </c>
      <c r="G11" s="22" t="s">
        <v>1544</v>
      </c>
      <c r="H11" s="21" t="s">
        <v>1094</v>
      </c>
      <c r="I11" s="33" t="s">
        <v>1422</v>
      </c>
      <c r="J11" s="21">
        <v>1</v>
      </c>
      <c r="K11" s="21"/>
      <c r="L11" s="21"/>
      <c r="M11" s="21"/>
      <c r="N11" s="21"/>
      <c r="O11" s="21"/>
      <c r="P11" s="21"/>
      <c r="Q11" s="21"/>
      <c r="R11" s="21">
        <v>452</v>
      </c>
      <c r="S11" s="21" t="s">
        <v>115</v>
      </c>
      <c r="T11" s="21" t="s">
        <v>1077</v>
      </c>
      <c r="U11" s="21">
        <v>200</v>
      </c>
      <c r="V11" s="21">
        <v>200</v>
      </c>
      <c r="W11" s="21"/>
      <c r="X11" s="44">
        <v>0</v>
      </c>
      <c r="Y11" s="44">
        <v>0</v>
      </c>
      <c r="Z11" s="44">
        <v>0</v>
      </c>
      <c r="AA11" s="44">
        <v>0</v>
      </c>
      <c r="AB11" s="44">
        <v>0</v>
      </c>
      <c r="AC11" s="21"/>
      <c r="AD11" s="21">
        <v>118</v>
      </c>
      <c r="AE11" s="121">
        <v>66</v>
      </c>
      <c r="AF11" s="51" t="s">
        <v>1423</v>
      </c>
      <c r="AG11" s="51" t="s">
        <v>1424</v>
      </c>
      <c r="AH11" s="21" t="s">
        <v>115</v>
      </c>
      <c r="AI11" s="21" t="s">
        <v>1077</v>
      </c>
      <c r="AJ11" s="33" t="s">
        <v>80</v>
      </c>
      <c r="AK11" s="161" t="s">
        <v>1089</v>
      </c>
      <c r="AL11" s="163" t="s">
        <v>82</v>
      </c>
      <c r="AM11" s="419" t="s">
        <v>1090</v>
      </c>
      <c r="AN11" s="179" t="s">
        <v>108</v>
      </c>
      <c r="AO11" s="158" t="s">
        <v>1079</v>
      </c>
      <c r="AP11" s="158" t="s">
        <v>1079</v>
      </c>
      <c r="AQ11" s="158" t="s">
        <v>1079</v>
      </c>
      <c r="AR11" s="158"/>
      <c r="AS11" s="163"/>
      <c r="AT11" s="178" t="s">
        <v>1091</v>
      </c>
      <c r="AU11" s="3"/>
      <c r="AV11" s="1">
        <v>1</v>
      </c>
      <c r="AW11" s="1" t="s">
        <v>1539</v>
      </c>
      <c r="BD11" s="5">
        <v>1</v>
      </c>
    </row>
    <row r="12" s="1" customFormat="1" ht="135" spans="1:56">
      <c r="A12" s="20">
        <v>4</v>
      </c>
      <c r="B12" s="21" t="s">
        <v>1098</v>
      </c>
      <c r="C12" s="21">
        <v>2022</v>
      </c>
      <c r="D12" s="21" t="s">
        <v>98</v>
      </c>
      <c r="E12" s="21" t="s">
        <v>1099</v>
      </c>
      <c r="F12" s="26" t="s">
        <v>45</v>
      </c>
      <c r="G12" s="22" t="s">
        <v>1544</v>
      </c>
      <c r="H12" s="21" t="s">
        <v>1100</v>
      </c>
      <c r="I12" s="33" t="s">
        <v>1101</v>
      </c>
      <c r="J12" s="21">
        <v>1</v>
      </c>
      <c r="K12" s="21"/>
      <c r="L12" s="21"/>
      <c r="M12" s="21"/>
      <c r="N12" s="21"/>
      <c r="O12" s="21"/>
      <c r="P12" s="21"/>
      <c r="Q12" s="21"/>
      <c r="R12" s="21">
        <v>1367</v>
      </c>
      <c r="S12" s="22" t="s">
        <v>177</v>
      </c>
      <c r="T12" s="21" t="s">
        <v>1102</v>
      </c>
      <c r="U12" s="21">
        <v>380</v>
      </c>
      <c r="V12" s="21">
        <v>380</v>
      </c>
      <c r="W12" s="21"/>
      <c r="X12" s="44">
        <v>0</v>
      </c>
      <c r="Y12" s="44">
        <v>0</v>
      </c>
      <c r="Z12" s="44">
        <v>0</v>
      </c>
      <c r="AA12" s="44">
        <v>0</v>
      </c>
      <c r="AB12" s="44">
        <v>0</v>
      </c>
      <c r="AC12" s="21"/>
      <c r="AD12" s="21">
        <v>118</v>
      </c>
      <c r="AE12" s="121">
        <v>66</v>
      </c>
      <c r="AF12" s="51" t="s">
        <v>1425</v>
      </c>
      <c r="AG12" s="51" t="s">
        <v>1426</v>
      </c>
      <c r="AH12" s="21" t="s">
        <v>1100</v>
      </c>
      <c r="AI12" s="21" t="s">
        <v>1102</v>
      </c>
      <c r="AJ12" s="33" t="s">
        <v>80</v>
      </c>
      <c r="AK12" s="161" t="s">
        <v>1089</v>
      </c>
      <c r="AL12" s="163" t="s">
        <v>82</v>
      </c>
      <c r="AM12" s="419" t="s">
        <v>1090</v>
      </c>
      <c r="AN12" s="179" t="s">
        <v>108</v>
      </c>
      <c r="AO12" s="158" t="s">
        <v>1079</v>
      </c>
      <c r="AP12" s="158" t="s">
        <v>1079</v>
      </c>
      <c r="AQ12" s="158" t="s">
        <v>1079</v>
      </c>
      <c r="AR12" s="158"/>
      <c r="AS12" s="163"/>
      <c r="AT12" s="178" t="s">
        <v>1091</v>
      </c>
      <c r="AU12" s="3"/>
      <c r="AV12" s="1">
        <v>1</v>
      </c>
      <c r="AW12" s="1" t="s">
        <v>1539</v>
      </c>
      <c r="BD12" s="5">
        <v>1</v>
      </c>
    </row>
    <row r="13" s="1" customFormat="1" ht="135" spans="1:56">
      <c r="A13" s="20">
        <v>5</v>
      </c>
      <c r="B13" s="21" t="s">
        <v>1105</v>
      </c>
      <c r="C13" s="21">
        <v>2022</v>
      </c>
      <c r="D13" s="21" t="s">
        <v>98</v>
      </c>
      <c r="E13" s="21" t="s">
        <v>1106</v>
      </c>
      <c r="F13" s="26" t="s">
        <v>45</v>
      </c>
      <c r="G13" s="22" t="s">
        <v>1544</v>
      </c>
      <c r="H13" s="21" t="s">
        <v>285</v>
      </c>
      <c r="I13" s="33" t="s">
        <v>1107</v>
      </c>
      <c r="J13" s="21">
        <v>1</v>
      </c>
      <c r="K13" s="21"/>
      <c r="L13" s="21"/>
      <c r="M13" s="21"/>
      <c r="N13" s="21"/>
      <c r="O13" s="21"/>
      <c r="P13" s="21"/>
      <c r="Q13" s="21"/>
      <c r="R13" s="21">
        <v>1857</v>
      </c>
      <c r="S13" s="23" t="s">
        <v>50</v>
      </c>
      <c r="T13" s="21" t="s">
        <v>51</v>
      </c>
      <c r="U13" s="21">
        <v>380</v>
      </c>
      <c r="V13" s="21">
        <v>380</v>
      </c>
      <c r="W13" s="21"/>
      <c r="X13" s="44">
        <v>0</v>
      </c>
      <c r="Y13" s="44">
        <v>0</v>
      </c>
      <c r="Z13" s="44">
        <v>0</v>
      </c>
      <c r="AA13" s="44">
        <v>0</v>
      </c>
      <c r="AB13" s="44">
        <v>0</v>
      </c>
      <c r="AC13" s="21"/>
      <c r="AD13" s="21">
        <v>1857</v>
      </c>
      <c r="AE13" s="121">
        <v>1177</v>
      </c>
      <c r="AF13" s="51" t="s">
        <v>1427</v>
      </c>
      <c r="AG13" s="51" t="s">
        <v>1428</v>
      </c>
      <c r="AH13" s="21" t="s">
        <v>285</v>
      </c>
      <c r="AI13" s="21" t="s">
        <v>51</v>
      </c>
      <c r="AJ13" s="33" t="s">
        <v>80</v>
      </c>
      <c r="AK13" s="161" t="s">
        <v>1089</v>
      </c>
      <c r="AL13" s="163" t="s">
        <v>82</v>
      </c>
      <c r="AM13" s="419" t="s">
        <v>1090</v>
      </c>
      <c r="AN13" s="179" t="s">
        <v>108</v>
      </c>
      <c r="AO13" s="158" t="s">
        <v>1079</v>
      </c>
      <c r="AP13" s="158" t="s">
        <v>1079</v>
      </c>
      <c r="AQ13" s="158" t="s">
        <v>1079</v>
      </c>
      <c r="AR13" s="158"/>
      <c r="AS13" s="163"/>
      <c r="AT13" s="185" t="s">
        <v>1080</v>
      </c>
      <c r="AU13" s="390"/>
      <c r="AV13" s="1">
        <v>1</v>
      </c>
      <c r="AW13" s="1" t="s">
        <v>1539</v>
      </c>
      <c r="BD13" s="5">
        <v>1</v>
      </c>
    </row>
    <row r="14" s="3" customFormat="1" spans="1:46">
      <c r="A14" s="155"/>
      <c r="B14" s="156" t="s">
        <v>123</v>
      </c>
      <c r="C14" s="156"/>
      <c r="D14" s="156"/>
      <c r="E14" s="157"/>
      <c r="F14" s="156"/>
      <c r="G14" s="335"/>
      <c r="H14" s="157"/>
      <c r="I14" s="156"/>
      <c r="J14" s="166">
        <f t="shared" ref="J14:AB14" si="4">SUM(J15:J20)</f>
        <v>6</v>
      </c>
      <c r="K14" s="166">
        <f t="shared" si="4"/>
        <v>0</v>
      </c>
      <c r="L14" s="166">
        <f t="shared" si="4"/>
        <v>0</v>
      </c>
      <c r="M14" s="166">
        <f t="shared" si="4"/>
        <v>0</v>
      </c>
      <c r="N14" s="166">
        <f t="shared" si="4"/>
        <v>0</v>
      </c>
      <c r="O14" s="166">
        <f t="shared" si="4"/>
        <v>0</v>
      </c>
      <c r="P14" s="166">
        <f t="shared" si="4"/>
        <v>0</v>
      </c>
      <c r="Q14" s="166">
        <f t="shared" si="4"/>
        <v>0</v>
      </c>
      <c r="R14" s="166">
        <f t="shared" si="4"/>
        <v>13858</v>
      </c>
      <c r="S14" s="166">
        <f t="shared" si="4"/>
        <v>0</v>
      </c>
      <c r="T14" s="166">
        <f t="shared" si="4"/>
        <v>0</v>
      </c>
      <c r="U14" s="166">
        <f t="shared" si="4"/>
        <v>2195.03</v>
      </c>
      <c r="V14" s="166">
        <f t="shared" si="4"/>
        <v>2195.03</v>
      </c>
      <c r="W14" s="166">
        <f t="shared" si="4"/>
        <v>0</v>
      </c>
      <c r="X14" s="166">
        <f t="shared" si="4"/>
        <v>0</v>
      </c>
      <c r="Y14" s="166">
        <f t="shared" si="4"/>
        <v>0</v>
      </c>
      <c r="Z14" s="166">
        <f t="shared" si="4"/>
        <v>0</v>
      </c>
      <c r="AA14" s="166">
        <f t="shared" si="4"/>
        <v>0</v>
      </c>
      <c r="AB14" s="166">
        <f t="shared" si="4"/>
        <v>0</v>
      </c>
      <c r="AC14" s="166"/>
      <c r="AD14" s="166">
        <f>SUM(AD15:AD20)</f>
        <v>3959</v>
      </c>
      <c r="AE14" s="166">
        <f>SUM(AE15:AE20)</f>
        <v>1508</v>
      </c>
      <c r="AF14" s="170"/>
      <c r="AG14" s="170"/>
      <c r="AH14" s="175"/>
      <c r="AI14" s="175"/>
      <c r="AJ14" s="177"/>
      <c r="AK14" s="177"/>
      <c r="AL14" s="175"/>
      <c r="AM14" s="175"/>
      <c r="AN14" s="175"/>
      <c r="AO14" s="178"/>
      <c r="AP14" s="178"/>
      <c r="AQ14" s="178"/>
      <c r="AR14" s="178"/>
      <c r="AS14" s="178"/>
      <c r="AT14" s="178"/>
    </row>
    <row r="15" s="1" customFormat="1" ht="191.25" spans="1:56">
      <c r="A15" s="20">
        <v>6</v>
      </c>
      <c r="B15" s="20" t="s">
        <v>156</v>
      </c>
      <c r="C15" s="20">
        <v>2022</v>
      </c>
      <c r="D15" s="21" t="s">
        <v>125</v>
      </c>
      <c r="E15" s="21" t="s">
        <v>1114</v>
      </c>
      <c r="F15" s="21" t="s">
        <v>45</v>
      </c>
      <c r="G15" s="22" t="s">
        <v>1110</v>
      </c>
      <c r="H15" s="21" t="s">
        <v>158</v>
      </c>
      <c r="I15" s="33" t="s">
        <v>1455</v>
      </c>
      <c r="J15" s="22">
        <v>1</v>
      </c>
      <c r="K15" s="21"/>
      <c r="L15" s="21"/>
      <c r="M15" s="21"/>
      <c r="N15" s="21"/>
      <c r="O15" s="21"/>
      <c r="P15" s="21"/>
      <c r="Q15" s="21"/>
      <c r="R15" s="22">
        <v>1768</v>
      </c>
      <c r="S15" s="22" t="s">
        <v>115</v>
      </c>
      <c r="T15" s="34" t="s">
        <v>1077</v>
      </c>
      <c r="U15" s="44">
        <v>395</v>
      </c>
      <c r="V15" s="44">
        <v>395</v>
      </c>
      <c r="W15" s="44"/>
      <c r="X15" s="44">
        <v>0</v>
      </c>
      <c r="Y15" s="44">
        <v>0</v>
      </c>
      <c r="Z15" s="44">
        <v>0</v>
      </c>
      <c r="AA15" s="44">
        <v>0</v>
      </c>
      <c r="AB15" s="44">
        <v>0</v>
      </c>
      <c r="AC15" s="44"/>
      <c r="AD15" s="50">
        <v>505</v>
      </c>
      <c r="AE15" s="50">
        <v>148</v>
      </c>
      <c r="AF15" s="33" t="s">
        <v>160</v>
      </c>
      <c r="AG15" s="51" t="s">
        <v>161</v>
      </c>
      <c r="AH15" s="21" t="s">
        <v>115</v>
      </c>
      <c r="AI15" s="21" t="s">
        <v>1077</v>
      </c>
      <c r="AJ15" s="21" t="s">
        <v>80</v>
      </c>
      <c r="AK15" s="163" t="s">
        <v>81</v>
      </c>
      <c r="AL15" s="163" t="s">
        <v>82</v>
      </c>
      <c r="AM15" s="163" t="s">
        <v>55</v>
      </c>
      <c r="AN15" s="163" t="s">
        <v>63</v>
      </c>
      <c r="AO15" s="158" t="s">
        <v>1079</v>
      </c>
      <c r="AP15" s="158" t="s">
        <v>1079</v>
      </c>
      <c r="AQ15" s="158" t="s">
        <v>1079</v>
      </c>
      <c r="AR15" s="158"/>
      <c r="AS15" s="163"/>
      <c r="AT15" s="178" t="s">
        <v>1091</v>
      </c>
      <c r="AU15" s="3"/>
      <c r="AW15" s="1" t="s">
        <v>1539</v>
      </c>
      <c r="BD15" s="5">
        <v>1</v>
      </c>
    </row>
    <row r="16" s="1" customFormat="1" ht="135" spans="1:56">
      <c r="A16" s="20">
        <v>7</v>
      </c>
      <c r="B16" s="20" t="s">
        <v>162</v>
      </c>
      <c r="C16" s="20">
        <v>2022</v>
      </c>
      <c r="D16" s="21" t="s">
        <v>125</v>
      </c>
      <c r="E16" s="21" t="s">
        <v>163</v>
      </c>
      <c r="F16" s="21" t="s">
        <v>45</v>
      </c>
      <c r="G16" s="22" t="s">
        <v>1110</v>
      </c>
      <c r="H16" s="21" t="s">
        <v>164</v>
      </c>
      <c r="I16" s="33" t="s">
        <v>1456</v>
      </c>
      <c r="J16" s="22">
        <v>1</v>
      </c>
      <c r="K16" s="21"/>
      <c r="L16" s="21"/>
      <c r="M16" s="21"/>
      <c r="N16" s="21"/>
      <c r="O16" s="21"/>
      <c r="P16" s="21"/>
      <c r="Q16" s="21"/>
      <c r="R16" s="22">
        <v>3371</v>
      </c>
      <c r="S16" s="22" t="s">
        <v>168</v>
      </c>
      <c r="T16" s="34" t="s">
        <v>1117</v>
      </c>
      <c r="U16" s="44">
        <v>377</v>
      </c>
      <c r="V16" s="44">
        <v>377</v>
      </c>
      <c r="W16" s="44"/>
      <c r="X16" s="44">
        <v>0</v>
      </c>
      <c r="Y16" s="44">
        <v>0</v>
      </c>
      <c r="Z16" s="44">
        <v>0</v>
      </c>
      <c r="AA16" s="44">
        <v>0</v>
      </c>
      <c r="AB16" s="44">
        <v>0</v>
      </c>
      <c r="AC16" s="44"/>
      <c r="AD16" s="50">
        <v>963</v>
      </c>
      <c r="AE16" s="50">
        <v>290</v>
      </c>
      <c r="AF16" s="33" t="s">
        <v>166</v>
      </c>
      <c r="AG16" s="33" t="s">
        <v>167</v>
      </c>
      <c r="AH16" s="21" t="s">
        <v>168</v>
      </c>
      <c r="AI16" s="21" t="s">
        <v>1117</v>
      </c>
      <c r="AJ16" s="21" t="s">
        <v>80</v>
      </c>
      <c r="AK16" s="163" t="s">
        <v>81</v>
      </c>
      <c r="AL16" s="163" t="s">
        <v>82</v>
      </c>
      <c r="AM16" s="163" t="s">
        <v>55</v>
      </c>
      <c r="AN16" s="163" t="s">
        <v>170</v>
      </c>
      <c r="AO16" s="158" t="s">
        <v>1079</v>
      </c>
      <c r="AP16" s="158" t="s">
        <v>1079</v>
      </c>
      <c r="AQ16" s="158" t="s">
        <v>1079</v>
      </c>
      <c r="AR16" s="158"/>
      <c r="AS16" s="163"/>
      <c r="AT16" s="178" t="s">
        <v>1091</v>
      </c>
      <c r="AU16" s="3"/>
      <c r="AW16" s="1" t="s">
        <v>1539</v>
      </c>
      <c r="BD16" s="5">
        <v>1</v>
      </c>
    </row>
    <row r="17" s="1" customFormat="1" ht="123.75" spans="1:56">
      <c r="A17" s="20">
        <v>8</v>
      </c>
      <c r="B17" s="20" t="s">
        <v>171</v>
      </c>
      <c r="C17" s="20">
        <v>2022</v>
      </c>
      <c r="D17" s="21" t="s">
        <v>125</v>
      </c>
      <c r="E17" s="21" t="s">
        <v>172</v>
      </c>
      <c r="F17" s="21" t="s">
        <v>45</v>
      </c>
      <c r="G17" s="22" t="s">
        <v>1110</v>
      </c>
      <c r="H17" s="21" t="s">
        <v>173</v>
      </c>
      <c r="I17" s="33" t="s">
        <v>1457</v>
      </c>
      <c r="J17" s="22">
        <v>1</v>
      </c>
      <c r="K17" s="21"/>
      <c r="L17" s="21"/>
      <c r="M17" s="21"/>
      <c r="N17" s="21"/>
      <c r="O17" s="21"/>
      <c r="P17" s="21"/>
      <c r="Q17" s="21"/>
      <c r="R17" s="22">
        <v>1750</v>
      </c>
      <c r="S17" s="22" t="s">
        <v>177</v>
      </c>
      <c r="T17" s="34" t="s">
        <v>178</v>
      </c>
      <c r="U17" s="44">
        <v>397</v>
      </c>
      <c r="V17" s="44">
        <v>397</v>
      </c>
      <c r="W17" s="44"/>
      <c r="X17" s="44">
        <v>0</v>
      </c>
      <c r="Y17" s="44">
        <v>0</v>
      </c>
      <c r="Z17" s="44">
        <v>0</v>
      </c>
      <c r="AA17" s="44">
        <v>0</v>
      </c>
      <c r="AB17" s="44">
        <v>0</v>
      </c>
      <c r="AC17" s="44"/>
      <c r="AD17" s="50">
        <v>500</v>
      </c>
      <c r="AE17" s="50">
        <v>300</v>
      </c>
      <c r="AF17" s="33" t="s">
        <v>175</v>
      </c>
      <c r="AG17" s="33" t="s">
        <v>1119</v>
      </c>
      <c r="AH17" s="21" t="s">
        <v>177</v>
      </c>
      <c r="AI17" s="21" t="s">
        <v>178</v>
      </c>
      <c r="AJ17" s="21" t="s">
        <v>80</v>
      </c>
      <c r="AK17" s="163" t="s">
        <v>81</v>
      </c>
      <c r="AL17" s="163" t="s">
        <v>82</v>
      </c>
      <c r="AM17" s="163" t="s">
        <v>55</v>
      </c>
      <c r="AN17" s="163" t="s">
        <v>179</v>
      </c>
      <c r="AO17" s="158" t="s">
        <v>1079</v>
      </c>
      <c r="AP17" s="158" t="s">
        <v>1079</v>
      </c>
      <c r="AQ17" s="158" t="s">
        <v>1079</v>
      </c>
      <c r="AR17" s="158"/>
      <c r="AS17" s="163"/>
      <c r="AT17" s="178" t="s">
        <v>1091</v>
      </c>
      <c r="AU17" s="3"/>
      <c r="AW17" s="1" t="s">
        <v>1539</v>
      </c>
      <c r="BD17" s="5">
        <v>1</v>
      </c>
    </row>
    <row r="18" s="1" customFormat="1" ht="202.5" spans="1:56">
      <c r="A18" s="20">
        <v>9</v>
      </c>
      <c r="B18" s="20" t="s">
        <v>180</v>
      </c>
      <c r="C18" s="20">
        <v>2022</v>
      </c>
      <c r="D18" s="21" t="s">
        <v>125</v>
      </c>
      <c r="E18" s="21" t="s">
        <v>181</v>
      </c>
      <c r="F18" s="22" t="s">
        <v>45</v>
      </c>
      <c r="G18" s="22" t="s">
        <v>1110</v>
      </c>
      <c r="H18" s="21" t="s">
        <v>182</v>
      </c>
      <c r="I18" s="33" t="s">
        <v>1458</v>
      </c>
      <c r="J18" s="22">
        <v>1</v>
      </c>
      <c r="K18" s="21"/>
      <c r="L18" s="21"/>
      <c r="M18" s="21"/>
      <c r="N18" s="21"/>
      <c r="O18" s="21"/>
      <c r="P18" s="21"/>
      <c r="Q18" s="21"/>
      <c r="R18" s="22">
        <v>3584</v>
      </c>
      <c r="S18" s="22" t="s">
        <v>78</v>
      </c>
      <c r="T18" s="34" t="s">
        <v>1076</v>
      </c>
      <c r="U18" s="44">
        <v>376.03</v>
      </c>
      <c r="V18" s="44">
        <v>376.03</v>
      </c>
      <c r="W18" s="44"/>
      <c r="X18" s="44">
        <v>0</v>
      </c>
      <c r="Y18" s="44">
        <v>0</v>
      </c>
      <c r="Z18" s="44">
        <v>0</v>
      </c>
      <c r="AA18" s="44">
        <v>0</v>
      </c>
      <c r="AB18" s="44">
        <v>0</v>
      </c>
      <c r="AC18" s="44"/>
      <c r="AD18" s="50">
        <v>1024</v>
      </c>
      <c r="AE18" s="50">
        <v>369</v>
      </c>
      <c r="AF18" s="33" t="s">
        <v>1459</v>
      </c>
      <c r="AG18" s="33" t="s">
        <v>1460</v>
      </c>
      <c r="AH18" s="21" t="s">
        <v>78</v>
      </c>
      <c r="AI18" s="21" t="s">
        <v>1076</v>
      </c>
      <c r="AJ18" s="21" t="s">
        <v>80</v>
      </c>
      <c r="AK18" s="163" t="s">
        <v>81</v>
      </c>
      <c r="AL18" s="163" t="s">
        <v>82</v>
      </c>
      <c r="AM18" s="163" t="s">
        <v>55</v>
      </c>
      <c r="AN18" s="163" t="s">
        <v>187</v>
      </c>
      <c r="AO18" s="158" t="s">
        <v>1079</v>
      </c>
      <c r="AP18" s="158" t="s">
        <v>1079</v>
      </c>
      <c r="AQ18" s="158" t="s">
        <v>1079</v>
      </c>
      <c r="AR18" s="158"/>
      <c r="AS18" s="163"/>
      <c r="AT18" s="185" t="s">
        <v>1461</v>
      </c>
      <c r="AU18" s="390"/>
      <c r="AW18" s="1" t="s">
        <v>1539</v>
      </c>
      <c r="BD18" s="5">
        <v>1</v>
      </c>
    </row>
    <row r="19" s="1" customFormat="1" ht="112.5" spans="1:56">
      <c r="A19" s="20">
        <v>10</v>
      </c>
      <c r="B19" s="20" t="s">
        <v>194</v>
      </c>
      <c r="C19" s="20">
        <v>2022</v>
      </c>
      <c r="D19" s="21" t="s">
        <v>125</v>
      </c>
      <c r="E19" s="21" t="s">
        <v>1122</v>
      </c>
      <c r="F19" s="21" t="s">
        <v>45</v>
      </c>
      <c r="G19" s="22">
        <v>2022</v>
      </c>
      <c r="H19" s="21" t="s">
        <v>196</v>
      </c>
      <c r="I19" s="33" t="s">
        <v>1462</v>
      </c>
      <c r="J19" s="22">
        <v>1</v>
      </c>
      <c r="K19" s="21"/>
      <c r="L19" s="21"/>
      <c r="M19" s="21"/>
      <c r="N19" s="21"/>
      <c r="O19" s="21"/>
      <c r="P19" s="21"/>
      <c r="Q19" s="21"/>
      <c r="R19" s="22">
        <v>557</v>
      </c>
      <c r="S19" s="22" t="s">
        <v>200</v>
      </c>
      <c r="T19" s="34" t="s">
        <v>201</v>
      </c>
      <c r="U19" s="44">
        <v>300</v>
      </c>
      <c r="V19" s="44">
        <v>300</v>
      </c>
      <c r="W19" s="44"/>
      <c r="X19" s="44">
        <v>0</v>
      </c>
      <c r="Y19" s="44">
        <v>0</v>
      </c>
      <c r="Z19" s="44">
        <v>0</v>
      </c>
      <c r="AA19" s="44">
        <v>0</v>
      </c>
      <c r="AB19" s="44">
        <v>0</v>
      </c>
      <c r="AC19" s="44"/>
      <c r="AD19" s="50">
        <v>159</v>
      </c>
      <c r="AE19" s="50">
        <v>72</v>
      </c>
      <c r="AF19" s="33" t="s">
        <v>1124</v>
      </c>
      <c r="AG19" s="33" t="s">
        <v>199</v>
      </c>
      <c r="AH19" s="21" t="s">
        <v>200</v>
      </c>
      <c r="AI19" s="21" t="s">
        <v>201</v>
      </c>
      <c r="AJ19" s="21" t="s">
        <v>80</v>
      </c>
      <c r="AK19" s="163" t="s">
        <v>81</v>
      </c>
      <c r="AL19" s="163" t="s">
        <v>82</v>
      </c>
      <c r="AM19" s="163" t="s">
        <v>55</v>
      </c>
      <c r="AN19" s="163" t="s">
        <v>202</v>
      </c>
      <c r="AO19" s="158" t="s">
        <v>1079</v>
      </c>
      <c r="AP19" s="158" t="s">
        <v>1079</v>
      </c>
      <c r="AQ19" s="158" t="s">
        <v>1079</v>
      </c>
      <c r="AR19" s="158"/>
      <c r="AS19" s="163"/>
      <c r="AT19" s="185" t="s">
        <v>1080</v>
      </c>
      <c r="AU19" s="390"/>
      <c r="AW19" s="1" t="s">
        <v>1539</v>
      </c>
      <c r="BD19" s="5">
        <v>1</v>
      </c>
    </row>
    <row r="20" s="1" customFormat="1" ht="56.25" spans="1:56">
      <c r="A20" s="20">
        <v>11</v>
      </c>
      <c r="B20" s="20" t="s">
        <v>254</v>
      </c>
      <c r="C20" s="20">
        <v>2022</v>
      </c>
      <c r="D20" s="22" t="s">
        <v>125</v>
      </c>
      <c r="E20" s="22" t="s">
        <v>1129</v>
      </c>
      <c r="F20" s="22" t="s">
        <v>45</v>
      </c>
      <c r="G20" s="22" t="s">
        <v>1110</v>
      </c>
      <c r="H20" s="22" t="s">
        <v>256</v>
      </c>
      <c r="I20" s="34" t="s">
        <v>1463</v>
      </c>
      <c r="J20" s="22">
        <v>1</v>
      </c>
      <c r="K20" s="22"/>
      <c r="L20" s="22"/>
      <c r="M20" s="22"/>
      <c r="N20" s="22"/>
      <c r="O20" s="22"/>
      <c r="P20" s="22"/>
      <c r="Q20" s="22"/>
      <c r="R20" s="22">
        <v>2828</v>
      </c>
      <c r="S20" s="22" t="s">
        <v>50</v>
      </c>
      <c r="T20" s="34" t="s">
        <v>51</v>
      </c>
      <c r="U20" s="44">
        <v>350</v>
      </c>
      <c r="V20" s="44">
        <v>350</v>
      </c>
      <c r="W20" s="44"/>
      <c r="X20" s="44">
        <v>0</v>
      </c>
      <c r="Y20" s="44">
        <v>0</v>
      </c>
      <c r="Z20" s="44">
        <v>0</v>
      </c>
      <c r="AA20" s="44">
        <v>0</v>
      </c>
      <c r="AB20" s="44">
        <v>0</v>
      </c>
      <c r="AC20" s="44"/>
      <c r="AD20" s="50">
        <v>808</v>
      </c>
      <c r="AE20" s="50">
        <v>329</v>
      </c>
      <c r="AF20" s="34" t="s">
        <v>1131</v>
      </c>
      <c r="AG20" s="34" t="s">
        <v>259</v>
      </c>
      <c r="AH20" s="22" t="s">
        <v>50</v>
      </c>
      <c r="AI20" s="21" t="s">
        <v>51</v>
      </c>
      <c r="AJ20" s="21" t="s">
        <v>80</v>
      </c>
      <c r="AK20" s="163" t="s">
        <v>81</v>
      </c>
      <c r="AL20" s="163" t="s">
        <v>82</v>
      </c>
      <c r="AM20" s="163" t="s">
        <v>55</v>
      </c>
      <c r="AN20" s="163" t="s">
        <v>131</v>
      </c>
      <c r="AO20" s="158" t="s">
        <v>1079</v>
      </c>
      <c r="AP20" s="158" t="s">
        <v>1079</v>
      </c>
      <c r="AQ20" s="158" t="s">
        <v>1079</v>
      </c>
      <c r="AR20" s="158"/>
      <c r="AS20" s="163"/>
      <c r="AT20" s="185" t="s">
        <v>1080</v>
      </c>
      <c r="AU20" s="390"/>
      <c r="AW20" s="1" t="s">
        <v>1539</v>
      </c>
      <c r="BD20" s="5">
        <v>1</v>
      </c>
    </row>
    <row r="21" s="3" customFormat="1" ht="14.25" spans="1:46">
      <c r="A21" s="165"/>
      <c r="B21" s="156" t="s">
        <v>281</v>
      </c>
      <c r="C21" s="156"/>
      <c r="D21" s="156"/>
      <c r="E21" s="157"/>
      <c r="F21" s="156"/>
      <c r="G21" s="335"/>
      <c r="H21" s="157"/>
      <c r="I21" s="156"/>
      <c r="J21" s="166">
        <v>0</v>
      </c>
      <c r="K21" s="166">
        <v>0</v>
      </c>
      <c r="L21" s="166">
        <v>0</v>
      </c>
      <c r="M21" s="166">
        <v>0</v>
      </c>
      <c r="N21" s="166">
        <v>0</v>
      </c>
      <c r="O21" s="166">
        <v>0</v>
      </c>
      <c r="P21" s="166">
        <v>0</v>
      </c>
      <c r="Q21" s="166">
        <v>0</v>
      </c>
      <c r="R21" s="166">
        <v>0</v>
      </c>
      <c r="S21" s="166">
        <v>0</v>
      </c>
      <c r="T21" s="166">
        <v>0</v>
      </c>
      <c r="U21" s="166">
        <v>0</v>
      </c>
      <c r="V21" s="166">
        <v>0</v>
      </c>
      <c r="W21" s="166">
        <v>0</v>
      </c>
      <c r="X21" s="166">
        <v>0</v>
      </c>
      <c r="Y21" s="166">
        <v>0</v>
      </c>
      <c r="Z21" s="166">
        <v>0</v>
      </c>
      <c r="AA21" s="166">
        <v>0</v>
      </c>
      <c r="AB21" s="166">
        <v>0</v>
      </c>
      <c r="AC21" s="166"/>
      <c r="AD21" s="166">
        <v>0</v>
      </c>
      <c r="AE21" s="166">
        <v>0</v>
      </c>
      <c r="AF21" s="174"/>
      <c r="AG21" s="174"/>
      <c r="AH21" s="165"/>
      <c r="AI21" s="182"/>
      <c r="AJ21" s="182"/>
      <c r="AK21" s="182"/>
      <c r="AL21" s="165"/>
      <c r="AM21" s="184"/>
      <c r="AN21" s="175"/>
      <c r="AO21" s="178"/>
      <c r="AP21" s="178"/>
      <c r="AQ21" s="178"/>
      <c r="AR21" s="178"/>
      <c r="AS21" s="178"/>
      <c r="AT21" s="178"/>
    </row>
    <row r="22" s="3" customFormat="1" ht="14.25" spans="1:46">
      <c r="A22" s="165"/>
      <c r="B22" s="156" t="s">
        <v>282</v>
      </c>
      <c r="C22" s="156"/>
      <c r="D22" s="156"/>
      <c r="E22" s="157"/>
      <c r="F22" s="156"/>
      <c r="G22" s="335"/>
      <c r="H22" s="157"/>
      <c r="I22" s="156"/>
      <c r="J22" s="166">
        <f t="shared" ref="J22:AB22" si="5">SUM(J23:J28)</f>
        <v>6</v>
      </c>
      <c r="K22" s="166">
        <f t="shared" si="5"/>
        <v>0</v>
      </c>
      <c r="L22" s="166">
        <f t="shared" si="5"/>
        <v>0</v>
      </c>
      <c r="M22" s="166">
        <f t="shared" si="5"/>
        <v>0</v>
      </c>
      <c r="N22" s="166">
        <f t="shared" si="5"/>
        <v>0</v>
      </c>
      <c r="O22" s="166">
        <f t="shared" si="5"/>
        <v>0</v>
      </c>
      <c r="P22" s="166">
        <f t="shared" si="5"/>
        <v>0</v>
      </c>
      <c r="Q22" s="166">
        <f t="shared" si="5"/>
        <v>0</v>
      </c>
      <c r="R22" s="166">
        <f t="shared" si="5"/>
        <v>24099</v>
      </c>
      <c r="S22" s="166">
        <f t="shared" si="5"/>
        <v>0</v>
      </c>
      <c r="T22" s="166">
        <f t="shared" si="5"/>
        <v>0</v>
      </c>
      <c r="U22" s="166">
        <f t="shared" si="5"/>
        <v>3916.78</v>
      </c>
      <c r="V22" s="166">
        <f t="shared" si="5"/>
        <v>1261.75</v>
      </c>
      <c r="W22" s="166">
        <f t="shared" si="5"/>
        <v>1230</v>
      </c>
      <c r="X22" s="166">
        <f t="shared" si="5"/>
        <v>0</v>
      </c>
      <c r="Y22" s="166">
        <f t="shared" si="5"/>
        <v>1076.03</v>
      </c>
      <c r="Z22" s="166">
        <f t="shared" si="5"/>
        <v>0</v>
      </c>
      <c r="AA22" s="166">
        <f t="shared" si="5"/>
        <v>349</v>
      </c>
      <c r="AB22" s="166">
        <f t="shared" si="5"/>
        <v>0</v>
      </c>
      <c r="AC22" s="166"/>
      <c r="AD22" s="166">
        <f>SUM(AD23:AD28)</f>
        <v>6885</v>
      </c>
      <c r="AE22" s="166">
        <f>SUM(AE23:AE28)</f>
        <v>2935</v>
      </c>
      <c r="AF22" s="174"/>
      <c r="AG22" s="174"/>
      <c r="AH22" s="165"/>
      <c r="AI22" s="182"/>
      <c r="AJ22" s="182"/>
      <c r="AK22" s="182"/>
      <c r="AL22" s="165"/>
      <c r="AM22" s="184"/>
      <c r="AN22" s="175"/>
      <c r="AO22" s="178"/>
      <c r="AP22" s="178"/>
      <c r="AQ22" s="178"/>
      <c r="AR22" s="178"/>
      <c r="AS22" s="178"/>
      <c r="AT22" s="178"/>
    </row>
    <row r="23" s="1" customFormat="1" ht="101.25" spans="1:56">
      <c r="A23" s="20">
        <v>12</v>
      </c>
      <c r="B23" s="20" t="s">
        <v>283</v>
      </c>
      <c r="C23" s="20">
        <v>2022</v>
      </c>
      <c r="D23" s="23" t="s">
        <v>125</v>
      </c>
      <c r="E23" s="23" t="s">
        <v>284</v>
      </c>
      <c r="F23" s="23" t="s">
        <v>45</v>
      </c>
      <c r="G23" s="22" t="s">
        <v>1072</v>
      </c>
      <c r="H23" s="23" t="s">
        <v>285</v>
      </c>
      <c r="I23" s="35" t="s">
        <v>1132</v>
      </c>
      <c r="J23" s="23">
        <v>1</v>
      </c>
      <c r="K23" s="23"/>
      <c r="L23" s="23"/>
      <c r="M23" s="23"/>
      <c r="N23" s="23"/>
      <c r="O23" s="23"/>
      <c r="P23" s="23"/>
      <c r="Q23" s="23"/>
      <c r="R23" s="22">
        <v>7623</v>
      </c>
      <c r="S23" s="23" t="s">
        <v>50</v>
      </c>
      <c r="T23" s="35" t="s">
        <v>51</v>
      </c>
      <c r="U23" s="44">
        <v>1950</v>
      </c>
      <c r="V23" s="44">
        <v>700</v>
      </c>
      <c r="W23" s="44">
        <v>700</v>
      </c>
      <c r="X23" s="44">
        <v>0</v>
      </c>
      <c r="Y23" s="44">
        <f>U23-V23-W23</f>
        <v>550</v>
      </c>
      <c r="Z23" s="44">
        <v>0</v>
      </c>
      <c r="AA23" s="44">
        <v>0</v>
      </c>
      <c r="AB23" s="44">
        <v>0</v>
      </c>
      <c r="AC23" s="44"/>
      <c r="AD23" s="50">
        <v>2178</v>
      </c>
      <c r="AE23" s="50">
        <v>1175</v>
      </c>
      <c r="AF23" s="35" t="s">
        <v>1464</v>
      </c>
      <c r="AG23" s="35" t="s">
        <v>1465</v>
      </c>
      <c r="AH23" s="22" t="s">
        <v>50</v>
      </c>
      <c r="AI23" s="21" t="s">
        <v>51</v>
      </c>
      <c r="AJ23" s="21" t="s">
        <v>80</v>
      </c>
      <c r="AK23" s="163" t="s">
        <v>81</v>
      </c>
      <c r="AL23" s="163" t="s">
        <v>82</v>
      </c>
      <c r="AM23" s="163" t="s">
        <v>55</v>
      </c>
      <c r="AN23" s="163" t="s">
        <v>289</v>
      </c>
      <c r="AO23" s="158" t="s">
        <v>1079</v>
      </c>
      <c r="AP23" s="158" t="s">
        <v>1079</v>
      </c>
      <c r="AQ23" s="158" t="s">
        <v>1079</v>
      </c>
      <c r="AR23" s="158"/>
      <c r="AS23" s="185" t="s">
        <v>1135</v>
      </c>
      <c r="AT23" s="185" t="s">
        <v>1080</v>
      </c>
      <c r="AU23" s="390"/>
      <c r="AW23" s="1" t="s">
        <v>1539</v>
      </c>
      <c r="AX23" s="1" t="s">
        <v>1215</v>
      </c>
      <c r="BD23" s="5">
        <v>1</v>
      </c>
    </row>
    <row r="24" s="1" customFormat="1" ht="146.25" spans="1:56">
      <c r="A24" s="20">
        <v>13</v>
      </c>
      <c r="B24" s="20" t="s">
        <v>290</v>
      </c>
      <c r="C24" s="20">
        <v>2022</v>
      </c>
      <c r="D24" s="23" t="s">
        <v>125</v>
      </c>
      <c r="E24" s="21" t="s">
        <v>291</v>
      </c>
      <c r="F24" s="24" t="s">
        <v>45</v>
      </c>
      <c r="G24" s="22" t="s">
        <v>1072</v>
      </c>
      <c r="H24" s="25" t="s">
        <v>190</v>
      </c>
      <c r="I24" s="36" t="s">
        <v>1466</v>
      </c>
      <c r="J24" s="24">
        <v>1</v>
      </c>
      <c r="K24" s="24"/>
      <c r="L24" s="24"/>
      <c r="M24" s="24"/>
      <c r="N24" s="24"/>
      <c r="O24" s="24"/>
      <c r="P24" s="24"/>
      <c r="Q24" s="24"/>
      <c r="R24" s="22">
        <v>2587</v>
      </c>
      <c r="S24" s="23" t="s">
        <v>70</v>
      </c>
      <c r="T24" s="35" t="s">
        <v>1075</v>
      </c>
      <c r="U24" s="44">
        <v>1000</v>
      </c>
      <c r="V24" s="44">
        <v>400</v>
      </c>
      <c r="W24" s="44"/>
      <c r="X24" s="44">
        <v>0</v>
      </c>
      <c r="Y24" s="44">
        <f>U24-V24-AA24</f>
        <v>251</v>
      </c>
      <c r="Z24" s="44">
        <v>0</v>
      </c>
      <c r="AA24" s="44">
        <v>349</v>
      </c>
      <c r="AB24" s="44">
        <v>0</v>
      </c>
      <c r="AC24" s="44"/>
      <c r="AD24" s="50">
        <v>739</v>
      </c>
      <c r="AE24" s="50">
        <v>116</v>
      </c>
      <c r="AF24" s="33" t="s">
        <v>1467</v>
      </c>
      <c r="AG24" s="33" t="s">
        <v>1134</v>
      </c>
      <c r="AH24" s="21" t="s">
        <v>70</v>
      </c>
      <c r="AI24" s="21" t="s">
        <v>1075</v>
      </c>
      <c r="AJ24" s="21" t="s">
        <v>80</v>
      </c>
      <c r="AK24" s="163" t="s">
        <v>81</v>
      </c>
      <c r="AL24" s="163" t="s">
        <v>82</v>
      </c>
      <c r="AM24" s="163" t="s">
        <v>55</v>
      </c>
      <c r="AN24" s="163" t="s">
        <v>289</v>
      </c>
      <c r="AO24" s="158" t="s">
        <v>1079</v>
      </c>
      <c r="AP24" s="158" t="s">
        <v>1079</v>
      </c>
      <c r="AQ24" s="158" t="s">
        <v>1079</v>
      </c>
      <c r="AR24" s="158"/>
      <c r="AS24" s="163" t="s">
        <v>1135</v>
      </c>
      <c r="AT24" s="185" t="s">
        <v>1080</v>
      </c>
      <c r="AU24" s="390"/>
      <c r="AV24" s="1" t="s">
        <v>1135</v>
      </c>
      <c r="AW24" s="1" t="s">
        <v>1539</v>
      </c>
      <c r="BD24" s="5">
        <v>1</v>
      </c>
    </row>
    <row r="25" s="1" customFormat="1" ht="67.5" spans="1:56">
      <c r="A25" s="20">
        <v>14</v>
      </c>
      <c r="B25" s="20" t="s">
        <v>301</v>
      </c>
      <c r="C25" s="20">
        <v>2022</v>
      </c>
      <c r="D25" s="21" t="s">
        <v>125</v>
      </c>
      <c r="E25" s="21" t="s">
        <v>302</v>
      </c>
      <c r="F25" s="21" t="s">
        <v>45</v>
      </c>
      <c r="G25" s="22" t="s">
        <v>1072</v>
      </c>
      <c r="H25" s="21" t="s">
        <v>303</v>
      </c>
      <c r="I25" s="33" t="s">
        <v>1468</v>
      </c>
      <c r="J25" s="23">
        <v>1</v>
      </c>
      <c r="K25" s="21"/>
      <c r="L25" s="21"/>
      <c r="M25" s="21"/>
      <c r="N25" s="21"/>
      <c r="O25" s="21"/>
      <c r="P25" s="21"/>
      <c r="Q25" s="21"/>
      <c r="R25" s="22">
        <v>2380</v>
      </c>
      <c r="S25" s="23" t="s">
        <v>177</v>
      </c>
      <c r="T25" s="35" t="s">
        <v>178</v>
      </c>
      <c r="U25" s="44">
        <v>350</v>
      </c>
      <c r="V25" s="44">
        <v>120</v>
      </c>
      <c r="W25" s="44">
        <v>230</v>
      </c>
      <c r="X25" s="44">
        <v>0</v>
      </c>
      <c r="Y25" s="44">
        <v>0</v>
      </c>
      <c r="Z25" s="44">
        <v>0</v>
      </c>
      <c r="AA25" s="44">
        <v>0</v>
      </c>
      <c r="AB25" s="44">
        <v>0</v>
      </c>
      <c r="AC25" s="44"/>
      <c r="AD25" s="50">
        <v>680</v>
      </c>
      <c r="AE25" s="50">
        <v>300</v>
      </c>
      <c r="AF25" s="33" t="s">
        <v>305</v>
      </c>
      <c r="AG25" s="33" t="s">
        <v>306</v>
      </c>
      <c r="AH25" s="21" t="s">
        <v>177</v>
      </c>
      <c r="AI25" s="21" t="s">
        <v>178</v>
      </c>
      <c r="AJ25" s="21" t="s">
        <v>80</v>
      </c>
      <c r="AK25" s="163" t="s">
        <v>81</v>
      </c>
      <c r="AL25" s="163" t="s">
        <v>82</v>
      </c>
      <c r="AM25" s="163" t="s">
        <v>55</v>
      </c>
      <c r="AN25" s="163" t="s">
        <v>289</v>
      </c>
      <c r="AO25" s="158" t="s">
        <v>1079</v>
      </c>
      <c r="AP25" s="158" t="s">
        <v>1079</v>
      </c>
      <c r="AQ25" s="158" t="s">
        <v>1079</v>
      </c>
      <c r="AR25" s="158"/>
      <c r="AS25" s="163" t="s">
        <v>1135</v>
      </c>
      <c r="AT25" s="185" t="s">
        <v>1080</v>
      </c>
      <c r="AU25" s="390"/>
      <c r="AW25" s="1" t="s">
        <v>1539</v>
      </c>
      <c r="BD25" s="5">
        <v>1</v>
      </c>
    </row>
    <row r="26" s="1" customFormat="1" ht="45" spans="1:56">
      <c r="A26" s="20">
        <v>15</v>
      </c>
      <c r="B26" s="20" t="s">
        <v>307</v>
      </c>
      <c r="C26" s="20">
        <v>2022</v>
      </c>
      <c r="D26" s="21" t="s">
        <v>125</v>
      </c>
      <c r="E26" s="21" t="s">
        <v>308</v>
      </c>
      <c r="F26" s="22" t="s">
        <v>45</v>
      </c>
      <c r="G26" s="22" t="s">
        <v>1072</v>
      </c>
      <c r="H26" s="21" t="s">
        <v>303</v>
      </c>
      <c r="I26" s="33" t="s">
        <v>1469</v>
      </c>
      <c r="J26" s="24">
        <v>1</v>
      </c>
      <c r="K26" s="21"/>
      <c r="L26" s="21"/>
      <c r="M26" s="21"/>
      <c r="N26" s="21"/>
      <c r="O26" s="21"/>
      <c r="P26" s="21"/>
      <c r="Q26" s="21"/>
      <c r="R26" s="22">
        <v>5758</v>
      </c>
      <c r="S26" s="23" t="s">
        <v>177</v>
      </c>
      <c r="T26" s="35" t="s">
        <v>178</v>
      </c>
      <c r="U26" s="44">
        <v>26</v>
      </c>
      <c r="V26" s="44">
        <v>26</v>
      </c>
      <c r="W26" s="44"/>
      <c r="X26" s="44">
        <v>0</v>
      </c>
      <c r="Y26" s="44">
        <v>0</v>
      </c>
      <c r="Z26" s="44">
        <v>0</v>
      </c>
      <c r="AA26" s="44">
        <v>0</v>
      </c>
      <c r="AB26" s="44">
        <v>0</v>
      </c>
      <c r="AC26" s="44"/>
      <c r="AD26" s="50">
        <v>1645</v>
      </c>
      <c r="AE26" s="50">
        <v>754</v>
      </c>
      <c r="AF26" s="33" t="s">
        <v>310</v>
      </c>
      <c r="AG26" s="33" t="s">
        <v>311</v>
      </c>
      <c r="AH26" s="21" t="s">
        <v>177</v>
      </c>
      <c r="AI26" s="21" t="s">
        <v>178</v>
      </c>
      <c r="AJ26" s="21" t="s">
        <v>80</v>
      </c>
      <c r="AK26" s="163" t="s">
        <v>81</v>
      </c>
      <c r="AL26" s="163" t="s">
        <v>82</v>
      </c>
      <c r="AM26" s="163" t="s">
        <v>55</v>
      </c>
      <c r="AN26" s="163" t="s">
        <v>289</v>
      </c>
      <c r="AO26" s="158" t="s">
        <v>1079</v>
      </c>
      <c r="AP26" s="158" t="s">
        <v>1079</v>
      </c>
      <c r="AQ26" s="158" t="s">
        <v>1079</v>
      </c>
      <c r="AR26" s="158"/>
      <c r="AS26" s="163" t="s">
        <v>1135</v>
      </c>
      <c r="AT26" s="185" t="s">
        <v>1080</v>
      </c>
      <c r="AU26" s="390"/>
      <c r="AW26" s="1" t="s">
        <v>1539</v>
      </c>
      <c r="BD26" s="5">
        <v>1</v>
      </c>
    </row>
    <row r="27" s="1" customFormat="1" ht="90" spans="1:56">
      <c r="A27" s="20">
        <v>16</v>
      </c>
      <c r="B27" s="20" t="s">
        <v>312</v>
      </c>
      <c r="C27" s="20">
        <v>2022</v>
      </c>
      <c r="D27" s="21" t="s">
        <v>125</v>
      </c>
      <c r="E27" s="21" t="s">
        <v>313</v>
      </c>
      <c r="F27" s="22" t="s">
        <v>45</v>
      </c>
      <c r="G27" s="22" t="s">
        <v>1072</v>
      </c>
      <c r="H27" s="21" t="s">
        <v>314</v>
      </c>
      <c r="I27" s="33" t="s">
        <v>1138</v>
      </c>
      <c r="J27" s="21">
        <v>1</v>
      </c>
      <c r="K27" s="21"/>
      <c r="L27" s="21"/>
      <c r="M27" s="21"/>
      <c r="N27" s="21"/>
      <c r="O27" s="21"/>
      <c r="P27" s="21"/>
      <c r="Q27" s="21"/>
      <c r="R27" s="22">
        <v>2380</v>
      </c>
      <c r="S27" s="23" t="s">
        <v>177</v>
      </c>
      <c r="T27" s="35" t="s">
        <v>178</v>
      </c>
      <c r="U27" s="44">
        <v>15.75</v>
      </c>
      <c r="V27" s="44">
        <v>15.75</v>
      </c>
      <c r="W27" s="44"/>
      <c r="X27" s="44">
        <v>0</v>
      </c>
      <c r="Y27" s="44">
        <v>0</v>
      </c>
      <c r="Z27" s="44">
        <v>0</v>
      </c>
      <c r="AA27" s="44">
        <v>0</v>
      </c>
      <c r="AB27" s="44">
        <v>0</v>
      </c>
      <c r="AC27" s="44"/>
      <c r="AD27" s="50">
        <v>680</v>
      </c>
      <c r="AE27" s="50">
        <v>300</v>
      </c>
      <c r="AF27" s="33" t="s">
        <v>316</v>
      </c>
      <c r="AG27" s="33" t="s">
        <v>317</v>
      </c>
      <c r="AH27" s="21" t="s">
        <v>177</v>
      </c>
      <c r="AI27" s="21" t="s">
        <v>178</v>
      </c>
      <c r="AJ27" s="21" t="s">
        <v>80</v>
      </c>
      <c r="AK27" s="163" t="s">
        <v>81</v>
      </c>
      <c r="AL27" s="163" t="s">
        <v>82</v>
      </c>
      <c r="AM27" s="163" t="s">
        <v>55</v>
      </c>
      <c r="AN27" s="163" t="s">
        <v>289</v>
      </c>
      <c r="AO27" s="158" t="s">
        <v>1079</v>
      </c>
      <c r="AP27" s="158" t="s">
        <v>1079</v>
      </c>
      <c r="AQ27" s="158" t="s">
        <v>1079</v>
      </c>
      <c r="AR27" s="158"/>
      <c r="AS27" s="163" t="s">
        <v>1135</v>
      </c>
      <c r="AT27" s="185" t="s">
        <v>1080</v>
      </c>
      <c r="AU27" s="390"/>
      <c r="AW27" s="1" t="s">
        <v>1539</v>
      </c>
      <c r="BD27" s="5">
        <v>1</v>
      </c>
    </row>
    <row r="28" s="1" customFormat="1" ht="67.5" spans="1:56">
      <c r="A28" s="20">
        <v>17</v>
      </c>
      <c r="B28" s="20" t="s">
        <v>323</v>
      </c>
      <c r="C28" s="20">
        <v>2022</v>
      </c>
      <c r="D28" s="21" t="s">
        <v>125</v>
      </c>
      <c r="E28" s="21" t="s">
        <v>1471</v>
      </c>
      <c r="F28" s="21" t="s">
        <v>45</v>
      </c>
      <c r="G28" s="22" t="s">
        <v>1072</v>
      </c>
      <c r="H28" s="21" t="s">
        <v>164</v>
      </c>
      <c r="I28" s="33" t="s">
        <v>1472</v>
      </c>
      <c r="J28" s="24">
        <v>1</v>
      </c>
      <c r="K28" s="21"/>
      <c r="L28" s="21"/>
      <c r="M28" s="21"/>
      <c r="N28" s="21"/>
      <c r="O28" s="21"/>
      <c r="P28" s="21"/>
      <c r="Q28" s="21"/>
      <c r="R28" s="22">
        <v>3371</v>
      </c>
      <c r="S28" s="23" t="s">
        <v>168</v>
      </c>
      <c r="T28" s="35" t="s">
        <v>1117</v>
      </c>
      <c r="U28" s="44">
        <v>575.03</v>
      </c>
      <c r="V28" s="44"/>
      <c r="W28" s="44">
        <v>300</v>
      </c>
      <c r="X28" s="44">
        <v>0</v>
      </c>
      <c r="Y28" s="44">
        <f>U28-W28</f>
        <v>275.03</v>
      </c>
      <c r="Z28" s="44">
        <v>0</v>
      </c>
      <c r="AA28" s="44">
        <v>0</v>
      </c>
      <c r="AB28" s="44">
        <v>0</v>
      </c>
      <c r="AC28" s="44"/>
      <c r="AD28" s="50">
        <v>963</v>
      </c>
      <c r="AE28" s="50">
        <v>290</v>
      </c>
      <c r="AF28" s="33" t="s">
        <v>326</v>
      </c>
      <c r="AG28" s="33" t="s">
        <v>327</v>
      </c>
      <c r="AH28" s="21" t="s">
        <v>168</v>
      </c>
      <c r="AI28" s="21" t="s">
        <v>1117</v>
      </c>
      <c r="AJ28" s="21" t="s">
        <v>80</v>
      </c>
      <c r="AK28" s="163" t="s">
        <v>81</v>
      </c>
      <c r="AL28" s="163" t="s">
        <v>82</v>
      </c>
      <c r="AM28" s="163" t="s">
        <v>55</v>
      </c>
      <c r="AN28" s="163" t="s">
        <v>289</v>
      </c>
      <c r="AO28" s="158" t="s">
        <v>1079</v>
      </c>
      <c r="AP28" s="158" t="s">
        <v>1079</v>
      </c>
      <c r="AQ28" s="158"/>
      <c r="AR28" s="158" t="s">
        <v>1079</v>
      </c>
      <c r="AS28" s="163" t="s">
        <v>1216</v>
      </c>
      <c r="AT28" s="178"/>
      <c r="AU28" s="3"/>
      <c r="AV28" s="1" t="s">
        <v>1140</v>
      </c>
      <c r="AW28" s="1" t="s">
        <v>1539</v>
      </c>
      <c r="BD28" s="5">
        <v>1</v>
      </c>
    </row>
    <row r="29" s="3" customFormat="1" ht="14.25" spans="1:46">
      <c r="A29" s="165"/>
      <c r="B29" s="156" t="s">
        <v>359</v>
      </c>
      <c r="C29" s="156"/>
      <c r="D29" s="156"/>
      <c r="E29" s="157"/>
      <c r="F29" s="156"/>
      <c r="G29" s="335"/>
      <c r="H29" s="157"/>
      <c r="I29" s="156"/>
      <c r="J29" s="166">
        <v>0</v>
      </c>
      <c r="K29" s="166">
        <v>0</v>
      </c>
      <c r="L29" s="166">
        <v>0</v>
      </c>
      <c r="M29" s="166">
        <v>0</v>
      </c>
      <c r="N29" s="166">
        <v>0</v>
      </c>
      <c r="O29" s="166">
        <v>0</v>
      </c>
      <c r="P29" s="166">
        <v>0</v>
      </c>
      <c r="Q29" s="166">
        <v>0</v>
      </c>
      <c r="R29" s="166">
        <v>0</v>
      </c>
      <c r="S29" s="166">
        <v>0</v>
      </c>
      <c r="T29" s="166">
        <v>0</v>
      </c>
      <c r="U29" s="166">
        <v>0</v>
      </c>
      <c r="V29" s="166">
        <v>0</v>
      </c>
      <c r="W29" s="166">
        <v>0</v>
      </c>
      <c r="X29" s="166">
        <v>0</v>
      </c>
      <c r="Y29" s="166">
        <v>0</v>
      </c>
      <c r="Z29" s="166">
        <v>0</v>
      </c>
      <c r="AA29" s="166">
        <v>0</v>
      </c>
      <c r="AB29" s="166">
        <v>0</v>
      </c>
      <c r="AC29" s="166">
        <v>0</v>
      </c>
      <c r="AD29" s="166">
        <v>0</v>
      </c>
      <c r="AE29" s="166">
        <v>0</v>
      </c>
      <c r="AF29" s="174"/>
      <c r="AG29" s="174"/>
      <c r="AH29" s="165"/>
      <c r="AI29" s="182"/>
      <c r="AJ29" s="182"/>
      <c r="AK29" s="182"/>
      <c r="AL29" s="165"/>
      <c r="AM29" s="184"/>
      <c r="AN29" s="175"/>
      <c r="AO29" s="178"/>
      <c r="AP29" s="178"/>
      <c r="AQ29" s="178"/>
      <c r="AR29" s="178"/>
      <c r="AS29" s="178"/>
      <c r="AT29" s="178"/>
    </row>
    <row r="30" s="3" customFormat="1" ht="14.25" spans="1:46">
      <c r="A30" s="165"/>
      <c r="B30" s="156" t="s">
        <v>371</v>
      </c>
      <c r="C30" s="156"/>
      <c r="D30" s="156"/>
      <c r="E30" s="157"/>
      <c r="F30" s="156"/>
      <c r="G30" s="335"/>
      <c r="H30" s="157"/>
      <c r="I30" s="156"/>
      <c r="J30" s="166">
        <v>0</v>
      </c>
      <c r="K30" s="166">
        <v>0</v>
      </c>
      <c r="L30" s="166">
        <v>0</v>
      </c>
      <c r="M30" s="166">
        <v>0</v>
      </c>
      <c r="N30" s="166">
        <v>0</v>
      </c>
      <c r="O30" s="166">
        <v>0</v>
      </c>
      <c r="P30" s="166">
        <v>0</v>
      </c>
      <c r="Q30" s="166">
        <v>0</v>
      </c>
      <c r="R30" s="166">
        <v>0</v>
      </c>
      <c r="S30" s="166">
        <v>0</v>
      </c>
      <c r="T30" s="166">
        <v>0</v>
      </c>
      <c r="U30" s="166">
        <v>0</v>
      </c>
      <c r="V30" s="166">
        <v>0</v>
      </c>
      <c r="W30" s="166">
        <v>0</v>
      </c>
      <c r="X30" s="166">
        <v>0</v>
      </c>
      <c r="Y30" s="166">
        <v>0</v>
      </c>
      <c r="Z30" s="166">
        <v>0</v>
      </c>
      <c r="AA30" s="166">
        <v>0</v>
      </c>
      <c r="AB30" s="166">
        <v>0</v>
      </c>
      <c r="AC30" s="166">
        <v>0</v>
      </c>
      <c r="AD30" s="166">
        <v>0</v>
      </c>
      <c r="AE30" s="166">
        <v>0</v>
      </c>
      <c r="AF30" s="174"/>
      <c r="AG30" s="174"/>
      <c r="AH30" s="165"/>
      <c r="AI30" s="182"/>
      <c r="AJ30" s="182"/>
      <c r="AK30" s="182"/>
      <c r="AL30" s="165"/>
      <c r="AM30" s="184"/>
      <c r="AN30" s="175"/>
      <c r="AO30" s="178"/>
      <c r="AP30" s="178"/>
      <c r="AQ30" s="178"/>
      <c r="AR30" s="178"/>
      <c r="AS30" s="178"/>
      <c r="AT30" s="178"/>
    </row>
    <row r="31" s="3" customFormat="1" ht="14.25" spans="1:46">
      <c r="A31" s="165"/>
      <c r="B31" s="156" t="s">
        <v>372</v>
      </c>
      <c r="C31" s="156"/>
      <c r="D31" s="156"/>
      <c r="E31" s="157"/>
      <c r="F31" s="156"/>
      <c r="G31" s="335"/>
      <c r="H31" s="157"/>
      <c r="I31" s="156"/>
      <c r="J31" s="166">
        <f t="shared" ref="J31:V31" si="6">J32+J33++J34+J37</f>
        <v>2</v>
      </c>
      <c r="K31" s="166">
        <f t="shared" si="6"/>
        <v>0</v>
      </c>
      <c r="L31" s="166">
        <f t="shared" si="6"/>
        <v>0</v>
      </c>
      <c r="M31" s="166">
        <f t="shared" si="6"/>
        <v>0</v>
      </c>
      <c r="N31" s="166">
        <f t="shared" si="6"/>
        <v>0</v>
      </c>
      <c r="O31" s="166">
        <f t="shared" si="6"/>
        <v>0</v>
      </c>
      <c r="P31" s="166">
        <f t="shared" si="6"/>
        <v>0</v>
      </c>
      <c r="Q31" s="166">
        <f t="shared" si="6"/>
        <v>0</v>
      </c>
      <c r="R31" s="166">
        <f t="shared" si="6"/>
        <v>3000</v>
      </c>
      <c r="S31" s="166">
        <f t="shared" si="6"/>
        <v>0</v>
      </c>
      <c r="T31" s="166">
        <f t="shared" si="6"/>
        <v>0</v>
      </c>
      <c r="U31" s="166">
        <f t="shared" si="6"/>
        <v>3390</v>
      </c>
      <c r="V31" s="166">
        <f t="shared" si="6"/>
        <v>1470.05</v>
      </c>
      <c r="W31" s="166">
        <f>W32+W33+W34+W37</f>
        <v>280</v>
      </c>
      <c r="X31" s="166">
        <f t="shared" ref="X31:AB31" si="7">X32+X33++X34+X37</f>
        <v>0</v>
      </c>
      <c r="Y31" s="166">
        <f t="shared" si="7"/>
        <v>1639.95</v>
      </c>
      <c r="Z31" s="166">
        <f t="shared" si="7"/>
        <v>0</v>
      </c>
      <c r="AA31" s="166">
        <f t="shared" si="7"/>
        <v>0</v>
      </c>
      <c r="AB31" s="166">
        <f t="shared" si="7"/>
        <v>0</v>
      </c>
      <c r="AC31" s="166"/>
      <c r="AD31" s="166">
        <f>AD32+AD33++AD34+AD37</f>
        <v>7471</v>
      </c>
      <c r="AE31" s="166">
        <f>AE32+AE33++AE34+AE37</f>
        <v>4094</v>
      </c>
      <c r="AF31" s="174"/>
      <c r="AG31" s="174"/>
      <c r="AH31" s="165"/>
      <c r="AI31" s="182"/>
      <c r="AJ31" s="182"/>
      <c r="AK31" s="182"/>
      <c r="AL31" s="165"/>
      <c r="AM31" s="184"/>
      <c r="AN31" s="175"/>
      <c r="AO31" s="178"/>
      <c r="AP31" s="178"/>
      <c r="AQ31" s="178"/>
      <c r="AR31" s="178"/>
      <c r="AS31" s="178"/>
      <c r="AT31" s="178"/>
    </row>
    <row r="32" s="3" customFormat="1" ht="14.25" spans="1:46">
      <c r="A32" s="165"/>
      <c r="B32" s="156" t="s">
        <v>373</v>
      </c>
      <c r="C32" s="156"/>
      <c r="D32" s="156"/>
      <c r="E32" s="157"/>
      <c r="F32" s="156"/>
      <c r="G32" s="335"/>
      <c r="H32" s="157"/>
      <c r="I32" s="156"/>
      <c r="J32" s="166">
        <v>0</v>
      </c>
      <c r="K32" s="166">
        <v>0</v>
      </c>
      <c r="L32" s="166">
        <v>0</v>
      </c>
      <c r="M32" s="166">
        <v>0</v>
      </c>
      <c r="N32" s="166">
        <v>0</v>
      </c>
      <c r="O32" s="166">
        <v>0</v>
      </c>
      <c r="P32" s="166">
        <v>0</v>
      </c>
      <c r="Q32" s="166">
        <v>0</v>
      </c>
      <c r="R32" s="166">
        <v>0</v>
      </c>
      <c r="S32" s="166">
        <v>0</v>
      </c>
      <c r="T32" s="166">
        <v>0</v>
      </c>
      <c r="U32" s="166">
        <v>0</v>
      </c>
      <c r="V32" s="166">
        <v>0</v>
      </c>
      <c r="W32" s="166">
        <v>0</v>
      </c>
      <c r="X32" s="166">
        <v>0</v>
      </c>
      <c r="Y32" s="166">
        <v>0</v>
      </c>
      <c r="Z32" s="166">
        <v>0</v>
      </c>
      <c r="AA32" s="166">
        <v>0</v>
      </c>
      <c r="AB32" s="166">
        <v>0</v>
      </c>
      <c r="AC32" s="166"/>
      <c r="AD32" s="166">
        <v>0</v>
      </c>
      <c r="AE32" s="166">
        <v>0</v>
      </c>
      <c r="AF32" s="174"/>
      <c r="AG32" s="174"/>
      <c r="AH32" s="165"/>
      <c r="AI32" s="182"/>
      <c r="AJ32" s="182"/>
      <c r="AK32" s="182"/>
      <c r="AL32" s="165"/>
      <c r="AM32" s="184"/>
      <c r="AN32" s="175"/>
      <c r="AO32" s="178"/>
      <c r="AP32" s="178"/>
      <c r="AQ32" s="178"/>
      <c r="AR32" s="178"/>
      <c r="AS32" s="178"/>
      <c r="AT32" s="178"/>
    </row>
    <row r="33" s="3" customFormat="1" ht="14.25" spans="1:46">
      <c r="A33" s="165"/>
      <c r="B33" s="156" t="s">
        <v>374</v>
      </c>
      <c r="C33" s="156"/>
      <c r="D33" s="156"/>
      <c r="E33" s="157"/>
      <c r="F33" s="156"/>
      <c r="G33" s="335"/>
      <c r="H33" s="157"/>
      <c r="I33" s="156"/>
      <c r="J33" s="166">
        <v>0</v>
      </c>
      <c r="K33" s="166">
        <v>0</v>
      </c>
      <c r="L33" s="166">
        <v>0</v>
      </c>
      <c r="M33" s="166">
        <v>0</v>
      </c>
      <c r="N33" s="166">
        <v>0</v>
      </c>
      <c r="O33" s="166">
        <v>0</v>
      </c>
      <c r="P33" s="166">
        <v>0</v>
      </c>
      <c r="Q33" s="166">
        <v>0</v>
      </c>
      <c r="R33" s="166">
        <v>0</v>
      </c>
      <c r="S33" s="166">
        <v>0</v>
      </c>
      <c r="T33" s="166">
        <v>0</v>
      </c>
      <c r="U33" s="166">
        <v>0</v>
      </c>
      <c r="V33" s="166">
        <v>0</v>
      </c>
      <c r="W33" s="166">
        <v>0</v>
      </c>
      <c r="X33" s="166">
        <v>0</v>
      </c>
      <c r="Y33" s="166">
        <v>0</v>
      </c>
      <c r="Z33" s="166">
        <v>0</v>
      </c>
      <c r="AA33" s="166">
        <v>0</v>
      </c>
      <c r="AB33" s="166">
        <v>0</v>
      </c>
      <c r="AC33" s="166">
        <v>0</v>
      </c>
      <c r="AD33" s="166">
        <v>0</v>
      </c>
      <c r="AE33" s="166">
        <v>0</v>
      </c>
      <c r="AF33" s="174"/>
      <c r="AG33" s="174"/>
      <c r="AH33" s="165"/>
      <c r="AI33" s="182"/>
      <c r="AJ33" s="182"/>
      <c r="AK33" s="182"/>
      <c r="AL33" s="165"/>
      <c r="AM33" s="184"/>
      <c r="AN33" s="175"/>
      <c r="AO33" s="178"/>
      <c r="AP33" s="178"/>
      <c r="AQ33" s="178"/>
      <c r="AR33" s="178"/>
      <c r="AS33" s="178"/>
      <c r="AT33" s="178"/>
    </row>
    <row r="34" s="3" customFormat="1" ht="14.25" spans="1:46">
      <c r="A34" s="165"/>
      <c r="B34" s="188" t="s">
        <v>380</v>
      </c>
      <c r="C34" s="188"/>
      <c r="D34" s="188"/>
      <c r="E34" s="157"/>
      <c r="F34" s="188"/>
      <c r="G34" s="373"/>
      <c r="H34" s="157"/>
      <c r="I34" s="188"/>
      <c r="J34" s="166">
        <f t="shared" ref="J34:AB34" si="8">SUM(J35:J36)</f>
        <v>2</v>
      </c>
      <c r="K34" s="166">
        <f t="shared" si="8"/>
        <v>0</v>
      </c>
      <c r="L34" s="166">
        <f t="shared" si="8"/>
        <v>0</v>
      </c>
      <c r="M34" s="166">
        <f t="shared" si="8"/>
        <v>0</v>
      </c>
      <c r="N34" s="166">
        <f t="shared" si="8"/>
        <v>0</v>
      </c>
      <c r="O34" s="166">
        <f t="shared" si="8"/>
        <v>0</v>
      </c>
      <c r="P34" s="166">
        <f t="shared" si="8"/>
        <v>0</v>
      </c>
      <c r="Q34" s="166">
        <f t="shared" si="8"/>
        <v>0</v>
      </c>
      <c r="R34" s="166">
        <f t="shared" si="8"/>
        <v>3000</v>
      </c>
      <c r="S34" s="166">
        <f t="shared" si="8"/>
        <v>0</v>
      </c>
      <c r="T34" s="166">
        <f t="shared" si="8"/>
        <v>0</v>
      </c>
      <c r="U34" s="166">
        <f t="shared" si="8"/>
        <v>3390</v>
      </c>
      <c r="V34" s="166">
        <f t="shared" si="8"/>
        <v>1470.05</v>
      </c>
      <c r="W34" s="166">
        <f t="shared" si="8"/>
        <v>280</v>
      </c>
      <c r="X34" s="166">
        <f t="shared" si="8"/>
        <v>0</v>
      </c>
      <c r="Y34" s="166">
        <f t="shared" si="8"/>
        <v>1639.95</v>
      </c>
      <c r="Z34" s="166">
        <f t="shared" si="8"/>
        <v>0</v>
      </c>
      <c r="AA34" s="166">
        <f t="shared" si="8"/>
        <v>0</v>
      </c>
      <c r="AB34" s="166">
        <f t="shared" si="8"/>
        <v>0</v>
      </c>
      <c r="AC34" s="166"/>
      <c r="AD34" s="166">
        <f>SUM(AD35:AD36)</f>
        <v>7471</v>
      </c>
      <c r="AE34" s="166">
        <f>SUM(AE35:AE36)</f>
        <v>4094</v>
      </c>
      <c r="AF34" s="182"/>
      <c r="AG34" s="182"/>
      <c r="AH34" s="182"/>
      <c r="AI34" s="165"/>
      <c r="AJ34" s="184"/>
      <c r="AK34" s="175"/>
      <c r="AL34" s="178"/>
      <c r="AM34" s="178"/>
      <c r="AN34" s="178"/>
      <c r="AO34" s="178"/>
      <c r="AP34" s="178"/>
      <c r="AQ34" s="178"/>
      <c r="AR34" s="178"/>
      <c r="AS34" s="178"/>
      <c r="AT34" s="178"/>
    </row>
    <row r="35" s="1" customFormat="1" ht="101.25" spans="1:56">
      <c r="A35" s="21">
        <v>18</v>
      </c>
      <c r="B35" s="20" t="s">
        <v>381</v>
      </c>
      <c r="C35" s="20">
        <v>2022</v>
      </c>
      <c r="D35" s="21" t="s">
        <v>98</v>
      </c>
      <c r="E35" s="21" t="s">
        <v>382</v>
      </c>
      <c r="F35" s="21" t="s">
        <v>383</v>
      </c>
      <c r="G35" s="22" t="s">
        <v>1142</v>
      </c>
      <c r="H35" s="21" t="s">
        <v>164</v>
      </c>
      <c r="I35" s="33" t="s">
        <v>384</v>
      </c>
      <c r="J35" s="21">
        <v>1</v>
      </c>
      <c r="K35" s="21"/>
      <c r="L35" s="21"/>
      <c r="M35" s="21"/>
      <c r="N35" s="21"/>
      <c r="O35" s="21"/>
      <c r="P35" s="21"/>
      <c r="Q35" s="21"/>
      <c r="R35" s="22">
        <v>2000</v>
      </c>
      <c r="S35" s="21" t="s">
        <v>387</v>
      </c>
      <c r="T35" s="21" t="s">
        <v>388</v>
      </c>
      <c r="U35" s="44">
        <v>3000</v>
      </c>
      <c r="V35" s="44">
        <v>1470.05</v>
      </c>
      <c r="W35" s="44"/>
      <c r="X35" s="44">
        <v>0</v>
      </c>
      <c r="Y35" s="44">
        <f>U35-V35</f>
        <v>1529.95</v>
      </c>
      <c r="Z35" s="44">
        <v>0</v>
      </c>
      <c r="AA35" s="44">
        <v>0</v>
      </c>
      <c r="AB35" s="44">
        <v>0</v>
      </c>
      <c r="AC35" s="44"/>
      <c r="AD35" s="50">
        <v>6945</v>
      </c>
      <c r="AE35" s="50">
        <v>3656</v>
      </c>
      <c r="AF35" s="33" t="s">
        <v>385</v>
      </c>
      <c r="AG35" s="33" t="s">
        <v>386</v>
      </c>
      <c r="AH35" s="21" t="s">
        <v>387</v>
      </c>
      <c r="AI35" s="21" t="s">
        <v>388</v>
      </c>
      <c r="AJ35" s="21" t="s">
        <v>387</v>
      </c>
      <c r="AK35" s="163" t="s">
        <v>388</v>
      </c>
      <c r="AL35" s="163" t="s">
        <v>389</v>
      </c>
      <c r="AM35" s="163" t="s">
        <v>55</v>
      </c>
      <c r="AN35" s="163" t="s">
        <v>63</v>
      </c>
      <c r="AO35" s="158" t="s">
        <v>1079</v>
      </c>
      <c r="AP35" s="158" t="s">
        <v>1079</v>
      </c>
      <c r="AQ35" s="158" t="s">
        <v>1079</v>
      </c>
      <c r="AR35" s="158"/>
      <c r="AS35" s="163"/>
      <c r="AT35" s="185" t="s">
        <v>1080</v>
      </c>
      <c r="AU35" s="390"/>
      <c r="AW35" s="1" t="s">
        <v>1539</v>
      </c>
      <c r="BD35" s="5">
        <v>1</v>
      </c>
    </row>
    <row r="36" s="1" customFormat="1" ht="191.25" spans="1:56">
      <c r="A36" s="21">
        <v>19</v>
      </c>
      <c r="B36" s="20" t="s">
        <v>1483</v>
      </c>
      <c r="C36" s="20">
        <v>2022</v>
      </c>
      <c r="D36" s="21" t="s">
        <v>125</v>
      </c>
      <c r="E36" s="21" t="s">
        <v>1484</v>
      </c>
      <c r="F36" s="21" t="s">
        <v>45</v>
      </c>
      <c r="G36" s="22" t="s">
        <v>1485</v>
      </c>
      <c r="H36" s="21" t="s">
        <v>509</v>
      </c>
      <c r="I36" s="33" t="s">
        <v>1486</v>
      </c>
      <c r="J36" s="21">
        <v>1</v>
      </c>
      <c r="K36" s="21"/>
      <c r="L36" s="21"/>
      <c r="M36" s="21"/>
      <c r="N36" s="21"/>
      <c r="O36" s="21"/>
      <c r="P36" s="21"/>
      <c r="Q36" s="21"/>
      <c r="R36" s="22">
        <v>1000</v>
      </c>
      <c r="S36" s="21" t="s">
        <v>80</v>
      </c>
      <c r="T36" s="21" t="s">
        <v>81</v>
      </c>
      <c r="U36" s="44">
        <v>390</v>
      </c>
      <c r="V36" s="44"/>
      <c r="W36" s="44">
        <v>280</v>
      </c>
      <c r="X36" s="44">
        <v>0</v>
      </c>
      <c r="Y36" s="44">
        <v>110</v>
      </c>
      <c r="Z36" s="44">
        <v>0</v>
      </c>
      <c r="AA36" s="44">
        <v>0</v>
      </c>
      <c r="AB36" s="44">
        <v>0</v>
      </c>
      <c r="AC36" s="44"/>
      <c r="AD36" s="50">
        <v>526</v>
      </c>
      <c r="AE36" s="50">
        <v>438</v>
      </c>
      <c r="AF36" s="33" t="s">
        <v>1487</v>
      </c>
      <c r="AG36" s="33" t="s">
        <v>1488</v>
      </c>
      <c r="AH36" s="21" t="s">
        <v>80</v>
      </c>
      <c r="AI36" s="21" t="s">
        <v>81</v>
      </c>
      <c r="AJ36" s="21" t="s">
        <v>80</v>
      </c>
      <c r="AK36" s="163" t="s">
        <v>81</v>
      </c>
      <c r="AL36" s="163" t="s">
        <v>82</v>
      </c>
      <c r="AM36" s="163" t="s">
        <v>55</v>
      </c>
      <c r="AN36" s="163" t="s">
        <v>80</v>
      </c>
      <c r="AO36" s="158" t="s">
        <v>1079</v>
      </c>
      <c r="AP36" s="158" t="s">
        <v>1079</v>
      </c>
      <c r="AQ36" s="158"/>
      <c r="AR36" s="158" t="s">
        <v>1079</v>
      </c>
      <c r="AS36" s="163" t="s">
        <v>1489</v>
      </c>
      <c r="AT36" s="185"/>
      <c r="AU36" s="390"/>
      <c r="AW36" s="1" t="s">
        <v>1539</v>
      </c>
      <c r="BD36" s="5">
        <v>1</v>
      </c>
    </row>
    <row r="37" s="3" customFormat="1" ht="14.25" spans="1:46">
      <c r="A37" s="165"/>
      <c r="B37" s="156" t="s">
        <v>390</v>
      </c>
      <c r="C37" s="156"/>
      <c r="D37" s="156"/>
      <c r="E37" s="157"/>
      <c r="F37" s="156"/>
      <c r="G37" s="335"/>
      <c r="H37" s="157"/>
      <c r="I37" s="156"/>
      <c r="J37" s="166">
        <v>0</v>
      </c>
      <c r="K37" s="166">
        <v>0</v>
      </c>
      <c r="L37" s="166">
        <v>0</v>
      </c>
      <c r="M37" s="166">
        <v>0</v>
      </c>
      <c r="N37" s="166">
        <v>0</v>
      </c>
      <c r="O37" s="166">
        <v>0</v>
      </c>
      <c r="P37" s="166">
        <v>0</v>
      </c>
      <c r="Q37" s="166">
        <v>0</v>
      </c>
      <c r="R37" s="166">
        <v>0</v>
      </c>
      <c r="S37" s="166">
        <v>0</v>
      </c>
      <c r="T37" s="166">
        <v>0</v>
      </c>
      <c r="U37" s="166">
        <v>0</v>
      </c>
      <c r="V37" s="166">
        <v>0</v>
      </c>
      <c r="W37" s="166">
        <v>0</v>
      </c>
      <c r="X37" s="166">
        <v>0</v>
      </c>
      <c r="Y37" s="166">
        <v>0</v>
      </c>
      <c r="Z37" s="166">
        <v>0</v>
      </c>
      <c r="AA37" s="166">
        <v>0</v>
      </c>
      <c r="AB37" s="166">
        <v>0</v>
      </c>
      <c r="AC37" s="166"/>
      <c r="AD37" s="166">
        <v>0</v>
      </c>
      <c r="AE37" s="166">
        <v>0</v>
      </c>
      <c r="AF37" s="174"/>
      <c r="AG37" s="174"/>
      <c r="AH37" s="165"/>
      <c r="AI37" s="182"/>
      <c r="AJ37" s="182"/>
      <c r="AK37" s="182"/>
      <c r="AL37" s="165"/>
      <c r="AM37" s="184"/>
      <c r="AN37" s="175"/>
      <c r="AO37" s="178"/>
      <c r="AP37" s="178"/>
      <c r="AQ37" s="178"/>
      <c r="AR37" s="178"/>
      <c r="AS37" s="178"/>
      <c r="AT37" s="178"/>
    </row>
    <row r="38" s="3" customFormat="1" spans="1:46">
      <c r="A38" s="155"/>
      <c r="B38" s="156" t="s">
        <v>391</v>
      </c>
      <c r="C38" s="156"/>
      <c r="D38" s="156"/>
      <c r="E38" s="157"/>
      <c r="F38" s="156"/>
      <c r="G38" s="335"/>
      <c r="H38" s="157"/>
      <c r="I38" s="156"/>
      <c r="J38" s="166">
        <f t="shared" ref="J38:AB38" si="9">J39+J46</f>
        <v>6</v>
      </c>
      <c r="K38" s="166">
        <f t="shared" si="9"/>
        <v>0</v>
      </c>
      <c r="L38" s="166">
        <f t="shared" si="9"/>
        <v>0</v>
      </c>
      <c r="M38" s="166">
        <f t="shared" si="9"/>
        <v>0</v>
      </c>
      <c r="N38" s="166">
        <f t="shared" si="9"/>
        <v>0</v>
      </c>
      <c r="O38" s="166">
        <f t="shared" si="9"/>
        <v>0</v>
      </c>
      <c r="P38" s="166">
        <f t="shared" si="9"/>
        <v>0</v>
      </c>
      <c r="Q38" s="166">
        <f t="shared" si="9"/>
        <v>0</v>
      </c>
      <c r="R38" s="166">
        <f t="shared" si="9"/>
        <v>10770</v>
      </c>
      <c r="S38" s="166">
        <f t="shared" si="9"/>
        <v>0</v>
      </c>
      <c r="T38" s="166">
        <f t="shared" si="9"/>
        <v>0</v>
      </c>
      <c r="U38" s="166">
        <f t="shared" si="9"/>
        <v>5296.11</v>
      </c>
      <c r="V38" s="166">
        <f t="shared" si="9"/>
        <v>846.11</v>
      </c>
      <c r="W38" s="166">
        <f t="shared" si="9"/>
        <v>100</v>
      </c>
      <c r="X38" s="166">
        <f t="shared" si="9"/>
        <v>300</v>
      </c>
      <c r="Y38" s="166">
        <f t="shared" si="9"/>
        <v>2750</v>
      </c>
      <c r="Z38" s="166">
        <f t="shared" si="9"/>
        <v>1300</v>
      </c>
      <c r="AA38" s="166">
        <f t="shared" si="9"/>
        <v>0</v>
      </c>
      <c r="AB38" s="166">
        <f t="shared" si="9"/>
        <v>0</v>
      </c>
      <c r="AC38" s="166"/>
      <c r="AD38" s="166">
        <f>AD39+AD46</f>
        <v>2881</v>
      </c>
      <c r="AE38" s="166">
        <f>AE39+AE46</f>
        <v>784</v>
      </c>
      <c r="AF38" s="170"/>
      <c r="AG38" s="170"/>
      <c r="AH38" s="175"/>
      <c r="AI38" s="175"/>
      <c r="AJ38" s="177"/>
      <c r="AK38" s="177"/>
      <c r="AL38" s="175"/>
      <c r="AM38" s="175"/>
      <c r="AN38" s="175"/>
      <c r="AO38" s="178"/>
      <c r="AP38" s="178"/>
      <c r="AQ38" s="178"/>
      <c r="AR38" s="178"/>
      <c r="AS38" s="178"/>
      <c r="AT38" s="178"/>
    </row>
    <row r="39" s="3" customFormat="1" spans="1:46">
      <c r="A39" s="155"/>
      <c r="B39" s="156" t="s">
        <v>392</v>
      </c>
      <c r="C39" s="156"/>
      <c r="D39" s="156"/>
      <c r="E39" s="157"/>
      <c r="F39" s="156"/>
      <c r="G39" s="335"/>
      <c r="H39" s="157"/>
      <c r="I39" s="156"/>
      <c r="J39" s="166">
        <f t="shared" ref="J39:AB39" si="10">SUM(J40:J45)</f>
        <v>6</v>
      </c>
      <c r="K39" s="166">
        <f t="shared" si="10"/>
        <v>0</v>
      </c>
      <c r="L39" s="166">
        <f t="shared" si="10"/>
        <v>0</v>
      </c>
      <c r="M39" s="166">
        <f t="shared" si="10"/>
        <v>0</v>
      </c>
      <c r="N39" s="166">
        <f t="shared" si="10"/>
        <v>0</v>
      </c>
      <c r="O39" s="166">
        <f t="shared" si="10"/>
        <v>0</v>
      </c>
      <c r="P39" s="166">
        <f t="shared" si="10"/>
        <v>0</v>
      </c>
      <c r="Q39" s="166">
        <f t="shared" si="10"/>
        <v>0</v>
      </c>
      <c r="R39" s="166">
        <f t="shared" si="10"/>
        <v>10770</v>
      </c>
      <c r="S39" s="166">
        <f t="shared" si="10"/>
        <v>0</v>
      </c>
      <c r="T39" s="166">
        <f t="shared" si="10"/>
        <v>0</v>
      </c>
      <c r="U39" s="166">
        <f t="shared" si="10"/>
        <v>5296.11</v>
      </c>
      <c r="V39" s="166">
        <f t="shared" si="10"/>
        <v>846.11</v>
      </c>
      <c r="W39" s="166">
        <f t="shared" si="10"/>
        <v>100</v>
      </c>
      <c r="X39" s="166">
        <f t="shared" si="10"/>
        <v>300</v>
      </c>
      <c r="Y39" s="166">
        <f t="shared" si="10"/>
        <v>2750</v>
      </c>
      <c r="Z39" s="166">
        <f t="shared" si="10"/>
        <v>1300</v>
      </c>
      <c r="AA39" s="166">
        <f t="shared" si="10"/>
        <v>0</v>
      </c>
      <c r="AB39" s="166">
        <f t="shared" si="10"/>
        <v>0</v>
      </c>
      <c r="AC39" s="166"/>
      <c r="AD39" s="166">
        <f>SUM(AD40:AD45)</f>
        <v>2881</v>
      </c>
      <c r="AE39" s="166">
        <f>SUM(AE40:AE45)</f>
        <v>784</v>
      </c>
      <c r="AF39" s="170"/>
      <c r="AG39" s="170"/>
      <c r="AH39" s="175"/>
      <c r="AI39" s="175"/>
      <c r="AJ39" s="177"/>
      <c r="AK39" s="177"/>
      <c r="AL39" s="175"/>
      <c r="AM39" s="175"/>
      <c r="AN39" s="175"/>
      <c r="AO39" s="178"/>
      <c r="AP39" s="178"/>
      <c r="AQ39" s="178"/>
      <c r="AR39" s="178"/>
      <c r="AS39" s="178"/>
      <c r="AT39" s="178"/>
    </row>
    <row r="40" s="1" customFormat="1" ht="90" spans="1:56">
      <c r="A40" s="20">
        <v>20</v>
      </c>
      <c r="B40" s="20" t="s">
        <v>410</v>
      </c>
      <c r="C40" s="20">
        <v>2022</v>
      </c>
      <c r="D40" s="20" t="s">
        <v>394</v>
      </c>
      <c r="E40" s="21" t="s">
        <v>1491</v>
      </c>
      <c r="F40" s="26" t="s">
        <v>45</v>
      </c>
      <c r="G40" s="22" t="s">
        <v>1074</v>
      </c>
      <c r="H40" s="25" t="s">
        <v>412</v>
      </c>
      <c r="I40" s="36" t="s">
        <v>1492</v>
      </c>
      <c r="J40" s="24">
        <v>1</v>
      </c>
      <c r="K40" s="24"/>
      <c r="L40" s="24"/>
      <c r="M40" s="24"/>
      <c r="N40" s="24"/>
      <c r="O40" s="24"/>
      <c r="P40" s="24"/>
      <c r="Q40" s="24"/>
      <c r="R40" s="22">
        <v>1085</v>
      </c>
      <c r="S40" s="21" t="s">
        <v>70</v>
      </c>
      <c r="T40" s="21" t="s">
        <v>1075</v>
      </c>
      <c r="U40" s="44">
        <v>600</v>
      </c>
      <c r="V40" s="44">
        <v>400</v>
      </c>
      <c r="W40" s="44"/>
      <c r="X40" s="44">
        <v>0</v>
      </c>
      <c r="Y40" s="44">
        <v>200</v>
      </c>
      <c r="Z40" s="44">
        <v>0</v>
      </c>
      <c r="AA40" s="44">
        <v>0</v>
      </c>
      <c r="AB40" s="44">
        <v>0</v>
      </c>
      <c r="AC40" s="44"/>
      <c r="AD40" s="50">
        <v>310</v>
      </c>
      <c r="AE40" s="50">
        <v>99</v>
      </c>
      <c r="AF40" s="33" t="s">
        <v>414</v>
      </c>
      <c r="AG40" s="33" t="s">
        <v>415</v>
      </c>
      <c r="AH40" s="21" t="s">
        <v>70</v>
      </c>
      <c r="AI40" s="21" t="s">
        <v>1075</v>
      </c>
      <c r="AJ40" s="21" t="s">
        <v>80</v>
      </c>
      <c r="AK40" s="163" t="s">
        <v>81</v>
      </c>
      <c r="AL40" s="163" t="s">
        <v>82</v>
      </c>
      <c r="AM40" s="163" t="s">
        <v>55</v>
      </c>
      <c r="AN40" s="163" t="s">
        <v>144</v>
      </c>
      <c r="AO40" s="158" t="s">
        <v>1079</v>
      </c>
      <c r="AP40" s="158" t="s">
        <v>1079</v>
      </c>
      <c r="AQ40" s="158" t="s">
        <v>1079</v>
      </c>
      <c r="AR40" s="158"/>
      <c r="AS40" s="163"/>
      <c r="AT40" s="178" t="s">
        <v>1168</v>
      </c>
      <c r="AU40" s="3"/>
      <c r="AW40" s="1" t="s">
        <v>1539</v>
      </c>
      <c r="BD40" s="5">
        <v>1</v>
      </c>
    </row>
    <row r="41" s="1" customFormat="1" ht="45" spans="1:56">
      <c r="A41" s="20">
        <v>21</v>
      </c>
      <c r="B41" s="20" t="s">
        <v>416</v>
      </c>
      <c r="C41" s="20">
        <v>2022</v>
      </c>
      <c r="D41" s="21" t="s">
        <v>394</v>
      </c>
      <c r="E41" s="21" t="s">
        <v>417</v>
      </c>
      <c r="F41" s="21" t="s">
        <v>45</v>
      </c>
      <c r="G41" s="22" t="s">
        <v>1074</v>
      </c>
      <c r="H41" s="21" t="s">
        <v>418</v>
      </c>
      <c r="I41" s="33" t="s">
        <v>1493</v>
      </c>
      <c r="J41" s="22">
        <v>1</v>
      </c>
      <c r="K41" s="21"/>
      <c r="L41" s="21"/>
      <c r="M41" s="21"/>
      <c r="N41" s="21"/>
      <c r="O41" s="21"/>
      <c r="P41" s="21"/>
      <c r="Q41" s="21"/>
      <c r="R41" s="22">
        <v>287</v>
      </c>
      <c r="S41" s="21" t="s">
        <v>177</v>
      </c>
      <c r="T41" s="21" t="s">
        <v>178</v>
      </c>
      <c r="U41" s="44">
        <v>66</v>
      </c>
      <c r="V41" s="44">
        <v>66</v>
      </c>
      <c r="W41" s="44"/>
      <c r="X41" s="44">
        <v>0</v>
      </c>
      <c r="Y41" s="44">
        <v>0</v>
      </c>
      <c r="Z41" s="44">
        <v>0</v>
      </c>
      <c r="AA41" s="44">
        <v>0</v>
      </c>
      <c r="AB41" s="44">
        <v>0</v>
      </c>
      <c r="AC41" s="44"/>
      <c r="AD41" s="50">
        <v>82</v>
      </c>
      <c r="AE41" s="50">
        <v>26</v>
      </c>
      <c r="AF41" s="33" t="s">
        <v>420</v>
      </c>
      <c r="AG41" s="33" t="s">
        <v>421</v>
      </c>
      <c r="AH41" s="21" t="s">
        <v>177</v>
      </c>
      <c r="AI41" s="21" t="s">
        <v>178</v>
      </c>
      <c r="AJ41" s="21" t="s">
        <v>80</v>
      </c>
      <c r="AK41" s="163" t="s">
        <v>81</v>
      </c>
      <c r="AL41" s="163" t="s">
        <v>82</v>
      </c>
      <c r="AM41" s="163" t="s">
        <v>55</v>
      </c>
      <c r="AN41" s="163" t="s">
        <v>422</v>
      </c>
      <c r="AO41" s="158" t="s">
        <v>1079</v>
      </c>
      <c r="AP41" s="158" t="s">
        <v>1079</v>
      </c>
      <c r="AQ41" s="158" t="s">
        <v>1079</v>
      </c>
      <c r="AR41" s="158"/>
      <c r="AS41" s="163" t="s">
        <v>1135</v>
      </c>
      <c r="AT41" s="185" t="s">
        <v>1080</v>
      </c>
      <c r="AU41" s="390"/>
      <c r="AW41" s="1" t="s">
        <v>1539</v>
      </c>
      <c r="BD41" s="5">
        <v>1</v>
      </c>
    </row>
    <row r="42" s="1" customFormat="1" ht="112.5" spans="1:56">
      <c r="A42" s="20">
        <v>22</v>
      </c>
      <c r="B42" s="20" t="s">
        <v>423</v>
      </c>
      <c r="C42" s="20">
        <v>2022</v>
      </c>
      <c r="D42" s="21" t="s">
        <v>394</v>
      </c>
      <c r="E42" s="21" t="s">
        <v>424</v>
      </c>
      <c r="F42" s="21" t="s">
        <v>45</v>
      </c>
      <c r="G42" s="22" t="s">
        <v>1074</v>
      </c>
      <c r="H42" s="21" t="s">
        <v>425</v>
      </c>
      <c r="I42" s="33" t="s">
        <v>1494</v>
      </c>
      <c r="J42" s="22">
        <v>1</v>
      </c>
      <c r="K42" s="21"/>
      <c r="L42" s="21"/>
      <c r="M42" s="21"/>
      <c r="N42" s="21"/>
      <c r="O42" s="21"/>
      <c r="P42" s="21"/>
      <c r="Q42" s="21"/>
      <c r="R42" s="22">
        <v>56</v>
      </c>
      <c r="S42" s="21" t="s">
        <v>200</v>
      </c>
      <c r="T42" s="21" t="s">
        <v>201</v>
      </c>
      <c r="U42" s="44">
        <v>160</v>
      </c>
      <c r="V42" s="44">
        <v>60</v>
      </c>
      <c r="W42" s="44">
        <v>100</v>
      </c>
      <c r="X42" s="44">
        <v>0</v>
      </c>
      <c r="Y42" s="44">
        <v>0</v>
      </c>
      <c r="Z42" s="44">
        <v>0</v>
      </c>
      <c r="AA42" s="44">
        <v>0</v>
      </c>
      <c r="AB42" s="44">
        <v>0</v>
      </c>
      <c r="AC42" s="44"/>
      <c r="AD42" s="50">
        <v>16</v>
      </c>
      <c r="AE42" s="50">
        <v>7</v>
      </c>
      <c r="AF42" s="33" t="s">
        <v>1495</v>
      </c>
      <c r="AG42" s="33" t="s">
        <v>428</v>
      </c>
      <c r="AH42" s="21" t="s">
        <v>200</v>
      </c>
      <c r="AI42" s="21" t="s">
        <v>201</v>
      </c>
      <c r="AJ42" s="21" t="s">
        <v>80</v>
      </c>
      <c r="AK42" s="163" t="s">
        <v>81</v>
      </c>
      <c r="AL42" s="163" t="s">
        <v>82</v>
      </c>
      <c r="AM42" s="163" t="s">
        <v>55</v>
      </c>
      <c r="AN42" s="163" t="s">
        <v>202</v>
      </c>
      <c r="AO42" s="158" t="s">
        <v>1079</v>
      </c>
      <c r="AP42" s="158" t="s">
        <v>1079</v>
      </c>
      <c r="AQ42" s="158" t="s">
        <v>1079</v>
      </c>
      <c r="AR42" s="158"/>
      <c r="AS42" s="185" t="s">
        <v>1135</v>
      </c>
      <c r="AT42" s="185" t="s">
        <v>1080</v>
      </c>
      <c r="AU42" s="390"/>
      <c r="AW42" s="1" t="s">
        <v>1539</v>
      </c>
      <c r="AX42" s="1" t="s">
        <v>1215</v>
      </c>
      <c r="BD42" s="5">
        <v>1</v>
      </c>
    </row>
    <row r="43" s="1" customFormat="1" ht="90" spans="1:56">
      <c r="A43" s="20">
        <v>23</v>
      </c>
      <c r="B43" s="20" t="s">
        <v>447</v>
      </c>
      <c r="C43" s="20" t="s">
        <v>1149</v>
      </c>
      <c r="D43" s="21" t="s">
        <v>430</v>
      </c>
      <c r="E43" s="21" t="s">
        <v>1150</v>
      </c>
      <c r="F43" s="21" t="s">
        <v>45</v>
      </c>
      <c r="G43" s="21" t="s">
        <v>1149</v>
      </c>
      <c r="H43" s="21" t="s">
        <v>158</v>
      </c>
      <c r="I43" s="33" t="s">
        <v>1151</v>
      </c>
      <c r="J43" s="22">
        <v>1</v>
      </c>
      <c r="K43" s="21"/>
      <c r="L43" s="21"/>
      <c r="M43" s="21"/>
      <c r="N43" s="21"/>
      <c r="O43" s="21"/>
      <c r="P43" s="21"/>
      <c r="Q43" s="21"/>
      <c r="R43" s="22">
        <v>4886</v>
      </c>
      <c r="S43" s="21" t="s">
        <v>1152</v>
      </c>
      <c r="T43" s="21" t="s">
        <v>1153</v>
      </c>
      <c r="U43" s="44">
        <v>3000</v>
      </c>
      <c r="V43" s="44">
        <v>0</v>
      </c>
      <c r="W43" s="44"/>
      <c r="X43" s="44">
        <v>0</v>
      </c>
      <c r="Y43" s="44">
        <v>2000</v>
      </c>
      <c r="Z43" s="44">
        <v>1000</v>
      </c>
      <c r="AA43" s="44">
        <v>0</v>
      </c>
      <c r="AB43" s="44">
        <v>0</v>
      </c>
      <c r="AC43" s="44"/>
      <c r="AD43" s="50">
        <v>1200</v>
      </c>
      <c r="AE43" s="50">
        <v>263</v>
      </c>
      <c r="AF43" s="33" t="s">
        <v>450</v>
      </c>
      <c r="AG43" s="33" t="s">
        <v>451</v>
      </c>
      <c r="AH43" s="21" t="s">
        <v>1154</v>
      </c>
      <c r="AI43" s="21" t="s">
        <v>1155</v>
      </c>
      <c r="AJ43" s="21" t="s">
        <v>438</v>
      </c>
      <c r="AK43" s="163" t="s">
        <v>439</v>
      </c>
      <c r="AL43" s="163" t="s">
        <v>82</v>
      </c>
      <c r="AM43" s="163" t="s">
        <v>55</v>
      </c>
      <c r="AN43" s="163" t="s">
        <v>63</v>
      </c>
      <c r="AO43" s="158" t="s">
        <v>1079</v>
      </c>
      <c r="AP43" s="158" t="s">
        <v>1079</v>
      </c>
      <c r="AQ43" s="158"/>
      <c r="AR43" s="158"/>
      <c r="AS43" s="158" t="s">
        <v>1566</v>
      </c>
      <c r="AT43" s="178"/>
      <c r="AU43" s="3"/>
      <c r="BD43" s="5">
        <v>1</v>
      </c>
    </row>
    <row r="44" s="1" customFormat="1" ht="56.25" spans="1:56">
      <c r="A44" s="20">
        <v>24</v>
      </c>
      <c r="B44" s="20" t="s">
        <v>453</v>
      </c>
      <c r="C44" s="20">
        <v>2022</v>
      </c>
      <c r="D44" s="21" t="s">
        <v>430</v>
      </c>
      <c r="E44" s="21" t="s">
        <v>454</v>
      </c>
      <c r="F44" s="21" t="s">
        <v>45</v>
      </c>
      <c r="G44" s="22" t="s">
        <v>1074</v>
      </c>
      <c r="H44" s="21" t="s">
        <v>455</v>
      </c>
      <c r="I44" s="33" t="s">
        <v>1496</v>
      </c>
      <c r="J44" s="22">
        <v>1</v>
      </c>
      <c r="K44" s="21"/>
      <c r="L44" s="21"/>
      <c r="M44" s="21"/>
      <c r="N44" s="21"/>
      <c r="O44" s="21"/>
      <c r="P44" s="21"/>
      <c r="Q44" s="21"/>
      <c r="R44" s="22">
        <v>3371</v>
      </c>
      <c r="S44" s="21" t="s">
        <v>1156</v>
      </c>
      <c r="T44" s="21" t="s">
        <v>1157</v>
      </c>
      <c r="U44" s="44">
        <v>850</v>
      </c>
      <c r="V44" s="44"/>
      <c r="W44" s="44"/>
      <c r="X44" s="44">
        <v>300</v>
      </c>
      <c r="Y44" s="44">
        <v>550</v>
      </c>
      <c r="Z44" s="44">
        <v>0</v>
      </c>
      <c r="AA44" s="44">
        <v>0</v>
      </c>
      <c r="AB44" s="44">
        <v>0</v>
      </c>
      <c r="AC44" s="44"/>
      <c r="AD44" s="50">
        <v>963</v>
      </c>
      <c r="AE44" s="50">
        <v>290</v>
      </c>
      <c r="AF44" s="33" t="s">
        <v>457</v>
      </c>
      <c r="AG44" s="33" t="s">
        <v>457</v>
      </c>
      <c r="AH44" s="21" t="s">
        <v>1154</v>
      </c>
      <c r="AI44" s="21" t="s">
        <v>1155</v>
      </c>
      <c r="AJ44" s="21" t="s">
        <v>438</v>
      </c>
      <c r="AK44" s="163" t="s">
        <v>439</v>
      </c>
      <c r="AL44" s="163" t="s">
        <v>82</v>
      </c>
      <c r="AM44" s="163" t="s">
        <v>55</v>
      </c>
      <c r="AN44" s="163" t="s">
        <v>458</v>
      </c>
      <c r="AO44" s="158" t="s">
        <v>1079</v>
      </c>
      <c r="AP44" s="158" t="s">
        <v>1079</v>
      </c>
      <c r="AQ44" s="158"/>
      <c r="AR44" s="158" t="s">
        <v>1079</v>
      </c>
      <c r="AS44" s="163" t="s">
        <v>1216</v>
      </c>
      <c r="AT44" s="178"/>
      <c r="AU44" s="3"/>
      <c r="AV44" s="1" t="s">
        <v>1140</v>
      </c>
      <c r="BD44" s="5">
        <v>1</v>
      </c>
    </row>
    <row r="45" s="1" customFormat="1" ht="90" spans="1:56">
      <c r="A45" s="20">
        <v>25</v>
      </c>
      <c r="B45" s="20" t="s">
        <v>469</v>
      </c>
      <c r="C45" s="20">
        <v>2022</v>
      </c>
      <c r="D45" s="20" t="s">
        <v>430</v>
      </c>
      <c r="E45" s="21" t="s">
        <v>470</v>
      </c>
      <c r="F45" s="26" t="s">
        <v>45</v>
      </c>
      <c r="G45" s="22" t="s">
        <v>1074</v>
      </c>
      <c r="H45" s="25" t="s">
        <v>461</v>
      </c>
      <c r="I45" s="36" t="s">
        <v>1497</v>
      </c>
      <c r="J45" s="22">
        <v>1</v>
      </c>
      <c r="K45" s="24"/>
      <c r="L45" s="24"/>
      <c r="M45" s="24"/>
      <c r="N45" s="24"/>
      <c r="O45" s="24"/>
      <c r="P45" s="24"/>
      <c r="Q45" s="24"/>
      <c r="R45" s="22">
        <v>1085</v>
      </c>
      <c r="S45" s="21" t="s">
        <v>1158</v>
      </c>
      <c r="T45" s="21" t="s">
        <v>1159</v>
      </c>
      <c r="U45" s="44">
        <v>620.11</v>
      </c>
      <c r="V45" s="44">
        <v>320.11</v>
      </c>
      <c r="W45" s="44"/>
      <c r="X45" s="44">
        <v>0</v>
      </c>
      <c r="Y45" s="44"/>
      <c r="Z45" s="44">
        <v>300</v>
      </c>
      <c r="AA45" s="44">
        <v>0</v>
      </c>
      <c r="AB45" s="44">
        <v>0</v>
      </c>
      <c r="AC45" s="44"/>
      <c r="AD45" s="50">
        <v>310</v>
      </c>
      <c r="AE45" s="50">
        <v>99</v>
      </c>
      <c r="AF45" s="33" t="s">
        <v>1498</v>
      </c>
      <c r="AG45" s="33" t="s">
        <v>473</v>
      </c>
      <c r="AH45" s="21" t="s">
        <v>1154</v>
      </c>
      <c r="AI45" s="21" t="s">
        <v>1155</v>
      </c>
      <c r="AJ45" s="21" t="s">
        <v>438</v>
      </c>
      <c r="AK45" s="163" t="s">
        <v>439</v>
      </c>
      <c r="AL45" s="163" t="s">
        <v>82</v>
      </c>
      <c r="AM45" s="163" t="s">
        <v>55</v>
      </c>
      <c r="AN45" s="163" t="s">
        <v>63</v>
      </c>
      <c r="AO45" s="158" t="s">
        <v>1079</v>
      </c>
      <c r="AP45" s="158" t="s">
        <v>1079</v>
      </c>
      <c r="AQ45" s="158" t="s">
        <v>1079</v>
      </c>
      <c r="AR45" s="158"/>
      <c r="AS45" s="185" t="s">
        <v>1135</v>
      </c>
      <c r="AT45" s="185" t="s">
        <v>1080</v>
      </c>
      <c r="AU45" s="390"/>
      <c r="AW45" s="1" t="s">
        <v>1539</v>
      </c>
      <c r="AX45" s="1" t="s">
        <v>1215</v>
      </c>
      <c r="BD45" s="5">
        <v>1</v>
      </c>
    </row>
    <row r="46" s="3" customFormat="1" spans="1:46">
      <c r="A46" s="155"/>
      <c r="B46" s="156" t="s">
        <v>474</v>
      </c>
      <c r="C46" s="156"/>
      <c r="D46" s="156"/>
      <c r="E46" s="157"/>
      <c r="F46" s="156"/>
      <c r="G46" s="335"/>
      <c r="H46" s="157"/>
      <c r="I46" s="156"/>
      <c r="J46" s="166">
        <v>0</v>
      </c>
      <c r="K46" s="166">
        <v>0</v>
      </c>
      <c r="L46" s="166">
        <v>0</v>
      </c>
      <c r="M46" s="166">
        <v>0</v>
      </c>
      <c r="N46" s="166">
        <v>0</v>
      </c>
      <c r="O46" s="166">
        <v>0</v>
      </c>
      <c r="P46" s="166">
        <v>0</v>
      </c>
      <c r="Q46" s="166">
        <v>0</v>
      </c>
      <c r="R46" s="166">
        <v>0</v>
      </c>
      <c r="S46" s="166">
        <v>0</v>
      </c>
      <c r="T46" s="166">
        <v>0</v>
      </c>
      <c r="U46" s="166">
        <v>0</v>
      </c>
      <c r="V46" s="166">
        <v>0</v>
      </c>
      <c r="W46" s="166">
        <v>0</v>
      </c>
      <c r="X46" s="166">
        <v>0</v>
      </c>
      <c r="Y46" s="166">
        <v>0</v>
      </c>
      <c r="Z46" s="166">
        <v>0</v>
      </c>
      <c r="AA46" s="166">
        <v>0</v>
      </c>
      <c r="AB46" s="166">
        <v>0</v>
      </c>
      <c r="AC46" s="166"/>
      <c r="AD46" s="166">
        <v>0</v>
      </c>
      <c r="AE46" s="166">
        <v>0</v>
      </c>
      <c r="AF46" s="170"/>
      <c r="AG46" s="170"/>
      <c r="AH46" s="175"/>
      <c r="AI46" s="175"/>
      <c r="AJ46" s="177"/>
      <c r="AK46" s="177"/>
      <c r="AL46" s="175"/>
      <c r="AM46" s="175"/>
      <c r="AN46" s="175"/>
      <c r="AO46" s="178"/>
      <c r="AP46" s="178"/>
      <c r="AQ46" s="178"/>
      <c r="AR46" s="178"/>
      <c r="AS46" s="178"/>
      <c r="AT46" s="178"/>
    </row>
    <row r="47" s="3" customFormat="1" spans="1:46">
      <c r="A47" s="155"/>
      <c r="B47" s="156" t="s">
        <v>475</v>
      </c>
      <c r="C47" s="156"/>
      <c r="D47" s="156"/>
      <c r="E47" s="157"/>
      <c r="F47" s="156"/>
      <c r="G47" s="335"/>
      <c r="H47" s="157"/>
      <c r="I47" s="156"/>
      <c r="J47" s="166">
        <f t="shared" ref="J47:AB47" si="11">J48+J49+J50+J51</f>
        <v>0</v>
      </c>
      <c r="K47" s="166">
        <f t="shared" si="11"/>
        <v>0</v>
      </c>
      <c r="L47" s="166">
        <f t="shared" si="11"/>
        <v>0</v>
      </c>
      <c r="M47" s="166">
        <f t="shared" si="11"/>
        <v>0</v>
      </c>
      <c r="N47" s="166">
        <f t="shared" si="11"/>
        <v>0</v>
      </c>
      <c r="O47" s="166">
        <f t="shared" si="11"/>
        <v>0</v>
      </c>
      <c r="P47" s="166">
        <f t="shared" si="11"/>
        <v>0</v>
      </c>
      <c r="Q47" s="166">
        <f t="shared" si="11"/>
        <v>0</v>
      </c>
      <c r="R47" s="166">
        <f t="shared" si="11"/>
        <v>0</v>
      </c>
      <c r="S47" s="166">
        <f t="shared" si="11"/>
        <v>0</v>
      </c>
      <c r="T47" s="166">
        <f t="shared" si="11"/>
        <v>0</v>
      </c>
      <c r="U47" s="166">
        <f t="shared" si="11"/>
        <v>0</v>
      </c>
      <c r="V47" s="166">
        <f t="shared" si="11"/>
        <v>0</v>
      </c>
      <c r="W47" s="166">
        <f t="shared" si="11"/>
        <v>0</v>
      </c>
      <c r="X47" s="166">
        <f t="shared" si="11"/>
        <v>0</v>
      </c>
      <c r="Y47" s="166">
        <f t="shared" si="11"/>
        <v>0</v>
      </c>
      <c r="Z47" s="166">
        <f t="shared" si="11"/>
        <v>0</v>
      </c>
      <c r="AA47" s="166">
        <f t="shared" si="11"/>
        <v>0</v>
      </c>
      <c r="AB47" s="166">
        <f t="shared" si="11"/>
        <v>0</v>
      </c>
      <c r="AC47" s="166"/>
      <c r="AD47" s="166">
        <f>AD48+AD49+AD50+AD51</f>
        <v>0</v>
      </c>
      <c r="AE47" s="166">
        <f>AE48+AE49+AE50+AE51</f>
        <v>0</v>
      </c>
      <c r="AF47" s="170"/>
      <c r="AG47" s="170"/>
      <c r="AH47" s="175"/>
      <c r="AI47" s="175"/>
      <c r="AJ47" s="177"/>
      <c r="AK47" s="177"/>
      <c r="AL47" s="175"/>
      <c r="AM47" s="175"/>
      <c r="AN47" s="175"/>
      <c r="AO47" s="178"/>
      <c r="AP47" s="178"/>
      <c r="AQ47" s="178"/>
      <c r="AR47" s="178"/>
      <c r="AS47" s="178"/>
      <c r="AT47" s="178"/>
    </row>
    <row r="48" s="3" customFormat="1" spans="1:46">
      <c r="A48" s="155"/>
      <c r="B48" s="156" t="s">
        <v>476</v>
      </c>
      <c r="C48" s="156"/>
      <c r="D48" s="156"/>
      <c r="E48" s="157"/>
      <c r="F48" s="156"/>
      <c r="G48" s="335"/>
      <c r="H48" s="157"/>
      <c r="I48" s="156"/>
      <c r="J48" s="166">
        <v>0</v>
      </c>
      <c r="K48" s="166">
        <v>0</v>
      </c>
      <c r="L48" s="166">
        <v>0</v>
      </c>
      <c r="M48" s="166">
        <v>0</v>
      </c>
      <c r="N48" s="166">
        <v>0</v>
      </c>
      <c r="O48" s="166">
        <v>0</v>
      </c>
      <c r="P48" s="166">
        <v>0</v>
      </c>
      <c r="Q48" s="166">
        <v>0</v>
      </c>
      <c r="R48" s="166">
        <v>0</v>
      </c>
      <c r="S48" s="166">
        <v>0</v>
      </c>
      <c r="T48" s="166">
        <v>0</v>
      </c>
      <c r="U48" s="166">
        <v>0</v>
      </c>
      <c r="V48" s="166">
        <v>0</v>
      </c>
      <c r="W48" s="166">
        <v>0</v>
      </c>
      <c r="X48" s="166">
        <v>0</v>
      </c>
      <c r="Y48" s="166">
        <v>0</v>
      </c>
      <c r="Z48" s="166">
        <v>0</v>
      </c>
      <c r="AA48" s="166">
        <v>0</v>
      </c>
      <c r="AB48" s="166">
        <v>0</v>
      </c>
      <c r="AC48" s="166"/>
      <c r="AD48" s="166">
        <v>0</v>
      </c>
      <c r="AE48" s="166">
        <v>0</v>
      </c>
      <c r="AF48" s="170"/>
      <c r="AG48" s="170"/>
      <c r="AH48" s="175"/>
      <c r="AI48" s="175"/>
      <c r="AJ48" s="177"/>
      <c r="AK48" s="177"/>
      <c r="AL48" s="175"/>
      <c r="AM48" s="175"/>
      <c r="AN48" s="175"/>
      <c r="AO48" s="178"/>
      <c r="AP48" s="178"/>
      <c r="AQ48" s="178"/>
      <c r="AR48" s="178"/>
      <c r="AS48" s="178"/>
      <c r="AT48" s="178"/>
    </row>
    <row r="49" s="3" customFormat="1" spans="1:46">
      <c r="A49" s="155"/>
      <c r="B49" s="156" t="s">
        <v>477</v>
      </c>
      <c r="C49" s="156"/>
      <c r="D49" s="156"/>
      <c r="E49" s="157"/>
      <c r="F49" s="156"/>
      <c r="G49" s="335"/>
      <c r="H49" s="157"/>
      <c r="I49" s="156"/>
      <c r="J49" s="166">
        <v>0</v>
      </c>
      <c r="K49" s="166">
        <v>0</v>
      </c>
      <c r="L49" s="166">
        <v>0</v>
      </c>
      <c r="M49" s="166">
        <v>0</v>
      </c>
      <c r="N49" s="166">
        <v>0</v>
      </c>
      <c r="O49" s="166">
        <v>0</v>
      </c>
      <c r="P49" s="166">
        <v>0</v>
      </c>
      <c r="Q49" s="166">
        <v>0</v>
      </c>
      <c r="R49" s="166">
        <v>0</v>
      </c>
      <c r="S49" s="166">
        <v>0</v>
      </c>
      <c r="T49" s="166">
        <v>0</v>
      </c>
      <c r="U49" s="166">
        <v>0</v>
      </c>
      <c r="V49" s="166">
        <v>0</v>
      </c>
      <c r="W49" s="166">
        <v>0</v>
      </c>
      <c r="X49" s="166">
        <v>0</v>
      </c>
      <c r="Y49" s="166">
        <v>0</v>
      </c>
      <c r="Z49" s="166">
        <v>0</v>
      </c>
      <c r="AA49" s="166">
        <v>0</v>
      </c>
      <c r="AB49" s="166">
        <v>0</v>
      </c>
      <c r="AC49" s="166"/>
      <c r="AD49" s="166">
        <v>0</v>
      </c>
      <c r="AE49" s="166">
        <v>0</v>
      </c>
      <c r="AF49" s="170"/>
      <c r="AG49" s="170"/>
      <c r="AH49" s="175"/>
      <c r="AI49" s="175"/>
      <c r="AJ49" s="177"/>
      <c r="AK49" s="177"/>
      <c r="AL49" s="175"/>
      <c r="AM49" s="175"/>
      <c r="AN49" s="175"/>
      <c r="AO49" s="178"/>
      <c r="AP49" s="178"/>
      <c r="AQ49" s="178"/>
      <c r="AR49" s="178"/>
      <c r="AS49" s="178"/>
      <c r="AT49" s="178"/>
    </row>
    <row r="50" s="3" customFormat="1" spans="1:46">
      <c r="A50" s="155"/>
      <c r="B50" s="156" t="s">
        <v>478</v>
      </c>
      <c r="C50" s="156"/>
      <c r="D50" s="156"/>
      <c r="E50" s="157"/>
      <c r="F50" s="156"/>
      <c r="G50" s="335"/>
      <c r="H50" s="157"/>
      <c r="I50" s="156"/>
      <c r="J50" s="166">
        <v>0</v>
      </c>
      <c r="K50" s="166">
        <v>0</v>
      </c>
      <c r="L50" s="166">
        <v>0</v>
      </c>
      <c r="M50" s="166">
        <v>0</v>
      </c>
      <c r="N50" s="166">
        <v>0</v>
      </c>
      <c r="O50" s="166">
        <v>0</v>
      </c>
      <c r="P50" s="166">
        <v>0</v>
      </c>
      <c r="Q50" s="166">
        <v>0</v>
      </c>
      <c r="R50" s="166">
        <v>0</v>
      </c>
      <c r="S50" s="166">
        <v>0</v>
      </c>
      <c r="T50" s="166">
        <v>0</v>
      </c>
      <c r="U50" s="166">
        <v>0</v>
      </c>
      <c r="V50" s="166">
        <v>0</v>
      </c>
      <c r="W50" s="166">
        <v>0</v>
      </c>
      <c r="X50" s="166">
        <v>0</v>
      </c>
      <c r="Y50" s="166">
        <v>0</v>
      </c>
      <c r="Z50" s="166">
        <v>0</v>
      </c>
      <c r="AA50" s="166">
        <v>0</v>
      </c>
      <c r="AB50" s="166">
        <v>0</v>
      </c>
      <c r="AC50" s="166"/>
      <c r="AD50" s="166">
        <v>0</v>
      </c>
      <c r="AE50" s="166">
        <v>0</v>
      </c>
      <c r="AF50" s="170"/>
      <c r="AG50" s="170"/>
      <c r="AH50" s="175"/>
      <c r="AI50" s="175"/>
      <c r="AJ50" s="177"/>
      <c r="AK50" s="177"/>
      <c r="AL50" s="175"/>
      <c r="AM50" s="175"/>
      <c r="AN50" s="175"/>
      <c r="AO50" s="178"/>
      <c r="AP50" s="178"/>
      <c r="AQ50" s="178"/>
      <c r="AR50" s="178"/>
      <c r="AS50" s="178"/>
      <c r="AT50" s="178"/>
    </row>
    <row r="51" s="3" customFormat="1" spans="1:46">
      <c r="A51" s="155"/>
      <c r="B51" s="156" t="s">
        <v>479</v>
      </c>
      <c r="C51" s="156"/>
      <c r="D51" s="156"/>
      <c r="E51" s="157"/>
      <c r="F51" s="156"/>
      <c r="G51" s="335"/>
      <c r="H51" s="157"/>
      <c r="I51" s="156"/>
      <c r="J51" s="166">
        <v>0</v>
      </c>
      <c r="K51" s="166">
        <v>0</v>
      </c>
      <c r="L51" s="166">
        <v>0</v>
      </c>
      <c r="M51" s="166">
        <v>0</v>
      </c>
      <c r="N51" s="166">
        <v>0</v>
      </c>
      <c r="O51" s="166">
        <v>0</v>
      </c>
      <c r="P51" s="166">
        <v>0</v>
      </c>
      <c r="Q51" s="166">
        <v>0</v>
      </c>
      <c r="R51" s="166">
        <v>0</v>
      </c>
      <c r="S51" s="166">
        <v>0</v>
      </c>
      <c r="T51" s="166">
        <v>0</v>
      </c>
      <c r="U51" s="166">
        <v>0</v>
      </c>
      <c r="V51" s="166">
        <v>0</v>
      </c>
      <c r="W51" s="166">
        <v>0</v>
      </c>
      <c r="X51" s="166">
        <v>0</v>
      </c>
      <c r="Y51" s="166">
        <v>0</v>
      </c>
      <c r="Z51" s="166">
        <v>0</v>
      </c>
      <c r="AA51" s="166">
        <v>0</v>
      </c>
      <c r="AB51" s="166">
        <v>0</v>
      </c>
      <c r="AC51" s="166"/>
      <c r="AD51" s="166">
        <v>0</v>
      </c>
      <c r="AE51" s="166">
        <v>0</v>
      </c>
      <c r="AF51" s="170"/>
      <c r="AG51" s="170"/>
      <c r="AH51" s="175"/>
      <c r="AI51" s="175"/>
      <c r="AJ51" s="177"/>
      <c r="AK51" s="177"/>
      <c r="AL51" s="175"/>
      <c r="AM51" s="175"/>
      <c r="AN51" s="175"/>
      <c r="AO51" s="178"/>
      <c r="AP51" s="178"/>
      <c r="AQ51" s="178"/>
      <c r="AR51" s="178"/>
      <c r="AS51" s="178"/>
      <c r="AT51" s="178"/>
    </row>
    <row r="52" s="3" customFormat="1" spans="1:46">
      <c r="A52" s="155"/>
      <c r="B52" s="156" t="s">
        <v>480</v>
      </c>
      <c r="C52" s="156"/>
      <c r="D52" s="156"/>
      <c r="E52" s="157"/>
      <c r="F52" s="156"/>
      <c r="G52" s="335"/>
      <c r="H52" s="157"/>
      <c r="I52" s="156"/>
      <c r="J52" s="166">
        <f t="shared" ref="J52:AB52" si="12">J53+J55+J56+J57</f>
        <v>1</v>
      </c>
      <c r="K52" s="166">
        <f t="shared" si="12"/>
        <v>0</v>
      </c>
      <c r="L52" s="166">
        <f t="shared" si="12"/>
        <v>0</v>
      </c>
      <c r="M52" s="166">
        <f t="shared" si="12"/>
        <v>0</v>
      </c>
      <c r="N52" s="166">
        <f t="shared" si="12"/>
        <v>0</v>
      </c>
      <c r="O52" s="166">
        <f t="shared" si="12"/>
        <v>0</v>
      </c>
      <c r="P52" s="166">
        <f t="shared" si="12"/>
        <v>0</v>
      </c>
      <c r="Q52" s="166">
        <f t="shared" si="12"/>
        <v>0</v>
      </c>
      <c r="R52" s="166">
        <f t="shared" si="12"/>
        <v>12796</v>
      </c>
      <c r="S52" s="166">
        <f t="shared" si="12"/>
        <v>0</v>
      </c>
      <c r="T52" s="166">
        <f t="shared" si="12"/>
        <v>0</v>
      </c>
      <c r="U52" s="166">
        <f t="shared" si="12"/>
        <v>150</v>
      </c>
      <c r="V52" s="166">
        <f t="shared" si="12"/>
        <v>0</v>
      </c>
      <c r="W52" s="166">
        <f t="shared" si="12"/>
        <v>0</v>
      </c>
      <c r="X52" s="166">
        <f t="shared" si="12"/>
        <v>0</v>
      </c>
      <c r="Y52" s="166">
        <f t="shared" si="12"/>
        <v>0</v>
      </c>
      <c r="Z52" s="166">
        <f t="shared" si="12"/>
        <v>0</v>
      </c>
      <c r="AA52" s="166">
        <f t="shared" si="12"/>
        <v>150</v>
      </c>
      <c r="AB52" s="166">
        <f t="shared" si="12"/>
        <v>0</v>
      </c>
      <c r="AC52" s="166"/>
      <c r="AD52" s="166">
        <f>AD53+AD55+AD56+AD57</f>
        <v>3656</v>
      </c>
      <c r="AE52" s="166">
        <f>AE53+AE55+AE56+AE57</f>
        <v>3656</v>
      </c>
      <c r="AF52" s="170"/>
      <c r="AG52" s="170"/>
      <c r="AH52" s="175"/>
      <c r="AI52" s="175"/>
      <c r="AJ52" s="177"/>
      <c r="AK52" s="177"/>
      <c r="AL52" s="175"/>
      <c r="AM52" s="175"/>
      <c r="AN52" s="175"/>
      <c r="AO52" s="178"/>
      <c r="AP52" s="178"/>
      <c r="AQ52" s="178"/>
      <c r="AR52" s="178"/>
      <c r="AS52" s="178"/>
      <c r="AT52" s="178"/>
    </row>
    <row r="53" s="3" customFormat="1" spans="1:46">
      <c r="A53" s="155"/>
      <c r="B53" s="156" t="s">
        <v>481</v>
      </c>
      <c r="C53" s="156"/>
      <c r="D53" s="156"/>
      <c r="E53" s="157"/>
      <c r="F53" s="156"/>
      <c r="G53" s="335"/>
      <c r="H53" s="157"/>
      <c r="I53" s="156"/>
      <c r="J53" s="166">
        <f t="shared" ref="J53:AB53" si="13">SUM(J54)</f>
        <v>1</v>
      </c>
      <c r="K53" s="166">
        <f t="shared" si="13"/>
        <v>0</v>
      </c>
      <c r="L53" s="166">
        <f t="shared" si="13"/>
        <v>0</v>
      </c>
      <c r="M53" s="166">
        <f t="shared" si="13"/>
        <v>0</v>
      </c>
      <c r="N53" s="166">
        <f t="shared" si="13"/>
        <v>0</v>
      </c>
      <c r="O53" s="166">
        <f t="shared" si="13"/>
        <v>0</v>
      </c>
      <c r="P53" s="166">
        <f t="shared" si="13"/>
        <v>0</v>
      </c>
      <c r="Q53" s="166">
        <f t="shared" si="13"/>
        <v>0</v>
      </c>
      <c r="R53" s="166">
        <f t="shared" si="13"/>
        <v>12796</v>
      </c>
      <c r="S53" s="166">
        <f t="shared" si="13"/>
        <v>0</v>
      </c>
      <c r="T53" s="166">
        <f t="shared" si="13"/>
        <v>0</v>
      </c>
      <c r="U53" s="166">
        <f t="shared" si="13"/>
        <v>150</v>
      </c>
      <c r="V53" s="166">
        <f t="shared" si="13"/>
        <v>0</v>
      </c>
      <c r="W53" s="166">
        <f t="shared" si="13"/>
        <v>0</v>
      </c>
      <c r="X53" s="166">
        <f t="shared" si="13"/>
        <v>0</v>
      </c>
      <c r="Y53" s="166">
        <f t="shared" si="13"/>
        <v>0</v>
      </c>
      <c r="Z53" s="166">
        <f t="shared" si="13"/>
        <v>0</v>
      </c>
      <c r="AA53" s="166">
        <f t="shared" si="13"/>
        <v>150</v>
      </c>
      <c r="AB53" s="166">
        <f t="shared" si="13"/>
        <v>0</v>
      </c>
      <c r="AC53" s="166"/>
      <c r="AD53" s="166">
        <f>SUM(AD54)</f>
        <v>3656</v>
      </c>
      <c r="AE53" s="166">
        <f>SUM(AE54)</f>
        <v>3656</v>
      </c>
      <c r="AF53" s="170"/>
      <c r="AG53" s="170"/>
      <c r="AH53" s="175"/>
      <c r="AI53" s="175"/>
      <c r="AJ53" s="177"/>
      <c r="AK53" s="177"/>
      <c r="AL53" s="175"/>
      <c r="AM53" s="175"/>
      <c r="AN53" s="175"/>
      <c r="AO53" s="178"/>
      <c r="AP53" s="178"/>
      <c r="AQ53" s="178"/>
      <c r="AR53" s="178"/>
      <c r="AS53" s="178"/>
      <c r="AT53" s="178"/>
    </row>
    <row r="54" s="1" customFormat="1" ht="45" spans="1:56">
      <c r="A54" s="21">
        <v>26</v>
      </c>
      <c r="B54" s="20" t="s">
        <v>482</v>
      </c>
      <c r="C54" s="20">
        <v>2022</v>
      </c>
      <c r="D54" s="21" t="s">
        <v>483</v>
      </c>
      <c r="E54" s="21" t="s">
        <v>484</v>
      </c>
      <c r="F54" s="21" t="s">
        <v>45</v>
      </c>
      <c r="G54" s="21" t="s">
        <v>1160</v>
      </c>
      <c r="H54" s="21" t="s">
        <v>489</v>
      </c>
      <c r="I54" s="33" t="s">
        <v>1505</v>
      </c>
      <c r="J54" s="21">
        <v>1</v>
      </c>
      <c r="K54" s="21"/>
      <c r="L54" s="21"/>
      <c r="M54" s="21"/>
      <c r="N54" s="21"/>
      <c r="O54" s="21"/>
      <c r="P54" s="21"/>
      <c r="Q54" s="21"/>
      <c r="R54" s="22">
        <v>12796</v>
      </c>
      <c r="S54" s="21" t="s">
        <v>489</v>
      </c>
      <c r="T54" s="21" t="s">
        <v>490</v>
      </c>
      <c r="U54" s="44">
        <v>150</v>
      </c>
      <c r="V54" s="44">
        <v>0</v>
      </c>
      <c r="W54" s="44"/>
      <c r="X54" s="44">
        <v>0</v>
      </c>
      <c r="Y54" s="44">
        <v>0</v>
      </c>
      <c r="Z54" s="44">
        <v>0</v>
      </c>
      <c r="AA54" s="44">
        <v>150</v>
      </c>
      <c r="AB54" s="44">
        <v>0</v>
      </c>
      <c r="AC54" s="44"/>
      <c r="AD54" s="50">
        <v>3656</v>
      </c>
      <c r="AE54" s="50">
        <v>3656</v>
      </c>
      <c r="AF54" s="33" t="s">
        <v>487</v>
      </c>
      <c r="AG54" s="33" t="s">
        <v>488</v>
      </c>
      <c r="AH54" s="21" t="s">
        <v>489</v>
      </c>
      <c r="AI54" s="21" t="s">
        <v>490</v>
      </c>
      <c r="AJ54" s="21" t="s">
        <v>491</v>
      </c>
      <c r="AK54" s="163" t="s">
        <v>492</v>
      </c>
      <c r="AL54" s="163" t="s">
        <v>1073</v>
      </c>
      <c r="AM54" s="163" t="s">
        <v>55</v>
      </c>
      <c r="AN54" s="163"/>
      <c r="AO54" s="158" t="s">
        <v>1079</v>
      </c>
      <c r="AP54" s="158" t="s">
        <v>1079</v>
      </c>
      <c r="AQ54" s="158" t="s">
        <v>1079</v>
      </c>
      <c r="AR54" s="158"/>
      <c r="AS54" s="163" t="s">
        <v>1135</v>
      </c>
      <c r="AT54" s="178"/>
      <c r="AU54" s="3"/>
      <c r="AV54" s="1" t="s">
        <v>1135</v>
      </c>
      <c r="AW54" s="1" t="s">
        <v>1539</v>
      </c>
      <c r="BD54" s="5">
        <v>1</v>
      </c>
    </row>
    <row r="55" s="3" customFormat="1" spans="1:46">
      <c r="A55" s="155"/>
      <c r="B55" s="156" t="s">
        <v>493</v>
      </c>
      <c r="C55" s="156"/>
      <c r="D55" s="156"/>
      <c r="E55" s="157"/>
      <c r="F55" s="156"/>
      <c r="G55" s="335"/>
      <c r="H55" s="157"/>
      <c r="I55" s="156"/>
      <c r="J55" s="166">
        <v>0</v>
      </c>
      <c r="K55" s="166">
        <v>0</v>
      </c>
      <c r="L55" s="166">
        <v>0</v>
      </c>
      <c r="M55" s="166">
        <v>0</v>
      </c>
      <c r="N55" s="166">
        <v>0</v>
      </c>
      <c r="O55" s="166">
        <v>0</v>
      </c>
      <c r="P55" s="166">
        <v>0</v>
      </c>
      <c r="Q55" s="166">
        <v>0</v>
      </c>
      <c r="R55" s="166">
        <v>0</v>
      </c>
      <c r="S55" s="166">
        <v>0</v>
      </c>
      <c r="T55" s="166">
        <v>0</v>
      </c>
      <c r="U55" s="166">
        <v>0</v>
      </c>
      <c r="V55" s="166">
        <v>0</v>
      </c>
      <c r="W55" s="166">
        <v>0</v>
      </c>
      <c r="X55" s="166">
        <v>0</v>
      </c>
      <c r="Y55" s="166">
        <v>0</v>
      </c>
      <c r="Z55" s="166">
        <v>0</v>
      </c>
      <c r="AA55" s="166">
        <v>0</v>
      </c>
      <c r="AB55" s="166">
        <v>0</v>
      </c>
      <c r="AC55" s="166"/>
      <c r="AD55" s="166">
        <v>0</v>
      </c>
      <c r="AE55" s="166">
        <v>0</v>
      </c>
      <c r="AF55" s="170"/>
      <c r="AG55" s="170"/>
      <c r="AH55" s="175"/>
      <c r="AI55" s="175"/>
      <c r="AJ55" s="177"/>
      <c r="AK55" s="177"/>
      <c r="AL55" s="175"/>
      <c r="AM55" s="175"/>
      <c r="AN55" s="175"/>
      <c r="AO55" s="178"/>
      <c r="AP55" s="178"/>
      <c r="AQ55" s="178"/>
      <c r="AR55" s="178"/>
      <c r="AS55" s="178"/>
      <c r="AT55" s="178"/>
    </row>
    <row r="56" s="3" customFormat="1" spans="1:46">
      <c r="A56" s="155"/>
      <c r="B56" s="156" t="s">
        <v>494</v>
      </c>
      <c r="C56" s="156"/>
      <c r="D56" s="156"/>
      <c r="E56" s="157"/>
      <c r="F56" s="156"/>
      <c r="G56" s="335"/>
      <c r="H56" s="157"/>
      <c r="I56" s="156"/>
      <c r="J56" s="166">
        <v>0</v>
      </c>
      <c r="K56" s="166">
        <v>0</v>
      </c>
      <c r="L56" s="166">
        <v>0</v>
      </c>
      <c r="M56" s="166">
        <v>0</v>
      </c>
      <c r="N56" s="166">
        <v>0</v>
      </c>
      <c r="O56" s="166">
        <v>0</v>
      </c>
      <c r="P56" s="166">
        <v>0</v>
      </c>
      <c r="Q56" s="166">
        <v>0</v>
      </c>
      <c r="R56" s="166">
        <v>0</v>
      </c>
      <c r="S56" s="166">
        <v>0</v>
      </c>
      <c r="T56" s="166">
        <v>0</v>
      </c>
      <c r="U56" s="166">
        <v>0</v>
      </c>
      <c r="V56" s="166">
        <v>0</v>
      </c>
      <c r="W56" s="166">
        <v>0</v>
      </c>
      <c r="X56" s="166">
        <v>0</v>
      </c>
      <c r="Y56" s="166">
        <v>0</v>
      </c>
      <c r="Z56" s="166">
        <v>0</v>
      </c>
      <c r="AA56" s="166">
        <v>0</v>
      </c>
      <c r="AB56" s="166">
        <v>0</v>
      </c>
      <c r="AC56" s="166"/>
      <c r="AD56" s="166">
        <v>0</v>
      </c>
      <c r="AE56" s="166">
        <v>0</v>
      </c>
      <c r="AF56" s="170"/>
      <c r="AG56" s="170"/>
      <c r="AH56" s="175"/>
      <c r="AI56" s="175"/>
      <c r="AJ56" s="177"/>
      <c r="AK56" s="177"/>
      <c r="AL56" s="175"/>
      <c r="AM56" s="175"/>
      <c r="AN56" s="175"/>
      <c r="AO56" s="178"/>
      <c r="AP56" s="178"/>
      <c r="AQ56" s="178"/>
      <c r="AR56" s="178"/>
      <c r="AS56" s="178"/>
      <c r="AT56" s="178"/>
    </row>
    <row r="57" s="3" customFormat="1" spans="1:46">
      <c r="A57" s="155"/>
      <c r="B57" s="156" t="s">
        <v>495</v>
      </c>
      <c r="C57" s="156"/>
      <c r="D57" s="156"/>
      <c r="E57" s="157"/>
      <c r="F57" s="156"/>
      <c r="G57" s="335"/>
      <c r="H57" s="157"/>
      <c r="I57" s="156"/>
      <c r="J57" s="166">
        <v>0</v>
      </c>
      <c r="K57" s="166">
        <v>0</v>
      </c>
      <c r="L57" s="166">
        <v>0</v>
      </c>
      <c r="M57" s="166">
        <v>0</v>
      </c>
      <c r="N57" s="166">
        <v>0</v>
      </c>
      <c r="O57" s="166">
        <v>0</v>
      </c>
      <c r="P57" s="166">
        <v>0</v>
      </c>
      <c r="Q57" s="166">
        <v>0</v>
      </c>
      <c r="R57" s="166">
        <v>0</v>
      </c>
      <c r="S57" s="166">
        <v>0</v>
      </c>
      <c r="T57" s="166">
        <v>0</v>
      </c>
      <c r="U57" s="166">
        <v>0</v>
      </c>
      <c r="V57" s="166">
        <v>0</v>
      </c>
      <c r="W57" s="166">
        <v>0</v>
      </c>
      <c r="X57" s="166">
        <v>0</v>
      </c>
      <c r="Y57" s="166">
        <v>0</v>
      </c>
      <c r="Z57" s="166">
        <v>0</v>
      </c>
      <c r="AA57" s="166">
        <v>0</v>
      </c>
      <c r="AB57" s="166">
        <v>0</v>
      </c>
      <c r="AC57" s="166"/>
      <c r="AD57" s="166">
        <v>0</v>
      </c>
      <c r="AE57" s="166">
        <v>0</v>
      </c>
      <c r="AF57" s="170"/>
      <c r="AG57" s="170"/>
      <c r="AH57" s="175"/>
      <c r="AI57" s="175"/>
      <c r="AJ57" s="177"/>
      <c r="AK57" s="177"/>
      <c r="AL57" s="175"/>
      <c r="AM57" s="175"/>
      <c r="AN57" s="175"/>
      <c r="AO57" s="178"/>
      <c r="AP57" s="178"/>
      <c r="AQ57" s="178"/>
      <c r="AR57" s="178"/>
      <c r="AS57" s="178"/>
      <c r="AT57" s="178"/>
    </row>
    <row r="58" s="3" customFormat="1" spans="1:46">
      <c r="A58" s="155"/>
      <c r="B58" s="156" t="s">
        <v>496</v>
      </c>
      <c r="C58" s="156"/>
      <c r="D58" s="156"/>
      <c r="E58" s="157"/>
      <c r="F58" s="156"/>
      <c r="G58" s="335"/>
      <c r="H58" s="157"/>
      <c r="I58" s="156"/>
      <c r="J58" s="166">
        <f t="shared" ref="J58:AB58" si="14">J59+J60</f>
        <v>0</v>
      </c>
      <c r="K58" s="166">
        <f t="shared" si="14"/>
        <v>0</v>
      </c>
      <c r="L58" s="166">
        <f t="shared" si="14"/>
        <v>0</v>
      </c>
      <c r="M58" s="166">
        <f t="shared" si="14"/>
        <v>0</v>
      </c>
      <c r="N58" s="166">
        <f t="shared" si="14"/>
        <v>0</v>
      </c>
      <c r="O58" s="166">
        <f t="shared" si="14"/>
        <v>0</v>
      </c>
      <c r="P58" s="166">
        <f t="shared" si="14"/>
        <v>0</v>
      </c>
      <c r="Q58" s="166">
        <f t="shared" si="14"/>
        <v>0</v>
      </c>
      <c r="R58" s="166">
        <f t="shared" si="14"/>
        <v>0</v>
      </c>
      <c r="S58" s="166">
        <f t="shared" si="14"/>
        <v>0</v>
      </c>
      <c r="T58" s="166">
        <f t="shared" si="14"/>
        <v>0</v>
      </c>
      <c r="U58" s="166">
        <f t="shared" si="14"/>
        <v>0</v>
      </c>
      <c r="V58" s="166">
        <f t="shared" si="14"/>
        <v>0</v>
      </c>
      <c r="W58" s="166">
        <f t="shared" si="14"/>
        <v>0</v>
      </c>
      <c r="X58" s="166">
        <f t="shared" si="14"/>
        <v>0</v>
      </c>
      <c r="Y58" s="166">
        <f t="shared" si="14"/>
        <v>0</v>
      </c>
      <c r="Z58" s="166">
        <f t="shared" si="14"/>
        <v>0</v>
      </c>
      <c r="AA58" s="166">
        <f t="shared" si="14"/>
        <v>0</v>
      </c>
      <c r="AB58" s="166">
        <f t="shared" si="14"/>
        <v>0</v>
      </c>
      <c r="AC58" s="166"/>
      <c r="AD58" s="166">
        <f>AD59+AD60</f>
        <v>0</v>
      </c>
      <c r="AE58" s="166">
        <f>AE59+AE60</f>
        <v>0</v>
      </c>
      <c r="AF58" s="170"/>
      <c r="AG58" s="170"/>
      <c r="AH58" s="175"/>
      <c r="AI58" s="175"/>
      <c r="AJ58" s="177"/>
      <c r="AK58" s="177"/>
      <c r="AL58" s="175"/>
      <c r="AM58" s="175"/>
      <c r="AN58" s="175"/>
      <c r="AO58" s="178"/>
      <c r="AP58" s="178"/>
      <c r="AQ58" s="178"/>
      <c r="AR58" s="178"/>
      <c r="AS58" s="178"/>
      <c r="AT58" s="178"/>
    </row>
    <row r="59" s="3" customFormat="1" spans="1:46">
      <c r="A59" s="155"/>
      <c r="B59" s="156" t="s">
        <v>497</v>
      </c>
      <c r="C59" s="156"/>
      <c r="D59" s="156"/>
      <c r="E59" s="157"/>
      <c r="F59" s="156"/>
      <c r="G59" s="335"/>
      <c r="H59" s="157"/>
      <c r="I59" s="156"/>
      <c r="J59" s="166">
        <v>0</v>
      </c>
      <c r="K59" s="166">
        <v>0</v>
      </c>
      <c r="L59" s="166">
        <v>0</v>
      </c>
      <c r="M59" s="166">
        <v>0</v>
      </c>
      <c r="N59" s="166">
        <v>0</v>
      </c>
      <c r="O59" s="166">
        <v>0</v>
      </c>
      <c r="P59" s="166">
        <v>0</v>
      </c>
      <c r="Q59" s="166">
        <v>0</v>
      </c>
      <c r="R59" s="166">
        <v>0</v>
      </c>
      <c r="S59" s="166">
        <v>0</v>
      </c>
      <c r="T59" s="166">
        <v>0</v>
      </c>
      <c r="U59" s="166">
        <v>0</v>
      </c>
      <c r="V59" s="166">
        <v>0</v>
      </c>
      <c r="W59" s="166">
        <v>0</v>
      </c>
      <c r="X59" s="166">
        <v>0</v>
      </c>
      <c r="Y59" s="166">
        <v>0</v>
      </c>
      <c r="Z59" s="166">
        <v>0</v>
      </c>
      <c r="AA59" s="166">
        <v>0</v>
      </c>
      <c r="AB59" s="166">
        <v>0</v>
      </c>
      <c r="AC59" s="166"/>
      <c r="AD59" s="166">
        <v>0</v>
      </c>
      <c r="AE59" s="166">
        <v>0</v>
      </c>
      <c r="AF59" s="170"/>
      <c r="AG59" s="170"/>
      <c r="AH59" s="175"/>
      <c r="AI59" s="175"/>
      <c r="AJ59" s="177"/>
      <c r="AK59" s="177"/>
      <c r="AL59" s="175"/>
      <c r="AM59" s="175"/>
      <c r="AN59" s="175"/>
      <c r="AO59" s="178"/>
      <c r="AP59" s="178"/>
      <c r="AQ59" s="178"/>
      <c r="AR59" s="178"/>
      <c r="AS59" s="178"/>
      <c r="AT59" s="178"/>
    </row>
    <row r="60" s="3" customFormat="1" spans="1:46">
      <c r="A60" s="155"/>
      <c r="B60" s="156" t="s">
        <v>498</v>
      </c>
      <c r="C60" s="156"/>
      <c r="D60" s="156"/>
      <c r="E60" s="157"/>
      <c r="F60" s="156"/>
      <c r="G60" s="335"/>
      <c r="H60" s="157"/>
      <c r="I60" s="156"/>
      <c r="J60" s="166">
        <v>0</v>
      </c>
      <c r="K60" s="166">
        <v>0</v>
      </c>
      <c r="L60" s="166">
        <v>0</v>
      </c>
      <c r="M60" s="166">
        <v>0</v>
      </c>
      <c r="N60" s="166">
        <v>0</v>
      </c>
      <c r="O60" s="166">
        <v>0</v>
      </c>
      <c r="P60" s="166">
        <v>0</v>
      </c>
      <c r="Q60" s="166">
        <v>0</v>
      </c>
      <c r="R60" s="166">
        <v>0</v>
      </c>
      <c r="S60" s="166">
        <v>0</v>
      </c>
      <c r="T60" s="166">
        <v>0</v>
      </c>
      <c r="U60" s="166">
        <v>0</v>
      </c>
      <c r="V60" s="166">
        <v>0</v>
      </c>
      <c r="W60" s="166">
        <v>0</v>
      </c>
      <c r="X60" s="166">
        <v>0</v>
      </c>
      <c r="Y60" s="166">
        <v>0</v>
      </c>
      <c r="Z60" s="166">
        <v>0</v>
      </c>
      <c r="AA60" s="166">
        <v>0</v>
      </c>
      <c r="AB60" s="166">
        <v>0</v>
      </c>
      <c r="AC60" s="166"/>
      <c r="AD60" s="166">
        <v>0</v>
      </c>
      <c r="AE60" s="166">
        <v>0</v>
      </c>
      <c r="AF60" s="170"/>
      <c r="AG60" s="170"/>
      <c r="AH60" s="175"/>
      <c r="AI60" s="175"/>
      <c r="AJ60" s="177"/>
      <c r="AK60" s="177"/>
      <c r="AL60" s="175"/>
      <c r="AM60" s="175"/>
      <c r="AN60" s="175"/>
      <c r="AO60" s="178"/>
      <c r="AP60" s="178"/>
      <c r="AQ60" s="178"/>
      <c r="AR60" s="178"/>
      <c r="AS60" s="178"/>
      <c r="AT60" s="178"/>
    </row>
    <row r="61" s="3" customFormat="1" spans="1:46">
      <c r="A61" s="155"/>
      <c r="B61" s="190" t="s">
        <v>499</v>
      </c>
      <c r="C61" s="190"/>
      <c r="D61" s="191"/>
      <c r="E61" s="191"/>
      <c r="F61" s="190"/>
      <c r="G61" s="191"/>
      <c r="H61" s="191"/>
      <c r="I61" s="190"/>
      <c r="J61" s="166">
        <f t="shared" ref="J61:AB61" si="15">J62+J65+J69+J72+J76</f>
        <v>0</v>
      </c>
      <c r="K61" s="166">
        <f t="shared" si="15"/>
        <v>0</v>
      </c>
      <c r="L61" s="166">
        <f t="shared" si="15"/>
        <v>0</v>
      </c>
      <c r="M61" s="166">
        <f t="shared" si="15"/>
        <v>0</v>
      </c>
      <c r="N61" s="166">
        <f t="shared" si="15"/>
        <v>0</v>
      </c>
      <c r="O61" s="166">
        <f t="shared" si="15"/>
        <v>0</v>
      </c>
      <c r="P61" s="166">
        <f t="shared" si="15"/>
        <v>0</v>
      </c>
      <c r="Q61" s="166">
        <f t="shared" si="15"/>
        <v>0</v>
      </c>
      <c r="R61" s="166">
        <f t="shared" si="15"/>
        <v>0</v>
      </c>
      <c r="S61" s="166">
        <f t="shared" si="15"/>
        <v>0</v>
      </c>
      <c r="T61" s="166">
        <f t="shared" si="15"/>
        <v>0</v>
      </c>
      <c r="U61" s="166">
        <f t="shared" si="15"/>
        <v>0</v>
      </c>
      <c r="V61" s="166">
        <f t="shared" si="15"/>
        <v>0</v>
      </c>
      <c r="W61" s="166">
        <f t="shared" si="15"/>
        <v>0</v>
      </c>
      <c r="X61" s="166">
        <f t="shared" si="15"/>
        <v>0</v>
      </c>
      <c r="Y61" s="166">
        <f t="shared" si="15"/>
        <v>0</v>
      </c>
      <c r="Z61" s="166">
        <f t="shared" si="15"/>
        <v>0</v>
      </c>
      <c r="AA61" s="166">
        <f t="shared" si="15"/>
        <v>0</v>
      </c>
      <c r="AB61" s="166">
        <f t="shared" si="15"/>
        <v>0</v>
      </c>
      <c r="AC61" s="166"/>
      <c r="AD61" s="166">
        <f>AD62+AD65+AD69+AD72+AD76</f>
        <v>0</v>
      </c>
      <c r="AE61" s="166">
        <f>AE62+AE65+AE69+AE72+AE76</f>
        <v>0</v>
      </c>
      <c r="AF61" s="197"/>
      <c r="AG61" s="197"/>
      <c r="AH61" s="166"/>
      <c r="AI61" s="166"/>
      <c r="AJ61" s="166"/>
      <c r="AK61" s="201"/>
      <c r="AL61" s="201"/>
      <c r="AM61" s="201"/>
      <c r="AN61" s="175"/>
      <c r="AO61" s="178"/>
      <c r="AP61" s="178"/>
      <c r="AQ61" s="178"/>
      <c r="AR61" s="178"/>
      <c r="AS61" s="178"/>
      <c r="AT61" s="178"/>
    </row>
    <row r="62" s="3" customFormat="1" spans="1:46">
      <c r="A62" s="155"/>
      <c r="B62" s="190" t="s">
        <v>500</v>
      </c>
      <c r="C62" s="190"/>
      <c r="D62" s="191"/>
      <c r="E62" s="191"/>
      <c r="F62" s="190"/>
      <c r="G62" s="191"/>
      <c r="H62" s="191"/>
      <c r="I62" s="190"/>
      <c r="J62" s="166">
        <f t="shared" ref="J62:AB62" si="16">J63+J64</f>
        <v>0</v>
      </c>
      <c r="K62" s="166">
        <f t="shared" si="16"/>
        <v>0</v>
      </c>
      <c r="L62" s="166">
        <f t="shared" si="16"/>
        <v>0</v>
      </c>
      <c r="M62" s="166">
        <f t="shared" si="16"/>
        <v>0</v>
      </c>
      <c r="N62" s="166">
        <f t="shared" si="16"/>
        <v>0</v>
      </c>
      <c r="O62" s="166">
        <f t="shared" si="16"/>
        <v>0</v>
      </c>
      <c r="P62" s="166">
        <f t="shared" si="16"/>
        <v>0</v>
      </c>
      <c r="Q62" s="166">
        <f t="shared" si="16"/>
        <v>0</v>
      </c>
      <c r="R62" s="166">
        <f t="shared" si="16"/>
        <v>0</v>
      </c>
      <c r="S62" s="166">
        <f t="shared" si="16"/>
        <v>0</v>
      </c>
      <c r="T62" s="166">
        <f t="shared" si="16"/>
        <v>0</v>
      </c>
      <c r="U62" s="166">
        <f t="shared" si="16"/>
        <v>0</v>
      </c>
      <c r="V62" s="166">
        <f t="shared" si="16"/>
        <v>0</v>
      </c>
      <c r="W62" s="166">
        <f t="shared" si="16"/>
        <v>0</v>
      </c>
      <c r="X62" s="166">
        <f t="shared" si="16"/>
        <v>0</v>
      </c>
      <c r="Y62" s="166">
        <f t="shared" si="16"/>
        <v>0</v>
      </c>
      <c r="Z62" s="166">
        <f t="shared" si="16"/>
        <v>0</v>
      </c>
      <c r="AA62" s="166">
        <f t="shared" si="16"/>
        <v>0</v>
      </c>
      <c r="AB62" s="166">
        <f t="shared" si="16"/>
        <v>0</v>
      </c>
      <c r="AC62" s="166"/>
      <c r="AD62" s="166">
        <f>AD63+AD64</f>
        <v>0</v>
      </c>
      <c r="AE62" s="166">
        <f>AE63+AE64</f>
        <v>0</v>
      </c>
      <c r="AF62" s="197"/>
      <c r="AG62" s="197"/>
      <c r="AH62" s="166"/>
      <c r="AI62" s="166"/>
      <c r="AJ62" s="166"/>
      <c r="AK62" s="201"/>
      <c r="AL62" s="201"/>
      <c r="AM62" s="201"/>
      <c r="AN62" s="175"/>
      <c r="AO62" s="178"/>
      <c r="AP62" s="178"/>
      <c r="AQ62" s="178"/>
      <c r="AR62" s="178"/>
      <c r="AS62" s="178"/>
      <c r="AT62" s="178"/>
    </row>
    <row r="63" s="3" customFormat="1" spans="1:46">
      <c r="A63" s="155"/>
      <c r="B63" s="190" t="s">
        <v>501</v>
      </c>
      <c r="C63" s="190"/>
      <c r="D63" s="191"/>
      <c r="E63" s="191"/>
      <c r="F63" s="190"/>
      <c r="G63" s="191"/>
      <c r="H63" s="191"/>
      <c r="I63" s="190"/>
      <c r="J63" s="166">
        <v>0</v>
      </c>
      <c r="K63" s="166">
        <v>0</v>
      </c>
      <c r="L63" s="166">
        <v>0</v>
      </c>
      <c r="M63" s="166">
        <v>0</v>
      </c>
      <c r="N63" s="166">
        <v>0</v>
      </c>
      <c r="O63" s="166">
        <v>0</v>
      </c>
      <c r="P63" s="166">
        <v>0</v>
      </c>
      <c r="Q63" s="166">
        <v>0</v>
      </c>
      <c r="R63" s="166">
        <v>0</v>
      </c>
      <c r="S63" s="166">
        <v>0</v>
      </c>
      <c r="T63" s="166">
        <v>0</v>
      </c>
      <c r="U63" s="166">
        <v>0</v>
      </c>
      <c r="V63" s="166">
        <v>0</v>
      </c>
      <c r="W63" s="166">
        <v>0</v>
      </c>
      <c r="X63" s="166">
        <v>0</v>
      </c>
      <c r="Y63" s="166">
        <v>0</v>
      </c>
      <c r="Z63" s="166">
        <v>0</v>
      </c>
      <c r="AA63" s="166">
        <v>0</v>
      </c>
      <c r="AB63" s="166">
        <v>0</v>
      </c>
      <c r="AC63" s="166"/>
      <c r="AD63" s="166">
        <v>0</v>
      </c>
      <c r="AE63" s="166">
        <v>0</v>
      </c>
      <c r="AF63" s="197"/>
      <c r="AG63" s="197"/>
      <c r="AH63" s="166"/>
      <c r="AI63" s="166"/>
      <c r="AJ63" s="166"/>
      <c r="AK63" s="201"/>
      <c r="AL63" s="201"/>
      <c r="AM63" s="201"/>
      <c r="AN63" s="175"/>
      <c r="AO63" s="178"/>
      <c r="AP63" s="178"/>
      <c r="AQ63" s="178"/>
      <c r="AR63" s="178"/>
      <c r="AS63" s="178"/>
      <c r="AT63" s="178"/>
    </row>
    <row r="64" s="3" customFormat="1" spans="1:46">
      <c r="A64" s="155"/>
      <c r="B64" s="190" t="s">
        <v>502</v>
      </c>
      <c r="C64" s="190"/>
      <c r="D64" s="191"/>
      <c r="E64" s="191"/>
      <c r="F64" s="190"/>
      <c r="G64" s="191"/>
      <c r="H64" s="191"/>
      <c r="I64" s="190"/>
      <c r="J64" s="166">
        <v>0</v>
      </c>
      <c r="K64" s="166">
        <v>0</v>
      </c>
      <c r="L64" s="166">
        <v>0</v>
      </c>
      <c r="M64" s="166">
        <v>0</v>
      </c>
      <c r="N64" s="166">
        <v>0</v>
      </c>
      <c r="O64" s="166">
        <v>0</v>
      </c>
      <c r="P64" s="166">
        <v>0</v>
      </c>
      <c r="Q64" s="166">
        <v>0</v>
      </c>
      <c r="R64" s="166">
        <v>0</v>
      </c>
      <c r="S64" s="166">
        <v>0</v>
      </c>
      <c r="T64" s="166">
        <v>0</v>
      </c>
      <c r="U64" s="166">
        <v>0</v>
      </c>
      <c r="V64" s="166">
        <v>0</v>
      </c>
      <c r="W64" s="166">
        <v>0</v>
      </c>
      <c r="X64" s="166">
        <v>0</v>
      </c>
      <c r="Y64" s="166">
        <v>0</v>
      </c>
      <c r="Z64" s="166">
        <v>0</v>
      </c>
      <c r="AA64" s="166">
        <v>0</v>
      </c>
      <c r="AB64" s="166">
        <v>0</v>
      </c>
      <c r="AC64" s="166"/>
      <c r="AD64" s="166">
        <v>0</v>
      </c>
      <c r="AE64" s="166">
        <v>0</v>
      </c>
      <c r="AF64" s="197"/>
      <c r="AG64" s="197"/>
      <c r="AH64" s="166"/>
      <c r="AI64" s="166"/>
      <c r="AJ64" s="166"/>
      <c r="AK64" s="201"/>
      <c r="AL64" s="201"/>
      <c r="AM64" s="201"/>
      <c r="AN64" s="175"/>
      <c r="AO64" s="178"/>
      <c r="AP64" s="178"/>
      <c r="AQ64" s="178"/>
      <c r="AR64" s="178"/>
      <c r="AS64" s="178"/>
      <c r="AT64" s="178"/>
    </row>
    <row r="65" s="3" customFormat="1" spans="1:46">
      <c r="A65" s="155"/>
      <c r="B65" s="190" t="s">
        <v>503</v>
      </c>
      <c r="C65" s="190"/>
      <c r="D65" s="191"/>
      <c r="E65" s="191"/>
      <c r="F65" s="190"/>
      <c r="G65" s="191"/>
      <c r="H65" s="191"/>
      <c r="I65" s="190"/>
      <c r="J65" s="166">
        <f t="shared" ref="J65:AB65" si="17">J66+J67+J68</f>
        <v>0</v>
      </c>
      <c r="K65" s="166">
        <f t="shared" si="17"/>
        <v>0</v>
      </c>
      <c r="L65" s="166">
        <f t="shared" si="17"/>
        <v>0</v>
      </c>
      <c r="M65" s="166">
        <f t="shared" si="17"/>
        <v>0</v>
      </c>
      <c r="N65" s="166">
        <f t="shared" si="17"/>
        <v>0</v>
      </c>
      <c r="O65" s="166">
        <f t="shared" si="17"/>
        <v>0</v>
      </c>
      <c r="P65" s="166">
        <f t="shared" si="17"/>
        <v>0</v>
      </c>
      <c r="Q65" s="166">
        <f t="shared" si="17"/>
        <v>0</v>
      </c>
      <c r="R65" s="166">
        <f t="shared" si="17"/>
        <v>0</v>
      </c>
      <c r="S65" s="166">
        <f t="shared" si="17"/>
        <v>0</v>
      </c>
      <c r="T65" s="166">
        <f t="shared" si="17"/>
        <v>0</v>
      </c>
      <c r="U65" s="166">
        <f t="shared" si="17"/>
        <v>0</v>
      </c>
      <c r="V65" s="166">
        <f t="shared" si="17"/>
        <v>0</v>
      </c>
      <c r="W65" s="166">
        <f t="shared" si="17"/>
        <v>0</v>
      </c>
      <c r="X65" s="166">
        <f t="shared" si="17"/>
        <v>0</v>
      </c>
      <c r="Y65" s="166">
        <f t="shared" si="17"/>
        <v>0</v>
      </c>
      <c r="Z65" s="166">
        <f t="shared" si="17"/>
        <v>0</v>
      </c>
      <c r="AA65" s="166">
        <f t="shared" si="17"/>
        <v>0</v>
      </c>
      <c r="AB65" s="166">
        <f t="shared" si="17"/>
        <v>0</v>
      </c>
      <c r="AC65" s="166"/>
      <c r="AD65" s="166">
        <f>AD66+AD67+AD68</f>
        <v>0</v>
      </c>
      <c r="AE65" s="166">
        <f>AE66+AE67+AE68</f>
        <v>0</v>
      </c>
      <c r="AF65" s="197"/>
      <c r="AG65" s="197"/>
      <c r="AH65" s="166"/>
      <c r="AI65" s="166"/>
      <c r="AJ65" s="166"/>
      <c r="AK65" s="201"/>
      <c r="AL65" s="201"/>
      <c r="AM65" s="201"/>
      <c r="AN65" s="175"/>
      <c r="AO65" s="178"/>
      <c r="AP65" s="178"/>
      <c r="AQ65" s="178"/>
      <c r="AR65" s="178"/>
      <c r="AS65" s="178"/>
      <c r="AT65" s="178"/>
    </row>
    <row r="66" s="3" customFormat="1" spans="1:46">
      <c r="A66" s="155"/>
      <c r="B66" s="190" t="s">
        <v>504</v>
      </c>
      <c r="C66" s="190"/>
      <c r="D66" s="191"/>
      <c r="E66" s="191"/>
      <c r="F66" s="190"/>
      <c r="G66" s="191"/>
      <c r="H66" s="191"/>
      <c r="I66" s="190"/>
      <c r="J66" s="166">
        <v>0</v>
      </c>
      <c r="K66" s="166">
        <v>0</v>
      </c>
      <c r="L66" s="166">
        <v>0</v>
      </c>
      <c r="M66" s="166">
        <v>0</v>
      </c>
      <c r="N66" s="166">
        <v>0</v>
      </c>
      <c r="O66" s="166">
        <v>0</v>
      </c>
      <c r="P66" s="166">
        <v>0</v>
      </c>
      <c r="Q66" s="166">
        <v>0</v>
      </c>
      <c r="R66" s="166">
        <v>0</v>
      </c>
      <c r="S66" s="166">
        <v>0</v>
      </c>
      <c r="T66" s="166">
        <v>0</v>
      </c>
      <c r="U66" s="166">
        <v>0</v>
      </c>
      <c r="V66" s="166">
        <v>0</v>
      </c>
      <c r="W66" s="166">
        <v>0</v>
      </c>
      <c r="X66" s="166">
        <v>0</v>
      </c>
      <c r="Y66" s="166">
        <v>0</v>
      </c>
      <c r="Z66" s="166">
        <v>0</v>
      </c>
      <c r="AA66" s="166">
        <v>0</v>
      </c>
      <c r="AB66" s="166">
        <v>0</v>
      </c>
      <c r="AC66" s="166"/>
      <c r="AD66" s="166">
        <v>0</v>
      </c>
      <c r="AE66" s="166">
        <v>0</v>
      </c>
      <c r="AF66" s="197"/>
      <c r="AG66" s="197"/>
      <c r="AH66" s="166"/>
      <c r="AI66" s="166"/>
      <c r="AJ66" s="166"/>
      <c r="AK66" s="201"/>
      <c r="AL66" s="201"/>
      <c r="AM66" s="201"/>
      <c r="AN66" s="175"/>
      <c r="AO66" s="178"/>
      <c r="AP66" s="178"/>
      <c r="AQ66" s="178"/>
      <c r="AR66" s="178"/>
      <c r="AS66" s="178"/>
      <c r="AT66" s="178"/>
    </row>
    <row r="67" s="3" customFormat="1" spans="1:46">
      <c r="A67" s="155"/>
      <c r="B67" s="190" t="s">
        <v>505</v>
      </c>
      <c r="C67" s="190"/>
      <c r="D67" s="191"/>
      <c r="E67" s="191"/>
      <c r="F67" s="190"/>
      <c r="G67" s="191"/>
      <c r="H67" s="191"/>
      <c r="I67" s="190"/>
      <c r="J67" s="166">
        <v>0</v>
      </c>
      <c r="K67" s="166">
        <v>0</v>
      </c>
      <c r="L67" s="166">
        <v>0</v>
      </c>
      <c r="M67" s="166">
        <v>0</v>
      </c>
      <c r="N67" s="166">
        <v>0</v>
      </c>
      <c r="O67" s="166">
        <v>0</v>
      </c>
      <c r="P67" s="166">
        <v>0</v>
      </c>
      <c r="Q67" s="166">
        <v>0</v>
      </c>
      <c r="R67" s="166">
        <v>0</v>
      </c>
      <c r="S67" s="166">
        <v>0</v>
      </c>
      <c r="T67" s="166">
        <v>0</v>
      </c>
      <c r="U67" s="166">
        <v>0</v>
      </c>
      <c r="V67" s="166">
        <v>0</v>
      </c>
      <c r="W67" s="166">
        <v>0</v>
      </c>
      <c r="X67" s="166">
        <v>0</v>
      </c>
      <c r="Y67" s="166">
        <v>0</v>
      </c>
      <c r="Z67" s="166">
        <v>0</v>
      </c>
      <c r="AA67" s="166">
        <v>0</v>
      </c>
      <c r="AB67" s="166">
        <v>0</v>
      </c>
      <c r="AC67" s="166"/>
      <c r="AD67" s="166">
        <v>0</v>
      </c>
      <c r="AE67" s="166">
        <v>0</v>
      </c>
      <c r="AF67" s="197"/>
      <c r="AG67" s="197"/>
      <c r="AH67" s="166"/>
      <c r="AI67" s="166"/>
      <c r="AJ67" s="166"/>
      <c r="AK67" s="201"/>
      <c r="AL67" s="201"/>
      <c r="AM67" s="201"/>
      <c r="AN67" s="175"/>
      <c r="AO67" s="178"/>
      <c r="AP67" s="178"/>
      <c r="AQ67" s="178"/>
      <c r="AR67" s="178"/>
      <c r="AS67" s="178"/>
      <c r="AT67" s="178"/>
    </row>
    <row r="68" s="3" customFormat="1" spans="1:46">
      <c r="A68" s="155"/>
      <c r="B68" s="190" t="s">
        <v>515</v>
      </c>
      <c r="C68" s="190"/>
      <c r="D68" s="191"/>
      <c r="E68" s="191"/>
      <c r="F68" s="190"/>
      <c r="G68" s="191"/>
      <c r="H68" s="191"/>
      <c r="I68" s="190"/>
      <c r="J68" s="166">
        <v>0</v>
      </c>
      <c r="K68" s="166">
        <v>0</v>
      </c>
      <c r="L68" s="166">
        <v>0</v>
      </c>
      <c r="M68" s="166">
        <v>0</v>
      </c>
      <c r="N68" s="166">
        <v>0</v>
      </c>
      <c r="O68" s="166">
        <v>0</v>
      </c>
      <c r="P68" s="166">
        <v>0</v>
      </c>
      <c r="Q68" s="166">
        <v>0</v>
      </c>
      <c r="R68" s="166">
        <v>0</v>
      </c>
      <c r="S68" s="166">
        <v>0</v>
      </c>
      <c r="T68" s="166">
        <v>0</v>
      </c>
      <c r="U68" s="166">
        <v>0</v>
      </c>
      <c r="V68" s="166">
        <v>0</v>
      </c>
      <c r="W68" s="166">
        <v>0</v>
      </c>
      <c r="X68" s="166">
        <v>0</v>
      </c>
      <c r="Y68" s="166">
        <v>0</v>
      </c>
      <c r="Z68" s="166">
        <v>0</v>
      </c>
      <c r="AA68" s="166">
        <v>0</v>
      </c>
      <c r="AB68" s="166">
        <v>0</v>
      </c>
      <c r="AC68" s="166"/>
      <c r="AD68" s="166">
        <v>0</v>
      </c>
      <c r="AE68" s="166">
        <v>0</v>
      </c>
      <c r="AF68" s="197"/>
      <c r="AG68" s="197"/>
      <c r="AH68" s="166"/>
      <c r="AI68" s="166"/>
      <c r="AJ68" s="166"/>
      <c r="AK68" s="201"/>
      <c r="AL68" s="201"/>
      <c r="AM68" s="201"/>
      <c r="AN68" s="175"/>
      <c r="AO68" s="178"/>
      <c r="AP68" s="178"/>
      <c r="AQ68" s="178"/>
      <c r="AR68" s="178"/>
      <c r="AS68" s="178"/>
      <c r="AT68" s="178"/>
    </row>
    <row r="69" s="3" customFormat="1" spans="1:46">
      <c r="A69" s="155"/>
      <c r="B69" s="190" t="s">
        <v>516</v>
      </c>
      <c r="C69" s="190"/>
      <c r="D69" s="191"/>
      <c r="E69" s="191"/>
      <c r="F69" s="190"/>
      <c r="G69" s="191"/>
      <c r="H69" s="191"/>
      <c r="I69" s="190"/>
      <c r="J69" s="166">
        <f t="shared" ref="J69:AB69" si="18">J70+J71</f>
        <v>0</v>
      </c>
      <c r="K69" s="166">
        <f t="shared" si="18"/>
        <v>0</v>
      </c>
      <c r="L69" s="166">
        <f t="shared" si="18"/>
        <v>0</v>
      </c>
      <c r="M69" s="166">
        <f t="shared" si="18"/>
        <v>0</v>
      </c>
      <c r="N69" s="166">
        <f t="shared" si="18"/>
        <v>0</v>
      </c>
      <c r="O69" s="166">
        <f t="shared" si="18"/>
        <v>0</v>
      </c>
      <c r="P69" s="166">
        <f t="shared" si="18"/>
        <v>0</v>
      </c>
      <c r="Q69" s="166">
        <f t="shared" si="18"/>
        <v>0</v>
      </c>
      <c r="R69" s="166">
        <f t="shared" si="18"/>
        <v>0</v>
      </c>
      <c r="S69" s="166">
        <f t="shared" si="18"/>
        <v>0</v>
      </c>
      <c r="T69" s="166">
        <f t="shared" si="18"/>
        <v>0</v>
      </c>
      <c r="U69" s="166">
        <f t="shared" si="18"/>
        <v>0</v>
      </c>
      <c r="V69" s="166">
        <f t="shared" si="18"/>
        <v>0</v>
      </c>
      <c r="W69" s="166">
        <f t="shared" si="18"/>
        <v>0</v>
      </c>
      <c r="X69" s="166">
        <f t="shared" si="18"/>
        <v>0</v>
      </c>
      <c r="Y69" s="166">
        <f t="shared" si="18"/>
        <v>0</v>
      </c>
      <c r="Z69" s="166">
        <f t="shared" si="18"/>
        <v>0</v>
      </c>
      <c r="AA69" s="166">
        <f t="shared" si="18"/>
        <v>0</v>
      </c>
      <c r="AB69" s="166">
        <f t="shared" si="18"/>
        <v>0</v>
      </c>
      <c r="AC69" s="166"/>
      <c r="AD69" s="166">
        <f>AD70+AD71</f>
        <v>0</v>
      </c>
      <c r="AE69" s="166">
        <f>AE70+AE71</f>
        <v>0</v>
      </c>
      <c r="AF69" s="197"/>
      <c r="AG69" s="197"/>
      <c r="AH69" s="166"/>
      <c r="AI69" s="166"/>
      <c r="AJ69" s="166"/>
      <c r="AK69" s="201"/>
      <c r="AL69" s="201"/>
      <c r="AM69" s="201"/>
      <c r="AN69" s="175"/>
      <c r="AO69" s="178"/>
      <c r="AP69" s="178"/>
      <c r="AQ69" s="178"/>
      <c r="AR69" s="178"/>
      <c r="AS69" s="178"/>
      <c r="AT69" s="178"/>
    </row>
    <row r="70" s="3" customFormat="1" spans="1:46">
      <c r="A70" s="155"/>
      <c r="B70" s="190" t="s">
        <v>517</v>
      </c>
      <c r="C70" s="190"/>
      <c r="D70" s="191"/>
      <c r="E70" s="191"/>
      <c r="F70" s="190"/>
      <c r="G70" s="191"/>
      <c r="H70" s="191"/>
      <c r="I70" s="190"/>
      <c r="J70" s="166">
        <v>0</v>
      </c>
      <c r="K70" s="166">
        <v>0</v>
      </c>
      <c r="L70" s="166">
        <v>0</v>
      </c>
      <c r="M70" s="166">
        <v>0</v>
      </c>
      <c r="N70" s="166">
        <v>0</v>
      </c>
      <c r="O70" s="166">
        <v>0</v>
      </c>
      <c r="P70" s="166">
        <v>0</v>
      </c>
      <c r="Q70" s="166">
        <v>0</v>
      </c>
      <c r="R70" s="166">
        <v>0</v>
      </c>
      <c r="S70" s="166">
        <v>0</v>
      </c>
      <c r="T70" s="166">
        <v>0</v>
      </c>
      <c r="U70" s="166">
        <v>0</v>
      </c>
      <c r="V70" s="166">
        <v>0</v>
      </c>
      <c r="W70" s="166">
        <v>0</v>
      </c>
      <c r="X70" s="166">
        <v>0</v>
      </c>
      <c r="Y70" s="166">
        <v>0</v>
      </c>
      <c r="Z70" s="166">
        <v>0</v>
      </c>
      <c r="AA70" s="166">
        <v>0</v>
      </c>
      <c r="AB70" s="166">
        <v>0</v>
      </c>
      <c r="AC70" s="166"/>
      <c r="AD70" s="166">
        <v>0</v>
      </c>
      <c r="AE70" s="166">
        <v>0</v>
      </c>
      <c r="AF70" s="197"/>
      <c r="AG70" s="197"/>
      <c r="AH70" s="166"/>
      <c r="AI70" s="166"/>
      <c r="AJ70" s="166"/>
      <c r="AK70" s="201"/>
      <c r="AL70" s="201"/>
      <c r="AM70" s="201"/>
      <c r="AN70" s="175"/>
      <c r="AO70" s="178"/>
      <c r="AP70" s="178"/>
      <c r="AQ70" s="178"/>
      <c r="AR70" s="178"/>
      <c r="AS70" s="178"/>
      <c r="AT70" s="178"/>
    </row>
    <row r="71" s="3" customFormat="1" spans="1:46">
      <c r="A71" s="155"/>
      <c r="B71" s="190" t="s">
        <v>518</v>
      </c>
      <c r="C71" s="190"/>
      <c r="D71" s="191"/>
      <c r="E71" s="191"/>
      <c r="F71" s="190"/>
      <c r="G71" s="191"/>
      <c r="H71" s="191"/>
      <c r="I71" s="190"/>
      <c r="J71" s="166">
        <v>0</v>
      </c>
      <c r="K71" s="166">
        <v>0</v>
      </c>
      <c r="L71" s="166">
        <v>0</v>
      </c>
      <c r="M71" s="166">
        <v>0</v>
      </c>
      <c r="N71" s="166">
        <v>0</v>
      </c>
      <c r="O71" s="166">
        <v>0</v>
      </c>
      <c r="P71" s="166">
        <v>0</v>
      </c>
      <c r="Q71" s="166">
        <v>0</v>
      </c>
      <c r="R71" s="166">
        <v>0</v>
      </c>
      <c r="S71" s="166">
        <v>0</v>
      </c>
      <c r="T71" s="166">
        <v>0</v>
      </c>
      <c r="U71" s="166">
        <v>0</v>
      </c>
      <c r="V71" s="166">
        <v>0</v>
      </c>
      <c r="W71" s="166">
        <v>0</v>
      </c>
      <c r="X71" s="166">
        <v>0</v>
      </c>
      <c r="Y71" s="166">
        <v>0</v>
      </c>
      <c r="Z71" s="166">
        <v>0</v>
      </c>
      <c r="AA71" s="166">
        <v>0</v>
      </c>
      <c r="AB71" s="166">
        <v>0</v>
      </c>
      <c r="AC71" s="166"/>
      <c r="AD71" s="166">
        <v>0</v>
      </c>
      <c r="AE71" s="166">
        <v>0</v>
      </c>
      <c r="AF71" s="197"/>
      <c r="AG71" s="197"/>
      <c r="AH71" s="166"/>
      <c r="AI71" s="166"/>
      <c r="AJ71" s="166"/>
      <c r="AK71" s="201"/>
      <c r="AL71" s="201"/>
      <c r="AM71" s="201"/>
      <c r="AN71" s="175"/>
      <c r="AO71" s="178"/>
      <c r="AP71" s="178"/>
      <c r="AQ71" s="178"/>
      <c r="AR71" s="178"/>
      <c r="AS71" s="178"/>
      <c r="AT71" s="178"/>
    </row>
    <row r="72" s="3" customFormat="1" spans="1:46">
      <c r="A72" s="155"/>
      <c r="B72" s="190" t="s">
        <v>519</v>
      </c>
      <c r="C72" s="190"/>
      <c r="D72" s="191"/>
      <c r="E72" s="191"/>
      <c r="F72" s="190"/>
      <c r="G72" s="191"/>
      <c r="H72" s="191"/>
      <c r="I72" s="190"/>
      <c r="J72" s="166">
        <f t="shared" ref="J72:AB72" si="19">J73+J74+J75</f>
        <v>0</v>
      </c>
      <c r="K72" s="166">
        <f t="shared" si="19"/>
        <v>0</v>
      </c>
      <c r="L72" s="166">
        <f t="shared" si="19"/>
        <v>0</v>
      </c>
      <c r="M72" s="166">
        <f t="shared" si="19"/>
        <v>0</v>
      </c>
      <c r="N72" s="166">
        <f t="shared" si="19"/>
        <v>0</v>
      </c>
      <c r="O72" s="166">
        <f t="shared" si="19"/>
        <v>0</v>
      </c>
      <c r="P72" s="166">
        <f t="shared" si="19"/>
        <v>0</v>
      </c>
      <c r="Q72" s="166">
        <f t="shared" si="19"/>
        <v>0</v>
      </c>
      <c r="R72" s="166">
        <f t="shared" si="19"/>
        <v>0</v>
      </c>
      <c r="S72" s="166">
        <f t="shared" si="19"/>
        <v>0</v>
      </c>
      <c r="T72" s="166">
        <f t="shared" si="19"/>
        <v>0</v>
      </c>
      <c r="U72" s="166">
        <f t="shared" si="19"/>
        <v>0</v>
      </c>
      <c r="V72" s="166">
        <f t="shared" si="19"/>
        <v>0</v>
      </c>
      <c r="W72" s="166">
        <f t="shared" si="19"/>
        <v>0</v>
      </c>
      <c r="X72" s="166">
        <f t="shared" si="19"/>
        <v>0</v>
      </c>
      <c r="Y72" s="166">
        <f t="shared" si="19"/>
        <v>0</v>
      </c>
      <c r="Z72" s="166">
        <f t="shared" si="19"/>
        <v>0</v>
      </c>
      <c r="AA72" s="166">
        <f t="shared" si="19"/>
        <v>0</v>
      </c>
      <c r="AB72" s="166">
        <f t="shared" si="19"/>
        <v>0</v>
      </c>
      <c r="AC72" s="166"/>
      <c r="AD72" s="166">
        <f>AD73+AD74+AD75</f>
        <v>0</v>
      </c>
      <c r="AE72" s="166">
        <f>AE73+AE74+AE75</f>
        <v>0</v>
      </c>
      <c r="AF72" s="205"/>
      <c r="AG72" s="205"/>
      <c r="AH72" s="201"/>
      <c r="AI72" s="201"/>
      <c r="AJ72" s="201"/>
      <c r="AK72" s="201"/>
      <c r="AL72" s="201"/>
      <c r="AM72" s="201"/>
      <c r="AN72" s="175"/>
      <c r="AO72" s="178"/>
      <c r="AP72" s="178"/>
      <c r="AQ72" s="178"/>
      <c r="AR72" s="178"/>
      <c r="AS72" s="178"/>
      <c r="AT72" s="178"/>
    </row>
    <row r="73" s="3" customFormat="1" spans="1:46">
      <c r="A73" s="155"/>
      <c r="B73" s="190" t="s">
        <v>520</v>
      </c>
      <c r="C73" s="190"/>
      <c r="D73" s="191"/>
      <c r="E73" s="191"/>
      <c r="F73" s="190"/>
      <c r="G73" s="191"/>
      <c r="H73" s="191"/>
      <c r="I73" s="190"/>
      <c r="J73" s="166">
        <v>0</v>
      </c>
      <c r="K73" s="166">
        <v>0</v>
      </c>
      <c r="L73" s="166">
        <v>0</v>
      </c>
      <c r="M73" s="166">
        <v>0</v>
      </c>
      <c r="N73" s="166">
        <v>0</v>
      </c>
      <c r="O73" s="166">
        <v>0</v>
      </c>
      <c r="P73" s="166">
        <v>0</v>
      </c>
      <c r="Q73" s="166">
        <v>0</v>
      </c>
      <c r="R73" s="166">
        <v>0</v>
      </c>
      <c r="S73" s="166">
        <v>0</v>
      </c>
      <c r="T73" s="166">
        <v>0</v>
      </c>
      <c r="U73" s="166">
        <v>0</v>
      </c>
      <c r="V73" s="166">
        <v>0</v>
      </c>
      <c r="W73" s="166">
        <v>0</v>
      </c>
      <c r="X73" s="166">
        <v>0</v>
      </c>
      <c r="Y73" s="166">
        <v>0</v>
      </c>
      <c r="Z73" s="166">
        <v>0</v>
      </c>
      <c r="AA73" s="166">
        <v>0</v>
      </c>
      <c r="AB73" s="166">
        <v>0</v>
      </c>
      <c r="AC73" s="166"/>
      <c r="AD73" s="166">
        <v>0</v>
      </c>
      <c r="AE73" s="166">
        <v>0</v>
      </c>
      <c r="AF73" s="205"/>
      <c r="AG73" s="205"/>
      <c r="AH73" s="201"/>
      <c r="AI73" s="201"/>
      <c r="AJ73" s="201"/>
      <c r="AK73" s="201"/>
      <c r="AL73" s="201"/>
      <c r="AM73" s="201"/>
      <c r="AN73" s="175"/>
      <c r="AO73" s="178"/>
      <c r="AP73" s="178"/>
      <c r="AQ73" s="178"/>
      <c r="AR73" s="178"/>
      <c r="AS73" s="178"/>
      <c r="AT73" s="178"/>
    </row>
    <row r="74" s="3" customFormat="1" spans="1:46">
      <c r="A74" s="155"/>
      <c r="B74" s="190" t="s">
        <v>521</v>
      </c>
      <c r="C74" s="190"/>
      <c r="D74" s="191"/>
      <c r="E74" s="191"/>
      <c r="F74" s="190"/>
      <c r="G74" s="191"/>
      <c r="H74" s="191"/>
      <c r="I74" s="190"/>
      <c r="J74" s="166">
        <v>0</v>
      </c>
      <c r="K74" s="166">
        <v>0</v>
      </c>
      <c r="L74" s="166">
        <v>0</v>
      </c>
      <c r="M74" s="166">
        <v>0</v>
      </c>
      <c r="N74" s="166">
        <v>0</v>
      </c>
      <c r="O74" s="166">
        <v>0</v>
      </c>
      <c r="P74" s="166">
        <v>0</v>
      </c>
      <c r="Q74" s="166">
        <v>0</v>
      </c>
      <c r="R74" s="166">
        <v>0</v>
      </c>
      <c r="S74" s="166">
        <v>0</v>
      </c>
      <c r="T74" s="166">
        <v>0</v>
      </c>
      <c r="U74" s="166">
        <v>0</v>
      </c>
      <c r="V74" s="166">
        <v>0</v>
      </c>
      <c r="W74" s="166">
        <v>0</v>
      </c>
      <c r="X74" s="166">
        <v>0</v>
      </c>
      <c r="Y74" s="166">
        <v>0</v>
      </c>
      <c r="Z74" s="166">
        <v>0</v>
      </c>
      <c r="AA74" s="166">
        <v>0</v>
      </c>
      <c r="AB74" s="166">
        <v>0</v>
      </c>
      <c r="AC74" s="166"/>
      <c r="AD74" s="166">
        <v>0</v>
      </c>
      <c r="AE74" s="166">
        <v>0</v>
      </c>
      <c r="AF74" s="205"/>
      <c r="AG74" s="205"/>
      <c r="AH74" s="201"/>
      <c r="AI74" s="201"/>
      <c r="AJ74" s="201"/>
      <c r="AK74" s="201"/>
      <c r="AL74" s="201"/>
      <c r="AM74" s="201"/>
      <c r="AN74" s="175"/>
      <c r="AO74" s="178"/>
      <c r="AP74" s="178"/>
      <c r="AQ74" s="178"/>
      <c r="AR74" s="178"/>
      <c r="AS74" s="178"/>
      <c r="AT74" s="178"/>
    </row>
    <row r="75" s="3" customFormat="1" spans="1:46">
      <c r="A75" s="155"/>
      <c r="B75" s="190" t="s">
        <v>522</v>
      </c>
      <c r="C75" s="190"/>
      <c r="D75" s="191"/>
      <c r="E75" s="191"/>
      <c r="F75" s="190"/>
      <c r="G75" s="191"/>
      <c r="H75" s="191"/>
      <c r="I75" s="190"/>
      <c r="J75" s="166">
        <v>0</v>
      </c>
      <c r="K75" s="166">
        <v>0</v>
      </c>
      <c r="L75" s="166">
        <v>0</v>
      </c>
      <c r="M75" s="166">
        <v>0</v>
      </c>
      <c r="N75" s="166">
        <v>0</v>
      </c>
      <c r="O75" s="166">
        <v>0</v>
      </c>
      <c r="P75" s="166">
        <v>0</v>
      </c>
      <c r="Q75" s="166">
        <v>0</v>
      </c>
      <c r="R75" s="166">
        <v>0</v>
      </c>
      <c r="S75" s="166">
        <v>0</v>
      </c>
      <c r="T75" s="166">
        <v>0</v>
      </c>
      <c r="U75" s="166">
        <v>0</v>
      </c>
      <c r="V75" s="166">
        <v>0</v>
      </c>
      <c r="W75" s="166">
        <v>0</v>
      </c>
      <c r="X75" s="166">
        <v>0</v>
      </c>
      <c r="Y75" s="166">
        <v>0</v>
      </c>
      <c r="Z75" s="166">
        <v>0</v>
      </c>
      <c r="AA75" s="166">
        <v>0</v>
      </c>
      <c r="AB75" s="166">
        <v>0</v>
      </c>
      <c r="AC75" s="166"/>
      <c r="AD75" s="166">
        <v>0</v>
      </c>
      <c r="AE75" s="166">
        <v>0</v>
      </c>
      <c r="AF75" s="205"/>
      <c r="AG75" s="205"/>
      <c r="AH75" s="201"/>
      <c r="AI75" s="201"/>
      <c r="AJ75" s="201"/>
      <c r="AK75" s="201"/>
      <c r="AL75" s="201"/>
      <c r="AM75" s="201"/>
      <c r="AN75" s="175"/>
      <c r="AO75" s="178"/>
      <c r="AP75" s="178"/>
      <c r="AQ75" s="178"/>
      <c r="AR75" s="178"/>
      <c r="AS75" s="178"/>
      <c r="AT75" s="178"/>
    </row>
    <row r="76" s="3" customFormat="1" spans="1:46">
      <c r="A76" s="155"/>
      <c r="B76" s="190" t="s">
        <v>523</v>
      </c>
      <c r="C76" s="190"/>
      <c r="D76" s="191"/>
      <c r="E76" s="191"/>
      <c r="F76" s="190"/>
      <c r="G76" s="191"/>
      <c r="H76" s="191"/>
      <c r="I76" s="190"/>
      <c r="J76" s="166">
        <v>0</v>
      </c>
      <c r="K76" s="166">
        <v>0</v>
      </c>
      <c r="L76" s="166">
        <v>0</v>
      </c>
      <c r="M76" s="166">
        <v>0</v>
      </c>
      <c r="N76" s="166">
        <v>0</v>
      </c>
      <c r="O76" s="166">
        <v>0</v>
      </c>
      <c r="P76" s="166">
        <v>0</v>
      </c>
      <c r="Q76" s="166">
        <v>0</v>
      </c>
      <c r="R76" s="166">
        <v>0</v>
      </c>
      <c r="S76" s="166">
        <v>0</v>
      </c>
      <c r="T76" s="166">
        <v>0</v>
      </c>
      <c r="U76" s="166">
        <v>0</v>
      </c>
      <c r="V76" s="166">
        <v>0</v>
      </c>
      <c r="W76" s="166">
        <v>0</v>
      </c>
      <c r="X76" s="166">
        <v>0</v>
      </c>
      <c r="Y76" s="166">
        <v>0</v>
      </c>
      <c r="Z76" s="166">
        <v>0</v>
      </c>
      <c r="AA76" s="166">
        <v>0</v>
      </c>
      <c r="AB76" s="166">
        <v>0</v>
      </c>
      <c r="AC76" s="166"/>
      <c r="AD76" s="166">
        <v>0</v>
      </c>
      <c r="AE76" s="166">
        <v>0</v>
      </c>
      <c r="AF76" s="205"/>
      <c r="AG76" s="205"/>
      <c r="AH76" s="201"/>
      <c r="AI76" s="201"/>
      <c r="AJ76" s="201"/>
      <c r="AK76" s="201"/>
      <c r="AL76" s="201"/>
      <c r="AM76" s="201"/>
      <c r="AN76" s="175"/>
      <c r="AO76" s="178"/>
      <c r="AP76" s="178"/>
      <c r="AQ76" s="178"/>
      <c r="AR76" s="178"/>
      <c r="AS76" s="178"/>
      <c r="AT76" s="178"/>
    </row>
    <row r="77" s="3" customFormat="1" spans="1:46">
      <c r="A77" s="155"/>
      <c r="B77" s="190" t="s">
        <v>530</v>
      </c>
      <c r="C77" s="190"/>
      <c r="D77" s="191"/>
      <c r="E77" s="191"/>
      <c r="F77" s="190"/>
      <c r="G77" s="191"/>
      <c r="H77" s="191"/>
      <c r="I77" s="190"/>
      <c r="J77" s="166">
        <f t="shared" ref="J77:AB77" si="20">J78+J92+J100</f>
        <v>0</v>
      </c>
      <c r="K77" s="166">
        <f t="shared" si="20"/>
        <v>0</v>
      </c>
      <c r="L77" s="166">
        <f t="shared" si="20"/>
        <v>6</v>
      </c>
      <c r="M77" s="166">
        <f t="shared" si="20"/>
        <v>0</v>
      </c>
      <c r="N77" s="166">
        <f t="shared" si="20"/>
        <v>0</v>
      </c>
      <c r="O77" s="166">
        <f t="shared" si="20"/>
        <v>0</v>
      </c>
      <c r="P77" s="166">
        <f t="shared" si="20"/>
        <v>0</v>
      </c>
      <c r="Q77" s="166">
        <f t="shared" si="20"/>
        <v>0</v>
      </c>
      <c r="R77" s="166">
        <f t="shared" si="20"/>
        <v>11757</v>
      </c>
      <c r="S77" s="166">
        <f t="shared" si="20"/>
        <v>0</v>
      </c>
      <c r="T77" s="166">
        <f t="shared" si="20"/>
        <v>0</v>
      </c>
      <c r="U77" s="166">
        <f t="shared" si="20"/>
        <v>3567.9</v>
      </c>
      <c r="V77" s="166">
        <f t="shared" si="20"/>
        <v>1349.2</v>
      </c>
      <c r="W77" s="166">
        <f t="shared" si="20"/>
        <v>130</v>
      </c>
      <c r="X77" s="166">
        <f t="shared" si="20"/>
        <v>1000</v>
      </c>
      <c r="Y77" s="166">
        <f t="shared" si="20"/>
        <v>1088.7</v>
      </c>
      <c r="Z77" s="166">
        <f t="shared" si="20"/>
        <v>0</v>
      </c>
      <c r="AA77" s="166">
        <f t="shared" si="20"/>
        <v>0</v>
      </c>
      <c r="AB77" s="166">
        <f t="shared" si="20"/>
        <v>0</v>
      </c>
      <c r="AC77" s="166"/>
      <c r="AD77" s="166">
        <f>AD78+AD92+AD100</f>
        <v>2553</v>
      </c>
      <c r="AE77" s="166">
        <f>AE78+AE92+AE100</f>
        <v>1493</v>
      </c>
      <c r="AF77" s="205"/>
      <c r="AG77" s="205"/>
      <c r="AH77" s="201"/>
      <c r="AI77" s="201"/>
      <c r="AJ77" s="201"/>
      <c r="AK77" s="201"/>
      <c r="AL77" s="201"/>
      <c r="AM77" s="201"/>
      <c r="AN77" s="175"/>
      <c r="AO77" s="178"/>
      <c r="AP77" s="178"/>
      <c r="AQ77" s="178"/>
      <c r="AR77" s="178"/>
      <c r="AS77" s="178"/>
      <c r="AT77" s="178"/>
    </row>
    <row r="78" s="3" customFormat="1" spans="1:46">
      <c r="A78" s="155"/>
      <c r="B78" s="190" t="s">
        <v>531</v>
      </c>
      <c r="C78" s="190"/>
      <c r="D78" s="191"/>
      <c r="E78" s="191"/>
      <c r="F78" s="190"/>
      <c r="G78" s="191"/>
      <c r="H78" s="191"/>
      <c r="I78" s="190"/>
      <c r="J78" s="166">
        <f t="shared" ref="J78:AB78" si="21">J79+J80+J82+J83+J84+J85+J86+J87+J88+J91</f>
        <v>0</v>
      </c>
      <c r="K78" s="166">
        <f t="shared" si="21"/>
        <v>0</v>
      </c>
      <c r="L78" s="166">
        <f t="shared" si="21"/>
        <v>3</v>
      </c>
      <c r="M78" s="166">
        <f t="shared" si="21"/>
        <v>0</v>
      </c>
      <c r="N78" s="166">
        <f t="shared" si="21"/>
        <v>0</v>
      </c>
      <c r="O78" s="166">
        <f t="shared" si="21"/>
        <v>0</v>
      </c>
      <c r="P78" s="166">
        <f t="shared" si="21"/>
        <v>0</v>
      </c>
      <c r="Q78" s="166">
        <f t="shared" si="21"/>
        <v>0</v>
      </c>
      <c r="R78" s="166">
        <f t="shared" si="21"/>
        <v>2890</v>
      </c>
      <c r="S78" s="166">
        <f t="shared" si="21"/>
        <v>0</v>
      </c>
      <c r="T78" s="166">
        <f t="shared" si="21"/>
        <v>0</v>
      </c>
      <c r="U78" s="166">
        <f t="shared" si="21"/>
        <v>2438.7</v>
      </c>
      <c r="V78" s="166">
        <f t="shared" si="21"/>
        <v>1320</v>
      </c>
      <c r="W78" s="166">
        <f t="shared" si="21"/>
        <v>130</v>
      </c>
      <c r="X78" s="166">
        <f t="shared" si="21"/>
        <v>0</v>
      </c>
      <c r="Y78" s="166">
        <f t="shared" si="21"/>
        <v>988.7</v>
      </c>
      <c r="Z78" s="166">
        <f t="shared" si="21"/>
        <v>0</v>
      </c>
      <c r="AA78" s="166">
        <f t="shared" si="21"/>
        <v>0</v>
      </c>
      <c r="AB78" s="166">
        <f t="shared" si="21"/>
        <v>0</v>
      </c>
      <c r="AC78" s="166"/>
      <c r="AD78" s="166">
        <f>AD79+AD80+AD82+AD83+AD84+AD85+AD86+AD87+AD88+AD91</f>
        <v>838</v>
      </c>
      <c r="AE78" s="166">
        <f>AE79+AE80+AE82+AE83+AE84+AE85+AE86+AE87+AE88+AE91</f>
        <v>530</v>
      </c>
      <c r="AF78" s="205"/>
      <c r="AG78" s="205"/>
      <c r="AH78" s="201"/>
      <c r="AI78" s="201"/>
      <c r="AJ78" s="201"/>
      <c r="AK78" s="201"/>
      <c r="AL78" s="201"/>
      <c r="AM78" s="201"/>
      <c r="AN78" s="175"/>
      <c r="AO78" s="178"/>
      <c r="AP78" s="178"/>
      <c r="AQ78" s="178"/>
      <c r="AR78" s="178"/>
      <c r="AS78" s="178"/>
      <c r="AT78" s="178"/>
    </row>
    <row r="79" s="3" customFormat="1" spans="1:46">
      <c r="A79" s="155"/>
      <c r="B79" s="190" t="s">
        <v>532</v>
      </c>
      <c r="C79" s="190"/>
      <c r="D79" s="191"/>
      <c r="E79" s="191"/>
      <c r="F79" s="190"/>
      <c r="G79" s="191"/>
      <c r="H79" s="191"/>
      <c r="I79" s="190"/>
      <c r="J79" s="166">
        <v>0</v>
      </c>
      <c r="K79" s="166">
        <v>0</v>
      </c>
      <c r="L79" s="166">
        <v>0</v>
      </c>
      <c r="M79" s="166">
        <v>0</v>
      </c>
      <c r="N79" s="166">
        <v>0</v>
      </c>
      <c r="O79" s="166">
        <v>0</v>
      </c>
      <c r="P79" s="166">
        <v>0</v>
      </c>
      <c r="Q79" s="166">
        <v>0</v>
      </c>
      <c r="R79" s="166">
        <v>0</v>
      </c>
      <c r="S79" s="166">
        <v>0</v>
      </c>
      <c r="T79" s="166">
        <v>0</v>
      </c>
      <c r="U79" s="166">
        <v>0</v>
      </c>
      <c r="V79" s="166">
        <v>0</v>
      </c>
      <c r="W79" s="166">
        <v>0</v>
      </c>
      <c r="X79" s="166">
        <v>0</v>
      </c>
      <c r="Y79" s="166">
        <v>0</v>
      </c>
      <c r="Z79" s="166">
        <v>0</v>
      </c>
      <c r="AA79" s="166">
        <v>0</v>
      </c>
      <c r="AB79" s="166">
        <v>0</v>
      </c>
      <c r="AC79" s="166"/>
      <c r="AD79" s="166">
        <v>0</v>
      </c>
      <c r="AE79" s="166">
        <v>0</v>
      </c>
      <c r="AF79" s="205"/>
      <c r="AG79" s="205"/>
      <c r="AH79" s="201"/>
      <c r="AI79" s="201"/>
      <c r="AJ79" s="201"/>
      <c r="AK79" s="201"/>
      <c r="AL79" s="201"/>
      <c r="AM79" s="201"/>
      <c r="AN79" s="175"/>
      <c r="AO79" s="178"/>
      <c r="AP79" s="178"/>
      <c r="AQ79" s="178"/>
      <c r="AR79" s="178"/>
      <c r="AS79" s="178"/>
      <c r="AT79" s="178"/>
    </row>
    <row r="80" s="3" customFormat="1" spans="1:46">
      <c r="A80" s="155"/>
      <c r="B80" s="190" t="s">
        <v>533</v>
      </c>
      <c r="C80" s="190"/>
      <c r="D80" s="191"/>
      <c r="E80" s="191"/>
      <c r="F80" s="190"/>
      <c r="G80" s="191"/>
      <c r="H80" s="191"/>
      <c r="I80" s="190"/>
      <c r="J80" s="166">
        <f t="shared" ref="J80:AB80" si="22">SUM(J81:J81)</f>
        <v>0</v>
      </c>
      <c r="K80" s="166">
        <f t="shared" si="22"/>
        <v>0</v>
      </c>
      <c r="L80" s="166">
        <f t="shared" si="22"/>
        <v>1</v>
      </c>
      <c r="M80" s="166">
        <f t="shared" si="22"/>
        <v>0</v>
      </c>
      <c r="N80" s="166">
        <f t="shared" si="22"/>
        <v>0</v>
      </c>
      <c r="O80" s="166">
        <f t="shared" si="22"/>
        <v>0</v>
      </c>
      <c r="P80" s="166">
        <f t="shared" si="22"/>
        <v>0</v>
      </c>
      <c r="Q80" s="166">
        <f t="shared" si="22"/>
        <v>0</v>
      </c>
      <c r="R80" s="166">
        <f t="shared" si="22"/>
        <v>1540</v>
      </c>
      <c r="S80" s="166">
        <f t="shared" si="22"/>
        <v>0</v>
      </c>
      <c r="T80" s="166">
        <f t="shared" si="22"/>
        <v>0</v>
      </c>
      <c r="U80" s="166">
        <f t="shared" si="22"/>
        <v>700</v>
      </c>
      <c r="V80" s="166">
        <f t="shared" si="22"/>
        <v>500</v>
      </c>
      <c r="W80" s="166">
        <f t="shared" si="22"/>
        <v>0</v>
      </c>
      <c r="X80" s="166">
        <f t="shared" si="22"/>
        <v>0</v>
      </c>
      <c r="Y80" s="166">
        <f t="shared" si="22"/>
        <v>200</v>
      </c>
      <c r="Z80" s="166">
        <f t="shared" si="22"/>
        <v>0</v>
      </c>
      <c r="AA80" s="166">
        <f t="shared" si="22"/>
        <v>0</v>
      </c>
      <c r="AB80" s="166">
        <f t="shared" si="22"/>
        <v>0</v>
      </c>
      <c r="AC80" s="166"/>
      <c r="AD80" s="166">
        <f>SUM(AD81:AD81)</f>
        <v>440</v>
      </c>
      <c r="AE80" s="166">
        <f>SUM(AE81:AE81)</f>
        <v>382</v>
      </c>
      <c r="AF80" s="205"/>
      <c r="AG80" s="205"/>
      <c r="AH80" s="201"/>
      <c r="AI80" s="201"/>
      <c r="AJ80" s="201"/>
      <c r="AK80" s="201"/>
      <c r="AL80" s="201"/>
      <c r="AM80" s="201"/>
      <c r="AN80" s="175"/>
      <c r="AO80" s="178"/>
      <c r="AP80" s="178"/>
      <c r="AQ80" s="178"/>
      <c r="AR80" s="178"/>
      <c r="AS80" s="178"/>
      <c r="AT80" s="178"/>
    </row>
    <row r="81" s="1" customFormat="1" ht="101.25" spans="1:56">
      <c r="A81" s="20">
        <v>27</v>
      </c>
      <c r="B81" s="20" t="s">
        <v>534</v>
      </c>
      <c r="C81" s="20">
        <v>2022</v>
      </c>
      <c r="D81" s="22" t="s">
        <v>535</v>
      </c>
      <c r="E81" s="23" t="s">
        <v>536</v>
      </c>
      <c r="F81" s="22" t="s">
        <v>45</v>
      </c>
      <c r="G81" s="22" t="s">
        <v>1074</v>
      </c>
      <c r="H81" s="22" t="s">
        <v>537</v>
      </c>
      <c r="I81" s="34" t="s">
        <v>538</v>
      </c>
      <c r="J81" s="22"/>
      <c r="K81" s="22"/>
      <c r="L81" s="22">
        <v>1</v>
      </c>
      <c r="M81" s="22"/>
      <c r="N81" s="22"/>
      <c r="O81" s="22"/>
      <c r="P81" s="22"/>
      <c r="Q81" s="22"/>
      <c r="R81" s="22">
        <v>1540</v>
      </c>
      <c r="S81" s="21" t="s">
        <v>541</v>
      </c>
      <c r="T81" s="21" t="s">
        <v>1039</v>
      </c>
      <c r="U81" s="44">
        <v>700</v>
      </c>
      <c r="V81" s="44">
        <v>500</v>
      </c>
      <c r="W81" s="44"/>
      <c r="X81" s="44">
        <v>0</v>
      </c>
      <c r="Y81" s="44">
        <v>200</v>
      </c>
      <c r="Z81" s="44">
        <v>0</v>
      </c>
      <c r="AA81" s="44">
        <v>0</v>
      </c>
      <c r="AB81" s="44">
        <v>0</v>
      </c>
      <c r="AC81" s="44"/>
      <c r="AD81" s="50">
        <v>440</v>
      </c>
      <c r="AE81" s="50">
        <v>382</v>
      </c>
      <c r="AF81" s="34" t="s">
        <v>539</v>
      </c>
      <c r="AG81" s="34" t="s">
        <v>540</v>
      </c>
      <c r="AH81" s="22" t="s">
        <v>50</v>
      </c>
      <c r="AI81" s="21" t="s">
        <v>51</v>
      </c>
      <c r="AJ81" s="21" t="s">
        <v>541</v>
      </c>
      <c r="AK81" s="163" t="s">
        <v>542</v>
      </c>
      <c r="AL81" s="163" t="s">
        <v>369</v>
      </c>
      <c r="AM81" s="163" t="s">
        <v>543</v>
      </c>
      <c r="AN81" s="163" t="s">
        <v>266</v>
      </c>
      <c r="AO81" s="158" t="s">
        <v>1079</v>
      </c>
      <c r="AP81" s="158" t="s">
        <v>1079</v>
      </c>
      <c r="AQ81" s="158" t="s">
        <v>1079</v>
      </c>
      <c r="AR81" s="158"/>
      <c r="AS81" s="163"/>
      <c r="AT81" s="178" t="s">
        <v>1168</v>
      </c>
      <c r="AU81" s="3"/>
      <c r="BD81" s="5">
        <v>1</v>
      </c>
    </row>
    <row r="82" s="3" customFormat="1" spans="1:46">
      <c r="A82" s="155"/>
      <c r="B82" s="190" t="s">
        <v>600</v>
      </c>
      <c r="C82" s="190"/>
      <c r="D82" s="191"/>
      <c r="E82" s="191"/>
      <c r="F82" s="190"/>
      <c r="G82" s="191"/>
      <c r="H82" s="191"/>
      <c r="I82" s="190"/>
      <c r="J82" s="166">
        <v>0</v>
      </c>
      <c r="K82" s="166">
        <v>0</v>
      </c>
      <c r="L82" s="166">
        <v>0</v>
      </c>
      <c r="M82" s="166">
        <v>0</v>
      </c>
      <c r="N82" s="166">
        <v>0</v>
      </c>
      <c r="O82" s="166">
        <v>0</v>
      </c>
      <c r="P82" s="166">
        <v>0</v>
      </c>
      <c r="Q82" s="166">
        <v>0</v>
      </c>
      <c r="R82" s="166">
        <v>0</v>
      </c>
      <c r="S82" s="166">
        <v>0</v>
      </c>
      <c r="T82" s="166">
        <v>0</v>
      </c>
      <c r="U82" s="166">
        <v>0</v>
      </c>
      <c r="V82" s="166">
        <v>0</v>
      </c>
      <c r="W82" s="166">
        <v>0</v>
      </c>
      <c r="X82" s="166">
        <v>0</v>
      </c>
      <c r="Y82" s="166">
        <v>0</v>
      </c>
      <c r="Z82" s="166">
        <v>0</v>
      </c>
      <c r="AA82" s="166">
        <v>0</v>
      </c>
      <c r="AB82" s="166">
        <v>0</v>
      </c>
      <c r="AC82" s="166"/>
      <c r="AD82" s="166">
        <v>0</v>
      </c>
      <c r="AE82" s="166">
        <v>0</v>
      </c>
      <c r="AF82" s="205"/>
      <c r="AG82" s="205"/>
      <c r="AH82" s="201"/>
      <c r="AI82" s="201"/>
      <c r="AJ82" s="201"/>
      <c r="AK82" s="201"/>
      <c r="AL82" s="201"/>
      <c r="AM82" s="201"/>
      <c r="AN82" s="175"/>
      <c r="AO82" s="178"/>
      <c r="AP82" s="178"/>
      <c r="AQ82" s="178"/>
      <c r="AR82" s="178"/>
      <c r="AS82" s="178"/>
      <c r="AT82" s="178"/>
    </row>
    <row r="83" s="3" customFormat="1" spans="1:46">
      <c r="A83" s="155"/>
      <c r="B83" s="190" t="s">
        <v>601</v>
      </c>
      <c r="C83" s="190"/>
      <c r="D83" s="191"/>
      <c r="E83" s="191"/>
      <c r="F83" s="190"/>
      <c r="G83" s="191"/>
      <c r="H83" s="191"/>
      <c r="I83" s="190"/>
      <c r="J83" s="166">
        <v>0</v>
      </c>
      <c r="K83" s="166">
        <v>0</v>
      </c>
      <c r="L83" s="166">
        <v>0</v>
      </c>
      <c r="M83" s="166">
        <v>0</v>
      </c>
      <c r="N83" s="166">
        <v>0</v>
      </c>
      <c r="O83" s="166">
        <v>0</v>
      </c>
      <c r="P83" s="166">
        <v>0</v>
      </c>
      <c r="Q83" s="166">
        <v>0</v>
      </c>
      <c r="R83" s="166">
        <v>0</v>
      </c>
      <c r="S83" s="166">
        <v>0</v>
      </c>
      <c r="T83" s="166">
        <v>0</v>
      </c>
      <c r="U83" s="166">
        <v>0</v>
      </c>
      <c r="V83" s="166">
        <v>0</v>
      </c>
      <c r="W83" s="166">
        <v>0</v>
      </c>
      <c r="X83" s="166">
        <v>0</v>
      </c>
      <c r="Y83" s="166">
        <v>0</v>
      </c>
      <c r="Z83" s="166">
        <v>0</v>
      </c>
      <c r="AA83" s="166">
        <v>0</v>
      </c>
      <c r="AB83" s="166">
        <v>0</v>
      </c>
      <c r="AC83" s="166"/>
      <c r="AD83" s="166">
        <v>0</v>
      </c>
      <c r="AE83" s="166">
        <v>0</v>
      </c>
      <c r="AF83" s="205"/>
      <c r="AG83" s="205"/>
      <c r="AH83" s="201"/>
      <c r="AI83" s="201"/>
      <c r="AJ83" s="201"/>
      <c r="AK83" s="201"/>
      <c r="AL83" s="201"/>
      <c r="AM83" s="201"/>
      <c r="AN83" s="175"/>
      <c r="AO83" s="178"/>
      <c r="AP83" s="178"/>
      <c r="AQ83" s="178"/>
      <c r="AR83" s="178"/>
      <c r="AS83" s="178"/>
      <c r="AT83" s="178"/>
    </row>
    <row r="84" s="3" customFormat="1" spans="1:46">
      <c r="A84" s="155"/>
      <c r="B84" s="190" t="s">
        <v>660</v>
      </c>
      <c r="C84" s="190"/>
      <c r="D84" s="191"/>
      <c r="E84" s="191"/>
      <c r="F84" s="190"/>
      <c r="G84" s="191"/>
      <c r="H84" s="191"/>
      <c r="I84" s="190"/>
      <c r="J84" s="166">
        <v>0</v>
      </c>
      <c r="K84" s="166">
        <v>0</v>
      </c>
      <c r="L84" s="166">
        <v>0</v>
      </c>
      <c r="M84" s="166">
        <v>0</v>
      </c>
      <c r="N84" s="166">
        <v>0</v>
      </c>
      <c r="O84" s="166">
        <v>0</v>
      </c>
      <c r="P84" s="166">
        <v>0</v>
      </c>
      <c r="Q84" s="166">
        <v>0</v>
      </c>
      <c r="R84" s="166">
        <v>0</v>
      </c>
      <c r="S84" s="166">
        <v>0</v>
      </c>
      <c r="T84" s="166">
        <v>0</v>
      </c>
      <c r="U84" s="166">
        <v>0</v>
      </c>
      <c r="V84" s="166">
        <v>0</v>
      </c>
      <c r="W84" s="166">
        <v>0</v>
      </c>
      <c r="X84" s="166">
        <v>0</v>
      </c>
      <c r="Y84" s="166">
        <v>0</v>
      </c>
      <c r="Z84" s="166">
        <v>0</v>
      </c>
      <c r="AA84" s="166">
        <v>0</v>
      </c>
      <c r="AB84" s="166">
        <v>0</v>
      </c>
      <c r="AC84" s="166"/>
      <c r="AD84" s="166">
        <v>0</v>
      </c>
      <c r="AE84" s="166">
        <v>0</v>
      </c>
      <c r="AF84" s="205"/>
      <c r="AG84" s="205"/>
      <c r="AH84" s="201"/>
      <c r="AI84" s="201"/>
      <c r="AJ84" s="201"/>
      <c r="AK84" s="201"/>
      <c r="AL84" s="201"/>
      <c r="AM84" s="201"/>
      <c r="AN84" s="175"/>
      <c r="AO84" s="178"/>
      <c r="AP84" s="178"/>
      <c r="AQ84" s="178"/>
      <c r="AR84" s="178"/>
      <c r="AS84" s="178"/>
      <c r="AT84" s="178"/>
    </row>
    <row r="85" s="3" customFormat="1" spans="1:46">
      <c r="A85" s="155"/>
      <c r="B85" s="190" t="s">
        <v>661</v>
      </c>
      <c r="C85" s="190"/>
      <c r="D85" s="191"/>
      <c r="E85" s="191"/>
      <c r="F85" s="190"/>
      <c r="G85" s="191"/>
      <c r="H85" s="191"/>
      <c r="I85" s="190"/>
      <c r="J85" s="166">
        <v>0</v>
      </c>
      <c r="K85" s="166">
        <v>0</v>
      </c>
      <c r="L85" s="166">
        <v>0</v>
      </c>
      <c r="M85" s="166">
        <v>0</v>
      </c>
      <c r="N85" s="166">
        <v>0</v>
      </c>
      <c r="O85" s="166">
        <v>0</v>
      </c>
      <c r="P85" s="166">
        <v>0</v>
      </c>
      <c r="Q85" s="166">
        <v>0</v>
      </c>
      <c r="R85" s="166">
        <v>0</v>
      </c>
      <c r="S85" s="166">
        <v>0</v>
      </c>
      <c r="T85" s="166">
        <v>0</v>
      </c>
      <c r="U85" s="166">
        <v>0</v>
      </c>
      <c r="V85" s="166">
        <v>0</v>
      </c>
      <c r="W85" s="166">
        <v>0</v>
      </c>
      <c r="X85" s="166">
        <v>0</v>
      </c>
      <c r="Y85" s="166">
        <v>0</v>
      </c>
      <c r="Z85" s="166">
        <v>0</v>
      </c>
      <c r="AA85" s="166">
        <v>0</v>
      </c>
      <c r="AB85" s="166">
        <v>0</v>
      </c>
      <c r="AC85" s="166"/>
      <c r="AD85" s="166">
        <v>0</v>
      </c>
      <c r="AE85" s="166">
        <v>0</v>
      </c>
      <c r="AF85" s="205"/>
      <c r="AG85" s="205"/>
      <c r="AH85" s="201"/>
      <c r="AI85" s="201"/>
      <c r="AJ85" s="201"/>
      <c r="AK85" s="201"/>
      <c r="AL85" s="201"/>
      <c r="AM85" s="201"/>
      <c r="AN85" s="175"/>
      <c r="AO85" s="178"/>
      <c r="AP85" s="178"/>
      <c r="AQ85" s="178"/>
      <c r="AR85" s="178"/>
      <c r="AS85" s="178"/>
      <c r="AT85" s="178"/>
    </row>
    <row r="86" s="3" customFormat="1" spans="1:46">
      <c r="A86" s="155"/>
      <c r="B86" s="190" t="s">
        <v>662</v>
      </c>
      <c r="C86" s="190"/>
      <c r="D86" s="191"/>
      <c r="E86" s="191"/>
      <c r="F86" s="190"/>
      <c r="G86" s="191"/>
      <c r="H86" s="191"/>
      <c r="I86" s="190"/>
      <c r="J86" s="166">
        <v>0</v>
      </c>
      <c r="K86" s="166">
        <v>0</v>
      </c>
      <c r="L86" s="166">
        <v>0</v>
      </c>
      <c r="M86" s="166">
        <v>0</v>
      </c>
      <c r="N86" s="166">
        <v>0</v>
      </c>
      <c r="O86" s="166">
        <v>0</v>
      </c>
      <c r="P86" s="166">
        <v>0</v>
      </c>
      <c r="Q86" s="166">
        <v>0</v>
      </c>
      <c r="R86" s="166">
        <v>0</v>
      </c>
      <c r="S86" s="166">
        <v>0</v>
      </c>
      <c r="T86" s="166">
        <v>0</v>
      </c>
      <c r="U86" s="166">
        <v>0</v>
      </c>
      <c r="V86" s="166">
        <v>0</v>
      </c>
      <c r="W86" s="166">
        <v>0</v>
      </c>
      <c r="X86" s="166">
        <v>0</v>
      </c>
      <c r="Y86" s="166">
        <v>0</v>
      </c>
      <c r="Z86" s="166">
        <v>0</v>
      </c>
      <c r="AA86" s="166">
        <v>0</v>
      </c>
      <c r="AB86" s="166">
        <v>0</v>
      </c>
      <c r="AC86" s="166"/>
      <c r="AD86" s="166">
        <v>0</v>
      </c>
      <c r="AE86" s="166">
        <v>0</v>
      </c>
      <c r="AF86" s="205"/>
      <c r="AG86" s="205"/>
      <c r="AH86" s="201"/>
      <c r="AI86" s="201"/>
      <c r="AJ86" s="201"/>
      <c r="AK86" s="201"/>
      <c r="AL86" s="201"/>
      <c r="AM86" s="201"/>
      <c r="AN86" s="175"/>
      <c r="AO86" s="178"/>
      <c r="AP86" s="178"/>
      <c r="AQ86" s="178"/>
      <c r="AR86" s="178"/>
      <c r="AS86" s="178"/>
      <c r="AT86" s="178"/>
    </row>
    <row r="87" s="3" customFormat="1" spans="1:46">
      <c r="A87" s="155"/>
      <c r="B87" s="190" t="s">
        <v>690</v>
      </c>
      <c r="C87" s="190"/>
      <c r="D87" s="191"/>
      <c r="E87" s="191"/>
      <c r="F87" s="190"/>
      <c r="G87" s="191"/>
      <c r="H87" s="191"/>
      <c r="I87" s="190"/>
      <c r="J87" s="166">
        <v>0</v>
      </c>
      <c r="K87" s="166">
        <v>0</v>
      </c>
      <c r="L87" s="166">
        <v>0</v>
      </c>
      <c r="M87" s="166">
        <v>0</v>
      </c>
      <c r="N87" s="166">
        <v>0</v>
      </c>
      <c r="O87" s="166">
        <v>0</v>
      </c>
      <c r="P87" s="166">
        <v>0</v>
      </c>
      <c r="Q87" s="166">
        <v>0</v>
      </c>
      <c r="R87" s="166">
        <v>0</v>
      </c>
      <c r="S87" s="166">
        <v>0</v>
      </c>
      <c r="T87" s="166">
        <v>0</v>
      </c>
      <c r="U87" s="166">
        <v>0</v>
      </c>
      <c r="V87" s="166">
        <v>0</v>
      </c>
      <c r="W87" s="166">
        <v>0</v>
      </c>
      <c r="X87" s="166">
        <v>0</v>
      </c>
      <c r="Y87" s="166">
        <v>0</v>
      </c>
      <c r="Z87" s="166">
        <v>0</v>
      </c>
      <c r="AA87" s="166">
        <v>0</v>
      </c>
      <c r="AB87" s="166">
        <v>0</v>
      </c>
      <c r="AC87" s="166"/>
      <c r="AD87" s="166">
        <v>0</v>
      </c>
      <c r="AE87" s="166">
        <v>0</v>
      </c>
      <c r="AF87" s="205"/>
      <c r="AG87" s="205"/>
      <c r="AH87" s="201"/>
      <c r="AI87" s="201"/>
      <c r="AJ87" s="201"/>
      <c r="AK87" s="201"/>
      <c r="AL87" s="201"/>
      <c r="AM87" s="201"/>
      <c r="AN87" s="175"/>
      <c r="AO87" s="178"/>
      <c r="AP87" s="178"/>
      <c r="AQ87" s="178"/>
      <c r="AR87" s="178"/>
      <c r="AS87" s="178"/>
      <c r="AT87" s="178"/>
    </row>
    <row r="88" s="3" customFormat="1" spans="1:46">
      <c r="A88" s="155"/>
      <c r="B88" s="190" t="s">
        <v>691</v>
      </c>
      <c r="C88" s="190"/>
      <c r="D88" s="190"/>
      <c r="E88" s="191"/>
      <c r="F88" s="190"/>
      <c r="G88" s="190"/>
      <c r="H88" s="191"/>
      <c r="I88" s="190"/>
      <c r="J88" s="166">
        <f t="shared" ref="J88:AB88" si="23">SUM(J89:J90)</f>
        <v>0</v>
      </c>
      <c r="K88" s="166">
        <f t="shared" si="23"/>
        <v>0</v>
      </c>
      <c r="L88" s="166">
        <f t="shared" si="23"/>
        <v>2</v>
      </c>
      <c r="M88" s="166">
        <f t="shared" si="23"/>
        <v>0</v>
      </c>
      <c r="N88" s="166">
        <f t="shared" si="23"/>
        <v>0</v>
      </c>
      <c r="O88" s="166">
        <f t="shared" si="23"/>
        <v>0</v>
      </c>
      <c r="P88" s="166">
        <f t="shared" si="23"/>
        <v>0</v>
      </c>
      <c r="Q88" s="166">
        <f t="shared" si="23"/>
        <v>0</v>
      </c>
      <c r="R88" s="166">
        <f t="shared" si="23"/>
        <v>1350</v>
      </c>
      <c r="S88" s="166">
        <f t="shared" si="23"/>
        <v>0</v>
      </c>
      <c r="T88" s="166">
        <f t="shared" si="23"/>
        <v>0</v>
      </c>
      <c r="U88" s="166">
        <f t="shared" si="23"/>
        <v>1738.7</v>
      </c>
      <c r="V88" s="166">
        <f t="shared" si="23"/>
        <v>820</v>
      </c>
      <c r="W88" s="166">
        <f t="shared" si="23"/>
        <v>130</v>
      </c>
      <c r="X88" s="166">
        <f t="shared" si="23"/>
        <v>0</v>
      </c>
      <c r="Y88" s="166">
        <f t="shared" si="23"/>
        <v>788.7</v>
      </c>
      <c r="Z88" s="166">
        <f t="shared" si="23"/>
        <v>0</v>
      </c>
      <c r="AA88" s="166">
        <f t="shared" si="23"/>
        <v>0</v>
      </c>
      <c r="AB88" s="166">
        <f t="shared" si="23"/>
        <v>0</v>
      </c>
      <c r="AC88" s="166"/>
      <c r="AD88" s="166">
        <f>SUM(AD89:AD90)</f>
        <v>398</v>
      </c>
      <c r="AE88" s="166">
        <f>SUM(AE89:AE90)</f>
        <v>148</v>
      </c>
      <c r="AF88" s="205"/>
      <c r="AG88" s="205"/>
      <c r="AH88" s="201"/>
      <c r="AI88" s="201"/>
      <c r="AJ88" s="201"/>
      <c r="AK88" s="201"/>
      <c r="AL88" s="201"/>
      <c r="AM88" s="201"/>
      <c r="AN88" s="175"/>
      <c r="AO88" s="178"/>
      <c r="AP88" s="178"/>
      <c r="AQ88" s="178"/>
      <c r="AR88" s="178"/>
      <c r="AS88" s="178"/>
      <c r="AT88" s="178"/>
    </row>
    <row r="89" s="1" customFormat="1" ht="56.25" spans="1:56">
      <c r="A89" s="20">
        <v>28</v>
      </c>
      <c r="B89" s="20" t="s">
        <v>697</v>
      </c>
      <c r="C89" s="20">
        <v>2022</v>
      </c>
      <c r="D89" s="21" t="s">
        <v>430</v>
      </c>
      <c r="E89" s="21" t="s">
        <v>698</v>
      </c>
      <c r="F89" s="21" t="s">
        <v>45</v>
      </c>
      <c r="G89" s="22" t="s">
        <v>1074</v>
      </c>
      <c r="H89" s="21" t="s">
        <v>224</v>
      </c>
      <c r="I89" s="33" t="s">
        <v>1507</v>
      </c>
      <c r="J89" s="21"/>
      <c r="K89" s="21"/>
      <c r="L89" s="21">
        <v>1</v>
      </c>
      <c r="M89" s="21"/>
      <c r="N89" s="21"/>
      <c r="O89" s="21"/>
      <c r="P89" s="21"/>
      <c r="Q89" s="21"/>
      <c r="R89" s="22">
        <v>1197</v>
      </c>
      <c r="S89" s="21" t="s">
        <v>438</v>
      </c>
      <c r="T89" s="21" t="s">
        <v>439</v>
      </c>
      <c r="U89" s="44">
        <v>1608.7</v>
      </c>
      <c r="V89" s="44">
        <v>820</v>
      </c>
      <c r="W89" s="44"/>
      <c r="X89" s="44">
        <v>0</v>
      </c>
      <c r="Y89" s="44">
        <f>U89-V89</f>
        <v>788.7</v>
      </c>
      <c r="Z89" s="44">
        <v>0</v>
      </c>
      <c r="AA89" s="44">
        <v>0</v>
      </c>
      <c r="AB89" s="44">
        <v>0</v>
      </c>
      <c r="AC89" s="44"/>
      <c r="AD89" s="50">
        <v>342</v>
      </c>
      <c r="AE89" s="50">
        <v>113</v>
      </c>
      <c r="AF89" s="33" t="s">
        <v>1508</v>
      </c>
      <c r="AG89" s="33" t="s">
        <v>701</v>
      </c>
      <c r="AH89" s="21" t="s">
        <v>1154</v>
      </c>
      <c r="AI89" s="21" t="s">
        <v>1155</v>
      </c>
      <c r="AJ89" s="21" t="s">
        <v>438</v>
      </c>
      <c r="AK89" s="163" t="s">
        <v>439</v>
      </c>
      <c r="AL89" s="163" t="s">
        <v>82</v>
      </c>
      <c r="AM89" s="163" t="s">
        <v>543</v>
      </c>
      <c r="AN89" s="163" t="s">
        <v>215</v>
      </c>
      <c r="AO89" s="158" t="s">
        <v>1079</v>
      </c>
      <c r="AP89" s="158" t="s">
        <v>1079</v>
      </c>
      <c r="AQ89" s="158" t="s">
        <v>1079</v>
      </c>
      <c r="AR89" s="158"/>
      <c r="AS89" s="163"/>
      <c r="AT89" s="178" t="s">
        <v>1168</v>
      </c>
      <c r="AU89" s="3"/>
      <c r="BD89" s="5">
        <v>1</v>
      </c>
    </row>
    <row r="90" s="1" customFormat="1" ht="90" spans="1:56">
      <c r="A90" s="20">
        <v>29</v>
      </c>
      <c r="B90" s="20" t="s">
        <v>1510</v>
      </c>
      <c r="C90" s="20">
        <v>2022</v>
      </c>
      <c r="D90" s="21" t="s">
        <v>430</v>
      </c>
      <c r="E90" s="21" t="s">
        <v>1511</v>
      </c>
      <c r="F90" s="21" t="s">
        <v>45</v>
      </c>
      <c r="G90" s="22" t="s">
        <v>1074</v>
      </c>
      <c r="H90" s="21" t="s">
        <v>425</v>
      </c>
      <c r="I90" s="33" t="s">
        <v>1512</v>
      </c>
      <c r="J90" s="21"/>
      <c r="K90" s="21"/>
      <c r="L90" s="21">
        <v>1</v>
      </c>
      <c r="M90" s="21"/>
      <c r="N90" s="21"/>
      <c r="O90" s="21"/>
      <c r="P90" s="21"/>
      <c r="Q90" s="21"/>
      <c r="R90" s="22">
        <v>153</v>
      </c>
      <c r="S90" s="21" t="s">
        <v>200</v>
      </c>
      <c r="T90" s="21" t="s">
        <v>201</v>
      </c>
      <c r="U90" s="44">
        <v>130</v>
      </c>
      <c r="V90" s="44"/>
      <c r="W90" s="44">
        <v>130</v>
      </c>
      <c r="X90" s="44">
        <v>0</v>
      </c>
      <c r="Y90" s="44">
        <v>0</v>
      </c>
      <c r="Z90" s="44">
        <v>0</v>
      </c>
      <c r="AA90" s="44">
        <v>0</v>
      </c>
      <c r="AB90" s="44">
        <v>0</v>
      </c>
      <c r="AC90" s="44"/>
      <c r="AD90" s="50">
        <v>56</v>
      </c>
      <c r="AE90" s="50">
        <v>35</v>
      </c>
      <c r="AF90" s="33" t="s">
        <v>1513</v>
      </c>
      <c r="AG90" s="33" t="s">
        <v>715</v>
      </c>
      <c r="AH90" s="21" t="s">
        <v>200</v>
      </c>
      <c r="AI90" s="21" t="s">
        <v>201</v>
      </c>
      <c r="AJ90" s="21" t="s">
        <v>438</v>
      </c>
      <c r="AK90" s="163" t="s">
        <v>439</v>
      </c>
      <c r="AL90" s="163" t="s">
        <v>82</v>
      </c>
      <c r="AM90" s="163" t="s">
        <v>543</v>
      </c>
      <c r="AN90" s="163" t="s">
        <v>438</v>
      </c>
      <c r="AO90" s="158" t="s">
        <v>1079</v>
      </c>
      <c r="AP90" s="158" t="s">
        <v>1079</v>
      </c>
      <c r="AQ90" s="158"/>
      <c r="AR90" s="158" t="s">
        <v>1079</v>
      </c>
      <c r="AS90" s="163" t="s">
        <v>1514</v>
      </c>
      <c r="AT90" s="178"/>
      <c r="AU90" s="3"/>
      <c r="BD90" s="5">
        <v>1</v>
      </c>
    </row>
    <row r="91" s="3" customFormat="1" spans="1:46">
      <c r="A91" s="155"/>
      <c r="B91" s="190" t="s">
        <v>716</v>
      </c>
      <c r="C91" s="190"/>
      <c r="D91" s="191"/>
      <c r="E91" s="191"/>
      <c r="F91" s="190"/>
      <c r="G91" s="191"/>
      <c r="H91" s="191"/>
      <c r="I91" s="190"/>
      <c r="J91" s="166">
        <v>0</v>
      </c>
      <c r="K91" s="166">
        <v>0</v>
      </c>
      <c r="L91" s="166">
        <v>0</v>
      </c>
      <c r="M91" s="166">
        <v>0</v>
      </c>
      <c r="N91" s="166">
        <v>0</v>
      </c>
      <c r="O91" s="166">
        <v>0</v>
      </c>
      <c r="P91" s="166">
        <v>0</v>
      </c>
      <c r="Q91" s="166">
        <v>0</v>
      </c>
      <c r="R91" s="166">
        <v>0</v>
      </c>
      <c r="S91" s="166">
        <v>0</v>
      </c>
      <c r="T91" s="166">
        <v>0</v>
      </c>
      <c r="U91" s="166">
        <v>0</v>
      </c>
      <c r="V91" s="166">
        <v>0</v>
      </c>
      <c r="W91" s="166">
        <v>0</v>
      </c>
      <c r="X91" s="166">
        <v>0</v>
      </c>
      <c r="Y91" s="166">
        <v>0</v>
      </c>
      <c r="Z91" s="166">
        <v>0</v>
      </c>
      <c r="AA91" s="166">
        <v>0</v>
      </c>
      <c r="AB91" s="166">
        <v>0</v>
      </c>
      <c r="AC91" s="166"/>
      <c r="AD91" s="166">
        <v>0</v>
      </c>
      <c r="AE91" s="166">
        <v>0</v>
      </c>
      <c r="AF91" s="205"/>
      <c r="AG91" s="205"/>
      <c r="AH91" s="201"/>
      <c r="AI91" s="201"/>
      <c r="AJ91" s="201"/>
      <c r="AK91" s="201"/>
      <c r="AL91" s="201"/>
      <c r="AM91" s="201"/>
      <c r="AN91" s="175"/>
      <c r="AO91" s="178"/>
      <c r="AP91" s="178"/>
      <c r="AQ91" s="178"/>
      <c r="AR91" s="178"/>
      <c r="AS91" s="178"/>
      <c r="AT91" s="178"/>
    </row>
    <row r="92" s="3" customFormat="1" spans="1:46">
      <c r="A92" s="155"/>
      <c r="B92" s="190" t="s">
        <v>717</v>
      </c>
      <c r="C92" s="190"/>
      <c r="D92" s="191"/>
      <c r="E92" s="191"/>
      <c r="F92" s="190"/>
      <c r="G92" s="191"/>
      <c r="H92" s="191"/>
      <c r="I92" s="190"/>
      <c r="J92" s="166">
        <f t="shared" ref="J92:AB92" si="24">J93+J95+J97+J98</f>
        <v>0</v>
      </c>
      <c r="K92" s="166">
        <f t="shared" si="24"/>
        <v>0</v>
      </c>
      <c r="L92" s="166">
        <f t="shared" si="24"/>
        <v>3</v>
      </c>
      <c r="M92" s="166">
        <f t="shared" si="24"/>
        <v>0</v>
      </c>
      <c r="N92" s="166">
        <f t="shared" si="24"/>
        <v>0</v>
      </c>
      <c r="O92" s="166">
        <f t="shared" si="24"/>
        <v>0</v>
      </c>
      <c r="P92" s="166">
        <f t="shared" si="24"/>
        <v>0</v>
      </c>
      <c r="Q92" s="166">
        <f t="shared" si="24"/>
        <v>0</v>
      </c>
      <c r="R92" s="166">
        <f t="shared" si="24"/>
        <v>8867</v>
      </c>
      <c r="S92" s="166">
        <f t="shared" si="24"/>
        <v>0</v>
      </c>
      <c r="T92" s="166">
        <f t="shared" si="24"/>
        <v>0</v>
      </c>
      <c r="U92" s="166">
        <f t="shared" si="24"/>
        <v>1129.2</v>
      </c>
      <c r="V92" s="166">
        <f t="shared" si="24"/>
        <v>29.2</v>
      </c>
      <c r="W92" s="166">
        <f t="shared" si="24"/>
        <v>0</v>
      </c>
      <c r="X92" s="166">
        <f t="shared" si="24"/>
        <v>1000</v>
      </c>
      <c r="Y92" s="166">
        <f t="shared" si="24"/>
        <v>100</v>
      </c>
      <c r="Z92" s="166">
        <f t="shared" si="24"/>
        <v>0</v>
      </c>
      <c r="AA92" s="166">
        <f t="shared" si="24"/>
        <v>0</v>
      </c>
      <c r="AB92" s="166">
        <f t="shared" si="24"/>
        <v>0</v>
      </c>
      <c r="AC92" s="166"/>
      <c r="AD92" s="166">
        <f>AD93+AD95+AD97+AD98</f>
        <v>1715</v>
      </c>
      <c r="AE92" s="166">
        <f>AE93+AE95+AE97+AE98</f>
        <v>963</v>
      </c>
      <c r="AF92" s="205"/>
      <c r="AG92" s="205"/>
      <c r="AH92" s="201"/>
      <c r="AI92" s="201"/>
      <c r="AJ92" s="201"/>
      <c r="AK92" s="201"/>
      <c r="AL92" s="201"/>
      <c r="AM92" s="201"/>
      <c r="AN92" s="175"/>
      <c r="AO92" s="178"/>
      <c r="AP92" s="178"/>
      <c r="AQ92" s="178"/>
      <c r="AR92" s="178"/>
      <c r="AS92" s="178"/>
      <c r="AT92" s="178"/>
    </row>
    <row r="93" s="3" customFormat="1" spans="1:46">
      <c r="A93" s="155"/>
      <c r="B93" s="190" t="s">
        <v>718</v>
      </c>
      <c r="C93" s="190"/>
      <c r="D93" s="191"/>
      <c r="E93" s="191"/>
      <c r="F93" s="190"/>
      <c r="G93" s="191"/>
      <c r="H93" s="191"/>
      <c r="I93" s="190"/>
      <c r="J93" s="166">
        <f t="shared" ref="J93:AB93" si="25">SUM(J94:J94)</f>
        <v>0</v>
      </c>
      <c r="K93" s="166">
        <f t="shared" si="25"/>
        <v>0</v>
      </c>
      <c r="L93" s="166">
        <f t="shared" si="25"/>
        <v>1</v>
      </c>
      <c r="M93" s="166">
        <f t="shared" si="25"/>
        <v>0</v>
      </c>
      <c r="N93" s="166">
        <f t="shared" si="25"/>
        <v>0</v>
      </c>
      <c r="O93" s="166">
        <f t="shared" si="25"/>
        <v>0</v>
      </c>
      <c r="P93" s="166">
        <f t="shared" si="25"/>
        <v>0</v>
      </c>
      <c r="Q93" s="166">
        <f t="shared" si="25"/>
        <v>0</v>
      </c>
      <c r="R93" s="166">
        <f t="shared" si="25"/>
        <v>3693</v>
      </c>
      <c r="S93" s="166">
        <f t="shared" si="25"/>
        <v>0</v>
      </c>
      <c r="T93" s="166">
        <f t="shared" si="25"/>
        <v>0</v>
      </c>
      <c r="U93" s="166">
        <f t="shared" si="25"/>
        <v>29.2</v>
      </c>
      <c r="V93" s="166">
        <f t="shared" si="25"/>
        <v>29.2</v>
      </c>
      <c r="W93" s="166">
        <f t="shared" si="25"/>
        <v>0</v>
      </c>
      <c r="X93" s="166">
        <f t="shared" si="25"/>
        <v>0</v>
      </c>
      <c r="Y93" s="166">
        <f t="shared" si="25"/>
        <v>0</v>
      </c>
      <c r="Z93" s="166">
        <f t="shared" si="25"/>
        <v>0</v>
      </c>
      <c r="AA93" s="166">
        <f t="shared" si="25"/>
        <v>0</v>
      </c>
      <c r="AB93" s="166">
        <f t="shared" si="25"/>
        <v>0</v>
      </c>
      <c r="AC93" s="166"/>
      <c r="AD93" s="166">
        <f>SUM(AD94:AD94)</f>
        <v>1055</v>
      </c>
      <c r="AE93" s="166">
        <f>SUM(AE94:AE94)</f>
        <v>743</v>
      </c>
      <c r="AF93" s="205"/>
      <c r="AG93" s="205"/>
      <c r="AH93" s="201"/>
      <c r="AI93" s="201"/>
      <c r="AJ93" s="201"/>
      <c r="AK93" s="201"/>
      <c r="AL93" s="201"/>
      <c r="AM93" s="201"/>
      <c r="AN93" s="175"/>
      <c r="AO93" s="178"/>
      <c r="AP93" s="178"/>
      <c r="AQ93" s="178"/>
      <c r="AR93" s="178"/>
      <c r="AS93" s="178"/>
      <c r="AT93" s="178"/>
    </row>
    <row r="94" s="1" customFormat="1" ht="56.25" spans="1:56">
      <c r="A94" s="20">
        <v>30</v>
      </c>
      <c r="B94" s="20" t="s">
        <v>719</v>
      </c>
      <c r="C94" s="20">
        <v>2022</v>
      </c>
      <c r="D94" s="23" t="s">
        <v>720</v>
      </c>
      <c r="E94" s="23" t="s">
        <v>721</v>
      </c>
      <c r="F94" s="23" t="s">
        <v>45</v>
      </c>
      <c r="G94" s="21" t="s">
        <v>1074</v>
      </c>
      <c r="H94" s="23" t="s">
        <v>285</v>
      </c>
      <c r="I94" s="35" t="s">
        <v>1515</v>
      </c>
      <c r="J94" s="23"/>
      <c r="K94" s="23"/>
      <c r="L94" s="23">
        <v>1</v>
      </c>
      <c r="M94" s="23"/>
      <c r="N94" s="23"/>
      <c r="O94" s="23"/>
      <c r="P94" s="23"/>
      <c r="Q94" s="23"/>
      <c r="R94" s="22">
        <v>3693</v>
      </c>
      <c r="S94" s="22" t="s">
        <v>50</v>
      </c>
      <c r="T94" s="21" t="s">
        <v>51</v>
      </c>
      <c r="U94" s="44">
        <v>29.2</v>
      </c>
      <c r="V94" s="44">
        <v>29.2</v>
      </c>
      <c r="W94" s="44"/>
      <c r="X94" s="44">
        <v>0</v>
      </c>
      <c r="Y94" s="44">
        <v>0</v>
      </c>
      <c r="Z94" s="44">
        <v>0</v>
      </c>
      <c r="AA94" s="44">
        <v>0</v>
      </c>
      <c r="AB94" s="44">
        <v>0</v>
      </c>
      <c r="AC94" s="44"/>
      <c r="AD94" s="50">
        <v>1055</v>
      </c>
      <c r="AE94" s="50">
        <v>743</v>
      </c>
      <c r="AF94" s="35" t="s">
        <v>723</v>
      </c>
      <c r="AG94" s="35" t="s">
        <v>724</v>
      </c>
      <c r="AH94" s="22" t="s">
        <v>50</v>
      </c>
      <c r="AI94" s="21" t="s">
        <v>51</v>
      </c>
      <c r="AJ94" s="21" t="s">
        <v>80</v>
      </c>
      <c r="AK94" s="163" t="s">
        <v>81</v>
      </c>
      <c r="AL94" s="163" t="s">
        <v>82</v>
      </c>
      <c r="AM94" s="163" t="s">
        <v>725</v>
      </c>
      <c r="AN94" s="163" t="s">
        <v>131</v>
      </c>
      <c r="AO94" s="158" t="s">
        <v>1079</v>
      </c>
      <c r="AP94" s="158" t="s">
        <v>1079</v>
      </c>
      <c r="AQ94" s="158" t="s">
        <v>1079</v>
      </c>
      <c r="AR94" s="158"/>
      <c r="AS94" s="163" t="s">
        <v>1135</v>
      </c>
      <c r="AT94" s="185" t="s">
        <v>1080</v>
      </c>
      <c r="AU94" s="390"/>
      <c r="AV94" s="3"/>
      <c r="AX94" s="3"/>
      <c r="AY94" s="3"/>
      <c r="AZ94" s="3"/>
      <c r="BA94" s="3"/>
      <c r="BB94" s="3"/>
      <c r="BC94" s="3"/>
      <c r="BD94" s="5">
        <v>1</v>
      </c>
    </row>
    <row r="95" s="3" customFormat="1" spans="1:46">
      <c r="A95" s="155"/>
      <c r="B95" s="190" t="s">
        <v>726</v>
      </c>
      <c r="C95" s="190"/>
      <c r="D95" s="191"/>
      <c r="E95" s="191"/>
      <c r="F95" s="190"/>
      <c r="G95" s="191"/>
      <c r="H95" s="191"/>
      <c r="I95" s="190"/>
      <c r="J95" s="166">
        <f t="shared" ref="J95:AB95" si="26">SUM(J96:J96)</f>
        <v>0</v>
      </c>
      <c r="K95" s="166">
        <f t="shared" si="26"/>
        <v>0</v>
      </c>
      <c r="L95" s="166">
        <f t="shared" si="26"/>
        <v>1</v>
      </c>
      <c r="M95" s="166">
        <f t="shared" si="26"/>
        <v>0</v>
      </c>
      <c r="N95" s="166">
        <f t="shared" si="26"/>
        <v>0</v>
      </c>
      <c r="O95" s="166">
        <f t="shared" si="26"/>
        <v>0</v>
      </c>
      <c r="P95" s="166">
        <f t="shared" si="26"/>
        <v>0</v>
      </c>
      <c r="Q95" s="166">
        <f t="shared" si="26"/>
        <v>0</v>
      </c>
      <c r="R95" s="166">
        <f t="shared" si="26"/>
        <v>2587</v>
      </c>
      <c r="S95" s="166">
        <f t="shared" si="26"/>
        <v>0</v>
      </c>
      <c r="T95" s="166">
        <f t="shared" si="26"/>
        <v>0</v>
      </c>
      <c r="U95" s="166">
        <f t="shared" si="26"/>
        <v>500</v>
      </c>
      <c r="V95" s="166">
        <f t="shared" si="26"/>
        <v>0</v>
      </c>
      <c r="W95" s="166">
        <f t="shared" si="26"/>
        <v>0</v>
      </c>
      <c r="X95" s="166">
        <f t="shared" si="26"/>
        <v>500</v>
      </c>
      <c r="Y95" s="166">
        <f t="shared" si="26"/>
        <v>0</v>
      </c>
      <c r="Z95" s="166">
        <f t="shared" si="26"/>
        <v>0</v>
      </c>
      <c r="AA95" s="166">
        <f t="shared" si="26"/>
        <v>0</v>
      </c>
      <c r="AB95" s="166">
        <f t="shared" si="26"/>
        <v>0</v>
      </c>
      <c r="AC95" s="166"/>
      <c r="AD95" s="166">
        <f>SUM(AD96:AD96)</f>
        <v>330</v>
      </c>
      <c r="AE95" s="166">
        <f>SUM(AE96:AE96)</f>
        <v>110</v>
      </c>
      <c r="AF95" s="205"/>
      <c r="AG95" s="205"/>
      <c r="AH95" s="201"/>
      <c r="AI95" s="201"/>
      <c r="AJ95" s="201"/>
      <c r="AK95" s="201"/>
      <c r="AL95" s="201"/>
      <c r="AM95" s="201"/>
      <c r="AN95" s="175"/>
      <c r="AO95" s="178"/>
      <c r="AP95" s="178"/>
      <c r="AQ95" s="178"/>
      <c r="AR95" s="178"/>
      <c r="AS95" s="178"/>
      <c r="AT95" s="178"/>
    </row>
    <row r="96" s="1" customFormat="1" ht="157.5" spans="1:56">
      <c r="A96" s="20">
        <v>31</v>
      </c>
      <c r="B96" s="20" t="s">
        <v>1169</v>
      </c>
      <c r="C96" s="20">
        <v>2022</v>
      </c>
      <c r="D96" s="21" t="s">
        <v>664</v>
      </c>
      <c r="E96" s="21" t="s">
        <v>1170</v>
      </c>
      <c r="F96" s="21" t="s">
        <v>45</v>
      </c>
      <c r="G96" s="21" t="s">
        <v>1074</v>
      </c>
      <c r="H96" s="21" t="s">
        <v>1171</v>
      </c>
      <c r="I96" s="33" t="s">
        <v>1172</v>
      </c>
      <c r="J96" s="21"/>
      <c r="K96" s="21"/>
      <c r="L96" s="21">
        <v>1</v>
      </c>
      <c r="M96" s="21"/>
      <c r="N96" s="21"/>
      <c r="O96" s="21"/>
      <c r="P96" s="21"/>
      <c r="Q96" s="21"/>
      <c r="R96" s="22">
        <v>2587</v>
      </c>
      <c r="S96" s="21" t="s">
        <v>70</v>
      </c>
      <c r="T96" s="21" t="s">
        <v>1075</v>
      </c>
      <c r="U96" s="44">
        <v>500</v>
      </c>
      <c r="V96" s="44"/>
      <c r="W96" s="44"/>
      <c r="X96" s="44">
        <v>500</v>
      </c>
      <c r="Y96" s="44"/>
      <c r="Z96" s="44"/>
      <c r="AA96" s="44"/>
      <c r="AB96" s="44"/>
      <c r="AC96" s="44"/>
      <c r="AD96" s="50">
        <v>330</v>
      </c>
      <c r="AE96" s="50">
        <v>110</v>
      </c>
      <c r="AF96" s="35" t="s">
        <v>730</v>
      </c>
      <c r="AG96" s="35" t="s">
        <v>1173</v>
      </c>
      <c r="AH96" s="21" t="s">
        <v>70</v>
      </c>
      <c r="AI96" s="21" t="s">
        <v>1075</v>
      </c>
      <c r="AJ96" s="21" t="s">
        <v>732</v>
      </c>
      <c r="AK96" s="163" t="s">
        <v>733</v>
      </c>
      <c r="AL96" s="163" t="s">
        <v>389</v>
      </c>
      <c r="AM96" s="163" t="s">
        <v>543</v>
      </c>
      <c r="AN96" s="163"/>
      <c r="AO96" s="158" t="s">
        <v>1079</v>
      </c>
      <c r="AP96" s="158" t="s">
        <v>1079</v>
      </c>
      <c r="AQ96" s="158" t="s">
        <v>1079</v>
      </c>
      <c r="AR96" s="158"/>
      <c r="AS96" s="163" t="s">
        <v>1127</v>
      </c>
      <c r="AT96" s="185" t="s">
        <v>1174</v>
      </c>
      <c r="AU96" s="390"/>
      <c r="AV96" s="3"/>
      <c r="AX96" s="3"/>
      <c r="AY96" s="3"/>
      <c r="AZ96" s="3"/>
      <c r="BA96" s="3"/>
      <c r="BB96" s="3"/>
      <c r="BC96" s="3"/>
      <c r="BD96" s="5">
        <v>1</v>
      </c>
    </row>
    <row r="97" s="3" customFormat="1" spans="1:46">
      <c r="A97" s="155"/>
      <c r="B97" s="190" t="s">
        <v>742</v>
      </c>
      <c r="C97" s="190"/>
      <c r="D97" s="191"/>
      <c r="E97" s="191"/>
      <c r="F97" s="190"/>
      <c r="G97" s="191"/>
      <c r="H97" s="191"/>
      <c r="I97" s="190"/>
      <c r="J97" s="166">
        <v>0</v>
      </c>
      <c r="K97" s="166">
        <v>0</v>
      </c>
      <c r="L97" s="166">
        <v>0</v>
      </c>
      <c r="M97" s="166">
        <v>0</v>
      </c>
      <c r="N97" s="166">
        <v>0</v>
      </c>
      <c r="O97" s="166">
        <v>0</v>
      </c>
      <c r="P97" s="166">
        <v>0</v>
      </c>
      <c r="Q97" s="166">
        <v>0</v>
      </c>
      <c r="R97" s="166">
        <v>0</v>
      </c>
      <c r="S97" s="166">
        <v>0</v>
      </c>
      <c r="T97" s="166">
        <v>0</v>
      </c>
      <c r="U97" s="166">
        <v>0</v>
      </c>
      <c r="V97" s="166">
        <v>0</v>
      </c>
      <c r="W97" s="166">
        <v>0</v>
      </c>
      <c r="X97" s="166">
        <v>0</v>
      </c>
      <c r="Y97" s="166">
        <v>0</v>
      </c>
      <c r="Z97" s="166">
        <v>0</v>
      </c>
      <c r="AA97" s="166">
        <v>0</v>
      </c>
      <c r="AB97" s="166">
        <v>0</v>
      </c>
      <c r="AC97" s="166"/>
      <c r="AD97" s="166">
        <v>0</v>
      </c>
      <c r="AE97" s="166">
        <v>0</v>
      </c>
      <c r="AF97" s="205"/>
      <c r="AG97" s="205"/>
      <c r="AH97" s="21"/>
      <c r="AI97" s="21"/>
      <c r="AJ97" s="201"/>
      <c r="AK97" s="201"/>
      <c r="AL97" s="201"/>
      <c r="AM97" s="201"/>
      <c r="AN97" s="175"/>
      <c r="AO97" s="178"/>
      <c r="AP97" s="178"/>
      <c r="AQ97" s="178"/>
      <c r="AR97" s="178"/>
      <c r="AS97" s="178"/>
      <c r="AT97" s="178"/>
    </row>
    <row r="98" s="3" customFormat="1" spans="1:46">
      <c r="A98" s="155"/>
      <c r="B98" s="190" t="s">
        <v>760</v>
      </c>
      <c r="C98" s="190"/>
      <c r="D98" s="191"/>
      <c r="E98" s="191"/>
      <c r="F98" s="190"/>
      <c r="G98" s="191"/>
      <c r="H98" s="191"/>
      <c r="I98" s="190"/>
      <c r="J98" s="166">
        <f t="shared" ref="J98:AB98" si="27">SUM(J99:J99)</f>
        <v>0</v>
      </c>
      <c r="K98" s="166">
        <f t="shared" si="27"/>
        <v>0</v>
      </c>
      <c r="L98" s="166">
        <f t="shared" si="27"/>
        <v>1</v>
      </c>
      <c r="M98" s="166">
        <f t="shared" si="27"/>
        <v>0</v>
      </c>
      <c r="N98" s="166">
        <f t="shared" si="27"/>
        <v>0</v>
      </c>
      <c r="O98" s="166">
        <f t="shared" si="27"/>
        <v>0</v>
      </c>
      <c r="P98" s="166">
        <f t="shared" si="27"/>
        <v>0</v>
      </c>
      <c r="Q98" s="166">
        <f t="shared" si="27"/>
        <v>0</v>
      </c>
      <c r="R98" s="166">
        <f t="shared" si="27"/>
        <v>2587</v>
      </c>
      <c r="S98" s="166">
        <f t="shared" si="27"/>
        <v>0</v>
      </c>
      <c r="T98" s="166">
        <f t="shared" si="27"/>
        <v>0</v>
      </c>
      <c r="U98" s="166">
        <f t="shared" si="27"/>
        <v>600</v>
      </c>
      <c r="V98" s="166">
        <f t="shared" si="27"/>
        <v>0</v>
      </c>
      <c r="W98" s="166">
        <f t="shared" si="27"/>
        <v>0</v>
      </c>
      <c r="X98" s="166">
        <f t="shared" si="27"/>
        <v>500</v>
      </c>
      <c r="Y98" s="166">
        <f t="shared" si="27"/>
        <v>100</v>
      </c>
      <c r="Z98" s="166">
        <f t="shared" si="27"/>
        <v>0</v>
      </c>
      <c r="AA98" s="166">
        <f t="shared" si="27"/>
        <v>0</v>
      </c>
      <c r="AB98" s="166">
        <f t="shared" si="27"/>
        <v>0</v>
      </c>
      <c r="AC98" s="166"/>
      <c r="AD98" s="166">
        <f>SUM(AD99:AD99)</f>
        <v>330</v>
      </c>
      <c r="AE98" s="166">
        <f>SUM(AE99:AE99)</f>
        <v>110</v>
      </c>
      <c r="AF98" s="205"/>
      <c r="AG98" s="205"/>
      <c r="AH98" s="205"/>
      <c r="AI98" s="205"/>
      <c r="AJ98" s="201"/>
      <c r="AK98" s="201"/>
      <c r="AL98" s="201"/>
      <c r="AM98" s="201"/>
      <c r="AN98" s="175"/>
      <c r="AO98" s="178"/>
      <c r="AP98" s="178"/>
      <c r="AQ98" s="178"/>
      <c r="AR98" s="178"/>
      <c r="AS98" s="178"/>
      <c r="AT98" s="178"/>
    </row>
    <row r="99" s="1" customFormat="1" ht="135" spans="1:56">
      <c r="A99" s="20">
        <v>32</v>
      </c>
      <c r="B99" s="20" t="s">
        <v>1196</v>
      </c>
      <c r="C99" s="20">
        <v>2022</v>
      </c>
      <c r="D99" s="21" t="s">
        <v>720</v>
      </c>
      <c r="E99" s="21" t="s">
        <v>1517</v>
      </c>
      <c r="F99" s="21" t="s">
        <v>45</v>
      </c>
      <c r="G99" s="21" t="s">
        <v>1074</v>
      </c>
      <c r="H99" s="21" t="s">
        <v>1171</v>
      </c>
      <c r="I99" s="33" t="s">
        <v>1518</v>
      </c>
      <c r="J99" s="21"/>
      <c r="K99" s="21"/>
      <c r="L99" s="22">
        <v>1</v>
      </c>
      <c r="M99" s="21"/>
      <c r="N99" s="21"/>
      <c r="O99" s="21"/>
      <c r="P99" s="21"/>
      <c r="Q99" s="21"/>
      <c r="R99" s="22">
        <v>2587</v>
      </c>
      <c r="S99" s="21" t="s">
        <v>70</v>
      </c>
      <c r="T99" s="21" t="s">
        <v>1075</v>
      </c>
      <c r="U99" s="44">
        <v>600</v>
      </c>
      <c r="V99" s="44"/>
      <c r="W99" s="44"/>
      <c r="X99" s="44">
        <v>500</v>
      </c>
      <c r="Y99" s="44">
        <v>100</v>
      </c>
      <c r="Z99" s="44"/>
      <c r="AA99" s="44"/>
      <c r="AB99" s="44"/>
      <c r="AC99" s="44"/>
      <c r="AD99" s="50">
        <v>330</v>
      </c>
      <c r="AE99" s="50">
        <v>110</v>
      </c>
      <c r="AF99" s="35" t="s">
        <v>1519</v>
      </c>
      <c r="AG99" s="35" t="s">
        <v>1520</v>
      </c>
      <c r="AH99" s="21" t="s">
        <v>70</v>
      </c>
      <c r="AI99" s="21" t="s">
        <v>1075</v>
      </c>
      <c r="AJ99" s="20" t="s">
        <v>80</v>
      </c>
      <c r="AK99" s="163" t="s">
        <v>1089</v>
      </c>
      <c r="AL99" s="163" t="s">
        <v>82</v>
      </c>
      <c r="AM99" s="163" t="s">
        <v>543</v>
      </c>
      <c r="AN99" s="163"/>
      <c r="AO99" s="158" t="s">
        <v>1079</v>
      </c>
      <c r="AP99" s="158" t="s">
        <v>1079</v>
      </c>
      <c r="AQ99" s="158" t="s">
        <v>1079</v>
      </c>
      <c r="AR99" s="158"/>
      <c r="AS99" s="163" t="s">
        <v>1217</v>
      </c>
      <c r="AT99" s="185" t="s">
        <v>1174</v>
      </c>
      <c r="AU99" s="390"/>
      <c r="AV99" s="1">
        <v>1</v>
      </c>
      <c r="BD99" s="5">
        <v>1</v>
      </c>
    </row>
    <row r="100" s="3" customFormat="1" spans="1:46">
      <c r="A100" s="155"/>
      <c r="B100" s="190" t="s">
        <v>843</v>
      </c>
      <c r="C100" s="190"/>
      <c r="D100" s="191"/>
      <c r="E100" s="191"/>
      <c r="F100" s="190"/>
      <c r="G100" s="191"/>
      <c r="H100" s="191"/>
      <c r="I100" s="190"/>
      <c r="J100" s="166">
        <f t="shared" ref="J100:AB100" si="28">J101+J102+J103+J105+J104+J106</f>
        <v>0</v>
      </c>
      <c r="K100" s="166">
        <f t="shared" si="28"/>
        <v>0</v>
      </c>
      <c r="L100" s="166">
        <f t="shared" si="28"/>
        <v>0</v>
      </c>
      <c r="M100" s="166">
        <f t="shared" si="28"/>
        <v>0</v>
      </c>
      <c r="N100" s="166">
        <f t="shared" si="28"/>
        <v>0</v>
      </c>
      <c r="O100" s="166">
        <f t="shared" si="28"/>
        <v>0</v>
      </c>
      <c r="P100" s="166">
        <f t="shared" si="28"/>
        <v>0</v>
      </c>
      <c r="Q100" s="166">
        <f t="shared" si="28"/>
        <v>0</v>
      </c>
      <c r="R100" s="166">
        <f t="shared" si="28"/>
        <v>0</v>
      </c>
      <c r="S100" s="166">
        <f t="shared" si="28"/>
        <v>0</v>
      </c>
      <c r="T100" s="166">
        <f t="shared" si="28"/>
        <v>0</v>
      </c>
      <c r="U100" s="166">
        <f t="shared" si="28"/>
        <v>0</v>
      </c>
      <c r="V100" s="166">
        <f t="shared" si="28"/>
        <v>0</v>
      </c>
      <c r="W100" s="166">
        <f t="shared" si="28"/>
        <v>0</v>
      </c>
      <c r="X100" s="166">
        <f t="shared" si="28"/>
        <v>0</v>
      </c>
      <c r="Y100" s="166">
        <f t="shared" si="28"/>
        <v>0</v>
      </c>
      <c r="Z100" s="166">
        <f t="shared" si="28"/>
        <v>0</v>
      </c>
      <c r="AA100" s="166">
        <f t="shared" si="28"/>
        <v>0</v>
      </c>
      <c r="AB100" s="166">
        <f t="shared" si="28"/>
        <v>0</v>
      </c>
      <c r="AC100" s="166"/>
      <c r="AD100" s="166">
        <f>AD101+AD102+AD103+AD105+AD104+AD106</f>
        <v>0</v>
      </c>
      <c r="AE100" s="166">
        <f>AE101+AE102+AE103+AE105+AE104+AE106</f>
        <v>0</v>
      </c>
      <c r="AF100" s="205"/>
      <c r="AG100" s="205"/>
      <c r="AH100" s="201"/>
      <c r="AI100" s="201"/>
      <c r="AJ100" s="201"/>
      <c r="AK100" s="201"/>
      <c r="AL100" s="201"/>
      <c r="AM100" s="201"/>
      <c r="AN100" s="175"/>
      <c r="AO100" s="178"/>
      <c r="AP100" s="178"/>
      <c r="AQ100" s="178"/>
      <c r="AR100" s="178"/>
      <c r="AS100" s="178"/>
      <c r="AT100" s="178"/>
    </row>
    <row r="101" s="3" customFormat="1" spans="1:46">
      <c r="A101" s="155"/>
      <c r="B101" s="190" t="s">
        <v>844</v>
      </c>
      <c r="C101" s="190"/>
      <c r="D101" s="191"/>
      <c r="E101" s="191"/>
      <c r="F101" s="190"/>
      <c r="G101" s="191"/>
      <c r="H101" s="191"/>
      <c r="I101" s="190"/>
      <c r="J101" s="166">
        <v>0</v>
      </c>
      <c r="K101" s="166">
        <v>0</v>
      </c>
      <c r="L101" s="166">
        <v>0</v>
      </c>
      <c r="M101" s="166">
        <v>0</v>
      </c>
      <c r="N101" s="166">
        <v>0</v>
      </c>
      <c r="O101" s="166">
        <v>0</v>
      </c>
      <c r="P101" s="166">
        <v>0</v>
      </c>
      <c r="Q101" s="166">
        <v>0</v>
      </c>
      <c r="R101" s="166">
        <v>0</v>
      </c>
      <c r="S101" s="166">
        <v>0</v>
      </c>
      <c r="T101" s="166">
        <v>0</v>
      </c>
      <c r="U101" s="166">
        <v>0</v>
      </c>
      <c r="V101" s="166">
        <v>0</v>
      </c>
      <c r="W101" s="166">
        <v>0</v>
      </c>
      <c r="X101" s="166">
        <v>0</v>
      </c>
      <c r="Y101" s="166">
        <v>0</v>
      </c>
      <c r="Z101" s="166">
        <v>0</v>
      </c>
      <c r="AA101" s="166">
        <v>0</v>
      </c>
      <c r="AB101" s="166">
        <v>0</v>
      </c>
      <c r="AC101" s="166"/>
      <c r="AD101" s="166">
        <v>0</v>
      </c>
      <c r="AE101" s="166">
        <v>0</v>
      </c>
      <c r="AF101" s="205"/>
      <c r="AG101" s="205"/>
      <c r="AH101" s="201"/>
      <c r="AI101" s="201"/>
      <c r="AJ101" s="201"/>
      <c r="AK101" s="201"/>
      <c r="AL101" s="201"/>
      <c r="AM101" s="201"/>
      <c r="AN101" s="175"/>
      <c r="AO101" s="178"/>
      <c r="AP101" s="178"/>
      <c r="AQ101" s="178"/>
      <c r="AR101" s="178"/>
      <c r="AS101" s="178"/>
      <c r="AT101" s="178"/>
    </row>
    <row r="102" s="3" customFormat="1" spans="1:46">
      <c r="A102" s="155"/>
      <c r="B102" s="190" t="s">
        <v>845</v>
      </c>
      <c r="C102" s="190"/>
      <c r="D102" s="191"/>
      <c r="E102" s="191"/>
      <c r="F102" s="190"/>
      <c r="G102" s="191"/>
      <c r="H102" s="191"/>
      <c r="I102" s="190"/>
      <c r="J102" s="166">
        <v>0</v>
      </c>
      <c r="K102" s="166">
        <v>0</v>
      </c>
      <c r="L102" s="166">
        <v>0</v>
      </c>
      <c r="M102" s="166">
        <v>0</v>
      </c>
      <c r="N102" s="166">
        <v>0</v>
      </c>
      <c r="O102" s="166">
        <v>0</v>
      </c>
      <c r="P102" s="166">
        <v>0</v>
      </c>
      <c r="Q102" s="166">
        <v>0</v>
      </c>
      <c r="R102" s="166">
        <v>0</v>
      </c>
      <c r="S102" s="166">
        <v>0</v>
      </c>
      <c r="T102" s="166">
        <v>0</v>
      </c>
      <c r="U102" s="166">
        <v>0</v>
      </c>
      <c r="V102" s="166">
        <v>0</v>
      </c>
      <c r="W102" s="166">
        <v>0</v>
      </c>
      <c r="X102" s="166">
        <v>0</v>
      </c>
      <c r="Y102" s="166">
        <v>0</v>
      </c>
      <c r="Z102" s="166">
        <v>0</v>
      </c>
      <c r="AA102" s="166">
        <v>0</v>
      </c>
      <c r="AB102" s="166">
        <v>0</v>
      </c>
      <c r="AC102" s="166"/>
      <c r="AD102" s="166">
        <v>0</v>
      </c>
      <c r="AE102" s="166">
        <v>0</v>
      </c>
      <c r="AF102" s="205"/>
      <c r="AG102" s="205"/>
      <c r="AH102" s="201"/>
      <c r="AI102" s="201"/>
      <c r="AJ102" s="201"/>
      <c r="AK102" s="201"/>
      <c r="AL102" s="201"/>
      <c r="AM102" s="201"/>
      <c r="AN102" s="175"/>
      <c r="AO102" s="178"/>
      <c r="AP102" s="178"/>
      <c r="AQ102" s="178"/>
      <c r="AR102" s="178"/>
      <c r="AS102" s="178"/>
      <c r="AT102" s="178"/>
    </row>
    <row r="103" s="3" customFormat="1" spans="1:46">
      <c r="A103" s="155"/>
      <c r="B103" s="190" t="s">
        <v>846</v>
      </c>
      <c r="C103" s="190"/>
      <c r="D103" s="191"/>
      <c r="E103" s="191"/>
      <c r="F103" s="190"/>
      <c r="G103" s="191"/>
      <c r="H103" s="191"/>
      <c r="I103" s="190"/>
      <c r="J103" s="166">
        <v>0</v>
      </c>
      <c r="K103" s="166">
        <v>0</v>
      </c>
      <c r="L103" s="166">
        <v>0</v>
      </c>
      <c r="M103" s="166">
        <v>0</v>
      </c>
      <c r="N103" s="166">
        <v>0</v>
      </c>
      <c r="O103" s="166">
        <v>0</v>
      </c>
      <c r="P103" s="166">
        <v>0</v>
      </c>
      <c r="Q103" s="166">
        <v>0</v>
      </c>
      <c r="R103" s="166">
        <v>0</v>
      </c>
      <c r="S103" s="166">
        <v>0</v>
      </c>
      <c r="T103" s="166">
        <v>0</v>
      </c>
      <c r="U103" s="166">
        <v>0</v>
      </c>
      <c r="V103" s="166">
        <v>0</v>
      </c>
      <c r="W103" s="166">
        <v>0</v>
      </c>
      <c r="X103" s="166">
        <v>0</v>
      </c>
      <c r="Y103" s="166">
        <v>0</v>
      </c>
      <c r="Z103" s="166">
        <v>0</v>
      </c>
      <c r="AA103" s="166">
        <v>0</v>
      </c>
      <c r="AB103" s="166">
        <v>0</v>
      </c>
      <c r="AC103" s="166"/>
      <c r="AD103" s="166">
        <v>0</v>
      </c>
      <c r="AE103" s="166">
        <v>0</v>
      </c>
      <c r="AF103" s="205"/>
      <c r="AG103" s="205"/>
      <c r="AH103" s="201"/>
      <c r="AI103" s="201"/>
      <c r="AJ103" s="201"/>
      <c r="AK103" s="201"/>
      <c r="AL103" s="201"/>
      <c r="AM103" s="201"/>
      <c r="AN103" s="175"/>
      <c r="AO103" s="178"/>
      <c r="AP103" s="178"/>
      <c r="AQ103" s="178"/>
      <c r="AR103" s="178"/>
      <c r="AS103" s="178"/>
      <c r="AT103" s="178"/>
    </row>
    <row r="104" s="3" customFormat="1" spans="1:46">
      <c r="A104" s="155"/>
      <c r="B104" s="190" t="s">
        <v>847</v>
      </c>
      <c r="C104" s="190"/>
      <c r="D104" s="191"/>
      <c r="E104" s="191"/>
      <c r="F104" s="190"/>
      <c r="G104" s="191"/>
      <c r="H104" s="191"/>
      <c r="I104" s="190"/>
      <c r="J104" s="166">
        <v>0</v>
      </c>
      <c r="K104" s="166">
        <v>0</v>
      </c>
      <c r="L104" s="166">
        <v>0</v>
      </c>
      <c r="M104" s="166">
        <v>0</v>
      </c>
      <c r="N104" s="166">
        <v>0</v>
      </c>
      <c r="O104" s="166">
        <v>0</v>
      </c>
      <c r="P104" s="166">
        <v>0</v>
      </c>
      <c r="Q104" s="166">
        <v>0</v>
      </c>
      <c r="R104" s="166">
        <v>0</v>
      </c>
      <c r="S104" s="166">
        <v>0</v>
      </c>
      <c r="T104" s="166">
        <v>0</v>
      </c>
      <c r="U104" s="166">
        <v>0</v>
      </c>
      <c r="V104" s="166">
        <v>0</v>
      </c>
      <c r="W104" s="166">
        <v>0</v>
      </c>
      <c r="X104" s="166">
        <v>0</v>
      </c>
      <c r="Y104" s="166">
        <v>0</v>
      </c>
      <c r="Z104" s="166">
        <v>0</v>
      </c>
      <c r="AA104" s="166">
        <v>0</v>
      </c>
      <c r="AB104" s="166">
        <v>0</v>
      </c>
      <c r="AC104" s="166"/>
      <c r="AD104" s="166">
        <v>0</v>
      </c>
      <c r="AE104" s="166">
        <v>0</v>
      </c>
      <c r="AF104" s="205"/>
      <c r="AG104" s="205"/>
      <c r="AH104" s="201"/>
      <c r="AI104" s="201"/>
      <c r="AJ104" s="201"/>
      <c r="AK104" s="201"/>
      <c r="AL104" s="201"/>
      <c r="AM104" s="201"/>
      <c r="AN104" s="175"/>
      <c r="AO104" s="178"/>
      <c r="AP104" s="178"/>
      <c r="AQ104" s="178"/>
      <c r="AR104" s="178"/>
      <c r="AS104" s="178"/>
      <c r="AT104" s="178"/>
    </row>
    <row r="105" s="3" customFormat="1" spans="1:46">
      <c r="A105" s="155"/>
      <c r="B105" s="190" t="s">
        <v>848</v>
      </c>
      <c r="C105" s="190"/>
      <c r="D105" s="191"/>
      <c r="E105" s="191"/>
      <c r="F105" s="190"/>
      <c r="G105" s="191"/>
      <c r="H105" s="191"/>
      <c r="I105" s="190"/>
      <c r="J105" s="166">
        <v>0</v>
      </c>
      <c r="K105" s="166">
        <v>0</v>
      </c>
      <c r="L105" s="166">
        <v>0</v>
      </c>
      <c r="M105" s="166">
        <v>0</v>
      </c>
      <c r="N105" s="166">
        <v>0</v>
      </c>
      <c r="O105" s="166">
        <v>0</v>
      </c>
      <c r="P105" s="166">
        <v>0</v>
      </c>
      <c r="Q105" s="166">
        <v>0</v>
      </c>
      <c r="R105" s="166">
        <v>0</v>
      </c>
      <c r="S105" s="166">
        <v>0</v>
      </c>
      <c r="T105" s="166">
        <v>0</v>
      </c>
      <c r="U105" s="166">
        <v>0</v>
      </c>
      <c r="V105" s="166">
        <v>0</v>
      </c>
      <c r="W105" s="166">
        <v>0</v>
      </c>
      <c r="X105" s="166">
        <v>0</v>
      </c>
      <c r="Y105" s="166">
        <v>0</v>
      </c>
      <c r="Z105" s="166">
        <v>0</v>
      </c>
      <c r="AA105" s="166">
        <v>0</v>
      </c>
      <c r="AB105" s="166">
        <v>0</v>
      </c>
      <c r="AC105" s="166"/>
      <c r="AD105" s="166">
        <v>0</v>
      </c>
      <c r="AE105" s="166">
        <v>0</v>
      </c>
      <c r="AF105" s="205"/>
      <c r="AG105" s="205"/>
      <c r="AH105" s="201"/>
      <c r="AI105" s="201"/>
      <c r="AJ105" s="201"/>
      <c r="AK105" s="201"/>
      <c r="AL105" s="201"/>
      <c r="AM105" s="201"/>
      <c r="AN105" s="175"/>
      <c r="AO105" s="178"/>
      <c r="AP105" s="178"/>
      <c r="AQ105" s="178"/>
      <c r="AR105" s="178"/>
      <c r="AS105" s="178"/>
      <c r="AT105" s="178"/>
    </row>
    <row r="106" s="3" customFormat="1" spans="1:46">
      <c r="A106" s="155"/>
      <c r="B106" s="190" t="s">
        <v>849</v>
      </c>
      <c r="C106" s="190"/>
      <c r="D106" s="191"/>
      <c r="E106" s="191"/>
      <c r="F106" s="190"/>
      <c r="G106" s="191"/>
      <c r="H106" s="191"/>
      <c r="I106" s="190"/>
      <c r="J106" s="166">
        <v>0</v>
      </c>
      <c r="K106" s="166">
        <v>0</v>
      </c>
      <c r="L106" s="166">
        <v>0</v>
      </c>
      <c r="M106" s="166">
        <v>0</v>
      </c>
      <c r="N106" s="166">
        <v>0</v>
      </c>
      <c r="O106" s="166">
        <v>0</v>
      </c>
      <c r="P106" s="166">
        <v>0</v>
      </c>
      <c r="Q106" s="166">
        <v>0</v>
      </c>
      <c r="R106" s="166">
        <v>0</v>
      </c>
      <c r="S106" s="166">
        <v>0</v>
      </c>
      <c r="T106" s="166">
        <v>0</v>
      </c>
      <c r="U106" s="166">
        <v>0</v>
      </c>
      <c r="V106" s="166">
        <v>0</v>
      </c>
      <c r="W106" s="166">
        <v>0</v>
      </c>
      <c r="X106" s="166">
        <v>0</v>
      </c>
      <c r="Y106" s="166">
        <v>0</v>
      </c>
      <c r="Z106" s="166">
        <v>0</v>
      </c>
      <c r="AA106" s="166">
        <v>0</v>
      </c>
      <c r="AB106" s="166">
        <v>0</v>
      </c>
      <c r="AC106" s="166"/>
      <c r="AD106" s="166">
        <v>0</v>
      </c>
      <c r="AE106" s="166">
        <v>0</v>
      </c>
      <c r="AF106" s="205"/>
      <c r="AG106" s="205"/>
      <c r="AH106" s="201"/>
      <c r="AI106" s="201"/>
      <c r="AJ106" s="201"/>
      <c r="AK106" s="201"/>
      <c r="AL106" s="201"/>
      <c r="AM106" s="201"/>
      <c r="AN106" s="175"/>
      <c r="AO106" s="178"/>
      <c r="AP106" s="178"/>
      <c r="AQ106" s="178"/>
      <c r="AR106" s="178"/>
      <c r="AS106" s="178"/>
      <c r="AT106" s="178"/>
    </row>
    <row r="107" s="3" customFormat="1" spans="1:46">
      <c r="A107" s="155"/>
      <c r="B107" s="190" t="s">
        <v>860</v>
      </c>
      <c r="C107" s="190"/>
      <c r="D107" s="191"/>
      <c r="E107" s="191"/>
      <c r="F107" s="190"/>
      <c r="G107" s="191"/>
      <c r="H107" s="191"/>
      <c r="I107" s="190"/>
      <c r="J107" s="166">
        <f t="shared" ref="J107:AB107" si="29">J108+J109+J110</f>
        <v>0</v>
      </c>
      <c r="K107" s="166">
        <f t="shared" si="29"/>
        <v>0</v>
      </c>
      <c r="L107" s="166">
        <f t="shared" si="29"/>
        <v>0</v>
      </c>
      <c r="M107" s="166">
        <f t="shared" si="29"/>
        <v>0</v>
      </c>
      <c r="N107" s="166">
        <f t="shared" si="29"/>
        <v>0</v>
      </c>
      <c r="O107" s="166">
        <f t="shared" si="29"/>
        <v>0</v>
      </c>
      <c r="P107" s="166">
        <f t="shared" si="29"/>
        <v>0</v>
      </c>
      <c r="Q107" s="166">
        <f t="shared" si="29"/>
        <v>0</v>
      </c>
      <c r="R107" s="166">
        <f t="shared" si="29"/>
        <v>0</v>
      </c>
      <c r="S107" s="166">
        <f t="shared" si="29"/>
        <v>0</v>
      </c>
      <c r="T107" s="166">
        <f t="shared" si="29"/>
        <v>0</v>
      </c>
      <c r="U107" s="166">
        <f t="shared" si="29"/>
        <v>0</v>
      </c>
      <c r="V107" s="166">
        <f t="shared" si="29"/>
        <v>0</v>
      </c>
      <c r="W107" s="166">
        <f t="shared" si="29"/>
        <v>0</v>
      </c>
      <c r="X107" s="166">
        <f t="shared" si="29"/>
        <v>0</v>
      </c>
      <c r="Y107" s="166">
        <f t="shared" si="29"/>
        <v>0</v>
      </c>
      <c r="Z107" s="166">
        <f t="shared" si="29"/>
        <v>0</v>
      </c>
      <c r="AA107" s="166">
        <f t="shared" si="29"/>
        <v>0</v>
      </c>
      <c r="AB107" s="166">
        <f t="shared" si="29"/>
        <v>0</v>
      </c>
      <c r="AC107" s="166"/>
      <c r="AD107" s="166">
        <f>AD108+AD109+AD110</f>
        <v>0</v>
      </c>
      <c r="AE107" s="166">
        <f>AE108+AE109+AE110</f>
        <v>0</v>
      </c>
      <c r="AF107" s="205"/>
      <c r="AG107" s="205"/>
      <c r="AH107" s="201"/>
      <c r="AI107" s="201"/>
      <c r="AJ107" s="201"/>
      <c r="AK107" s="201"/>
      <c r="AL107" s="201"/>
      <c r="AM107" s="201"/>
      <c r="AN107" s="175"/>
      <c r="AO107" s="178"/>
      <c r="AP107" s="178"/>
      <c r="AQ107" s="178"/>
      <c r="AR107" s="178"/>
      <c r="AS107" s="178"/>
      <c r="AT107" s="178"/>
    </row>
    <row r="108" s="3" customFormat="1" spans="1:46">
      <c r="A108" s="155"/>
      <c r="B108" s="190" t="s">
        <v>861</v>
      </c>
      <c r="C108" s="190"/>
      <c r="D108" s="191"/>
      <c r="E108" s="191"/>
      <c r="F108" s="190"/>
      <c r="G108" s="191"/>
      <c r="H108" s="191"/>
      <c r="I108" s="190"/>
      <c r="J108" s="166">
        <v>0</v>
      </c>
      <c r="K108" s="166">
        <v>0</v>
      </c>
      <c r="L108" s="166">
        <v>0</v>
      </c>
      <c r="M108" s="166">
        <v>0</v>
      </c>
      <c r="N108" s="166">
        <v>0</v>
      </c>
      <c r="O108" s="166">
        <v>0</v>
      </c>
      <c r="P108" s="166">
        <v>0</v>
      </c>
      <c r="Q108" s="166">
        <v>0</v>
      </c>
      <c r="R108" s="166">
        <v>0</v>
      </c>
      <c r="S108" s="166">
        <v>0</v>
      </c>
      <c r="T108" s="166">
        <v>0</v>
      </c>
      <c r="U108" s="166">
        <v>0</v>
      </c>
      <c r="V108" s="166">
        <v>0</v>
      </c>
      <c r="W108" s="166">
        <v>0</v>
      </c>
      <c r="X108" s="166">
        <v>0</v>
      </c>
      <c r="Y108" s="166">
        <v>0</v>
      </c>
      <c r="Z108" s="166">
        <v>0</v>
      </c>
      <c r="AA108" s="166">
        <v>0</v>
      </c>
      <c r="AB108" s="166">
        <v>0</v>
      </c>
      <c r="AC108" s="166"/>
      <c r="AD108" s="166">
        <v>0</v>
      </c>
      <c r="AE108" s="166">
        <v>0</v>
      </c>
      <c r="AF108" s="205"/>
      <c r="AG108" s="205"/>
      <c r="AH108" s="201"/>
      <c r="AI108" s="201"/>
      <c r="AJ108" s="201"/>
      <c r="AK108" s="201"/>
      <c r="AL108" s="201"/>
      <c r="AM108" s="201"/>
      <c r="AN108" s="175"/>
      <c r="AO108" s="178"/>
      <c r="AP108" s="178"/>
      <c r="AQ108" s="178"/>
      <c r="AR108" s="178"/>
      <c r="AS108" s="178"/>
      <c r="AT108" s="178"/>
    </row>
    <row r="109" s="3" customFormat="1" spans="1:46">
      <c r="A109" s="155"/>
      <c r="B109" s="190" t="s">
        <v>862</v>
      </c>
      <c r="C109" s="190"/>
      <c r="D109" s="191"/>
      <c r="E109" s="191"/>
      <c r="F109" s="190"/>
      <c r="G109" s="191"/>
      <c r="H109" s="191"/>
      <c r="I109" s="190"/>
      <c r="J109" s="166">
        <v>0</v>
      </c>
      <c r="K109" s="166">
        <v>0</v>
      </c>
      <c r="L109" s="166">
        <v>0</v>
      </c>
      <c r="M109" s="166">
        <v>0</v>
      </c>
      <c r="N109" s="166">
        <v>0</v>
      </c>
      <c r="O109" s="166">
        <v>0</v>
      </c>
      <c r="P109" s="166">
        <v>0</v>
      </c>
      <c r="Q109" s="166">
        <v>0</v>
      </c>
      <c r="R109" s="166">
        <v>0</v>
      </c>
      <c r="S109" s="166">
        <v>0</v>
      </c>
      <c r="T109" s="166">
        <v>0</v>
      </c>
      <c r="U109" s="166">
        <v>0</v>
      </c>
      <c r="V109" s="166">
        <v>0</v>
      </c>
      <c r="W109" s="166">
        <v>0</v>
      </c>
      <c r="X109" s="166">
        <v>0</v>
      </c>
      <c r="Y109" s="166">
        <v>0</v>
      </c>
      <c r="Z109" s="166">
        <v>0</v>
      </c>
      <c r="AA109" s="166">
        <v>0</v>
      </c>
      <c r="AB109" s="166">
        <v>0</v>
      </c>
      <c r="AC109" s="166"/>
      <c r="AD109" s="166">
        <v>0</v>
      </c>
      <c r="AE109" s="166">
        <v>0</v>
      </c>
      <c r="AF109" s="205"/>
      <c r="AG109" s="205"/>
      <c r="AH109" s="201"/>
      <c r="AI109" s="201"/>
      <c r="AJ109" s="201"/>
      <c r="AK109" s="201"/>
      <c r="AL109" s="201"/>
      <c r="AM109" s="201"/>
      <c r="AN109" s="175"/>
      <c r="AO109" s="178"/>
      <c r="AP109" s="178"/>
      <c r="AQ109" s="178"/>
      <c r="AR109" s="178"/>
      <c r="AS109" s="178"/>
      <c r="AT109" s="178"/>
    </row>
    <row r="110" s="3" customFormat="1" spans="1:46">
      <c r="A110" s="155"/>
      <c r="B110" s="190" t="s">
        <v>863</v>
      </c>
      <c r="C110" s="190"/>
      <c r="D110" s="191"/>
      <c r="E110" s="191"/>
      <c r="F110" s="190"/>
      <c r="G110" s="191"/>
      <c r="H110" s="191"/>
      <c r="I110" s="190"/>
      <c r="J110" s="166">
        <v>0</v>
      </c>
      <c r="K110" s="166">
        <v>0</v>
      </c>
      <c r="L110" s="166">
        <v>0</v>
      </c>
      <c r="M110" s="166">
        <v>0</v>
      </c>
      <c r="N110" s="166">
        <v>0</v>
      </c>
      <c r="O110" s="166">
        <v>0</v>
      </c>
      <c r="P110" s="166">
        <v>0</v>
      </c>
      <c r="Q110" s="166">
        <v>0</v>
      </c>
      <c r="R110" s="166">
        <v>0</v>
      </c>
      <c r="S110" s="166">
        <v>0</v>
      </c>
      <c r="T110" s="166">
        <v>0</v>
      </c>
      <c r="U110" s="166">
        <v>0</v>
      </c>
      <c r="V110" s="166">
        <v>0</v>
      </c>
      <c r="W110" s="166">
        <v>0</v>
      </c>
      <c r="X110" s="166">
        <v>0</v>
      </c>
      <c r="Y110" s="166">
        <v>0</v>
      </c>
      <c r="Z110" s="166">
        <v>0</v>
      </c>
      <c r="AA110" s="166">
        <v>0</v>
      </c>
      <c r="AB110" s="166">
        <v>0</v>
      </c>
      <c r="AC110" s="166"/>
      <c r="AD110" s="166">
        <v>0</v>
      </c>
      <c r="AE110" s="166">
        <v>0</v>
      </c>
      <c r="AF110" s="205"/>
      <c r="AG110" s="205"/>
      <c r="AH110" s="201"/>
      <c r="AI110" s="201"/>
      <c r="AJ110" s="201"/>
      <c r="AK110" s="201"/>
      <c r="AL110" s="201"/>
      <c r="AM110" s="201"/>
      <c r="AN110" s="175"/>
      <c r="AO110" s="178"/>
      <c r="AP110" s="178"/>
      <c r="AQ110" s="178"/>
      <c r="AR110" s="178"/>
      <c r="AS110" s="178"/>
      <c r="AT110" s="178"/>
    </row>
    <row r="111" s="3" customFormat="1" spans="1:46">
      <c r="A111" s="155"/>
      <c r="B111" s="190" t="s">
        <v>864</v>
      </c>
      <c r="C111" s="190"/>
      <c r="D111" s="191"/>
      <c r="E111" s="191"/>
      <c r="F111" s="190"/>
      <c r="G111" s="191"/>
      <c r="H111" s="191"/>
      <c r="I111" s="190"/>
      <c r="J111" s="166">
        <f t="shared" ref="J111:AB111" si="30">J112+J114+J119+J126</f>
        <v>0</v>
      </c>
      <c r="K111" s="166">
        <f t="shared" si="30"/>
        <v>0</v>
      </c>
      <c r="L111" s="166">
        <f t="shared" si="30"/>
        <v>0</v>
      </c>
      <c r="M111" s="166">
        <f t="shared" si="30"/>
        <v>0</v>
      </c>
      <c r="N111" s="166">
        <f t="shared" si="30"/>
        <v>1</v>
      </c>
      <c r="O111" s="166">
        <f t="shared" si="30"/>
        <v>0</v>
      </c>
      <c r="P111" s="166">
        <f t="shared" si="30"/>
        <v>0</v>
      </c>
      <c r="Q111" s="166">
        <f t="shared" si="30"/>
        <v>0</v>
      </c>
      <c r="R111" s="166">
        <f t="shared" si="30"/>
        <v>500</v>
      </c>
      <c r="S111" s="166">
        <f t="shared" si="30"/>
        <v>0</v>
      </c>
      <c r="T111" s="166">
        <f t="shared" si="30"/>
        <v>0</v>
      </c>
      <c r="U111" s="166">
        <f t="shared" si="30"/>
        <v>120</v>
      </c>
      <c r="V111" s="166">
        <f t="shared" si="30"/>
        <v>0</v>
      </c>
      <c r="W111" s="166">
        <f t="shared" si="30"/>
        <v>0</v>
      </c>
      <c r="X111" s="166">
        <f t="shared" si="30"/>
        <v>120</v>
      </c>
      <c r="Y111" s="166">
        <f t="shared" si="30"/>
        <v>0</v>
      </c>
      <c r="Z111" s="166">
        <f t="shared" si="30"/>
        <v>0</v>
      </c>
      <c r="AA111" s="166">
        <f t="shared" si="30"/>
        <v>0</v>
      </c>
      <c r="AB111" s="166">
        <f t="shared" si="30"/>
        <v>0</v>
      </c>
      <c r="AC111" s="166"/>
      <c r="AD111" s="166">
        <f>AD112+AD114+AD119+AD126</f>
        <v>3656</v>
      </c>
      <c r="AE111" s="166">
        <f>AE112+AE114+AE119+AE126</f>
        <v>3656</v>
      </c>
      <c r="AF111" s="205"/>
      <c r="AG111" s="205"/>
      <c r="AH111" s="201"/>
      <c r="AI111" s="201"/>
      <c r="AJ111" s="201"/>
      <c r="AK111" s="201"/>
      <c r="AL111" s="201"/>
      <c r="AM111" s="201"/>
      <c r="AN111" s="175"/>
      <c r="AO111" s="178"/>
      <c r="AP111" s="178"/>
      <c r="AQ111" s="178"/>
      <c r="AR111" s="178"/>
      <c r="AS111" s="178"/>
      <c r="AT111" s="178"/>
    </row>
    <row r="112" s="3" customFormat="1" spans="1:46">
      <c r="A112" s="155"/>
      <c r="B112" s="190" t="s">
        <v>865</v>
      </c>
      <c r="C112" s="190"/>
      <c r="D112" s="191"/>
      <c r="E112" s="191"/>
      <c r="F112" s="190"/>
      <c r="G112" s="191"/>
      <c r="H112" s="191"/>
      <c r="I112" s="190"/>
      <c r="J112" s="166">
        <f t="shared" ref="J112:AB112" si="31">SUM(J113)</f>
        <v>0</v>
      </c>
      <c r="K112" s="166">
        <f t="shared" si="31"/>
        <v>0</v>
      </c>
      <c r="L112" s="166">
        <f t="shared" si="31"/>
        <v>0</v>
      </c>
      <c r="M112" s="166">
        <f t="shared" si="31"/>
        <v>0</v>
      </c>
      <c r="N112" s="166">
        <f t="shared" si="31"/>
        <v>0</v>
      </c>
      <c r="O112" s="166">
        <f t="shared" si="31"/>
        <v>0</v>
      </c>
      <c r="P112" s="166">
        <f t="shared" si="31"/>
        <v>0</v>
      </c>
      <c r="Q112" s="166">
        <f t="shared" si="31"/>
        <v>0</v>
      </c>
      <c r="R112" s="166">
        <f t="shared" si="31"/>
        <v>0</v>
      </c>
      <c r="S112" s="166">
        <f t="shared" si="31"/>
        <v>0</v>
      </c>
      <c r="T112" s="166">
        <f t="shared" si="31"/>
        <v>0</v>
      </c>
      <c r="U112" s="166">
        <f t="shared" si="31"/>
        <v>0</v>
      </c>
      <c r="V112" s="166">
        <f t="shared" si="31"/>
        <v>0</v>
      </c>
      <c r="W112" s="166">
        <f t="shared" si="31"/>
        <v>0</v>
      </c>
      <c r="X112" s="166">
        <f t="shared" si="31"/>
        <v>0</v>
      </c>
      <c r="Y112" s="166">
        <f t="shared" si="31"/>
        <v>0</v>
      </c>
      <c r="Z112" s="166">
        <f t="shared" si="31"/>
        <v>0</v>
      </c>
      <c r="AA112" s="166">
        <f t="shared" si="31"/>
        <v>0</v>
      </c>
      <c r="AB112" s="166">
        <f t="shared" si="31"/>
        <v>0</v>
      </c>
      <c r="AC112" s="166"/>
      <c r="AD112" s="166">
        <f>SUM(AD113)</f>
        <v>0</v>
      </c>
      <c r="AE112" s="166">
        <f>SUM(AE113)</f>
        <v>0</v>
      </c>
      <c r="AF112" s="205"/>
      <c r="AG112" s="205"/>
      <c r="AH112" s="201"/>
      <c r="AI112" s="201"/>
      <c r="AJ112" s="201"/>
      <c r="AK112" s="201"/>
      <c r="AL112" s="201"/>
      <c r="AM112" s="201"/>
      <c r="AN112" s="175"/>
      <c r="AO112" s="178"/>
      <c r="AP112" s="178"/>
      <c r="AQ112" s="178"/>
      <c r="AR112" s="178"/>
      <c r="AS112" s="178"/>
      <c r="AT112" s="178"/>
    </row>
    <row r="113" s="3" customFormat="1" spans="1:46">
      <c r="A113" s="155"/>
      <c r="B113" s="190" t="s">
        <v>866</v>
      </c>
      <c r="C113" s="190"/>
      <c r="D113" s="191"/>
      <c r="E113" s="191"/>
      <c r="F113" s="190"/>
      <c r="G113" s="191"/>
      <c r="H113" s="191"/>
      <c r="I113" s="190"/>
      <c r="J113" s="166">
        <v>0</v>
      </c>
      <c r="K113" s="166">
        <v>0</v>
      </c>
      <c r="L113" s="166">
        <v>0</v>
      </c>
      <c r="M113" s="166">
        <v>0</v>
      </c>
      <c r="N113" s="166">
        <v>0</v>
      </c>
      <c r="O113" s="166">
        <v>0</v>
      </c>
      <c r="P113" s="166">
        <v>0</v>
      </c>
      <c r="Q113" s="166">
        <v>0</v>
      </c>
      <c r="R113" s="166">
        <v>0</v>
      </c>
      <c r="S113" s="166">
        <v>0</v>
      </c>
      <c r="T113" s="166">
        <v>0</v>
      </c>
      <c r="U113" s="166">
        <v>0</v>
      </c>
      <c r="V113" s="166">
        <v>0</v>
      </c>
      <c r="W113" s="166">
        <v>0</v>
      </c>
      <c r="X113" s="166">
        <v>0</v>
      </c>
      <c r="Y113" s="166">
        <v>0</v>
      </c>
      <c r="Z113" s="166">
        <v>0</v>
      </c>
      <c r="AA113" s="166">
        <v>0</v>
      </c>
      <c r="AB113" s="166">
        <v>0</v>
      </c>
      <c r="AC113" s="166"/>
      <c r="AD113" s="166">
        <v>0</v>
      </c>
      <c r="AE113" s="166">
        <v>0</v>
      </c>
      <c r="AF113" s="205"/>
      <c r="AG113" s="205"/>
      <c r="AH113" s="201"/>
      <c r="AI113" s="201"/>
      <c r="AJ113" s="201"/>
      <c r="AK113" s="201"/>
      <c r="AL113" s="201"/>
      <c r="AM113" s="201"/>
      <c r="AN113" s="175"/>
      <c r="AO113" s="178"/>
      <c r="AP113" s="178"/>
      <c r="AQ113" s="178"/>
      <c r="AR113" s="178"/>
      <c r="AS113" s="178"/>
      <c r="AT113" s="178"/>
    </row>
    <row r="114" s="3" customFormat="1" spans="1:46">
      <c r="A114" s="155"/>
      <c r="B114" s="190" t="s">
        <v>867</v>
      </c>
      <c r="C114" s="190"/>
      <c r="D114" s="191"/>
      <c r="E114" s="191"/>
      <c r="F114" s="190"/>
      <c r="G114" s="191"/>
      <c r="H114" s="191"/>
      <c r="I114" s="190"/>
      <c r="J114" s="166">
        <f t="shared" ref="J114:AB114" si="32">J115+J117+J118</f>
        <v>0</v>
      </c>
      <c r="K114" s="166">
        <f t="shared" si="32"/>
        <v>0</v>
      </c>
      <c r="L114" s="166">
        <f t="shared" si="32"/>
        <v>0</v>
      </c>
      <c r="M114" s="166">
        <f t="shared" si="32"/>
        <v>0</v>
      </c>
      <c r="N114" s="166">
        <f t="shared" si="32"/>
        <v>1</v>
      </c>
      <c r="O114" s="166">
        <f t="shared" si="32"/>
        <v>0</v>
      </c>
      <c r="P114" s="166">
        <f t="shared" si="32"/>
        <v>0</v>
      </c>
      <c r="Q114" s="166">
        <f t="shared" si="32"/>
        <v>0</v>
      </c>
      <c r="R114" s="166">
        <f t="shared" si="32"/>
        <v>500</v>
      </c>
      <c r="S114" s="166">
        <f t="shared" si="32"/>
        <v>0</v>
      </c>
      <c r="T114" s="166">
        <f t="shared" si="32"/>
        <v>0</v>
      </c>
      <c r="U114" s="166">
        <f t="shared" si="32"/>
        <v>120</v>
      </c>
      <c r="V114" s="166">
        <f t="shared" si="32"/>
        <v>0</v>
      </c>
      <c r="W114" s="166">
        <f t="shared" si="32"/>
        <v>0</v>
      </c>
      <c r="X114" s="166">
        <f t="shared" si="32"/>
        <v>120</v>
      </c>
      <c r="Y114" s="166">
        <f t="shared" si="32"/>
        <v>0</v>
      </c>
      <c r="Z114" s="166">
        <f t="shared" si="32"/>
        <v>0</v>
      </c>
      <c r="AA114" s="166">
        <f t="shared" si="32"/>
        <v>0</v>
      </c>
      <c r="AB114" s="166">
        <f t="shared" si="32"/>
        <v>0</v>
      </c>
      <c r="AC114" s="166"/>
      <c r="AD114" s="166">
        <f>AD115+AD117+AD118</f>
        <v>3656</v>
      </c>
      <c r="AE114" s="166">
        <f>AE115+AE117+AE118</f>
        <v>3656</v>
      </c>
      <c r="AF114" s="205"/>
      <c r="AG114" s="205"/>
      <c r="AH114" s="201"/>
      <c r="AI114" s="201"/>
      <c r="AJ114" s="201"/>
      <c r="AK114" s="201"/>
      <c r="AL114" s="201"/>
      <c r="AM114" s="201"/>
      <c r="AN114" s="175"/>
      <c r="AO114" s="178"/>
      <c r="AP114" s="178"/>
      <c r="AQ114" s="178"/>
      <c r="AR114" s="178"/>
      <c r="AS114" s="178"/>
      <c r="AT114" s="178"/>
    </row>
    <row r="115" s="3" customFormat="1" spans="1:46">
      <c r="A115" s="155"/>
      <c r="B115" s="190" t="s">
        <v>868</v>
      </c>
      <c r="C115" s="190"/>
      <c r="D115" s="191"/>
      <c r="E115" s="191"/>
      <c r="F115" s="190"/>
      <c r="G115" s="191"/>
      <c r="H115" s="191"/>
      <c r="I115" s="190"/>
      <c r="J115" s="166">
        <f t="shared" ref="J115:AB115" si="33">SUM(J116)</f>
        <v>0</v>
      </c>
      <c r="K115" s="166">
        <f t="shared" si="33"/>
        <v>0</v>
      </c>
      <c r="L115" s="166">
        <f t="shared" si="33"/>
        <v>0</v>
      </c>
      <c r="M115" s="166">
        <f t="shared" si="33"/>
        <v>0</v>
      </c>
      <c r="N115" s="166">
        <f t="shared" si="33"/>
        <v>1</v>
      </c>
      <c r="O115" s="166">
        <f t="shared" si="33"/>
        <v>0</v>
      </c>
      <c r="P115" s="166">
        <f t="shared" si="33"/>
        <v>0</v>
      </c>
      <c r="Q115" s="166">
        <f t="shared" si="33"/>
        <v>0</v>
      </c>
      <c r="R115" s="166">
        <f t="shared" si="33"/>
        <v>500</v>
      </c>
      <c r="S115" s="166">
        <f t="shared" si="33"/>
        <v>0</v>
      </c>
      <c r="T115" s="166">
        <f t="shared" si="33"/>
        <v>0</v>
      </c>
      <c r="U115" s="166">
        <f t="shared" si="33"/>
        <v>120</v>
      </c>
      <c r="V115" s="166">
        <f t="shared" si="33"/>
        <v>0</v>
      </c>
      <c r="W115" s="166">
        <f t="shared" si="33"/>
        <v>0</v>
      </c>
      <c r="X115" s="166">
        <f t="shared" si="33"/>
        <v>120</v>
      </c>
      <c r="Y115" s="166">
        <f t="shared" si="33"/>
        <v>0</v>
      </c>
      <c r="Z115" s="166">
        <f t="shared" si="33"/>
        <v>0</v>
      </c>
      <c r="AA115" s="166">
        <f t="shared" si="33"/>
        <v>0</v>
      </c>
      <c r="AB115" s="166">
        <f t="shared" si="33"/>
        <v>0</v>
      </c>
      <c r="AC115" s="166"/>
      <c r="AD115" s="166">
        <f>SUM(AD116)</f>
        <v>3656</v>
      </c>
      <c r="AE115" s="166">
        <f>SUM(AE116)</f>
        <v>3656</v>
      </c>
      <c r="AF115" s="205"/>
      <c r="AG115" s="205"/>
      <c r="AH115" s="201"/>
      <c r="AI115" s="201"/>
      <c r="AJ115" s="201"/>
      <c r="AK115" s="201"/>
      <c r="AL115" s="201"/>
      <c r="AM115" s="201"/>
      <c r="AN115" s="175"/>
      <c r="AO115" s="178"/>
      <c r="AP115" s="178"/>
      <c r="AQ115" s="178"/>
      <c r="AR115" s="178"/>
      <c r="AS115" s="178"/>
      <c r="AT115" s="178"/>
    </row>
    <row r="116" s="1" customFormat="1" ht="56.25" spans="1:56">
      <c r="A116" s="21">
        <v>33</v>
      </c>
      <c r="B116" s="20" t="s">
        <v>869</v>
      </c>
      <c r="C116" s="20">
        <v>2022</v>
      </c>
      <c r="D116" s="21" t="s">
        <v>870</v>
      </c>
      <c r="E116" s="21" t="s">
        <v>871</v>
      </c>
      <c r="F116" s="21" t="s">
        <v>45</v>
      </c>
      <c r="G116" s="21" t="s">
        <v>1212</v>
      </c>
      <c r="H116" s="21" t="s">
        <v>526</v>
      </c>
      <c r="I116" s="33" t="s">
        <v>872</v>
      </c>
      <c r="J116" s="21"/>
      <c r="K116" s="21"/>
      <c r="L116" s="21"/>
      <c r="M116" s="21"/>
      <c r="N116" s="21">
        <v>1</v>
      </c>
      <c r="O116" s="21"/>
      <c r="P116" s="21"/>
      <c r="Q116" s="21"/>
      <c r="R116" s="22">
        <v>500</v>
      </c>
      <c r="S116" s="21" t="s">
        <v>489</v>
      </c>
      <c r="T116" s="21" t="s">
        <v>490</v>
      </c>
      <c r="U116" s="44">
        <v>120</v>
      </c>
      <c r="V116" s="44">
        <v>0</v>
      </c>
      <c r="W116" s="44"/>
      <c r="X116" s="44">
        <v>120</v>
      </c>
      <c r="Y116" s="44">
        <v>0</v>
      </c>
      <c r="Z116" s="44">
        <v>0</v>
      </c>
      <c r="AA116" s="44">
        <v>0</v>
      </c>
      <c r="AB116" s="44">
        <v>0</v>
      </c>
      <c r="AC116" s="44"/>
      <c r="AD116" s="50">
        <v>3656</v>
      </c>
      <c r="AE116" s="50">
        <v>3656</v>
      </c>
      <c r="AF116" s="33" t="s">
        <v>873</v>
      </c>
      <c r="AG116" s="33" t="s">
        <v>874</v>
      </c>
      <c r="AH116" s="21" t="s">
        <v>489</v>
      </c>
      <c r="AI116" s="21" t="s">
        <v>490</v>
      </c>
      <c r="AJ116" s="21" t="s">
        <v>875</v>
      </c>
      <c r="AK116" s="163" t="s">
        <v>876</v>
      </c>
      <c r="AL116" s="163" t="s">
        <v>389</v>
      </c>
      <c r="AM116" s="163" t="s">
        <v>514</v>
      </c>
      <c r="AN116" s="163"/>
      <c r="AO116" s="158" t="s">
        <v>1079</v>
      </c>
      <c r="AP116" s="158" t="s">
        <v>1079</v>
      </c>
      <c r="AQ116" s="158"/>
      <c r="AR116" s="158" t="s">
        <v>1079</v>
      </c>
      <c r="AS116" s="163" t="s">
        <v>1573</v>
      </c>
      <c r="AT116" s="178"/>
      <c r="AU116" s="3"/>
      <c r="BD116" s="5">
        <v>1</v>
      </c>
    </row>
    <row r="117" s="3" customFormat="1" spans="1:46">
      <c r="A117" s="155"/>
      <c r="B117" s="190" t="s">
        <v>877</v>
      </c>
      <c r="C117" s="190"/>
      <c r="D117" s="191"/>
      <c r="E117" s="191"/>
      <c r="F117" s="190"/>
      <c r="G117" s="191"/>
      <c r="H117" s="191"/>
      <c r="I117" s="190"/>
      <c r="J117" s="166">
        <v>0</v>
      </c>
      <c r="K117" s="166">
        <v>0</v>
      </c>
      <c r="L117" s="166">
        <v>0</v>
      </c>
      <c r="M117" s="166">
        <v>0</v>
      </c>
      <c r="N117" s="166">
        <v>0</v>
      </c>
      <c r="O117" s="166">
        <v>0</v>
      </c>
      <c r="P117" s="166">
        <v>0</v>
      </c>
      <c r="Q117" s="166">
        <v>0</v>
      </c>
      <c r="R117" s="166">
        <v>0</v>
      </c>
      <c r="S117" s="166">
        <v>0</v>
      </c>
      <c r="T117" s="166">
        <v>0</v>
      </c>
      <c r="U117" s="166">
        <v>0</v>
      </c>
      <c r="V117" s="166">
        <v>0</v>
      </c>
      <c r="W117" s="166">
        <v>0</v>
      </c>
      <c r="X117" s="166">
        <v>0</v>
      </c>
      <c r="Y117" s="166">
        <v>0</v>
      </c>
      <c r="Z117" s="166">
        <v>0</v>
      </c>
      <c r="AA117" s="166">
        <v>0</v>
      </c>
      <c r="AB117" s="166">
        <v>0</v>
      </c>
      <c r="AC117" s="166"/>
      <c r="AD117" s="166">
        <v>0</v>
      </c>
      <c r="AE117" s="166">
        <v>0</v>
      </c>
      <c r="AF117" s="205"/>
      <c r="AG117" s="205"/>
      <c r="AH117" s="201"/>
      <c r="AI117" s="201"/>
      <c r="AJ117" s="201"/>
      <c r="AK117" s="201"/>
      <c r="AL117" s="201"/>
      <c r="AM117" s="201"/>
      <c r="AN117" s="175"/>
      <c r="AO117" s="178"/>
      <c r="AP117" s="178"/>
      <c r="AQ117" s="178"/>
      <c r="AR117" s="178"/>
      <c r="AS117" s="178"/>
      <c r="AT117" s="178"/>
    </row>
    <row r="118" s="3" customFormat="1" spans="1:46">
      <c r="A118" s="155"/>
      <c r="B118" s="190" t="s">
        <v>878</v>
      </c>
      <c r="C118" s="190"/>
      <c r="D118" s="191"/>
      <c r="E118" s="191"/>
      <c r="F118" s="190"/>
      <c r="G118" s="191"/>
      <c r="H118" s="191"/>
      <c r="I118" s="190"/>
      <c r="J118" s="166">
        <v>0</v>
      </c>
      <c r="K118" s="166">
        <v>0</v>
      </c>
      <c r="L118" s="166">
        <v>0</v>
      </c>
      <c r="M118" s="166">
        <v>0</v>
      </c>
      <c r="N118" s="166">
        <v>0</v>
      </c>
      <c r="O118" s="166">
        <v>0</v>
      </c>
      <c r="P118" s="166">
        <v>0</v>
      </c>
      <c r="Q118" s="166">
        <v>0</v>
      </c>
      <c r="R118" s="166">
        <v>0</v>
      </c>
      <c r="S118" s="166">
        <v>0</v>
      </c>
      <c r="T118" s="166">
        <v>0</v>
      </c>
      <c r="U118" s="166">
        <v>0</v>
      </c>
      <c r="V118" s="166">
        <v>0</v>
      </c>
      <c r="W118" s="166">
        <v>0</v>
      </c>
      <c r="X118" s="166">
        <v>0</v>
      </c>
      <c r="Y118" s="166">
        <v>0</v>
      </c>
      <c r="Z118" s="166">
        <v>0</v>
      </c>
      <c r="AA118" s="166">
        <v>0</v>
      </c>
      <c r="AB118" s="166">
        <v>0</v>
      </c>
      <c r="AC118" s="166"/>
      <c r="AD118" s="166">
        <v>0</v>
      </c>
      <c r="AE118" s="166">
        <v>0</v>
      </c>
      <c r="AF118" s="205"/>
      <c r="AG118" s="205"/>
      <c r="AH118" s="201"/>
      <c r="AI118" s="201"/>
      <c r="AJ118" s="201"/>
      <c r="AK118" s="201"/>
      <c r="AL118" s="201"/>
      <c r="AM118" s="201"/>
      <c r="AN118" s="175"/>
      <c r="AO118" s="178"/>
      <c r="AP118" s="178"/>
      <c r="AQ118" s="178"/>
      <c r="AR118" s="178"/>
      <c r="AS118" s="178"/>
      <c r="AT118" s="178"/>
    </row>
    <row r="119" s="3" customFormat="1" spans="1:46">
      <c r="A119" s="155"/>
      <c r="B119" s="190" t="s">
        <v>879</v>
      </c>
      <c r="C119" s="190"/>
      <c r="D119" s="191"/>
      <c r="E119" s="191"/>
      <c r="F119" s="190"/>
      <c r="G119" s="191"/>
      <c r="H119" s="191"/>
      <c r="I119" s="190"/>
      <c r="J119" s="166">
        <f t="shared" ref="J119:AB119" si="34">J120+J121+J122+J123+J124+J125</f>
        <v>0</v>
      </c>
      <c r="K119" s="166">
        <f t="shared" si="34"/>
        <v>0</v>
      </c>
      <c r="L119" s="166">
        <f t="shared" si="34"/>
        <v>0</v>
      </c>
      <c r="M119" s="166">
        <f t="shared" si="34"/>
        <v>0</v>
      </c>
      <c r="N119" s="166">
        <f t="shared" si="34"/>
        <v>0</v>
      </c>
      <c r="O119" s="166">
        <f t="shared" si="34"/>
        <v>0</v>
      </c>
      <c r="P119" s="166">
        <f t="shared" si="34"/>
        <v>0</v>
      </c>
      <c r="Q119" s="166">
        <f t="shared" si="34"/>
        <v>0</v>
      </c>
      <c r="R119" s="166">
        <f t="shared" si="34"/>
        <v>0</v>
      </c>
      <c r="S119" s="166">
        <f t="shared" si="34"/>
        <v>0</v>
      </c>
      <c r="T119" s="166">
        <f t="shared" si="34"/>
        <v>0</v>
      </c>
      <c r="U119" s="166">
        <f t="shared" si="34"/>
        <v>0</v>
      </c>
      <c r="V119" s="166">
        <f t="shared" si="34"/>
        <v>0</v>
      </c>
      <c r="W119" s="166">
        <f t="shared" si="34"/>
        <v>0</v>
      </c>
      <c r="X119" s="166">
        <f t="shared" si="34"/>
        <v>0</v>
      </c>
      <c r="Y119" s="166">
        <f t="shared" si="34"/>
        <v>0</v>
      </c>
      <c r="Z119" s="166">
        <f t="shared" si="34"/>
        <v>0</v>
      </c>
      <c r="AA119" s="166">
        <f t="shared" si="34"/>
        <v>0</v>
      </c>
      <c r="AB119" s="166">
        <f t="shared" si="34"/>
        <v>0</v>
      </c>
      <c r="AC119" s="166"/>
      <c r="AD119" s="166">
        <f>AD120+AD121+AD122+AD123+AD124+AD125</f>
        <v>0</v>
      </c>
      <c r="AE119" s="166">
        <f>AE120+AE121+AE122+AE123+AE124+AE125</f>
        <v>0</v>
      </c>
      <c r="AF119" s="205"/>
      <c r="AG119" s="205"/>
      <c r="AH119" s="201"/>
      <c r="AI119" s="201"/>
      <c r="AJ119" s="201"/>
      <c r="AK119" s="201"/>
      <c r="AL119" s="201"/>
      <c r="AM119" s="201"/>
      <c r="AN119" s="175"/>
      <c r="AO119" s="178"/>
      <c r="AP119" s="178"/>
      <c r="AQ119" s="178"/>
      <c r="AR119" s="178"/>
      <c r="AS119" s="178"/>
      <c r="AT119" s="178"/>
    </row>
    <row r="120" s="3" customFormat="1" spans="1:46">
      <c r="A120" s="155"/>
      <c r="B120" s="190" t="s">
        <v>880</v>
      </c>
      <c r="C120" s="190"/>
      <c r="D120" s="191"/>
      <c r="E120" s="191"/>
      <c r="F120" s="190"/>
      <c r="G120" s="191"/>
      <c r="H120" s="191"/>
      <c r="I120" s="190"/>
      <c r="J120" s="166">
        <v>0</v>
      </c>
      <c r="K120" s="166">
        <v>0</v>
      </c>
      <c r="L120" s="166">
        <v>0</v>
      </c>
      <c r="M120" s="166">
        <v>0</v>
      </c>
      <c r="N120" s="166">
        <v>0</v>
      </c>
      <c r="O120" s="166">
        <v>0</v>
      </c>
      <c r="P120" s="166">
        <v>0</v>
      </c>
      <c r="Q120" s="166">
        <v>0</v>
      </c>
      <c r="R120" s="166">
        <v>0</v>
      </c>
      <c r="S120" s="166">
        <v>0</v>
      </c>
      <c r="T120" s="166">
        <v>0</v>
      </c>
      <c r="U120" s="166">
        <v>0</v>
      </c>
      <c r="V120" s="166">
        <v>0</v>
      </c>
      <c r="W120" s="166">
        <v>0</v>
      </c>
      <c r="X120" s="166">
        <v>0</v>
      </c>
      <c r="Y120" s="166">
        <v>0</v>
      </c>
      <c r="Z120" s="166">
        <v>0</v>
      </c>
      <c r="AA120" s="166">
        <v>0</v>
      </c>
      <c r="AB120" s="166">
        <v>0</v>
      </c>
      <c r="AC120" s="166"/>
      <c r="AD120" s="166">
        <v>0</v>
      </c>
      <c r="AE120" s="166">
        <v>0</v>
      </c>
      <c r="AF120" s="205"/>
      <c r="AG120" s="205"/>
      <c r="AH120" s="201"/>
      <c r="AI120" s="201"/>
      <c r="AJ120" s="201"/>
      <c r="AK120" s="201"/>
      <c r="AL120" s="201"/>
      <c r="AM120" s="201"/>
      <c r="AN120" s="175"/>
      <c r="AO120" s="178"/>
      <c r="AP120" s="178"/>
      <c r="AQ120" s="178"/>
      <c r="AR120" s="178"/>
      <c r="AS120" s="178"/>
      <c r="AT120" s="178"/>
    </row>
    <row r="121" s="3" customFormat="1" spans="1:46">
      <c r="A121" s="155"/>
      <c r="B121" s="190" t="s">
        <v>881</v>
      </c>
      <c r="C121" s="190"/>
      <c r="D121" s="191"/>
      <c r="E121" s="191"/>
      <c r="F121" s="190"/>
      <c r="G121" s="191"/>
      <c r="H121" s="191"/>
      <c r="I121" s="190"/>
      <c r="J121" s="166">
        <v>0</v>
      </c>
      <c r="K121" s="166">
        <v>0</v>
      </c>
      <c r="L121" s="166">
        <v>0</v>
      </c>
      <c r="M121" s="166">
        <v>0</v>
      </c>
      <c r="N121" s="166">
        <v>0</v>
      </c>
      <c r="O121" s="166">
        <v>0</v>
      </c>
      <c r="P121" s="166">
        <v>0</v>
      </c>
      <c r="Q121" s="166">
        <v>0</v>
      </c>
      <c r="R121" s="166">
        <v>0</v>
      </c>
      <c r="S121" s="166">
        <v>0</v>
      </c>
      <c r="T121" s="166">
        <v>0</v>
      </c>
      <c r="U121" s="166">
        <v>0</v>
      </c>
      <c r="V121" s="166">
        <v>0</v>
      </c>
      <c r="W121" s="166">
        <v>0</v>
      </c>
      <c r="X121" s="166">
        <v>0</v>
      </c>
      <c r="Y121" s="166">
        <v>0</v>
      </c>
      <c r="Z121" s="166">
        <v>0</v>
      </c>
      <c r="AA121" s="166">
        <v>0</v>
      </c>
      <c r="AB121" s="166">
        <v>0</v>
      </c>
      <c r="AC121" s="166"/>
      <c r="AD121" s="166">
        <v>0</v>
      </c>
      <c r="AE121" s="166">
        <v>0</v>
      </c>
      <c r="AF121" s="205"/>
      <c r="AG121" s="205"/>
      <c r="AH121" s="201"/>
      <c r="AI121" s="201"/>
      <c r="AJ121" s="201"/>
      <c r="AK121" s="201"/>
      <c r="AL121" s="201"/>
      <c r="AM121" s="201"/>
      <c r="AN121" s="175"/>
      <c r="AO121" s="178"/>
      <c r="AP121" s="178"/>
      <c r="AQ121" s="178"/>
      <c r="AR121" s="178"/>
      <c r="AS121" s="178"/>
      <c r="AT121" s="178"/>
    </row>
    <row r="122" s="3" customFormat="1" spans="1:46">
      <c r="A122" s="155"/>
      <c r="B122" s="190" t="s">
        <v>882</v>
      </c>
      <c r="C122" s="190"/>
      <c r="D122" s="191"/>
      <c r="E122" s="191"/>
      <c r="F122" s="190"/>
      <c r="G122" s="191"/>
      <c r="H122" s="191"/>
      <c r="I122" s="190"/>
      <c r="J122" s="166">
        <v>0</v>
      </c>
      <c r="K122" s="166">
        <v>0</v>
      </c>
      <c r="L122" s="166">
        <v>0</v>
      </c>
      <c r="M122" s="166">
        <v>0</v>
      </c>
      <c r="N122" s="166">
        <v>0</v>
      </c>
      <c r="O122" s="166">
        <v>0</v>
      </c>
      <c r="P122" s="166">
        <v>0</v>
      </c>
      <c r="Q122" s="166">
        <v>0</v>
      </c>
      <c r="R122" s="166">
        <v>0</v>
      </c>
      <c r="S122" s="166">
        <v>0</v>
      </c>
      <c r="T122" s="166">
        <v>0</v>
      </c>
      <c r="U122" s="166">
        <v>0</v>
      </c>
      <c r="V122" s="166">
        <v>0</v>
      </c>
      <c r="W122" s="166">
        <v>0</v>
      </c>
      <c r="X122" s="166">
        <v>0</v>
      </c>
      <c r="Y122" s="166">
        <v>0</v>
      </c>
      <c r="Z122" s="166">
        <v>0</v>
      </c>
      <c r="AA122" s="166">
        <v>0</v>
      </c>
      <c r="AB122" s="166">
        <v>0</v>
      </c>
      <c r="AC122" s="166"/>
      <c r="AD122" s="166">
        <v>0</v>
      </c>
      <c r="AE122" s="166">
        <v>0</v>
      </c>
      <c r="AF122" s="205"/>
      <c r="AG122" s="205"/>
      <c r="AH122" s="201"/>
      <c r="AI122" s="201"/>
      <c r="AJ122" s="201"/>
      <c r="AK122" s="201"/>
      <c r="AL122" s="201"/>
      <c r="AM122" s="201"/>
      <c r="AN122" s="175"/>
      <c r="AO122" s="178"/>
      <c r="AP122" s="178"/>
      <c r="AQ122" s="178"/>
      <c r="AR122" s="178"/>
      <c r="AS122" s="178"/>
      <c r="AT122" s="178"/>
    </row>
    <row r="123" s="3" customFormat="1" spans="1:46">
      <c r="A123" s="155"/>
      <c r="B123" s="190" t="s">
        <v>883</v>
      </c>
      <c r="C123" s="190"/>
      <c r="D123" s="191"/>
      <c r="E123" s="191"/>
      <c r="F123" s="190"/>
      <c r="G123" s="191"/>
      <c r="H123" s="191"/>
      <c r="I123" s="190"/>
      <c r="J123" s="166">
        <v>0</v>
      </c>
      <c r="K123" s="166">
        <v>0</v>
      </c>
      <c r="L123" s="166">
        <v>0</v>
      </c>
      <c r="M123" s="166">
        <v>0</v>
      </c>
      <c r="N123" s="166">
        <v>0</v>
      </c>
      <c r="O123" s="166">
        <v>0</v>
      </c>
      <c r="P123" s="166">
        <v>0</v>
      </c>
      <c r="Q123" s="166">
        <v>0</v>
      </c>
      <c r="R123" s="166">
        <v>0</v>
      </c>
      <c r="S123" s="166">
        <v>0</v>
      </c>
      <c r="T123" s="166">
        <v>0</v>
      </c>
      <c r="U123" s="166">
        <v>0</v>
      </c>
      <c r="V123" s="166">
        <v>0</v>
      </c>
      <c r="W123" s="166">
        <v>0</v>
      </c>
      <c r="X123" s="166">
        <v>0</v>
      </c>
      <c r="Y123" s="166">
        <v>0</v>
      </c>
      <c r="Z123" s="166">
        <v>0</v>
      </c>
      <c r="AA123" s="166">
        <v>0</v>
      </c>
      <c r="AB123" s="166">
        <v>0</v>
      </c>
      <c r="AC123" s="166"/>
      <c r="AD123" s="166">
        <v>0</v>
      </c>
      <c r="AE123" s="166">
        <v>0</v>
      </c>
      <c r="AF123" s="205"/>
      <c r="AG123" s="205"/>
      <c r="AH123" s="201"/>
      <c r="AI123" s="201"/>
      <c r="AJ123" s="201"/>
      <c r="AK123" s="201"/>
      <c r="AL123" s="201"/>
      <c r="AM123" s="201"/>
      <c r="AN123" s="175"/>
      <c r="AO123" s="178"/>
      <c r="AP123" s="178"/>
      <c r="AQ123" s="178"/>
      <c r="AR123" s="178"/>
      <c r="AS123" s="178"/>
      <c r="AT123" s="178"/>
    </row>
    <row r="124" s="3" customFormat="1" spans="1:46">
      <c r="A124" s="155"/>
      <c r="B124" s="190" t="s">
        <v>884</v>
      </c>
      <c r="C124" s="190"/>
      <c r="D124" s="191"/>
      <c r="E124" s="191"/>
      <c r="F124" s="190"/>
      <c r="G124" s="191"/>
      <c r="H124" s="191"/>
      <c r="I124" s="190"/>
      <c r="J124" s="166">
        <v>0</v>
      </c>
      <c r="K124" s="166">
        <v>0</v>
      </c>
      <c r="L124" s="166">
        <v>0</v>
      </c>
      <c r="M124" s="166">
        <v>0</v>
      </c>
      <c r="N124" s="166">
        <v>0</v>
      </c>
      <c r="O124" s="166">
        <v>0</v>
      </c>
      <c r="P124" s="166">
        <v>0</v>
      </c>
      <c r="Q124" s="166">
        <v>0</v>
      </c>
      <c r="R124" s="166">
        <v>0</v>
      </c>
      <c r="S124" s="166">
        <v>0</v>
      </c>
      <c r="T124" s="166">
        <v>0</v>
      </c>
      <c r="U124" s="166">
        <v>0</v>
      </c>
      <c r="V124" s="166">
        <v>0</v>
      </c>
      <c r="W124" s="166">
        <v>0</v>
      </c>
      <c r="X124" s="166">
        <v>0</v>
      </c>
      <c r="Y124" s="166">
        <v>0</v>
      </c>
      <c r="Z124" s="166">
        <v>0</v>
      </c>
      <c r="AA124" s="166">
        <v>0</v>
      </c>
      <c r="AB124" s="166">
        <v>0</v>
      </c>
      <c r="AC124" s="166"/>
      <c r="AD124" s="166">
        <v>0</v>
      </c>
      <c r="AE124" s="166">
        <v>0</v>
      </c>
      <c r="AF124" s="205"/>
      <c r="AG124" s="205"/>
      <c r="AH124" s="201"/>
      <c r="AI124" s="201"/>
      <c r="AJ124" s="201"/>
      <c r="AK124" s="201"/>
      <c r="AL124" s="201"/>
      <c r="AM124" s="201"/>
      <c r="AN124" s="175"/>
      <c r="AO124" s="178"/>
      <c r="AP124" s="178"/>
      <c r="AQ124" s="178"/>
      <c r="AR124" s="178"/>
      <c r="AS124" s="178"/>
      <c r="AT124" s="178"/>
    </row>
    <row r="125" s="3" customFormat="1" spans="1:46">
      <c r="A125" s="155"/>
      <c r="B125" s="190" t="s">
        <v>885</v>
      </c>
      <c r="C125" s="190"/>
      <c r="D125" s="191"/>
      <c r="E125" s="191"/>
      <c r="F125" s="190"/>
      <c r="G125" s="191"/>
      <c r="H125" s="191"/>
      <c r="I125" s="190"/>
      <c r="J125" s="166">
        <v>0</v>
      </c>
      <c r="K125" s="166">
        <v>0</v>
      </c>
      <c r="L125" s="166">
        <v>0</v>
      </c>
      <c r="M125" s="166">
        <v>0</v>
      </c>
      <c r="N125" s="166">
        <v>0</v>
      </c>
      <c r="O125" s="166">
        <v>0</v>
      </c>
      <c r="P125" s="166">
        <v>0</v>
      </c>
      <c r="Q125" s="166">
        <v>0</v>
      </c>
      <c r="R125" s="166">
        <v>0</v>
      </c>
      <c r="S125" s="166">
        <v>0</v>
      </c>
      <c r="T125" s="166">
        <v>0</v>
      </c>
      <c r="U125" s="166">
        <v>0</v>
      </c>
      <c r="V125" s="166">
        <v>0</v>
      </c>
      <c r="W125" s="166">
        <v>0</v>
      </c>
      <c r="X125" s="166">
        <v>0</v>
      </c>
      <c r="Y125" s="166">
        <v>0</v>
      </c>
      <c r="Z125" s="166">
        <v>0</v>
      </c>
      <c r="AA125" s="166">
        <v>0</v>
      </c>
      <c r="AB125" s="166">
        <v>0</v>
      </c>
      <c r="AC125" s="166"/>
      <c r="AD125" s="166">
        <v>0</v>
      </c>
      <c r="AE125" s="166">
        <v>0</v>
      </c>
      <c r="AF125" s="205"/>
      <c r="AG125" s="205"/>
      <c r="AH125" s="201"/>
      <c r="AI125" s="201"/>
      <c r="AJ125" s="201"/>
      <c r="AK125" s="201"/>
      <c r="AL125" s="201"/>
      <c r="AM125" s="201"/>
      <c r="AN125" s="175"/>
      <c r="AO125" s="178"/>
      <c r="AP125" s="178"/>
      <c r="AQ125" s="178"/>
      <c r="AR125" s="178"/>
      <c r="AS125" s="178"/>
      <c r="AT125" s="178"/>
    </row>
    <row r="126" s="3" customFormat="1" spans="1:46">
      <c r="A126" s="155"/>
      <c r="B126" s="190" t="s">
        <v>886</v>
      </c>
      <c r="C126" s="190"/>
      <c r="D126" s="191"/>
      <c r="E126" s="191"/>
      <c r="F126" s="190"/>
      <c r="G126" s="191"/>
      <c r="H126" s="191"/>
      <c r="I126" s="190"/>
      <c r="J126" s="166">
        <f t="shared" ref="J126:AB126" si="35">J127+J128+J129+J130+J131</f>
        <v>0</v>
      </c>
      <c r="K126" s="166">
        <f t="shared" si="35"/>
        <v>0</v>
      </c>
      <c r="L126" s="166">
        <f t="shared" si="35"/>
        <v>0</v>
      </c>
      <c r="M126" s="166">
        <f t="shared" si="35"/>
        <v>0</v>
      </c>
      <c r="N126" s="166">
        <f t="shared" si="35"/>
        <v>0</v>
      </c>
      <c r="O126" s="166">
        <f t="shared" si="35"/>
        <v>0</v>
      </c>
      <c r="P126" s="166">
        <f t="shared" si="35"/>
        <v>0</v>
      </c>
      <c r="Q126" s="166">
        <f t="shared" si="35"/>
        <v>0</v>
      </c>
      <c r="R126" s="166">
        <f t="shared" si="35"/>
        <v>0</v>
      </c>
      <c r="S126" s="166">
        <f t="shared" si="35"/>
        <v>0</v>
      </c>
      <c r="T126" s="166">
        <f t="shared" si="35"/>
        <v>0</v>
      </c>
      <c r="U126" s="166">
        <f t="shared" si="35"/>
        <v>0</v>
      </c>
      <c r="V126" s="166">
        <f t="shared" si="35"/>
        <v>0</v>
      </c>
      <c r="W126" s="166">
        <f t="shared" si="35"/>
        <v>0</v>
      </c>
      <c r="X126" s="166">
        <f t="shared" si="35"/>
        <v>0</v>
      </c>
      <c r="Y126" s="166">
        <f t="shared" si="35"/>
        <v>0</v>
      </c>
      <c r="Z126" s="166">
        <f t="shared" si="35"/>
        <v>0</v>
      </c>
      <c r="AA126" s="166">
        <f t="shared" si="35"/>
        <v>0</v>
      </c>
      <c r="AB126" s="166">
        <f t="shared" si="35"/>
        <v>0</v>
      </c>
      <c r="AC126" s="166"/>
      <c r="AD126" s="166">
        <f>AD127+AD128+AD129+AD130+AD131</f>
        <v>0</v>
      </c>
      <c r="AE126" s="166">
        <f>AE127+AE128+AE129+AE130+AE131</f>
        <v>0</v>
      </c>
      <c r="AF126" s="205"/>
      <c r="AG126" s="205"/>
      <c r="AH126" s="201"/>
      <c r="AI126" s="201"/>
      <c r="AJ126" s="201"/>
      <c r="AK126" s="201"/>
      <c r="AL126" s="201"/>
      <c r="AM126" s="201"/>
      <c r="AN126" s="175"/>
      <c r="AO126" s="178"/>
      <c r="AP126" s="178"/>
      <c r="AQ126" s="178"/>
      <c r="AR126" s="178"/>
      <c r="AS126" s="178"/>
      <c r="AT126" s="178"/>
    </row>
    <row r="127" s="3" customFormat="1" spans="1:46">
      <c r="A127" s="155"/>
      <c r="B127" s="190" t="s">
        <v>887</v>
      </c>
      <c r="C127" s="190"/>
      <c r="D127" s="191"/>
      <c r="E127" s="191"/>
      <c r="F127" s="190"/>
      <c r="G127" s="191"/>
      <c r="H127" s="191"/>
      <c r="I127" s="190"/>
      <c r="J127" s="166">
        <v>0</v>
      </c>
      <c r="K127" s="166">
        <v>0</v>
      </c>
      <c r="L127" s="166">
        <v>0</v>
      </c>
      <c r="M127" s="166">
        <v>0</v>
      </c>
      <c r="N127" s="166">
        <v>0</v>
      </c>
      <c r="O127" s="166">
        <v>0</v>
      </c>
      <c r="P127" s="166">
        <v>0</v>
      </c>
      <c r="Q127" s="166">
        <v>0</v>
      </c>
      <c r="R127" s="166">
        <v>0</v>
      </c>
      <c r="S127" s="166">
        <v>0</v>
      </c>
      <c r="T127" s="166">
        <v>0</v>
      </c>
      <c r="U127" s="166">
        <v>0</v>
      </c>
      <c r="V127" s="166">
        <v>0</v>
      </c>
      <c r="W127" s="166">
        <v>0</v>
      </c>
      <c r="X127" s="166">
        <v>0</v>
      </c>
      <c r="Y127" s="166">
        <v>0</v>
      </c>
      <c r="Z127" s="166">
        <v>0</v>
      </c>
      <c r="AA127" s="166">
        <v>0</v>
      </c>
      <c r="AB127" s="166">
        <v>0</v>
      </c>
      <c r="AC127" s="166"/>
      <c r="AD127" s="166">
        <v>0</v>
      </c>
      <c r="AE127" s="166">
        <v>0</v>
      </c>
      <c r="AF127" s="205"/>
      <c r="AG127" s="205"/>
      <c r="AH127" s="201"/>
      <c r="AI127" s="201"/>
      <c r="AJ127" s="201"/>
      <c r="AK127" s="201"/>
      <c r="AL127" s="201"/>
      <c r="AM127" s="201"/>
      <c r="AN127" s="175"/>
      <c r="AO127" s="178"/>
      <c r="AP127" s="178"/>
      <c r="AQ127" s="178"/>
      <c r="AR127" s="178"/>
      <c r="AS127" s="178"/>
      <c r="AT127" s="178"/>
    </row>
    <row r="128" s="3" customFormat="1" spans="1:46">
      <c r="A128" s="155"/>
      <c r="B128" s="190" t="s">
        <v>888</v>
      </c>
      <c r="C128" s="190"/>
      <c r="D128" s="191"/>
      <c r="E128" s="191"/>
      <c r="F128" s="190"/>
      <c r="G128" s="191"/>
      <c r="H128" s="191"/>
      <c r="I128" s="190"/>
      <c r="J128" s="166">
        <v>0</v>
      </c>
      <c r="K128" s="166">
        <v>0</v>
      </c>
      <c r="L128" s="166">
        <v>0</v>
      </c>
      <c r="M128" s="166">
        <v>0</v>
      </c>
      <c r="N128" s="166">
        <v>0</v>
      </c>
      <c r="O128" s="166">
        <v>0</v>
      </c>
      <c r="P128" s="166">
        <v>0</v>
      </c>
      <c r="Q128" s="166">
        <v>0</v>
      </c>
      <c r="R128" s="166">
        <v>0</v>
      </c>
      <c r="S128" s="166">
        <v>0</v>
      </c>
      <c r="T128" s="166">
        <v>0</v>
      </c>
      <c r="U128" s="166">
        <v>0</v>
      </c>
      <c r="V128" s="166">
        <v>0</v>
      </c>
      <c r="W128" s="166">
        <v>0</v>
      </c>
      <c r="X128" s="166">
        <v>0</v>
      </c>
      <c r="Y128" s="166">
        <v>0</v>
      </c>
      <c r="Z128" s="166">
        <v>0</v>
      </c>
      <c r="AA128" s="166">
        <v>0</v>
      </c>
      <c r="AB128" s="166">
        <v>0</v>
      </c>
      <c r="AC128" s="166"/>
      <c r="AD128" s="166">
        <v>0</v>
      </c>
      <c r="AE128" s="166">
        <v>0</v>
      </c>
      <c r="AF128" s="205"/>
      <c r="AG128" s="205"/>
      <c r="AH128" s="201"/>
      <c r="AI128" s="201"/>
      <c r="AJ128" s="201"/>
      <c r="AK128" s="201"/>
      <c r="AL128" s="201"/>
      <c r="AM128" s="201"/>
      <c r="AN128" s="175"/>
      <c r="AO128" s="178"/>
      <c r="AP128" s="178"/>
      <c r="AQ128" s="178"/>
      <c r="AR128" s="178"/>
      <c r="AS128" s="178"/>
      <c r="AT128" s="178"/>
    </row>
    <row r="129" s="3" customFormat="1" spans="1:46">
      <c r="A129" s="155"/>
      <c r="B129" s="190" t="s">
        <v>889</v>
      </c>
      <c r="C129" s="190"/>
      <c r="D129" s="191"/>
      <c r="E129" s="191"/>
      <c r="F129" s="190"/>
      <c r="G129" s="191"/>
      <c r="H129" s="191"/>
      <c r="I129" s="190"/>
      <c r="J129" s="166">
        <v>0</v>
      </c>
      <c r="K129" s="166">
        <v>0</v>
      </c>
      <c r="L129" s="166">
        <v>0</v>
      </c>
      <c r="M129" s="166">
        <v>0</v>
      </c>
      <c r="N129" s="166">
        <v>0</v>
      </c>
      <c r="O129" s="166">
        <v>0</v>
      </c>
      <c r="P129" s="166">
        <v>0</v>
      </c>
      <c r="Q129" s="166">
        <v>0</v>
      </c>
      <c r="R129" s="166">
        <v>0</v>
      </c>
      <c r="S129" s="166">
        <v>0</v>
      </c>
      <c r="T129" s="166">
        <v>0</v>
      </c>
      <c r="U129" s="166">
        <v>0</v>
      </c>
      <c r="V129" s="166">
        <v>0</v>
      </c>
      <c r="W129" s="166">
        <v>0</v>
      </c>
      <c r="X129" s="166">
        <v>0</v>
      </c>
      <c r="Y129" s="166">
        <v>0</v>
      </c>
      <c r="Z129" s="166">
        <v>0</v>
      </c>
      <c r="AA129" s="166">
        <v>0</v>
      </c>
      <c r="AB129" s="166">
        <v>0</v>
      </c>
      <c r="AC129" s="166"/>
      <c r="AD129" s="166">
        <v>0</v>
      </c>
      <c r="AE129" s="166">
        <v>0</v>
      </c>
      <c r="AF129" s="205"/>
      <c r="AG129" s="205"/>
      <c r="AH129" s="201"/>
      <c r="AI129" s="201"/>
      <c r="AJ129" s="201"/>
      <c r="AK129" s="201"/>
      <c r="AL129" s="201"/>
      <c r="AM129" s="201"/>
      <c r="AN129" s="175"/>
      <c r="AO129" s="178"/>
      <c r="AP129" s="178"/>
      <c r="AQ129" s="178"/>
      <c r="AR129" s="178"/>
      <c r="AS129" s="178"/>
      <c r="AT129" s="178"/>
    </row>
    <row r="130" s="3" customFormat="1" spans="1:46">
      <c r="A130" s="155"/>
      <c r="B130" s="190" t="s">
        <v>890</v>
      </c>
      <c r="C130" s="190"/>
      <c r="D130" s="191"/>
      <c r="E130" s="191"/>
      <c r="F130" s="190"/>
      <c r="G130" s="191"/>
      <c r="H130" s="191"/>
      <c r="I130" s="190"/>
      <c r="J130" s="166">
        <v>0</v>
      </c>
      <c r="K130" s="166">
        <v>0</v>
      </c>
      <c r="L130" s="166">
        <v>0</v>
      </c>
      <c r="M130" s="166">
        <v>0</v>
      </c>
      <c r="N130" s="166">
        <v>0</v>
      </c>
      <c r="O130" s="166">
        <v>0</v>
      </c>
      <c r="P130" s="166">
        <v>0</v>
      </c>
      <c r="Q130" s="166">
        <v>0</v>
      </c>
      <c r="R130" s="166">
        <v>0</v>
      </c>
      <c r="S130" s="166">
        <v>0</v>
      </c>
      <c r="T130" s="166">
        <v>0</v>
      </c>
      <c r="U130" s="166">
        <v>0</v>
      </c>
      <c r="V130" s="166">
        <v>0</v>
      </c>
      <c r="W130" s="166">
        <v>0</v>
      </c>
      <c r="X130" s="166">
        <v>0</v>
      </c>
      <c r="Y130" s="166">
        <v>0</v>
      </c>
      <c r="Z130" s="166">
        <v>0</v>
      </c>
      <c r="AA130" s="166">
        <v>0</v>
      </c>
      <c r="AB130" s="166">
        <v>0</v>
      </c>
      <c r="AC130" s="166"/>
      <c r="AD130" s="166">
        <v>0</v>
      </c>
      <c r="AE130" s="166">
        <v>0</v>
      </c>
      <c r="AF130" s="205"/>
      <c r="AG130" s="205"/>
      <c r="AH130" s="201"/>
      <c r="AI130" s="201"/>
      <c r="AJ130" s="201"/>
      <c r="AK130" s="201"/>
      <c r="AL130" s="201"/>
      <c r="AM130" s="201"/>
      <c r="AN130" s="175"/>
      <c r="AO130" s="178"/>
      <c r="AP130" s="178"/>
      <c r="AQ130" s="178"/>
      <c r="AR130" s="178"/>
      <c r="AS130" s="178"/>
      <c r="AT130" s="178"/>
    </row>
    <row r="131" s="3" customFormat="1" spans="1:46">
      <c r="A131" s="155"/>
      <c r="B131" s="190" t="s">
        <v>891</v>
      </c>
      <c r="C131" s="190"/>
      <c r="D131" s="190"/>
      <c r="E131" s="190"/>
      <c r="F131" s="190"/>
      <c r="G131" s="190"/>
      <c r="H131" s="190"/>
      <c r="I131" s="190"/>
      <c r="J131" s="166">
        <v>0</v>
      </c>
      <c r="K131" s="166">
        <v>0</v>
      </c>
      <c r="L131" s="166">
        <v>0</v>
      </c>
      <c r="M131" s="166">
        <v>0</v>
      </c>
      <c r="N131" s="166">
        <v>0</v>
      </c>
      <c r="O131" s="166">
        <v>0</v>
      </c>
      <c r="P131" s="166">
        <v>0</v>
      </c>
      <c r="Q131" s="166">
        <v>0</v>
      </c>
      <c r="R131" s="166">
        <v>0</v>
      </c>
      <c r="S131" s="166">
        <v>0</v>
      </c>
      <c r="T131" s="166">
        <v>0</v>
      </c>
      <c r="U131" s="166">
        <v>0</v>
      </c>
      <c r="V131" s="166">
        <v>0</v>
      </c>
      <c r="W131" s="166">
        <v>0</v>
      </c>
      <c r="X131" s="166">
        <v>0</v>
      </c>
      <c r="Y131" s="166">
        <v>0</v>
      </c>
      <c r="Z131" s="166">
        <v>0</v>
      </c>
      <c r="AA131" s="166">
        <v>0</v>
      </c>
      <c r="AB131" s="166">
        <v>0</v>
      </c>
      <c r="AC131" s="166"/>
      <c r="AD131" s="166">
        <v>0</v>
      </c>
      <c r="AE131" s="166">
        <v>0</v>
      </c>
      <c r="AF131" s="205"/>
      <c r="AG131" s="205"/>
      <c r="AH131" s="201"/>
      <c r="AI131" s="201"/>
      <c r="AJ131" s="201"/>
      <c r="AK131" s="201"/>
      <c r="AL131" s="201"/>
      <c r="AM131" s="201"/>
      <c r="AN131" s="175"/>
      <c r="AO131" s="178"/>
      <c r="AP131" s="178"/>
      <c r="AQ131" s="178"/>
      <c r="AR131" s="178"/>
      <c r="AS131" s="178"/>
      <c r="AT131" s="178"/>
    </row>
    <row r="132" s="3" customFormat="1" spans="1:46">
      <c r="A132" s="155"/>
      <c r="B132" s="190" t="s">
        <v>892</v>
      </c>
      <c r="C132" s="190"/>
      <c r="D132" s="191"/>
      <c r="E132" s="191"/>
      <c r="F132" s="190"/>
      <c r="G132" s="191"/>
      <c r="H132" s="191"/>
      <c r="I132" s="190"/>
      <c r="J132" s="166">
        <f t="shared" ref="J132:AB132" si="36">J133+J136</f>
        <v>0</v>
      </c>
      <c r="K132" s="166">
        <f t="shared" si="36"/>
        <v>0</v>
      </c>
      <c r="L132" s="166">
        <f t="shared" si="36"/>
        <v>0</v>
      </c>
      <c r="M132" s="166">
        <f t="shared" si="36"/>
        <v>0</v>
      </c>
      <c r="N132" s="166">
        <f t="shared" si="36"/>
        <v>0</v>
      </c>
      <c r="O132" s="166">
        <f t="shared" si="36"/>
        <v>0</v>
      </c>
      <c r="P132" s="166">
        <f t="shared" si="36"/>
        <v>0</v>
      </c>
      <c r="Q132" s="166">
        <f t="shared" si="36"/>
        <v>0</v>
      </c>
      <c r="R132" s="166">
        <f t="shared" si="36"/>
        <v>0</v>
      </c>
      <c r="S132" s="166">
        <f t="shared" si="36"/>
        <v>0</v>
      </c>
      <c r="T132" s="166">
        <f t="shared" si="36"/>
        <v>0</v>
      </c>
      <c r="U132" s="166">
        <f t="shared" si="36"/>
        <v>0</v>
      </c>
      <c r="V132" s="166">
        <f t="shared" si="36"/>
        <v>0</v>
      </c>
      <c r="W132" s="166">
        <f t="shared" si="36"/>
        <v>0</v>
      </c>
      <c r="X132" s="166">
        <f t="shared" si="36"/>
        <v>0</v>
      </c>
      <c r="Y132" s="166">
        <f t="shared" si="36"/>
        <v>0</v>
      </c>
      <c r="Z132" s="166">
        <f t="shared" si="36"/>
        <v>0</v>
      </c>
      <c r="AA132" s="166">
        <f t="shared" si="36"/>
        <v>0</v>
      </c>
      <c r="AB132" s="166">
        <f t="shared" si="36"/>
        <v>0</v>
      </c>
      <c r="AC132" s="166"/>
      <c r="AD132" s="166">
        <f>AD133+AD136</f>
        <v>0</v>
      </c>
      <c r="AE132" s="166">
        <f>AE133+AE136</f>
        <v>0</v>
      </c>
      <c r="AF132" s="205"/>
      <c r="AG132" s="205"/>
      <c r="AH132" s="201"/>
      <c r="AI132" s="201"/>
      <c r="AJ132" s="201"/>
      <c r="AK132" s="201"/>
      <c r="AL132" s="201"/>
      <c r="AM132" s="201"/>
      <c r="AN132" s="175"/>
      <c r="AO132" s="178"/>
      <c r="AP132" s="178"/>
      <c r="AQ132" s="178"/>
      <c r="AR132" s="178"/>
      <c r="AS132" s="178"/>
      <c r="AT132" s="178"/>
    </row>
    <row r="133" s="3" customFormat="1" spans="1:46">
      <c r="A133" s="155"/>
      <c r="B133" s="190" t="s">
        <v>893</v>
      </c>
      <c r="C133" s="190"/>
      <c r="D133" s="191"/>
      <c r="E133" s="191"/>
      <c r="F133" s="190"/>
      <c r="G133" s="191"/>
      <c r="H133" s="191"/>
      <c r="I133" s="190"/>
      <c r="J133" s="166">
        <f t="shared" ref="J133:AB133" si="37">J134+J135</f>
        <v>0</v>
      </c>
      <c r="K133" s="166">
        <f t="shared" si="37"/>
        <v>0</v>
      </c>
      <c r="L133" s="166">
        <f t="shared" si="37"/>
        <v>0</v>
      </c>
      <c r="M133" s="166">
        <f t="shared" si="37"/>
        <v>0</v>
      </c>
      <c r="N133" s="166">
        <f t="shared" si="37"/>
        <v>0</v>
      </c>
      <c r="O133" s="166">
        <f t="shared" si="37"/>
        <v>0</v>
      </c>
      <c r="P133" s="166">
        <f t="shared" si="37"/>
        <v>0</v>
      </c>
      <c r="Q133" s="166">
        <f t="shared" si="37"/>
        <v>0</v>
      </c>
      <c r="R133" s="166">
        <f t="shared" si="37"/>
        <v>0</v>
      </c>
      <c r="S133" s="166">
        <f t="shared" si="37"/>
        <v>0</v>
      </c>
      <c r="T133" s="166">
        <f t="shared" si="37"/>
        <v>0</v>
      </c>
      <c r="U133" s="166">
        <f t="shared" si="37"/>
        <v>0</v>
      </c>
      <c r="V133" s="166">
        <f t="shared" si="37"/>
        <v>0</v>
      </c>
      <c r="W133" s="166">
        <f t="shared" si="37"/>
        <v>0</v>
      </c>
      <c r="X133" s="166">
        <f t="shared" si="37"/>
        <v>0</v>
      </c>
      <c r="Y133" s="166">
        <f t="shared" si="37"/>
        <v>0</v>
      </c>
      <c r="Z133" s="166">
        <f t="shared" si="37"/>
        <v>0</v>
      </c>
      <c r="AA133" s="166">
        <f t="shared" si="37"/>
        <v>0</v>
      </c>
      <c r="AB133" s="166">
        <f t="shared" si="37"/>
        <v>0</v>
      </c>
      <c r="AC133" s="166"/>
      <c r="AD133" s="166">
        <f>AD134+AD135</f>
        <v>0</v>
      </c>
      <c r="AE133" s="166">
        <f>AE134+AE135</f>
        <v>0</v>
      </c>
      <c r="AF133" s="205"/>
      <c r="AG133" s="205"/>
      <c r="AH133" s="201"/>
      <c r="AI133" s="201"/>
      <c r="AJ133" s="201"/>
      <c r="AK133" s="201"/>
      <c r="AL133" s="201"/>
      <c r="AM133" s="201"/>
      <c r="AN133" s="175"/>
      <c r="AO133" s="178"/>
      <c r="AP133" s="178"/>
      <c r="AQ133" s="178"/>
      <c r="AR133" s="178"/>
      <c r="AS133" s="178"/>
      <c r="AT133" s="178"/>
    </row>
    <row r="134" s="3" customFormat="1" spans="1:46">
      <c r="A134" s="155"/>
      <c r="B134" s="190" t="s">
        <v>894</v>
      </c>
      <c r="C134" s="190"/>
      <c r="D134" s="191"/>
      <c r="E134" s="191"/>
      <c r="F134" s="190"/>
      <c r="G134" s="191"/>
      <c r="H134" s="191"/>
      <c r="I134" s="190"/>
      <c r="J134" s="166">
        <v>0</v>
      </c>
      <c r="K134" s="166">
        <v>0</v>
      </c>
      <c r="L134" s="166">
        <v>0</v>
      </c>
      <c r="M134" s="166">
        <v>0</v>
      </c>
      <c r="N134" s="166">
        <v>0</v>
      </c>
      <c r="O134" s="166">
        <v>0</v>
      </c>
      <c r="P134" s="166">
        <v>0</v>
      </c>
      <c r="Q134" s="166">
        <v>0</v>
      </c>
      <c r="R134" s="166">
        <v>0</v>
      </c>
      <c r="S134" s="166">
        <v>0</v>
      </c>
      <c r="T134" s="166">
        <v>0</v>
      </c>
      <c r="U134" s="166">
        <v>0</v>
      </c>
      <c r="V134" s="166">
        <v>0</v>
      </c>
      <c r="W134" s="166">
        <v>0</v>
      </c>
      <c r="X134" s="166">
        <v>0</v>
      </c>
      <c r="Y134" s="166">
        <v>0</v>
      </c>
      <c r="Z134" s="166">
        <v>0</v>
      </c>
      <c r="AA134" s="166">
        <v>0</v>
      </c>
      <c r="AB134" s="166">
        <v>0</v>
      </c>
      <c r="AC134" s="166"/>
      <c r="AD134" s="166">
        <v>0</v>
      </c>
      <c r="AE134" s="166">
        <v>0</v>
      </c>
      <c r="AF134" s="205"/>
      <c r="AG134" s="205"/>
      <c r="AH134" s="201"/>
      <c r="AI134" s="201"/>
      <c r="AJ134" s="201"/>
      <c r="AK134" s="201"/>
      <c r="AL134" s="201"/>
      <c r="AM134" s="201"/>
      <c r="AN134" s="175"/>
      <c r="AO134" s="178"/>
      <c r="AP134" s="178"/>
      <c r="AQ134" s="178"/>
      <c r="AR134" s="178"/>
      <c r="AS134" s="178"/>
      <c r="AT134" s="178"/>
    </row>
    <row r="135" s="3" customFormat="1" spans="1:46">
      <c r="A135" s="155"/>
      <c r="B135" s="190" t="s">
        <v>895</v>
      </c>
      <c r="C135" s="190"/>
      <c r="D135" s="191"/>
      <c r="E135" s="191"/>
      <c r="F135" s="190"/>
      <c r="G135" s="191"/>
      <c r="H135" s="191"/>
      <c r="I135" s="190"/>
      <c r="J135" s="166">
        <v>0</v>
      </c>
      <c r="K135" s="166">
        <v>0</v>
      </c>
      <c r="L135" s="166">
        <v>0</v>
      </c>
      <c r="M135" s="166">
        <v>0</v>
      </c>
      <c r="N135" s="166">
        <v>0</v>
      </c>
      <c r="O135" s="166">
        <v>0</v>
      </c>
      <c r="P135" s="166">
        <v>0</v>
      </c>
      <c r="Q135" s="166">
        <v>0</v>
      </c>
      <c r="R135" s="166">
        <v>0</v>
      </c>
      <c r="S135" s="166">
        <v>0</v>
      </c>
      <c r="T135" s="166">
        <v>0</v>
      </c>
      <c r="U135" s="166">
        <v>0</v>
      </c>
      <c r="V135" s="166">
        <v>0</v>
      </c>
      <c r="W135" s="166">
        <v>0</v>
      </c>
      <c r="X135" s="166">
        <v>0</v>
      </c>
      <c r="Y135" s="166">
        <v>0</v>
      </c>
      <c r="Z135" s="166">
        <v>0</v>
      </c>
      <c r="AA135" s="166">
        <v>0</v>
      </c>
      <c r="AB135" s="166">
        <v>0</v>
      </c>
      <c r="AC135" s="166"/>
      <c r="AD135" s="166">
        <v>0</v>
      </c>
      <c r="AE135" s="166">
        <v>0</v>
      </c>
      <c r="AF135" s="205"/>
      <c r="AG135" s="205"/>
      <c r="AH135" s="201"/>
      <c r="AI135" s="201"/>
      <c r="AJ135" s="201"/>
      <c r="AK135" s="201"/>
      <c r="AL135" s="201"/>
      <c r="AM135" s="201"/>
      <c r="AN135" s="175"/>
      <c r="AO135" s="178"/>
      <c r="AP135" s="178"/>
      <c r="AQ135" s="178"/>
      <c r="AR135" s="178"/>
      <c r="AS135" s="178"/>
      <c r="AT135" s="178"/>
    </row>
    <row r="136" s="3" customFormat="1" spans="1:46">
      <c r="A136" s="155"/>
      <c r="B136" s="190" t="s">
        <v>896</v>
      </c>
      <c r="C136" s="190"/>
      <c r="D136" s="191"/>
      <c r="E136" s="191"/>
      <c r="F136" s="190"/>
      <c r="G136" s="191"/>
      <c r="H136" s="191"/>
      <c r="I136" s="190"/>
      <c r="J136" s="166">
        <f t="shared" ref="J136:AB136" si="38">J137+J138+J139+J140</f>
        <v>0</v>
      </c>
      <c r="K136" s="166">
        <f t="shared" si="38"/>
        <v>0</v>
      </c>
      <c r="L136" s="166">
        <f t="shared" si="38"/>
        <v>0</v>
      </c>
      <c r="M136" s="166">
        <f t="shared" si="38"/>
        <v>0</v>
      </c>
      <c r="N136" s="166">
        <f t="shared" si="38"/>
        <v>0</v>
      </c>
      <c r="O136" s="166">
        <f t="shared" si="38"/>
        <v>0</v>
      </c>
      <c r="P136" s="166">
        <f t="shared" si="38"/>
        <v>0</v>
      </c>
      <c r="Q136" s="166">
        <f t="shared" si="38"/>
        <v>0</v>
      </c>
      <c r="R136" s="166">
        <f t="shared" si="38"/>
        <v>0</v>
      </c>
      <c r="S136" s="166">
        <f t="shared" si="38"/>
        <v>0</v>
      </c>
      <c r="T136" s="166">
        <f t="shared" si="38"/>
        <v>0</v>
      </c>
      <c r="U136" s="166">
        <f t="shared" si="38"/>
        <v>0</v>
      </c>
      <c r="V136" s="166">
        <f t="shared" si="38"/>
        <v>0</v>
      </c>
      <c r="W136" s="166">
        <f t="shared" si="38"/>
        <v>0</v>
      </c>
      <c r="X136" s="166">
        <f t="shared" si="38"/>
        <v>0</v>
      </c>
      <c r="Y136" s="166">
        <f t="shared" si="38"/>
        <v>0</v>
      </c>
      <c r="Z136" s="166">
        <f t="shared" si="38"/>
        <v>0</v>
      </c>
      <c r="AA136" s="166">
        <f t="shared" si="38"/>
        <v>0</v>
      </c>
      <c r="AB136" s="166">
        <f t="shared" si="38"/>
        <v>0</v>
      </c>
      <c r="AC136" s="166"/>
      <c r="AD136" s="166">
        <f>AD137+AD138+AD139+AD140</f>
        <v>0</v>
      </c>
      <c r="AE136" s="166">
        <f>AE137+AE138+AE139+AE140</f>
        <v>0</v>
      </c>
      <c r="AF136" s="205"/>
      <c r="AG136" s="205"/>
      <c r="AH136" s="201"/>
      <c r="AI136" s="201"/>
      <c r="AJ136" s="201"/>
      <c r="AK136" s="201"/>
      <c r="AL136" s="201"/>
      <c r="AM136" s="201"/>
      <c r="AN136" s="175"/>
      <c r="AO136" s="178"/>
      <c r="AP136" s="178"/>
      <c r="AQ136" s="178"/>
      <c r="AR136" s="178"/>
      <c r="AS136" s="178"/>
      <c r="AT136" s="178"/>
    </row>
    <row r="137" s="3" customFormat="1" spans="1:46">
      <c r="A137" s="155"/>
      <c r="B137" s="190" t="s">
        <v>897</v>
      </c>
      <c r="C137" s="190"/>
      <c r="D137" s="191"/>
      <c r="E137" s="191"/>
      <c r="F137" s="190"/>
      <c r="G137" s="191"/>
      <c r="H137" s="191"/>
      <c r="I137" s="190"/>
      <c r="J137" s="166">
        <v>0</v>
      </c>
      <c r="K137" s="166">
        <v>0</v>
      </c>
      <c r="L137" s="166">
        <v>0</v>
      </c>
      <c r="M137" s="166">
        <v>0</v>
      </c>
      <c r="N137" s="166">
        <v>0</v>
      </c>
      <c r="O137" s="166">
        <v>0</v>
      </c>
      <c r="P137" s="166">
        <v>0</v>
      </c>
      <c r="Q137" s="166">
        <v>0</v>
      </c>
      <c r="R137" s="166">
        <v>0</v>
      </c>
      <c r="S137" s="166">
        <v>0</v>
      </c>
      <c r="T137" s="166">
        <v>0</v>
      </c>
      <c r="U137" s="166">
        <v>0</v>
      </c>
      <c r="V137" s="166">
        <v>0</v>
      </c>
      <c r="W137" s="166">
        <v>0</v>
      </c>
      <c r="X137" s="166">
        <v>0</v>
      </c>
      <c r="Y137" s="166">
        <v>0</v>
      </c>
      <c r="Z137" s="166">
        <v>0</v>
      </c>
      <c r="AA137" s="166">
        <v>0</v>
      </c>
      <c r="AB137" s="166">
        <v>0</v>
      </c>
      <c r="AC137" s="166"/>
      <c r="AD137" s="166">
        <v>0</v>
      </c>
      <c r="AE137" s="166">
        <v>0</v>
      </c>
      <c r="AF137" s="205"/>
      <c r="AG137" s="205"/>
      <c r="AH137" s="201"/>
      <c r="AI137" s="201"/>
      <c r="AJ137" s="201"/>
      <c r="AK137" s="201"/>
      <c r="AL137" s="201"/>
      <c r="AM137" s="201"/>
      <c r="AN137" s="175"/>
      <c r="AO137" s="178"/>
      <c r="AP137" s="178"/>
      <c r="AQ137" s="178"/>
      <c r="AR137" s="178"/>
      <c r="AS137" s="178"/>
      <c r="AT137" s="178"/>
    </row>
    <row r="138" s="3" customFormat="1" spans="1:46">
      <c r="A138" s="155"/>
      <c r="B138" s="190" t="s">
        <v>898</v>
      </c>
      <c r="C138" s="190"/>
      <c r="D138" s="191"/>
      <c r="E138" s="191"/>
      <c r="F138" s="190"/>
      <c r="G138" s="191"/>
      <c r="H138" s="191"/>
      <c r="I138" s="190"/>
      <c r="J138" s="166">
        <v>0</v>
      </c>
      <c r="K138" s="166">
        <v>0</v>
      </c>
      <c r="L138" s="166">
        <v>0</v>
      </c>
      <c r="M138" s="166">
        <v>0</v>
      </c>
      <c r="N138" s="166">
        <v>0</v>
      </c>
      <c r="O138" s="166">
        <v>0</v>
      </c>
      <c r="P138" s="166">
        <v>0</v>
      </c>
      <c r="Q138" s="166">
        <v>0</v>
      </c>
      <c r="R138" s="166">
        <v>0</v>
      </c>
      <c r="S138" s="166">
        <v>0</v>
      </c>
      <c r="T138" s="166">
        <v>0</v>
      </c>
      <c r="U138" s="166">
        <v>0</v>
      </c>
      <c r="V138" s="166">
        <v>0</v>
      </c>
      <c r="W138" s="166">
        <v>0</v>
      </c>
      <c r="X138" s="166">
        <v>0</v>
      </c>
      <c r="Y138" s="166">
        <v>0</v>
      </c>
      <c r="Z138" s="166">
        <v>0</v>
      </c>
      <c r="AA138" s="166">
        <v>0</v>
      </c>
      <c r="AB138" s="166">
        <v>0</v>
      </c>
      <c r="AC138" s="166"/>
      <c r="AD138" s="166">
        <v>0</v>
      </c>
      <c r="AE138" s="166">
        <v>0</v>
      </c>
      <c r="AF138" s="205"/>
      <c r="AG138" s="205"/>
      <c r="AH138" s="201"/>
      <c r="AI138" s="201"/>
      <c r="AJ138" s="201"/>
      <c r="AK138" s="201"/>
      <c r="AL138" s="201"/>
      <c r="AM138" s="201"/>
      <c r="AN138" s="175"/>
      <c r="AO138" s="178"/>
      <c r="AP138" s="178"/>
      <c r="AQ138" s="178"/>
      <c r="AR138" s="178"/>
      <c r="AS138" s="178"/>
      <c r="AT138" s="178"/>
    </row>
    <row r="139" s="3" customFormat="1" spans="1:46">
      <c r="A139" s="155"/>
      <c r="B139" s="190" t="s">
        <v>899</v>
      </c>
      <c r="C139" s="190"/>
      <c r="D139" s="191"/>
      <c r="E139" s="191"/>
      <c r="F139" s="190"/>
      <c r="G139" s="191"/>
      <c r="H139" s="191"/>
      <c r="I139" s="190"/>
      <c r="J139" s="166">
        <v>0</v>
      </c>
      <c r="K139" s="166">
        <v>0</v>
      </c>
      <c r="L139" s="166">
        <v>0</v>
      </c>
      <c r="M139" s="166">
        <v>0</v>
      </c>
      <c r="N139" s="166">
        <v>0</v>
      </c>
      <c r="O139" s="166">
        <v>0</v>
      </c>
      <c r="P139" s="166">
        <v>0</v>
      </c>
      <c r="Q139" s="166">
        <v>0</v>
      </c>
      <c r="R139" s="166">
        <v>0</v>
      </c>
      <c r="S139" s="166">
        <v>0</v>
      </c>
      <c r="T139" s="166">
        <v>0</v>
      </c>
      <c r="U139" s="166">
        <v>0</v>
      </c>
      <c r="V139" s="166">
        <v>0</v>
      </c>
      <c r="W139" s="166">
        <v>0</v>
      </c>
      <c r="X139" s="166">
        <v>0</v>
      </c>
      <c r="Y139" s="166">
        <v>0</v>
      </c>
      <c r="Z139" s="166">
        <v>0</v>
      </c>
      <c r="AA139" s="166">
        <v>0</v>
      </c>
      <c r="AB139" s="166">
        <v>0</v>
      </c>
      <c r="AC139" s="166"/>
      <c r="AD139" s="166">
        <v>0</v>
      </c>
      <c r="AE139" s="166">
        <v>0</v>
      </c>
      <c r="AF139" s="205"/>
      <c r="AG139" s="205"/>
      <c r="AH139" s="201"/>
      <c r="AI139" s="201"/>
      <c r="AJ139" s="201"/>
      <c r="AK139" s="201"/>
      <c r="AL139" s="201"/>
      <c r="AM139" s="201"/>
      <c r="AN139" s="175"/>
      <c r="AO139" s="178"/>
      <c r="AP139" s="178"/>
      <c r="AQ139" s="178"/>
      <c r="AR139" s="178"/>
      <c r="AS139" s="178"/>
      <c r="AT139" s="178"/>
    </row>
    <row r="140" s="3" customFormat="1" spans="1:46">
      <c r="A140" s="155"/>
      <c r="B140" s="190" t="s">
        <v>900</v>
      </c>
      <c r="C140" s="190"/>
      <c r="D140" s="191"/>
      <c r="E140" s="191"/>
      <c r="F140" s="190"/>
      <c r="G140" s="191"/>
      <c r="H140" s="191"/>
      <c r="I140" s="190"/>
      <c r="J140" s="166">
        <f t="shared" ref="J140:AB140" si="39">J141</f>
        <v>0</v>
      </c>
      <c r="K140" s="166">
        <f t="shared" si="39"/>
        <v>0</v>
      </c>
      <c r="L140" s="166">
        <f t="shared" si="39"/>
        <v>0</v>
      </c>
      <c r="M140" s="166">
        <f t="shared" si="39"/>
        <v>0</v>
      </c>
      <c r="N140" s="166">
        <f t="shared" si="39"/>
        <v>0</v>
      </c>
      <c r="O140" s="166">
        <f t="shared" si="39"/>
        <v>0</v>
      </c>
      <c r="P140" s="166">
        <f t="shared" si="39"/>
        <v>0</v>
      </c>
      <c r="Q140" s="166">
        <f t="shared" si="39"/>
        <v>0</v>
      </c>
      <c r="R140" s="166">
        <f t="shared" si="39"/>
        <v>0</v>
      </c>
      <c r="S140" s="166">
        <f t="shared" si="39"/>
        <v>0</v>
      </c>
      <c r="T140" s="166">
        <f t="shared" si="39"/>
        <v>0</v>
      </c>
      <c r="U140" s="166">
        <f t="shared" si="39"/>
        <v>0</v>
      </c>
      <c r="V140" s="166">
        <f t="shared" si="39"/>
        <v>0</v>
      </c>
      <c r="W140" s="166">
        <f t="shared" si="39"/>
        <v>0</v>
      </c>
      <c r="X140" s="166">
        <f t="shared" si="39"/>
        <v>0</v>
      </c>
      <c r="Y140" s="166">
        <f t="shared" si="39"/>
        <v>0</v>
      </c>
      <c r="Z140" s="166">
        <f t="shared" si="39"/>
        <v>0</v>
      </c>
      <c r="AA140" s="166">
        <f t="shared" si="39"/>
        <v>0</v>
      </c>
      <c r="AB140" s="166">
        <f t="shared" si="39"/>
        <v>0</v>
      </c>
      <c r="AC140" s="166"/>
      <c r="AD140" s="166">
        <f>AD141</f>
        <v>0</v>
      </c>
      <c r="AE140" s="166">
        <f>AE141</f>
        <v>0</v>
      </c>
      <c r="AF140" s="205"/>
      <c r="AG140" s="205"/>
      <c r="AH140" s="201"/>
      <c r="AI140" s="201"/>
      <c r="AJ140" s="201"/>
      <c r="AK140" s="201"/>
      <c r="AL140" s="201"/>
      <c r="AM140" s="201"/>
      <c r="AN140" s="175"/>
      <c r="AO140" s="178"/>
      <c r="AP140" s="178"/>
      <c r="AQ140" s="178"/>
      <c r="AR140" s="178"/>
      <c r="AS140" s="178"/>
      <c r="AT140" s="178"/>
    </row>
    <row r="141" s="3" customFormat="1" spans="1:46">
      <c r="A141" s="155"/>
      <c r="B141" s="190" t="s">
        <v>901</v>
      </c>
      <c r="C141" s="190"/>
      <c r="D141" s="191"/>
      <c r="E141" s="191"/>
      <c r="F141" s="190"/>
      <c r="G141" s="191"/>
      <c r="H141" s="191"/>
      <c r="I141" s="190"/>
      <c r="J141" s="166">
        <f t="shared" ref="J141:AB141" si="40">J142</f>
        <v>0</v>
      </c>
      <c r="K141" s="166">
        <f t="shared" si="40"/>
        <v>0</v>
      </c>
      <c r="L141" s="166">
        <f t="shared" si="40"/>
        <v>0</v>
      </c>
      <c r="M141" s="166">
        <f t="shared" si="40"/>
        <v>0</v>
      </c>
      <c r="N141" s="166">
        <f t="shared" si="40"/>
        <v>0</v>
      </c>
      <c r="O141" s="166">
        <f t="shared" si="40"/>
        <v>0</v>
      </c>
      <c r="P141" s="166">
        <f t="shared" si="40"/>
        <v>0</v>
      </c>
      <c r="Q141" s="166">
        <f t="shared" si="40"/>
        <v>0</v>
      </c>
      <c r="R141" s="166">
        <f t="shared" si="40"/>
        <v>0</v>
      </c>
      <c r="S141" s="166">
        <f t="shared" si="40"/>
        <v>0</v>
      </c>
      <c r="T141" s="166">
        <f t="shared" si="40"/>
        <v>0</v>
      </c>
      <c r="U141" s="166">
        <f t="shared" si="40"/>
        <v>0</v>
      </c>
      <c r="V141" s="166">
        <f t="shared" si="40"/>
        <v>0</v>
      </c>
      <c r="W141" s="166">
        <f t="shared" si="40"/>
        <v>0</v>
      </c>
      <c r="X141" s="166">
        <f t="shared" si="40"/>
        <v>0</v>
      </c>
      <c r="Y141" s="166">
        <f t="shared" si="40"/>
        <v>0</v>
      </c>
      <c r="Z141" s="166">
        <f t="shared" si="40"/>
        <v>0</v>
      </c>
      <c r="AA141" s="166">
        <f t="shared" si="40"/>
        <v>0</v>
      </c>
      <c r="AB141" s="166">
        <f t="shared" si="40"/>
        <v>0</v>
      </c>
      <c r="AC141" s="166"/>
      <c r="AD141" s="166">
        <f>AD142</f>
        <v>0</v>
      </c>
      <c r="AE141" s="166">
        <f>AE142</f>
        <v>0</v>
      </c>
      <c r="AF141" s="205"/>
      <c r="AG141" s="205"/>
      <c r="AH141" s="201"/>
      <c r="AI141" s="201"/>
      <c r="AJ141" s="201"/>
      <c r="AK141" s="201"/>
      <c r="AL141" s="201"/>
      <c r="AM141" s="201"/>
      <c r="AN141" s="175"/>
      <c r="AO141" s="178"/>
      <c r="AP141" s="178"/>
      <c r="AQ141" s="178"/>
      <c r="AR141" s="178"/>
      <c r="AS141" s="178"/>
      <c r="AT141" s="178"/>
    </row>
    <row r="142" s="3" customFormat="1" spans="1:46">
      <c r="A142" s="155"/>
      <c r="B142" s="190" t="s">
        <v>902</v>
      </c>
      <c r="C142" s="190"/>
      <c r="D142" s="191"/>
      <c r="E142" s="191"/>
      <c r="F142" s="190"/>
      <c r="G142" s="191"/>
      <c r="H142" s="191"/>
      <c r="I142" s="190"/>
      <c r="J142" s="166">
        <v>0</v>
      </c>
      <c r="K142" s="166">
        <v>0</v>
      </c>
      <c r="L142" s="166">
        <v>0</v>
      </c>
      <c r="M142" s="166">
        <v>0</v>
      </c>
      <c r="N142" s="166">
        <v>0</v>
      </c>
      <c r="O142" s="166">
        <v>0</v>
      </c>
      <c r="P142" s="166">
        <v>0</v>
      </c>
      <c r="Q142" s="166">
        <v>0</v>
      </c>
      <c r="R142" s="166">
        <v>0</v>
      </c>
      <c r="S142" s="166">
        <v>0</v>
      </c>
      <c r="T142" s="166">
        <v>0</v>
      </c>
      <c r="U142" s="166">
        <v>0</v>
      </c>
      <c r="V142" s="166">
        <v>0</v>
      </c>
      <c r="W142" s="166">
        <v>0</v>
      </c>
      <c r="X142" s="166">
        <v>0</v>
      </c>
      <c r="Y142" s="166">
        <v>0</v>
      </c>
      <c r="Z142" s="166">
        <v>0</v>
      </c>
      <c r="AA142" s="166">
        <v>0</v>
      </c>
      <c r="AB142" s="166">
        <v>0</v>
      </c>
      <c r="AC142" s="166"/>
      <c r="AD142" s="166">
        <v>0</v>
      </c>
      <c r="AE142" s="166">
        <v>0</v>
      </c>
      <c r="AF142" s="205"/>
      <c r="AG142" s="205"/>
      <c r="AH142" s="201"/>
      <c r="AI142" s="201"/>
      <c r="AJ142" s="201"/>
      <c r="AK142" s="201"/>
      <c r="AL142" s="201"/>
      <c r="AM142" s="201"/>
      <c r="AN142" s="175"/>
      <c r="AO142" s="178"/>
      <c r="AP142" s="178"/>
      <c r="AQ142" s="178"/>
      <c r="AR142" s="178"/>
      <c r="AS142" s="178"/>
      <c r="AT142" s="178"/>
    </row>
    <row r="143" s="3" customFormat="1" spans="1:46">
      <c r="A143" s="155"/>
      <c r="B143" s="190" t="s">
        <v>903</v>
      </c>
      <c r="C143" s="190"/>
      <c r="D143" s="191"/>
      <c r="E143" s="191"/>
      <c r="F143" s="190"/>
      <c r="G143" s="191"/>
      <c r="H143" s="191"/>
      <c r="I143" s="190"/>
      <c r="J143" s="166">
        <f t="shared" ref="J143:AB143" si="41">J144+J145</f>
        <v>0</v>
      </c>
      <c r="K143" s="166">
        <f t="shared" si="41"/>
        <v>0</v>
      </c>
      <c r="L143" s="166">
        <f t="shared" si="41"/>
        <v>0</v>
      </c>
      <c r="M143" s="166">
        <f t="shared" si="41"/>
        <v>0</v>
      </c>
      <c r="N143" s="166">
        <f t="shared" si="41"/>
        <v>0</v>
      </c>
      <c r="O143" s="166">
        <f t="shared" si="41"/>
        <v>0</v>
      </c>
      <c r="P143" s="166">
        <f t="shared" si="41"/>
        <v>0</v>
      </c>
      <c r="Q143" s="166">
        <f t="shared" si="41"/>
        <v>0</v>
      </c>
      <c r="R143" s="166">
        <f t="shared" si="41"/>
        <v>0</v>
      </c>
      <c r="S143" s="166">
        <f t="shared" si="41"/>
        <v>0</v>
      </c>
      <c r="T143" s="166">
        <f t="shared" si="41"/>
        <v>0</v>
      </c>
      <c r="U143" s="166">
        <f t="shared" si="41"/>
        <v>0</v>
      </c>
      <c r="V143" s="166">
        <f t="shared" si="41"/>
        <v>0</v>
      </c>
      <c r="W143" s="166">
        <f t="shared" si="41"/>
        <v>0</v>
      </c>
      <c r="X143" s="166">
        <f t="shared" si="41"/>
        <v>0</v>
      </c>
      <c r="Y143" s="166">
        <f t="shared" si="41"/>
        <v>0</v>
      </c>
      <c r="Z143" s="166">
        <f t="shared" si="41"/>
        <v>0</v>
      </c>
      <c r="AA143" s="166">
        <f t="shared" si="41"/>
        <v>0</v>
      </c>
      <c r="AB143" s="166">
        <f t="shared" si="41"/>
        <v>0</v>
      </c>
      <c r="AC143" s="166"/>
      <c r="AD143" s="166">
        <f>AD144+AD145</f>
        <v>0</v>
      </c>
      <c r="AE143" s="166">
        <f>AE144+AE145</f>
        <v>0</v>
      </c>
      <c r="AF143" s="205"/>
      <c r="AG143" s="205"/>
      <c r="AH143" s="201"/>
      <c r="AI143" s="201"/>
      <c r="AJ143" s="201"/>
      <c r="AK143" s="201"/>
      <c r="AL143" s="201"/>
      <c r="AM143" s="201"/>
      <c r="AN143" s="175"/>
      <c r="AO143" s="178"/>
      <c r="AP143" s="178"/>
      <c r="AQ143" s="178"/>
      <c r="AR143" s="178"/>
      <c r="AS143" s="178"/>
      <c r="AT143" s="178"/>
    </row>
    <row r="144" s="3" customFormat="1" spans="1:46">
      <c r="A144" s="155"/>
      <c r="B144" s="190" t="s">
        <v>904</v>
      </c>
      <c r="C144" s="190"/>
      <c r="D144" s="191"/>
      <c r="E144" s="191"/>
      <c r="F144" s="190"/>
      <c r="G144" s="191"/>
      <c r="H144" s="191"/>
      <c r="I144" s="190"/>
      <c r="J144" s="166">
        <v>0</v>
      </c>
      <c r="K144" s="166">
        <v>0</v>
      </c>
      <c r="L144" s="166">
        <v>0</v>
      </c>
      <c r="M144" s="166">
        <v>0</v>
      </c>
      <c r="N144" s="166">
        <v>0</v>
      </c>
      <c r="O144" s="166">
        <v>0</v>
      </c>
      <c r="P144" s="166">
        <v>0</v>
      </c>
      <c r="Q144" s="166">
        <v>0</v>
      </c>
      <c r="R144" s="166">
        <v>0</v>
      </c>
      <c r="S144" s="166">
        <v>0</v>
      </c>
      <c r="T144" s="166">
        <v>0</v>
      </c>
      <c r="U144" s="166">
        <v>0</v>
      </c>
      <c r="V144" s="166">
        <v>0</v>
      </c>
      <c r="W144" s="166">
        <v>0</v>
      </c>
      <c r="X144" s="166">
        <v>0</v>
      </c>
      <c r="Y144" s="166">
        <v>0</v>
      </c>
      <c r="Z144" s="166">
        <v>0</v>
      </c>
      <c r="AA144" s="166">
        <v>0</v>
      </c>
      <c r="AB144" s="166">
        <v>0</v>
      </c>
      <c r="AC144" s="166"/>
      <c r="AD144" s="166">
        <v>0</v>
      </c>
      <c r="AE144" s="166">
        <v>0</v>
      </c>
      <c r="AF144" s="205"/>
      <c r="AG144" s="205"/>
      <c r="AH144" s="201"/>
      <c r="AI144" s="201"/>
      <c r="AJ144" s="201"/>
      <c r="AK144" s="201"/>
      <c r="AL144" s="201"/>
      <c r="AM144" s="201"/>
      <c r="AN144" s="175"/>
      <c r="AO144" s="178"/>
      <c r="AP144" s="178"/>
      <c r="AQ144" s="178"/>
      <c r="AR144" s="178"/>
      <c r="AS144" s="178"/>
      <c r="AT144" s="178"/>
    </row>
    <row r="145" s="3" customFormat="1" spans="1:46">
      <c r="A145" s="155"/>
      <c r="B145" s="190" t="s">
        <v>905</v>
      </c>
      <c r="C145" s="190"/>
      <c r="D145" s="191"/>
      <c r="E145" s="191"/>
      <c r="F145" s="190"/>
      <c r="G145" s="190"/>
      <c r="H145" s="191"/>
      <c r="I145" s="190"/>
      <c r="J145" s="166">
        <v>0</v>
      </c>
      <c r="K145" s="166">
        <v>0</v>
      </c>
      <c r="L145" s="166">
        <v>0</v>
      </c>
      <c r="M145" s="166">
        <v>0</v>
      </c>
      <c r="N145" s="166">
        <v>0</v>
      </c>
      <c r="O145" s="166">
        <v>0</v>
      </c>
      <c r="P145" s="166">
        <v>0</v>
      </c>
      <c r="Q145" s="166">
        <v>0</v>
      </c>
      <c r="R145" s="166">
        <v>0</v>
      </c>
      <c r="S145" s="166">
        <v>0</v>
      </c>
      <c r="T145" s="166">
        <v>0</v>
      </c>
      <c r="U145" s="166">
        <v>0</v>
      </c>
      <c r="V145" s="166">
        <v>0</v>
      </c>
      <c r="W145" s="166">
        <v>0</v>
      </c>
      <c r="X145" s="166">
        <v>0</v>
      </c>
      <c r="Y145" s="166">
        <v>0</v>
      </c>
      <c r="Z145" s="166">
        <v>0</v>
      </c>
      <c r="AA145" s="166">
        <v>0</v>
      </c>
      <c r="AB145" s="166">
        <v>0</v>
      </c>
      <c r="AC145" s="166"/>
      <c r="AD145" s="166">
        <v>0</v>
      </c>
      <c r="AE145" s="166">
        <v>0</v>
      </c>
      <c r="AF145" s="205"/>
      <c r="AG145" s="205"/>
      <c r="AH145" s="201"/>
      <c r="AI145" s="201"/>
      <c r="AJ145" s="201"/>
      <c r="AK145" s="201"/>
      <c r="AL145" s="201"/>
      <c r="AM145" s="201"/>
      <c r="AN145" s="175"/>
      <c r="AO145" s="178"/>
      <c r="AP145" s="178"/>
      <c r="AQ145" s="178"/>
      <c r="AR145" s="178"/>
      <c r="AS145" s="178"/>
      <c r="AT145" s="178"/>
    </row>
    <row r="146" s="1" customFormat="1" spans="1:47">
      <c r="A146" s="5"/>
      <c r="B146" s="5"/>
      <c r="C146" s="5"/>
      <c r="D146" s="5"/>
      <c r="E146" s="5"/>
      <c r="F146" s="5"/>
      <c r="G146" s="270"/>
      <c r="H146" s="5"/>
      <c r="I146" s="7"/>
      <c r="J146" s="5"/>
      <c r="K146" s="5"/>
      <c r="L146" s="5"/>
      <c r="M146" s="5"/>
      <c r="N146" s="5"/>
      <c r="O146" s="5"/>
      <c r="P146" s="5"/>
      <c r="Q146" s="5"/>
      <c r="R146" s="5"/>
      <c r="S146" s="5"/>
      <c r="T146" s="7"/>
      <c r="U146" s="5"/>
      <c r="V146" s="5"/>
      <c r="W146" s="5"/>
      <c r="X146" s="5"/>
      <c r="Y146" s="5"/>
      <c r="Z146" s="5"/>
      <c r="AA146" s="5"/>
      <c r="AB146" s="5"/>
      <c r="AC146" s="5"/>
      <c r="AD146" s="5"/>
      <c r="AE146" s="5"/>
      <c r="AF146" s="7"/>
      <c r="AG146" s="7"/>
      <c r="AH146" s="5"/>
      <c r="AI146" s="5"/>
      <c r="AJ146" s="5"/>
      <c r="AK146" s="5"/>
      <c r="AL146" s="5"/>
      <c r="AM146" s="5"/>
      <c r="AN146" s="5"/>
      <c r="AO146" s="5"/>
      <c r="AP146" s="5"/>
      <c r="AQ146" s="5"/>
      <c r="AR146" s="5"/>
      <c r="AS146" s="5"/>
      <c r="AT146" s="9"/>
      <c r="AU146" s="9"/>
    </row>
    <row r="147" s="1" customFormat="1" spans="1:47">
      <c r="A147" s="5"/>
      <c r="B147" s="5"/>
      <c r="C147" s="5"/>
      <c r="D147" s="5"/>
      <c r="E147" s="5"/>
      <c r="F147" s="5"/>
      <c r="G147" s="270"/>
      <c r="H147" s="5"/>
      <c r="I147" s="7"/>
      <c r="J147" s="5"/>
      <c r="K147" s="5"/>
      <c r="L147" s="5"/>
      <c r="M147" s="5"/>
      <c r="N147" s="5"/>
      <c r="O147" s="5"/>
      <c r="P147" s="5"/>
      <c r="Q147" s="5"/>
      <c r="R147" s="5"/>
      <c r="S147" s="5"/>
      <c r="T147" s="7"/>
      <c r="U147" s="5"/>
      <c r="V147" s="5"/>
      <c r="W147" s="5"/>
      <c r="X147" s="5"/>
      <c r="Y147" s="5"/>
      <c r="Z147" s="5"/>
      <c r="AA147" s="5"/>
      <c r="AB147" s="5"/>
      <c r="AC147" s="5"/>
      <c r="AD147" s="5"/>
      <c r="AE147" s="5"/>
      <c r="AF147" s="7"/>
      <c r="AG147" s="7"/>
      <c r="AH147" s="5"/>
      <c r="AI147" s="5"/>
      <c r="AJ147" s="5"/>
      <c r="AK147" s="5"/>
      <c r="AL147" s="5"/>
      <c r="AM147" s="5"/>
      <c r="AN147" s="5"/>
      <c r="AO147" s="5"/>
      <c r="AP147" s="5"/>
      <c r="AQ147" s="5"/>
      <c r="AR147" s="5"/>
      <c r="AS147" s="5"/>
      <c r="AT147" s="9"/>
      <c r="AU147" s="9"/>
    </row>
    <row r="148" s="1" customFormat="1" spans="7:45">
      <c r="G148" s="9"/>
      <c r="AS148" s="9"/>
    </row>
    <row r="149" s="1" customFormat="1" spans="7:45">
      <c r="G149" s="9"/>
      <c r="AS149" s="9"/>
    </row>
    <row r="150" s="1" customFormat="1" spans="7:45">
      <c r="G150" s="9"/>
      <c r="AS150" s="9"/>
    </row>
    <row r="151" s="1" customFormat="1" spans="7:45">
      <c r="G151" s="9"/>
      <c r="AS151" s="9"/>
    </row>
    <row r="152" s="1" customFormat="1" spans="7:45">
      <c r="G152" s="9"/>
      <c r="Q152" s="387"/>
      <c r="AS152" s="9"/>
    </row>
    <row r="153" s="1" customFormat="1" spans="7:45">
      <c r="G153" s="9"/>
      <c r="Q153" s="387"/>
      <c r="AS153" s="9"/>
    </row>
    <row r="154" s="1" customFormat="1" spans="7:45">
      <c r="G154" s="9"/>
      <c r="Q154" s="387"/>
      <c r="AS154" s="9"/>
    </row>
    <row r="155" s="1" customFormat="1" spans="7:45">
      <c r="G155" s="9"/>
      <c r="AS155" s="9"/>
    </row>
    <row r="156" s="1" customFormat="1" spans="7:45">
      <c r="G156" s="9"/>
      <c r="AS156" s="9"/>
    </row>
    <row r="157" s="1" customFormat="1" spans="7:45">
      <c r="G157" s="9"/>
      <c r="AS157" s="9"/>
    </row>
    <row r="158" s="1" customFormat="1" spans="7:45">
      <c r="G158" s="9"/>
      <c r="AS158" s="9"/>
    </row>
    <row r="159" s="1" customFormat="1" spans="7:45">
      <c r="G159" s="9"/>
      <c r="AS159" s="9"/>
    </row>
    <row r="160" s="1" customFormat="1" spans="7:45">
      <c r="G160" s="9"/>
      <c r="AS160" s="9"/>
    </row>
    <row r="161" s="1" customFormat="1" spans="7:45">
      <c r="G161" s="9"/>
      <c r="AS161" s="9"/>
    </row>
    <row r="162" s="1" customFormat="1" spans="7:45">
      <c r="G162" s="9"/>
      <c r="AS162" s="9"/>
    </row>
    <row r="163" s="1" customFormat="1" spans="7:45">
      <c r="G163" s="9"/>
      <c r="AS163" s="9"/>
    </row>
    <row r="164" s="1" customFormat="1" spans="7:45">
      <c r="G164" s="9"/>
      <c r="AS164" s="9"/>
    </row>
    <row r="165" s="1" customFormat="1" spans="7:45">
      <c r="G165" s="9"/>
      <c r="AS165" s="9"/>
    </row>
    <row r="166" s="1" customFormat="1" spans="7:45">
      <c r="G166" s="9"/>
      <c r="AS166" s="9"/>
    </row>
    <row r="167" s="1" customFormat="1" spans="7:45">
      <c r="G167" s="9"/>
      <c r="AS167" s="9"/>
    </row>
    <row r="168" s="1" customFormat="1" spans="7:45">
      <c r="G168" s="9"/>
      <c r="AS168" s="9"/>
    </row>
    <row r="169" s="1" customFormat="1" spans="7:45">
      <c r="G169" s="9"/>
      <c r="AS169" s="9"/>
    </row>
    <row r="170" s="1" customFormat="1" spans="7:45">
      <c r="G170" s="9"/>
      <c r="AS170" s="9"/>
    </row>
    <row r="171" s="1" customFormat="1" spans="7:45">
      <c r="G171" s="9"/>
      <c r="AS171" s="9"/>
    </row>
    <row r="172" s="1" customFormat="1" spans="7:45">
      <c r="G172" s="9"/>
      <c r="AS172" s="9"/>
    </row>
    <row r="173" s="1" customFormat="1" spans="7:45">
      <c r="G173" s="9"/>
      <c r="AS173" s="9"/>
    </row>
    <row r="174" s="1" customFormat="1" spans="7:45">
      <c r="G174" s="9"/>
      <c r="AS174" s="9"/>
    </row>
    <row r="175" s="1" customFormat="1" spans="7:45">
      <c r="G175" s="9"/>
      <c r="AS175" s="9"/>
    </row>
    <row r="176" s="1" customFormat="1" spans="7:45">
      <c r="G176" s="9"/>
      <c r="AS176" s="9"/>
    </row>
    <row r="177" s="1" customFormat="1" spans="7:45">
      <c r="G177" s="9"/>
      <c r="AS177" s="9"/>
    </row>
    <row r="178" s="1" customFormat="1" spans="7:45">
      <c r="G178" s="9"/>
      <c r="AS178" s="9"/>
    </row>
    <row r="179" s="1" customFormat="1" spans="7:45">
      <c r="G179" s="9"/>
      <c r="AS179" s="9"/>
    </row>
    <row r="180" s="1" customFormat="1" spans="7:45">
      <c r="G180" s="9"/>
      <c r="AS180" s="9"/>
    </row>
    <row r="181" s="1" customFormat="1" spans="7:45">
      <c r="G181" s="9"/>
      <c r="AS181" s="9"/>
    </row>
    <row r="182" s="1" customFormat="1" spans="7:45">
      <c r="G182" s="9"/>
      <c r="AS182" s="9"/>
    </row>
  </sheetData>
  <mergeCells count="164">
    <mergeCell ref="A1:AS1"/>
    <mergeCell ref="J2:Q2"/>
    <mergeCell ref="U2:AC2"/>
    <mergeCell ref="AD2:AE2"/>
    <mergeCell ref="A5:I5"/>
    <mergeCell ref="B6:I6"/>
    <mergeCell ref="B7:I7"/>
    <mergeCell ref="B8:I8"/>
    <mergeCell ref="B14:I14"/>
    <mergeCell ref="B21:I21"/>
    <mergeCell ref="B22:I22"/>
    <mergeCell ref="B29:I29"/>
    <mergeCell ref="B30:I30"/>
    <mergeCell ref="B31:I31"/>
    <mergeCell ref="B32:I32"/>
    <mergeCell ref="B33:I33"/>
    <mergeCell ref="B34:I34"/>
    <mergeCell ref="B37:I37"/>
    <mergeCell ref="B38:I38"/>
    <mergeCell ref="B39:I39"/>
    <mergeCell ref="B46:I46"/>
    <mergeCell ref="B47:I47"/>
    <mergeCell ref="B48:I48"/>
    <mergeCell ref="B49:I49"/>
    <mergeCell ref="B50:I50"/>
    <mergeCell ref="B51:I51"/>
    <mergeCell ref="B52:I52"/>
    <mergeCell ref="B53:I53"/>
    <mergeCell ref="B55:I55"/>
    <mergeCell ref="B56:I56"/>
    <mergeCell ref="B57:I57"/>
    <mergeCell ref="B58:I58"/>
    <mergeCell ref="B59:I59"/>
    <mergeCell ref="B60:I60"/>
    <mergeCell ref="B61:I61"/>
    <mergeCell ref="B62:I62"/>
    <mergeCell ref="B63:I63"/>
    <mergeCell ref="B64:I64"/>
    <mergeCell ref="B65:I65"/>
    <mergeCell ref="B66:I66"/>
    <mergeCell ref="B67:I67"/>
    <mergeCell ref="B68:I68"/>
    <mergeCell ref="B69:I69"/>
    <mergeCell ref="B70:I70"/>
    <mergeCell ref="B71:I71"/>
    <mergeCell ref="B72:I72"/>
    <mergeCell ref="B73:I73"/>
    <mergeCell ref="B74:I74"/>
    <mergeCell ref="B75:I75"/>
    <mergeCell ref="B76:I76"/>
    <mergeCell ref="B77:I77"/>
    <mergeCell ref="B78:I78"/>
    <mergeCell ref="B79:I79"/>
    <mergeCell ref="B80:I80"/>
    <mergeCell ref="B82:I82"/>
    <mergeCell ref="B83:I83"/>
    <mergeCell ref="B84:I84"/>
    <mergeCell ref="B85:I85"/>
    <mergeCell ref="B86:I86"/>
    <mergeCell ref="B87:I87"/>
    <mergeCell ref="B88:I88"/>
    <mergeCell ref="B91:I91"/>
    <mergeCell ref="B92:I92"/>
    <mergeCell ref="B93:I93"/>
    <mergeCell ref="B95:I95"/>
    <mergeCell ref="B97:I97"/>
    <mergeCell ref="B98:I98"/>
    <mergeCell ref="B100:I100"/>
    <mergeCell ref="B101:I101"/>
    <mergeCell ref="B102:I102"/>
    <mergeCell ref="B103:I103"/>
    <mergeCell ref="B104:I104"/>
    <mergeCell ref="B105:I105"/>
    <mergeCell ref="B106:I106"/>
    <mergeCell ref="B107:I107"/>
    <mergeCell ref="B108:I108"/>
    <mergeCell ref="B109:I109"/>
    <mergeCell ref="B110:I110"/>
    <mergeCell ref="B111:I111"/>
    <mergeCell ref="B112:I112"/>
    <mergeCell ref="B113:I113"/>
    <mergeCell ref="B114:I114"/>
    <mergeCell ref="B115:I115"/>
    <mergeCell ref="B117:I117"/>
    <mergeCell ref="B118:I118"/>
    <mergeCell ref="B119:I119"/>
    <mergeCell ref="B120:I120"/>
    <mergeCell ref="B121:I121"/>
    <mergeCell ref="B122:I122"/>
    <mergeCell ref="B123:I123"/>
    <mergeCell ref="B124:I124"/>
    <mergeCell ref="B125:I125"/>
    <mergeCell ref="B126:I126"/>
    <mergeCell ref="B127:I127"/>
    <mergeCell ref="B128:I128"/>
    <mergeCell ref="B129:I129"/>
    <mergeCell ref="B130:I130"/>
    <mergeCell ref="B131:I131"/>
    <mergeCell ref="B132:I132"/>
    <mergeCell ref="B133:I133"/>
    <mergeCell ref="B134:I134"/>
    <mergeCell ref="B135:I135"/>
    <mergeCell ref="B136:I136"/>
    <mergeCell ref="B137:I137"/>
    <mergeCell ref="B138:I138"/>
    <mergeCell ref="B139:I139"/>
    <mergeCell ref="B140:I140"/>
    <mergeCell ref="B141:I141"/>
    <mergeCell ref="B142:I142"/>
    <mergeCell ref="B143:I143"/>
    <mergeCell ref="B144:I144"/>
    <mergeCell ref="B145:I145"/>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P3:P4"/>
    <mergeCell ref="Q3:Q4"/>
    <mergeCell ref="R2:R4"/>
    <mergeCell ref="S2:S4"/>
    <mergeCell ref="T2:T4"/>
    <mergeCell ref="U3:U4"/>
    <mergeCell ref="V3:V4"/>
    <mergeCell ref="W3:W4"/>
    <mergeCell ref="X3:X4"/>
    <mergeCell ref="Y3:Y4"/>
    <mergeCell ref="Z3:Z4"/>
    <mergeCell ref="AA3:AA4"/>
    <mergeCell ref="AB3:AB4"/>
    <mergeCell ref="AC3:AC4"/>
    <mergeCell ref="AD3:AD4"/>
    <mergeCell ref="AE3:AE4"/>
    <mergeCell ref="AF2:AF4"/>
    <mergeCell ref="AG2:AG4"/>
    <mergeCell ref="AH2:AH4"/>
    <mergeCell ref="AI2:AI4"/>
    <mergeCell ref="AJ2:AJ4"/>
    <mergeCell ref="AK2:AK4"/>
    <mergeCell ref="AL2:AL4"/>
    <mergeCell ref="AM2:AM4"/>
    <mergeCell ref="AN2:AN4"/>
    <mergeCell ref="AO2:AO4"/>
    <mergeCell ref="AP2:AP4"/>
    <mergeCell ref="AQ2:AQ4"/>
    <mergeCell ref="AR2:AR4"/>
    <mergeCell ref="AS2:AS4"/>
    <mergeCell ref="AT2:AT4"/>
    <mergeCell ref="AU2:AU3"/>
    <mergeCell ref="AY2:AY3"/>
    <mergeCell ref="AZ2:AZ3"/>
    <mergeCell ref="BA2:BA3"/>
    <mergeCell ref="BB2:BB3"/>
    <mergeCell ref="BC2:BC3"/>
  </mergeCells>
  <conditionalFormatting sqref="E9">
    <cfRule type="duplicateValues" dxfId="0" priority="8"/>
  </conditionalFormatting>
  <conditionalFormatting sqref="E15">
    <cfRule type="duplicateValues" dxfId="0" priority="9"/>
  </conditionalFormatting>
  <conditionalFormatting sqref="E17">
    <cfRule type="duplicateValues" dxfId="0" priority="10"/>
  </conditionalFormatting>
  <conditionalFormatting sqref="E19">
    <cfRule type="duplicateValues" dxfId="0" priority="1"/>
  </conditionalFormatting>
  <conditionalFormatting sqref="E42">
    <cfRule type="duplicateValues" dxfId="0" priority="6"/>
  </conditionalFormatting>
  <conditionalFormatting sqref="I28 K28:Q28">
    <cfRule type="duplicateValues" dxfId="0" priority="7"/>
  </conditionalFormatting>
  <conditionalFormatting sqref="I44 K44:Q44">
    <cfRule type="duplicateValues" dxfId="0" priority="5"/>
  </conditionalFormatting>
  <pageMargins left="0.275" right="0.432638888888889" top="1.45625" bottom="0.275" header="0.5" footer="0.0777777777777778"/>
  <pageSetup paperSize="8" scale="56" fitToHeight="0" orientation="landscape" horizontalDpi="600"/>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57"/>
  <sheetViews>
    <sheetView workbookViewId="0">
      <selection activeCell="I9" sqref="I9"/>
    </sheetView>
  </sheetViews>
  <sheetFormatPr defaultColWidth="9" defaultRowHeight="13.5"/>
  <cols>
    <col min="1" max="1" width="6.625" style="77" customWidth="1"/>
    <col min="2" max="2" width="35.875" style="77" customWidth="1"/>
    <col min="3" max="3" width="9" style="79" customWidth="1"/>
    <col min="4" max="4" width="10.6583333333333" style="79" customWidth="1"/>
    <col min="5" max="5" width="13.4166666666667" style="79" customWidth="1"/>
    <col min="6" max="6" width="12.3083333333333" style="79" customWidth="1"/>
    <col min="7" max="7" width="11.875" style="79" customWidth="1"/>
    <col min="8" max="8" width="7.5" style="77" customWidth="1"/>
    <col min="9" max="9" width="36.025" style="77" customWidth="1"/>
    <col min="10" max="10" width="12.8583333333333" style="77" customWidth="1"/>
    <col min="11" max="11" width="13.3" style="77" customWidth="1"/>
    <col min="12" max="12" width="9" style="77"/>
    <col min="13" max="13" width="10.1" style="77" customWidth="1"/>
    <col min="14" max="14" width="12.625" style="77"/>
    <col min="15" max="16384" width="9" style="77"/>
  </cols>
  <sheetData>
    <row r="1" s="77" customFormat="1" ht="58" customHeight="1" spans="1:14">
      <c r="A1" s="80" t="s">
        <v>1541</v>
      </c>
      <c r="B1" s="80"/>
      <c r="C1" s="80"/>
      <c r="D1" s="80"/>
      <c r="E1" s="80"/>
      <c r="F1" s="80"/>
      <c r="G1" s="80"/>
      <c r="H1" s="80"/>
      <c r="I1" s="80"/>
      <c r="J1" s="80"/>
      <c r="K1" s="80"/>
      <c r="L1" s="80"/>
      <c r="M1" s="80"/>
      <c r="N1" s="80"/>
    </row>
    <row r="2" s="77" customFormat="1" ht="18.75" spans="1:14">
      <c r="A2" s="81" t="s">
        <v>1</v>
      </c>
      <c r="B2" s="82" t="s">
        <v>3</v>
      </c>
      <c r="C2" s="81" t="s">
        <v>908</v>
      </c>
      <c r="D2" s="83" t="s">
        <v>909</v>
      </c>
      <c r="E2" s="84"/>
      <c r="F2" s="84" t="s">
        <v>910</v>
      </c>
      <c r="G2" s="85"/>
      <c r="H2" s="81" t="s">
        <v>1</v>
      </c>
      <c r="I2" s="81"/>
      <c r="J2" s="81" t="s">
        <v>908</v>
      </c>
      <c r="K2" s="99" t="s">
        <v>909</v>
      </c>
      <c r="L2" s="81"/>
      <c r="M2" s="81" t="s">
        <v>910</v>
      </c>
      <c r="N2" s="81"/>
    </row>
    <row r="3" s="3" customFormat="1" ht="56.25" spans="1:14">
      <c r="A3" s="81"/>
      <c r="B3" s="82"/>
      <c r="C3" s="86"/>
      <c r="D3" s="84"/>
      <c r="E3" s="87" t="s">
        <v>911</v>
      </c>
      <c r="F3" s="84" t="s">
        <v>912</v>
      </c>
      <c r="G3" s="85" t="s">
        <v>913</v>
      </c>
      <c r="H3" s="81"/>
      <c r="I3" s="100"/>
      <c r="J3" s="100"/>
      <c r="K3" s="100"/>
      <c r="L3" s="100" t="s">
        <v>911</v>
      </c>
      <c r="M3" s="100" t="s">
        <v>912</v>
      </c>
      <c r="N3" s="100" t="s">
        <v>913</v>
      </c>
    </row>
    <row r="4" s="3" customFormat="1" ht="38" customHeight="1" spans="1:14">
      <c r="A4" s="86" t="s">
        <v>31</v>
      </c>
      <c r="B4" s="88"/>
      <c r="C4" s="86">
        <f t="shared" ref="C4:G4" si="0">C5+C33+C49+J20+J24+J44+J53+J54</f>
        <v>33</v>
      </c>
      <c r="D4" s="86">
        <f t="shared" si="0"/>
        <v>12961.157</v>
      </c>
      <c r="E4" s="86"/>
      <c r="F4" s="86">
        <f t="shared" si="0"/>
        <v>20325.82</v>
      </c>
      <c r="G4" s="86">
        <f t="shared" si="0"/>
        <v>1</v>
      </c>
      <c r="H4" s="81"/>
      <c r="I4" s="81"/>
      <c r="J4" s="298"/>
      <c r="K4" s="100"/>
      <c r="L4" s="100"/>
      <c r="M4" s="100"/>
      <c r="N4" s="100"/>
    </row>
    <row r="5" s="3" customFormat="1" ht="38" customHeight="1" spans="1:14">
      <c r="A5" s="155" t="s">
        <v>914</v>
      </c>
      <c r="B5" s="290" t="s">
        <v>915</v>
      </c>
      <c r="C5" s="155">
        <f t="shared" ref="C5:F5" si="1">C6+C13+C18+C21+C26</f>
        <v>26</v>
      </c>
      <c r="D5" s="155">
        <f t="shared" si="1"/>
        <v>12173.513</v>
      </c>
      <c r="E5" s="155"/>
      <c r="F5" s="155">
        <f t="shared" si="1"/>
        <v>16637.92</v>
      </c>
      <c r="G5" s="291">
        <f>F5/$F$4</f>
        <v>0.818560825590308</v>
      </c>
      <c r="H5" s="290"/>
      <c r="I5" s="155"/>
      <c r="J5" s="290"/>
      <c r="K5" s="155"/>
      <c r="L5" s="290"/>
      <c r="M5" s="155"/>
      <c r="N5" s="290"/>
    </row>
    <row r="6" s="78" customFormat="1" ht="28" customHeight="1" spans="1:14">
      <c r="A6" s="292" t="s">
        <v>916</v>
      </c>
      <c r="B6" s="293" t="s">
        <v>917</v>
      </c>
      <c r="C6" s="294">
        <f t="shared" ref="C6:F6" si="2">C7+C8+C9+C10+C11+C12</f>
        <v>17</v>
      </c>
      <c r="D6" s="294">
        <f t="shared" si="2"/>
        <v>11353.55</v>
      </c>
      <c r="E6" s="294"/>
      <c r="F6" s="294">
        <f t="shared" si="2"/>
        <v>7801.81</v>
      </c>
      <c r="G6" s="291">
        <f>F6/$F$4</f>
        <v>0.383837404837788</v>
      </c>
      <c r="H6" s="292">
        <v>8</v>
      </c>
      <c r="I6" s="299" t="s">
        <v>918</v>
      </c>
      <c r="J6" s="300"/>
      <c r="K6" s="299"/>
      <c r="L6" s="300"/>
      <c r="M6" s="300"/>
      <c r="N6" s="301">
        <f>M6/$F$4</f>
        <v>0</v>
      </c>
    </row>
    <row r="7" s="78" customFormat="1" ht="28" customHeight="1" spans="1:14">
      <c r="A7" s="292">
        <v>1</v>
      </c>
      <c r="B7" s="293" t="s">
        <v>919</v>
      </c>
      <c r="C7" s="294">
        <v>5</v>
      </c>
      <c r="D7" s="294">
        <v>3638.12</v>
      </c>
      <c r="E7" s="294" t="s">
        <v>920</v>
      </c>
      <c r="F7" s="294">
        <v>1690</v>
      </c>
      <c r="G7" s="291">
        <f t="shared" ref="G7:G38" si="3">F7/$F$4</f>
        <v>0.0831454770336449</v>
      </c>
      <c r="H7" s="294">
        <v>9</v>
      </c>
      <c r="I7" s="294" t="s">
        <v>921</v>
      </c>
      <c r="J7" s="294">
        <v>2</v>
      </c>
      <c r="K7" s="294">
        <v>2.144</v>
      </c>
      <c r="L7" s="294" t="s">
        <v>922</v>
      </c>
      <c r="M7" s="294">
        <v>1738.7</v>
      </c>
      <c r="N7" s="301">
        <f t="shared" ref="N7:N38" si="4">M7/$F$4</f>
        <v>0.0855414443304132</v>
      </c>
    </row>
    <row r="8" s="78" customFormat="1" ht="28" customHeight="1" spans="1:14">
      <c r="A8" s="292">
        <v>2</v>
      </c>
      <c r="B8" s="293" t="s">
        <v>923</v>
      </c>
      <c r="C8" s="294">
        <v>6</v>
      </c>
      <c r="D8" s="294">
        <v>6</v>
      </c>
      <c r="E8" s="294" t="s">
        <v>929</v>
      </c>
      <c r="F8" s="295">
        <v>2195.03</v>
      </c>
      <c r="G8" s="291">
        <f t="shared" si="3"/>
        <v>0.107992199084711</v>
      </c>
      <c r="H8" s="294" t="s">
        <v>925</v>
      </c>
      <c r="I8" s="294" t="s">
        <v>926</v>
      </c>
      <c r="J8" s="294">
        <f t="shared" ref="J8:M8" si="5">SUM(J9:J12)</f>
        <v>3</v>
      </c>
      <c r="K8" s="294">
        <f t="shared" si="5"/>
        <v>372</v>
      </c>
      <c r="L8" s="294">
        <f t="shared" si="5"/>
        <v>0</v>
      </c>
      <c r="M8" s="294">
        <f t="shared" si="5"/>
        <v>1129.2</v>
      </c>
      <c r="N8" s="301">
        <f t="shared" si="4"/>
        <v>0.0555549542404685</v>
      </c>
    </row>
    <row r="9" s="3" customFormat="1" ht="28" customHeight="1" spans="1:14">
      <c r="A9" s="155">
        <v>3</v>
      </c>
      <c r="B9" s="290" t="s">
        <v>927</v>
      </c>
      <c r="C9" s="295"/>
      <c r="D9" s="295"/>
      <c r="E9" s="295"/>
      <c r="F9" s="295"/>
      <c r="G9" s="291">
        <f t="shared" si="3"/>
        <v>0</v>
      </c>
      <c r="H9" s="295">
        <v>1</v>
      </c>
      <c r="I9" s="295" t="s">
        <v>928</v>
      </c>
      <c r="J9" s="295">
        <v>1</v>
      </c>
      <c r="K9" s="295">
        <v>365</v>
      </c>
      <c r="L9" s="295" t="s">
        <v>929</v>
      </c>
      <c r="M9" s="295">
        <v>29.2</v>
      </c>
      <c r="N9" s="301">
        <f t="shared" si="4"/>
        <v>0.0014365964079186</v>
      </c>
    </row>
    <row r="10" s="3" customFormat="1" ht="28" customHeight="1" spans="1:14">
      <c r="A10" s="155">
        <v>4</v>
      </c>
      <c r="B10" s="290" t="s">
        <v>930</v>
      </c>
      <c r="C10" s="295">
        <v>6</v>
      </c>
      <c r="D10" s="295">
        <v>7709.43</v>
      </c>
      <c r="E10" s="295" t="s">
        <v>920</v>
      </c>
      <c r="F10" s="295">
        <v>3916.78</v>
      </c>
      <c r="G10" s="291">
        <f t="shared" si="3"/>
        <v>0.192699728719432</v>
      </c>
      <c r="H10" s="295">
        <v>2</v>
      </c>
      <c r="I10" s="295" t="s">
        <v>931</v>
      </c>
      <c r="J10" s="295">
        <v>1</v>
      </c>
      <c r="K10" s="295">
        <v>6</v>
      </c>
      <c r="L10" s="295" t="s">
        <v>922</v>
      </c>
      <c r="M10" s="295">
        <v>500</v>
      </c>
      <c r="N10" s="301">
        <f t="shared" si="4"/>
        <v>0.02459925356025</v>
      </c>
    </row>
    <row r="11" s="3" customFormat="1" ht="28" customHeight="1" spans="1:14">
      <c r="A11" s="155">
        <v>5</v>
      </c>
      <c r="B11" s="290" t="s">
        <v>359</v>
      </c>
      <c r="C11" s="295"/>
      <c r="D11" s="295"/>
      <c r="E11" s="295"/>
      <c r="F11" s="295"/>
      <c r="G11" s="291">
        <f t="shared" si="3"/>
        <v>0</v>
      </c>
      <c r="H11" s="295">
        <v>3</v>
      </c>
      <c r="I11" s="295" t="s">
        <v>932</v>
      </c>
      <c r="J11" s="295"/>
      <c r="K11" s="295"/>
      <c r="L11" s="295"/>
      <c r="M11" s="295"/>
      <c r="N11" s="301">
        <f t="shared" si="4"/>
        <v>0</v>
      </c>
    </row>
    <row r="12" s="3" customFormat="1" ht="28" customHeight="1" spans="1:14">
      <c r="A12" s="155">
        <v>6</v>
      </c>
      <c r="B12" s="290" t="s">
        <v>371</v>
      </c>
      <c r="C12" s="295"/>
      <c r="D12" s="295"/>
      <c r="E12" s="295"/>
      <c r="F12" s="295"/>
      <c r="G12" s="291">
        <f t="shared" si="3"/>
        <v>0</v>
      </c>
      <c r="H12" s="295">
        <v>4</v>
      </c>
      <c r="I12" s="295" t="s">
        <v>934</v>
      </c>
      <c r="J12" s="295">
        <v>1</v>
      </c>
      <c r="K12" s="295">
        <v>1</v>
      </c>
      <c r="L12" s="295" t="s">
        <v>1221</v>
      </c>
      <c r="M12" s="295">
        <v>600</v>
      </c>
      <c r="N12" s="301">
        <f t="shared" si="4"/>
        <v>0.0295191042723</v>
      </c>
    </row>
    <row r="13" s="3" customFormat="1" ht="28" customHeight="1" spans="1:14">
      <c r="A13" s="165" t="s">
        <v>935</v>
      </c>
      <c r="B13" s="290" t="s">
        <v>936</v>
      </c>
      <c r="C13" s="295">
        <f t="shared" ref="C13:F13" si="6">SUM(C14:C17)</f>
        <v>2</v>
      </c>
      <c r="D13" s="295">
        <f t="shared" si="6"/>
        <v>2</v>
      </c>
      <c r="E13" s="295">
        <f t="shared" si="6"/>
        <v>0</v>
      </c>
      <c r="F13" s="295">
        <f t="shared" si="6"/>
        <v>3390</v>
      </c>
      <c r="G13" s="291">
        <f t="shared" si="3"/>
        <v>0.166782939138495</v>
      </c>
      <c r="H13" s="295" t="s">
        <v>937</v>
      </c>
      <c r="I13" s="295" t="s">
        <v>938</v>
      </c>
      <c r="J13" s="295">
        <f t="shared" ref="J13:M13" si="7">SUM(J14:J19)</f>
        <v>0</v>
      </c>
      <c r="K13" s="295">
        <f t="shared" si="7"/>
        <v>0</v>
      </c>
      <c r="L13" s="295">
        <f t="shared" si="7"/>
        <v>0</v>
      </c>
      <c r="M13" s="295">
        <f t="shared" si="7"/>
        <v>0</v>
      </c>
      <c r="N13" s="301">
        <f t="shared" si="4"/>
        <v>0</v>
      </c>
    </row>
    <row r="14" s="3" customFormat="1" ht="28" customHeight="1" spans="1:14">
      <c r="A14" s="165">
        <v>1</v>
      </c>
      <c r="B14" s="290" t="s">
        <v>939</v>
      </c>
      <c r="C14" s="295"/>
      <c r="D14" s="295"/>
      <c r="E14" s="295"/>
      <c r="F14" s="295"/>
      <c r="G14" s="291">
        <f t="shared" si="3"/>
        <v>0</v>
      </c>
      <c r="H14" s="295">
        <v>1</v>
      </c>
      <c r="I14" s="295" t="s">
        <v>940</v>
      </c>
      <c r="J14" s="295"/>
      <c r="K14" s="295"/>
      <c r="L14" s="295"/>
      <c r="M14" s="295"/>
      <c r="N14" s="301">
        <f t="shared" si="4"/>
        <v>0</v>
      </c>
    </row>
    <row r="15" s="3" customFormat="1" ht="28" customHeight="1" spans="1:14">
      <c r="A15" s="165">
        <v>2</v>
      </c>
      <c r="B15" s="290" t="s">
        <v>941</v>
      </c>
      <c r="C15" s="295"/>
      <c r="D15" s="295"/>
      <c r="E15" s="295"/>
      <c r="F15" s="295"/>
      <c r="G15" s="291">
        <f t="shared" si="3"/>
        <v>0</v>
      </c>
      <c r="H15" s="295">
        <v>2</v>
      </c>
      <c r="I15" s="295" t="s">
        <v>943</v>
      </c>
      <c r="J15" s="295"/>
      <c r="K15" s="295"/>
      <c r="L15" s="295"/>
      <c r="M15" s="295"/>
      <c r="N15" s="301">
        <f t="shared" si="4"/>
        <v>0</v>
      </c>
    </row>
    <row r="16" s="3" customFormat="1" ht="28" customHeight="1" spans="1:14">
      <c r="A16" s="165">
        <v>3</v>
      </c>
      <c r="B16" s="290" t="s">
        <v>944</v>
      </c>
      <c r="C16" s="295">
        <v>2</v>
      </c>
      <c r="D16" s="295">
        <v>2</v>
      </c>
      <c r="E16" s="295" t="s">
        <v>929</v>
      </c>
      <c r="F16" s="295">
        <v>3390</v>
      </c>
      <c r="G16" s="291">
        <f t="shared" si="3"/>
        <v>0.166782939138495</v>
      </c>
      <c r="H16" s="295">
        <v>3</v>
      </c>
      <c r="I16" s="302" t="s">
        <v>945</v>
      </c>
      <c r="J16" s="295"/>
      <c r="K16" s="295"/>
      <c r="L16" s="295"/>
      <c r="M16" s="295"/>
      <c r="N16" s="301">
        <f t="shared" si="4"/>
        <v>0</v>
      </c>
    </row>
    <row r="17" s="3" customFormat="1" ht="28" customHeight="1" spans="1:14">
      <c r="A17" s="165">
        <v>4</v>
      </c>
      <c r="B17" s="290" t="s">
        <v>946</v>
      </c>
      <c r="C17" s="295"/>
      <c r="D17" s="295"/>
      <c r="E17" s="295"/>
      <c r="F17" s="295"/>
      <c r="G17" s="291">
        <f t="shared" si="3"/>
        <v>0</v>
      </c>
      <c r="H17" s="295">
        <v>4</v>
      </c>
      <c r="I17" s="295" t="s">
        <v>947</v>
      </c>
      <c r="J17" s="295"/>
      <c r="K17" s="295"/>
      <c r="L17" s="295"/>
      <c r="M17" s="295"/>
      <c r="N17" s="301">
        <f t="shared" si="4"/>
        <v>0</v>
      </c>
    </row>
    <row r="18" s="3" customFormat="1" ht="28" customHeight="1" spans="1:14">
      <c r="A18" s="155" t="s">
        <v>937</v>
      </c>
      <c r="B18" s="290" t="s">
        <v>948</v>
      </c>
      <c r="C18" s="295">
        <f t="shared" ref="C18:F18" si="8">SUM(C19:C20)</f>
        <v>6</v>
      </c>
      <c r="D18" s="295">
        <f t="shared" si="8"/>
        <v>17.963</v>
      </c>
      <c r="E18" s="295">
        <f t="shared" si="8"/>
        <v>0</v>
      </c>
      <c r="F18" s="295">
        <f t="shared" si="8"/>
        <v>5296.11</v>
      </c>
      <c r="G18" s="291">
        <f t="shared" si="3"/>
        <v>0.260560705545951</v>
      </c>
      <c r="H18" s="295">
        <v>5</v>
      </c>
      <c r="I18" s="295" t="s">
        <v>949</v>
      </c>
      <c r="J18" s="295"/>
      <c r="K18" s="295"/>
      <c r="L18" s="295"/>
      <c r="M18" s="295"/>
      <c r="N18" s="301">
        <f t="shared" si="4"/>
        <v>0</v>
      </c>
    </row>
    <row r="19" s="3" customFormat="1" ht="28" customHeight="1" spans="1:14">
      <c r="A19" s="155">
        <v>1</v>
      </c>
      <c r="B19" s="290" t="s">
        <v>950</v>
      </c>
      <c r="C19" s="295">
        <v>6</v>
      </c>
      <c r="D19" s="295">
        <v>17.963</v>
      </c>
      <c r="E19" s="295" t="s">
        <v>922</v>
      </c>
      <c r="F19" s="295">
        <v>5296.11</v>
      </c>
      <c r="G19" s="291">
        <f t="shared" si="3"/>
        <v>0.260560705545951</v>
      </c>
      <c r="H19" s="295">
        <v>6</v>
      </c>
      <c r="I19" s="302" t="s">
        <v>951</v>
      </c>
      <c r="J19" s="295"/>
      <c r="K19" s="295"/>
      <c r="L19" s="295"/>
      <c r="M19" s="295"/>
      <c r="N19" s="301">
        <f t="shared" si="4"/>
        <v>0</v>
      </c>
    </row>
    <row r="20" s="3" customFormat="1" ht="28" customHeight="1" spans="1:14">
      <c r="A20" s="155">
        <v>2</v>
      </c>
      <c r="B20" s="290" t="s">
        <v>952</v>
      </c>
      <c r="C20" s="295"/>
      <c r="D20" s="295"/>
      <c r="E20" s="295"/>
      <c r="F20" s="295"/>
      <c r="G20" s="291">
        <f t="shared" si="3"/>
        <v>0</v>
      </c>
      <c r="H20" s="295" t="s">
        <v>953</v>
      </c>
      <c r="I20" s="295" t="s">
        <v>954</v>
      </c>
      <c r="J20" s="295">
        <f t="shared" ref="J20:M20" si="9">SUM(J21:J23)</f>
        <v>0</v>
      </c>
      <c r="K20" s="295">
        <f t="shared" si="9"/>
        <v>0</v>
      </c>
      <c r="L20" s="295">
        <f t="shared" si="9"/>
        <v>0</v>
      </c>
      <c r="M20" s="295">
        <f t="shared" si="9"/>
        <v>0</v>
      </c>
      <c r="N20" s="301">
        <f t="shared" si="4"/>
        <v>0</v>
      </c>
    </row>
    <row r="21" s="3" customFormat="1" ht="28" customHeight="1" spans="1:14">
      <c r="A21" s="155" t="s">
        <v>955</v>
      </c>
      <c r="B21" s="290" t="s">
        <v>956</v>
      </c>
      <c r="C21" s="295">
        <f t="shared" ref="C21:F21" si="10">SUM(C22:C25)</f>
        <v>0</v>
      </c>
      <c r="D21" s="295">
        <f t="shared" si="10"/>
        <v>0</v>
      </c>
      <c r="E21" s="295">
        <f t="shared" si="10"/>
        <v>0</v>
      </c>
      <c r="F21" s="295">
        <f t="shared" si="10"/>
        <v>0</v>
      </c>
      <c r="G21" s="291">
        <f t="shared" si="3"/>
        <v>0</v>
      </c>
      <c r="H21" s="295">
        <v>1</v>
      </c>
      <c r="I21" s="295" t="s">
        <v>957</v>
      </c>
      <c r="J21" s="295"/>
      <c r="K21" s="295"/>
      <c r="L21" s="295"/>
      <c r="M21" s="295"/>
      <c r="N21" s="301">
        <f t="shared" si="4"/>
        <v>0</v>
      </c>
    </row>
    <row r="22" s="3" customFormat="1" ht="28" customHeight="1" spans="1:14">
      <c r="A22" s="155">
        <v>1</v>
      </c>
      <c r="B22" s="290" t="s">
        <v>958</v>
      </c>
      <c r="C22" s="295"/>
      <c r="D22" s="295"/>
      <c r="E22" s="295"/>
      <c r="F22" s="295"/>
      <c r="G22" s="291">
        <f t="shared" si="3"/>
        <v>0</v>
      </c>
      <c r="H22" s="295">
        <v>2</v>
      </c>
      <c r="I22" s="295" t="s">
        <v>959</v>
      </c>
      <c r="J22" s="295"/>
      <c r="K22" s="295"/>
      <c r="L22" s="295"/>
      <c r="M22" s="295"/>
      <c r="N22" s="301">
        <f t="shared" si="4"/>
        <v>0</v>
      </c>
    </row>
    <row r="23" s="3" customFormat="1" ht="28" customHeight="1" spans="1:14">
      <c r="A23" s="155">
        <v>2</v>
      </c>
      <c r="B23" s="290" t="s">
        <v>960</v>
      </c>
      <c r="C23" s="295"/>
      <c r="D23" s="295"/>
      <c r="E23" s="295"/>
      <c r="F23" s="295"/>
      <c r="G23" s="291">
        <f t="shared" si="3"/>
        <v>0</v>
      </c>
      <c r="H23" s="295">
        <v>3</v>
      </c>
      <c r="I23" s="295" t="s">
        <v>961</v>
      </c>
      <c r="J23" s="295"/>
      <c r="K23" s="295"/>
      <c r="L23" s="295"/>
      <c r="M23" s="295"/>
      <c r="N23" s="301">
        <f t="shared" si="4"/>
        <v>0</v>
      </c>
    </row>
    <row r="24" s="3" customFormat="1" ht="28" customHeight="1" spans="1:14">
      <c r="A24" s="155">
        <v>3</v>
      </c>
      <c r="B24" s="290" t="s">
        <v>962</v>
      </c>
      <c r="C24" s="295"/>
      <c r="D24" s="295"/>
      <c r="E24" s="295"/>
      <c r="F24" s="295"/>
      <c r="G24" s="291">
        <f t="shared" si="3"/>
        <v>0</v>
      </c>
      <c r="H24" s="295" t="s">
        <v>963</v>
      </c>
      <c r="I24" s="295" t="s">
        <v>964</v>
      </c>
      <c r="J24" s="295">
        <f t="shared" ref="J24:M24" si="11">J25+J27+J31+J38</f>
        <v>1</v>
      </c>
      <c r="K24" s="295">
        <f t="shared" si="11"/>
        <v>400</v>
      </c>
      <c r="L24" s="295">
        <f t="shared" si="11"/>
        <v>0</v>
      </c>
      <c r="M24" s="295">
        <f t="shared" si="11"/>
        <v>120</v>
      </c>
      <c r="N24" s="301">
        <f t="shared" si="4"/>
        <v>0.00590382085445999</v>
      </c>
    </row>
    <row r="25" s="3" customFormat="1" ht="28" customHeight="1" spans="1:14">
      <c r="A25" s="155">
        <v>4</v>
      </c>
      <c r="B25" s="290" t="s">
        <v>965</v>
      </c>
      <c r="C25" s="295"/>
      <c r="D25" s="295"/>
      <c r="E25" s="295"/>
      <c r="F25" s="295"/>
      <c r="G25" s="291">
        <f t="shared" si="3"/>
        <v>0</v>
      </c>
      <c r="H25" s="295" t="s">
        <v>916</v>
      </c>
      <c r="I25" s="295" t="s">
        <v>966</v>
      </c>
      <c r="J25" s="295">
        <f t="shared" ref="J25:M25" si="12">J26</f>
        <v>0</v>
      </c>
      <c r="K25" s="295">
        <f t="shared" si="12"/>
        <v>0</v>
      </c>
      <c r="L25" s="295">
        <f t="shared" si="12"/>
        <v>0</v>
      </c>
      <c r="M25" s="295">
        <f t="shared" si="12"/>
        <v>0</v>
      </c>
      <c r="N25" s="301">
        <f t="shared" si="4"/>
        <v>0</v>
      </c>
    </row>
    <row r="26" s="3" customFormat="1" ht="28" customHeight="1" spans="1:14">
      <c r="A26" s="155" t="s">
        <v>967</v>
      </c>
      <c r="B26" s="290" t="s">
        <v>968</v>
      </c>
      <c r="C26" s="295">
        <f t="shared" ref="C26:F26" si="13">SUM(C27:C32)</f>
        <v>1</v>
      </c>
      <c r="D26" s="295">
        <f t="shared" si="13"/>
        <v>800</v>
      </c>
      <c r="E26" s="295">
        <f t="shared" si="13"/>
        <v>0</v>
      </c>
      <c r="F26" s="295">
        <f t="shared" si="13"/>
        <v>150</v>
      </c>
      <c r="G26" s="291">
        <f t="shared" si="3"/>
        <v>0.00737977606807499</v>
      </c>
      <c r="H26" s="295">
        <v>1</v>
      </c>
      <c r="I26" s="295" t="s">
        <v>969</v>
      </c>
      <c r="J26" s="295"/>
      <c r="K26" s="295"/>
      <c r="L26" s="295"/>
      <c r="M26" s="295"/>
      <c r="N26" s="301">
        <f t="shared" si="4"/>
        <v>0</v>
      </c>
    </row>
    <row r="27" s="3" customFormat="1" ht="28" customHeight="1" spans="1:14">
      <c r="A27" s="155">
        <v>1</v>
      </c>
      <c r="B27" s="290" t="s">
        <v>970</v>
      </c>
      <c r="C27" s="295">
        <v>1</v>
      </c>
      <c r="D27" s="295">
        <v>800</v>
      </c>
      <c r="E27" s="295" t="s">
        <v>972</v>
      </c>
      <c r="F27" s="295">
        <v>150</v>
      </c>
      <c r="G27" s="291">
        <f t="shared" si="3"/>
        <v>0.00737977606807499</v>
      </c>
      <c r="H27" s="295" t="s">
        <v>935</v>
      </c>
      <c r="I27" s="295" t="s">
        <v>870</v>
      </c>
      <c r="J27" s="295">
        <f t="shared" ref="J27:M27" si="14">SUM(J28:J30)</f>
        <v>1</v>
      </c>
      <c r="K27" s="295">
        <f t="shared" si="14"/>
        <v>400</v>
      </c>
      <c r="L27" s="295">
        <f t="shared" si="14"/>
        <v>0</v>
      </c>
      <c r="M27" s="295">
        <f t="shared" si="14"/>
        <v>120</v>
      </c>
      <c r="N27" s="301">
        <f t="shared" si="4"/>
        <v>0.00590382085445999</v>
      </c>
    </row>
    <row r="28" s="3" customFormat="1" ht="28" customHeight="1" spans="1:14">
      <c r="A28" s="155">
        <v>2</v>
      </c>
      <c r="B28" s="290" t="s">
        <v>971</v>
      </c>
      <c r="C28" s="295"/>
      <c r="D28" s="295"/>
      <c r="E28" s="295"/>
      <c r="F28" s="295"/>
      <c r="G28" s="291">
        <f t="shared" si="3"/>
        <v>0</v>
      </c>
      <c r="H28" s="295">
        <v>1</v>
      </c>
      <c r="I28" s="295" t="s">
        <v>973</v>
      </c>
      <c r="J28" s="295">
        <v>1</v>
      </c>
      <c r="K28" s="295">
        <v>400</v>
      </c>
      <c r="L28" s="295" t="s">
        <v>974</v>
      </c>
      <c r="M28" s="295">
        <v>120</v>
      </c>
      <c r="N28" s="301">
        <f t="shared" si="4"/>
        <v>0.00590382085445999</v>
      </c>
    </row>
    <row r="29" s="3" customFormat="1" ht="28" customHeight="1" spans="1:14">
      <c r="A29" s="155">
        <v>3</v>
      </c>
      <c r="B29" s="290" t="s">
        <v>975</v>
      </c>
      <c r="C29" s="295"/>
      <c r="D29" s="295"/>
      <c r="E29" s="295"/>
      <c r="F29" s="295"/>
      <c r="G29" s="291">
        <f t="shared" si="3"/>
        <v>0</v>
      </c>
      <c r="H29" s="295">
        <v>2</v>
      </c>
      <c r="I29" s="295" t="s">
        <v>976</v>
      </c>
      <c r="J29" s="295"/>
      <c r="K29" s="295"/>
      <c r="L29" s="295"/>
      <c r="M29" s="295"/>
      <c r="N29" s="301">
        <f t="shared" si="4"/>
        <v>0</v>
      </c>
    </row>
    <row r="30" s="3" customFormat="1" ht="28" customHeight="1" spans="1:14">
      <c r="A30" s="155">
        <v>4</v>
      </c>
      <c r="B30" s="290" t="s">
        <v>977</v>
      </c>
      <c r="C30" s="295"/>
      <c r="D30" s="295"/>
      <c r="E30" s="295"/>
      <c r="F30" s="295"/>
      <c r="G30" s="291">
        <f t="shared" si="3"/>
        <v>0</v>
      </c>
      <c r="H30" s="295">
        <v>3</v>
      </c>
      <c r="I30" s="295" t="s">
        <v>978</v>
      </c>
      <c r="J30" s="295"/>
      <c r="K30" s="295"/>
      <c r="L30" s="295"/>
      <c r="M30" s="295"/>
      <c r="N30" s="301">
        <f t="shared" si="4"/>
        <v>0</v>
      </c>
    </row>
    <row r="31" s="3" customFormat="1" ht="28" customHeight="1" spans="1:14">
      <c r="A31" s="155">
        <v>5</v>
      </c>
      <c r="B31" s="290" t="s">
        <v>979</v>
      </c>
      <c r="C31" s="295"/>
      <c r="D31" s="295"/>
      <c r="E31" s="295"/>
      <c r="F31" s="295"/>
      <c r="G31" s="291">
        <f t="shared" si="3"/>
        <v>0</v>
      </c>
      <c r="H31" s="295" t="s">
        <v>937</v>
      </c>
      <c r="I31" s="295" t="s">
        <v>980</v>
      </c>
      <c r="J31" s="295">
        <f t="shared" ref="J31:M31" si="15">SUM(J32:J37)</f>
        <v>0</v>
      </c>
      <c r="K31" s="295">
        <f t="shared" si="15"/>
        <v>0</v>
      </c>
      <c r="L31" s="295">
        <f t="shared" si="15"/>
        <v>0</v>
      </c>
      <c r="M31" s="295">
        <f t="shared" si="15"/>
        <v>0</v>
      </c>
      <c r="N31" s="301">
        <f t="shared" si="4"/>
        <v>0</v>
      </c>
    </row>
    <row r="32" s="3" customFormat="1" ht="28" customHeight="1" spans="1:14">
      <c r="A32" s="155">
        <v>6</v>
      </c>
      <c r="B32" s="290" t="s">
        <v>981</v>
      </c>
      <c r="C32" s="295"/>
      <c r="D32" s="295"/>
      <c r="E32" s="295"/>
      <c r="F32" s="295"/>
      <c r="G32" s="291">
        <f t="shared" si="3"/>
        <v>0</v>
      </c>
      <c r="H32" s="295">
        <v>1</v>
      </c>
      <c r="I32" s="295" t="s">
        <v>880</v>
      </c>
      <c r="J32" s="295"/>
      <c r="K32" s="295"/>
      <c r="L32" s="295"/>
      <c r="M32" s="295"/>
      <c r="N32" s="301">
        <f t="shared" si="4"/>
        <v>0</v>
      </c>
    </row>
    <row r="33" s="3" customFormat="1" ht="28" customHeight="1" spans="1:14">
      <c r="A33" s="155" t="s">
        <v>982</v>
      </c>
      <c r="B33" s="296" t="s">
        <v>983</v>
      </c>
      <c r="C33" s="297">
        <f t="shared" ref="C33:F33" si="16">C34+C37+C41+C44+C48</f>
        <v>0</v>
      </c>
      <c r="D33" s="297">
        <f t="shared" si="16"/>
        <v>0</v>
      </c>
      <c r="E33" s="297" t="s">
        <v>990</v>
      </c>
      <c r="F33" s="297">
        <f t="shared" si="16"/>
        <v>0</v>
      </c>
      <c r="G33" s="291">
        <f t="shared" si="3"/>
        <v>0</v>
      </c>
      <c r="H33" s="295">
        <v>2</v>
      </c>
      <c r="I33" s="295" t="s">
        <v>881</v>
      </c>
      <c r="J33" s="295"/>
      <c r="K33" s="295"/>
      <c r="L33" s="295"/>
      <c r="M33" s="295"/>
      <c r="N33" s="301">
        <f t="shared" si="4"/>
        <v>0</v>
      </c>
    </row>
    <row r="34" s="3" customFormat="1" ht="28" customHeight="1" spans="1:14">
      <c r="A34" s="155" t="s">
        <v>916</v>
      </c>
      <c r="B34" s="296" t="s">
        <v>984</v>
      </c>
      <c r="C34" s="297">
        <f t="shared" ref="C34:F34" si="17">SUM(C35:C36)</f>
        <v>0</v>
      </c>
      <c r="D34" s="297">
        <f t="shared" si="17"/>
        <v>0</v>
      </c>
      <c r="E34" s="297" t="s">
        <v>990</v>
      </c>
      <c r="F34" s="297">
        <f t="shared" si="17"/>
        <v>0</v>
      </c>
      <c r="G34" s="291">
        <f t="shared" si="3"/>
        <v>0</v>
      </c>
      <c r="H34" s="295">
        <v>3</v>
      </c>
      <c r="I34" s="295" t="s">
        <v>882</v>
      </c>
      <c r="J34" s="295"/>
      <c r="K34" s="295"/>
      <c r="L34" s="295"/>
      <c r="M34" s="295"/>
      <c r="N34" s="301">
        <f t="shared" si="4"/>
        <v>0</v>
      </c>
    </row>
    <row r="35" s="3" customFormat="1" ht="28" customHeight="1" spans="1:14">
      <c r="A35" s="155">
        <v>1</v>
      </c>
      <c r="B35" s="296" t="s">
        <v>985</v>
      </c>
      <c r="C35" s="297"/>
      <c r="D35" s="295"/>
      <c r="E35" s="295"/>
      <c r="F35" s="295"/>
      <c r="G35" s="291">
        <f t="shared" si="3"/>
        <v>0</v>
      </c>
      <c r="H35" s="295">
        <v>4</v>
      </c>
      <c r="I35" s="295" t="s">
        <v>883</v>
      </c>
      <c r="J35" s="295"/>
      <c r="K35" s="295"/>
      <c r="L35" s="295"/>
      <c r="M35" s="295"/>
      <c r="N35" s="301">
        <f t="shared" si="4"/>
        <v>0</v>
      </c>
    </row>
    <row r="36" s="3" customFormat="1" ht="28" customHeight="1" spans="1:14">
      <c r="A36" s="155">
        <v>2</v>
      </c>
      <c r="B36" s="296" t="s">
        <v>986</v>
      </c>
      <c r="C36" s="297"/>
      <c r="D36" s="295"/>
      <c r="E36" s="295"/>
      <c r="F36" s="295"/>
      <c r="G36" s="291">
        <f t="shared" si="3"/>
        <v>0</v>
      </c>
      <c r="H36" s="295">
        <v>5</v>
      </c>
      <c r="I36" s="295" t="s">
        <v>884</v>
      </c>
      <c r="J36" s="295"/>
      <c r="K36" s="295"/>
      <c r="L36" s="295"/>
      <c r="M36" s="295"/>
      <c r="N36" s="301">
        <f t="shared" si="4"/>
        <v>0</v>
      </c>
    </row>
    <row r="37" s="3" customFormat="1" ht="28" customHeight="1" spans="1:14">
      <c r="A37" s="155" t="s">
        <v>935</v>
      </c>
      <c r="B37" s="296" t="s">
        <v>507</v>
      </c>
      <c r="C37" s="297">
        <f t="shared" ref="C37:F37" si="18">SUM(C38:C40)</f>
        <v>0</v>
      </c>
      <c r="D37" s="297">
        <f t="shared" si="18"/>
        <v>0</v>
      </c>
      <c r="E37" s="297">
        <f t="shared" si="18"/>
        <v>0</v>
      </c>
      <c r="F37" s="297">
        <f t="shared" si="18"/>
        <v>0</v>
      </c>
      <c r="G37" s="291">
        <f t="shared" si="3"/>
        <v>0</v>
      </c>
      <c r="H37" s="295">
        <v>6</v>
      </c>
      <c r="I37" s="295" t="s">
        <v>885</v>
      </c>
      <c r="J37" s="295"/>
      <c r="K37" s="295"/>
      <c r="L37" s="295"/>
      <c r="M37" s="295"/>
      <c r="N37" s="301">
        <f t="shared" si="4"/>
        <v>0</v>
      </c>
    </row>
    <row r="38" s="3" customFormat="1" ht="28" customHeight="1" spans="1:14">
      <c r="A38" s="155">
        <v>1</v>
      </c>
      <c r="B38" s="296" t="s">
        <v>987</v>
      </c>
      <c r="C38" s="297"/>
      <c r="D38" s="295"/>
      <c r="E38" s="295"/>
      <c r="F38" s="295"/>
      <c r="G38" s="291">
        <f t="shared" si="3"/>
        <v>0</v>
      </c>
      <c r="H38" s="295" t="s">
        <v>955</v>
      </c>
      <c r="I38" s="295" t="s">
        <v>988</v>
      </c>
      <c r="J38" s="295">
        <f t="shared" ref="J38:M38" si="19">SUM(J39:J43)</f>
        <v>0</v>
      </c>
      <c r="K38" s="295">
        <f t="shared" si="19"/>
        <v>0</v>
      </c>
      <c r="L38" s="295">
        <f t="shared" si="19"/>
        <v>0</v>
      </c>
      <c r="M38" s="295">
        <f t="shared" si="19"/>
        <v>0</v>
      </c>
      <c r="N38" s="301">
        <f t="shared" si="4"/>
        <v>0</v>
      </c>
    </row>
    <row r="39" s="3" customFormat="1" ht="28" customHeight="1" spans="1:14">
      <c r="A39" s="155">
        <v>2</v>
      </c>
      <c r="B39" s="296" t="s">
        <v>989</v>
      </c>
      <c r="C39" s="295"/>
      <c r="D39" s="295"/>
      <c r="E39" s="295"/>
      <c r="F39" s="295"/>
      <c r="G39" s="291">
        <f t="shared" ref="G39:G57" si="20">F39/$F$4</f>
        <v>0</v>
      </c>
      <c r="H39" s="295">
        <v>1</v>
      </c>
      <c r="I39" s="295" t="s">
        <v>887</v>
      </c>
      <c r="J39" s="295"/>
      <c r="K39" s="295"/>
      <c r="L39" s="295"/>
      <c r="M39" s="295"/>
      <c r="N39" s="301">
        <f t="shared" ref="N39:N57" si="21">M39/$F$4</f>
        <v>0</v>
      </c>
    </row>
    <row r="40" s="3" customFormat="1" ht="28" customHeight="1" spans="1:14">
      <c r="A40" s="155">
        <v>3</v>
      </c>
      <c r="B40" s="296" t="s">
        <v>991</v>
      </c>
      <c r="C40" s="297"/>
      <c r="D40" s="295"/>
      <c r="E40" s="295"/>
      <c r="F40" s="295"/>
      <c r="G40" s="291">
        <f t="shared" si="20"/>
        <v>0</v>
      </c>
      <c r="H40" s="295">
        <v>2</v>
      </c>
      <c r="I40" s="295" t="s">
        <v>888</v>
      </c>
      <c r="J40" s="295"/>
      <c r="K40" s="295"/>
      <c r="L40" s="295"/>
      <c r="M40" s="295"/>
      <c r="N40" s="301">
        <f t="shared" si="21"/>
        <v>0</v>
      </c>
    </row>
    <row r="41" s="3" customFormat="1" ht="28" customHeight="1" spans="1:14">
      <c r="A41" s="155" t="s">
        <v>937</v>
      </c>
      <c r="B41" s="296" t="s">
        <v>992</v>
      </c>
      <c r="C41" s="297">
        <f t="shared" ref="C41:F41" si="22">SUM(C42:C43)</f>
        <v>0</v>
      </c>
      <c r="D41" s="297">
        <f t="shared" si="22"/>
        <v>0</v>
      </c>
      <c r="E41" s="297">
        <f t="shared" si="22"/>
        <v>0</v>
      </c>
      <c r="F41" s="297">
        <f t="shared" si="22"/>
        <v>0</v>
      </c>
      <c r="G41" s="291">
        <f t="shared" si="20"/>
        <v>0</v>
      </c>
      <c r="H41" s="295">
        <v>3</v>
      </c>
      <c r="I41" s="295" t="s">
        <v>889</v>
      </c>
      <c r="J41" s="295"/>
      <c r="K41" s="295"/>
      <c r="L41" s="295"/>
      <c r="M41" s="295"/>
      <c r="N41" s="301">
        <f t="shared" si="21"/>
        <v>0</v>
      </c>
    </row>
    <row r="42" s="3" customFormat="1" ht="28" customHeight="1" spans="1:14">
      <c r="A42" s="155">
        <v>1</v>
      </c>
      <c r="B42" s="296" t="s">
        <v>993</v>
      </c>
      <c r="C42" s="297"/>
      <c r="D42" s="295"/>
      <c r="E42" s="295"/>
      <c r="F42" s="295"/>
      <c r="G42" s="291">
        <f t="shared" si="20"/>
        <v>0</v>
      </c>
      <c r="H42" s="295">
        <v>4</v>
      </c>
      <c r="I42" s="295" t="s">
        <v>890</v>
      </c>
      <c r="J42" s="295"/>
      <c r="K42" s="295"/>
      <c r="L42" s="295"/>
      <c r="M42" s="295"/>
      <c r="N42" s="301">
        <f t="shared" si="21"/>
        <v>0</v>
      </c>
    </row>
    <row r="43" s="3" customFormat="1" ht="28" customHeight="1" spans="1:14">
      <c r="A43" s="155">
        <v>2</v>
      </c>
      <c r="B43" s="296" t="s">
        <v>994</v>
      </c>
      <c r="C43" s="297"/>
      <c r="D43" s="295"/>
      <c r="E43" s="295"/>
      <c r="F43" s="295"/>
      <c r="G43" s="291">
        <f t="shared" si="20"/>
        <v>0</v>
      </c>
      <c r="H43" s="295">
        <v>5</v>
      </c>
      <c r="I43" s="295" t="s">
        <v>891</v>
      </c>
      <c r="J43" s="295"/>
      <c r="K43" s="295"/>
      <c r="L43" s="295"/>
      <c r="M43" s="295"/>
      <c r="N43" s="301">
        <f t="shared" si="21"/>
        <v>0</v>
      </c>
    </row>
    <row r="44" s="3" customFormat="1" ht="28" customHeight="1" spans="1:14">
      <c r="A44" s="155" t="s">
        <v>955</v>
      </c>
      <c r="B44" s="296" t="s">
        <v>995</v>
      </c>
      <c r="C44" s="297">
        <f t="shared" ref="C44:F44" si="23">SUM(C45:C47)</f>
        <v>0</v>
      </c>
      <c r="D44" s="297">
        <f t="shared" si="23"/>
        <v>0</v>
      </c>
      <c r="E44" s="297">
        <f t="shared" si="23"/>
        <v>0</v>
      </c>
      <c r="F44" s="297">
        <f t="shared" si="23"/>
        <v>0</v>
      </c>
      <c r="G44" s="291">
        <f t="shared" si="20"/>
        <v>0</v>
      </c>
      <c r="H44" s="295" t="s">
        <v>996</v>
      </c>
      <c r="I44" s="295" t="s">
        <v>997</v>
      </c>
      <c r="J44" s="295">
        <f t="shared" ref="J44:M44" si="24">J45+J48</f>
        <v>0</v>
      </c>
      <c r="K44" s="295">
        <f t="shared" si="24"/>
        <v>0</v>
      </c>
      <c r="L44" s="295">
        <f t="shared" si="24"/>
        <v>0</v>
      </c>
      <c r="M44" s="295">
        <f t="shared" si="24"/>
        <v>0</v>
      </c>
      <c r="N44" s="301">
        <f t="shared" si="21"/>
        <v>0</v>
      </c>
    </row>
    <row r="45" s="3" customFormat="1" ht="28" customHeight="1" spans="1:14">
      <c r="A45" s="155"/>
      <c r="B45" s="296" t="s">
        <v>998</v>
      </c>
      <c r="C45" s="297"/>
      <c r="D45" s="295"/>
      <c r="E45" s="295"/>
      <c r="F45" s="295"/>
      <c r="G45" s="291">
        <f t="shared" si="20"/>
        <v>0</v>
      </c>
      <c r="H45" s="295" t="s">
        <v>916</v>
      </c>
      <c r="I45" s="295" t="s">
        <v>999</v>
      </c>
      <c r="J45" s="295">
        <f t="shared" ref="J45:M45" si="25">SUM(J46:J47)</f>
        <v>0</v>
      </c>
      <c r="K45" s="295">
        <f t="shared" si="25"/>
        <v>0</v>
      </c>
      <c r="L45" s="295">
        <f t="shared" si="25"/>
        <v>0</v>
      </c>
      <c r="M45" s="295">
        <f t="shared" si="25"/>
        <v>0</v>
      </c>
      <c r="N45" s="301">
        <f t="shared" si="21"/>
        <v>0</v>
      </c>
    </row>
    <row r="46" s="3" customFormat="1" ht="28" customHeight="1" spans="1:14">
      <c r="A46" s="155"/>
      <c r="B46" s="296" t="s">
        <v>1000</v>
      </c>
      <c r="C46" s="297"/>
      <c r="D46" s="295"/>
      <c r="E46" s="295"/>
      <c r="F46" s="295"/>
      <c r="G46" s="291">
        <f t="shared" si="20"/>
        <v>0</v>
      </c>
      <c r="H46" s="295">
        <v>1</v>
      </c>
      <c r="I46" s="295" t="s">
        <v>1001</v>
      </c>
      <c r="J46" s="295"/>
      <c r="K46" s="295"/>
      <c r="L46" s="295"/>
      <c r="M46" s="295"/>
      <c r="N46" s="301">
        <f t="shared" si="21"/>
        <v>0</v>
      </c>
    </row>
    <row r="47" s="3" customFormat="1" ht="28" customHeight="1" spans="1:14">
      <c r="A47" s="155"/>
      <c r="B47" s="296" t="s">
        <v>1002</v>
      </c>
      <c r="C47" s="297"/>
      <c r="D47" s="295"/>
      <c r="E47" s="295"/>
      <c r="F47" s="295"/>
      <c r="G47" s="291">
        <f t="shared" si="20"/>
        <v>0</v>
      </c>
      <c r="H47" s="295">
        <v>2</v>
      </c>
      <c r="I47" s="295" t="s">
        <v>1003</v>
      </c>
      <c r="J47" s="295"/>
      <c r="K47" s="295"/>
      <c r="L47" s="295"/>
      <c r="M47" s="295"/>
      <c r="N47" s="301">
        <f t="shared" si="21"/>
        <v>0</v>
      </c>
    </row>
    <row r="48" s="3" customFormat="1" ht="28" customHeight="1" spans="1:14">
      <c r="A48" s="155" t="s">
        <v>967</v>
      </c>
      <c r="B48" s="296" t="s">
        <v>1004</v>
      </c>
      <c r="C48" s="295"/>
      <c r="D48" s="295"/>
      <c r="E48" s="295"/>
      <c r="F48" s="96"/>
      <c r="G48" s="291">
        <f t="shared" si="20"/>
        <v>0</v>
      </c>
      <c r="H48" s="295" t="s">
        <v>935</v>
      </c>
      <c r="I48" s="295" t="s">
        <v>1005</v>
      </c>
      <c r="J48" s="295">
        <f t="shared" ref="J48:M48" si="26">SUM(J49:J52)</f>
        <v>0</v>
      </c>
      <c r="K48" s="295">
        <f t="shared" si="26"/>
        <v>0</v>
      </c>
      <c r="L48" s="295">
        <f t="shared" si="26"/>
        <v>0</v>
      </c>
      <c r="M48" s="295">
        <f t="shared" si="26"/>
        <v>0</v>
      </c>
      <c r="N48" s="301">
        <f t="shared" si="21"/>
        <v>0</v>
      </c>
    </row>
    <row r="49" s="3" customFormat="1" ht="28" customHeight="1" spans="1:14">
      <c r="A49" s="155" t="s">
        <v>1006</v>
      </c>
      <c r="B49" s="296" t="s">
        <v>1007</v>
      </c>
      <c r="C49" s="297">
        <f t="shared" ref="C49:F49" si="27">C50+J8+J13</f>
        <v>6</v>
      </c>
      <c r="D49" s="297">
        <f t="shared" si="27"/>
        <v>387.644</v>
      </c>
      <c r="E49" s="297" t="e">
        <f t="shared" si="27"/>
        <v>#VALUE!</v>
      </c>
      <c r="F49" s="297">
        <f t="shared" si="27"/>
        <v>3567.9</v>
      </c>
      <c r="G49" s="291">
        <f t="shared" si="20"/>
        <v>0.175535353555232</v>
      </c>
      <c r="H49" s="295">
        <v>1</v>
      </c>
      <c r="I49" s="295" t="s">
        <v>897</v>
      </c>
      <c r="J49" s="295"/>
      <c r="K49" s="295"/>
      <c r="L49" s="295"/>
      <c r="M49" s="295"/>
      <c r="N49" s="301">
        <f t="shared" si="21"/>
        <v>0</v>
      </c>
    </row>
    <row r="50" s="3" customFormat="1" ht="28" customHeight="1" spans="1:14">
      <c r="A50" s="155" t="s">
        <v>916</v>
      </c>
      <c r="B50" s="296" t="s">
        <v>1008</v>
      </c>
      <c r="C50" s="297">
        <f t="shared" ref="C50:F50" si="28">C51+C52+C53+C54+C55+C56+C57+J6+J7</f>
        <v>3</v>
      </c>
      <c r="D50" s="297">
        <f t="shared" si="28"/>
        <v>15.644</v>
      </c>
      <c r="E50" s="297" t="e">
        <f t="shared" si="28"/>
        <v>#VALUE!</v>
      </c>
      <c r="F50" s="297">
        <f t="shared" si="28"/>
        <v>2438.7</v>
      </c>
      <c r="G50" s="291">
        <f t="shared" si="20"/>
        <v>0.119980399314763</v>
      </c>
      <c r="H50" s="295">
        <v>2</v>
      </c>
      <c r="I50" s="295" t="s">
        <v>898</v>
      </c>
      <c r="J50" s="295"/>
      <c r="K50" s="295"/>
      <c r="L50" s="295"/>
      <c r="M50" s="295"/>
      <c r="N50" s="301">
        <f t="shared" si="21"/>
        <v>0</v>
      </c>
    </row>
    <row r="51" s="3" customFormat="1" ht="28" customHeight="1" spans="1:14">
      <c r="A51" s="155">
        <v>1</v>
      </c>
      <c r="B51" s="296" t="s">
        <v>1009</v>
      </c>
      <c r="C51" s="297"/>
      <c r="D51" s="295"/>
      <c r="E51" s="295"/>
      <c r="F51" s="295"/>
      <c r="G51" s="291">
        <f t="shared" si="20"/>
        <v>0</v>
      </c>
      <c r="H51" s="295">
        <v>3</v>
      </c>
      <c r="I51" s="295" t="s">
        <v>899</v>
      </c>
      <c r="J51" s="295"/>
      <c r="K51" s="295"/>
      <c r="L51" s="295"/>
      <c r="M51" s="295"/>
      <c r="N51" s="301">
        <f t="shared" si="21"/>
        <v>0</v>
      </c>
    </row>
    <row r="52" s="3" customFormat="1" ht="28" customHeight="1" spans="1:14">
      <c r="A52" s="155">
        <v>2</v>
      </c>
      <c r="B52" s="296" t="s">
        <v>1010</v>
      </c>
      <c r="C52" s="297">
        <v>1</v>
      </c>
      <c r="D52" s="295">
        <v>13.5</v>
      </c>
      <c r="E52" s="295" t="s">
        <v>922</v>
      </c>
      <c r="F52" s="295">
        <v>700</v>
      </c>
      <c r="G52" s="291">
        <f t="shared" si="20"/>
        <v>0.03443895498435</v>
      </c>
      <c r="H52" s="295">
        <v>4</v>
      </c>
      <c r="I52" s="295" t="s">
        <v>1011</v>
      </c>
      <c r="J52" s="295"/>
      <c r="K52" s="295"/>
      <c r="L52" s="295"/>
      <c r="M52" s="295"/>
      <c r="N52" s="301">
        <f t="shared" si="21"/>
        <v>0</v>
      </c>
    </row>
    <row r="53" s="3" customFormat="1" ht="28" customHeight="1" spans="1:14">
      <c r="A53" s="155">
        <v>3</v>
      </c>
      <c r="B53" s="296" t="s">
        <v>1012</v>
      </c>
      <c r="C53" s="297"/>
      <c r="D53" s="295"/>
      <c r="E53" s="295"/>
      <c r="F53" s="295"/>
      <c r="G53" s="291">
        <f t="shared" si="20"/>
        <v>0</v>
      </c>
      <c r="H53" s="295" t="s">
        <v>1013</v>
      </c>
      <c r="I53" s="295" t="s">
        <v>901</v>
      </c>
      <c r="J53" s="295"/>
      <c r="K53" s="295"/>
      <c r="L53" s="295"/>
      <c r="M53" s="295"/>
      <c r="N53" s="301">
        <f t="shared" si="21"/>
        <v>0</v>
      </c>
    </row>
    <row r="54" s="3" customFormat="1" ht="28" customHeight="1" spans="1:14">
      <c r="A54" s="155">
        <v>4</v>
      </c>
      <c r="B54" s="296" t="s">
        <v>1014</v>
      </c>
      <c r="C54" s="297"/>
      <c r="D54" s="295"/>
      <c r="E54" s="295"/>
      <c r="F54" s="295"/>
      <c r="G54" s="291">
        <f t="shared" si="20"/>
        <v>0</v>
      </c>
      <c r="H54" s="295" t="s">
        <v>1015</v>
      </c>
      <c r="I54" s="295" t="s">
        <v>903</v>
      </c>
      <c r="J54" s="295">
        <f t="shared" ref="J54:M54" si="29">SUM(J55:J56)</f>
        <v>0</v>
      </c>
      <c r="K54" s="295">
        <f t="shared" si="29"/>
        <v>0</v>
      </c>
      <c r="L54" s="295">
        <f t="shared" si="29"/>
        <v>0</v>
      </c>
      <c r="M54" s="295">
        <f t="shared" si="29"/>
        <v>0</v>
      </c>
      <c r="N54" s="301">
        <f t="shared" si="21"/>
        <v>0</v>
      </c>
    </row>
    <row r="55" s="3" customFormat="1" ht="28" customHeight="1" spans="1:14">
      <c r="A55" s="155">
        <v>5</v>
      </c>
      <c r="B55" s="296" t="s">
        <v>1016</v>
      </c>
      <c r="C55" s="297"/>
      <c r="D55" s="295"/>
      <c r="E55" s="295"/>
      <c r="F55" s="295"/>
      <c r="G55" s="291">
        <f t="shared" si="20"/>
        <v>0</v>
      </c>
      <c r="H55" s="295">
        <v>1</v>
      </c>
      <c r="I55" s="295" t="s">
        <v>1017</v>
      </c>
      <c r="J55" s="295"/>
      <c r="K55" s="295"/>
      <c r="L55" s="295"/>
      <c r="M55" s="295"/>
      <c r="N55" s="301">
        <f t="shared" si="21"/>
        <v>0</v>
      </c>
    </row>
    <row r="56" s="3" customFormat="1" ht="28" customHeight="1" spans="1:14">
      <c r="A56" s="155">
        <v>6</v>
      </c>
      <c r="B56" s="296" t="s">
        <v>1018</v>
      </c>
      <c r="C56" s="297"/>
      <c r="D56" s="295"/>
      <c r="E56" s="295"/>
      <c r="F56" s="295"/>
      <c r="G56" s="291">
        <f t="shared" si="20"/>
        <v>0</v>
      </c>
      <c r="H56" s="295">
        <v>2</v>
      </c>
      <c r="I56" s="295" t="s">
        <v>1019</v>
      </c>
      <c r="J56" s="295"/>
      <c r="K56" s="295"/>
      <c r="L56" s="295"/>
      <c r="M56" s="295"/>
      <c r="N56" s="301">
        <f t="shared" si="21"/>
        <v>0</v>
      </c>
    </row>
    <row r="57" s="77" customFormat="1" ht="36" spans="1:14">
      <c r="A57" s="155">
        <v>7</v>
      </c>
      <c r="B57" s="296" t="s">
        <v>1020</v>
      </c>
      <c r="C57" s="297"/>
      <c r="D57" s="295"/>
      <c r="E57" s="295"/>
      <c r="F57" s="295"/>
      <c r="G57" s="291">
        <f t="shared" si="20"/>
        <v>0</v>
      </c>
      <c r="H57" s="295"/>
      <c r="I57" s="295"/>
      <c r="J57" s="295"/>
      <c r="K57" s="295"/>
      <c r="L57" s="295"/>
      <c r="M57" s="295"/>
      <c r="N57" s="301">
        <f t="shared" si="21"/>
        <v>0</v>
      </c>
    </row>
  </sheetData>
  <mergeCells count="11">
    <mergeCell ref="A1:N1"/>
    <mergeCell ref="D2:E2"/>
    <mergeCell ref="F2:G2"/>
    <mergeCell ref="K2:L2"/>
    <mergeCell ref="M2:N2"/>
    <mergeCell ref="A4:B4"/>
    <mergeCell ref="A2:A3"/>
    <mergeCell ref="B2:B3"/>
    <mergeCell ref="C2:C3"/>
    <mergeCell ref="H2:H3"/>
    <mergeCell ref="J2:J3"/>
  </mergeCells>
  <pageMargins left="0.75" right="0.75" top="1" bottom="1" header="0.5" footer="0.5"/>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57"/>
  <sheetViews>
    <sheetView workbookViewId="0">
      <selection activeCell="C10" sqref="C10"/>
    </sheetView>
  </sheetViews>
  <sheetFormatPr defaultColWidth="9" defaultRowHeight="13.5"/>
  <cols>
    <col min="1" max="1" width="6.625" style="77" customWidth="1"/>
    <col min="2" max="2" width="35.875" style="77" customWidth="1"/>
    <col min="3" max="3" width="9" style="79" customWidth="1"/>
    <col min="4" max="4" width="10.6583333333333" style="79" customWidth="1"/>
    <col min="5" max="5" width="13.4166666666667" style="79" customWidth="1"/>
    <col min="6" max="6" width="12.3083333333333" style="79" customWidth="1"/>
    <col min="7" max="7" width="11.875" style="79" customWidth="1"/>
    <col min="8" max="8" width="7.5" style="77" customWidth="1"/>
    <col min="9" max="9" width="36.025" style="77" customWidth="1"/>
    <col min="10" max="10" width="12.8583333333333" style="77" customWidth="1"/>
    <col min="11" max="11" width="13.3" style="77" customWidth="1"/>
    <col min="12" max="12" width="9" style="77"/>
    <col min="13" max="13" width="10.1" style="77" customWidth="1"/>
    <col min="14" max="14" width="12.625" style="77"/>
    <col min="15" max="16384" width="9" style="77"/>
  </cols>
  <sheetData>
    <row r="1" s="77" customFormat="1" ht="58" customHeight="1" spans="1:14">
      <c r="A1" s="80" t="s">
        <v>1541</v>
      </c>
      <c r="B1" s="80"/>
      <c r="C1" s="80"/>
      <c r="D1" s="80"/>
      <c r="E1" s="80"/>
      <c r="F1" s="80"/>
      <c r="G1" s="80"/>
      <c r="H1" s="80"/>
      <c r="I1" s="80"/>
      <c r="J1" s="80"/>
      <c r="K1" s="80"/>
      <c r="L1" s="80"/>
      <c r="M1" s="80"/>
      <c r="N1" s="80"/>
    </row>
    <row r="2" s="77" customFormat="1" ht="18.75" spans="1:14">
      <c r="A2" s="81" t="s">
        <v>1</v>
      </c>
      <c r="B2" s="82" t="s">
        <v>3</v>
      </c>
      <c r="C2" s="81" t="s">
        <v>908</v>
      </c>
      <c r="D2" s="83" t="s">
        <v>909</v>
      </c>
      <c r="E2" s="84"/>
      <c r="F2" s="84" t="s">
        <v>910</v>
      </c>
      <c r="G2" s="85"/>
      <c r="H2" s="81" t="s">
        <v>1</v>
      </c>
      <c r="I2" s="81"/>
      <c r="J2" s="81" t="s">
        <v>908</v>
      </c>
      <c r="K2" s="99" t="s">
        <v>909</v>
      </c>
      <c r="L2" s="81"/>
      <c r="M2" s="81" t="s">
        <v>910</v>
      </c>
      <c r="N2" s="81"/>
    </row>
    <row r="3" s="3" customFormat="1" ht="56.25" spans="1:14">
      <c r="A3" s="81"/>
      <c r="B3" s="82"/>
      <c r="C3" s="86"/>
      <c r="D3" s="84"/>
      <c r="E3" s="87" t="s">
        <v>911</v>
      </c>
      <c r="F3" s="84" t="s">
        <v>912</v>
      </c>
      <c r="G3" s="85" t="s">
        <v>913</v>
      </c>
      <c r="H3" s="81"/>
      <c r="I3" s="100"/>
      <c r="J3" s="100"/>
      <c r="K3" s="100"/>
      <c r="L3" s="100" t="s">
        <v>911</v>
      </c>
      <c r="M3" s="100" t="s">
        <v>912</v>
      </c>
      <c r="N3" s="100" t="s">
        <v>913</v>
      </c>
    </row>
    <row r="4" s="3" customFormat="1" ht="38" customHeight="1" spans="1:14">
      <c r="A4" s="86" t="s">
        <v>31</v>
      </c>
      <c r="B4" s="88"/>
      <c r="C4" s="86">
        <f t="shared" ref="C4:G4" si="0">C5+C33+C49+J20+J24+J44+J53+J54</f>
        <v>32</v>
      </c>
      <c r="D4" s="86">
        <f t="shared" si="0"/>
        <v>13484.077</v>
      </c>
      <c r="E4" s="86"/>
      <c r="F4" s="86">
        <f t="shared" si="0"/>
        <v>19262.94</v>
      </c>
      <c r="G4" s="86">
        <f t="shared" si="0"/>
        <v>1</v>
      </c>
      <c r="H4" s="81"/>
      <c r="I4" s="81"/>
      <c r="J4" s="298"/>
      <c r="K4" s="100"/>
      <c r="L4" s="100"/>
      <c r="M4" s="100"/>
      <c r="N4" s="100"/>
    </row>
    <row r="5" s="3" customFormat="1" ht="38" customHeight="1" spans="1:14">
      <c r="A5" s="155" t="s">
        <v>914</v>
      </c>
      <c r="B5" s="290" t="s">
        <v>915</v>
      </c>
      <c r="C5" s="155">
        <f t="shared" ref="C5:F5" si="1">C6+C13+C18+C21+C26</f>
        <v>26</v>
      </c>
      <c r="D5" s="155">
        <f t="shared" si="1"/>
        <v>13061.233</v>
      </c>
      <c r="E5" s="155"/>
      <c r="F5" s="155">
        <f t="shared" si="1"/>
        <v>16099.1</v>
      </c>
      <c r="G5" s="291">
        <f>F5/$F$4</f>
        <v>0.83575508203836</v>
      </c>
      <c r="H5" s="290"/>
      <c r="I5" s="155"/>
      <c r="J5" s="290"/>
      <c r="K5" s="155"/>
      <c r="L5" s="290"/>
      <c r="M5" s="155"/>
      <c r="N5" s="290"/>
    </row>
    <row r="6" s="78" customFormat="1" ht="28" customHeight="1" spans="1:14">
      <c r="A6" s="292" t="s">
        <v>916</v>
      </c>
      <c r="B6" s="293" t="s">
        <v>917</v>
      </c>
      <c r="C6" s="294">
        <f t="shared" ref="C6:F6" si="2">C7+C8+C9+C10+C11+C12</f>
        <v>17</v>
      </c>
      <c r="D6" s="294">
        <f t="shared" si="2"/>
        <v>12241.27</v>
      </c>
      <c r="E6" s="294"/>
      <c r="F6" s="294">
        <f t="shared" si="2"/>
        <v>7490.08</v>
      </c>
      <c r="G6" s="291">
        <f>F6/$F$4</f>
        <v>0.388833687900186</v>
      </c>
      <c r="H6" s="292">
        <v>8</v>
      </c>
      <c r="I6" s="299" t="s">
        <v>918</v>
      </c>
      <c r="J6" s="300"/>
      <c r="K6" s="299"/>
      <c r="L6" s="300"/>
      <c r="M6" s="300"/>
      <c r="N6" s="301">
        <f>M6/$F$4</f>
        <v>0</v>
      </c>
    </row>
    <row r="7" s="78" customFormat="1" ht="28" customHeight="1" spans="1:14">
      <c r="A7" s="292">
        <v>1</v>
      </c>
      <c r="B7" s="293" t="s">
        <v>919</v>
      </c>
      <c r="C7" s="294">
        <v>5</v>
      </c>
      <c r="D7" s="294">
        <v>3638.12</v>
      </c>
      <c r="E7" s="294" t="s">
        <v>920</v>
      </c>
      <c r="F7" s="294">
        <v>1564.34</v>
      </c>
      <c r="G7" s="291">
        <f>F7/$F$4</f>
        <v>0.0812098257067717</v>
      </c>
      <c r="H7" s="294">
        <v>9</v>
      </c>
      <c r="I7" s="294" t="s">
        <v>921</v>
      </c>
      <c r="J7" s="294">
        <v>2</v>
      </c>
      <c r="K7" s="294">
        <v>2.344</v>
      </c>
      <c r="L7" s="294" t="s">
        <v>922</v>
      </c>
      <c r="M7" s="294">
        <v>1502.98</v>
      </c>
      <c r="N7" s="301">
        <f>M7/$F$4</f>
        <v>0.0780244344840403</v>
      </c>
    </row>
    <row r="8" s="78" customFormat="1" ht="28" customHeight="1" spans="1:14">
      <c r="A8" s="292">
        <v>2</v>
      </c>
      <c r="B8" s="293" t="s">
        <v>923</v>
      </c>
      <c r="C8" s="294">
        <v>6</v>
      </c>
      <c r="D8" s="294">
        <v>6</v>
      </c>
      <c r="E8" s="294" t="s">
        <v>929</v>
      </c>
      <c r="F8" s="295">
        <v>2166.65</v>
      </c>
      <c r="G8" s="291">
        <f>F8/$F$4</f>
        <v>0.11247763840826</v>
      </c>
      <c r="H8" s="294" t="s">
        <v>925</v>
      </c>
      <c r="I8" s="294" t="s">
        <v>926</v>
      </c>
      <c r="J8" s="294">
        <f t="shared" ref="J8:M8" si="3">SUM(J9:J12)</f>
        <v>2</v>
      </c>
      <c r="K8" s="294">
        <f t="shared" si="3"/>
        <v>7</v>
      </c>
      <c r="L8" s="294">
        <f t="shared" si="3"/>
        <v>0</v>
      </c>
      <c r="M8" s="294">
        <f t="shared" si="3"/>
        <v>928.01</v>
      </c>
      <c r="N8" s="301">
        <f>M8/$F$4</f>
        <v>0.04817592745448</v>
      </c>
    </row>
    <row r="9" s="3" customFormat="1" ht="28" customHeight="1" spans="1:14">
      <c r="A9" s="155">
        <v>3</v>
      </c>
      <c r="B9" s="290" t="s">
        <v>927</v>
      </c>
      <c r="C9" s="295"/>
      <c r="D9" s="295"/>
      <c r="E9" s="295"/>
      <c r="F9" s="295"/>
      <c r="G9" s="291">
        <f>F9/$F$4</f>
        <v>0</v>
      </c>
      <c r="H9" s="295">
        <v>1</v>
      </c>
      <c r="I9" s="295" t="s">
        <v>928</v>
      </c>
      <c r="J9" s="295"/>
      <c r="K9" s="295"/>
      <c r="L9" s="295"/>
      <c r="M9" s="295"/>
      <c r="N9" s="301">
        <f>M9/$F$4</f>
        <v>0</v>
      </c>
    </row>
    <row r="10" s="3" customFormat="1" ht="28" customHeight="1" spans="1:14">
      <c r="A10" s="155">
        <v>4</v>
      </c>
      <c r="B10" s="290" t="s">
        <v>930</v>
      </c>
      <c r="C10" s="295">
        <v>6</v>
      </c>
      <c r="D10" s="295">
        <v>8597.15</v>
      </c>
      <c r="E10" s="295" t="s">
        <v>920</v>
      </c>
      <c r="F10" s="295">
        <v>3759.09</v>
      </c>
      <c r="G10" s="291">
        <f>F10/$F$4</f>
        <v>0.195146223785154</v>
      </c>
      <c r="H10" s="295">
        <v>2</v>
      </c>
      <c r="I10" s="295" t="s">
        <v>931</v>
      </c>
      <c r="J10" s="295">
        <v>1</v>
      </c>
      <c r="K10" s="295">
        <v>6</v>
      </c>
      <c r="L10" s="295" t="s">
        <v>922</v>
      </c>
      <c r="M10" s="295">
        <v>463.51</v>
      </c>
      <c r="N10" s="301">
        <f>M10/$F$4</f>
        <v>0.0240622667152574</v>
      </c>
    </row>
    <row r="11" s="3" customFormat="1" ht="28" customHeight="1" spans="1:14">
      <c r="A11" s="155">
        <v>5</v>
      </c>
      <c r="B11" s="290" t="s">
        <v>359</v>
      </c>
      <c r="C11" s="295"/>
      <c r="D11" s="295"/>
      <c r="E11" s="295"/>
      <c r="F11" s="295"/>
      <c r="G11" s="291">
        <f>F11/$F$4</f>
        <v>0</v>
      </c>
      <c r="H11" s="295">
        <v>3</v>
      </c>
      <c r="I11" s="295" t="s">
        <v>932</v>
      </c>
      <c r="J11" s="295"/>
      <c r="K11" s="295"/>
      <c r="L11" s="295"/>
      <c r="M11" s="295"/>
      <c r="N11" s="301">
        <f>M11/$F$4</f>
        <v>0</v>
      </c>
    </row>
    <row r="12" s="3" customFormat="1" ht="28" customHeight="1" spans="1:14">
      <c r="A12" s="155">
        <v>6</v>
      </c>
      <c r="B12" s="290" t="s">
        <v>371</v>
      </c>
      <c r="C12" s="295"/>
      <c r="D12" s="295"/>
      <c r="E12" s="295"/>
      <c r="F12" s="295"/>
      <c r="G12" s="291">
        <f>F12/$F$4</f>
        <v>0</v>
      </c>
      <c r="H12" s="295">
        <v>4</v>
      </c>
      <c r="I12" s="295" t="s">
        <v>934</v>
      </c>
      <c r="J12" s="295">
        <v>1</v>
      </c>
      <c r="K12" s="295">
        <v>1</v>
      </c>
      <c r="L12" s="295" t="s">
        <v>1221</v>
      </c>
      <c r="M12" s="295">
        <v>464.5</v>
      </c>
      <c r="N12" s="301">
        <f>M12/$F$4</f>
        <v>0.0241136607392226</v>
      </c>
    </row>
    <row r="13" s="3" customFormat="1" ht="28" customHeight="1" spans="1:14">
      <c r="A13" s="165" t="s">
        <v>935</v>
      </c>
      <c r="B13" s="290" t="s">
        <v>936</v>
      </c>
      <c r="C13" s="295">
        <f t="shared" ref="C13:F13" si="4">SUM(C14:C17)</f>
        <v>2</v>
      </c>
      <c r="D13" s="295">
        <f t="shared" si="4"/>
        <v>2</v>
      </c>
      <c r="E13" s="295">
        <f t="shared" si="4"/>
        <v>0</v>
      </c>
      <c r="F13" s="295">
        <f t="shared" si="4"/>
        <v>3322.83</v>
      </c>
      <c r="G13" s="291">
        <f>F13/$F$4</f>
        <v>0.172498590557828</v>
      </c>
      <c r="H13" s="295" t="s">
        <v>937</v>
      </c>
      <c r="I13" s="295" t="s">
        <v>938</v>
      </c>
      <c r="J13" s="295">
        <f t="shared" ref="J13:M13" si="5">SUM(J14:J19)</f>
        <v>0</v>
      </c>
      <c r="K13" s="295">
        <f t="shared" si="5"/>
        <v>0</v>
      </c>
      <c r="L13" s="295">
        <f t="shared" si="5"/>
        <v>0</v>
      </c>
      <c r="M13" s="295">
        <f t="shared" si="5"/>
        <v>0</v>
      </c>
      <c r="N13" s="301">
        <f>M13/$F$4</f>
        <v>0</v>
      </c>
    </row>
    <row r="14" s="3" customFormat="1" ht="28" customHeight="1" spans="1:14">
      <c r="A14" s="165">
        <v>1</v>
      </c>
      <c r="B14" s="290" t="s">
        <v>939</v>
      </c>
      <c r="C14" s="295"/>
      <c r="D14" s="295"/>
      <c r="E14" s="295"/>
      <c r="F14" s="295"/>
      <c r="G14" s="291">
        <f>F14/$F$4</f>
        <v>0</v>
      </c>
      <c r="H14" s="295">
        <v>1</v>
      </c>
      <c r="I14" s="295" t="s">
        <v>940</v>
      </c>
      <c r="J14" s="295"/>
      <c r="K14" s="295"/>
      <c r="L14" s="295"/>
      <c r="M14" s="295"/>
      <c r="N14" s="301">
        <f>M14/$F$4</f>
        <v>0</v>
      </c>
    </row>
    <row r="15" s="3" customFormat="1" ht="28" customHeight="1" spans="1:14">
      <c r="A15" s="165">
        <v>2</v>
      </c>
      <c r="B15" s="290" t="s">
        <v>941</v>
      </c>
      <c r="C15" s="295"/>
      <c r="D15" s="295"/>
      <c r="E15" s="295"/>
      <c r="F15" s="295"/>
      <c r="G15" s="291">
        <f>F15/$F$4</f>
        <v>0</v>
      </c>
      <c r="H15" s="295">
        <v>2</v>
      </c>
      <c r="I15" s="295" t="s">
        <v>943</v>
      </c>
      <c r="J15" s="295"/>
      <c r="K15" s="295"/>
      <c r="L15" s="295"/>
      <c r="M15" s="295"/>
      <c r="N15" s="301">
        <f>M15/$F$4</f>
        <v>0</v>
      </c>
    </row>
    <row r="16" s="3" customFormat="1" ht="28" customHeight="1" spans="1:14">
      <c r="A16" s="165">
        <v>3</v>
      </c>
      <c r="B16" s="290" t="s">
        <v>944</v>
      </c>
      <c r="C16" s="295">
        <v>2</v>
      </c>
      <c r="D16" s="295">
        <v>2</v>
      </c>
      <c r="E16" s="295" t="s">
        <v>929</v>
      </c>
      <c r="F16" s="295">
        <v>3322.83</v>
      </c>
      <c r="G16" s="291">
        <f>F16/$F$4</f>
        <v>0.172498590557828</v>
      </c>
      <c r="H16" s="295">
        <v>3</v>
      </c>
      <c r="I16" s="302" t="s">
        <v>945</v>
      </c>
      <c r="J16" s="295"/>
      <c r="K16" s="295"/>
      <c r="L16" s="295"/>
      <c r="M16" s="295"/>
      <c r="N16" s="301">
        <f>M16/$F$4</f>
        <v>0</v>
      </c>
    </row>
    <row r="17" s="3" customFormat="1" ht="28" customHeight="1" spans="1:14">
      <c r="A17" s="165">
        <v>4</v>
      </c>
      <c r="B17" s="290" t="s">
        <v>946</v>
      </c>
      <c r="C17" s="295"/>
      <c r="D17" s="295"/>
      <c r="E17" s="295"/>
      <c r="F17" s="295"/>
      <c r="G17" s="291">
        <f>F17/$F$4</f>
        <v>0</v>
      </c>
      <c r="H17" s="295">
        <v>4</v>
      </c>
      <c r="I17" s="295" t="s">
        <v>947</v>
      </c>
      <c r="J17" s="295"/>
      <c r="K17" s="295"/>
      <c r="L17" s="295"/>
      <c r="M17" s="295"/>
      <c r="N17" s="301">
        <f>M17/$F$4</f>
        <v>0</v>
      </c>
    </row>
    <row r="18" s="3" customFormat="1" ht="28" customHeight="1" spans="1:14">
      <c r="A18" s="155" t="s">
        <v>937</v>
      </c>
      <c r="B18" s="290" t="s">
        <v>948</v>
      </c>
      <c r="C18" s="295">
        <f t="shared" ref="C18:F18" si="6">SUM(C19:C20)</f>
        <v>6</v>
      </c>
      <c r="D18" s="295">
        <f t="shared" si="6"/>
        <v>17.963</v>
      </c>
      <c r="E18" s="295">
        <f t="shared" si="6"/>
        <v>0</v>
      </c>
      <c r="F18" s="295">
        <f t="shared" si="6"/>
        <v>5136.19</v>
      </c>
      <c r="G18" s="291">
        <f>F18/$F$4</f>
        <v>0.266635830252288</v>
      </c>
      <c r="H18" s="295">
        <v>5</v>
      </c>
      <c r="I18" s="295" t="s">
        <v>949</v>
      </c>
      <c r="J18" s="295"/>
      <c r="K18" s="295"/>
      <c r="L18" s="295"/>
      <c r="M18" s="295"/>
      <c r="N18" s="301">
        <f>M18/$F$4</f>
        <v>0</v>
      </c>
    </row>
    <row r="19" s="3" customFormat="1" ht="28" customHeight="1" spans="1:14">
      <c r="A19" s="155">
        <v>1</v>
      </c>
      <c r="B19" s="290" t="s">
        <v>950</v>
      </c>
      <c r="C19" s="295">
        <v>6</v>
      </c>
      <c r="D19" s="295">
        <v>17.963</v>
      </c>
      <c r="E19" s="295" t="s">
        <v>922</v>
      </c>
      <c r="F19" s="295">
        <v>5136.19</v>
      </c>
      <c r="G19" s="291">
        <f>F19/$F$4</f>
        <v>0.266635830252288</v>
      </c>
      <c r="H19" s="295">
        <v>6</v>
      </c>
      <c r="I19" s="302" t="s">
        <v>951</v>
      </c>
      <c r="J19" s="295"/>
      <c r="K19" s="295"/>
      <c r="L19" s="295"/>
      <c r="M19" s="295"/>
      <c r="N19" s="301">
        <f>M19/$F$4</f>
        <v>0</v>
      </c>
    </row>
    <row r="20" s="3" customFormat="1" ht="28" customHeight="1" spans="1:14">
      <c r="A20" s="155">
        <v>2</v>
      </c>
      <c r="B20" s="290" t="s">
        <v>952</v>
      </c>
      <c r="C20" s="295"/>
      <c r="D20" s="295"/>
      <c r="E20" s="295"/>
      <c r="F20" s="295"/>
      <c r="G20" s="291">
        <f>F20/$F$4</f>
        <v>0</v>
      </c>
      <c r="H20" s="295" t="s">
        <v>953</v>
      </c>
      <c r="I20" s="295" t="s">
        <v>954</v>
      </c>
      <c r="J20" s="295">
        <f t="shared" ref="J20:M20" si="7">SUM(J21:J23)</f>
        <v>0</v>
      </c>
      <c r="K20" s="295">
        <f t="shared" si="7"/>
        <v>0</v>
      </c>
      <c r="L20" s="295">
        <f t="shared" si="7"/>
        <v>0</v>
      </c>
      <c r="M20" s="295">
        <f t="shared" si="7"/>
        <v>0</v>
      </c>
      <c r="N20" s="301">
        <f>M20/$F$4</f>
        <v>0</v>
      </c>
    </row>
    <row r="21" s="3" customFormat="1" ht="28" customHeight="1" spans="1:14">
      <c r="A21" s="155" t="s">
        <v>955</v>
      </c>
      <c r="B21" s="290" t="s">
        <v>956</v>
      </c>
      <c r="C21" s="295">
        <f t="shared" ref="C21:F21" si="8">SUM(C22:C25)</f>
        <v>0</v>
      </c>
      <c r="D21" s="295">
        <f t="shared" si="8"/>
        <v>0</v>
      </c>
      <c r="E21" s="295">
        <f t="shared" si="8"/>
        <v>0</v>
      </c>
      <c r="F21" s="295">
        <f t="shared" si="8"/>
        <v>0</v>
      </c>
      <c r="G21" s="291">
        <f>F21/$F$4</f>
        <v>0</v>
      </c>
      <c r="H21" s="295">
        <v>1</v>
      </c>
      <c r="I21" s="295" t="s">
        <v>957</v>
      </c>
      <c r="J21" s="295"/>
      <c r="K21" s="295"/>
      <c r="L21" s="295"/>
      <c r="M21" s="295"/>
      <c r="N21" s="301">
        <f>M21/$F$4</f>
        <v>0</v>
      </c>
    </row>
    <row r="22" s="3" customFormat="1" ht="28" customHeight="1" spans="1:14">
      <c r="A22" s="155">
        <v>1</v>
      </c>
      <c r="B22" s="290" t="s">
        <v>958</v>
      </c>
      <c r="C22" s="295"/>
      <c r="D22" s="295"/>
      <c r="E22" s="295"/>
      <c r="F22" s="295"/>
      <c r="G22" s="291">
        <f>F22/$F$4</f>
        <v>0</v>
      </c>
      <c r="H22" s="295">
        <v>2</v>
      </c>
      <c r="I22" s="295" t="s">
        <v>959</v>
      </c>
      <c r="J22" s="295"/>
      <c r="K22" s="295"/>
      <c r="L22" s="295"/>
      <c r="M22" s="295"/>
      <c r="N22" s="301">
        <f>M22/$F$4</f>
        <v>0</v>
      </c>
    </row>
    <row r="23" s="3" customFormat="1" ht="28" customHeight="1" spans="1:14">
      <c r="A23" s="155">
        <v>2</v>
      </c>
      <c r="B23" s="290" t="s">
        <v>960</v>
      </c>
      <c r="C23" s="295"/>
      <c r="D23" s="295"/>
      <c r="E23" s="295"/>
      <c r="F23" s="295"/>
      <c r="G23" s="291">
        <f>F23/$F$4</f>
        <v>0</v>
      </c>
      <c r="H23" s="295">
        <v>3</v>
      </c>
      <c r="I23" s="295" t="s">
        <v>961</v>
      </c>
      <c r="J23" s="295"/>
      <c r="K23" s="295"/>
      <c r="L23" s="295"/>
      <c r="M23" s="295"/>
      <c r="N23" s="301">
        <f>M23/$F$4</f>
        <v>0</v>
      </c>
    </row>
    <row r="24" s="3" customFormat="1" ht="28" customHeight="1" spans="1:14">
      <c r="A24" s="155">
        <v>3</v>
      </c>
      <c r="B24" s="290" t="s">
        <v>962</v>
      </c>
      <c r="C24" s="295"/>
      <c r="D24" s="295"/>
      <c r="E24" s="295"/>
      <c r="F24" s="295"/>
      <c r="G24" s="291">
        <f>F24/$F$4</f>
        <v>0</v>
      </c>
      <c r="H24" s="295" t="s">
        <v>963</v>
      </c>
      <c r="I24" s="295" t="s">
        <v>964</v>
      </c>
      <c r="J24" s="295">
        <f t="shared" ref="J24:M24" si="9">J25+J27+J31+J38</f>
        <v>1</v>
      </c>
      <c r="K24" s="295">
        <f t="shared" si="9"/>
        <v>400</v>
      </c>
      <c r="L24" s="295">
        <f t="shared" si="9"/>
        <v>0</v>
      </c>
      <c r="M24" s="295">
        <f t="shared" si="9"/>
        <v>120</v>
      </c>
      <c r="N24" s="301">
        <f>M24/$F$4</f>
        <v>0.00622957866244717</v>
      </c>
    </row>
    <row r="25" s="3" customFormat="1" ht="28" customHeight="1" spans="1:14">
      <c r="A25" s="155">
        <v>4</v>
      </c>
      <c r="B25" s="290" t="s">
        <v>965</v>
      </c>
      <c r="C25" s="295"/>
      <c r="D25" s="295"/>
      <c r="E25" s="295"/>
      <c r="F25" s="295"/>
      <c r="G25" s="291">
        <f>F25/$F$4</f>
        <v>0</v>
      </c>
      <c r="H25" s="295" t="s">
        <v>916</v>
      </c>
      <c r="I25" s="295" t="s">
        <v>966</v>
      </c>
      <c r="J25" s="295">
        <f t="shared" ref="J25:M25" si="10">J26</f>
        <v>0</v>
      </c>
      <c r="K25" s="295">
        <f t="shared" si="10"/>
        <v>0</v>
      </c>
      <c r="L25" s="295">
        <f t="shared" si="10"/>
        <v>0</v>
      </c>
      <c r="M25" s="295">
        <f t="shared" si="10"/>
        <v>0</v>
      </c>
      <c r="N25" s="301">
        <f>M25/$F$4</f>
        <v>0</v>
      </c>
    </row>
    <row r="26" s="3" customFormat="1" ht="28" customHeight="1" spans="1:14">
      <c r="A26" s="155" t="s">
        <v>967</v>
      </c>
      <c r="B26" s="290" t="s">
        <v>968</v>
      </c>
      <c r="C26" s="295">
        <f t="shared" ref="C26:F26" si="11">SUM(C27:C32)</f>
        <v>1</v>
      </c>
      <c r="D26" s="295">
        <f t="shared" si="11"/>
        <v>800</v>
      </c>
      <c r="E26" s="295">
        <f t="shared" si="11"/>
        <v>0</v>
      </c>
      <c r="F26" s="295">
        <f t="shared" si="11"/>
        <v>150</v>
      </c>
      <c r="G26" s="291">
        <f>F26/$F$4</f>
        <v>0.00778697332805896</v>
      </c>
      <c r="H26" s="295">
        <v>1</v>
      </c>
      <c r="I26" s="295" t="s">
        <v>969</v>
      </c>
      <c r="J26" s="295"/>
      <c r="K26" s="295"/>
      <c r="L26" s="295"/>
      <c r="M26" s="295"/>
      <c r="N26" s="301">
        <f>M26/$F$4</f>
        <v>0</v>
      </c>
    </row>
    <row r="27" s="3" customFormat="1" ht="28" customHeight="1" spans="1:14">
      <c r="A27" s="155">
        <v>1</v>
      </c>
      <c r="B27" s="290" t="s">
        <v>970</v>
      </c>
      <c r="C27" s="295">
        <v>1</v>
      </c>
      <c r="D27" s="295">
        <v>800</v>
      </c>
      <c r="E27" s="295" t="s">
        <v>972</v>
      </c>
      <c r="F27" s="295">
        <v>150</v>
      </c>
      <c r="G27" s="291">
        <f>F27/$F$4</f>
        <v>0.00778697332805896</v>
      </c>
      <c r="H27" s="295" t="s">
        <v>935</v>
      </c>
      <c r="I27" s="295" t="s">
        <v>870</v>
      </c>
      <c r="J27" s="295">
        <f t="shared" ref="J27:M27" si="12">SUM(J28:J30)</f>
        <v>1</v>
      </c>
      <c r="K27" s="295">
        <f t="shared" si="12"/>
        <v>400</v>
      </c>
      <c r="L27" s="295">
        <f t="shared" si="12"/>
        <v>0</v>
      </c>
      <c r="M27" s="295">
        <f t="shared" si="12"/>
        <v>120</v>
      </c>
      <c r="N27" s="301">
        <f>M27/$F$4</f>
        <v>0.00622957866244717</v>
      </c>
    </row>
    <row r="28" s="3" customFormat="1" ht="28" customHeight="1" spans="1:14">
      <c r="A28" s="155">
        <v>2</v>
      </c>
      <c r="B28" s="290" t="s">
        <v>971</v>
      </c>
      <c r="C28" s="295"/>
      <c r="D28" s="295"/>
      <c r="E28" s="295"/>
      <c r="F28" s="295"/>
      <c r="G28" s="291">
        <f>F28/$F$4</f>
        <v>0</v>
      </c>
      <c r="H28" s="295">
        <v>1</v>
      </c>
      <c r="I28" s="295" t="s">
        <v>973</v>
      </c>
      <c r="J28" s="295">
        <v>1</v>
      </c>
      <c r="K28" s="295">
        <v>400</v>
      </c>
      <c r="L28" s="295" t="s">
        <v>974</v>
      </c>
      <c r="M28" s="295">
        <v>120</v>
      </c>
      <c r="N28" s="301">
        <f>M28/$F$4</f>
        <v>0.00622957866244717</v>
      </c>
    </row>
    <row r="29" s="3" customFormat="1" ht="28" customHeight="1" spans="1:14">
      <c r="A29" s="155">
        <v>3</v>
      </c>
      <c r="B29" s="290" t="s">
        <v>975</v>
      </c>
      <c r="C29" s="295"/>
      <c r="D29" s="295"/>
      <c r="E29" s="295"/>
      <c r="F29" s="295"/>
      <c r="G29" s="291">
        <f>F29/$F$4</f>
        <v>0</v>
      </c>
      <c r="H29" s="295">
        <v>2</v>
      </c>
      <c r="I29" s="295" t="s">
        <v>976</v>
      </c>
      <c r="J29" s="295"/>
      <c r="K29" s="295"/>
      <c r="L29" s="295"/>
      <c r="M29" s="295"/>
      <c r="N29" s="301">
        <f>M29/$F$4</f>
        <v>0</v>
      </c>
    </row>
    <row r="30" s="3" customFormat="1" ht="28" customHeight="1" spans="1:14">
      <c r="A30" s="155">
        <v>4</v>
      </c>
      <c r="B30" s="290" t="s">
        <v>977</v>
      </c>
      <c r="C30" s="295"/>
      <c r="D30" s="295"/>
      <c r="E30" s="295"/>
      <c r="F30" s="295"/>
      <c r="G30" s="291">
        <f>F30/$F$4</f>
        <v>0</v>
      </c>
      <c r="H30" s="295">
        <v>3</v>
      </c>
      <c r="I30" s="295" t="s">
        <v>978</v>
      </c>
      <c r="J30" s="295"/>
      <c r="K30" s="295"/>
      <c r="L30" s="295"/>
      <c r="M30" s="295"/>
      <c r="N30" s="301">
        <f>M30/$F$4</f>
        <v>0</v>
      </c>
    </row>
    <row r="31" s="3" customFormat="1" ht="28" customHeight="1" spans="1:14">
      <c r="A31" s="155">
        <v>5</v>
      </c>
      <c r="B31" s="290" t="s">
        <v>979</v>
      </c>
      <c r="C31" s="295"/>
      <c r="D31" s="295"/>
      <c r="E31" s="295"/>
      <c r="F31" s="295"/>
      <c r="G31" s="291">
        <f>F31/$F$4</f>
        <v>0</v>
      </c>
      <c r="H31" s="295" t="s">
        <v>937</v>
      </c>
      <c r="I31" s="295" t="s">
        <v>980</v>
      </c>
      <c r="J31" s="295">
        <f t="shared" ref="J31:M31" si="13">SUM(J32:J37)</f>
        <v>0</v>
      </c>
      <c r="K31" s="295">
        <f t="shared" si="13"/>
        <v>0</v>
      </c>
      <c r="L31" s="295">
        <f t="shared" si="13"/>
        <v>0</v>
      </c>
      <c r="M31" s="295">
        <f t="shared" si="13"/>
        <v>0</v>
      </c>
      <c r="N31" s="301">
        <f>M31/$F$4</f>
        <v>0</v>
      </c>
    </row>
    <row r="32" s="3" customFormat="1" ht="28" customHeight="1" spans="1:14">
      <c r="A32" s="155">
        <v>6</v>
      </c>
      <c r="B32" s="290" t="s">
        <v>981</v>
      </c>
      <c r="C32" s="295"/>
      <c r="D32" s="295"/>
      <c r="E32" s="295"/>
      <c r="F32" s="295"/>
      <c r="G32" s="291">
        <f>F32/$F$4</f>
        <v>0</v>
      </c>
      <c r="H32" s="295">
        <v>1</v>
      </c>
      <c r="I32" s="295" t="s">
        <v>880</v>
      </c>
      <c r="J32" s="295"/>
      <c r="K32" s="295"/>
      <c r="L32" s="295"/>
      <c r="M32" s="295"/>
      <c r="N32" s="301">
        <f>M32/$F$4</f>
        <v>0</v>
      </c>
    </row>
    <row r="33" s="3" customFormat="1" ht="28" customHeight="1" spans="1:14">
      <c r="A33" s="155" t="s">
        <v>982</v>
      </c>
      <c r="B33" s="296" t="s">
        <v>983</v>
      </c>
      <c r="C33" s="297">
        <f t="shared" ref="C33:F33" si="14">C34+C37+C41+C44+C48</f>
        <v>0</v>
      </c>
      <c r="D33" s="297">
        <f t="shared" si="14"/>
        <v>0</v>
      </c>
      <c r="E33" s="297" t="s">
        <v>990</v>
      </c>
      <c r="F33" s="297">
        <f t="shared" si="14"/>
        <v>0</v>
      </c>
      <c r="G33" s="291">
        <f>F33/$F$4</f>
        <v>0</v>
      </c>
      <c r="H33" s="295">
        <v>2</v>
      </c>
      <c r="I33" s="295" t="s">
        <v>881</v>
      </c>
      <c r="J33" s="295"/>
      <c r="K33" s="295"/>
      <c r="L33" s="295"/>
      <c r="M33" s="295"/>
      <c r="N33" s="301">
        <f>M33/$F$4</f>
        <v>0</v>
      </c>
    </row>
    <row r="34" s="3" customFormat="1" ht="28" customHeight="1" spans="1:14">
      <c r="A34" s="155" t="s">
        <v>916</v>
      </c>
      <c r="B34" s="296" t="s">
        <v>984</v>
      </c>
      <c r="C34" s="297">
        <f t="shared" ref="C34:F34" si="15">SUM(C35:C36)</f>
        <v>0</v>
      </c>
      <c r="D34" s="297">
        <f t="shared" si="15"/>
        <v>0</v>
      </c>
      <c r="E34" s="297" t="s">
        <v>990</v>
      </c>
      <c r="F34" s="297">
        <f t="shared" si="15"/>
        <v>0</v>
      </c>
      <c r="G34" s="291">
        <f>F34/$F$4</f>
        <v>0</v>
      </c>
      <c r="H34" s="295">
        <v>3</v>
      </c>
      <c r="I34" s="295" t="s">
        <v>882</v>
      </c>
      <c r="J34" s="295"/>
      <c r="K34" s="295"/>
      <c r="L34" s="295"/>
      <c r="M34" s="295"/>
      <c r="N34" s="301">
        <f>M34/$F$4</f>
        <v>0</v>
      </c>
    </row>
    <row r="35" s="3" customFormat="1" ht="28" customHeight="1" spans="1:14">
      <c r="A35" s="155">
        <v>1</v>
      </c>
      <c r="B35" s="296" t="s">
        <v>985</v>
      </c>
      <c r="C35" s="297"/>
      <c r="D35" s="295"/>
      <c r="E35" s="295"/>
      <c r="F35" s="295"/>
      <c r="G35" s="291">
        <f>F35/$F$4</f>
        <v>0</v>
      </c>
      <c r="H35" s="295">
        <v>4</v>
      </c>
      <c r="I35" s="295" t="s">
        <v>883</v>
      </c>
      <c r="J35" s="295"/>
      <c r="K35" s="295"/>
      <c r="L35" s="295"/>
      <c r="M35" s="295"/>
      <c r="N35" s="301">
        <f>M35/$F$4</f>
        <v>0</v>
      </c>
    </row>
    <row r="36" s="3" customFormat="1" ht="28" customHeight="1" spans="1:14">
      <c r="A36" s="155">
        <v>2</v>
      </c>
      <c r="B36" s="296" t="s">
        <v>986</v>
      </c>
      <c r="C36" s="297"/>
      <c r="D36" s="295"/>
      <c r="E36" s="295"/>
      <c r="F36" s="295"/>
      <c r="G36" s="291">
        <f>F36/$F$4</f>
        <v>0</v>
      </c>
      <c r="H36" s="295">
        <v>5</v>
      </c>
      <c r="I36" s="295" t="s">
        <v>884</v>
      </c>
      <c r="J36" s="295"/>
      <c r="K36" s="295"/>
      <c r="L36" s="295"/>
      <c r="M36" s="295"/>
      <c r="N36" s="301">
        <f>M36/$F$4</f>
        <v>0</v>
      </c>
    </row>
    <row r="37" s="3" customFormat="1" ht="28" customHeight="1" spans="1:14">
      <c r="A37" s="155" t="s">
        <v>935</v>
      </c>
      <c r="B37" s="296" t="s">
        <v>507</v>
      </c>
      <c r="C37" s="297">
        <f t="shared" ref="C37:F37" si="16">SUM(C38:C40)</f>
        <v>0</v>
      </c>
      <c r="D37" s="297">
        <f t="shared" si="16"/>
        <v>0</v>
      </c>
      <c r="E37" s="297">
        <f t="shared" si="16"/>
        <v>0</v>
      </c>
      <c r="F37" s="297">
        <f t="shared" si="16"/>
        <v>0</v>
      </c>
      <c r="G37" s="291">
        <f>F37/$F$4</f>
        <v>0</v>
      </c>
      <c r="H37" s="295">
        <v>6</v>
      </c>
      <c r="I37" s="295" t="s">
        <v>885</v>
      </c>
      <c r="J37" s="295"/>
      <c r="K37" s="295"/>
      <c r="L37" s="295"/>
      <c r="M37" s="295"/>
      <c r="N37" s="301">
        <f>M37/$F$4</f>
        <v>0</v>
      </c>
    </row>
    <row r="38" s="3" customFormat="1" ht="28" customHeight="1" spans="1:14">
      <c r="A38" s="155">
        <v>1</v>
      </c>
      <c r="B38" s="296" t="s">
        <v>987</v>
      </c>
      <c r="C38" s="297"/>
      <c r="D38" s="295"/>
      <c r="E38" s="295"/>
      <c r="F38" s="295"/>
      <c r="G38" s="291">
        <f>F38/$F$4</f>
        <v>0</v>
      </c>
      <c r="H38" s="295" t="s">
        <v>955</v>
      </c>
      <c r="I38" s="295" t="s">
        <v>988</v>
      </c>
      <c r="J38" s="295">
        <f t="shared" ref="J38:M38" si="17">SUM(J39:J43)</f>
        <v>0</v>
      </c>
      <c r="K38" s="295">
        <f t="shared" si="17"/>
        <v>0</v>
      </c>
      <c r="L38" s="295">
        <f t="shared" si="17"/>
        <v>0</v>
      </c>
      <c r="M38" s="295">
        <f t="shared" si="17"/>
        <v>0</v>
      </c>
      <c r="N38" s="301">
        <f>M38/$F$4</f>
        <v>0</v>
      </c>
    </row>
    <row r="39" s="3" customFormat="1" ht="28" customHeight="1" spans="1:14">
      <c r="A39" s="155">
        <v>2</v>
      </c>
      <c r="B39" s="296" t="s">
        <v>989</v>
      </c>
      <c r="C39" s="295"/>
      <c r="D39" s="295"/>
      <c r="E39" s="295"/>
      <c r="F39" s="295"/>
      <c r="G39" s="291">
        <f>F39/$F$4</f>
        <v>0</v>
      </c>
      <c r="H39" s="295">
        <v>1</v>
      </c>
      <c r="I39" s="295" t="s">
        <v>887</v>
      </c>
      <c r="J39" s="295"/>
      <c r="K39" s="295"/>
      <c r="L39" s="295"/>
      <c r="M39" s="295"/>
      <c r="N39" s="301">
        <f>M39/$F$4</f>
        <v>0</v>
      </c>
    </row>
    <row r="40" s="3" customFormat="1" ht="28" customHeight="1" spans="1:14">
      <c r="A40" s="155">
        <v>3</v>
      </c>
      <c r="B40" s="296" t="s">
        <v>991</v>
      </c>
      <c r="C40" s="297"/>
      <c r="D40" s="295"/>
      <c r="E40" s="295"/>
      <c r="F40" s="295"/>
      <c r="G40" s="291">
        <f>F40/$F$4</f>
        <v>0</v>
      </c>
      <c r="H40" s="295">
        <v>2</v>
      </c>
      <c r="I40" s="295" t="s">
        <v>888</v>
      </c>
      <c r="J40" s="295"/>
      <c r="K40" s="295"/>
      <c r="L40" s="295"/>
      <c r="M40" s="295"/>
      <c r="N40" s="301">
        <f>M40/$F$4</f>
        <v>0</v>
      </c>
    </row>
    <row r="41" s="3" customFormat="1" ht="28" customHeight="1" spans="1:14">
      <c r="A41" s="155" t="s">
        <v>937</v>
      </c>
      <c r="B41" s="296" t="s">
        <v>992</v>
      </c>
      <c r="C41" s="297">
        <f t="shared" ref="C41:F41" si="18">SUM(C42:C43)</f>
        <v>0</v>
      </c>
      <c r="D41" s="297">
        <f t="shared" si="18"/>
        <v>0</v>
      </c>
      <c r="E41" s="297">
        <f t="shared" si="18"/>
        <v>0</v>
      </c>
      <c r="F41" s="297">
        <f t="shared" si="18"/>
        <v>0</v>
      </c>
      <c r="G41" s="291">
        <f>F41/$F$4</f>
        <v>0</v>
      </c>
      <c r="H41" s="295">
        <v>3</v>
      </c>
      <c r="I41" s="295" t="s">
        <v>889</v>
      </c>
      <c r="J41" s="295"/>
      <c r="K41" s="295"/>
      <c r="L41" s="295"/>
      <c r="M41" s="295"/>
      <c r="N41" s="301">
        <f>M41/$F$4</f>
        <v>0</v>
      </c>
    </row>
    <row r="42" s="3" customFormat="1" ht="28" customHeight="1" spans="1:14">
      <c r="A42" s="155">
        <v>1</v>
      </c>
      <c r="B42" s="296" t="s">
        <v>993</v>
      </c>
      <c r="C42" s="297"/>
      <c r="D42" s="295"/>
      <c r="E42" s="295"/>
      <c r="F42" s="295"/>
      <c r="G42" s="291">
        <f>F42/$F$4</f>
        <v>0</v>
      </c>
      <c r="H42" s="295">
        <v>4</v>
      </c>
      <c r="I42" s="295" t="s">
        <v>890</v>
      </c>
      <c r="J42" s="295"/>
      <c r="K42" s="295"/>
      <c r="L42" s="295"/>
      <c r="M42" s="295"/>
      <c r="N42" s="301">
        <f>M42/$F$4</f>
        <v>0</v>
      </c>
    </row>
    <row r="43" s="3" customFormat="1" ht="28" customHeight="1" spans="1:14">
      <c r="A43" s="155">
        <v>2</v>
      </c>
      <c r="B43" s="296" t="s">
        <v>994</v>
      </c>
      <c r="C43" s="297"/>
      <c r="D43" s="295"/>
      <c r="E43" s="295"/>
      <c r="F43" s="295"/>
      <c r="G43" s="291">
        <f>F43/$F$4</f>
        <v>0</v>
      </c>
      <c r="H43" s="295">
        <v>5</v>
      </c>
      <c r="I43" s="295" t="s">
        <v>891</v>
      </c>
      <c r="J43" s="295"/>
      <c r="K43" s="295"/>
      <c r="L43" s="295"/>
      <c r="M43" s="295"/>
      <c r="N43" s="301">
        <f>M43/$F$4</f>
        <v>0</v>
      </c>
    </row>
    <row r="44" s="3" customFormat="1" ht="28" customHeight="1" spans="1:14">
      <c r="A44" s="155" t="s">
        <v>955</v>
      </c>
      <c r="B44" s="296" t="s">
        <v>995</v>
      </c>
      <c r="C44" s="297">
        <f t="shared" ref="C44:F44" si="19">SUM(C45:C47)</f>
        <v>0</v>
      </c>
      <c r="D44" s="297">
        <f t="shared" si="19"/>
        <v>0</v>
      </c>
      <c r="E44" s="297">
        <f t="shared" si="19"/>
        <v>0</v>
      </c>
      <c r="F44" s="297">
        <f t="shared" si="19"/>
        <v>0</v>
      </c>
      <c r="G44" s="291">
        <f>F44/$F$4</f>
        <v>0</v>
      </c>
      <c r="H44" s="295" t="s">
        <v>996</v>
      </c>
      <c r="I44" s="295" t="s">
        <v>997</v>
      </c>
      <c r="J44" s="295">
        <f t="shared" ref="J44:M44" si="20">J45+J48</f>
        <v>0</v>
      </c>
      <c r="K44" s="295">
        <f t="shared" si="20"/>
        <v>0</v>
      </c>
      <c r="L44" s="295">
        <f t="shared" si="20"/>
        <v>0</v>
      </c>
      <c r="M44" s="295">
        <f t="shared" si="20"/>
        <v>0</v>
      </c>
      <c r="N44" s="301">
        <f>M44/$F$4</f>
        <v>0</v>
      </c>
    </row>
    <row r="45" s="3" customFormat="1" ht="28" customHeight="1" spans="1:14">
      <c r="A45" s="155"/>
      <c r="B45" s="296" t="s">
        <v>998</v>
      </c>
      <c r="C45" s="297"/>
      <c r="D45" s="295"/>
      <c r="E45" s="295"/>
      <c r="F45" s="295"/>
      <c r="G45" s="291">
        <f>F45/$F$4</f>
        <v>0</v>
      </c>
      <c r="H45" s="295" t="s">
        <v>916</v>
      </c>
      <c r="I45" s="295" t="s">
        <v>999</v>
      </c>
      <c r="J45" s="295">
        <f t="shared" ref="J45:M45" si="21">SUM(J46:J47)</f>
        <v>0</v>
      </c>
      <c r="K45" s="295">
        <f t="shared" si="21"/>
        <v>0</v>
      </c>
      <c r="L45" s="295">
        <f t="shared" si="21"/>
        <v>0</v>
      </c>
      <c r="M45" s="295">
        <f t="shared" si="21"/>
        <v>0</v>
      </c>
      <c r="N45" s="301">
        <f>M45/$F$4</f>
        <v>0</v>
      </c>
    </row>
    <row r="46" s="3" customFormat="1" ht="28" customHeight="1" spans="1:14">
      <c r="A46" s="155"/>
      <c r="B46" s="296" t="s">
        <v>1000</v>
      </c>
      <c r="C46" s="297"/>
      <c r="D46" s="295"/>
      <c r="E46" s="295"/>
      <c r="F46" s="295"/>
      <c r="G46" s="291">
        <f>F46/$F$4</f>
        <v>0</v>
      </c>
      <c r="H46" s="295">
        <v>1</v>
      </c>
      <c r="I46" s="295" t="s">
        <v>1001</v>
      </c>
      <c r="J46" s="295"/>
      <c r="K46" s="295"/>
      <c r="L46" s="295"/>
      <c r="M46" s="295"/>
      <c r="N46" s="301">
        <f>M46/$F$4</f>
        <v>0</v>
      </c>
    </row>
    <row r="47" s="3" customFormat="1" ht="28" customHeight="1" spans="1:14">
      <c r="A47" s="155"/>
      <c r="B47" s="296" t="s">
        <v>1002</v>
      </c>
      <c r="C47" s="297"/>
      <c r="D47" s="295"/>
      <c r="E47" s="295"/>
      <c r="F47" s="295"/>
      <c r="G47" s="291">
        <f>F47/$F$4</f>
        <v>0</v>
      </c>
      <c r="H47" s="295">
        <v>2</v>
      </c>
      <c r="I47" s="295" t="s">
        <v>1003</v>
      </c>
      <c r="J47" s="295"/>
      <c r="K47" s="295"/>
      <c r="L47" s="295"/>
      <c r="M47" s="295"/>
      <c r="N47" s="301">
        <f>M47/$F$4</f>
        <v>0</v>
      </c>
    </row>
    <row r="48" s="3" customFormat="1" ht="28" customHeight="1" spans="1:14">
      <c r="A48" s="155" t="s">
        <v>967</v>
      </c>
      <c r="B48" s="296" t="s">
        <v>1004</v>
      </c>
      <c r="C48" s="295"/>
      <c r="D48" s="295"/>
      <c r="E48" s="295"/>
      <c r="F48" s="96"/>
      <c r="G48" s="291">
        <f>F48/$F$4</f>
        <v>0</v>
      </c>
      <c r="H48" s="295" t="s">
        <v>935</v>
      </c>
      <c r="I48" s="295" t="s">
        <v>1005</v>
      </c>
      <c r="J48" s="295">
        <f t="shared" ref="J48:M48" si="22">SUM(J49:J52)</f>
        <v>0</v>
      </c>
      <c r="K48" s="295">
        <f t="shared" si="22"/>
        <v>0</v>
      </c>
      <c r="L48" s="295">
        <f t="shared" si="22"/>
        <v>0</v>
      </c>
      <c r="M48" s="295">
        <f t="shared" si="22"/>
        <v>0</v>
      </c>
      <c r="N48" s="301">
        <f>M48/$F$4</f>
        <v>0</v>
      </c>
    </row>
    <row r="49" s="3" customFormat="1" ht="28" customHeight="1" spans="1:14">
      <c r="A49" s="155" t="s">
        <v>1006</v>
      </c>
      <c r="B49" s="296" t="s">
        <v>1007</v>
      </c>
      <c r="C49" s="297">
        <f t="shared" ref="C49:F49" si="23">C50+J8+J13</f>
        <v>5</v>
      </c>
      <c r="D49" s="297">
        <f t="shared" si="23"/>
        <v>22.844</v>
      </c>
      <c r="E49" s="297" t="e">
        <f t="shared" si="23"/>
        <v>#VALUE!</v>
      </c>
      <c r="F49" s="297">
        <f t="shared" si="23"/>
        <v>3043.84</v>
      </c>
      <c r="G49" s="291">
        <f>F49/$F$4</f>
        <v>0.158015339299193</v>
      </c>
      <c r="H49" s="295">
        <v>1</v>
      </c>
      <c r="I49" s="295" t="s">
        <v>897</v>
      </c>
      <c r="J49" s="295"/>
      <c r="K49" s="295"/>
      <c r="L49" s="295"/>
      <c r="M49" s="295"/>
      <c r="N49" s="301">
        <f>M49/$F$4</f>
        <v>0</v>
      </c>
    </row>
    <row r="50" s="3" customFormat="1" ht="28" customHeight="1" spans="1:14">
      <c r="A50" s="155" t="s">
        <v>916</v>
      </c>
      <c r="B50" s="296" t="s">
        <v>1008</v>
      </c>
      <c r="C50" s="297">
        <f t="shared" ref="C50:F50" si="24">C51+C52+C53+C54+C55+C56+C57+J6+J7</f>
        <v>3</v>
      </c>
      <c r="D50" s="297">
        <f t="shared" si="24"/>
        <v>15.844</v>
      </c>
      <c r="E50" s="297" t="e">
        <f t="shared" si="24"/>
        <v>#VALUE!</v>
      </c>
      <c r="F50" s="297">
        <f t="shared" si="24"/>
        <v>2115.83</v>
      </c>
      <c r="G50" s="291">
        <f>F50/$F$4</f>
        <v>0.109839411844713</v>
      </c>
      <c r="H50" s="295">
        <v>2</v>
      </c>
      <c r="I50" s="295" t="s">
        <v>898</v>
      </c>
      <c r="J50" s="295"/>
      <c r="K50" s="295"/>
      <c r="L50" s="295"/>
      <c r="M50" s="295"/>
      <c r="N50" s="301">
        <f>M50/$F$4</f>
        <v>0</v>
      </c>
    </row>
    <row r="51" s="3" customFormat="1" ht="28" customHeight="1" spans="1:14">
      <c r="A51" s="155">
        <v>1</v>
      </c>
      <c r="B51" s="296" t="s">
        <v>1009</v>
      </c>
      <c r="C51" s="297"/>
      <c r="D51" s="295"/>
      <c r="E51" s="295"/>
      <c r="F51" s="295"/>
      <c r="G51" s="291">
        <f>F51/$F$4</f>
        <v>0</v>
      </c>
      <c r="H51" s="295">
        <v>3</v>
      </c>
      <c r="I51" s="295" t="s">
        <v>899</v>
      </c>
      <c r="J51" s="295"/>
      <c r="K51" s="295"/>
      <c r="L51" s="295"/>
      <c r="M51" s="295"/>
      <c r="N51" s="301">
        <f>M51/$F$4</f>
        <v>0</v>
      </c>
    </row>
    <row r="52" s="3" customFormat="1" ht="28" customHeight="1" spans="1:14">
      <c r="A52" s="155">
        <v>2</v>
      </c>
      <c r="B52" s="296" t="s">
        <v>1010</v>
      </c>
      <c r="C52" s="297">
        <v>1</v>
      </c>
      <c r="D52" s="295">
        <v>13.5</v>
      </c>
      <c r="E52" s="295" t="s">
        <v>922</v>
      </c>
      <c r="F52" s="295">
        <v>612.85</v>
      </c>
      <c r="G52" s="291">
        <f>F52/$F$4</f>
        <v>0.0318149773606729</v>
      </c>
      <c r="H52" s="295">
        <v>4</v>
      </c>
      <c r="I52" s="295" t="s">
        <v>1011</v>
      </c>
      <c r="J52" s="295"/>
      <c r="K52" s="295"/>
      <c r="L52" s="295"/>
      <c r="M52" s="295"/>
      <c r="N52" s="301">
        <f>M52/$F$4</f>
        <v>0</v>
      </c>
    </row>
    <row r="53" s="3" customFormat="1" ht="28" customHeight="1" spans="1:14">
      <c r="A53" s="155">
        <v>3</v>
      </c>
      <c r="B53" s="296" t="s">
        <v>1012</v>
      </c>
      <c r="C53" s="297"/>
      <c r="D53" s="295"/>
      <c r="E53" s="295"/>
      <c r="F53" s="295"/>
      <c r="G53" s="291">
        <f>F53/$F$4</f>
        <v>0</v>
      </c>
      <c r="H53" s="295" t="s">
        <v>1013</v>
      </c>
      <c r="I53" s="295" t="s">
        <v>901</v>
      </c>
      <c r="J53" s="295"/>
      <c r="K53" s="295"/>
      <c r="L53" s="295"/>
      <c r="M53" s="295"/>
      <c r="N53" s="301">
        <f>M53/$F$4</f>
        <v>0</v>
      </c>
    </row>
    <row r="54" s="3" customFormat="1" ht="28" customHeight="1" spans="1:14">
      <c r="A54" s="155">
        <v>4</v>
      </c>
      <c r="B54" s="296" t="s">
        <v>1014</v>
      </c>
      <c r="C54" s="297"/>
      <c r="D54" s="295"/>
      <c r="E54" s="295"/>
      <c r="F54" s="295"/>
      <c r="G54" s="291">
        <f>F54/$F$4</f>
        <v>0</v>
      </c>
      <c r="H54" s="295" t="s">
        <v>1015</v>
      </c>
      <c r="I54" s="295" t="s">
        <v>903</v>
      </c>
      <c r="J54" s="295">
        <f t="shared" ref="J54:M54" si="25">SUM(J55:J56)</f>
        <v>0</v>
      </c>
      <c r="K54" s="295">
        <f t="shared" si="25"/>
        <v>0</v>
      </c>
      <c r="L54" s="295">
        <f t="shared" si="25"/>
        <v>0</v>
      </c>
      <c r="M54" s="295">
        <f t="shared" si="25"/>
        <v>0</v>
      </c>
      <c r="N54" s="301">
        <f>M54/$F$4</f>
        <v>0</v>
      </c>
    </row>
    <row r="55" s="3" customFormat="1" ht="28" customHeight="1" spans="1:14">
      <c r="A55" s="155">
        <v>5</v>
      </c>
      <c r="B55" s="296" t="s">
        <v>1016</v>
      </c>
      <c r="C55" s="297"/>
      <c r="D55" s="295"/>
      <c r="E55" s="295"/>
      <c r="F55" s="295"/>
      <c r="G55" s="291">
        <f>F55/$F$4</f>
        <v>0</v>
      </c>
      <c r="H55" s="295">
        <v>1</v>
      </c>
      <c r="I55" s="295" t="s">
        <v>1017</v>
      </c>
      <c r="J55" s="295"/>
      <c r="K55" s="295"/>
      <c r="L55" s="295"/>
      <c r="M55" s="295"/>
      <c r="N55" s="301">
        <f>M55/$F$4</f>
        <v>0</v>
      </c>
    </row>
    <row r="56" s="3" customFormat="1" ht="28" customHeight="1" spans="1:14">
      <c r="A56" s="155">
        <v>6</v>
      </c>
      <c r="B56" s="296" t="s">
        <v>1018</v>
      </c>
      <c r="C56" s="297"/>
      <c r="D56" s="295"/>
      <c r="E56" s="295"/>
      <c r="F56" s="295"/>
      <c r="G56" s="291">
        <f>F56/$F$4</f>
        <v>0</v>
      </c>
      <c r="H56" s="295">
        <v>2</v>
      </c>
      <c r="I56" s="295" t="s">
        <v>1019</v>
      </c>
      <c r="J56" s="295"/>
      <c r="K56" s="295"/>
      <c r="L56" s="295"/>
      <c r="M56" s="295"/>
      <c r="N56" s="301">
        <f>M56/$F$4</f>
        <v>0</v>
      </c>
    </row>
    <row r="57" s="77" customFormat="1" ht="36" spans="1:14">
      <c r="A57" s="155">
        <v>7</v>
      </c>
      <c r="B57" s="296" t="s">
        <v>1020</v>
      </c>
      <c r="C57" s="297"/>
      <c r="D57" s="295"/>
      <c r="E57" s="295"/>
      <c r="F57" s="295"/>
      <c r="G57" s="291">
        <f>F57/$F$4</f>
        <v>0</v>
      </c>
      <c r="H57" s="295"/>
      <c r="I57" s="295"/>
      <c r="J57" s="295"/>
      <c r="K57" s="295"/>
      <c r="L57" s="295"/>
      <c r="M57" s="295"/>
      <c r="N57" s="301">
        <f>M57/$F$4</f>
        <v>0</v>
      </c>
    </row>
  </sheetData>
  <mergeCells count="11">
    <mergeCell ref="A1:N1"/>
    <mergeCell ref="D2:E2"/>
    <mergeCell ref="F2:G2"/>
    <mergeCell ref="K2:L2"/>
    <mergeCell ref="M2:N2"/>
    <mergeCell ref="A4:B4"/>
    <mergeCell ref="A2:A3"/>
    <mergeCell ref="B2:B3"/>
    <mergeCell ref="C2:C3"/>
    <mergeCell ref="H2:H3"/>
    <mergeCell ref="J2:J3"/>
  </mergeCells>
  <pageMargins left="0.75" right="0.75" top="1" bottom="1" header="0.5" footer="0.5"/>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BD179"/>
  <sheetViews>
    <sheetView view="pageBreakPreview" zoomScaleNormal="100" zoomScaleSheetLayoutView="100" workbookViewId="0">
      <pane xSplit="7" ySplit="6" topLeftCell="I7" activePane="bottomRight" state="frozen"/>
      <selection/>
      <selection pane="topRight"/>
      <selection pane="bottomLeft"/>
      <selection pane="bottomRight" activeCell="T10" sqref="T10"/>
    </sheetView>
  </sheetViews>
  <sheetFormatPr defaultColWidth="9" defaultRowHeight="13.5"/>
  <cols>
    <col min="1" max="1" width="3.875" style="5" customWidth="1"/>
    <col min="2" max="2" width="10.375" style="5" customWidth="1"/>
    <col min="3" max="3" width="8.125" style="5" customWidth="1"/>
    <col min="4" max="4" width="7.375" style="5" customWidth="1"/>
    <col min="5" max="5" width="18.625" style="5" customWidth="1"/>
    <col min="6" max="6" width="10.75" style="5" customWidth="1"/>
    <col min="7" max="7" width="7.375" style="270" customWidth="1"/>
    <col min="8" max="8" width="17.125" style="5" customWidth="1"/>
    <col min="9" max="9" width="24.875" style="7" customWidth="1"/>
    <col min="10" max="17" width="6.625" style="5" customWidth="1"/>
    <col min="18" max="18" width="11.5" style="5" customWidth="1"/>
    <col min="19" max="19" width="9.625" style="5" customWidth="1"/>
    <col min="20" max="20" width="9.625" style="7" customWidth="1"/>
    <col min="21" max="21" width="10.375" style="5" customWidth="1"/>
    <col min="22" max="22" width="11.125" style="5" customWidth="1"/>
    <col min="23" max="23" width="9.375" style="5" customWidth="1"/>
    <col min="24" max="24" width="10.375" style="5" customWidth="1"/>
    <col min="25" max="25" width="11.125" style="5" customWidth="1"/>
    <col min="26" max="26" width="9.55833333333333" style="5" customWidth="1"/>
    <col min="27" max="27" width="8.375" style="5" customWidth="1"/>
    <col min="28" max="29" width="9.375" style="5" customWidth="1"/>
    <col min="30" max="31" width="10.375" style="5" customWidth="1"/>
    <col min="32" max="33" width="22.5" style="7" customWidth="1"/>
    <col min="34" max="34" width="8.75" style="5" customWidth="1"/>
    <col min="35" max="35" width="12.125" style="5" customWidth="1"/>
    <col min="36" max="36" width="8.875" style="5" customWidth="1"/>
    <col min="37" max="38" width="8.75" style="5" hidden="1" customWidth="1"/>
    <col min="39" max="40" width="8.125" style="5" hidden="1" customWidth="1"/>
    <col min="41" max="42" width="9" style="5" hidden="1" customWidth="1"/>
    <col min="43" max="44" width="8.75" style="5" hidden="1" customWidth="1"/>
    <col min="45" max="45" width="8.875" style="238" hidden="1" customWidth="1"/>
    <col min="46" max="47" width="10.375" style="9" hidden="1" customWidth="1"/>
    <col min="48" max="48" width="15" style="1" customWidth="1"/>
    <col min="49" max="49" width="5.125" style="1" customWidth="1"/>
    <col min="50" max="50" width="12.875" style="1" customWidth="1"/>
    <col min="51" max="51" width="8.125" style="1" customWidth="1"/>
    <col min="52" max="53" width="7" style="1" customWidth="1"/>
    <col min="54" max="54" width="7.86666666666667" style="1" customWidth="1"/>
    <col min="55" max="55" width="10.0083333333333" style="1" customWidth="1"/>
    <col min="56" max="16384" width="9" style="1"/>
  </cols>
  <sheetData>
    <row r="1" s="1" customFormat="1" ht="25.5" spans="1:47">
      <c r="A1" s="10" t="s">
        <v>1606</v>
      </c>
      <c r="B1" s="10"/>
      <c r="C1" s="10"/>
      <c r="D1" s="246"/>
      <c r="E1" s="10"/>
      <c r="F1" s="10"/>
      <c r="G1" s="11"/>
      <c r="H1" s="10"/>
      <c r="I1" s="10"/>
      <c r="J1" s="246"/>
      <c r="K1" s="246"/>
      <c r="L1" s="246"/>
      <c r="M1" s="246"/>
      <c r="N1" s="246"/>
      <c r="O1" s="246"/>
      <c r="P1" s="246"/>
      <c r="Q1" s="246"/>
      <c r="R1" s="246"/>
      <c r="S1" s="10"/>
      <c r="T1" s="246"/>
      <c r="U1" s="10"/>
      <c r="V1" s="10"/>
      <c r="W1" s="10"/>
      <c r="X1" s="10"/>
      <c r="Y1" s="10"/>
      <c r="Z1" s="10"/>
      <c r="AA1" s="10"/>
      <c r="AB1" s="10"/>
      <c r="AC1" s="246"/>
      <c r="AD1" s="246"/>
      <c r="AE1" s="246"/>
      <c r="AF1" s="246"/>
      <c r="AG1" s="246"/>
      <c r="AH1" s="246"/>
      <c r="AI1" s="246"/>
      <c r="AJ1" s="246"/>
      <c r="AK1" s="246"/>
      <c r="AL1" s="246"/>
      <c r="AM1" s="246"/>
      <c r="AN1" s="246"/>
      <c r="AO1" s="10"/>
      <c r="AP1" s="10"/>
      <c r="AQ1" s="10"/>
      <c r="AR1" s="10"/>
      <c r="AS1" s="11"/>
      <c r="AT1" s="9"/>
      <c r="AU1" s="9"/>
    </row>
    <row r="2" s="1" customFormat="1" ht="14" customHeight="1" spans="1:55">
      <c r="A2" s="12" t="s">
        <v>1</v>
      </c>
      <c r="B2" s="13" t="s">
        <v>1047</v>
      </c>
      <c r="C2" s="14" t="s">
        <v>1048</v>
      </c>
      <c r="D2" s="15" t="s">
        <v>3</v>
      </c>
      <c r="E2" s="15" t="s">
        <v>4</v>
      </c>
      <c r="F2" s="15" t="s">
        <v>1049</v>
      </c>
      <c r="G2" s="16" t="s">
        <v>1050</v>
      </c>
      <c r="H2" s="15" t="s">
        <v>7</v>
      </c>
      <c r="I2" s="15" t="s">
        <v>1051</v>
      </c>
      <c r="J2" s="29" t="s">
        <v>3</v>
      </c>
      <c r="K2" s="29"/>
      <c r="L2" s="29"/>
      <c r="M2" s="29"/>
      <c r="N2" s="29"/>
      <c r="O2" s="29"/>
      <c r="P2" s="29"/>
      <c r="Q2" s="29"/>
      <c r="R2" s="30" t="s">
        <v>1052</v>
      </c>
      <c r="S2" s="30" t="s">
        <v>1053</v>
      </c>
      <c r="T2" s="30" t="s">
        <v>1054</v>
      </c>
      <c r="U2" s="38" t="s">
        <v>1055</v>
      </c>
      <c r="V2" s="39"/>
      <c r="W2" s="39"/>
      <c r="X2" s="39"/>
      <c r="Y2" s="39"/>
      <c r="Z2" s="39"/>
      <c r="AA2" s="39"/>
      <c r="AB2" s="39"/>
      <c r="AC2" s="46"/>
      <c r="AD2" s="47" t="s">
        <v>10</v>
      </c>
      <c r="AE2" s="47"/>
      <c r="AF2" s="15" t="s">
        <v>1056</v>
      </c>
      <c r="AG2" s="15" t="s">
        <v>1057</v>
      </c>
      <c r="AH2" s="15" t="s">
        <v>13</v>
      </c>
      <c r="AI2" s="15" t="s">
        <v>14</v>
      </c>
      <c r="AJ2" s="15" t="s">
        <v>1542</v>
      </c>
      <c r="AK2" s="15" t="s">
        <v>16</v>
      </c>
      <c r="AL2" s="16" t="s">
        <v>17</v>
      </c>
      <c r="AM2" s="15" t="s">
        <v>18</v>
      </c>
      <c r="AN2" s="16" t="s">
        <v>19</v>
      </c>
      <c r="AO2" s="15" t="s">
        <v>1059</v>
      </c>
      <c r="AP2" s="15" t="s">
        <v>1060</v>
      </c>
      <c r="AQ2" s="15" t="s">
        <v>1061</v>
      </c>
      <c r="AR2" s="240" t="s">
        <v>1534</v>
      </c>
      <c r="AS2" s="15" t="s">
        <v>19</v>
      </c>
      <c r="AT2" s="15" t="s">
        <v>1535</v>
      </c>
      <c r="AU2" s="240" t="s">
        <v>1536</v>
      </c>
      <c r="AY2" s="238" t="s">
        <v>1408</v>
      </c>
      <c r="AZ2" s="5" t="s">
        <v>1409</v>
      </c>
      <c r="BA2" s="5" t="s">
        <v>1410</v>
      </c>
      <c r="BB2" s="5" t="s">
        <v>1411</v>
      </c>
      <c r="BC2" s="5" t="s">
        <v>1412</v>
      </c>
    </row>
    <row r="3" s="1" customFormat="1" spans="1:55">
      <c r="A3" s="12"/>
      <c r="B3" s="13"/>
      <c r="C3" s="17"/>
      <c r="D3" s="15"/>
      <c r="E3" s="15"/>
      <c r="F3" s="15"/>
      <c r="G3" s="16"/>
      <c r="H3" s="15"/>
      <c r="I3" s="15"/>
      <c r="J3" s="30" t="s">
        <v>915</v>
      </c>
      <c r="K3" s="30" t="s">
        <v>983</v>
      </c>
      <c r="L3" s="30" t="s">
        <v>1007</v>
      </c>
      <c r="M3" s="30" t="s">
        <v>954</v>
      </c>
      <c r="N3" s="30" t="s">
        <v>964</v>
      </c>
      <c r="O3" s="30" t="s">
        <v>997</v>
      </c>
      <c r="P3" s="30" t="s">
        <v>1063</v>
      </c>
      <c r="Q3" s="30" t="s">
        <v>981</v>
      </c>
      <c r="R3" s="40"/>
      <c r="S3" s="40"/>
      <c r="T3" s="40"/>
      <c r="U3" s="41" t="s">
        <v>1064</v>
      </c>
      <c r="V3" s="30" t="s">
        <v>1537</v>
      </c>
      <c r="W3" s="30" t="s">
        <v>1538</v>
      </c>
      <c r="X3" s="30" t="s">
        <v>1066</v>
      </c>
      <c r="Y3" s="42" t="s">
        <v>1067</v>
      </c>
      <c r="Z3" s="42" t="s">
        <v>1068</v>
      </c>
      <c r="AA3" s="42" t="s">
        <v>1069</v>
      </c>
      <c r="AB3" s="42" t="s">
        <v>1070</v>
      </c>
      <c r="AC3" s="48" t="s">
        <v>1071</v>
      </c>
      <c r="AD3" s="47" t="s">
        <v>31</v>
      </c>
      <c r="AE3" s="15" t="s">
        <v>32</v>
      </c>
      <c r="AF3" s="15"/>
      <c r="AG3" s="15"/>
      <c r="AH3" s="15"/>
      <c r="AI3" s="15"/>
      <c r="AJ3" s="15"/>
      <c r="AK3" s="15"/>
      <c r="AL3" s="16"/>
      <c r="AM3" s="15"/>
      <c r="AN3" s="16"/>
      <c r="AO3" s="15"/>
      <c r="AP3" s="15"/>
      <c r="AQ3" s="15"/>
      <c r="AR3" s="260"/>
      <c r="AS3" s="15"/>
      <c r="AT3" s="15"/>
      <c r="AU3" s="244"/>
      <c r="AY3" s="238"/>
      <c r="AZ3" s="5"/>
      <c r="BA3" s="5"/>
      <c r="BB3" s="5"/>
      <c r="BC3" s="5"/>
    </row>
    <row r="4" s="1" customFormat="1" spans="1:47">
      <c r="A4" s="12"/>
      <c r="B4" s="13"/>
      <c r="C4" s="18"/>
      <c r="D4" s="15"/>
      <c r="E4" s="15"/>
      <c r="F4" s="15"/>
      <c r="G4" s="16"/>
      <c r="H4" s="15"/>
      <c r="I4" s="15"/>
      <c r="J4" s="31"/>
      <c r="K4" s="31"/>
      <c r="L4" s="31"/>
      <c r="M4" s="31"/>
      <c r="N4" s="31"/>
      <c r="O4" s="31"/>
      <c r="P4" s="31"/>
      <c r="Q4" s="31"/>
      <c r="R4" s="31"/>
      <c r="S4" s="31"/>
      <c r="T4" s="31"/>
      <c r="U4" s="43"/>
      <c r="V4" s="31"/>
      <c r="W4" s="31"/>
      <c r="X4" s="31"/>
      <c r="Y4" s="42"/>
      <c r="Z4" s="42"/>
      <c r="AA4" s="42"/>
      <c r="AB4" s="42"/>
      <c r="AC4" s="49"/>
      <c r="AD4" s="47"/>
      <c r="AE4" s="15"/>
      <c r="AF4" s="15"/>
      <c r="AG4" s="15"/>
      <c r="AH4" s="15"/>
      <c r="AI4" s="15"/>
      <c r="AJ4" s="15"/>
      <c r="AK4" s="15"/>
      <c r="AL4" s="16"/>
      <c r="AM4" s="15"/>
      <c r="AN4" s="16"/>
      <c r="AO4" s="15"/>
      <c r="AP4" s="15"/>
      <c r="AQ4" s="15"/>
      <c r="AR4" s="244"/>
      <c r="AS4" s="15"/>
      <c r="AT4" s="15"/>
      <c r="AU4" s="332"/>
    </row>
    <row r="5" s="2" customFormat="1" ht="12" spans="1:47">
      <c r="A5" s="19" t="s">
        <v>31</v>
      </c>
      <c r="B5" s="19"/>
      <c r="C5" s="19"/>
      <c r="D5" s="19"/>
      <c r="E5" s="19"/>
      <c r="F5" s="19"/>
      <c r="G5" s="56"/>
      <c r="H5" s="19"/>
      <c r="I5" s="32"/>
      <c r="J5" s="19">
        <f t="shared" ref="J5:AE5" si="0">J6+J59+J75+J105+J109+J129+J138+J140</f>
        <v>24</v>
      </c>
      <c r="K5" s="19">
        <f t="shared" si="0"/>
        <v>0</v>
      </c>
      <c r="L5" s="19">
        <f t="shared" si="0"/>
        <v>6</v>
      </c>
      <c r="M5" s="19">
        <f t="shared" si="0"/>
        <v>0</v>
      </c>
      <c r="N5" s="19">
        <f t="shared" si="0"/>
        <v>0</v>
      </c>
      <c r="O5" s="19">
        <f t="shared" si="0"/>
        <v>0</v>
      </c>
      <c r="P5" s="19">
        <f t="shared" si="0"/>
        <v>0</v>
      </c>
      <c r="Q5" s="19">
        <f t="shared" si="0"/>
        <v>0</v>
      </c>
      <c r="R5" s="19">
        <f t="shared" si="0"/>
        <v>73223</v>
      </c>
      <c r="S5" s="19">
        <f t="shared" si="0"/>
        <v>0</v>
      </c>
      <c r="T5" s="19">
        <f t="shared" si="0"/>
        <v>0</v>
      </c>
      <c r="U5" s="19">
        <f t="shared" si="0"/>
        <v>16355.82</v>
      </c>
      <c r="V5" s="19">
        <f t="shared" si="0"/>
        <v>8812.14</v>
      </c>
      <c r="W5" s="19">
        <f t="shared" si="0"/>
        <v>1740</v>
      </c>
      <c r="X5" s="19">
        <f t="shared" si="0"/>
        <v>1000</v>
      </c>
      <c r="Y5" s="19">
        <f t="shared" si="0"/>
        <v>4004.68</v>
      </c>
      <c r="Z5" s="19">
        <f t="shared" si="0"/>
        <v>300</v>
      </c>
      <c r="AA5" s="19">
        <f t="shared" si="0"/>
        <v>499</v>
      </c>
      <c r="AB5" s="19">
        <f t="shared" si="0"/>
        <v>0</v>
      </c>
      <c r="AC5" s="19">
        <f t="shared" si="0"/>
        <v>0</v>
      </c>
      <c r="AD5" s="19" t="e">
        <f t="shared" si="0"/>
        <v>#REF!</v>
      </c>
      <c r="AE5" s="19" t="e">
        <f t="shared" si="0"/>
        <v>#REF!</v>
      </c>
      <c r="AF5" s="32"/>
      <c r="AG5" s="32"/>
      <c r="AH5" s="19"/>
      <c r="AI5" s="19"/>
      <c r="AJ5" s="56"/>
      <c r="AK5" s="56"/>
      <c r="AL5" s="19"/>
      <c r="AM5" s="19"/>
      <c r="AN5" s="56"/>
      <c r="AO5" s="261"/>
      <c r="AP5" s="261"/>
      <c r="AQ5" s="261"/>
      <c r="AR5" s="261"/>
      <c r="AS5" s="261"/>
      <c r="AT5" s="67"/>
      <c r="AU5" s="369"/>
    </row>
    <row r="6" s="3" customFormat="1" spans="1:46">
      <c r="A6" s="155"/>
      <c r="B6" s="156" t="s">
        <v>39</v>
      </c>
      <c r="C6" s="156"/>
      <c r="D6" s="156"/>
      <c r="E6" s="157"/>
      <c r="F6" s="156"/>
      <c r="G6" s="335"/>
      <c r="H6" s="157"/>
      <c r="I6" s="156"/>
      <c r="J6" s="166">
        <f t="shared" ref="J6:AB6" si="1">J7+J31+J38+J45++J50+J56</f>
        <v>24</v>
      </c>
      <c r="K6" s="166">
        <f t="shared" si="1"/>
        <v>0</v>
      </c>
      <c r="L6" s="166">
        <f t="shared" si="1"/>
        <v>0</v>
      </c>
      <c r="M6" s="166">
        <f t="shared" si="1"/>
        <v>0</v>
      </c>
      <c r="N6" s="166">
        <f t="shared" si="1"/>
        <v>0</v>
      </c>
      <c r="O6" s="166">
        <f t="shared" si="1"/>
        <v>0</v>
      </c>
      <c r="P6" s="166">
        <f t="shared" si="1"/>
        <v>0</v>
      </c>
      <c r="Q6" s="166">
        <f t="shared" si="1"/>
        <v>0</v>
      </c>
      <c r="R6" s="166">
        <f t="shared" si="1"/>
        <v>61466</v>
      </c>
      <c r="S6" s="166">
        <f t="shared" si="1"/>
        <v>0</v>
      </c>
      <c r="T6" s="166">
        <f t="shared" si="1"/>
        <v>0</v>
      </c>
      <c r="U6" s="166">
        <f t="shared" si="1"/>
        <v>12787.92</v>
      </c>
      <c r="V6" s="166">
        <f t="shared" si="1"/>
        <v>7462.94</v>
      </c>
      <c r="W6" s="166">
        <f t="shared" si="1"/>
        <v>1610</v>
      </c>
      <c r="X6" s="166">
        <f t="shared" si="1"/>
        <v>0</v>
      </c>
      <c r="Y6" s="166">
        <f t="shared" si="1"/>
        <v>2915.98</v>
      </c>
      <c r="Z6" s="166">
        <f t="shared" si="1"/>
        <v>300</v>
      </c>
      <c r="AA6" s="166">
        <f t="shared" si="1"/>
        <v>499</v>
      </c>
      <c r="AB6" s="166">
        <f t="shared" si="1"/>
        <v>0</v>
      </c>
      <c r="AC6" s="166"/>
      <c r="AD6" s="166">
        <f>AD7+AD31+AD38+AD45++AD50+AD56</f>
        <v>25239</v>
      </c>
      <c r="AE6" s="166">
        <f>AE7+AE31+AE38+AE45++AE50+AE56</f>
        <v>13851</v>
      </c>
      <c r="AF6" s="170"/>
      <c r="AG6" s="170"/>
      <c r="AH6" s="175"/>
      <c r="AI6" s="175"/>
      <c r="AJ6" s="177"/>
      <c r="AK6" s="177"/>
      <c r="AL6" s="175"/>
      <c r="AM6" s="175"/>
      <c r="AN6" s="175"/>
      <c r="AO6" s="178"/>
      <c r="AP6" s="178"/>
      <c r="AQ6" s="178"/>
      <c r="AR6" s="178"/>
      <c r="AS6" s="178"/>
      <c r="AT6" s="178"/>
    </row>
    <row r="7" s="3" customFormat="1" spans="1:46">
      <c r="A7" s="155"/>
      <c r="B7" s="156" t="s">
        <v>40</v>
      </c>
      <c r="C7" s="156"/>
      <c r="D7" s="156"/>
      <c r="E7" s="157"/>
      <c r="F7" s="156"/>
      <c r="G7" s="335"/>
      <c r="H7" s="157"/>
      <c r="I7" s="156"/>
      <c r="J7" s="166">
        <f t="shared" ref="J7:AB7" si="2">J8+J21+J22+J29+J30+J14</f>
        <v>17</v>
      </c>
      <c r="K7" s="166">
        <f t="shared" si="2"/>
        <v>0</v>
      </c>
      <c r="L7" s="166">
        <f t="shared" si="2"/>
        <v>0</v>
      </c>
      <c r="M7" s="166">
        <f t="shared" si="2"/>
        <v>0</v>
      </c>
      <c r="N7" s="166">
        <f t="shared" si="2"/>
        <v>0</v>
      </c>
      <c r="O7" s="166">
        <f t="shared" si="2"/>
        <v>0</v>
      </c>
      <c r="P7" s="166">
        <f t="shared" si="2"/>
        <v>0</v>
      </c>
      <c r="Q7" s="166">
        <f t="shared" si="2"/>
        <v>0</v>
      </c>
      <c r="R7" s="166">
        <f t="shared" si="2"/>
        <v>43157</v>
      </c>
      <c r="S7" s="166">
        <f t="shared" si="2"/>
        <v>0</v>
      </c>
      <c r="T7" s="166">
        <f t="shared" si="2"/>
        <v>0</v>
      </c>
      <c r="U7" s="166">
        <f t="shared" si="2"/>
        <v>7801.81</v>
      </c>
      <c r="V7" s="166">
        <f t="shared" si="2"/>
        <v>5146.78</v>
      </c>
      <c r="W7" s="166">
        <f t="shared" si="2"/>
        <v>1230</v>
      </c>
      <c r="X7" s="166">
        <f t="shared" si="2"/>
        <v>0</v>
      </c>
      <c r="Y7" s="166">
        <f t="shared" si="2"/>
        <v>1076.03</v>
      </c>
      <c r="Z7" s="166">
        <f t="shared" si="2"/>
        <v>0</v>
      </c>
      <c r="AA7" s="166">
        <f t="shared" si="2"/>
        <v>349</v>
      </c>
      <c r="AB7" s="166">
        <f t="shared" si="2"/>
        <v>0</v>
      </c>
      <c r="AC7" s="166"/>
      <c r="AD7" s="166">
        <f>AD8+AD21+AD22+AD29+AD30+AD14</f>
        <v>13394</v>
      </c>
      <c r="AE7" s="166">
        <f>AE8+AE21+AE22+AE29+AE30+AE14</f>
        <v>5870</v>
      </c>
      <c r="AF7" s="170"/>
      <c r="AG7" s="170"/>
      <c r="AH7" s="175"/>
      <c r="AI7" s="175"/>
      <c r="AJ7" s="177"/>
      <c r="AK7" s="177"/>
      <c r="AL7" s="175"/>
      <c r="AM7" s="175"/>
      <c r="AN7" s="175"/>
      <c r="AO7" s="178"/>
      <c r="AP7" s="178"/>
      <c r="AQ7" s="178"/>
      <c r="AR7" s="178"/>
      <c r="AS7" s="178"/>
      <c r="AT7" s="178"/>
    </row>
    <row r="8" s="3" customFormat="1" spans="1:46">
      <c r="A8" s="155"/>
      <c r="B8" s="156" t="s">
        <v>41</v>
      </c>
      <c r="C8" s="156"/>
      <c r="D8" s="156"/>
      <c r="E8" s="157"/>
      <c r="F8" s="156"/>
      <c r="G8" s="335"/>
      <c r="H8" s="157"/>
      <c r="I8" s="156"/>
      <c r="J8" s="166">
        <f t="shared" ref="J8:AB8" si="3">SUM(J9:J13)</f>
        <v>5</v>
      </c>
      <c r="K8" s="166">
        <f t="shared" si="3"/>
        <v>0</v>
      </c>
      <c r="L8" s="166">
        <f t="shared" si="3"/>
        <v>0</v>
      </c>
      <c r="M8" s="166">
        <f t="shared" si="3"/>
        <v>0</v>
      </c>
      <c r="N8" s="166">
        <f t="shared" si="3"/>
        <v>0</v>
      </c>
      <c r="O8" s="166">
        <f t="shared" si="3"/>
        <v>0</v>
      </c>
      <c r="P8" s="166">
        <f t="shared" si="3"/>
        <v>0</v>
      </c>
      <c r="Q8" s="166">
        <f t="shared" si="3"/>
        <v>0</v>
      </c>
      <c r="R8" s="166">
        <f t="shared" si="3"/>
        <v>5200</v>
      </c>
      <c r="S8" s="166">
        <f t="shared" si="3"/>
        <v>0</v>
      </c>
      <c r="T8" s="166">
        <f t="shared" si="3"/>
        <v>0</v>
      </c>
      <c r="U8" s="166">
        <f t="shared" si="3"/>
        <v>1690</v>
      </c>
      <c r="V8" s="166">
        <f t="shared" si="3"/>
        <v>1690</v>
      </c>
      <c r="W8" s="166">
        <f t="shared" si="3"/>
        <v>0</v>
      </c>
      <c r="X8" s="166">
        <f t="shared" si="3"/>
        <v>0</v>
      </c>
      <c r="Y8" s="166">
        <f t="shared" si="3"/>
        <v>0</v>
      </c>
      <c r="Z8" s="166">
        <f t="shared" si="3"/>
        <v>0</v>
      </c>
      <c r="AA8" s="166">
        <f t="shared" si="3"/>
        <v>0</v>
      </c>
      <c r="AB8" s="166">
        <f t="shared" si="3"/>
        <v>0</v>
      </c>
      <c r="AC8" s="166"/>
      <c r="AD8" s="166">
        <f>SUM(AD9:AD13)</f>
        <v>2550</v>
      </c>
      <c r="AE8" s="166">
        <f>SUM(AE9:AE13)</f>
        <v>1427</v>
      </c>
      <c r="AF8" s="170"/>
      <c r="AG8" s="170"/>
      <c r="AH8" s="175"/>
      <c r="AI8" s="175"/>
      <c r="AJ8" s="177"/>
      <c r="AK8" s="177"/>
      <c r="AL8" s="175"/>
      <c r="AM8" s="175"/>
      <c r="AN8" s="175"/>
      <c r="AO8" s="178"/>
      <c r="AP8" s="178"/>
      <c r="AQ8" s="178"/>
      <c r="AR8" s="178"/>
      <c r="AS8" s="178"/>
      <c r="AT8" s="178"/>
    </row>
    <row r="9" s="1" customFormat="1" ht="78.75" spans="1:56">
      <c r="A9" s="20">
        <v>1</v>
      </c>
      <c r="B9" s="20" t="s">
        <v>109</v>
      </c>
      <c r="C9" s="20">
        <v>2022</v>
      </c>
      <c r="D9" s="21" t="s">
        <v>98</v>
      </c>
      <c r="E9" s="21" t="s">
        <v>110</v>
      </c>
      <c r="F9" s="21" t="s">
        <v>45</v>
      </c>
      <c r="G9" s="22" t="s">
        <v>1543</v>
      </c>
      <c r="H9" s="21" t="s">
        <v>111</v>
      </c>
      <c r="I9" s="33" t="s">
        <v>1414</v>
      </c>
      <c r="J9" s="22">
        <v>1</v>
      </c>
      <c r="K9" s="21"/>
      <c r="L9" s="21"/>
      <c r="M9" s="21"/>
      <c r="N9" s="21"/>
      <c r="O9" s="21"/>
      <c r="P9" s="21"/>
      <c r="Q9" s="21"/>
      <c r="R9" s="22">
        <v>998</v>
      </c>
      <c r="S9" s="22" t="s">
        <v>115</v>
      </c>
      <c r="T9" s="34" t="s">
        <v>1077</v>
      </c>
      <c r="U9" s="44">
        <v>350</v>
      </c>
      <c r="V9" s="44">
        <v>350</v>
      </c>
      <c r="W9" s="44"/>
      <c r="X9" s="44">
        <v>0</v>
      </c>
      <c r="Y9" s="44">
        <v>0</v>
      </c>
      <c r="Z9" s="44">
        <v>0</v>
      </c>
      <c r="AA9" s="44">
        <v>0</v>
      </c>
      <c r="AB9" s="44">
        <v>0</v>
      </c>
      <c r="AC9" s="44"/>
      <c r="AD9" s="50">
        <v>285</v>
      </c>
      <c r="AE9" s="50">
        <v>66</v>
      </c>
      <c r="AF9" s="33" t="s">
        <v>1415</v>
      </c>
      <c r="AG9" s="33" t="s">
        <v>114</v>
      </c>
      <c r="AH9" s="21" t="s">
        <v>115</v>
      </c>
      <c r="AI9" s="21" t="s">
        <v>1077</v>
      </c>
      <c r="AJ9" s="21" t="s">
        <v>80</v>
      </c>
      <c r="AK9" s="163" t="s">
        <v>81</v>
      </c>
      <c r="AL9" s="163" t="s">
        <v>82</v>
      </c>
      <c r="AM9" s="163" t="s">
        <v>55</v>
      </c>
      <c r="AN9" s="163" t="s">
        <v>63</v>
      </c>
      <c r="AO9" s="158" t="s">
        <v>1079</v>
      </c>
      <c r="AP9" s="158" t="s">
        <v>1079</v>
      </c>
      <c r="AQ9" s="158" t="s">
        <v>1079</v>
      </c>
      <c r="AR9" s="158"/>
      <c r="AS9" s="163"/>
      <c r="AT9" s="185" t="s">
        <v>1080</v>
      </c>
      <c r="AU9" s="390"/>
      <c r="AW9" s="1" t="s">
        <v>1539</v>
      </c>
      <c r="BD9" s="5">
        <v>1</v>
      </c>
    </row>
    <row r="10" s="1" customFormat="1" ht="135" spans="1:56">
      <c r="A10" s="20">
        <v>2</v>
      </c>
      <c r="B10" s="21" t="s">
        <v>1082</v>
      </c>
      <c r="C10" s="21">
        <v>2022</v>
      </c>
      <c r="D10" s="21" t="s">
        <v>98</v>
      </c>
      <c r="E10" s="21" t="s">
        <v>1416</v>
      </c>
      <c r="F10" s="26" t="s">
        <v>45</v>
      </c>
      <c r="G10" s="22" t="s">
        <v>1544</v>
      </c>
      <c r="H10" s="21" t="s">
        <v>1085</v>
      </c>
      <c r="I10" s="33" t="s">
        <v>1418</v>
      </c>
      <c r="J10" s="21">
        <v>1</v>
      </c>
      <c r="K10" s="21"/>
      <c r="L10" s="21"/>
      <c r="M10" s="21"/>
      <c r="N10" s="21"/>
      <c r="O10" s="21"/>
      <c r="P10" s="21"/>
      <c r="Q10" s="21"/>
      <c r="R10" s="21">
        <v>526</v>
      </c>
      <c r="S10" s="21" t="s">
        <v>115</v>
      </c>
      <c r="T10" s="21" t="s">
        <v>1077</v>
      </c>
      <c r="U10" s="21">
        <v>380</v>
      </c>
      <c r="V10" s="21">
        <v>380</v>
      </c>
      <c r="W10" s="21"/>
      <c r="X10" s="44">
        <v>0</v>
      </c>
      <c r="Y10" s="44">
        <v>0</v>
      </c>
      <c r="Z10" s="44">
        <v>0</v>
      </c>
      <c r="AA10" s="44">
        <v>0</v>
      </c>
      <c r="AB10" s="44">
        <v>0</v>
      </c>
      <c r="AC10" s="21"/>
      <c r="AD10" s="21">
        <v>172</v>
      </c>
      <c r="AE10" s="121">
        <v>52</v>
      </c>
      <c r="AF10" s="51" t="s">
        <v>1419</v>
      </c>
      <c r="AG10" s="51" t="s">
        <v>1420</v>
      </c>
      <c r="AH10" s="21" t="s">
        <v>115</v>
      </c>
      <c r="AI10" s="21" t="s">
        <v>1077</v>
      </c>
      <c r="AJ10" s="33" t="s">
        <v>80</v>
      </c>
      <c r="AK10" s="161" t="s">
        <v>1089</v>
      </c>
      <c r="AL10" s="163" t="s">
        <v>82</v>
      </c>
      <c r="AM10" s="419" t="s">
        <v>1090</v>
      </c>
      <c r="AN10" s="179" t="s">
        <v>108</v>
      </c>
      <c r="AO10" s="158" t="s">
        <v>1079</v>
      </c>
      <c r="AP10" s="158" t="s">
        <v>1079</v>
      </c>
      <c r="AQ10" s="158" t="s">
        <v>1079</v>
      </c>
      <c r="AR10" s="158"/>
      <c r="AS10" s="163"/>
      <c r="AT10" s="178" t="s">
        <v>1091</v>
      </c>
      <c r="AU10" s="3"/>
      <c r="AV10" s="1">
        <v>1</v>
      </c>
      <c r="AW10" s="1" t="s">
        <v>1539</v>
      </c>
      <c r="BD10" s="5">
        <v>1</v>
      </c>
    </row>
    <row r="11" s="1" customFormat="1" ht="135" spans="1:56">
      <c r="A11" s="20">
        <v>3</v>
      </c>
      <c r="B11" s="21" t="s">
        <v>1092</v>
      </c>
      <c r="C11" s="21">
        <v>2022</v>
      </c>
      <c r="D11" s="21" t="s">
        <v>98</v>
      </c>
      <c r="E11" s="21" t="s">
        <v>1421</v>
      </c>
      <c r="F11" s="26" t="s">
        <v>45</v>
      </c>
      <c r="G11" s="22" t="s">
        <v>1544</v>
      </c>
      <c r="H11" s="21" t="s">
        <v>1094</v>
      </c>
      <c r="I11" s="33" t="s">
        <v>1422</v>
      </c>
      <c r="J11" s="21">
        <v>1</v>
      </c>
      <c r="K11" s="21"/>
      <c r="L11" s="21"/>
      <c r="M11" s="21"/>
      <c r="N11" s="21"/>
      <c r="O11" s="21"/>
      <c r="P11" s="21"/>
      <c r="Q11" s="21"/>
      <c r="R11" s="21">
        <v>452</v>
      </c>
      <c r="S11" s="21" t="s">
        <v>115</v>
      </c>
      <c r="T11" s="21" t="s">
        <v>1077</v>
      </c>
      <c r="U11" s="21">
        <v>200</v>
      </c>
      <c r="V11" s="21">
        <v>200</v>
      </c>
      <c r="W11" s="21"/>
      <c r="X11" s="44">
        <v>0</v>
      </c>
      <c r="Y11" s="44">
        <v>0</v>
      </c>
      <c r="Z11" s="44">
        <v>0</v>
      </c>
      <c r="AA11" s="44">
        <v>0</v>
      </c>
      <c r="AB11" s="44">
        <v>0</v>
      </c>
      <c r="AC11" s="21"/>
      <c r="AD11" s="21">
        <v>118</v>
      </c>
      <c r="AE11" s="121">
        <v>66</v>
      </c>
      <c r="AF11" s="51" t="s">
        <v>1423</v>
      </c>
      <c r="AG11" s="51" t="s">
        <v>1424</v>
      </c>
      <c r="AH11" s="21" t="s">
        <v>115</v>
      </c>
      <c r="AI11" s="21" t="s">
        <v>1077</v>
      </c>
      <c r="AJ11" s="33" t="s">
        <v>80</v>
      </c>
      <c r="AK11" s="161" t="s">
        <v>1089</v>
      </c>
      <c r="AL11" s="163" t="s">
        <v>82</v>
      </c>
      <c r="AM11" s="419" t="s">
        <v>1090</v>
      </c>
      <c r="AN11" s="179" t="s">
        <v>108</v>
      </c>
      <c r="AO11" s="158" t="s">
        <v>1079</v>
      </c>
      <c r="AP11" s="158" t="s">
        <v>1079</v>
      </c>
      <c r="AQ11" s="158" t="s">
        <v>1079</v>
      </c>
      <c r="AR11" s="158"/>
      <c r="AS11" s="163"/>
      <c r="AT11" s="178" t="s">
        <v>1091</v>
      </c>
      <c r="AU11" s="3"/>
      <c r="AV11" s="1">
        <v>1</v>
      </c>
      <c r="AW11" s="1" t="s">
        <v>1539</v>
      </c>
      <c r="BD11" s="5">
        <v>1</v>
      </c>
    </row>
    <row r="12" s="1" customFormat="1" ht="135" spans="1:56">
      <c r="A12" s="20">
        <v>4</v>
      </c>
      <c r="B12" s="21" t="s">
        <v>1098</v>
      </c>
      <c r="C12" s="21">
        <v>2022</v>
      </c>
      <c r="D12" s="21" t="s">
        <v>98</v>
      </c>
      <c r="E12" s="21" t="s">
        <v>1099</v>
      </c>
      <c r="F12" s="26" t="s">
        <v>45</v>
      </c>
      <c r="G12" s="22" t="s">
        <v>1544</v>
      </c>
      <c r="H12" s="21" t="s">
        <v>1100</v>
      </c>
      <c r="I12" s="33" t="s">
        <v>1101</v>
      </c>
      <c r="J12" s="21">
        <v>1</v>
      </c>
      <c r="K12" s="21"/>
      <c r="L12" s="21"/>
      <c r="M12" s="21"/>
      <c r="N12" s="21"/>
      <c r="O12" s="21"/>
      <c r="P12" s="21"/>
      <c r="Q12" s="21"/>
      <c r="R12" s="21">
        <v>1367</v>
      </c>
      <c r="S12" s="22" t="s">
        <v>177</v>
      </c>
      <c r="T12" s="21" t="s">
        <v>1102</v>
      </c>
      <c r="U12" s="21">
        <v>380</v>
      </c>
      <c r="V12" s="21">
        <v>380</v>
      </c>
      <c r="W12" s="21"/>
      <c r="X12" s="44">
        <v>0</v>
      </c>
      <c r="Y12" s="44">
        <v>0</v>
      </c>
      <c r="Z12" s="44">
        <v>0</v>
      </c>
      <c r="AA12" s="44">
        <v>0</v>
      </c>
      <c r="AB12" s="44">
        <v>0</v>
      </c>
      <c r="AC12" s="21"/>
      <c r="AD12" s="21">
        <v>118</v>
      </c>
      <c r="AE12" s="121">
        <v>66</v>
      </c>
      <c r="AF12" s="51" t="s">
        <v>1425</v>
      </c>
      <c r="AG12" s="51" t="s">
        <v>1426</v>
      </c>
      <c r="AH12" s="21" t="s">
        <v>1100</v>
      </c>
      <c r="AI12" s="21" t="s">
        <v>1102</v>
      </c>
      <c r="AJ12" s="33" t="s">
        <v>80</v>
      </c>
      <c r="AK12" s="161" t="s">
        <v>1089</v>
      </c>
      <c r="AL12" s="163" t="s">
        <v>82</v>
      </c>
      <c r="AM12" s="419" t="s">
        <v>1090</v>
      </c>
      <c r="AN12" s="179" t="s">
        <v>108</v>
      </c>
      <c r="AO12" s="158" t="s">
        <v>1079</v>
      </c>
      <c r="AP12" s="158" t="s">
        <v>1079</v>
      </c>
      <c r="AQ12" s="158" t="s">
        <v>1079</v>
      </c>
      <c r="AR12" s="158"/>
      <c r="AS12" s="163"/>
      <c r="AT12" s="178" t="s">
        <v>1091</v>
      </c>
      <c r="AU12" s="3"/>
      <c r="AV12" s="1">
        <v>1</v>
      </c>
      <c r="AW12" s="1" t="s">
        <v>1539</v>
      </c>
      <c r="BD12" s="5">
        <v>1</v>
      </c>
    </row>
    <row r="13" s="1" customFormat="1" ht="135" spans="1:56">
      <c r="A13" s="20">
        <v>5</v>
      </c>
      <c r="B13" s="21" t="s">
        <v>1105</v>
      </c>
      <c r="C13" s="21">
        <v>2022</v>
      </c>
      <c r="D13" s="21" t="s">
        <v>98</v>
      </c>
      <c r="E13" s="21" t="s">
        <v>1106</v>
      </c>
      <c r="F13" s="26" t="s">
        <v>45</v>
      </c>
      <c r="G13" s="22" t="s">
        <v>1544</v>
      </c>
      <c r="H13" s="21" t="s">
        <v>285</v>
      </c>
      <c r="I13" s="33" t="s">
        <v>1107</v>
      </c>
      <c r="J13" s="21">
        <v>1</v>
      </c>
      <c r="K13" s="21"/>
      <c r="L13" s="21"/>
      <c r="M13" s="21"/>
      <c r="N13" s="21"/>
      <c r="O13" s="21"/>
      <c r="P13" s="21"/>
      <c r="Q13" s="21"/>
      <c r="R13" s="21">
        <v>1857</v>
      </c>
      <c r="S13" s="23" t="s">
        <v>50</v>
      </c>
      <c r="T13" s="21" t="s">
        <v>51</v>
      </c>
      <c r="U13" s="21">
        <v>380</v>
      </c>
      <c r="V13" s="21">
        <v>380</v>
      </c>
      <c r="W13" s="21"/>
      <c r="X13" s="44">
        <v>0</v>
      </c>
      <c r="Y13" s="44">
        <v>0</v>
      </c>
      <c r="Z13" s="44">
        <v>0</v>
      </c>
      <c r="AA13" s="44">
        <v>0</v>
      </c>
      <c r="AB13" s="44">
        <v>0</v>
      </c>
      <c r="AC13" s="21"/>
      <c r="AD13" s="21">
        <v>1857</v>
      </c>
      <c r="AE13" s="121">
        <v>1177</v>
      </c>
      <c r="AF13" s="51" t="s">
        <v>1427</v>
      </c>
      <c r="AG13" s="51" t="s">
        <v>1428</v>
      </c>
      <c r="AH13" s="21" t="s">
        <v>285</v>
      </c>
      <c r="AI13" s="21" t="s">
        <v>51</v>
      </c>
      <c r="AJ13" s="33" t="s">
        <v>80</v>
      </c>
      <c r="AK13" s="161" t="s">
        <v>1089</v>
      </c>
      <c r="AL13" s="163" t="s">
        <v>82</v>
      </c>
      <c r="AM13" s="419" t="s">
        <v>1090</v>
      </c>
      <c r="AN13" s="179" t="s">
        <v>108</v>
      </c>
      <c r="AO13" s="158" t="s">
        <v>1079</v>
      </c>
      <c r="AP13" s="158" t="s">
        <v>1079</v>
      </c>
      <c r="AQ13" s="158" t="s">
        <v>1079</v>
      </c>
      <c r="AR13" s="158"/>
      <c r="AS13" s="163"/>
      <c r="AT13" s="185" t="s">
        <v>1080</v>
      </c>
      <c r="AU13" s="390"/>
      <c r="AV13" s="1">
        <v>1</v>
      </c>
      <c r="AW13" s="1" t="s">
        <v>1539</v>
      </c>
      <c r="BD13" s="5">
        <v>1</v>
      </c>
    </row>
    <row r="14" s="3" customFormat="1" spans="1:46">
      <c r="A14" s="155"/>
      <c r="B14" s="156" t="s">
        <v>123</v>
      </c>
      <c r="C14" s="156"/>
      <c r="D14" s="156"/>
      <c r="E14" s="157"/>
      <c r="F14" s="156"/>
      <c r="G14" s="335"/>
      <c r="H14" s="157"/>
      <c r="I14" s="156"/>
      <c r="J14" s="166">
        <f t="shared" ref="J14:AB14" si="4">SUM(J15:J20)</f>
        <v>6</v>
      </c>
      <c r="K14" s="166">
        <f t="shared" si="4"/>
        <v>0</v>
      </c>
      <c r="L14" s="166">
        <f t="shared" si="4"/>
        <v>0</v>
      </c>
      <c r="M14" s="166">
        <f t="shared" si="4"/>
        <v>0</v>
      </c>
      <c r="N14" s="166">
        <f t="shared" si="4"/>
        <v>0</v>
      </c>
      <c r="O14" s="166">
        <f t="shared" si="4"/>
        <v>0</v>
      </c>
      <c r="P14" s="166">
        <f t="shared" si="4"/>
        <v>0</v>
      </c>
      <c r="Q14" s="166">
        <f t="shared" si="4"/>
        <v>0</v>
      </c>
      <c r="R14" s="166">
        <f t="shared" si="4"/>
        <v>13858</v>
      </c>
      <c r="S14" s="166">
        <f t="shared" si="4"/>
        <v>0</v>
      </c>
      <c r="T14" s="166">
        <f t="shared" si="4"/>
        <v>0</v>
      </c>
      <c r="U14" s="166">
        <f t="shared" si="4"/>
        <v>2195.03</v>
      </c>
      <c r="V14" s="166">
        <f t="shared" si="4"/>
        <v>2195.03</v>
      </c>
      <c r="W14" s="166">
        <f t="shared" si="4"/>
        <v>0</v>
      </c>
      <c r="X14" s="166">
        <f t="shared" si="4"/>
        <v>0</v>
      </c>
      <c r="Y14" s="166">
        <f t="shared" si="4"/>
        <v>0</v>
      </c>
      <c r="Z14" s="166">
        <f t="shared" si="4"/>
        <v>0</v>
      </c>
      <c r="AA14" s="166">
        <f t="shared" si="4"/>
        <v>0</v>
      </c>
      <c r="AB14" s="166">
        <f t="shared" si="4"/>
        <v>0</v>
      </c>
      <c r="AC14" s="166"/>
      <c r="AD14" s="166">
        <f>SUM(AD15:AD20)</f>
        <v>3959</v>
      </c>
      <c r="AE14" s="166">
        <f>SUM(AE15:AE20)</f>
        <v>1508</v>
      </c>
      <c r="AF14" s="170"/>
      <c r="AG14" s="170"/>
      <c r="AH14" s="175"/>
      <c r="AI14" s="175"/>
      <c r="AJ14" s="177"/>
      <c r="AK14" s="177"/>
      <c r="AL14" s="175"/>
      <c r="AM14" s="175"/>
      <c r="AN14" s="175"/>
      <c r="AO14" s="178"/>
      <c r="AP14" s="178"/>
      <c r="AQ14" s="178"/>
      <c r="AR14" s="178"/>
      <c r="AS14" s="178"/>
      <c r="AT14" s="178"/>
    </row>
    <row r="15" s="1" customFormat="1" ht="191.25" spans="1:56">
      <c r="A15" s="20">
        <v>6</v>
      </c>
      <c r="B15" s="20" t="s">
        <v>156</v>
      </c>
      <c r="C15" s="20">
        <v>2022</v>
      </c>
      <c r="D15" s="21" t="s">
        <v>125</v>
      </c>
      <c r="E15" s="21" t="s">
        <v>1114</v>
      </c>
      <c r="F15" s="21" t="s">
        <v>45</v>
      </c>
      <c r="G15" s="22" t="s">
        <v>1110</v>
      </c>
      <c r="H15" s="21" t="s">
        <v>158</v>
      </c>
      <c r="I15" s="33" t="s">
        <v>1455</v>
      </c>
      <c r="J15" s="22">
        <v>1</v>
      </c>
      <c r="K15" s="21"/>
      <c r="L15" s="21"/>
      <c r="M15" s="21"/>
      <c r="N15" s="21"/>
      <c r="O15" s="21"/>
      <c r="P15" s="21"/>
      <c r="Q15" s="21"/>
      <c r="R15" s="22">
        <v>1768</v>
      </c>
      <c r="S15" s="22" t="s">
        <v>115</v>
      </c>
      <c r="T15" s="34" t="s">
        <v>1077</v>
      </c>
      <c r="U15" s="44">
        <v>395</v>
      </c>
      <c r="V15" s="44">
        <v>395</v>
      </c>
      <c r="W15" s="44"/>
      <c r="X15" s="44">
        <v>0</v>
      </c>
      <c r="Y15" s="44">
        <v>0</v>
      </c>
      <c r="Z15" s="44">
        <v>0</v>
      </c>
      <c r="AA15" s="44">
        <v>0</v>
      </c>
      <c r="AB15" s="44">
        <v>0</v>
      </c>
      <c r="AC15" s="44"/>
      <c r="AD15" s="50">
        <v>505</v>
      </c>
      <c r="AE15" s="50">
        <v>148</v>
      </c>
      <c r="AF15" s="33" t="s">
        <v>160</v>
      </c>
      <c r="AG15" s="51" t="s">
        <v>161</v>
      </c>
      <c r="AH15" s="21" t="s">
        <v>115</v>
      </c>
      <c r="AI15" s="21" t="s">
        <v>1077</v>
      </c>
      <c r="AJ15" s="21" t="s">
        <v>80</v>
      </c>
      <c r="AK15" s="163" t="s">
        <v>81</v>
      </c>
      <c r="AL15" s="163" t="s">
        <v>82</v>
      </c>
      <c r="AM15" s="163" t="s">
        <v>55</v>
      </c>
      <c r="AN15" s="163" t="s">
        <v>63</v>
      </c>
      <c r="AO15" s="158" t="s">
        <v>1079</v>
      </c>
      <c r="AP15" s="158" t="s">
        <v>1079</v>
      </c>
      <c r="AQ15" s="158" t="s">
        <v>1079</v>
      </c>
      <c r="AR15" s="158"/>
      <c r="AS15" s="163"/>
      <c r="AT15" s="178" t="s">
        <v>1091</v>
      </c>
      <c r="AU15" s="3"/>
      <c r="AW15" s="1" t="s">
        <v>1539</v>
      </c>
      <c r="BD15" s="5">
        <v>1</v>
      </c>
    </row>
    <row r="16" s="1" customFormat="1" ht="135" spans="1:56">
      <c r="A16" s="20">
        <v>7</v>
      </c>
      <c r="B16" s="20" t="s">
        <v>162</v>
      </c>
      <c r="C16" s="20">
        <v>2022</v>
      </c>
      <c r="D16" s="21" t="s">
        <v>125</v>
      </c>
      <c r="E16" s="21" t="s">
        <v>163</v>
      </c>
      <c r="F16" s="21" t="s">
        <v>45</v>
      </c>
      <c r="G16" s="22" t="s">
        <v>1110</v>
      </c>
      <c r="H16" s="21" t="s">
        <v>164</v>
      </c>
      <c r="I16" s="33" t="s">
        <v>1456</v>
      </c>
      <c r="J16" s="22">
        <v>1</v>
      </c>
      <c r="K16" s="21"/>
      <c r="L16" s="21"/>
      <c r="M16" s="21"/>
      <c r="N16" s="21"/>
      <c r="O16" s="21"/>
      <c r="P16" s="21"/>
      <c r="Q16" s="21"/>
      <c r="R16" s="22">
        <v>3371</v>
      </c>
      <c r="S16" s="22" t="s">
        <v>168</v>
      </c>
      <c r="T16" s="34" t="s">
        <v>1117</v>
      </c>
      <c r="U16" s="44">
        <v>377</v>
      </c>
      <c r="V16" s="44">
        <v>377</v>
      </c>
      <c r="W16" s="44"/>
      <c r="X16" s="44">
        <v>0</v>
      </c>
      <c r="Y16" s="44">
        <v>0</v>
      </c>
      <c r="Z16" s="44">
        <v>0</v>
      </c>
      <c r="AA16" s="44">
        <v>0</v>
      </c>
      <c r="AB16" s="44">
        <v>0</v>
      </c>
      <c r="AC16" s="44"/>
      <c r="AD16" s="50">
        <v>963</v>
      </c>
      <c r="AE16" s="50">
        <v>290</v>
      </c>
      <c r="AF16" s="33" t="s">
        <v>166</v>
      </c>
      <c r="AG16" s="33" t="s">
        <v>167</v>
      </c>
      <c r="AH16" s="21" t="s">
        <v>168</v>
      </c>
      <c r="AI16" s="21" t="s">
        <v>1117</v>
      </c>
      <c r="AJ16" s="21" t="s">
        <v>80</v>
      </c>
      <c r="AK16" s="163" t="s">
        <v>81</v>
      </c>
      <c r="AL16" s="163" t="s">
        <v>82</v>
      </c>
      <c r="AM16" s="163" t="s">
        <v>55</v>
      </c>
      <c r="AN16" s="163" t="s">
        <v>170</v>
      </c>
      <c r="AO16" s="158" t="s">
        <v>1079</v>
      </c>
      <c r="AP16" s="158" t="s">
        <v>1079</v>
      </c>
      <c r="AQ16" s="158" t="s">
        <v>1079</v>
      </c>
      <c r="AR16" s="158"/>
      <c r="AS16" s="163"/>
      <c r="AT16" s="178" t="s">
        <v>1091</v>
      </c>
      <c r="AU16" s="3"/>
      <c r="AW16" s="1" t="s">
        <v>1539</v>
      </c>
      <c r="BD16" s="5">
        <v>1</v>
      </c>
    </row>
    <row r="17" s="1" customFormat="1" ht="123.75" spans="1:56">
      <c r="A17" s="20">
        <v>8</v>
      </c>
      <c r="B17" s="20" t="s">
        <v>171</v>
      </c>
      <c r="C17" s="20">
        <v>2022</v>
      </c>
      <c r="D17" s="21" t="s">
        <v>125</v>
      </c>
      <c r="E17" s="21" t="s">
        <v>172</v>
      </c>
      <c r="F17" s="21" t="s">
        <v>45</v>
      </c>
      <c r="G17" s="22" t="s">
        <v>1110</v>
      </c>
      <c r="H17" s="21" t="s">
        <v>173</v>
      </c>
      <c r="I17" s="33" t="s">
        <v>1457</v>
      </c>
      <c r="J17" s="22">
        <v>1</v>
      </c>
      <c r="K17" s="21"/>
      <c r="L17" s="21"/>
      <c r="M17" s="21"/>
      <c r="N17" s="21"/>
      <c r="O17" s="21"/>
      <c r="P17" s="21"/>
      <c r="Q17" s="21"/>
      <c r="R17" s="22">
        <v>1750</v>
      </c>
      <c r="S17" s="22" t="s">
        <v>177</v>
      </c>
      <c r="T17" s="34" t="s">
        <v>178</v>
      </c>
      <c r="U17" s="44">
        <v>397</v>
      </c>
      <c r="V17" s="44">
        <v>397</v>
      </c>
      <c r="W17" s="44"/>
      <c r="X17" s="44">
        <v>0</v>
      </c>
      <c r="Y17" s="44">
        <v>0</v>
      </c>
      <c r="Z17" s="44">
        <v>0</v>
      </c>
      <c r="AA17" s="44">
        <v>0</v>
      </c>
      <c r="AB17" s="44">
        <v>0</v>
      </c>
      <c r="AC17" s="44"/>
      <c r="AD17" s="50">
        <v>500</v>
      </c>
      <c r="AE17" s="50">
        <v>300</v>
      </c>
      <c r="AF17" s="33" t="s">
        <v>175</v>
      </c>
      <c r="AG17" s="33" t="s">
        <v>1119</v>
      </c>
      <c r="AH17" s="21" t="s">
        <v>177</v>
      </c>
      <c r="AI17" s="21" t="s">
        <v>178</v>
      </c>
      <c r="AJ17" s="21" t="s">
        <v>80</v>
      </c>
      <c r="AK17" s="163" t="s">
        <v>81</v>
      </c>
      <c r="AL17" s="163" t="s">
        <v>82</v>
      </c>
      <c r="AM17" s="163" t="s">
        <v>55</v>
      </c>
      <c r="AN17" s="163" t="s">
        <v>179</v>
      </c>
      <c r="AO17" s="158" t="s">
        <v>1079</v>
      </c>
      <c r="AP17" s="158" t="s">
        <v>1079</v>
      </c>
      <c r="AQ17" s="158" t="s">
        <v>1079</v>
      </c>
      <c r="AR17" s="158"/>
      <c r="AS17" s="163"/>
      <c r="AT17" s="178" t="s">
        <v>1091</v>
      </c>
      <c r="AU17" s="3"/>
      <c r="AW17" s="1" t="s">
        <v>1539</v>
      </c>
      <c r="BD17" s="5">
        <v>1</v>
      </c>
    </row>
    <row r="18" s="1" customFormat="1" ht="202.5" spans="1:56">
      <c r="A18" s="20">
        <v>9</v>
      </c>
      <c r="B18" s="20" t="s">
        <v>180</v>
      </c>
      <c r="C18" s="20">
        <v>2022</v>
      </c>
      <c r="D18" s="21" t="s">
        <v>125</v>
      </c>
      <c r="E18" s="21" t="s">
        <v>181</v>
      </c>
      <c r="F18" s="22" t="s">
        <v>45</v>
      </c>
      <c r="G18" s="22" t="s">
        <v>1110</v>
      </c>
      <c r="H18" s="21" t="s">
        <v>182</v>
      </c>
      <c r="I18" s="33" t="s">
        <v>1458</v>
      </c>
      <c r="J18" s="22">
        <v>1</v>
      </c>
      <c r="K18" s="21"/>
      <c r="L18" s="21"/>
      <c r="M18" s="21"/>
      <c r="N18" s="21"/>
      <c r="O18" s="21"/>
      <c r="P18" s="21"/>
      <c r="Q18" s="21"/>
      <c r="R18" s="22">
        <v>3584</v>
      </c>
      <c r="S18" s="22" t="s">
        <v>78</v>
      </c>
      <c r="T18" s="34" t="s">
        <v>1076</v>
      </c>
      <c r="U18" s="44">
        <v>376.03</v>
      </c>
      <c r="V18" s="44">
        <v>376.03</v>
      </c>
      <c r="W18" s="44"/>
      <c r="X18" s="44">
        <v>0</v>
      </c>
      <c r="Y18" s="44">
        <v>0</v>
      </c>
      <c r="Z18" s="44">
        <v>0</v>
      </c>
      <c r="AA18" s="44">
        <v>0</v>
      </c>
      <c r="AB18" s="44">
        <v>0</v>
      </c>
      <c r="AC18" s="44"/>
      <c r="AD18" s="50">
        <v>1024</v>
      </c>
      <c r="AE18" s="50">
        <v>369</v>
      </c>
      <c r="AF18" s="33" t="s">
        <v>1459</v>
      </c>
      <c r="AG18" s="33" t="s">
        <v>1460</v>
      </c>
      <c r="AH18" s="21" t="s">
        <v>78</v>
      </c>
      <c r="AI18" s="21" t="s">
        <v>1076</v>
      </c>
      <c r="AJ18" s="21" t="s">
        <v>80</v>
      </c>
      <c r="AK18" s="163" t="s">
        <v>81</v>
      </c>
      <c r="AL18" s="163" t="s">
        <v>82</v>
      </c>
      <c r="AM18" s="163" t="s">
        <v>55</v>
      </c>
      <c r="AN18" s="163" t="s">
        <v>187</v>
      </c>
      <c r="AO18" s="158" t="s">
        <v>1079</v>
      </c>
      <c r="AP18" s="158" t="s">
        <v>1079</v>
      </c>
      <c r="AQ18" s="158" t="s">
        <v>1079</v>
      </c>
      <c r="AR18" s="158"/>
      <c r="AS18" s="163"/>
      <c r="AT18" s="185" t="s">
        <v>1461</v>
      </c>
      <c r="AU18" s="390"/>
      <c r="AW18" s="1" t="s">
        <v>1539</v>
      </c>
      <c r="BD18" s="5">
        <v>1</v>
      </c>
    </row>
    <row r="19" s="1" customFormat="1" ht="112.5" spans="1:56">
      <c r="A19" s="20">
        <v>10</v>
      </c>
      <c r="B19" s="20" t="s">
        <v>194</v>
      </c>
      <c r="C19" s="20">
        <v>2022</v>
      </c>
      <c r="D19" s="21" t="s">
        <v>125</v>
      </c>
      <c r="E19" s="21" t="s">
        <v>1122</v>
      </c>
      <c r="F19" s="21" t="s">
        <v>45</v>
      </c>
      <c r="G19" s="22">
        <v>2022</v>
      </c>
      <c r="H19" s="21" t="s">
        <v>196</v>
      </c>
      <c r="I19" s="33" t="s">
        <v>1462</v>
      </c>
      <c r="J19" s="22">
        <v>1</v>
      </c>
      <c r="K19" s="21"/>
      <c r="L19" s="21"/>
      <c r="M19" s="21"/>
      <c r="N19" s="21"/>
      <c r="O19" s="21"/>
      <c r="P19" s="21"/>
      <c r="Q19" s="21"/>
      <c r="R19" s="22">
        <v>557</v>
      </c>
      <c r="S19" s="22" t="s">
        <v>200</v>
      </c>
      <c r="T19" s="34" t="s">
        <v>201</v>
      </c>
      <c r="U19" s="44">
        <v>300</v>
      </c>
      <c r="V19" s="44">
        <v>300</v>
      </c>
      <c r="W19" s="44"/>
      <c r="X19" s="44">
        <v>0</v>
      </c>
      <c r="Y19" s="44">
        <v>0</v>
      </c>
      <c r="Z19" s="44">
        <v>0</v>
      </c>
      <c r="AA19" s="44">
        <v>0</v>
      </c>
      <c r="AB19" s="44">
        <v>0</v>
      </c>
      <c r="AC19" s="44"/>
      <c r="AD19" s="50">
        <v>159</v>
      </c>
      <c r="AE19" s="50">
        <v>72</v>
      </c>
      <c r="AF19" s="33" t="s">
        <v>1124</v>
      </c>
      <c r="AG19" s="33" t="s">
        <v>199</v>
      </c>
      <c r="AH19" s="21" t="s">
        <v>200</v>
      </c>
      <c r="AI19" s="21" t="s">
        <v>201</v>
      </c>
      <c r="AJ19" s="21" t="s">
        <v>80</v>
      </c>
      <c r="AK19" s="163" t="s">
        <v>81</v>
      </c>
      <c r="AL19" s="163" t="s">
        <v>82</v>
      </c>
      <c r="AM19" s="163" t="s">
        <v>55</v>
      </c>
      <c r="AN19" s="163" t="s">
        <v>202</v>
      </c>
      <c r="AO19" s="158" t="s">
        <v>1079</v>
      </c>
      <c r="AP19" s="158" t="s">
        <v>1079</v>
      </c>
      <c r="AQ19" s="158" t="s">
        <v>1079</v>
      </c>
      <c r="AR19" s="158"/>
      <c r="AS19" s="163"/>
      <c r="AT19" s="185" t="s">
        <v>1080</v>
      </c>
      <c r="AU19" s="390"/>
      <c r="AW19" s="1" t="s">
        <v>1539</v>
      </c>
      <c r="BD19" s="5">
        <v>1</v>
      </c>
    </row>
    <row r="20" s="1" customFormat="1" ht="56.25" spans="1:56">
      <c r="A20" s="20">
        <v>11</v>
      </c>
      <c r="B20" s="20" t="s">
        <v>254</v>
      </c>
      <c r="C20" s="20">
        <v>2022</v>
      </c>
      <c r="D20" s="22" t="s">
        <v>125</v>
      </c>
      <c r="E20" s="22" t="s">
        <v>1129</v>
      </c>
      <c r="F20" s="22" t="s">
        <v>45</v>
      </c>
      <c r="G20" s="22" t="s">
        <v>1110</v>
      </c>
      <c r="H20" s="22" t="s">
        <v>256</v>
      </c>
      <c r="I20" s="34" t="s">
        <v>1463</v>
      </c>
      <c r="J20" s="22">
        <v>1</v>
      </c>
      <c r="K20" s="22"/>
      <c r="L20" s="22"/>
      <c r="M20" s="22"/>
      <c r="N20" s="22"/>
      <c r="O20" s="22"/>
      <c r="P20" s="22"/>
      <c r="Q20" s="22"/>
      <c r="R20" s="22">
        <v>2828</v>
      </c>
      <c r="S20" s="22" t="s">
        <v>50</v>
      </c>
      <c r="T20" s="34" t="s">
        <v>51</v>
      </c>
      <c r="U20" s="44">
        <v>350</v>
      </c>
      <c r="V20" s="44">
        <v>350</v>
      </c>
      <c r="W20" s="44"/>
      <c r="X20" s="44">
        <v>0</v>
      </c>
      <c r="Y20" s="44">
        <v>0</v>
      </c>
      <c r="Z20" s="44">
        <v>0</v>
      </c>
      <c r="AA20" s="44">
        <v>0</v>
      </c>
      <c r="AB20" s="44">
        <v>0</v>
      </c>
      <c r="AC20" s="44"/>
      <c r="AD20" s="50">
        <v>808</v>
      </c>
      <c r="AE20" s="50">
        <v>329</v>
      </c>
      <c r="AF20" s="34" t="s">
        <v>1131</v>
      </c>
      <c r="AG20" s="34" t="s">
        <v>259</v>
      </c>
      <c r="AH20" s="22" t="s">
        <v>50</v>
      </c>
      <c r="AI20" s="21" t="s">
        <v>51</v>
      </c>
      <c r="AJ20" s="21" t="s">
        <v>80</v>
      </c>
      <c r="AK20" s="163" t="s">
        <v>81</v>
      </c>
      <c r="AL20" s="163" t="s">
        <v>82</v>
      </c>
      <c r="AM20" s="163" t="s">
        <v>55</v>
      </c>
      <c r="AN20" s="163" t="s">
        <v>131</v>
      </c>
      <c r="AO20" s="158" t="s">
        <v>1079</v>
      </c>
      <c r="AP20" s="158" t="s">
        <v>1079</v>
      </c>
      <c r="AQ20" s="158" t="s">
        <v>1079</v>
      </c>
      <c r="AR20" s="158"/>
      <c r="AS20" s="163"/>
      <c r="AT20" s="185" t="s">
        <v>1080</v>
      </c>
      <c r="AU20" s="390"/>
      <c r="AW20" s="1" t="s">
        <v>1539</v>
      </c>
      <c r="BD20" s="5">
        <v>1</v>
      </c>
    </row>
    <row r="21" s="3" customFormat="1" ht="14.25" spans="1:46">
      <c r="A21" s="165"/>
      <c r="B21" s="156" t="s">
        <v>281</v>
      </c>
      <c r="C21" s="156"/>
      <c r="D21" s="156"/>
      <c r="E21" s="157"/>
      <c r="F21" s="156"/>
      <c r="G21" s="335"/>
      <c r="H21" s="157"/>
      <c r="I21" s="156"/>
      <c r="J21" s="166">
        <v>0</v>
      </c>
      <c r="K21" s="166">
        <v>0</v>
      </c>
      <c r="L21" s="166">
        <v>0</v>
      </c>
      <c r="M21" s="166">
        <v>0</v>
      </c>
      <c r="N21" s="166">
        <v>0</v>
      </c>
      <c r="O21" s="166">
        <v>0</v>
      </c>
      <c r="P21" s="166">
        <v>0</v>
      </c>
      <c r="Q21" s="166">
        <v>0</v>
      </c>
      <c r="R21" s="166">
        <v>0</v>
      </c>
      <c r="S21" s="166">
        <v>0</v>
      </c>
      <c r="T21" s="166">
        <v>0</v>
      </c>
      <c r="U21" s="166">
        <v>0</v>
      </c>
      <c r="V21" s="166">
        <v>0</v>
      </c>
      <c r="W21" s="166">
        <v>0</v>
      </c>
      <c r="X21" s="166">
        <v>0</v>
      </c>
      <c r="Y21" s="166">
        <v>0</v>
      </c>
      <c r="Z21" s="166">
        <v>0</v>
      </c>
      <c r="AA21" s="166">
        <v>0</v>
      </c>
      <c r="AB21" s="166">
        <v>0</v>
      </c>
      <c r="AC21" s="166"/>
      <c r="AD21" s="166">
        <v>0</v>
      </c>
      <c r="AE21" s="166">
        <v>0</v>
      </c>
      <c r="AF21" s="174"/>
      <c r="AG21" s="174"/>
      <c r="AH21" s="165"/>
      <c r="AI21" s="182"/>
      <c r="AJ21" s="182"/>
      <c r="AK21" s="182"/>
      <c r="AL21" s="165"/>
      <c r="AM21" s="184"/>
      <c r="AN21" s="175"/>
      <c r="AO21" s="178"/>
      <c r="AP21" s="178"/>
      <c r="AQ21" s="178"/>
      <c r="AR21" s="178"/>
      <c r="AS21" s="178"/>
      <c r="AT21" s="178"/>
    </row>
    <row r="22" s="3" customFormat="1" ht="14.25" spans="1:46">
      <c r="A22" s="165"/>
      <c r="B22" s="156" t="s">
        <v>282</v>
      </c>
      <c r="C22" s="156"/>
      <c r="D22" s="156"/>
      <c r="E22" s="157"/>
      <c r="F22" s="156"/>
      <c r="G22" s="335"/>
      <c r="H22" s="157"/>
      <c r="I22" s="156"/>
      <c r="J22" s="166">
        <f t="shared" ref="J22:AB22" si="5">SUM(J23:J28)</f>
        <v>6</v>
      </c>
      <c r="K22" s="166">
        <f t="shared" si="5"/>
        <v>0</v>
      </c>
      <c r="L22" s="166">
        <f t="shared" si="5"/>
        <v>0</v>
      </c>
      <c r="M22" s="166">
        <f t="shared" si="5"/>
        <v>0</v>
      </c>
      <c r="N22" s="166">
        <f t="shared" si="5"/>
        <v>0</v>
      </c>
      <c r="O22" s="166">
        <f t="shared" si="5"/>
        <v>0</v>
      </c>
      <c r="P22" s="166">
        <f t="shared" si="5"/>
        <v>0</v>
      </c>
      <c r="Q22" s="166">
        <f t="shared" si="5"/>
        <v>0</v>
      </c>
      <c r="R22" s="166">
        <f t="shared" si="5"/>
        <v>24099</v>
      </c>
      <c r="S22" s="166">
        <f t="shared" si="5"/>
        <v>0</v>
      </c>
      <c r="T22" s="166">
        <f t="shared" si="5"/>
        <v>0</v>
      </c>
      <c r="U22" s="166">
        <f t="shared" si="5"/>
        <v>3916.78</v>
      </c>
      <c r="V22" s="166">
        <f t="shared" si="5"/>
        <v>1261.75</v>
      </c>
      <c r="W22" s="166">
        <f t="shared" si="5"/>
        <v>1230</v>
      </c>
      <c r="X22" s="166">
        <f t="shared" si="5"/>
        <v>0</v>
      </c>
      <c r="Y22" s="166">
        <f t="shared" si="5"/>
        <v>1076.03</v>
      </c>
      <c r="Z22" s="166">
        <f t="shared" si="5"/>
        <v>0</v>
      </c>
      <c r="AA22" s="166">
        <f t="shared" si="5"/>
        <v>349</v>
      </c>
      <c r="AB22" s="166">
        <f t="shared" si="5"/>
        <v>0</v>
      </c>
      <c r="AC22" s="166"/>
      <c r="AD22" s="166">
        <f>SUM(AD23:AD28)</f>
        <v>6885</v>
      </c>
      <c r="AE22" s="166">
        <f>SUM(AE23:AE28)</f>
        <v>2935</v>
      </c>
      <c r="AF22" s="174"/>
      <c r="AG22" s="174"/>
      <c r="AH22" s="165"/>
      <c r="AI22" s="182"/>
      <c r="AJ22" s="182"/>
      <c r="AK22" s="182"/>
      <c r="AL22" s="165"/>
      <c r="AM22" s="184"/>
      <c r="AN22" s="175"/>
      <c r="AO22" s="178"/>
      <c r="AP22" s="178"/>
      <c r="AQ22" s="178"/>
      <c r="AR22" s="178"/>
      <c r="AS22" s="178"/>
      <c r="AT22" s="178"/>
    </row>
    <row r="23" s="1" customFormat="1" ht="101.25" spans="1:56">
      <c r="A23" s="20">
        <v>12</v>
      </c>
      <c r="B23" s="20" t="s">
        <v>283</v>
      </c>
      <c r="C23" s="20">
        <v>2022</v>
      </c>
      <c r="D23" s="23" t="s">
        <v>125</v>
      </c>
      <c r="E23" s="23" t="s">
        <v>284</v>
      </c>
      <c r="F23" s="23" t="s">
        <v>45</v>
      </c>
      <c r="G23" s="22" t="s">
        <v>1072</v>
      </c>
      <c r="H23" s="23" t="s">
        <v>285</v>
      </c>
      <c r="I23" s="35" t="s">
        <v>1132</v>
      </c>
      <c r="J23" s="23">
        <v>1</v>
      </c>
      <c r="K23" s="23"/>
      <c r="L23" s="23"/>
      <c r="M23" s="23"/>
      <c r="N23" s="23"/>
      <c r="O23" s="23"/>
      <c r="P23" s="23"/>
      <c r="Q23" s="23"/>
      <c r="R23" s="22">
        <v>7623</v>
      </c>
      <c r="S23" s="23" t="s">
        <v>50</v>
      </c>
      <c r="T23" s="35" t="s">
        <v>51</v>
      </c>
      <c r="U23" s="44">
        <v>1950</v>
      </c>
      <c r="V23" s="44">
        <v>700</v>
      </c>
      <c r="W23" s="44">
        <v>700</v>
      </c>
      <c r="X23" s="44">
        <v>0</v>
      </c>
      <c r="Y23" s="44">
        <f>U23-V23-W23</f>
        <v>550</v>
      </c>
      <c r="Z23" s="44">
        <v>0</v>
      </c>
      <c r="AA23" s="44">
        <v>0</v>
      </c>
      <c r="AB23" s="44">
        <v>0</v>
      </c>
      <c r="AC23" s="44"/>
      <c r="AD23" s="50">
        <v>2178</v>
      </c>
      <c r="AE23" s="50">
        <v>1175</v>
      </c>
      <c r="AF23" s="35" t="s">
        <v>1464</v>
      </c>
      <c r="AG23" s="35" t="s">
        <v>1465</v>
      </c>
      <c r="AH23" s="22" t="s">
        <v>50</v>
      </c>
      <c r="AI23" s="21" t="s">
        <v>51</v>
      </c>
      <c r="AJ23" s="21" t="s">
        <v>80</v>
      </c>
      <c r="AK23" s="163" t="s">
        <v>81</v>
      </c>
      <c r="AL23" s="163" t="s">
        <v>82</v>
      </c>
      <c r="AM23" s="163" t="s">
        <v>55</v>
      </c>
      <c r="AN23" s="163" t="s">
        <v>289</v>
      </c>
      <c r="AO23" s="158" t="s">
        <v>1079</v>
      </c>
      <c r="AP23" s="158" t="s">
        <v>1079</v>
      </c>
      <c r="AQ23" s="158" t="s">
        <v>1079</v>
      </c>
      <c r="AR23" s="158"/>
      <c r="AS23" s="185" t="s">
        <v>1135</v>
      </c>
      <c r="AT23" s="185" t="s">
        <v>1080</v>
      </c>
      <c r="AU23" s="390"/>
      <c r="AW23" s="1" t="s">
        <v>1539</v>
      </c>
      <c r="AX23" s="1" t="s">
        <v>1215</v>
      </c>
      <c r="BD23" s="5">
        <v>1</v>
      </c>
    </row>
    <row r="24" s="1" customFormat="1" ht="146.25" spans="1:56">
      <c r="A24" s="20">
        <v>13</v>
      </c>
      <c r="B24" s="20" t="s">
        <v>290</v>
      </c>
      <c r="C24" s="20">
        <v>2022</v>
      </c>
      <c r="D24" s="23" t="s">
        <v>125</v>
      </c>
      <c r="E24" s="21" t="s">
        <v>291</v>
      </c>
      <c r="F24" s="24" t="s">
        <v>45</v>
      </c>
      <c r="G24" s="22" t="s">
        <v>1072</v>
      </c>
      <c r="H24" s="25" t="s">
        <v>190</v>
      </c>
      <c r="I24" s="36" t="s">
        <v>1466</v>
      </c>
      <c r="J24" s="24">
        <v>1</v>
      </c>
      <c r="K24" s="24"/>
      <c r="L24" s="24"/>
      <c r="M24" s="24"/>
      <c r="N24" s="24"/>
      <c r="O24" s="24"/>
      <c r="P24" s="24"/>
      <c r="Q24" s="24"/>
      <c r="R24" s="22">
        <v>2587</v>
      </c>
      <c r="S24" s="23" t="s">
        <v>70</v>
      </c>
      <c r="T24" s="35" t="s">
        <v>1075</v>
      </c>
      <c r="U24" s="44">
        <v>1000</v>
      </c>
      <c r="V24" s="44">
        <v>400</v>
      </c>
      <c r="W24" s="44"/>
      <c r="X24" s="44">
        <v>0</v>
      </c>
      <c r="Y24" s="44">
        <f>U24-V24-AA24</f>
        <v>251</v>
      </c>
      <c r="Z24" s="44">
        <v>0</v>
      </c>
      <c r="AA24" s="44">
        <v>349</v>
      </c>
      <c r="AB24" s="44">
        <v>0</v>
      </c>
      <c r="AC24" s="44"/>
      <c r="AD24" s="50">
        <v>739</v>
      </c>
      <c r="AE24" s="50">
        <v>116</v>
      </c>
      <c r="AF24" s="33" t="s">
        <v>1467</v>
      </c>
      <c r="AG24" s="33" t="s">
        <v>1134</v>
      </c>
      <c r="AH24" s="21" t="s">
        <v>70</v>
      </c>
      <c r="AI24" s="21" t="s">
        <v>1075</v>
      </c>
      <c r="AJ24" s="21" t="s">
        <v>80</v>
      </c>
      <c r="AK24" s="163" t="s">
        <v>81</v>
      </c>
      <c r="AL24" s="163" t="s">
        <v>82</v>
      </c>
      <c r="AM24" s="163" t="s">
        <v>55</v>
      </c>
      <c r="AN24" s="163" t="s">
        <v>289</v>
      </c>
      <c r="AO24" s="158" t="s">
        <v>1079</v>
      </c>
      <c r="AP24" s="158" t="s">
        <v>1079</v>
      </c>
      <c r="AQ24" s="158" t="s">
        <v>1079</v>
      </c>
      <c r="AR24" s="158"/>
      <c r="AS24" s="163" t="s">
        <v>1135</v>
      </c>
      <c r="AT24" s="185" t="s">
        <v>1080</v>
      </c>
      <c r="AU24" s="390"/>
      <c r="AV24" s="1" t="s">
        <v>1135</v>
      </c>
      <c r="AW24" s="1" t="s">
        <v>1539</v>
      </c>
      <c r="BD24" s="5">
        <v>1</v>
      </c>
    </row>
    <row r="25" s="1" customFormat="1" ht="67.5" spans="1:56">
      <c r="A25" s="20">
        <v>14</v>
      </c>
      <c r="B25" s="20" t="s">
        <v>301</v>
      </c>
      <c r="C25" s="20">
        <v>2022</v>
      </c>
      <c r="D25" s="21" t="s">
        <v>125</v>
      </c>
      <c r="E25" s="21" t="s">
        <v>302</v>
      </c>
      <c r="F25" s="21" t="s">
        <v>45</v>
      </c>
      <c r="G25" s="22" t="s">
        <v>1072</v>
      </c>
      <c r="H25" s="21" t="s">
        <v>303</v>
      </c>
      <c r="I25" s="33" t="s">
        <v>1468</v>
      </c>
      <c r="J25" s="23">
        <v>1</v>
      </c>
      <c r="K25" s="21"/>
      <c r="L25" s="21"/>
      <c r="M25" s="21"/>
      <c r="N25" s="21"/>
      <c r="O25" s="21"/>
      <c r="P25" s="21"/>
      <c r="Q25" s="21"/>
      <c r="R25" s="22">
        <v>2380</v>
      </c>
      <c r="S25" s="23" t="s">
        <v>177</v>
      </c>
      <c r="T25" s="35" t="s">
        <v>178</v>
      </c>
      <c r="U25" s="44">
        <v>350</v>
      </c>
      <c r="V25" s="44">
        <v>120</v>
      </c>
      <c r="W25" s="44">
        <v>230</v>
      </c>
      <c r="X25" s="44">
        <v>0</v>
      </c>
      <c r="Y25" s="44">
        <v>0</v>
      </c>
      <c r="Z25" s="44">
        <v>0</v>
      </c>
      <c r="AA25" s="44">
        <v>0</v>
      </c>
      <c r="AB25" s="44">
        <v>0</v>
      </c>
      <c r="AC25" s="44"/>
      <c r="AD25" s="50">
        <v>680</v>
      </c>
      <c r="AE25" s="50">
        <v>300</v>
      </c>
      <c r="AF25" s="33" t="s">
        <v>305</v>
      </c>
      <c r="AG25" s="33" t="s">
        <v>306</v>
      </c>
      <c r="AH25" s="21" t="s">
        <v>177</v>
      </c>
      <c r="AI25" s="21" t="s">
        <v>178</v>
      </c>
      <c r="AJ25" s="21" t="s">
        <v>80</v>
      </c>
      <c r="AK25" s="163" t="s">
        <v>81</v>
      </c>
      <c r="AL25" s="163" t="s">
        <v>82</v>
      </c>
      <c r="AM25" s="163" t="s">
        <v>55</v>
      </c>
      <c r="AN25" s="163" t="s">
        <v>289</v>
      </c>
      <c r="AO25" s="158" t="s">
        <v>1079</v>
      </c>
      <c r="AP25" s="158" t="s">
        <v>1079</v>
      </c>
      <c r="AQ25" s="158" t="s">
        <v>1079</v>
      </c>
      <c r="AR25" s="158"/>
      <c r="AS25" s="163" t="s">
        <v>1135</v>
      </c>
      <c r="AT25" s="185" t="s">
        <v>1080</v>
      </c>
      <c r="AU25" s="390"/>
      <c r="AW25" s="1" t="s">
        <v>1539</v>
      </c>
      <c r="BD25" s="5">
        <v>1</v>
      </c>
    </row>
    <row r="26" s="1" customFormat="1" ht="45" spans="1:56">
      <c r="A26" s="20">
        <v>15</v>
      </c>
      <c r="B26" s="20" t="s">
        <v>307</v>
      </c>
      <c r="C26" s="20">
        <v>2022</v>
      </c>
      <c r="D26" s="21" t="s">
        <v>125</v>
      </c>
      <c r="E26" s="21" t="s">
        <v>308</v>
      </c>
      <c r="F26" s="22" t="s">
        <v>45</v>
      </c>
      <c r="G26" s="22" t="s">
        <v>1072</v>
      </c>
      <c r="H26" s="21" t="s">
        <v>303</v>
      </c>
      <c r="I26" s="33" t="s">
        <v>1469</v>
      </c>
      <c r="J26" s="24">
        <v>1</v>
      </c>
      <c r="K26" s="21"/>
      <c r="L26" s="21"/>
      <c r="M26" s="21"/>
      <c r="N26" s="21"/>
      <c r="O26" s="21"/>
      <c r="P26" s="21"/>
      <c r="Q26" s="21"/>
      <c r="R26" s="22">
        <v>5758</v>
      </c>
      <c r="S26" s="23" t="s">
        <v>177</v>
      </c>
      <c r="T26" s="35" t="s">
        <v>178</v>
      </c>
      <c r="U26" s="44">
        <v>26</v>
      </c>
      <c r="V26" s="44">
        <v>26</v>
      </c>
      <c r="W26" s="44"/>
      <c r="X26" s="44">
        <v>0</v>
      </c>
      <c r="Y26" s="44">
        <v>0</v>
      </c>
      <c r="Z26" s="44">
        <v>0</v>
      </c>
      <c r="AA26" s="44">
        <v>0</v>
      </c>
      <c r="AB26" s="44">
        <v>0</v>
      </c>
      <c r="AC26" s="44"/>
      <c r="AD26" s="50">
        <v>1645</v>
      </c>
      <c r="AE26" s="50">
        <v>754</v>
      </c>
      <c r="AF26" s="33" t="s">
        <v>310</v>
      </c>
      <c r="AG26" s="33" t="s">
        <v>311</v>
      </c>
      <c r="AH26" s="21" t="s">
        <v>177</v>
      </c>
      <c r="AI26" s="21" t="s">
        <v>178</v>
      </c>
      <c r="AJ26" s="21" t="s">
        <v>80</v>
      </c>
      <c r="AK26" s="163" t="s">
        <v>81</v>
      </c>
      <c r="AL26" s="163" t="s">
        <v>82</v>
      </c>
      <c r="AM26" s="163" t="s">
        <v>55</v>
      </c>
      <c r="AN26" s="163" t="s">
        <v>289</v>
      </c>
      <c r="AO26" s="158" t="s">
        <v>1079</v>
      </c>
      <c r="AP26" s="158" t="s">
        <v>1079</v>
      </c>
      <c r="AQ26" s="158" t="s">
        <v>1079</v>
      </c>
      <c r="AR26" s="158"/>
      <c r="AS26" s="163" t="s">
        <v>1135</v>
      </c>
      <c r="AT26" s="185" t="s">
        <v>1080</v>
      </c>
      <c r="AU26" s="390"/>
      <c r="AW26" s="1" t="s">
        <v>1539</v>
      </c>
      <c r="BD26" s="5">
        <v>1</v>
      </c>
    </row>
    <row r="27" s="1" customFormat="1" ht="90" spans="1:56">
      <c r="A27" s="20">
        <v>16</v>
      </c>
      <c r="B27" s="20" t="s">
        <v>312</v>
      </c>
      <c r="C27" s="20">
        <v>2022</v>
      </c>
      <c r="D27" s="21" t="s">
        <v>125</v>
      </c>
      <c r="E27" s="21" t="s">
        <v>313</v>
      </c>
      <c r="F27" s="22" t="s">
        <v>45</v>
      </c>
      <c r="G27" s="22" t="s">
        <v>1072</v>
      </c>
      <c r="H27" s="21" t="s">
        <v>314</v>
      </c>
      <c r="I27" s="33" t="s">
        <v>1138</v>
      </c>
      <c r="J27" s="21">
        <v>1</v>
      </c>
      <c r="K27" s="21"/>
      <c r="L27" s="21"/>
      <c r="M27" s="21"/>
      <c r="N27" s="21"/>
      <c r="O27" s="21"/>
      <c r="P27" s="21"/>
      <c r="Q27" s="21"/>
      <c r="R27" s="22">
        <v>2380</v>
      </c>
      <c r="S27" s="23" t="s">
        <v>177</v>
      </c>
      <c r="T27" s="35" t="s">
        <v>178</v>
      </c>
      <c r="U27" s="44">
        <v>15.75</v>
      </c>
      <c r="V27" s="44">
        <v>15.75</v>
      </c>
      <c r="W27" s="44"/>
      <c r="X27" s="44">
        <v>0</v>
      </c>
      <c r="Y27" s="44">
        <v>0</v>
      </c>
      <c r="Z27" s="44">
        <v>0</v>
      </c>
      <c r="AA27" s="44">
        <v>0</v>
      </c>
      <c r="AB27" s="44">
        <v>0</v>
      </c>
      <c r="AC27" s="44"/>
      <c r="AD27" s="50">
        <v>680</v>
      </c>
      <c r="AE27" s="50">
        <v>300</v>
      </c>
      <c r="AF27" s="33" t="s">
        <v>316</v>
      </c>
      <c r="AG27" s="33" t="s">
        <v>317</v>
      </c>
      <c r="AH27" s="21" t="s">
        <v>177</v>
      </c>
      <c r="AI27" s="21" t="s">
        <v>178</v>
      </c>
      <c r="AJ27" s="21" t="s">
        <v>80</v>
      </c>
      <c r="AK27" s="163" t="s">
        <v>81</v>
      </c>
      <c r="AL27" s="163" t="s">
        <v>82</v>
      </c>
      <c r="AM27" s="163" t="s">
        <v>55</v>
      </c>
      <c r="AN27" s="163" t="s">
        <v>289</v>
      </c>
      <c r="AO27" s="158" t="s">
        <v>1079</v>
      </c>
      <c r="AP27" s="158" t="s">
        <v>1079</v>
      </c>
      <c r="AQ27" s="158" t="s">
        <v>1079</v>
      </c>
      <c r="AR27" s="158"/>
      <c r="AS27" s="163" t="s">
        <v>1135</v>
      </c>
      <c r="AT27" s="185" t="s">
        <v>1080</v>
      </c>
      <c r="AU27" s="390"/>
      <c r="AW27" s="1" t="s">
        <v>1539</v>
      </c>
      <c r="BD27" s="5">
        <v>1</v>
      </c>
    </row>
    <row r="28" s="1" customFormat="1" ht="67.5" spans="1:56">
      <c r="A28" s="20">
        <v>17</v>
      </c>
      <c r="B28" s="20" t="s">
        <v>323</v>
      </c>
      <c r="C28" s="20">
        <v>2022</v>
      </c>
      <c r="D28" s="21" t="s">
        <v>125</v>
      </c>
      <c r="E28" s="21" t="s">
        <v>1471</v>
      </c>
      <c r="F28" s="21" t="s">
        <v>45</v>
      </c>
      <c r="G28" s="22" t="s">
        <v>1072</v>
      </c>
      <c r="H28" s="21" t="s">
        <v>164</v>
      </c>
      <c r="I28" s="33" t="s">
        <v>1472</v>
      </c>
      <c r="J28" s="24">
        <v>1</v>
      </c>
      <c r="K28" s="21"/>
      <c r="L28" s="21"/>
      <c r="M28" s="21"/>
      <c r="N28" s="21"/>
      <c r="O28" s="21"/>
      <c r="P28" s="21"/>
      <c r="Q28" s="21"/>
      <c r="R28" s="22">
        <v>3371</v>
      </c>
      <c r="S28" s="23" t="s">
        <v>168</v>
      </c>
      <c r="T28" s="35" t="s">
        <v>1117</v>
      </c>
      <c r="U28" s="44">
        <v>575.03</v>
      </c>
      <c r="V28" s="44"/>
      <c r="W28" s="44">
        <v>300</v>
      </c>
      <c r="X28" s="44">
        <v>0</v>
      </c>
      <c r="Y28" s="44">
        <f>U28-W28</f>
        <v>275.03</v>
      </c>
      <c r="Z28" s="44">
        <v>0</v>
      </c>
      <c r="AA28" s="44">
        <v>0</v>
      </c>
      <c r="AB28" s="44">
        <v>0</v>
      </c>
      <c r="AC28" s="44"/>
      <c r="AD28" s="50">
        <v>963</v>
      </c>
      <c r="AE28" s="50">
        <v>290</v>
      </c>
      <c r="AF28" s="33" t="s">
        <v>326</v>
      </c>
      <c r="AG28" s="33" t="s">
        <v>327</v>
      </c>
      <c r="AH28" s="21" t="s">
        <v>168</v>
      </c>
      <c r="AI28" s="21" t="s">
        <v>1117</v>
      </c>
      <c r="AJ28" s="21" t="s">
        <v>80</v>
      </c>
      <c r="AK28" s="163" t="s">
        <v>81</v>
      </c>
      <c r="AL28" s="163" t="s">
        <v>82</v>
      </c>
      <c r="AM28" s="163" t="s">
        <v>55</v>
      </c>
      <c r="AN28" s="163" t="s">
        <v>289</v>
      </c>
      <c r="AO28" s="158" t="s">
        <v>1079</v>
      </c>
      <c r="AP28" s="158" t="s">
        <v>1079</v>
      </c>
      <c r="AQ28" s="158"/>
      <c r="AR28" s="158" t="s">
        <v>1079</v>
      </c>
      <c r="AS28" s="163" t="s">
        <v>1216</v>
      </c>
      <c r="AT28" s="178"/>
      <c r="AU28" s="3"/>
      <c r="AV28" s="1" t="s">
        <v>1140</v>
      </c>
      <c r="AW28" s="1" t="s">
        <v>1539</v>
      </c>
      <c r="BD28" s="5">
        <v>1</v>
      </c>
    </row>
    <row r="29" s="3" customFormat="1" ht="14.25" spans="1:46">
      <c r="A29" s="165"/>
      <c r="B29" s="156" t="s">
        <v>359</v>
      </c>
      <c r="C29" s="156"/>
      <c r="D29" s="156"/>
      <c r="E29" s="157"/>
      <c r="F29" s="156"/>
      <c r="G29" s="335"/>
      <c r="H29" s="157"/>
      <c r="I29" s="156"/>
      <c r="J29" s="166">
        <v>0</v>
      </c>
      <c r="K29" s="166">
        <v>0</v>
      </c>
      <c r="L29" s="166">
        <v>0</v>
      </c>
      <c r="M29" s="166">
        <v>0</v>
      </c>
      <c r="N29" s="166">
        <v>0</v>
      </c>
      <c r="O29" s="166">
        <v>0</v>
      </c>
      <c r="P29" s="166">
        <v>0</v>
      </c>
      <c r="Q29" s="166">
        <v>0</v>
      </c>
      <c r="R29" s="166">
        <v>0</v>
      </c>
      <c r="S29" s="166">
        <v>0</v>
      </c>
      <c r="T29" s="166">
        <v>0</v>
      </c>
      <c r="U29" s="166">
        <v>0</v>
      </c>
      <c r="V29" s="166">
        <v>0</v>
      </c>
      <c r="W29" s="166">
        <v>0</v>
      </c>
      <c r="X29" s="166">
        <v>0</v>
      </c>
      <c r="Y29" s="166">
        <v>0</v>
      </c>
      <c r="Z29" s="166">
        <v>0</v>
      </c>
      <c r="AA29" s="166">
        <v>0</v>
      </c>
      <c r="AB29" s="166">
        <v>0</v>
      </c>
      <c r="AC29" s="166">
        <v>0</v>
      </c>
      <c r="AD29" s="166">
        <v>0</v>
      </c>
      <c r="AE29" s="166">
        <v>0</v>
      </c>
      <c r="AF29" s="174"/>
      <c r="AG29" s="174"/>
      <c r="AH29" s="165"/>
      <c r="AI29" s="182"/>
      <c r="AJ29" s="182"/>
      <c r="AK29" s="182"/>
      <c r="AL29" s="165"/>
      <c r="AM29" s="184"/>
      <c r="AN29" s="175"/>
      <c r="AO29" s="178"/>
      <c r="AP29" s="178"/>
      <c r="AQ29" s="178"/>
      <c r="AR29" s="178"/>
      <c r="AS29" s="178"/>
      <c r="AT29" s="178"/>
    </row>
    <row r="30" s="3" customFormat="1" ht="14.25" spans="1:46">
      <c r="A30" s="165"/>
      <c r="B30" s="156" t="s">
        <v>371</v>
      </c>
      <c r="C30" s="156"/>
      <c r="D30" s="156"/>
      <c r="E30" s="157"/>
      <c r="F30" s="156"/>
      <c r="G30" s="335"/>
      <c r="H30" s="157"/>
      <c r="I30" s="156"/>
      <c r="J30" s="166">
        <v>0</v>
      </c>
      <c r="K30" s="166">
        <v>0</v>
      </c>
      <c r="L30" s="166">
        <v>0</v>
      </c>
      <c r="M30" s="166">
        <v>0</v>
      </c>
      <c r="N30" s="166">
        <v>0</v>
      </c>
      <c r="O30" s="166">
        <v>0</v>
      </c>
      <c r="P30" s="166">
        <v>0</v>
      </c>
      <c r="Q30" s="166">
        <v>0</v>
      </c>
      <c r="R30" s="166">
        <v>0</v>
      </c>
      <c r="S30" s="166">
        <v>0</v>
      </c>
      <c r="T30" s="166">
        <v>0</v>
      </c>
      <c r="U30" s="166">
        <v>0</v>
      </c>
      <c r="V30" s="166">
        <v>0</v>
      </c>
      <c r="W30" s="166">
        <v>0</v>
      </c>
      <c r="X30" s="166">
        <v>0</v>
      </c>
      <c r="Y30" s="166">
        <v>0</v>
      </c>
      <c r="Z30" s="166">
        <v>0</v>
      </c>
      <c r="AA30" s="166">
        <v>0</v>
      </c>
      <c r="AB30" s="166">
        <v>0</v>
      </c>
      <c r="AC30" s="166">
        <v>0</v>
      </c>
      <c r="AD30" s="166">
        <v>0</v>
      </c>
      <c r="AE30" s="166">
        <v>0</v>
      </c>
      <c r="AF30" s="174"/>
      <c r="AG30" s="174"/>
      <c r="AH30" s="165"/>
      <c r="AI30" s="182"/>
      <c r="AJ30" s="182"/>
      <c r="AK30" s="182"/>
      <c r="AL30" s="165"/>
      <c r="AM30" s="184"/>
      <c r="AN30" s="175"/>
      <c r="AO30" s="178"/>
      <c r="AP30" s="178"/>
      <c r="AQ30" s="178"/>
      <c r="AR30" s="178"/>
      <c r="AS30" s="178"/>
      <c r="AT30" s="178"/>
    </row>
    <row r="31" s="3" customFormat="1" ht="14.25" spans="1:46">
      <c r="A31" s="165"/>
      <c r="B31" s="156" t="s">
        <v>372</v>
      </c>
      <c r="C31" s="156"/>
      <c r="D31" s="156"/>
      <c r="E31" s="157"/>
      <c r="F31" s="156"/>
      <c r="G31" s="335"/>
      <c r="H31" s="157"/>
      <c r="I31" s="156"/>
      <c r="J31" s="166">
        <f t="shared" ref="J31:V31" si="6">J32+J33++J34+J37</f>
        <v>2</v>
      </c>
      <c r="K31" s="166">
        <f t="shared" si="6"/>
        <v>0</v>
      </c>
      <c r="L31" s="166">
        <f t="shared" si="6"/>
        <v>0</v>
      </c>
      <c r="M31" s="166">
        <f t="shared" si="6"/>
        <v>0</v>
      </c>
      <c r="N31" s="166">
        <f t="shared" si="6"/>
        <v>0</v>
      </c>
      <c r="O31" s="166">
        <f t="shared" si="6"/>
        <v>0</v>
      </c>
      <c r="P31" s="166">
        <f t="shared" si="6"/>
        <v>0</v>
      </c>
      <c r="Q31" s="166">
        <f t="shared" si="6"/>
        <v>0</v>
      </c>
      <c r="R31" s="166">
        <f t="shared" si="6"/>
        <v>3000</v>
      </c>
      <c r="S31" s="166">
        <f t="shared" si="6"/>
        <v>0</v>
      </c>
      <c r="T31" s="166">
        <f t="shared" si="6"/>
        <v>0</v>
      </c>
      <c r="U31" s="166">
        <f t="shared" si="6"/>
        <v>3390</v>
      </c>
      <c r="V31" s="166">
        <f t="shared" si="6"/>
        <v>1470.05</v>
      </c>
      <c r="W31" s="166">
        <f>W32+W33+W34+W37</f>
        <v>280</v>
      </c>
      <c r="X31" s="166">
        <f t="shared" ref="X31:AB31" si="7">X32+X33++X34+X37</f>
        <v>0</v>
      </c>
      <c r="Y31" s="166">
        <f t="shared" si="7"/>
        <v>1639.95</v>
      </c>
      <c r="Z31" s="166">
        <f t="shared" si="7"/>
        <v>0</v>
      </c>
      <c r="AA31" s="166">
        <f t="shared" si="7"/>
        <v>0</v>
      </c>
      <c r="AB31" s="166">
        <f t="shared" si="7"/>
        <v>0</v>
      </c>
      <c r="AC31" s="166"/>
      <c r="AD31" s="166">
        <f>AD32+AD33++AD34+AD37</f>
        <v>7471</v>
      </c>
      <c r="AE31" s="166">
        <f>AE32+AE33++AE34+AE37</f>
        <v>4094</v>
      </c>
      <c r="AF31" s="174"/>
      <c r="AG31" s="174"/>
      <c r="AH31" s="165"/>
      <c r="AI31" s="182"/>
      <c r="AJ31" s="182"/>
      <c r="AK31" s="182"/>
      <c r="AL31" s="165"/>
      <c r="AM31" s="184"/>
      <c r="AN31" s="175"/>
      <c r="AO31" s="178"/>
      <c r="AP31" s="178"/>
      <c r="AQ31" s="178"/>
      <c r="AR31" s="178"/>
      <c r="AS31" s="178"/>
      <c r="AT31" s="178"/>
    </row>
    <row r="32" s="3" customFormat="1" ht="14.25" spans="1:46">
      <c r="A32" s="165"/>
      <c r="B32" s="156" t="s">
        <v>373</v>
      </c>
      <c r="C32" s="156"/>
      <c r="D32" s="156"/>
      <c r="E32" s="157"/>
      <c r="F32" s="156"/>
      <c r="G32" s="335"/>
      <c r="H32" s="157"/>
      <c r="I32" s="156"/>
      <c r="J32" s="166">
        <v>0</v>
      </c>
      <c r="K32" s="166">
        <v>0</v>
      </c>
      <c r="L32" s="166">
        <v>0</v>
      </c>
      <c r="M32" s="166">
        <v>0</v>
      </c>
      <c r="N32" s="166">
        <v>0</v>
      </c>
      <c r="O32" s="166">
        <v>0</v>
      </c>
      <c r="P32" s="166">
        <v>0</v>
      </c>
      <c r="Q32" s="166">
        <v>0</v>
      </c>
      <c r="R32" s="166">
        <v>0</v>
      </c>
      <c r="S32" s="166">
        <v>0</v>
      </c>
      <c r="T32" s="166">
        <v>0</v>
      </c>
      <c r="U32" s="166">
        <v>0</v>
      </c>
      <c r="V32" s="166">
        <v>0</v>
      </c>
      <c r="W32" s="166">
        <v>0</v>
      </c>
      <c r="X32" s="166">
        <v>0</v>
      </c>
      <c r="Y32" s="166">
        <v>0</v>
      </c>
      <c r="Z32" s="166">
        <v>0</v>
      </c>
      <c r="AA32" s="166">
        <v>0</v>
      </c>
      <c r="AB32" s="166">
        <v>0</v>
      </c>
      <c r="AC32" s="166"/>
      <c r="AD32" s="166">
        <v>0</v>
      </c>
      <c r="AE32" s="166">
        <v>0</v>
      </c>
      <c r="AF32" s="174"/>
      <c r="AG32" s="174"/>
      <c r="AH32" s="165"/>
      <c r="AI32" s="182"/>
      <c r="AJ32" s="182"/>
      <c r="AK32" s="182"/>
      <c r="AL32" s="165"/>
      <c r="AM32" s="184"/>
      <c r="AN32" s="175"/>
      <c r="AO32" s="178"/>
      <c r="AP32" s="178"/>
      <c r="AQ32" s="178"/>
      <c r="AR32" s="178"/>
      <c r="AS32" s="178"/>
      <c r="AT32" s="178"/>
    </row>
    <row r="33" s="3" customFormat="1" ht="14.25" spans="1:46">
      <c r="A33" s="165"/>
      <c r="B33" s="156" t="s">
        <v>374</v>
      </c>
      <c r="C33" s="156"/>
      <c r="D33" s="156"/>
      <c r="E33" s="157"/>
      <c r="F33" s="156"/>
      <c r="G33" s="335"/>
      <c r="H33" s="157"/>
      <c r="I33" s="156"/>
      <c r="J33" s="166">
        <v>0</v>
      </c>
      <c r="K33" s="166">
        <v>0</v>
      </c>
      <c r="L33" s="166">
        <v>0</v>
      </c>
      <c r="M33" s="166">
        <v>0</v>
      </c>
      <c r="N33" s="166">
        <v>0</v>
      </c>
      <c r="O33" s="166">
        <v>0</v>
      </c>
      <c r="P33" s="166">
        <v>0</v>
      </c>
      <c r="Q33" s="166">
        <v>0</v>
      </c>
      <c r="R33" s="166">
        <v>0</v>
      </c>
      <c r="S33" s="166">
        <v>0</v>
      </c>
      <c r="T33" s="166">
        <v>0</v>
      </c>
      <c r="U33" s="166">
        <v>0</v>
      </c>
      <c r="V33" s="166">
        <v>0</v>
      </c>
      <c r="W33" s="166">
        <v>0</v>
      </c>
      <c r="X33" s="166">
        <v>0</v>
      </c>
      <c r="Y33" s="166">
        <v>0</v>
      </c>
      <c r="Z33" s="166">
        <v>0</v>
      </c>
      <c r="AA33" s="166">
        <v>0</v>
      </c>
      <c r="AB33" s="166">
        <v>0</v>
      </c>
      <c r="AC33" s="166">
        <v>0</v>
      </c>
      <c r="AD33" s="166">
        <v>0</v>
      </c>
      <c r="AE33" s="166">
        <v>0</v>
      </c>
      <c r="AF33" s="174"/>
      <c r="AG33" s="174"/>
      <c r="AH33" s="165"/>
      <c r="AI33" s="182"/>
      <c r="AJ33" s="182"/>
      <c r="AK33" s="182"/>
      <c r="AL33" s="165"/>
      <c r="AM33" s="184"/>
      <c r="AN33" s="175"/>
      <c r="AO33" s="178"/>
      <c r="AP33" s="178"/>
      <c r="AQ33" s="178"/>
      <c r="AR33" s="178"/>
      <c r="AS33" s="178"/>
      <c r="AT33" s="178"/>
    </row>
    <row r="34" s="3" customFormat="1" ht="14.25" spans="1:46">
      <c r="A34" s="165"/>
      <c r="B34" s="188" t="s">
        <v>380</v>
      </c>
      <c r="C34" s="188"/>
      <c r="D34" s="188"/>
      <c r="E34" s="157"/>
      <c r="F34" s="188"/>
      <c r="G34" s="373"/>
      <c r="H34" s="157"/>
      <c r="I34" s="188"/>
      <c r="J34" s="166">
        <f t="shared" ref="J34:AB34" si="8">SUM(J35:J36)</f>
        <v>2</v>
      </c>
      <c r="K34" s="166">
        <f t="shared" si="8"/>
        <v>0</v>
      </c>
      <c r="L34" s="166">
        <f t="shared" si="8"/>
        <v>0</v>
      </c>
      <c r="M34" s="166">
        <f t="shared" si="8"/>
        <v>0</v>
      </c>
      <c r="N34" s="166">
        <f t="shared" si="8"/>
        <v>0</v>
      </c>
      <c r="O34" s="166">
        <f t="shared" si="8"/>
        <v>0</v>
      </c>
      <c r="P34" s="166">
        <f t="shared" si="8"/>
        <v>0</v>
      </c>
      <c r="Q34" s="166">
        <f t="shared" si="8"/>
        <v>0</v>
      </c>
      <c r="R34" s="166">
        <f t="shared" si="8"/>
        <v>3000</v>
      </c>
      <c r="S34" s="166">
        <f t="shared" si="8"/>
        <v>0</v>
      </c>
      <c r="T34" s="166">
        <f t="shared" si="8"/>
        <v>0</v>
      </c>
      <c r="U34" s="166">
        <f t="shared" si="8"/>
        <v>3390</v>
      </c>
      <c r="V34" s="166">
        <f t="shared" si="8"/>
        <v>1470.05</v>
      </c>
      <c r="W34" s="166">
        <f t="shared" si="8"/>
        <v>280</v>
      </c>
      <c r="X34" s="166">
        <f t="shared" si="8"/>
        <v>0</v>
      </c>
      <c r="Y34" s="166">
        <f t="shared" si="8"/>
        <v>1639.95</v>
      </c>
      <c r="Z34" s="166">
        <f t="shared" si="8"/>
        <v>0</v>
      </c>
      <c r="AA34" s="166">
        <f t="shared" si="8"/>
        <v>0</v>
      </c>
      <c r="AB34" s="166">
        <f t="shared" si="8"/>
        <v>0</v>
      </c>
      <c r="AC34" s="166"/>
      <c r="AD34" s="166">
        <f>SUM(AD35:AD36)</f>
        <v>7471</v>
      </c>
      <c r="AE34" s="166">
        <f>SUM(AE35:AE36)</f>
        <v>4094</v>
      </c>
      <c r="AF34" s="182"/>
      <c r="AG34" s="182"/>
      <c r="AH34" s="182"/>
      <c r="AI34" s="165"/>
      <c r="AJ34" s="184"/>
      <c r="AK34" s="175"/>
      <c r="AL34" s="178"/>
      <c r="AM34" s="178"/>
      <c r="AN34" s="178"/>
      <c r="AO34" s="178"/>
      <c r="AP34" s="178"/>
      <c r="AQ34" s="178"/>
      <c r="AR34" s="178"/>
      <c r="AS34" s="178"/>
      <c r="AT34" s="178"/>
    </row>
    <row r="35" s="1" customFormat="1" ht="101.25" spans="1:56">
      <c r="A35" s="21">
        <v>18</v>
      </c>
      <c r="B35" s="20" t="s">
        <v>381</v>
      </c>
      <c r="C35" s="20">
        <v>2022</v>
      </c>
      <c r="D35" s="21" t="s">
        <v>98</v>
      </c>
      <c r="E35" s="21" t="s">
        <v>382</v>
      </c>
      <c r="F35" s="21" t="s">
        <v>383</v>
      </c>
      <c r="G35" s="22" t="s">
        <v>1142</v>
      </c>
      <c r="H35" s="21" t="s">
        <v>164</v>
      </c>
      <c r="I35" s="33" t="s">
        <v>384</v>
      </c>
      <c r="J35" s="21">
        <v>1</v>
      </c>
      <c r="K35" s="21"/>
      <c r="L35" s="21"/>
      <c r="M35" s="21"/>
      <c r="N35" s="21"/>
      <c r="O35" s="21"/>
      <c r="P35" s="21"/>
      <c r="Q35" s="21"/>
      <c r="R35" s="22">
        <v>2000</v>
      </c>
      <c r="S35" s="21" t="s">
        <v>387</v>
      </c>
      <c r="T35" s="21" t="s">
        <v>388</v>
      </c>
      <c r="U35" s="44">
        <v>3000</v>
      </c>
      <c r="V35" s="44">
        <v>1470.05</v>
      </c>
      <c r="W35" s="44"/>
      <c r="X35" s="44">
        <v>0</v>
      </c>
      <c r="Y35" s="44">
        <f>U35-V35</f>
        <v>1529.95</v>
      </c>
      <c r="Z35" s="44">
        <v>0</v>
      </c>
      <c r="AA35" s="44">
        <v>0</v>
      </c>
      <c r="AB35" s="44">
        <v>0</v>
      </c>
      <c r="AC35" s="44"/>
      <c r="AD35" s="50">
        <v>6945</v>
      </c>
      <c r="AE35" s="50">
        <v>3656</v>
      </c>
      <c r="AF35" s="33" t="s">
        <v>385</v>
      </c>
      <c r="AG35" s="33" t="s">
        <v>386</v>
      </c>
      <c r="AH35" s="21" t="s">
        <v>387</v>
      </c>
      <c r="AI35" s="21" t="s">
        <v>388</v>
      </c>
      <c r="AJ35" s="21" t="s">
        <v>387</v>
      </c>
      <c r="AK35" s="163" t="s">
        <v>388</v>
      </c>
      <c r="AL35" s="163" t="s">
        <v>389</v>
      </c>
      <c r="AM35" s="163" t="s">
        <v>55</v>
      </c>
      <c r="AN35" s="163" t="s">
        <v>63</v>
      </c>
      <c r="AO35" s="158" t="s">
        <v>1079</v>
      </c>
      <c r="AP35" s="158" t="s">
        <v>1079</v>
      </c>
      <c r="AQ35" s="158" t="s">
        <v>1079</v>
      </c>
      <c r="AR35" s="158"/>
      <c r="AS35" s="163"/>
      <c r="AT35" s="185" t="s">
        <v>1080</v>
      </c>
      <c r="AU35" s="390"/>
      <c r="AW35" s="1" t="s">
        <v>1539</v>
      </c>
      <c r="BD35" s="5">
        <v>1</v>
      </c>
    </row>
    <row r="36" s="1" customFormat="1" ht="191.25" spans="1:56">
      <c r="A36" s="21">
        <v>19</v>
      </c>
      <c r="B36" s="20" t="s">
        <v>1483</v>
      </c>
      <c r="C36" s="20">
        <v>2022</v>
      </c>
      <c r="D36" s="21" t="s">
        <v>125</v>
      </c>
      <c r="E36" s="21" t="s">
        <v>1484</v>
      </c>
      <c r="F36" s="21" t="s">
        <v>45</v>
      </c>
      <c r="G36" s="22" t="s">
        <v>1485</v>
      </c>
      <c r="H36" s="21" t="s">
        <v>509</v>
      </c>
      <c r="I36" s="33" t="s">
        <v>1486</v>
      </c>
      <c r="J36" s="21">
        <v>1</v>
      </c>
      <c r="K36" s="21"/>
      <c r="L36" s="21"/>
      <c r="M36" s="21"/>
      <c r="N36" s="21"/>
      <c r="O36" s="21"/>
      <c r="P36" s="21"/>
      <c r="Q36" s="21"/>
      <c r="R36" s="22">
        <v>1000</v>
      </c>
      <c r="S36" s="21" t="s">
        <v>80</v>
      </c>
      <c r="T36" s="21" t="s">
        <v>81</v>
      </c>
      <c r="U36" s="44">
        <v>390</v>
      </c>
      <c r="V36" s="44"/>
      <c r="W36" s="44">
        <v>280</v>
      </c>
      <c r="X36" s="44">
        <v>0</v>
      </c>
      <c r="Y36" s="44">
        <v>110</v>
      </c>
      <c r="Z36" s="44">
        <v>0</v>
      </c>
      <c r="AA36" s="44">
        <v>0</v>
      </c>
      <c r="AB36" s="44">
        <v>0</v>
      </c>
      <c r="AC36" s="44"/>
      <c r="AD36" s="50">
        <v>526</v>
      </c>
      <c r="AE36" s="50">
        <v>438</v>
      </c>
      <c r="AF36" s="33" t="s">
        <v>1487</v>
      </c>
      <c r="AG36" s="33" t="s">
        <v>1488</v>
      </c>
      <c r="AH36" s="21" t="s">
        <v>80</v>
      </c>
      <c r="AI36" s="21" t="s">
        <v>81</v>
      </c>
      <c r="AJ36" s="21" t="s">
        <v>80</v>
      </c>
      <c r="AK36" s="163" t="s">
        <v>81</v>
      </c>
      <c r="AL36" s="163" t="s">
        <v>82</v>
      </c>
      <c r="AM36" s="163" t="s">
        <v>55</v>
      </c>
      <c r="AN36" s="163" t="s">
        <v>80</v>
      </c>
      <c r="AO36" s="158" t="s">
        <v>1079</v>
      </c>
      <c r="AP36" s="158" t="s">
        <v>1079</v>
      </c>
      <c r="AQ36" s="158"/>
      <c r="AR36" s="158" t="s">
        <v>1079</v>
      </c>
      <c r="AS36" s="163" t="s">
        <v>1489</v>
      </c>
      <c r="AT36" s="185"/>
      <c r="AU36" s="390"/>
      <c r="AW36" s="1" t="s">
        <v>1539</v>
      </c>
      <c r="BD36" s="5">
        <v>1</v>
      </c>
    </row>
    <row r="37" s="3" customFormat="1" ht="14.25" spans="1:46">
      <c r="A37" s="165"/>
      <c r="B37" s="156" t="s">
        <v>390</v>
      </c>
      <c r="C37" s="156"/>
      <c r="D37" s="156"/>
      <c r="E37" s="157"/>
      <c r="F37" s="156"/>
      <c r="G37" s="335"/>
      <c r="H37" s="157"/>
      <c r="I37" s="156"/>
      <c r="J37" s="166">
        <v>0</v>
      </c>
      <c r="K37" s="166">
        <v>0</v>
      </c>
      <c r="L37" s="166">
        <v>0</v>
      </c>
      <c r="M37" s="166">
        <v>0</v>
      </c>
      <c r="N37" s="166">
        <v>0</v>
      </c>
      <c r="O37" s="166">
        <v>0</v>
      </c>
      <c r="P37" s="166">
        <v>0</v>
      </c>
      <c r="Q37" s="166">
        <v>0</v>
      </c>
      <c r="R37" s="166">
        <v>0</v>
      </c>
      <c r="S37" s="166">
        <v>0</v>
      </c>
      <c r="T37" s="166">
        <v>0</v>
      </c>
      <c r="U37" s="166">
        <v>0</v>
      </c>
      <c r="V37" s="166">
        <v>0</v>
      </c>
      <c r="W37" s="166">
        <v>0</v>
      </c>
      <c r="X37" s="166">
        <v>0</v>
      </c>
      <c r="Y37" s="166">
        <v>0</v>
      </c>
      <c r="Z37" s="166">
        <v>0</v>
      </c>
      <c r="AA37" s="166">
        <v>0</v>
      </c>
      <c r="AB37" s="166">
        <v>0</v>
      </c>
      <c r="AC37" s="166"/>
      <c r="AD37" s="166">
        <v>0</v>
      </c>
      <c r="AE37" s="166">
        <v>0</v>
      </c>
      <c r="AF37" s="174"/>
      <c r="AG37" s="174"/>
      <c r="AH37" s="165"/>
      <c r="AI37" s="182"/>
      <c r="AJ37" s="182"/>
      <c r="AK37" s="182"/>
      <c r="AL37" s="165"/>
      <c r="AM37" s="184"/>
      <c r="AN37" s="175"/>
      <c r="AO37" s="178"/>
      <c r="AP37" s="178"/>
      <c r="AQ37" s="178"/>
      <c r="AR37" s="178"/>
      <c r="AS37" s="178"/>
      <c r="AT37" s="178"/>
    </row>
    <row r="38" s="3" customFormat="1" spans="1:46">
      <c r="A38" s="155"/>
      <c r="B38" s="156" t="s">
        <v>391</v>
      </c>
      <c r="C38" s="156"/>
      <c r="D38" s="156"/>
      <c r="E38" s="157"/>
      <c r="F38" s="156"/>
      <c r="G38" s="335"/>
      <c r="H38" s="157"/>
      <c r="I38" s="156"/>
      <c r="J38" s="166">
        <f t="shared" ref="J38:AB38" si="9">J39+J44</f>
        <v>4</v>
      </c>
      <c r="K38" s="166">
        <f t="shared" si="9"/>
        <v>0</v>
      </c>
      <c r="L38" s="166">
        <f t="shared" si="9"/>
        <v>0</v>
      </c>
      <c r="M38" s="166">
        <f t="shared" si="9"/>
        <v>0</v>
      </c>
      <c r="N38" s="166">
        <f t="shared" si="9"/>
        <v>0</v>
      </c>
      <c r="O38" s="166">
        <f t="shared" si="9"/>
        <v>0</v>
      </c>
      <c r="P38" s="166">
        <f t="shared" si="9"/>
        <v>0</v>
      </c>
      <c r="Q38" s="166">
        <f t="shared" si="9"/>
        <v>0</v>
      </c>
      <c r="R38" s="166">
        <f t="shared" si="9"/>
        <v>2513</v>
      </c>
      <c r="S38" s="166">
        <f t="shared" si="9"/>
        <v>0</v>
      </c>
      <c r="T38" s="166">
        <f t="shared" si="9"/>
        <v>0</v>
      </c>
      <c r="U38" s="166">
        <f t="shared" si="9"/>
        <v>1446.11</v>
      </c>
      <c r="V38" s="166">
        <f t="shared" si="9"/>
        <v>846.11</v>
      </c>
      <c r="W38" s="166">
        <f t="shared" si="9"/>
        <v>100</v>
      </c>
      <c r="X38" s="166">
        <f t="shared" si="9"/>
        <v>0</v>
      </c>
      <c r="Y38" s="166">
        <f t="shared" si="9"/>
        <v>200</v>
      </c>
      <c r="Z38" s="166">
        <f t="shared" si="9"/>
        <v>300</v>
      </c>
      <c r="AA38" s="166">
        <f t="shared" si="9"/>
        <v>0</v>
      </c>
      <c r="AB38" s="166">
        <f t="shared" si="9"/>
        <v>0</v>
      </c>
      <c r="AC38" s="166"/>
      <c r="AD38" s="166">
        <f>AD39+AD44</f>
        <v>718</v>
      </c>
      <c r="AE38" s="166">
        <f>AE39+AE44</f>
        <v>231</v>
      </c>
      <c r="AF38" s="170"/>
      <c r="AG38" s="170"/>
      <c r="AH38" s="175"/>
      <c r="AI38" s="175"/>
      <c r="AJ38" s="177"/>
      <c r="AK38" s="177"/>
      <c r="AL38" s="175"/>
      <c r="AM38" s="175"/>
      <c r="AN38" s="175"/>
      <c r="AO38" s="178"/>
      <c r="AP38" s="178"/>
      <c r="AQ38" s="178"/>
      <c r="AR38" s="178"/>
      <c r="AS38" s="178"/>
      <c r="AT38" s="178"/>
    </row>
    <row r="39" s="3" customFormat="1" spans="1:46">
      <c r="A39" s="155"/>
      <c r="B39" s="156" t="s">
        <v>392</v>
      </c>
      <c r="C39" s="156"/>
      <c r="D39" s="156"/>
      <c r="E39" s="157"/>
      <c r="F39" s="156"/>
      <c r="G39" s="335"/>
      <c r="H39" s="157"/>
      <c r="I39" s="156"/>
      <c r="J39" s="166">
        <f t="shared" ref="J39:AB39" si="10">SUM(J40:J43)</f>
        <v>4</v>
      </c>
      <c r="K39" s="166">
        <f t="shared" si="10"/>
        <v>0</v>
      </c>
      <c r="L39" s="166">
        <f t="shared" si="10"/>
        <v>0</v>
      </c>
      <c r="M39" s="166">
        <f t="shared" si="10"/>
        <v>0</v>
      </c>
      <c r="N39" s="166">
        <f t="shared" si="10"/>
        <v>0</v>
      </c>
      <c r="O39" s="166">
        <f t="shared" si="10"/>
        <v>0</v>
      </c>
      <c r="P39" s="166">
        <f t="shared" si="10"/>
        <v>0</v>
      </c>
      <c r="Q39" s="166">
        <f t="shared" si="10"/>
        <v>0</v>
      </c>
      <c r="R39" s="166">
        <f t="shared" si="10"/>
        <v>2513</v>
      </c>
      <c r="S39" s="166">
        <f t="shared" si="10"/>
        <v>0</v>
      </c>
      <c r="T39" s="166">
        <f t="shared" si="10"/>
        <v>0</v>
      </c>
      <c r="U39" s="166">
        <f t="shared" si="10"/>
        <v>1446.11</v>
      </c>
      <c r="V39" s="166">
        <f t="shared" si="10"/>
        <v>846.11</v>
      </c>
      <c r="W39" s="166">
        <f t="shared" si="10"/>
        <v>100</v>
      </c>
      <c r="X39" s="166">
        <f t="shared" si="10"/>
        <v>0</v>
      </c>
      <c r="Y39" s="166">
        <f t="shared" si="10"/>
        <v>200</v>
      </c>
      <c r="Z39" s="166">
        <f t="shared" si="10"/>
        <v>300</v>
      </c>
      <c r="AA39" s="166">
        <f t="shared" si="10"/>
        <v>0</v>
      </c>
      <c r="AB39" s="166">
        <f t="shared" si="10"/>
        <v>0</v>
      </c>
      <c r="AC39" s="166"/>
      <c r="AD39" s="166">
        <f>SUM(AD40:AD43)</f>
        <v>718</v>
      </c>
      <c r="AE39" s="166">
        <f>SUM(AE40:AE43)</f>
        <v>231</v>
      </c>
      <c r="AF39" s="170"/>
      <c r="AG39" s="170"/>
      <c r="AH39" s="175"/>
      <c r="AI39" s="175"/>
      <c r="AJ39" s="177"/>
      <c r="AK39" s="177"/>
      <c r="AL39" s="175"/>
      <c r="AM39" s="175"/>
      <c r="AN39" s="175"/>
      <c r="AO39" s="178"/>
      <c r="AP39" s="178"/>
      <c r="AQ39" s="178"/>
      <c r="AR39" s="178"/>
      <c r="AS39" s="178"/>
      <c r="AT39" s="178"/>
    </row>
    <row r="40" s="1" customFormat="1" ht="90" spans="1:56">
      <c r="A40" s="20">
        <v>20</v>
      </c>
      <c r="B40" s="20" t="s">
        <v>410</v>
      </c>
      <c r="C40" s="20">
        <v>2022</v>
      </c>
      <c r="D40" s="20" t="s">
        <v>394</v>
      </c>
      <c r="E40" s="21" t="s">
        <v>1491</v>
      </c>
      <c r="F40" s="26" t="s">
        <v>45</v>
      </c>
      <c r="G40" s="22" t="s">
        <v>1074</v>
      </c>
      <c r="H40" s="25" t="s">
        <v>412</v>
      </c>
      <c r="I40" s="36" t="s">
        <v>1492</v>
      </c>
      <c r="J40" s="24">
        <v>1</v>
      </c>
      <c r="K40" s="24"/>
      <c r="L40" s="24"/>
      <c r="M40" s="24"/>
      <c r="N40" s="24"/>
      <c r="O40" s="24"/>
      <c r="P40" s="24"/>
      <c r="Q40" s="24"/>
      <c r="R40" s="22">
        <v>1085</v>
      </c>
      <c r="S40" s="21" t="s">
        <v>70</v>
      </c>
      <c r="T40" s="21" t="s">
        <v>1075</v>
      </c>
      <c r="U40" s="44">
        <v>600</v>
      </c>
      <c r="V40" s="44">
        <v>400</v>
      </c>
      <c r="W40" s="44"/>
      <c r="X40" s="44">
        <v>0</v>
      </c>
      <c r="Y40" s="44">
        <v>200</v>
      </c>
      <c r="Z40" s="44">
        <v>0</v>
      </c>
      <c r="AA40" s="44">
        <v>0</v>
      </c>
      <c r="AB40" s="44">
        <v>0</v>
      </c>
      <c r="AC40" s="44"/>
      <c r="AD40" s="50">
        <v>310</v>
      </c>
      <c r="AE40" s="50">
        <v>99</v>
      </c>
      <c r="AF40" s="33" t="s">
        <v>414</v>
      </c>
      <c r="AG40" s="33" t="s">
        <v>415</v>
      </c>
      <c r="AH40" s="21" t="s">
        <v>70</v>
      </c>
      <c r="AI40" s="21" t="s">
        <v>1075</v>
      </c>
      <c r="AJ40" s="21" t="s">
        <v>80</v>
      </c>
      <c r="AK40" s="163" t="s">
        <v>81</v>
      </c>
      <c r="AL40" s="163" t="s">
        <v>82</v>
      </c>
      <c r="AM40" s="163" t="s">
        <v>55</v>
      </c>
      <c r="AN40" s="163" t="s">
        <v>144</v>
      </c>
      <c r="AO40" s="158" t="s">
        <v>1079</v>
      </c>
      <c r="AP40" s="158" t="s">
        <v>1079</v>
      </c>
      <c r="AQ40" s="158" t="s">
        <v>1079</v>
      </c>
      <c r="AR40" s="158"/>
      <c r="AS40" s="163"/>
      <c r="AT40" s="178" t="s">
        <v>1168</v>
      </c>
      <c r="AU40" s="3"/>
      <c r="AW40" s="1" t="s">
        <v>1539</v>
      </c>
      <c r="BD40" s="5">
        <v>1</v>
      </c>
    </row>
    <row r="41" s="1" customFormat="1" ht="45" spans="1:56">
      <c r="A41" s="20">
        <v>21</v>
      </c>
      <c r="B41" s="20" t="s">
        <v>416</v>
      </c>
      <c r="C41" s="20">
        <v>2022</v>
      </c>
      <c r="D41" s="21" t="s">
        <v>394</v>
      </c>
      <c r="E41" s="21" t="s">
        <v>417</v>
      </c>
      <c r="F41" s="21" t="s">
        <v>45</v>
      </c>
      <c r="G41" s="22" t="s">
        <v>1074</v>
      </c>
      <c r="H41" s="21" t="s">
        <v>418</v>
      </c>
      <c r="I41" s="33" t="s">
        <v>1493</v>
      </c>
      <c r="J41" s="22">
        <v>1</v>
      </c>
      <c r="K41" s="21"/>
      <c r="L41" s="21"/>
      <c r="M41" s="21"/>
      <c r="N41" s="21"/>
      <c r="O41" s="21"/>
      <c r="P41" s="21"/>
      <c r="Q41" s="21"/>
      <c r="R41" s="22">
        <v>287</v>
      </c>
      <c r="S41" s="21" t="s">
        <v>177</v>
      </c>
      <c r="T41" s="21" t="s">
        <v>178</v>
      </c>
      <c r="U41" s="44">
        <v>66</v>
      </c>
      <c r="V41" s="44">
        <v>66</v>
      </c>
      <c r="W41" s="44"/>
      <c r="X41" s="44">
        <v>0</v>
      </c>
      <c r="Y41" s="44">
        <v>0</v>
      </c>
      <c r="Z41" s="44">
        <v>0</v>
      </c>
      <c r="AA41" s="44">
        <v>0</v>
      </c>
      <c r="AB41" s="44">
        <v>0</v>
      </c>
      <c r="AC41" s="44"/>
      <c r="AD41" s="50">
        <v>82</v>
      </c>
      <c r="AE41" s="50">
        <v>26</v>
      </c>
      <c r="AF41" s="33" t="s">
        <v>420</v>
      </c>
      <c r="AG41" s="33" t="s">
        <v>421</v>
      </c>
      <c r="AH41" s="21" t="s">
        <v>177</v>
      </c>
      <c r="AI41" s="21" t="s">
        <v>178</v>
      </c>
      <c r="AJ41" s="21" t="s">
        <v>80</v>
      </c>
      <c r="AK41" s="163" t="s">
        <v>81</v>
      </c>
      <c r="AL41" s="163" t="s">
        <v>82</v>
      </c>
      <c r="AM41" s="163" t="s">
        <v>55</v>
      </c>
      <c r="AN41" s="163" t="s">
        <v>422</v>
      </c>
      <c r="AO41" s="158" t="s">
        <v>1079</v>
      </c>
      <c r="AP41" s="158" t="s">
        <v>1079</v>
      </c>
      <c r="AQ41" s="158" t="s">
        <v>1079</v>
      </c>
      <c r="AR41" s="158"/>
      <c r="AS41" s="163" t="s">
        <v>1135</v>
      </c>
      <c r="AT41" s="185" t="s">
        <v>1080</v>
      </c>
      <c r="AU41" s="390"/>
      <c r="AW41" s="1" t="s">
        <v>1539</v>
      </c>
      <c r="BD41" s="5">
        <v>1</v>
      </c>
    </row>
    <row r="42" s="1" customFormat="1" ht="112.5" spans="1:56">
      <c r="A42" s="20">
        <v>22</v>
      </c>
      <c r="B42" s="20" t="s">
        <v>423</v>
      </c>
      <c r="C42" s="20">
        <v>2022</v>
      </c>
      <c r="D42" s="21" t="s">
        <v>394</v>
      </c>
      <c r="E42" s="21" t="s">
        <v>424</v>
      </c>
      <c r="F42" s="21" t="s">
        <v>45</v>
      </c>
      <c r="G42" s="22" t="s">
        <v>1074</v>
      </c>
      <c r="H42" s="21" t="s">
        <v>425</v>
      </c>
      <c r="I42" s="33" t="s">
        <v>1494</v>
      </c>
      <c r="J42" s="22">
        <v>1</v>
      </c>
      <c r="K42" s="21"/>
      <c r="L42" s="21"/>
      <c r="M42" s="21"/>
      <c r="N42" s="21"/>
      <c r="O42" s="21"/>
      <c r="P42" s="21"/>
      <c r="Q42" s="21"/>
      <c r="R42" s="22">
        <v>56</v>
      </c>
      <c r="S42" s="21" t="s">
        <v>200</v>
      </c>
      <c r="T42" s="21" t="s">
        <v>201</v>
      </c>
      <c r="U42" s="44">
        <v>160</v>
      </c>
      <c r="V42" s="44">
        <v>60</v>
      </c>
      <c r="W42" s="44">
        <v>100</v>
      </c>
      <c r="X42" s="44">
        <v>0</v>
      </c>
      <c r="Y42" s="44">
        <v>0</v>
      </c>
      <c r="Z42" s="44">
        <v>0</v>
      </c>
      <c r="AA42" s="44">
        <v>0</v>
      </c>
      <c r="AB42" s="44">
        <v>0</v>
      </c>
      <c r="AC42" s="44"/>
      <c r="AD42" s="50">
        <v>16</v>
      </c>
      <c r="AE42" s="50">
        <v>7</v>
      </c>
      <c r="AF42" s="33" t="s">
        <v>1495</v>
      </c>
      <c r="AG42" s="33" t="s">
        <v>428</v>
      </c>
      <c r="AH42" s="21" t="s">
        <v>200</v>
      </c>
      <c r="AI42" s="21" t="s">
        <v>201</v>
      </c>
      <c r="AJ42" s="21" t="s">
        <v>80</v>
      </c>
      <c r="AK42" s="163" t="s">
        <v>81</v>
      </c>
      <c r="AL42" s="163" t="s">
        <v>82</v>
      </c>
      <c r="AM42" s="163" t="s">
        <v>55</v>
      </c>
      <c r="AN42" s="163" t="s">
        <v>202</v>
      </c>
      <c r="AO42" s="158" t="s">
        <v>1079</v>
      </c>
      <c r="AP42" s="158" t="s">
        <v>1079</v>
      </c>
      <c r="AQ42" s="158" t="s">
        <v>1079</v>
      </c>
      <c r="AR42" s="158"/>
      <c r="AS42" s="185" t="s">
        <v>1135</v>
      </c>
      <c r="AT42" s="185" t="s">
        <v>1080</v>
      </c>
      <c r="AU42" s="390"/>
      <c r="AW42" s="1" t="s">
        <v>1539</v>
      </c>
      <c r="AX42" s="1" t="s">
        <v>1215</v>
      </c>
      <c r="BD42" s="5">
        <v>1</v>
      </c>
    </row>
    <row r="43" s="1" customFormat="1" ht="90" spans="1:56">
      <c r="A43" s="20">
        <v>23</v>
      </c>
      <c r="B43" s="20" t="s">
        <v>469</v>
      </c>
      <c r="C43" s="20">
        <v>2022</v>
      </c>
      <c r="D43" s="20" t="s">
        <v>430</v>
      </c>
      <c r="E43" s="21" t="s">
        <v>470</v>
      </c>
      <c r="F43" s="26" t="s">
        <v>45</v>
      </c>
      <c r="G43" s="22" t="s">
        <v>1074</v>
      </c>
      <c r="H43" s="25" t="s">
        <v>461</v>
      </c>
      <c r="I43" s="36" t="s">
        <v>1497</v>
      </c>
      <c r="J43" s="22">
        <v>1</v>
      </c>
      <c r="K43" s="24"/>
      <c r="L43" s="24"/>
      <c r="M43" s="24"/>
      <c r="N43" s="24"/>
      <c r="O43" s="24"/>
      <c r="P43" s="24"/>
      <c r="Q43" s="24"/>
      <c r="R43" s="22">
        <v>1085</v>
      </c>
      <c r="S43" s="21" t="s">
        <v>1158</v>
      </c>
      <c r="T43" s="21" t="s">
        <v>1159</v>
      </c>
      <c r="U43" s="44">
        <v>620.11</v>
      </c>
      <c r="V43" s="44">
        <v>320.11</v>
      </c>
      <c r="W43" s="44"/>
      <c r="X43" s="44">
        <v>0</v>
      </c>
      <c r="Y43" s="44"/>
      <c r="Z43" s="44">
        <v>300</v>
      </c>
      <c r="AA43" s="44">
        <v>0</v>
      </c>
      <c r="AB43" s="44">
        <v>0</v>
      </c>
      <c r="AC43" s="44"/>
      <c r="AD43" s="50">
        <v>310</v>
      </c>
      <c r="AE43" s="50">
        <v>99</v>
      </c>
      <c r="AF43" s="33" t="s">
        <v>1498</v>
      </c>
      <c r="AG43" s="33" t="s">
        <v>473</v>
      </c>
      <c r="AH43" s="21" t="s">
        <v>1154</v>
      </c>
      <c r="AI43" s="21" t="s">
        <v>1155</v>
      </c>
      <c r="AJ43" s="21" t="s">
        <v>438</v>
      </c>
      <c r="AK43" s="163" t="s">
        <v>439</v>
      </c>
      <c r="AL43" s="163" t="s">
        <v>82</v>
      </c>
      <c r="AM43" s="163" t="s">
        <v>55</v>
      </c>
      <c r="AN43" s="163" t="s">
        <v>63</v>
      </c>
      <c r="AO43" s="158" t="s">
        <v>1079</v>
      </c>
      <c r="AP43" s="158" t="s">
        <v>1079</v>
      </c>
      <c r="AQ43" s="158" t="s">
        <v>1079</v>
      </c>
      <c r="AR43" s="158"/>
      <c r="AS43" s="185" t="s">
        <v>1135</v>
      </c>
      <c r="AT43" s="185" t="s">
        <v>1080</v>
      </c>
      <c r="AU43" s="390"/>
      <c r="AW43" s="1" t="s">
        <v>1539</v>
      </c>
      <c r="AX43" s="1" t="s">
        <v>1215</v>
      </c>
      <c r="BD43" s="5">
        <v>1</v>
      </c>
    </row>
    <row r="44" s="3" customFormat="1" spans="1:46">
      <c r="A44" s="155"/>
      <c r="B44" s="156" t="s">
        <v>474</v>
      </c>
      <c r="C44" s="156"/>
      <c r="D44" s="156"/>
      <c r="E44" s="157"/>
      <c r="F44" s="156"/>
      <c r="G44" s="335"/>
      <c r="H44" s="157"/>
      <c r="I44" s="156"/>
      <c r="J44" s="166">
        <v>0</v>
      </c>
      <c r="K44" s="166">
        <v>0</v>
      </c>
      <c r="L44" s="166">
        <v>0</v>
      </c>
      <c r="M44" s="166">
        <v>0</v>
      </c>
      <c r="N44" s="166">
        <v>0</v>
      </c>
      <c r="O44" s="166">
        <v>0</v>
      </c>
      <c r="P44" s="166">
        <v>0</v>
      </c>
      <c r="Q44" s="166">
        <v>0</v>
      </c>
      <c r="R44" s="166">
        <v>0</v>
      </c>
      <c r="S44" s="166">
        <v>0</v>
      </c>
      <c r="T44" s="166">
        <v>0</v>
      </c>
      <c r="U44" s="166">
        <v>0</v>
      </c>
      <c r="V44" s="166">
        <v>0</v>
      </c>
      <c r="W44" s="166">
        <v>0</v>
      </c>
      <c r="X44" s="166">
        <v>0</v>
      </c>
      <c r="Y44" s="166">
        <v>0</v>
      </c>
      <c r="Z44" s="166">
        <v>0</v>
      </c>
      <c r="AA44" s="166">
        <v>0</v>
      </c>
      <c r="AB44" s="166">
        <v>0</v>
      </c>
      <c r="AC44" s="166"/>
      <c r="AD44" s="166">
        <v>0</v>
      </c>
      <c r="AE44" s="166">
        <v>0</v>
      </c>
      <c r="AF44" s="170"/>
      <c r="AG44" s="170"/>
      <c r="AH44" s="175"/>
      <c r="AI44" s="175"/>
      <c r="AJ44" s="177"/>
      <c r="AK44" s="177"/>
      <c r="AL44" s="175"/>
      <c r="AM44" s="175"/>
      <c r="AN44" s="175"/>
      <c r="AO44" s="178"/>
      <c r="AP44" s="178"/>
      <c r="AQ44" s="178"/>
      <c r="AR44" s="178"/>
      <c r="AS44" s="178"/>
      <c r="AT44" s="178"/>
    </row>
    <row r="45" s="3" customFormat="1" spans="1:46">
      <c r="A45" s="155"/>
      <c r="B45" s="156" t="s">
        <v>475</v>
      </c>
      <c r="C45" s="156"/>
      <c r="D45" s="156"/>
      <c r="E45" s="157"/>
      <c r="F45" s="156"/>
      <c r="G45" s="335"/>
      <c r="H45" s="157"/>
      <c r="I45" s="156"/>
      <c r="J45" s="166">
        <f t="shared" ref="J45:AB45" si="11">J46+J47+J48+J49</f>
        <v>0</v>
      </c>
      <c r="K45" s="166">
        <f t="shared" si="11"/>
        <v>0</v>
      </c>
      <c r="L45" s="166">
        <f t="shared" si="11"/>
        <v>0</v>
      </c>
      <c r="M45" s="166">
        <f t="shared" si="11"/>
        <v>0</v>
      </c>
      <c r="N45" s="166">
        <f t="shared" si="11"/>
        <v>0</v>
      </c>
      <c r="O45" s="166">
        <f t="shared" si="11"/>
        <v>0</v>
      </c>
      <c r="P45" s="166">
        <f t="shared" si="11"/>
        <v>0</v>
      </c>
      <c r="Q45" s="166">
        <f t="shared" si="11"/>
        <v>0</v>
      </c>
      <c r="R45" s="166">
        <f t="shared" si="11"/>
        <v>0</v>
      </c>
      <c r="S45" s="166">
        <f t="shared" si="11"/>
        <v>0</v>
      </c>
      <c r="T45" s="166">
        <f t="shared" si="11"/>
        <v>0</v>
      </c>
      <c r="U45" s="166">
        <f t="shared" si="11"/>
        <v>0</v>
      </c>
      <c r="V45" s="166">
        <f t="shared" si="11"/>
        <v>0</v>
      </c>
      <c r="W45" s="166">
        <f t="shared" si="11"/>
        <v>0</v>
      </c>
      <c r="X45" s="166">
        <f t="shared" si="11"/>
        <v>0</v>
      </c>
      <c r="Y45" s="166">
        <f t="shared" si="11"/>
        <v>0</v>
      </c>
      <c r="Z45" s="166">
        <f t="shared" si="11"/>
        <v>0</v>
      </c>
      <c r="AA45" s="166">
        <f t="shared" si="11"/>
        <v>0</v>
      </c>
      <c r="AB45" s="166">
        <f t="shared" si="11"/>
        <v>0</v>
      </c>
      <c r="AC45" s="166"/>
      <c r="AD45" s="166">
        <f>AD46+AD47+AD48+AD49</f>
        <v>0</v>
      </c>
      <c r="AE45" s="166">
        <f>AE46+AE47+AE48+AE49</f>
        <v>0</v>
      </c>
      <c r="AF45" s="170"/>
      <c r="AG45" s="170"/>
      <c r="AH45" s="175"/>
      <c r="AI45" s="175"/>
      <c r="AJ45" s="177"/>
      <c r="AK45" s="177"/>
      <c r="AL45" s="175"/>
      <c r="AM45" s="175"/>
      <c r="AN45" s="175"/>
      <c r="AO45" s="178"/>
      <c r="AP45" s="178"/>
      <c r="AQ45" s="178"/>
      <c r="AR45" s="178"/>
      <c r="AS45" s="178"/>
      <c r="AT45" s="178"/>
    </row>
    <row r="46" s="3" customFormat="1" spans="1:46">
      <c r="A46" s="155"/>
      <c r="B46" s="156" t="s">
        <v>476</v>
      </c>
      <c r="C46" s="156"/>
      <c r="D46" s="156"/>
      <c r="E46" s="157"/>
      <c r="F46" s="156"/>
      <c r="G46" s="335"/>
      <c r="H46" s="157"/>
      <c r="I46" s="156"/>
      <c r="J46" s="166">
        <v>0</v>
      </c>
      <c r="K46" s="166">
        <v>0</v>
      </c>
      <c r="L46" s="166">
        <v>0</v>
      </c>
      <c r="M46" s="166">
        <v>0</v>
      </c>
      <c r="N46" s="166">
        <v>0</v>
      </c>
      <c r="O46" s="166">
        <v>0</v>
      </c>
      <c r="P46" s="166">
        <v>0</v>
      </c>
      <c r="Q46" s="166">
        <v>0</v>
      </c>
      <c r="R46" s="166">
        <v>0</v>
      </c>
      <c r="S46" s="166">
        <v>0</v>
      </c>
      <c r="T46" s="166">
        <v>0</v>
      </c>
      <c r="U46" s="166">
        <v>0</v>
      </c>
      <c r="V46" s="166">
        <v>0</v>
      </c>
      <c r="W46" s="166">
        <v>0</v>
      </c>
      <c r="X46" s="166">
        <v>0</v>
      </c>
      <c r="Y46" s="166">
        <v>0</v>
      </c>
      <c r="Z46" s="166">
        <v>0</v>
      </c>
      <c r="AA46" s="166">
        <v>0</v>
      </c>
      <c r="AB46" s="166">
        <v>0</v>
      </c>
      <c r="AC46" s="166"/>
      <c r="AD46" s="166">
        <v>0</v>
      </c>
      <c r="AE46" s="166">
        <v>0</v>
      </c>
      <c r="AF46" s="170"/>
      <c r="AG46" s="170"/>
      <c r="AH46" s="175"/>
      <c r="AI46" s="175"/>
      <c r="AJ46" s="177"/>
      <c r="AK46" s="177"/>
      <c r="AL46" s="175"/>
      <c r="AM46" s="175"/>
      <c r="AN46" s="175"/>
      <c r="AO46" s="178"/>
      <c r="AP46" s="178"/>
      <c r="AQ46" s="178"/>
      <c r="AR46" s="178"/>
      <c r="AS46" s="178"/>
      <c r="AT46" s="178"/>
    </row>
    <row r="47" s="3" customFormat="1" spans="1:46">
      <c r="A47" s="155"/>
      <c r="B47" s="156" t="s">
        <v>477</v>
      </c>
      <c r="C47" s="156"/>
      <c r="D47" s="156"/>
      <c r="E47" s="157"/>
      <c r="F47" s="156"/>
      <c r="G47" s="335"/>
      <c r="H47" s="157"/>
      <c r="I47" s="156"/>
      <c r="J47" s="166">
        <v>0</v>
      </c>
      <c r="K47" s="166">
        <v>0</v>
      </c>
      <c r="L47" s="166">
        <v>0</v>
      </c>
      <c r="M47" s="166">
        <v>0</v>
      </c>
      <c r="N47" s="166">
        <v>0</v>
      </c>
      <c r="O47" s="166">
        <v>0</v>
      </c>
      <c r="P47" s="166">
        <v>0</v>
      </c>
      <c r="Q47" s="166">
        <v>0</v>
      </c>
      <c r="R47" s="166">
        <v>0</v>
      </c>
      <c r="S47" s="166">
        <v>0</v>
      </c>
      <c r="T47" s="166">
        <v>0</v>
      </c>
      <c r="U47" s="166">
        <v>0</v>
      </c>
      <c r="V47" s="166">
        <v>0</v>
      </c>
      <c r="W47" s="166">
        <v>0</v>
      </c>
      <c r="X47" s="166">
        <v>0</v>
      </c>
      <c r="Y47" s="166">
        <v>0</v>
      </c>
      <c r="Z47" s="166">
        <v>0</v>
      </c>
      <c r="AA47" s="166">
        <v>0</v>
      </c>
      <c r="AB47" s="166">
        <v>0</v>
      </c>
      <c r="AC47" s="166"/>
      <c r="AD47" s="166">
        <v>0</v>
      </c>
      <c r="AE47" s="166">
        <v>0</v>
      </c>
      <c r="AF47" s="170"/>
      <c r="AG47" s="170"/>
      <c r="AH47" s="175"/>
      <c r="AI47" s="175"/>
      <c r="AJ47" s="177"/>
      <c r="AK47" s="177"/>
      <c r="AL47" s="175"/>
      <c r="AM47" s="175"/>
      <c r="AN47" s="175"/>
      <c r="AO47" s="178"/>
      <c r="AP47" s="178"/>
      <c r="AQ47" s="178"/>
      <c r="AR47" s="178"/>
      <c r="AS47" s="178"/>
      <c r="AT47" s="178"/>
    </row>
    <row r="48" s="3" customFormat="1" spans="1:46">
      <c r="A48" s="155"/>
      <c r="B48" s="156" t="s">
        <v>478</v>
      </c>
      <c r="C48" s="156"/>
      <c r="D48" s="156"/>
      <c r="E48" s="157"/>
      <c r="F48" s="156"/>
      <c r="G48" s="335"/>
      <c r="H48" s="157"/>
      <c r="I48" s="156"/>
      <c r="J48" s="166">
        <v>0</v>
      </c>
      <c r="K48" s="166">
        <v>0</v>
      </c>
      <c r="L48" s="166">
        <v>0</v>
      </c>
      <c r="M48" s="166">
        <v>0</v>
      </c>
      <c r="N48" s="166">
        <v>0</v>
      </c>
      <c r="O48" s="166">
        <v>0</v>
      </c>
      <c r="P48" s="166">
        <v>0</v>
      </c>
      <c r="Q48" s="166">
        <v>0</v>
      </c>
      <c r="R48" s="166">
        <v>0</v>
      </c>
      <c r="S48" s="166">
        <v>0</v>
      </c>
      <c r="T48" s="166">
        <v>0</v>
      </c>
      <c r="U48" s="166">
        <v>0</v>
      </c>
      <c r="V48" s="166">
        <v>0</v>
      </c>
      <c r="W48" s="166">
        <v>0</v>
      </c>
      <c r="X48" s="166">
        <v>0</v>
      </c>
      <c r="Y48" s="166">
        <v>0</v>
      </c>
      <c r="Z48" s="166">
        <v>0</v>
      </c>
      <c r="AA48" s="166">
        <v>0</v>
      </c>
      <c r="AB48" s="166">
        <v>0</v>
      </c>
      <c r="AC48" s="166"/>
      <c r="AD48" s="166">
        <v>0</v>
      </c>
      <c r="AE48" s="166">
        <v>0</v>
      </c>
      <c r="AF48" s="170"/>
      <c r="AG48" s="170"/>
      <c r="AH48" s="175"/>
      <c r="AI48" s="175"/>
      <c r="AJ48" s="177"/>
      <c r="AK48" s="177"/>
      <c r="AL48" s="175"/>
      <c r="AM48" s="175"/>
      <c r="AN48" s="175"/>
      <c r="AO48" s="178"/>
      <c r="AP48" s="178"/>
      <c r="AQ48" s="178"/>
      <c r="AR48" s="178"/>
      <c r="AS48" s="178"/>
      <c r="AT48" s="178"/>
    </row>
    <row r="49" s="3" customFormat="1" spans="1:46">
      <c r="A49" s="155"/>
      <c r="B49" s="156" t="s">
        <v>479</v>
      </c>
      <c r="C49" s="156"/>
      <c r="D49" s="156"/>
      <c r="E49" s="157"/>
      <c r="F49" s="156"/>
      <c r="G49" s="335"/>
      <c r="H49" s="157"/>
      <c r="I49" s="156"/>
      <c r="J49" s="166">
        <v>0</v>
      </c>
      <c r="K49" s="166">
        <v>0</v>
      </c>
      <c r="L49" s="166">
        <v>0</v>
      </c>
      <c r="M49" s="166">
        <v>0</v>
      </c>
      <c r="N49" s="166">
        <v>0</v>
      </c>
      <c r="O49" s="166">
        <v>0</v>
      </c>
      <c r="P49" s="166">
        <v>0</v>
      </c>
      <c r="Q49" s="166">
        <v>0</v>
      </c>
      <c r="R49" s="166">
        <v>0</v>
      </c>
      <c r="S49" s="166">
        <v>0</v>
      </c>
      <c r="T49" s="166">
        <v>0</v>
      </c>
      <c r="U49" s="166">
        <v>0</v>
      </c>
      <c r="V49" s="166">
        <v>0</v>
      </c>
      <c r="W49" s="166">
        <v>0</v>
      </c>
      <c r="X49" s="166">
        <v>0</v>
      </c>
      <c r="Y49" s="166">
        <v>0</v>
      </c>
      <c r="Z49" s="166">
        <v>0</v>
      </c>
      <c r="AA49" s="166">
        <v>0</v>
      </c>
      <c r="AB49" s="166">
        <v>0</v>
      </c>
      <c r="AC49" s="166"/>
      <c r="AD49" s="166">
        <v>0</v>
      </c>
      <c r="AE49" s="166">
        <v>0</v>
      </c>
      <c r="AF49" s="170"/>
      <c r="AG49" s="170"/>
      <c r="AH49" s="175"/>
      <c r="AI49" s="175"/>
      <c r="AJ49" s="177"/>
      <c r="AK49" s="177"/>
      <c r="AL49" s="175"/>
      <c r="AM49" s="175"/>
      <c r="AN49" s="175"/>
      <c r="AO49" s="178"/>
      <c r="AP49" s="178"/>
      <c r="AQ49" s="178"/>
      <c r="AR49" s="178"/>
      <c r="AS49" s="178"/>
      <c r="AT49" s="178"/>
    </row>
    <row r="50" s="3" customFormat="1" spans="1:46">
      <c r="A50" s="155"/>
      <c r="B50" s="156" t="s">
        <v>480</v>
      </c>
      <c r="C50" s="156"/>
      <c r="D50" s="156"/>
      <c r="E50" s="157"/>
      <c r="F50" s="156"/>
      <c r="G50" s="335"/>
      <c r="H50" s="157"/>
      <c r="I50" s="156"/>
      <c r="J50" s="166">
        <f t="shared" ref="J50:AB50" si="12">J51+J53+J54+J55</f>
        <v>1</v>
      </c>
      <c r="K50" s="166">
        <f t="shared" si="12"/>
        <v>0</v>
      </c>
      <c r="L50" s="166">
        <f t="shared" si="12"/>
        <v>0</v>
      </c>
      <c r="M50" s="166">
        <f t="shared" si="12"/>
        <v>0</v>
      </c>
      <c r="N50" s="166">
        <f t="shared" si="12"/>
        <v>0</v>
      </c>
      <c r="O50" s="166">
        <f t="shared" si="12"/>
        <v>0</v>
      </c>
      <c r="P50" s="166">
        <f t="shared" si="12"/>
        <v>0</v>
      </c>
      <c r="Q50" s="166">
        <f t="shared" si="12"/>
        <v>0</v>
      </c>
      <c r="R50" s="166">
        <f t="shared" si="12"/>
        <v>12796</v>
      </c>
      <c r="S50" s="166">
        <f t="shared" si="12"/>
        <v>0</v>
      </c>
      <c r="T50" s="166">
        <f t="shared" si="12"/>
        <v>0</v>
      </c>
      <c r="U50" s="166">
        <f t="shared" si="12"/>
        <v>150</v>
      </c>
      <c r="V50" s="166">
        <f t="shared" si="12"/>
        <v>0</v>
      </c>
      <c r="W50" s="166">
        <f t="shared" si="12"/>
        <v>0</v>
      </c>
      <c r="X50" s="166">
        <f t="shared" si="12"/>
        <v>0</v>
      </c>
      <c r="Y50" s="166">
        <f t="shared" si="12"/>
        <v>0</v>
      </c>
      <c r="Z50" s="166">
        <f t="shared" si="12"/>
        <v>0</v>
      </c>
      <c r="AA50" s="166">
        <f t="shared" si="12"/>
        <v>150</v>
      </c>
      <c r="AB50" s="166">
        <f t="shared" si="12"/>
        <v>0</v>
      </c>
      <c r="AC50" s="166"/>
      <c r="AD50" s="166">
        <f>AD51+AD53+AD54+AD55</f>
        <v>3656</v>
      </c>
      <c r="AE50" s="166">
        <f>AE51+AE53+AE54+AE55</f>
        <v>3656</v>
      </c>
      <c r="AF50" s="170"/>
      <c r="AG50" s="170"/>
      <c r="AH50" s="175"/>
      <c r="AI50" s="175"/>
      <c r="AJ50" s="177"/>
      <c r="AK50" s="177"/>
      <c r="AL50" s="175"/>
      <c r="AM50" s="175"/>
      <c r="AN50" s="175"/>
      <c r="AO50" s="178"/>
      <c r="AP50" s="178"/>
      <c r="AQ50" s="178"/>
      <c r="AR50" s="178"/>
      <c r="AS50" s="178"/>
      <c r="AT50" s="178"/>
    </row>
    <row r="51" s="3" customFormat="1" spans="1:46">
      <c r="A51" s="155"/>
      <c r="B51" s="156" t="s">
        <v>481</v>
      </c>
      <c r="C51" s="156"/>
      <c r="D51" s="156"/>
      <c r="E51" s="157"/>
      <c r="F51" s="156"/>
      <c r="G51" s="335"/>
      <c r="H51" s="157"/>
      <c r="I51" s="156"/>
      <c r="J51" s="166">
        <f t="shared" ref="J51:AB51" si="13">SUM(J52)</f>
        <v>1</v>
      </c>
      <c r="K51" s="166">
        <f t="shared" si="13"/>
        <v>0</v>
      </c>
      <c r="L51" s="166">
        <f t="shared" si="13"/>
        <v>0</v>
      </c>
      <c r="M51" s="166">
        <f t="shared" si="13"/>
        <v>0</v>
      </c>
      <c r="N51" s="166">
        <f t="shared" si="13"/>
        <v>0</v>
      </c>
      <c r="O51" s="166">
        <f t="shared" si="13"/>
        <v>0</v>
      </c>
      <c r="P51" s="166">
        <f t="shared" si="13"/>
        <v>0</v>
      </c>
      <c r="Q51" s="166">
        <f t="shared" si="13"/>
        <v>0</v>
      </c>
      <c r="R51" s="166">
        <f t="shared" si="13"/>
        <v>12796</v>
      </c>
      <c r="S51" s="166">
        <f t="shared" si="13"/>
        <v>0</v>
      </c>
      <c r="T51" s="166">
        <f t="shared" si="13"/>
        <v>0</v>
      </c>
      <c r="U51" s="166">
        <f t="shared" si="13"/>
        <v>150</v>
      </c>
      <c r="V51" s="166">
        <f t="shared" si="13"/>
        <v>0</v>
      </c>
      <c r="W51" s="166">
        <f t="shared" si="13"/>
        <v>0</v>
      </c>
      <c r="X51" s="166">
        <f t="shared" si="13"/>
        <v>0</v>
      </c>
      <c r="Y51" s="166">
        <f t="shared" si="13"/>
        <v>0</v>
      </c>
      <c r="Z51" s="166">
        <f t="shared" si="13"/>
        <v>0</v>
      </c>
      <c r="AA51" s="166">
        <f t="shared" si="13"/>
        <v>150</v>
      </c>
      <c r="AB51" s="166">
        <f t="shared" si="13"/>
        <v>0</v>
      </c>
      <c r="AC51" s="166"/>
      <c r="AD51" s="166">
        <f>SUM(AD52)</f>
        <v>3656</v>
      </c>
      <c r="AE51" s="166">
        <f>SUM(AE52)</f>
        <v>3656</v>
      </c>
      <c r="AF51" s="170"/>
      <c r="AG51" s="170"/>
      <c r="AH51" s="175"/>
      <c r="AI51" s="175"/>
      <c r="AJ51" s="177"/>
      <c r="AK51" s="177"/>
      <c r="AL51" s="175"/>
      <c r="AM51" s="175"/>
      <c r="AN51" s="175"/>
      <c r="AO51" s="178"/>
      <c r="AP51" s="178"/>
      <c r="AQ51" s="178"/>
      <c r="AR51" s="178"/>
      <c r="AS51" s="178"/>
      <c r="AT51" s="178"/>
    </row>
    <row r="52" s="1" customFormat="1" ht="45" spans="1:56">
      <c r="A52" s="21">
        <v>24</v>
      </c>
      <c r="B52" s="20" t="s">
        <v>482</v>
      </c>
      <c r="C52" s="20">
        <v>2022</v>
      </c>
      <c r="D52" s="21" t="s">
        <v>483</v>
      </c>
      <c r="E52" s="21" t="s">
        <v>484</v>
      </c>
      <c r="F52" s="21" t="s">
        <v>45</v>
      </c>
      <c r="G52" s="21" t="s">
        <v>1160</v>
      </c>
      <c r="H52" s="21" t="s">
        <v>489</v>
      </c>
      <c r="I52" s="33" t="s">
        <v>1505</v>
      </c>
      <c r="J52" s="21">
        <v>1</v>
      </c>
      <c r="K52" s="21"/>
      <c r="L52" s="21"/>
      <c r="M52" s="21"/>
      <c r="N52" s="21"/>
      <c r="O52" s="21"/>
      <c r="P52" s="21"/>
      <c r="Q52" s="21"/>
      <c r="R52" s="22">
        <v>12796</v>
      </c>
      <c r="S52" s="21" t="s">
        <v>489</v>
      </c>
      <c r="T52" s="21" t="s">
        <v>490</v>
      </c>
      <c r="U52" s="44">
        <v>150</v>
      </c>
      <c r="V52" s="44">
        <v>0</v>
      </c>
      <c r="W52" s="44"/>
      <c r="X52" s="44">
        <v>0</v>
      </c>
      <c r="Y52" s="44">
        <v>0</v>
      </c>
      <c r="Z52" s="44">
        <v>0</v>
      </c>
      <c r="AA52" s="44">
        <v>150</v>
      </c>
      <c r="AB52" s="44">
        <v>0</v>
      </c>
      <c r="AC52" s="44"/>
      <c r="AD52" s="50">
        <v>3656</v>
      </c>
      <c r="AE52" s="50">
        <v>3656</v>
      </c>
      <c r="AF52" s="33" t="s">
        <v>487</v>
      </c>
      <c r="AG52" s="33" t="s">
        <v>488</v>
      </c>
      <c r="AH52" s="21" t="s">
        <v>489</v>
      </c>
      <c r="AI52" s="21" t="s">
        <v>490</v>
      </c>
      <c r="AJ52" s="21" t="s">
        <v>491</v>
      </c>
      <c r="AK52" s="163" t="s">
        <v>492</v>
      </c>
      <c r="AL52" s="163" t="s">
        <v>1073</v>
      </c>
      <c r="AM52" s="163" t="s">
        <v>55</v>
      </c>
      <c r="AN52" s="163"/>
      <c r="AO52" s="158" t="s">
        <v>1079</v>
      </c>
      <c r="AP52" s="158" t="s">
        <v>1079</v>
      </c>
      <c r="AQ52" s="158" t="s">
        <v>1079</v>
      </c>
      <c r="AR52" s="158"/>
      <c r="AS52" s="163" t="s">
        <v>1135</v>
      </c>
      <c r="AT52" s="178"/>
      <c r="AU52" s="3"/>
      <c r="AV52" s="1" t="s">
        <v>1135</v>
      </c>
      <c r="AW52" s="1" t="s">
        <v>1539</v>
      </c>
      <c r="BD52" s="5">
        <v>1</v>
      </c>
    </row>
    <row r="53" s="3" customFormat="1" spans="1:46">
      <c r="A53" s="155"/>
      <c r="B53" s="156" t="s">
        <v>493</v>
      </c>
      <c r="C53" s="156"/>
      <c r="D53" s="156"/>
      <c r="E53" s="157"/>
      <c r="F53" s="156"/>
      <c r="G53" s="335"/>
      <c r="H53" s="157"/>
      <c r="I53" s="156"/>
      <c r="J53" s="166">
        <v>0</v>
      </c>
      <c r="K53" s="166">
        <v>0</v>
      </c>
      <c r="L53" s="166">
        <v>0</v>
      </c>
      <c r="M53" s="166">
        <v>0</v>
      </c>
      <c r="N53" s="166">
        <v>0</v>
      </c>
      <c r="O53" s="166">
        <v>0</v>
      </c>
      <c r="P53" s="166">
        <v>0</v>
      </c>
      <c r="Q53" s="166">
        <v>0</v>
      </c>
      <c r="R53" s="166">
        <v>0</v>
      </c>
      <c r="S53" s="166">
        <v>0</v>
      </c>
      <c r="T53" s="166">
        <v>0</v>
      </c>
      <c r="U53" s="166">
        <v>0</v>
      </c>
      <c r="V53" s="166">
        <v>0</v>
      </c>
      <c r="W53" s="166">
        <v>0</v>
      </c>
      <c r="X53" s="166">
        <v>0</v>
      </c>
      <c r="Y53" s="166">
        <v>0</v>
      </c>
      <c r="Z53" s="166">
        <v>0</v>
      </c>
      <c r="AA53" s="166">
        <v>0</v>
      </c>
      <c r="AB53" s="166">
        <v>0</v>
      </c>
      <c r="AC53" s="166"/>
      <c r="AD53" s="166">
        <v>0</v>
      </c>
      <c r="AE53" s="166">
        <v>0</v>
      </c>
      <c r="AF53" s="170"/>
      <c r="AG53" s="170"/>
      <c r="AH53" s="175"/>
      <c r="AI53" s="175"/>
      <c r="AJ53" s="177"/>
      <c r="AK53" s="177"/>
      <c r="AL53" s="175"/>
      <c r="AM53" s="175"/>
      <c r="AN53" s="175"/>
      <c r="AO53" s="178"/>
      <c r="AP53" s="178"/>
      <c r="AQ53" s="178"/>
      <c r="AR53" s="178"/>
      <c r="AS53" s="178"/>
      <c r="AT53" s="178"/>
    </row>
    <row r="54" s="3" customFormat="1" spans="1:46">
      <c r="A54" s="155"/>
      <c r="B54" s="156" t="s">
        <v>494</v>
      </c>
      <c r="C54" s="156"/>
      <c r="D54" s="156"/>
      <c r="E54" s="157"/>
      <c r="F54" s="156"/>
      <c r="G54" s="335"/>
      <c r="H54" s="157"/>
      <c r="I54" s="156"/>
      <c r="J54" s="166">
        <v>0</v>
      </c>
      <c r="K54" s="166">
        <v>0</v>
      </c>
      <c r="L54" s="166">
        <v>0</v>
      </c>
      <c r="M54" s="166">
        <v>0</v>
      </c>
      <c r="N54" s="166">
        <v>0</v>
      </c>
      <c r="O54" s="166">
        <v>0</v>
      </c>
      <c r="P54" s="166">
        <v>0</v>
      </c>
      <c r="Q54" s="166">
        <v>0</v>
      </c>
      <c r="R54" s="166">
        <v>0</v>
      </c>
      <c r="S54" s="166">
        <v>0</v>
      </c>
      <c r="T54" s="166">
        <v>0</v>
      </c>
      <c r="U54" s="166">
        <v>0</v>
      </c>
      <c r="V54" s="166">
        <v>0</v>
      </c>
      <c r="W54" s="166">
        <v>0</v>
      </c>
      <c r="X54" s="166">
        <v>0</v>
      </c>
      <c r="Y54" s="166">
        <v>0</v>
      </c>
      <c r="Z54" s="166">
        <v>0</v>
      </c>
      <c r="AA54" s="166">
        <v>0</v>
      </c>
      <c r="AB54" s="166">
        <v>0</v>
      </c>
      <c r="AC54" s="166"/>
      <c r="AD54" s="166">
        <v>0</v>
      </c>
      <c r="AE54" s="166">
        <v>0</v>
      </c>
      <c r="AF54" s="170"/>
      <c r="AG54" s="170"/>
      <c r="AH54" s="175"/>
      <c r="AI54" s="175"/>
      <c r="AJ54" s="177"/>
      <c r="AK54" s="177"/>
      <c r="AL54" s="175"/>
      <c r="AM54" s="175"/>
      <c r="AN54" s="175"/>
      <c r="AO54" s="178"/>
      <c r="AP54" s="178"/>
      <c r="AQ54" s="178"/>
      <c r="AR54" s="178"/>
      <c r="AS54" s="178"/>
      <c r="AT54" s="178"/>
    </row>
    <row r="55" s="3" customFormat="1" spans="1:46">
      <c r="A55" s="155"/>
      <c r="B55" s="156" t="s">
        <v>495</v>
      </c>
      <c r="C55" s="156"/>
      <c r="D55" s="156"/>
      <c r="E55" s="157"/>
      <c r="F55" s="156"/>
      <c r="G55" s="335"/>
      <c r="H55" s="157"/>
      <c r="I55" s="156"/>
      <c r="J55" s="166">
        <v>0</v>
      </c>
      <c r="K55" s="166">
        <v>0</v>
      </c>
      <c r="L55" s="166">
        <v>0</v>
      </c>
      <c r="M55" s="166">
        <v>0</v>
      </c>
      <c r="N55" s="166">
        <v>0</v>
      </c>
      <c r="O55" s="166">
        <v>0</v>
      </c>
      <c r="P55" s="166">
        <v>0</v>
      </c>
      <c r="Q55" s="166">
        <v>0</v>
      </c>
      <c r="R55" s="166">
        <v>0</v>
      </c>
      <c r="S55" s="166">
        <v>0</v>
      </c>
      <c r="T55" s="166">
        <v>0</v>
      </c>
      <c r="U55" s="166">
        <v>0</v>
      </c>
      <c r="V55" s="166">
        <v>0</v>
      </c>
      <c r="W55" s="166">
        <v>0</v>
      </c>
      <c r="X55" s="166">
        <v>0</v>
      </c>
      <c r="Y55" s="166">
        <v>0</v>
      </c>
      <c r="Z55" s="166">
        <v>0</v>
      </c>
      <c r="AA55" s="166">
        <v>0</v>
      </c>
      <c r="AB55" s="166">
        <v>0</v>
      </c>
      <c r="AC55" s="166"/>
      <c r="AD55" s="166">
        <v>0</v>
      </c>
      <c r="AE55" s="166">
        <v>0</v>
      </c>
      <c r="AF55" s="170"/>
      <c r="AG55" s="170"/>
      <c r="AH55" s="175"/>
      <c r="AI55" s="175"/>
      <c r="AJ55" s="177"/>
      <c r="AK55" s="177"/>
      <c r="AL55" s="175"/>
      <c r="AM55" s="175"/>
      <c r="AN55" s="175"/>
      <c r="AO55" s="178"/>
      <c r="AP55" s="178"/>
      <c r="AQ55" s="178"/>
      <c r="AR55" s="178"/>
      <c r="AS55" s="178"/>
      <c r="AT55" s="178"/>
    </row>
    <row r="56" s="3" customFormat="1" spans="1:46">
      <c r="A56" s="155"/>
      <c r="B56" s="156" t="s">
        <v>496</v>
      </c>
      <c r="C56" s="156"/>
      <c r="D56" s="156"/>
      <c r="E56" s="157"/>
      <c r="F56" s="156"/>
      <c r="G56" s="335"/>
      <c r="H56" s="157"/>
      <c r="I56" s="156"/>
      <c r="J56" s="166">
        <f t="shared" ref="J56:AB56" si="14">J57+J58</f>
        <v>0</v>
      </c>
      <c r="K56" s="166">
        <f t="shared" si="14"/>
        <v>0</v>
      </c>
      <c r="L56" s="166">
        <f t="shared" si="14"/>
        <v>0</v>
      </c>
      <c r="M56" s="166">
        <f t="shared" si="14"/>
        <v>0</v>
      </c>
      <c r="N56" s="166">
        <f t="shared" si="14"/>
        <v>0</v>
      </c>
      <c r="O56" s="166">
        <f t="shared" si="14"/>
        <v>0</v>
      </c>
      <c r="P56" s="166">
        <f t="shared" si="14"/>
        <v>0</v>
      </c>
      <c r="Q56" s="166">
        <f t="shared" si="14"/>
        <v>0</v>
      </c>
      <c r="R56" s="166">
        <f t="shared" si="14"/>
        <v>0</v>
      </c>
      <c r="S56" s="166">
        <f t="shared" si="14"/>
        <v>0</v>
      </c>
      <c r="T56" s="166">
        <f t="shared" si="14"/>
        <v>0</v>
      </c>
      <c r="U56" s="166">
        <f t="shared" si="14"/>
        <v>0</v>
      </c>
      <c r="V56" s="166">
        <f t="shared" si="14"/>
        <v>0</v>
      </c>
      <c r="W56" s="166">
        <f t="shared" si="14"/>
        <v>0</v>
      </c>
      <c r="X56" s="166">
        <f t="shared" si="14"/>
        <v>0</v>
      </c>
      <c r="Y56" s="166">
        <f t="shared" si="14"/>
        <v>0</v>
      </c>
      <c r="Z56" s="166">
        <f t="shared" si="14"/>
        <v>0</v>
      </c>
      <c r="AA56" s="166">
        <f t="shared" si="14"/>
        <v>0</v>
      </c>
      <c r="AB56" s="166">
        <f t="shared" si="14"/>
        <v>0</v>
      </c>
      <c r="AC56" s="166"/>
      <c r="AD56" s="166">
        <f>AD57+AD58</f>
        <v>0</v>
      </c>
      <c r="AE56" s="166">
        <f>AE57+AE58</f>
        <v>0</v>
      </c>
      <c r="AF56" s="170"/>
      <c r="AG56" s="170"/>
      <c r="AH56" s="175"/>
      <c r="AI56" s="175"/>
      <c r="AJ56" s="177"/>
      <c r="AK56" s="177"/>
      <c r="AL56" s="175"/>
      <c r="AM56" s="175"/>
      <c r="AN56" s="175"/>
      <c r="AO56" s="178"/>
      <c r="AP56" s="178"/>
      <c r="AQ56" s="178"/>
      <c r="AR56" s="178"/>
      <c r="AS56" s="178"/>
      <c r="AT56" s="178"/>
    </row>
    <row r="57" s="3" customFormat="1" spans="1:46">
      <c r="A57" s="155"/>
      <c r="B57" s="156" t="s">
        <v>497</v>
      </c>
      <c r="C57" s="156"/>
      <c r="D57" s="156"/>
      <c r="E57" s="157"/>
      <c r="F57" s="156"/>
      <c r="G57" s="335"/>
      <c r="H57" s="157"/>
      <c r="I57" s="156"/>
      <c r="J57" s="166">
        <v>0</v>
      </c>
      <c r="K57" s="166">
        <v>0</v>
      </c>
      <c r="L57" s="166">
        <v>0</v>
      </c>
      <c r="M57" s="166">
        <v>0</v>
      </c>
      <c r="N57" s="166">
        <v>0</v>
      </c>
      <c r="O57" s="166">
        <v>0</v>
      </c>
      <c r="P57" s="166">
        <v>0</v>
      </c>
      <c r="Q57" s="166">
        <v>0</v>
      </c>
      <c r="R57" s="166">
        <v>0</v>
      </c>
      <c r="S57" s="166">
        <v>0</v>
      </c>
      <c r="T57" s="166">
        <v>0</v>
      </c>
      <c r="U57" s="166">
        <v>0</v>
      </c>
      <c r="V57" s="166">
        <v>0</v>
      </c>
      <c r="W57" s="166">
        <v>0</v>
      </c>
      <c r="X57" s="166">
        <v>0</v>
      </c>
      <c r="Y57" s="166">
        <v>0</v>
      </c>
      <c r="Z57" s="166">
        <v>0</v>
      </c>
      <c r="AA57" s="166">
        <v>0</v>
      </c>
      <c r="AB57" s="166">
        <v>0</v>
      </c>
      <c r="AC57" s="166"/>
      <c r="AD57" s="166">
        <v>0</v>
      </c>
      <c r="AE57" s="166">
        <v>0</v>
      </c>
      <c r="AF57" s="170"/>
      <c r="AG57" s="170"/>
      <c r="AH57" s="175"/>
      <c r="AI57" s="175"/>
      <c r="AJ57" s="177"/>
      <c r="AK57" s="177"/>
      <c r="AL57" s="175"/>
      <c r="AM57" s="175"/>
      <c r="AN57" s="175"/>
      <c r="AO57" s="178"/>
      <c r="AP57" s="178"/>
      <c r="AQ57" s="178"/>
      <c r="AR57" s="178"/>
      <c r="AS57" s="178"/>
      <c r="AT57" s="178"/>
    </row>
    <row r="58" s="3" customFormat="1" spans="1:46">
      <c r="A58" s="155"/>
      <c r="B58" s="156" t="s">
        <v>498</v>
      </c>
      <c r="C58" s="156"/>
      <c r="D58" s="156"/>
      <c r="E58" s="157"/>
      <c r="F58" s="156"/>
      <c r="G58" s="335"/>
      <c r="H58" s="157"/>
      <c r="I58" s="156"/>
      <c r="J58" s="166">
        <v>0</v>
      </c>
      <c r="K58" s="166">
        <v>0</v>
      </c>
      <c r="L58" s="166">
        <v>0</v>
      </c>
      <c r="M58" s="166">
        <v>0</v>
      </c>
      <c r="N58" s="166">
        <v>0</v>
      </c>
      <c r="O58" s="166">
        <v>0</v>
      </c>
      <c r="P58" s="166">
        <v>0</v>
      </c>
      <c r="Q58" s="166">
        <v>0</v>
      </c>
      <c r="R58" s="166">
        <v>0</v>
      </c>
      <c r="S58" s="166">
        <v>0</v>
      </c>
      <c r="T58" s="166">
        <v>0</v>
      </c>
      <c r="U58" s="166">
        <v>0</v>
      </c>
      <c r="V58" s="166">
        <v>0</v>
      </c>
      <c r="W58" s="166">
        <v>0</v>
      </c>
      <c r="X58" s="166">
        <v>0</v>
      </c>
      <c r="Y58" s="166">
        <v>0</v>
      </c>
      <c r="Z58" s="166">
        <v>0</v>
      </c>
      <c r="AA58" s="166">
        <v>0</v>
      </c>
      <c r="AB58" s="166">
        <v>0</v>
      </c>
      <c r="AC58" s="166"/>
      <c r="AD58" s="166">
        <v>0</v>
      </c>
      <c r="AE58" s="166">
        <v>0</v>
      </c>
      <c r="AF58" s="170"/>
      <c r="AG58" s="170"/>
      <c r="AH58" s="175"/>
      <c r="AI58" s="175"/>
      <c r="AJ58" s="177"/>
      <c r="AK58" s="177"/>
      <c r="AL58" s="175"/>
      <c r="AM58" s="175"/>
      <c r="AN58" s="175"/>
      <c r="AO58" s="178"/>
      <c r="AP58" s="178"/>
      <c r="AQ58" s="178"/>
      <c r="AR58" s="178"/>
      <c r="AS58" s="178"/>
      <c r="AT58" s="178"/>
    </row>
    <row r="59" s="3" customFormat="1" spans="1:46">
      <c r="A59" s="155"/>
      <c r="B59" s="190" t="s">
        <v>499</v>
      </c>
      <c r="C59" s="190"/>
      <c r="D59" s="191"/>
      <c r="E59" s="191"/>
      <c r="F59" s="190"/>
      <c r="G59" s="191"/>
      <c r="H59" s="191"/>
      <c r="I59" s="190"/>
      <c r="J59" s="166">
        <f t="shared" ref="J59:AB59" si="15">J60+J63+J67+J70+J74</f>
        <v>0</v>
      </c>
      <c r="K59" s="166">
        <f t="shared" si="15"/>
        <v>0</v>
      </c>
      <c r="L59" s="166">
        <f t="shared" si="15"/>
        <v>0</v>
      </c>
      <c r="M59" s="166">
        <f t="shared" si="15"/>
        <v>0</v>
      </c>
      <c r="N59" s="166">
        <f t="shared" si="15"/>
        <v>0</v>
      </c>
      <c r="O59" s="166">
        <f t="shared" si="15"/>
        <v>0</v>
      </c>
      <c r="P59" s="166">
        <f t="shared" si="15"/>
        <v>0</v>
      </c>
      <c r="Q59" s="166">
        <f t="shared" si="15"/>
        <v>0</v>
      </c>
      <c r="R59" s="166">
        <f t="shared" si="15"/>
        <v>0</v>
      </c>
      <c r="S59" s="166">
        <f t="shared" si="15"/>
        <v>0</v>
      </c>
      <c r="T59" s="166">
        <f t="shared" si="15"/>
        <v>0</v>
      </c>
      <c r="U59" s="166">
        <f t="shared" si="15"/>
        <v>0</v>
      </c>
      <c r="V59" s="166">
        <f t="shared" si="15"/>
        <v>0</v>
      </c>
      <c r="W59" s="166">
        <f t="shared" si="15"/>
        <v>0</v>
      </c>
      <c r="X59" s="166">
        <f t="shared" si="15"/>
        <v>0</v>
      </c>
      <c r="Y59" s="166">
        <f t="shared" si="15"/>
        <v>0</v>
      </c>
      <c r="Z59" s="166">
        <f t="shared" si="15"/>
        <v>0</v>
      </c>
      <c r="AA59" s="166">
        <f t="shared" si="15"/>
        <v>0</v>
      </c>
      <c r="AB59" s="166">
        <f t="shared" si="15"/>
        <v>0</v>
      </c>
      <c r="AC59" s="166"/>
      <c r="AD59" s="166">
        <f>AD60+AD63+AD67+AD70+AD74</f>
        <v>0</v>
      </c>
      <c r="AE59" s="166">
        <f>AE60+AE63+AE67+AE70+AE74</f>
        <v>0</v>
      </c>
      <c r="AF59" s="197"/>
      <c r="AG59" s="197"/>
      <c r="AH59" s="166"/>
      <c r="AI59" s="166"/>
      <c r="AJ59" s="166"/>
      <c r="AK59" s="201"/>
      <c r="AL59" s="201"/>
      <c r="AM59" s="201"/>
      <c r="AN59" s="175"/>
      <c r="AO59" s="178"/>
      <c r="AP59" s="178"/>
      <c r="AQ59" s="178"/>
      <c r="AR59" s="178"/>
      <c r="AS59" s="178"/>
      <c r="AT59" s="178"/>
    </row>
    <row r="60" s="3" customFormat="1" spans="1:46">
      <c r="A60" s="155"/>
      <c r="B60" s="190" t="s">
        <v>500</v>
      </c>
      <c r="C60" s="190"/>
      <c r="D60" s="191"/>
      <c r="E60" s="191"/>
      <c r="F60" s="190"/>
      <c r="G60" s="191"/>
      <c r="H60" s="191"/>
      <c r="I60" s="190"/>
      <c r="J60" s="166">
        <f t="shared" ref="J60:AB60" si="16">J61+J62</f>
        <v>0</v>
      </c>
      <c r="K60" s="166">
        <f t="shared" si="16"/>
        <v>0</v>
      </c>
      <c r="L60" s="166">
        <f t="shared" si="16"/>
        <v>0</v>
      </c>
      <c r="M60" s="166">
        <f t="shared" si="16"/>
        <v>0</v>
      </c>
      <c r="N60" s="166">
        <f t="shared" si="16"/>
        <v>0</v>
      </c>
      <c r="O60" s="166">
        <f t="shared" si="16"/>
        <v>0</v>
      </c>
      <c r="P60" s="166">
        <f t="shared" si="16"/>
        <v>0</v>
      </c>
      <c r="Q60" s="166">
        <f t="shared" si="16"/>
        <v>0</v>
      </c>
      <c r="R60" s="166">
        <f t="shared" si="16"/>
        <v>0</v>
      </c>
      <c r="S60" s="166">
        <f t="shared" si="16"/>
        <v>0</v>
      </c>
      <c r="T60" s="166">
        <f t="shared" si="16"/>
        <v>0</v>
      </c>
      <c r="U60" s="166">
        <f t="shared" si="16"/>
        <v>0</v>
      </c>
      <c r="V60" s="166">
        <f t="shared" si="16"/>
        <v>0</v>
      </c>
      <c r="W60" s="166">
        <f t="shared" si="16"/>
        <v>0</v>
      </c>
      <c r="X60" s="166">
        <f t="shared" si="16"/>
        <v>0</v>
      </c>
      <c r="Y60" s="166">
        <f t="shared" si="16"/>
        <v>0</v>
      </c>
      <c r="Z60" s="166">
        <f t="shared" si="16"/>
        <v>0</v>
      </c>
      <c r="AA60" s="166">
        <f t="shared" si="16"/>
        <v>0</v>
      </c>
      <c r="AB60" s="166">
        <f t="shared" si="16"/>
        <v>0</v>
      </c>
      <c r="AC60" s="166"/>
      <c r="AD60" s="166">
        <f>AD61+AD62</f>
        <v>0</v>
      </c>
      <c r="AE60" s="166">
        <f>AE61+AE62</f>
        <v>0</v>
      </c>
      <c r="AF60" s="197"/>
      <c r="AG60" s="197"/>
      <c r="AH60" s="166"/>
      <c r="AI60" s="166"/>
      <c r="AJ60" s="166"/>
      <c r="AK60" s="201"/>
      <c r="AL60" s="201"/>
      <c r="AM60" s="201"/>
      <c r="AN60" s="175"/>
      <c r="AO60" s="178"/>
      <c r="AP60" s="178"/>
      <c r="AQ60" s="178"/>
      <c r="AR60" s="178"/>
      <c r="AS60" s="178"/>
      <c r="AT60" s="178"/>
    </row>
    <row r="61" s="3" customFormat="1" spans="1:46">
      <c r="A61" s="155"/>
      <c r="B61" s="190" t="s">
        <v>501</v>
      </c>
      <c r="C61" s="190"/>
      <c r="D61" s="191"/>
      <c r="E61" s="191"/>
      <c r="F61" s="190"/>
      <c r="G61" s="191"/>
      <c r="H61" s="191"/>
      <c r="I61" s="190"/>
      <c r="J61" s="166">
        <v>0</v>
      </c>
      <c r="K61" s="166">
        <v>0</v>
      </c>
      <c r="L61" s="166">
        <v>0</v>
      </c>
      <c r="M61" s="166">
        <v>0</v>
      </c>
      <c r="N61" s="166">
        <v>0</v>
      </c>
      <c r="O61" s="166">
        <v>0</v>
      </c>
      <c r="P61" s="166">
        <v>0</v>
      </c>
      <c r="Q61" s="166">
        <v>0</v>
      </c>
      <c r="R61" s="166">
        <v>0</v>
      </c>
      <c r="S61" s="166">
        <v>0</v>
      </c>
      <c r="T61" s="166">
        <v>0</v>
      </c>
      <c r="U61" s="166">
        <v>0</v>
      </c>
      <c r="V61" s="166">
        <v>0</v>
      </c>
      <c r="W61" s="166">
        <v>0</v>
      </c>
      <c r="X61" s="166">
        <v>0</v>
      </c>
      <c r="Y61" s="166">
        <v>0</v>
      </c>
      <c r="Z61" s="166">
        <v>0</v>
      </c>
      <c r="AA61" s="166">
        <v>0</v>
      </c>
      <c r="AB61" s="166">
        <v>0</v>
      </c>
      <c r="AC61" s="166"/>
      <c r="AD61" s="166">
        <v>0</v>
      </c>
      <c r="AE61" s="166">
        <v>0</v>
      </c>
      <c r="AF61" s="197"/>
      <c r="AG61" s="197"/>
      <c r="AH61" s="166"/>
      <c r="AI61" s="166"/>
      <c r="AJ61" s="166"/>
      <c r="AK61" s="201"/>
      <c r="AL61" s="201"/>
      <c r="AM61" s="201"/>
      <c r="AN61" s="175"/>
      <c r="AO61" s="178"/>
      <c r="AP61" s="178"/>
      <c r="AQ61" s="178"/>
      <c r="AR61" s="178"/>
      <c r="AS61" s="178"/>
      <c r="AT61" s="178"/>
    </row>
    <row r="62" s="3" customFormat="1" spans="1:46">
      <c r="A62" s="155"/>
      <c r="B62" s="190" t="s">
        <v>502</v>
      </c>
      <c r="C62" s="190"/>
      <c r="D62" s="191"/>
      <c r="E62" s="191"/>
      <c r="F62" s="190"/>
      <c r="G62" s="191"/>
      <c r="H62" s="191"/>
      <c r="I62" s="190"/>
      <c r="J62" s="166">
        <v>0</v>
      </c>
      <c r="K62" s="166">
        <v>0</v>
      </c>
      <c r="L62" s="166">
        <v>0</v>
      </c>
      <c r="M62" s="166">
        <v>0</v>
      </c>
      <c r="N62" s="166">
        <v>0</v>
      </c>
      <c r="O62" s="166">
        <v>0</v>
      </c>
      <c r="P62" s="166">
        <v>0</v>
      </c>
      <c r="Q62" s="166">
        <v>0</v>
      </c>
      <c r="R62" s="166">
        <v>0</v>
      </c>
      <c r="S62" s="166">
        <v>0</v>
      </c>
      <c r="T62" s="166">
        <v>0</v>
      </c>
      <c r="U62" s="166">
        <v>0</v>
      </c>
      <c r="V62" s="166">
        <v>0</v>
      </c>
      <c r="W62" s="166">
        <v>0</v>
      </c>
      <c r="X62" s="166">
        <v>0</v>
      </c>
      <c r="Y62" s="166">
        <v>0</v>
      </c>
      <c r="Z62" s="166">
        <v>0</v>
      </c>
      <c r="AA62" s="166">
        <v>0</v>
      </c>
      <c r="AB62" s="166">
        <v>0</v>
      </c>
      <c r="AC62" s="166"/>
      <c r="AD62" s="166">
        <v>0</v>
      </c>
      <c r="AE62" s="166">
        <v>0</v>
      </c>
      <c r="AF62" s="197"/>
      <c r="AG62" s="197"/>
      <c r="AH62" s="166"/>
      <c r="AI62" s="166"/>
      <c r="AJ62" s="166"/>
      <c r="AK62" s="201"/>
      <c r="AL62" s="201"/>
      <c r="AM62" s="201"/>
      <c r="AN62" s="175"/>
      <c r="AO62" s="178"/>
      <c r="AP62" s="178"/>
      <c r="AQ62" s="178"/>
      <c r="AR62" s="178"/>
      <c r="AS62" s="178"/>
      <c r="AT62" s="178"/>
    </row>
    <row r="63" s="3" customFormat="1" spans="1:46">
      <c r="A63" s="155"/>
      <c r="B63" s="190" t="s">
        <v>503</v>
      </c>
      <c r="C63" s="190"/>
      <c r="D63" s="191"/>
      <c r="E63" s="191"/>
      <c r="F63" s="190"/>
      <c r="G63" s="191"/>
      <c r="H63" s="191"/>
      <c r="I63" s="190"/>
      <c r="J63" s="166">
        <f t="shared" ref="J63:AB63" si="17">J64+J65+J66</f>
        <v>0</v>
      </c>
      <c r="K63" s="166">
        <f t="shared" si="17"/>
        <v>0</v>
      </c>
      <c r="L63" s="166">
        <f t="shared" si="17"/>
        <v>0</v>
      </c>
      <c r="M63" s="166">
        <f t="shared" si="17"/>
        <v>0</v>
      </c>
      <c r="N63" s="166">
        <f t="shared" si="17"/>
        <v>0</v>
      </c>
      <c r="O63" s="166">
        <f t="shared" si="17"/>
        <v>0</v>
      </c>
      <c r="P63" s="166">
        <f t="shared" si="17"/>
        <v>0</v>
      </c>
      <c r="Q63" s="166">
        <f t="shared" si="17"/>
        <v>0</v>
      </c>
      <c r="R63" s="166">
        <f t="shared" si="17"/>
        <v>0</v>
      </c>
      <c r="S63" s="166">
        <f t="shared" si="17"/>
        <v>0</v>
      </c>
      <c r="T63" s="166">
        <f t="shared" si="17"/>
        <v>0</v>
      </c>
      <c r="U63" s="166">
        <f t="shared" si="17"/>
        <v>0</v>
      </c>
      <c r="V63" s="166">
        <f t="shared" si="17"/>
        <v>0</v>
      </c>
      <c r="W63" s="166">
        <f t="shared" si="17"/>
        <v>0</v>
      </c>
      <c r="X63" s="166">
        <f t="shared" si="17"/>
        <v>0</v>
      </c>
      <c r="Y63" s="166">
        <f t="shared" si="17"/>
        <v>0</v>
      </c>
      <c r="Z63" s="166">
        <f t="shared" si="17"/>
        <v>0</v>
      </c>
      <c r="AA63" s="166">
        <f t="shared" si="17"/>
        <v>0</v>
      </c>
      <c r="AB63" s="166">
        <f t="shared" si="17"/>
        <v>0</v>
      </c>
      <c r="AC63" s="166"/>
      <c r="AD63" s="166">
        <f>AD64+AD65+AD66</f>
        <v>0</v>
      </c>
      <c r="AE63" s="166">
        <f>AE64+AE65+AE66</f>
        <v>0</v>
      </c>
      <c r="AF63" s="197"/>
      <c r="AG63" s="197"/>
      <c r="AH63" s="166"/>
      <c r="AI63" s="166"/>
      <c r="AJ63" s="166"/>
      <c r="AK63" s="201"/>
      <c r="AL63" s="201"/>
      <c r="AM63" s="201"/>
      <c r="AN63" s="175"/>
      <c r="AO63" s="178"/>
      <c r="AP63" s="178"/>
      <c r="AQ63" s="178"/>
      <c r="AR63" s="178"/>
      <c r="AS63" s="178"/>
      <c r="AT63" s="178"/>
    </row>
    <row r="64" s="3" customFormat="1" spans="1:46">
      <c r="A64" s="155"/>
      <c r="B64" s="190" t="s">
        <v>504</v>
      </c>
      <c r="C64" s="190"/>
      <c r="D64" s="191"/>
      <c r="E64" s="191"/>
      <c r="F64" s="190"/>
      <c r="G64" s="191"/>
      <c r="H64" s="191"/>
      <c r="I64" s="190"/>
      <c r="J64" s="166">
        <v>0</v>
      </c>
      <c r="K64" s="166">
        <v>0</v>
      </c>
      <c r="L64" s="166">
        <v>0</v>
      </c>
      <c r="M64" s="166">
        <v>0</v>
      </c>
      <c r="N64" s="166">
        <v>0</v>
      </c>
      <c r="O64" s="166">
        <v>0</v>
      </c>
      <c r="P64" s="166">
        <v>0</v>
      </c>
      <c r="Q64" s="166">
        <v>0</v>
      </c>
      <c r="R64" s="166">
        <v>0</v>
      </c>
      <c r="S64" s="166">
        <v>0</v>
      </c>
      <c r="T64" s="166">
        <v>0</v>
      </c>
      <c r="U64" s="166">
        <v>0</v>
      </c>
      <c r="V64" s="166">
        <v>0</v>
      </c>
      <c r="W64" s="166">
        <v>0</v>
      </c>
      <c r="X64" s="166">
        <v>0</v>
      </c>
      <c r="Y64" s="166">
        <v>0</v>
      </c>
      <c r="Z64" s="166">
        <v>0</v>
      </c>
      <c r="AA64" s="166">
        <v>0</v>
      </c>
      <c r="AB64" s="166">
        <v>0</v>
      </c>
      <c r="AC64" s="166"/>
      <c r="AD64" s="166">
        <v>0</v>
      </c>
      <c r="AE64" s="166">
        <v>0</v>
      </c>
      <c r="AF64" s="197"/>
      <c r="AG64" s="197"/>
      <c r="AH64" s="166"/>
      <c r="AI64" s="166"/>
      <c r="AJ64" s="166"/>
      <c r="AK64" s="201"/>
      <c r="AL64" s="201"/>
      <c r="AM64" s="201"/>
      <c r="AN64" s="175"/>
      <c r="AO64" s="178"/>
      <c r="AP64" s="178"/>
      <c r="AQ64" s="178"/>
      <c r="AR64" s="178"/>
      <c r="AS64" s="178"/>
      <c r="AT64" s="178"/>
    </row>
    <row r="65" s="3" customFormat="1" spans="1:46">
      <c r="A65" s="155"/>
      <c r="B65" s="190" t="s">
        <v>505</v>
      </c>
      <c r="C65" s="190"/>
      <c r="D65" s="191"/>
      <c r="E65" s="191"/>
      <c r="F65" s="190"/>
      <c r="G65" s="191"/>
      <c r="H65" s="191"/>
      <c r="I65" s="190"/>
      <c r="J65" s="166">
        <v>0</v>
      </c>
      <c r="K65" s="166">
        <v>0</v>
      </c>
      <c r="L65" s="166">
        <v>0</v>
      </c>
      <c r="M65" s="166">
        <v>0</v>
      </c>
      <c r="N65" s="166">
        <v>0</v>
      </c>
      <c r="O65" s="166">
        <v>0</v>
      </c>
      <c r="P65" s="166">
        <v>0</v>
      </c>
      <c r="Q65" s="166">
        <v>0</v>
      </c>
      <c r="R65" s="166">
        <v>0</v>
      </c>
      <c r="S65" s="166">
        <v>0</v>
      </c>
      <c r="T65" s="166">
        <v>0</v>
      </c>
      <c r="U65" s="166">
        <v>0</v>
      </c>
      <c r="V65" s="166">
        <v>0</v>
      </c>
      <c r="W65" s="166">
        <v>0</v>
      </c>
      <c r="X65" s="166">
        <v>0</v>
      </c>
      <c r="Y65" s="166">
        <v>0</v>
      </c>
      <c r="Z65" s="166">
        <v>0</v>
      </c>
      <c r="AA65" s="166">
        <v>0</v>
      </c>
      <c r="AB65" s="166">
        <v>0</v>
      </c>
      <c r="AC65" s="166"/>
      <c r="AD65" s="166">
        <v>0</v>
      </c>
      <c r="AE65" s="166">
        <v>0</v>
      </c>
      <c r="AF65" s="197"/>
      <c r="AG65" s="197"/>
      <c r="AH65" s="166"/>
      <c r="AI65" s="166"/>
      <c r="AJ65" s="166"/>
      <c r="AK65" s="201"/>
      <c r="AL65" s="201"/>
      <c r="AM65" s="201"/>
      <c r="AN65" s="175"/>
      <c r="AO65" s="178"/>
      <c r="AP65" s="178"/>
      <c r="AQ65" s="178"/>
      <c r="AR65" s="178"/>
      <c r="AS65" s="178"/>
      <c r="AT65" s="178"/>
    </row>
    <row r="66" s="3" customFormat="1" spans="1:46">
      <c r="A66" s="155"/>
      <c r="B66" s="190" t="s">
        <v>515</v>
      </c>
      <c r="C66" s="190"/>
      <c r="D66" s="191"/>
      <c r="E66" s="191"/>
      <c r="F66" s="190"/>
      <c r="G66" s="191"/>
      <c r="H66" s="191"/>
      <c r="I66" s="190"/>
      <c r="J66" s="166">
        <v>0</v>
      </c>
      <c r="K66" s="166">
        <v>0</v>
      </c>
      <c r="L66" s="166">
        <v>0</v>
      </c>
      <c r="M66" s="166">
        <v>0</v>
      </c>
      <c r="N66" s="166">
        <v>0</v>
      </c>
      <c r="O66" s="166">
        <v>0</v>
      </c>
      <c r="P66" s="166">
        <v>0</v>
      </c>
      <c r="Q66" s="166">
        <v>0</v>
      </c>
      <c r="R66" s="166">
        <v>0</v>
      </c>
      <c r="S66" s="166">
        <v>0</v>
      </c>
      <c r="T66" s="166">
        <v>0</v>
      </c>
      <c r="U66" s="166">
        <v>0</v>
      </c>
      <c r="V66" s="166">
        <v>0</v>
      </c>
      <c r="W66" s="166">
        <v>0</v>
      </c>
      <c r="X66" s="166">
        <v>0</v>
      </c>
      <c r="Y66" s="166">
        <v>0</v>
      </c>
      <c r="Z66" s="166">
        <v>0</v>
      </c>
      <c r="AA66" s="166">
        <v>0</v>
      </c>
      <c r="AB66" s="166">
        <v>0</v>
      </c>
      <c r="AC66" s="166"/>
      <c r="AD66" s="166">
        <v>0</v>
      </c>
      <c r="AE66" s="166">
        <v>0</v>
      </c>
      <c r="AF66" s="197"/>
      <c r="AG66" s="197"/>
      <c r="AH66" s="166"/>
      <c r="AI66" s="166"/>
      <c r="AJ66" s="166"/>
      <c r="AK66" s="201"/>
      <c r="AL66" s="201"/>
      <c r="AM66" s="201"/>
      <c r="AN66" s="175"/>
      <c r="AO66" s="178"/>
      <c r="AP66" s="178"/>
      <c r="AQ66" s="178"/>
      <c r="AR66" s="178"/>
      <c r="AS66" s="178"/>
      <c r="AT66" s="178"/>
    </row>
    <row r="67" s="3" customFormat="1" spans="1:46">
      <c r="A67" s="155"/>
      <c r="B67" s="190" t="s">
        <v>516</v>
      </c>
      <c r="C67" s="190"/>
      <c r="D67" s="191"/>
      <c r="E67" s="191"/>
      <c r="F67" s="190"/>
      <c r="G67" s="191"/>
      <c r="H67" s="191"/>
      <c r="I67" s="190"/>
      <c r="J67" s="166">
        <f t="shared" ref="J67:AB67" si="18">J68+J69</f>
        <v>0</v>
      </c>
      <c r="K67" s="166">
        <f t="shared" si="18"/>
        <v>0</v>
      </c>
      <c r="L67" s="166">
        <f t="shared" si="18"/>
        <v>0</v>
      </c>
      <c r="M67" s="166">
        <f t="shared" si="18"/>
        <v>0</v>
      </c>
      <c r="N67" s="166">
        <f t="shared" si="18"/>
        <v>0</v>
      </c>
      <c r="O67" s="166">
        <f t="shared" si="18"/>
        <v>0</v>
      </c>
      <c r="P67" s="166">
        <f t="shared" si="18"/>
        <v>0</v>
      </c>
      <c r="Q67" s="166">
        <f t="shared" si="18"/>
        <v>0</v>
      </c>
      <c r="R67" s="166">
        <f t="shared" si="18"/>
        <v>0</v>
      </c>
      <c r="S67" s="166">
        <f t="shared" si="18"/>
        <v>0</v>
      </c>
      <c r="T67" s="166">
        <f t="shared" si="18"/>
        <v>0</v>
      </c>
      <c r="U67" s="166">
        <f t="shared" si="18"/>
        <v>0</v>
      </c>
      <c r="V67" s="166">
        <f t="shared" si="18"/>
        <v>0</v>
      </c>
      <c r="W67" s="166">
        <f t="shared" si="18"/>
        <v>0</v>
      </c>
      <c r="X67" s="166">
        <f t="shared" si="18"/>
        <v>0</v>
      </c>
      <c r="Y67" s="166">
        <f t="shared" si="18"/>
        <v>0</v>
      </c>
      <c r="Z67" s="166">
        <f t="shared" si="18"/>
        <v>0</v>
      </c>
      <c r="AA67" s="166">
        <f t="shared" si="18"/>
        <v>0</v>
      </c>
      <c r="AB67" s="166">
        <f t="shared" si="18"/>
        <v>0</v>
      </c>
      <c r="AC67" s="166"/>
      <c r="AD67" s="166">
        <f>AD68+AD69</f>
        <v>0</v>
      </c>
      <c r="AE67" s="166">
        <f>AE68+AE69</f>
        <v>0</v>
      </c>
      <c r="AF67" s="197"/>
      <c r="AG67" s="197"/>
      <c r="AH67" s="166"/>
      <c r="AI67" s="166"/>
      <c r="AJ67" s="166"/>
      <c r="AK67" s="201"/>
      <c r="AL67" s="201"/>
      <c r="AM67" s="201"/>
      <c r="AN67" s="175"/>
      <c r="AO67" s="178"/>
      <c r="AP67" s="178"/>
      <c r="AQ67" s="178"/>
      <c r="AR67" s="178"/>
      <c r="AS67" s="178"/>
      <c r="AT67" s="178"/>
    </row>
    <row r="68" s="3" customFormat="1" spans="1:46">
      <c r="A68" s="155"/>
      <c r="B68" s="190" t="s">
        <v>517</v>
      </c>
      <c r="C68" s="190"/>
      <c r="D68" s="191"/>
      <c r="E68" s="191"/>
      <c r="F68" s="190"/>
      <c r="G68" s="191"/>
      <c r="H68" s="191"/>
      <c r="I68" s="190"/>
      <c r="J68" s="166">
        <v>0</v>
      </c>
      <c r="K68" s="166">
        <v>0</v>
      </c>
      <c r="L68" s="166">
        <v>0</v>
      </c>
      <c r="M68" s="166">
        <v>0</v>
      </c>
      <c r="N68" s="166">
        <v>0</v>
      </c>
      <c r="O68" s="166">
        <v>0</v>
      </c>
      <c r="P68" s="166">
        <v>0</v>
      </c>
      <c r="Q68" s="166">
        <v>0</v>
      </c>
      <c r="R68" s="166">
        <v>0</v>
      </c>
      <c r="S68" s="166">
        <v>0</v>
      </c>
      <c r="T68" s="166">
        <v>0</v>
      </c>
      <c r="U68" s="166">
        <v>0</v>
      </c>
      <c r="V68" s="166">
        <v>0</v>
      </c>
      <c r="W68" s="166">
        <v>0</v>
      </c>
      <c r="X68" s="166">
        <v>0</v>
      </c>
      <c r="Y68" s="166">
        <v>0</v>
      </c>
      <c r="Z68" s="166">
        <v>0</v>
      </c>
      <c r="AA68" s="166">
        <v>0</v>
      </c>
      <c r="AB68" s="166">
        <v>0</v>
      </c>
      <c r="AC68" s="166"/>
      <c r="AD68" s="166">
        <v>0</v>
      </c>
      <c r="AE68" s="166">
        <v>0</v>
      </c>
      <c r="AF68" s="197"/>
      <c r="AG68" s="197"/>
      <c r="AH68" s="166"/>
      <c r="AI68" s="166"/>
      <c r="AJ68" s="166"/>
      <c r="AK68" s="201"/>
      <c r="AL68" s="201"/>
      <c r="AM68" s="201"/>
      <c r="AN68" s="175"/>
      <c r="AO68" s="178"/>
      <c r="AP68" s="178"/>
      <c r="AQ68" s="178"/>
      <c r="AR68" s="178"/>
      <c r="AS68" s="178"/>
      <c r="AT68" s="178"/>
    </row>
    <row r="69" s="3" customFormat="1" spans="1:46">
      <c r="A69" s="155"/>
      <c r="B69" s="190" t="s">
        <v>518</v>
      </c>
      <c r="C69" s="190"/>
      <c r="D69" s="191"/>
      <c r="E69" s="191"/>
      <c r="F69" s="190"/>
      <c r="G69" s="191"/>
      <c r="H69" s="191"/>
      <c r="I69" s="190"/>
      <c r="J69" s="166">
        <v>0</v>
      </c>
      <c r="K69" s="166">
        <v>0</v>
      </c>
      <c r="L69" s="166">
        <v>0</v>
      </c>
      <c r="M69" s="166">
        <v>0</v>
      </c>
      <c r="N69" s="166">
        <v>0</v>
      </c>
      <c r="O69" s="166">
        <v>0</v>
      </c>
      <c r="P69" s="166">
        <v>0</v>
      </c>
      <c r="Q69" s="166">
        <v>0</v>
      </c>
      <c r="R69" s="166">
        <v>0</v>
      </c>
      <c r="S69" s="166">
        <v>0</v>
      </c>
      <c r="T69" s="166">
        <v>0</v>
      </c>
      <c r="U69" s="166">
        <v>0</v>
      </c>
      <c r="V69" s="166">
        <v>0</v>
      </c>
      <c r="W69" s="166">
        <v>0</v>
      </c>
      <c r="X69" s="166">
        <v>0</v>
      </c>
      <c r="Y69" s="166">
        <v>0</v>
      </c>
      <c r="Z69" s="166">
        <v>0</v>
      </c>
      <c r="AA69" s="166">
        <v>0</v>
      </c>
      <c r="AB69" s="166">
        <v>0</v>
      </c>
      <c r="AC69" s="166"/>
      <c r="AD69" s="166">
        <v>0</v>
      </c>
      <c r="AE69" s="166">
        <v>0</v>
      </c>
      <c r="AF69" s="197"/>
      <c r="AG69" s="197"/>
      <c r="AH69" s="166"/>
      <c r="AI69" s="166"/>
      <c r="AJ69" s="166"/>
      <c r="AK69" s="201"/>
      <c r="AL69" s="201"/>
      <c r="AM69" s="201"/>
      <c r="AN69" s="175"/>
      <c r="AO69" s="178"/>
      <c r="AP69" s="178"/>
      <c r="AQ69" s="178"/>
      <c r="AR69" s="178"/>
      <c r="AS69" s="178"/>
      <c r="AT69" s="178"/>
    </row>
    <row r="70" s="3" customFormat="1" spans="1:46">
      <c r="A70" s="155"/>
      <c r="B70" s="190" t="s">
        <v>519</v>
      </c>
      <c r="C70" s="190"/>
      <c r="D70" s="191"/>
      <c r="E70" s="191"/>
      <c r="F70" s="190"/>
      <c r="G70" s="191"/>
      <c r="H70" s="191"/>
      <c r="I70" s="190"/>
      <c r="J70" s="166">
        <f t="shared" ref="J70:AB70" si="19">J71+J72+J73</f>
        <v>0</v>
      </c>
      <c r="K70" s="166">
        <f t="shared" si="19"/>
        <v>0</v>
      </c>
      <c r="L70" s="166">
        <f t="shared" si="19"/>
        <v>0</v>
      </c>
      <c r="M70" s="166">
        <f t="shared" si="19"/>
        <v>0</v>
      </c>
      <c r="N70" s="166">
        <f t="shared" si="19"/>
        <v>0</v>
      </c>
      <c r="O70" s="166">
        <f t="shared" si="19"/>
        <v>0</v>
      </c>
      <c r="P70" s="166">
        <f t="shared" si="19"/>
        <v>0</v>
      </c>
      <c r="Q70" s="166">
        <f t="shared" si="19"/>
        <v>0</v>
      </c>
      <c r="R70" s="166">
        <f t="shared" si="19"/>
        <v>0</v>
      </c>
      <c r="S70" s="166">
        <f t="shared" si="19"/>
        <v>0</v>
      </c>
      <c r="T70" s="166">
        <f t="shared" si="19"/>
        <v>0</v>
      </c>
      <c r="U70" s="166">
        <f t="shared" si="19"/>
        <v>0</v>
      </c>
      <c r="V70" s="166">
        <f t="shared" si="19"/>
        <v>0</v>
      </c>
      <c r="W70" s="166">
        <f t="shared" si="19"/>
        <v>0</v>
      </c>
      <c r="X70" s="166">
        <f t="shared" si="19"/>
        <v>0</v>
      </c>
      <c r="Y70" s="166">
        <f t="shared" si="19"/>
        <v>0</v>
      </c>
      <c r="Z70" s="166">
        <f t="shared" si="19"/>
        <v>0</v>
      </c>
      <c r="AA70" s="166">
        <f t="shared" si="19"/>
        <v>0</v>
      </c>
      <c r="AB70" s="166">
        <f t="shared" si="19"/>
        <v>0</v>
      </c>
      <c r="AC70" s="166"/>
      <c r="AD70" s="166">
        <f>AD71+AD72+AD73</f>
        <v>0</v>
      </c>
      <c r="AE70" s="166">
        <f>AE71+AE72+AE73</f>
        <v>0</v>
      </c>
      <c r="AF70" s="205"/>
      <c r="AG70" s="205"/>
      <c r="AH70" s="201"/>
      <c r="AI70" s="201"/>
      <c r="AJ70" s="201"/>
      <c r="AK70" s="201"/>
      <c r="AL70" s="201"/>
      <c r="AM70" s="201"/>
      <c r="AN70" s="175"/>
      <c r="AO70" s="178"/>
      <c r="AP70" s="178"/>
      <c r="AQ70" s="178"/>
      <c r="AR70" s="178"/>
      <c r="AS70" s="178"/>
      <c r="AT70" s="178"/>
    </row>
    <row r="71" s="3" customFormat="1" spans="1:46">
      <c r="A71" s="155"/>
      <c r="B71" s="190" t="s">
        <v>520</v>
      </c>
      <c r="C71" s="190"/>
      <c r="D71" s="191"/>
      <c r="E71" s="191"/>
      <c r="F71" s="190"/>
      <c r="G71" s="191"/>
      <c r="H71" s="191"/>
      <c r="I71" s="190"/>
      <c r="J71" s="166">
        <v>0</v>
      </c>
      <c r="K71" s="166">
        <v>0</v>
      </c>
      <c r="L71" s="166">
        <v>0</v>
      </c>
      <c r="M71" s="166">
        <v>0</v>
      </c>
      <c r="N71" s="166">
        <v>0</v>
      </c>
      <c r="O71" s="166">
        <v>0</v>
      </c>
      <c r="P71" s="166">
        <v>0</v>
      </c>
      <c r="Q71" s="166">
        <v>0</v>
      </c>
      <c r="R71" s="166">
        <v>0</v>
      </c>
      <c r="S71" s="166">
        <v>0</v>
      </c>
      <c r="T71" s="166">
        <v>0</v>
      </c>
      <c r="U71" s="166">
        <v>0</v>
      </c>
      <c r="V71" s="166">
        <v>0</v>
      </c>
      <c r="W71" s="166">
        <v>0</v>
      </c>
      <c r="X71" s="166">
        <v>0</v>
      </c>
      <c r="Y71" s="166">
        <v>0</v>
      </c>
      <c r="Z71" s="166">
        <v>0</v>
      </c>
      <c r="AA71" s="166">
        <v>0</v>
      </c>
      <c r="AB71" s="166">
        <v>0</v>
      </c>
      <c r="AC71" s="166"/>
      <c r="AD71" s="166">
        <v>0</v>
      </c>
      <c r="AE71" s="166">
        <v>0</v>
      </c>
      <c r="AF71" s="205"/>
      <c r="AG71" s="205"/>
      <c r="AH71" s="201"/>
      <c r="AI71" s="201"/>
      <c r="AJ71" s="201"/>
      <c r="AK71" s="201"/>
      <c r="AL71" s="201"/>
      <c r="AM71" s="201"/>
      <c r="AN71" s="175"/>
      <c r="AO71" s="178"/>
      <c r="AP71" s="178"/>
      <c r="AQ71" s="178"/>
      <c r="AR71" s="178"/>
      <c r="AS71" s="178"/>
      <c r="AT71" s="178"/>
    </row>
    <row r="72" s="3" customFormat="1" spans="1:46">
      <c r="A72" s="155"/>
      <c r="B72" s="190" t="s">
        <v>521</v>
      </c>
      <c r="C72" s="190"/>
      <c r="D72" s="191"/>
      <c r="E72" s="191"/>
      <c r="F72" s="190"/>
      <c r="G72" s="191"/>
      <c r="H72" s="191"/>
      <c r="I72" s="190"/>
      <c r="J72" s="166">
        <v>0</v>
      </c>
      <c r="K72" s="166">
        <v>0</v>
      </c>
      <c r="L72" s="166">
        <v>0</v>
      </c>
      <c r="M72" s="166">
        <v>0</v>
      </c>
      <c r="N72" s="166">
        <v>0</v>
      </c>
      <c r="O72" s="166">
        <v>0</v>
      </c>
      <c r="P72" s="166">
        <v>0</v>
      </c>
      <c r="Q72" s="166">
        <v>0</v>
      </c>
      <c r="R72" s="166">
        <v>0</v>
      </c>
      <c r="S72" s="166">
        <v>0</v>
      </c>
      <c r="T72" s="166">
        <v>0</v>
      </c>
      <c r="U72" s="166">
        <v>0</v>
      </c>
      <c r="V72" s="166">
        <v>0</v>
      </c>
      <c r="W72" s="166">
        <v>0</v>
      </c>
      <c r="X72" s="166">
        <v>0</v>
      </c>
      <c r="Y72" s="166">
        <v>0</v>
      </c>
      <c r="Z72" s="166">
        <v>0</v>
      </c>
      <c r="AA72" s="166">
        <v>0</v>
      </c>
      <c r="AB72" s="166">
        <v>0</v>
      </c>
      <c r="AC72" s="166"/>
      <c r="AD72" s="166">
        <v>0</v>
      </c>
      <c r="AE72" s="166">
        <v>0</v>
      </c>
      <c r="AF72" s="205"/>
      <c r="AG72" s="205"/>
      <c r="AH72" s="201"/>
      <c r="AI72" s="201"/>
      <c r="AJ72" s="201"/>
      <c r="AK72" s="201"/>
      <c r="AL72" s="201"/>
      <c r="AM72" s="201"/>
      <c r="AN72" s="175"/>
      <c r="AO72" s="178"/>
      <c r="AP72" s="178"/>
      <c r="AQ72" s="178"/>
      <c r="AR72" s="178"/>
      <c r="AS72" s="178"/>
      <c r="AT72" s="178"/>
    </row>
    <row r="73" s="3" customFormat="1" spans="1:46">
      <c r="A73" s="155"/>
      <c r="B73" s="190" t="s">
        <v>522</v>
      </c>
      <c r="C73" s="190"/>
      <c r="D73" s="191"/>
      <c r="E73" s="191"/>
      <c r="F73" s="190"/>
      <c r="G73" s="191"/>
      <c r="H73" s="191"/>
      <c r="I73" s="190"/>
      <c r="J73" s="166">
        <v>0</v>
      </c>
      <c r="K73" s="166">
        <v>0</v>
      </c>
      <c r="L73" s="166">
        <v>0</v>
      </c>
      <c r="M73" s="166">
        <v>0</v>
      </c>
      <c r="N73" s="166">
        <v>0</v>
      </c>
      <c r="O73" s="166">
        <v>0</v>
      </c>
      <c r="P73" s="166">
        <v>0</v>
      </c>
      <c r="Q73" s="166">
        <v>0</v>
      </c>
      <c r="R73" s="166">
        <v>0</v>
      </c>
      <c r="S73" s="166">
        <v>0</v>
      </c>
      <c r="T73" s="166">
        <v>0</v>
      </c>
      <c r="U73" s="166">
        <v>0</v>
      </c>
      <c r="V73" s="166">
        <v>0</v>
      </c>
      <c r="W73" s="166">
        <v>0</v>
      </c>
      <c r="X73" s="166">
        <v>0</v>
      </c>
      <c r="Y73" s="166">
        <v>0</v>
      </c>
      <c r="Z73" s="166">
        <v>0</v>
      </c>
      <c r="AA73" s="166">
        <v>0</v>
      </c>
      <c r="AB73" s="166">
        <v>0</v>
      </c>
      <c r="AC73" s="166"/>
      <c r="AD73" s="166">
        <v>0</v>
      </c>
      <c r="AE73" s="166">
        <v>0</v>
      </c>
      <c r="AF73" s="205"/>
      <c r="AG73" s="205"/>
      <c r="AH73" s="201"/>
      <c r="AI73" s="201"/>
      <c r="AJ73" s="201"/>
      <c r="AK73" s="201"/>
      <c r="AL73" s="201"/>
      <c r="AM73" s="201"/>
      <c r="AN73" s="175"/>
      <c r="AO73" s="178"/>
      <c r="AP73" s="178"/>
      <c r="AQ73" s="178"/>
      <c r="AR73" s="178"/>
      <c r="AS73" s="178"/>
      <c r="AT73" s="178"/>
    </row>
    <row r="74" s="3" customFormat="1" spans="1:46">
      <c r="A74" s="155"/>
      <c r="B74" s="190" t="s">
        <v>523</v>
      </c>
      <c r="C74" s="190"/>
      <c r="D74" s="191"/>
      <c r="E74" s="191"/>
      <c r="F74" s="190"/>
      <c r="G74" s="191"/>
      <c r="H74" s="191"/>
      <c r="I74" s="190"/>
      <c r="J74" s="166">
        <v>0</v>
      </c>
      <c r="K74" s="166">
        <v>0</v>
      </c>
      <c r="L74" s="166">
        <v>0</v>
      </c>
      <c r="M74" s="166">
        <v>0</v>
      </c>
      <c r="N74" s="166">
        <v>0</v>
      </c>
      <c r="O74" s="166">
        <v>0</v>
      </c>
      <c r="P74" s="166">
        <v>0</v>
      </c>
      <c r="Q74" s="166">
        <v>0</v>
      </c>
      <c r="R74" s="166">
        <v>0</v>
      </c>
      <c r="S74" s="166">
        <v>0</v>
      </c>
      <c r="T74" s="166">
        <v>0</v>
      </c>
      <c r="U74" s="166">
        <v>0</v>
      </c>
      <c r="V74" s="166">
        <v>0</v>
      </c>
      <c r="W74" s="166">
        <v>0</v>
      </c>
      <c r="X74" s="166">
        <v>0</v>
      </c>
      <c r="Y74" s="166">
        <v>0</v>
      </c>
      <c r="Z74" s="166">
        <v>0</v>
      </c>
      <c r="AA74" s="166">
        <v>0</v>
      </c>
      <c r="AB74" s="166">
        <v>0</v>
      </c>
      <c r="AC74" s="166"/>
      <c r="AD74" s="166">
        <v>0</v>
      </c>
      <c r="AE74" s="166">
        <v>0</v>
      </c>
      <c r="AF74" s="205"/>
      <c r="AG74" s="205"/>
      <c r="AH74" s="201"/>
      <c r="AI74" s="201"/>
      <c r="AJ74" s="201"/>
      <c r="AK74" s="201"/>
      <c r="AL74" s="201"/>
      <c r="AM74" s="201"/>
      <c r="AN74" s="175"/>
      <c r="AO74" s="178"/>
      <c r="AP74" s="178"/>
      <c r="AQ74" s="178"/>
      <c r="AR74" s="178"/>
      <c r="AS74" s="178"/>
      <c r="AT74" s="178"/>
    </row>
    <row r="75" s="3" customFormat="1" spans="1:46">
      <c r="A75" s="155"/>
      <c r="B75" s="190" t="s">
        <v>530</v>
      </c>
      <c r="C75" s="190"/>
      <c r="D75" s="191"/>
      <c r="E75" s="191"/>
      <c r="F75" s="190"/>
      <c r="G75" s="191"/>
      <c r="H75" s="191"/>
      <c r="I75" s="190"/>
      <c r="J75" s="166">
        <f t="shared" ref="J75:AB75" si="20">J76+J90+J98</f>
        <v>0</v>
      </c>
      <c r="K75" s="166">
        <f t="shared" si="20"/>
        <v>0</v>
      </c>
      <c r="L75" s="166">
        <f t="shared" si="20"/>
        <v>6</v>
      </c>
      <c r="M75" s="166">
        <f t="shared" si="20"/>
        <v>0</v>
      </c>
      <c r="N75" s="166">
        <f t="shared" si="20"/>
        <v>0</v>
      </c>
      <c r="O75" s="166">
        <f t="shared" si="20"/>
        <v>0</v>
      </c>
      <c r="P75" s="166">
        <f t="shared" si="20"/>
        <v>0</v>
      </c>
      <c r="Q75" s="166">
        <f t="shared" si="20"/>
        <v>0</v>
      </c>
      <c r="R75" s="166">
        <f t="shared" si="20"/>
        <v>11757</v>
      </c>
      <c r="S75" s="166">
        <f t="shared" si="20"/>
        <v>0</v>
      </c>
      <c r="T75" s="166">
        <f t="shared" si="20"/>
        <v>0</v>
      </c>
      <c r="U75" s="166">
        <f t="shared" si="20"/>
        <v>3567.9</v>
      </c>
      <c r="V75" s="166">
        <f t="shared" si="20"/>
        <v>1349.2</v>
      </c>
      <c r="W75" s="166">
        <f t="shared" si="20"/>
        <v>130</v>
      </c>
      <c r="X75" s="166">
        <f t="shared" si="20"/>
        <v>1000</v>
      </c>
      <c r="Y75" s="166">
        <f t="shared" si="20"/>
        <v>1088.7</v>
      </c>
      <c r="Z75" s="166">
        <f t="shared" si="20"/>
        <v>0</v>
      </c>
      <c r="AA75" s="166">
        <f t="shared" si="20"/>
        <v>0</v>
      </c>
      <c r="AB75" s="166">
        <f t="shared" si="20"/>
        <v>0</v>
      </c>
      <c r="AC75" s="166"/>
      <c r="AD75" s="166">
        <f>AD76+AD90+AD98</f>
        <v>2553</v>
      </c>
      <c r="AE75" s="166">
        <f>AE76+AE90+AE98</f>
        <v>1493</v>
      </c>
      <c r="AF75" s="205"/>
      <c r="AG75" s="205"/>
      <c r="AH75" s="201"/>
      <c r="AI75" s="201"/>
      <c r="AJ75" s="201"/>
      <c r="AK75" s="201"/>
      <c r="AL75" s="201"/>
      <c r="AM75" s="201"/>
      <c r="AN75" s="175"/>
      <c r="AO75" s="178"/>
      <c r="AP75" s="178"/>
      <c r="AQ75" s="178"/>
      <c r="AR75" s="178"/>
      <c r="AS75" s="178"/>
      <c r="AT75" s="178"/>
    </row>
    <row r="76" s="3" customFormat="1" spans="1:46">
      <c r="A76" s="155"/>
      <c r="B76" s="190" t="s">
        <v>531</v>
      </c>
      <c r="C76" s="190"/>
      <c r="D76" s="191"/>
      <c r="E76" s="191"/>
      <c r="F76" s="190"/>
      <c r="G76" s="191"/>
      <c r="H76" s="191"/>
      <c r="I76" s="190"/>
      <c r="J76" s="166">
        <f t="shared" ref="J76:AB76" si="21">J77+J78+J80+J81+J82+J83+J84+J85+J86+J89</f>
        <v>0</v>
      </c>
      <c r="K76" s="166">
        <f t="shared" si="21"/>
        <v>0</v>
      </c>
      <c r="L76" s="166">
        <f t="shared" si="21"/>
        <v>3</v>
      </c>
      <c r="M76" s="166">
        <f t="shared" si="21"/>
        <v>0</v>
      </c>
      <c r="N76" s="166">
        <f t="shared" si="21"/>
        <v>0</v>
      </c>
      <c r="O76" s="166">
        <f t="shared" si="21"/>
        <v>0</v>
      </c>
      <c r="P76" s="166">
        <f t="shared" si="21"/>
        <v>0</v>
      </c>
      <c r="Q76" s="166">
        <f t="shared" si="21"/>
        <v>0</v>
      </c>
      <c r="R76" s="166">
        <f t="shared" si="21"/>
        <v>2890</v>
      </c>
      <c r="S76" s="166">
        <f t="shared" si="21"/>
        <v>0</v>
      </c>
      <c r="T76" s="166">
        <f t="shared" si="21"/>
        <v>0</v>
      </c>
      <c r="U76" s="166">
        <f t="shared" si="21"/>
        <v>2438.7</v>
      </c>
      <c r="V76" s="166">
        <f t="shared" si="21"/>
        <v>1320</v>
      </c>
      <c r="W76" s="166">
        <f t="shared" si="21"/>
        <v>130</v>
      </c>
      <c r="X76" s="166">
        <f t="shared" si="21"/>
        <v>0</v>
      </c>
      <c r="Y76" s="166">
        <f t="shared" si="21"/>
        <v>988.7</v>
      </c>
      <c r="Z76" s="166">
        <f t="shared" si="21"/>
        <v>0</v>
      </c>
      <c r="AA76" s="166">
        <f t="shared" si="21"/>
        <v>0</v>
      </c>
      <c r="AB76" s="166">
        <f t="shared" si="21"/>
        <v>0</v>
      </c>
      <c r="AC76" s="166"/>
      <c r="AD76" s="166">
        <f>AD77+AD78+AD80+AD81+AD82+AD83+AD84+AD85+AD86+AD89</f>
        <v>838</v>
      </c>
      <c r="AE76" s="166">
        <f>AE77+AE78+AE80+AE81+AE82+AE83+AE84+AE85+AE86+AE89</f>
        <v>530</v>
      </c>
      <c r="AF76" s="205"/>
      <c r="AG76" s="205"/>
      <c r="AH76" s="201"/>
      <c r="AI76" s="201"/>
      <c r="AJ76" s="201"/>
      <c r="AK76" s="201"/>
      <c r="AL76" s="201"/>
      <c r="AM76" s="201"/>
      <c r="AN76" s="175"/>
      <c r="AO76" s="178"/>
      <c r="AP76" s="178"/>
      <c r="AQ76" s="178"/>
      <c r="AR76" s="178"/>
      <c r="AS76" s="178"/>
      <c r="AT76" s="178"/>
    </row>
    <row r="77" s="3" customFormat="1" spans="1:46">
      <c r="A77" s="155"/>
      <c r="B77" s="190" t="s">
        <v>532</v>
      </c>
      <c r="C77" s="190"/>
      <c r="D77" s="191"/>
      <c r="E77" s="191"/>
      <c r="F77" s="190"/>
      <c r="G77" s="191"/>
      <c r="H77" s="191"/>
      <c r="I77" s="190"/>
      <c r="J77" s="166">
        <v>0</v>
      </c>
      <c r="K77" s="166">
        <v>0</v>
      </c>
      <c r="L77" s="166">
        <v>0</v>
      </c>
      <c r="M77" s="166">
        <v>0</v>
      </c>
      <c r="N77" s="166">
        <v>0</v>
      </c>
      <c r="O77" s="166">
        <v>0</v>
      </c>
      <c r="P77" s="166">
        <v>0</v>
      </c>
      <c r="Q77" s="166">
        <v>0</v>
      </c>
      <c r="R77" s="166">
        <v>0</v>
      </c>
      <c r="S77" s="166">
        <v>0</v>
      </c>
      <c r="T77" s="166">
        <v>0</v>
      </c>
      <c r="U77" s="166">
        <v>0</v>
      </c>
      <c r="V77" s="166">
        <v>0</v>
      </c>
      <c r="W77" s="166">
        <v>0</v>
      </c>
      <c r="X77" s="166">
        <v>0</v>
      </c>
      <c r="Y77" s="166">
        <v>0</v>
      </c>
      <c r="Z77" s="166">
        <v>0</v>
      </c>
      <c r="AA77" s="166">
        <v>0</v>
      </c>
      <c r="AB77" s="166">
        <v>0</v>
      </c>
      <c r="AC77" s="166"/>
      <c r="AD77" s="166">
        <v>0</v>
      </c>
      <c r="AE77" s="166">
        <v>0</v>
      </c>
      <c r="AF77" s="205"/>
      <c r="AG77" s="205"/>
      <c r="AH77" s="201"/>
      <c r="AI77" s="201"/>
      <c r="AJ77" s="201"/>
      <c r="AK77" s="201"/>
      <c r="AL77" s="201"/>
      <c r="AM77" s="201"/>
      <c r="AN77" s="175"/>
      <c r="AO77" s="178"/>
      <c r="AP77" s="178"/>
      <c r="AQ77" s="178"/>
      <c r="AR77" s="178"/>
      <c r="AS77" s="178"/>
      <c r="AT77" s="178"/>
    </row>
    <row r="78" s="3" customFormat="1" spans="1:46">
      <c r="A78" s="155"/>
      <c r="B78" s="190" t="s">
        <v>533</v>
      </c>
      <c r="C78" s="190"/>
      <c r="D78" s="191"/>
      <c r="E78" s="191"/>
      <c r="F78" s="190"/>
      <c r="G78" s="191"/>
      <c r="H78" s="191"/>
      <c r="I78" s="190"/>
      <c r="J78" s="166">
        <f t="shared" ref="J78:AB78" si="22">SUM(J79:J79)</f>
        <v>0</v>
      </c>
      <c r="K78" s="166">
        <f t="shared" si="22"/>
        <v>0</v>
      </c>
      <c r="L78" s="166">
        <f t="shared" si="22"/>
        <v>1</v>
      </c>
      <c r="M78" s="166">
        <f t="shared" si="22"/>
        <v>0</v>
      </c>
      <c r="N78" s="166">
        <f t="shared" si="22"/>
        <v>0</v>
      </c>
      <c r="O78" s="166">
        <f t="shared" si="22"/>
        <v>0</v>
      </c>
      <c r="P78" s="166">
        <f t="shared" si="22"/>
        <v>0</v>
      </c>
      <c r="Q78" s="166">
        <f t="shared" si="22"/>
        <v>0</v>
      </c>
      <c r="R78" s="166">
        <f t="shared" si="22"/>
        <v>1540</v>
      </c>
      <c r="S78" s="166">
        <f t="shared" si="22"/>
        <v>0</v>
      </c>
      <c r="T78" s="166">
        <f t="shared" si="22"/>
        <v>0</v>
      </c>
      <c r="U78" s="166">
        <f t="shared" si="22"/>
        <v>700</v>
      </c>
      <c r="V78" s="166">
        <f t="shared" si="22"/>
        <v>500</v>
      </c>
      <c r="W78" s="166">
        <f t="shared" si="22"/>
        <v>0</v>
      </c>
      <c r="X78" s="166">
        <f t="shared" si="22"/>
        <v>0</v>
      </c>
      <c r="Y78" s="166">
        <f t="shared" si="22"/>
        <v>200</v>
      </c>
      <c r="Z78" s="166">
        <f t="shared" si="22"/>
        <v>0</v>
      </c>
      <c r="AA78" s="166">
        <f t="shared" si="22"/>
        <v>0</v>
      </c>
      <c r="AB78" s="166">
        <f t="shared" si="22"/>
        <v>0</v>
      </c>
      <c r="AC78" s="166"/>
      <c r="AD78" s="166">
        <f>SUM(AD79:AD79)</f>
        <v>440</v>
      </c>
      <c r="AE78" s="166">
        <f>SUM(AE79:AE79)</f>
        <v>382</v>
      </c>
      <c r="AF78" s="205"/>
      <c r="AG78" s="205"/>
      <c r="AH78" s="201"/>
      <c r="AI78" s="201"/>
      <c r="AJ78" s="201"/>
      <c r="AK78" s="201"/>
      <c r="AL78" s="201"/>
      <c r="AM78" s="201"/>
      <c r="AN78" s="175"/>
      <c r="AO78" s="178"/>
      <c r="AP78" s="178"/>
      <c r="AQ78" s="178"/>
      <c r="AR78" s="178"/>
      <c r="AS78" s="178"/>
      <c r="AT78" s="178"/>
    </row>
    <row r="79" s="1" customFormat="1" ht="101.25" spans="1:56">
      <c r="A79" s="20">
        <v>25</v>
      </c>
      <c r="B79" s="20" t="s">
        <v>534</v>
      </c>
      <c r="C79" s="20">
        <v>2022</v>
      </c>
      <c r="D79" s="22" t="s">
        <v>535</v>
      </c>
      <c r="E79" s="23" t="s">
        <v>536</v>
      </c>
      <c r="F79" s="22" t="s">
        <v>45</v>
      </c>
      <c r="G79" s="22" t="s">
        <v>1074</v>
      </c>
      <c r="H79" s="22" t="s">
        <v>537</v>
      </c>
      <c r="I79" s="34" t="s">
        <v>538</v>
      </c>
      <c r="J79" s="22"/>
      <c r="K79" s="22"/>
      <c r="L79" s="22">
        <v>1</v>
      </c>
      <c r="M79" s="22"/>
      <c r="N79" s="22"/>
      <c r="O79" s="22"/>
      <c r="P79" s="22"/>
      <c r="Q79" s="22"/>
      <c r="R79" s="22">
        <v>1540</v>
      </c>
      <c r="S79" s="21" t="s">
        <v>541</v>
      </c>
      <c r="T79" s="21" t="s">
        <v>1039</v>
      </c>
      <c r="U79" s="44">
        <v>700</v>
      </c>
      <c r="V79" s="44">
        <v>500</v>
      </c>
      <c r="W79" s="44"/>
      <c r="X79" s="44">
        <v>0</v>
      </c>
      <c r="Y79" s="44">
        <v>200</v>
      </c>
      <c r="Z79" s="44">
        <v>0</v>
      </c>
      <c r="AA79" s="44">
        <v>0</v>
      </c>
      <c r="AB79" s="44">
        <v>0</v>
      </c>
      <c r="AC79" s="44"/>
      <c r="AD79" s="50">
        <v>440</v>
      </c>
      <c r="AE79" s="50">
        <v>382</v>
      </c>
      <c r="AF79" s="34" t="s">
        <v>539</v>
      </c>
      <c r="AG79" s="34" t="s">
        <v>540</v>
      </c>
      <c r="AH79" s="22" t="s">
        <v>50</v>
      </c>
      <c r="AI79" s="21" t="s">
        <v>51</v>
      </c>
      <c r="AJ79" s="21" t="s">
        <v>541</v>
      </c>
      <c r="AK79" s="163" t="s">
        <v>542</v>
      </c>
      <c r="AL79" s="163" t="s">
        <v>369</v>
      </c>
      <c r="AM79" s="163" t="s">
        <v>543</v>
      </c>
      <c r="AN79" s="163" t="s">
        <v>266</v>
      </c>
      <c r="AO79" s="158" t="s">
        <v>1079</v>
      </c>
      <c r="AP79" s="158" t="s">
        <v>1079</v>
      </c>
      <c r="AQ79" s="158" t="s">
        <v>1079</v>
      </c>
      <c r="AR79" s="158"/>
      <c r="AS79" s="163"/>
      <c r="AT79" s="178" t="s">
        <v>1168</v>
      </c>
      <c r="AU79" s="3"/>
      <c r="BD79" s="5">
        <v>1</v>
      </c>
    </row>
    <row r="80" s="3" customFormat="1" spans="1:46">
      <c r="A80" s="155"/>
      <c r="B80" s="190" t="s">
        <v>600</v>
      </c>
      <c r="C80" s="190"/>
      <c r="D80" s="191"/>
      <c r="E80" s="191"/>
      <c r="F80" s="190"/>
      <c r="G80" s="191"/>
      <c r="H80" s="191"/>
      <c r="I80" s="190"/>
      <c r="J80" s="166">
        <v>0</v>
      </c>
      <c r="K80" s="166">
        <v>0</v>
      </c>
      <c r="L80" s="166">
        <v>0</v>
      </c>
      <c r="M80" s="166">
        <v>0</v>
      </c>
      <c r="N80" s="166">
        <v>0</v>
      </c>
      <c r="O80" s="166">
        <v>0</v>
      </c>
      <c r="P80" s="166">
        <v>0</v>
      </c>
      <c r="Q80" s="166">
        <v>0</v>
      </c>
      <c r="R80" s="166">
        <v>0</v>
      </c>
      <c r="S80" s="166">
        <v>0</v>
      </c>
      <c r="T80" s="166">
        <v>0</v>
      </c>
      <c r="U80" s="166">
        <v>0</v>
      </c>
      <c r="V80" s="166">
        <v>0</v>
      </c>
      <c r="W80" s="166">
        <v>0</v>
      </c>
      <c r="X80" s="166">
        <v>0</v>
      </c>
      <c r="Y80" s="166">
        <v>0</v>
      </c>
      <c r="Z80" s="166">
        <v>0</v>
      </c>
      <c r="AA80" s="166">
        <v>0</v>
      </c>
      <c r="AB80" s="166">
        <v>0</v>
      </c>
      <c r="AC80" s="166"/>
      <c r="AD80" s="166">
        <v>0</v>
      </c>
      <c r="AE80" s="166">
        <v>0</v>
      </c>
      <c r="AF80" s="205"/>
      <c r="AG80" s="205"/>
      <c r="AH80" s="201"/>
      <c r="AI80" s="201"/>
      <c r="AJ80" s="201"/>
      <c r="AK80" s="201"/>
      <c r="AL80" s="201"/>
      <c r="AM80" s="201"/>
      <c r="AN80" s="175"/>
      <c r="AO80" s="178"/>
      <c r="AP80" s="178"/>
      <c r="AQ80" s="178"/>
      <c r="AR80" s="178"/>
      <c r="AS80" s="178"/>
      <c r="AT80" s="178"/>
    </row>
    <row r="81" s="3" customFormat="1" spans="1:46">
      <c r="A81" s="155"/>
      <c r="B81" s="190" t="s">
        <v>601</v>
      </c>
      <c r="C81" s="190"/>
      <c r="D81" s="191"/>
      <c r="E81" s="191"/>
      <c r="F81" s="190"/>
      <c r="G81" s="191"/>
      <c r="H81" s="191"/>
      <c r="I81" s="190"/>
      <c r="J81" s="166">
        <v>0</v>
      </c>
      <c r="K81" s="166">
        <v>0</v>
      </c>
      <c r="L81" s="166">
        <v>0</v>
      </c>
      <c r="M81" s="166">
        <v>0</v>
      </c>
      <c r="N81" s="166">
        <v>0</v>
      </c>
      <c r="O81" s="166">
        <v>0</v>
      </c>
      <c r="P81" s="166">
        <v>0</v>
      </c>
      <c r="Q81" s="166">
        <v>0</v>
      </c>
      <c r="R81" s="166">
        <v>0</v>
      </c>
      <c r="S81" s="166">
        <v>0</v>
      </c>
      <c r="T81" s="166">
        <v>0</v>
      </c>
      <c r="U81" s="166">
        <v>0</v>
      </c>
      <c r="V81" s="166">
        <v>0</v>
      </c>
      <c r="W81" s="166">
        <v>0</v>
      </c>
      <c r="X81" s="166">
        <v>0</v>
      </c>
      <c r="Y81" s="166">
        <v>0</v>
      </c>
      <c r="Z81" s="166">
        <v>0</v>
      </c>
      <c r="AA81" s="166">
        <v>0</v>
      </c>
      <c r="AB81" s="166">
        <v>0</v>
      </c>
      <c r="AC81" s="166"/>
      <c r="AD81" s="166">
        <v>0</v>
      </c>
      <c r="AE81" s="166">
        <v>0</v>
      </c>
      <c r="AF81" s="205"/>
      <c r="AG81" s="205"/>
      <c r="AH81" s="201"/>
      <c r="AI81" s="201"/>
      <c r="AJ81" s="201"/>
      <c r="AK81" s="201"/>
      <c r="AL81" s="201"/>
      <c r="AM81" s="201"/>
      <c r="AN81" s="175"/>
      <c r="AO81" s="178"/>
      <c r="AP81" s="178"/>
      <c r="AQ81" s="178"/>
      <c r="AR81" s="178"/>
      <c r="AS81" s="178"/>
      <c r="AT81" s="178"/>
    </row>
    <row r="82" s="3" customFormat="1" spans="1:46">
      <c r="A82" s="155"/>
      <c r="B82" s="190" t="s">
        <v>660</v>
      </c>
      <c r="C82" s="190"/>
      <c r="D82" s="191"/>
      <c r="E82" s="191"/>
      <c r="F82" s="190"/>
      <c r="G82" s="191"/>
      <c r="H82" s="191"/>
      <c r="I82" s="190"/>
      <c r="J82" s="166">
        <v>0</v>
      </c>
      <c r="K82" s="166">
        <v>0</v>
      </c>
      <c r="L82" s="166">
        <v>0</v>
      </c>
      <c r="M82" s="166">
        <v>0</v>
      </c>
      <c r="N82" s="166">
        <v>0</v>
      </c>
      <c r="O82" s="166">
        <v>0</v>
      </c>
      <c r="P82" s="166">
        <v>0</v>
      </c>
      <c r="Q82" s="166">
        <v>0</v>
      </c>
      <c r="R82" s="166">
        <v>0</v>
      </c>
      <c r="S82" s="166">
        <v>0</v>
      </c>
      <c r="T82" s="166">
        <v>0</v>
      </c>
      <c r="U82" s="166">
        <v>0</v>
      </c>
      <c r="V82" s="166">
        <v>0</v>
      </c>
      <c r="W82" s="166">
        <v>0</v>
      </c>
      <c r="X82" s="166">
        <v>0</v>
      </c>
      <c r="Y82" s="166">
        <v>0</v>
      </c>
      <c r="Z82" s="166">
        <v>0</v>
      </c>
      <c r="AA82" s="166">
        <v>0</v>
      </c>
      <c r="AB82" s="166">
        <v>0</v>
      </c>
      <c r="AC82" s="166"/>
      <c r="AD82" s="166">
        <v>0</v>
      </c>
      <c r="AE82" s="166">
        <v>0</v>
      </c>
      <c r="AF82" s="205"/>
      <c r="AG82" s="205"/>
      <c r="AH82" s="201"/>
      <c r="AI82" s="201"/>
      <c r="AJ82" s="201"/>
      <c r="AK82" s="201"/>
      <c r="AL82" s="201"/>
      <c r="AM82" s="201"/>
      <c r="AN82" s="175"/>
      <c r="AO82" s="178"/>
      <c r="AP82" s="178"/>
      <c r="AQ82" s="178"/>
      <c r="AR82" s="178"/>
      <c r="AS82" s="178"/>
      <c r="AT82" s="178"/>
    </row>
    <row r="83" s="3" customFormat="1" spans="1:46">
      <c r="A83" s="155"/>
      <c r="B83" s="190" t="s">
        <v>661</v>
      </c>
      <c r="C83" s="190"/>
      <c r="D83" s="191"/>
      <c r="E83" s="191"/>
      <c r="F83" s="190"/>
      <c r="G83" s="191"/>
      <c r="H83" s="191"/>
      <c r="I83" s="190"/>
      <c r="J83" s="166">
        <v>0</v>
      </c>
      <c r="K83" s="166">
        <v>0</v>
      </c>
      <c r="L83" s="166">
        <v>0</v>
      </c>
      <c r="M83" s="166">
        <v>0</v>
      </c>
      <c r="N83" s="166">
        <v>0</v>
      </c>
      <c r="O83" s="166">
        <v>0</v>
      </c>
      <c r="P83" s="166">
        <v>0</v>
      </c>
      <c r="Q83" s="166">
        <v>0</v>
      </c>
      <c r="R83" s="166">
        <v>0</v>
      </c>
      <c r="S83" s="166">
        <v>0</v>
      </c>
      <c r="T83" s="166">
        <v>0</v>
      </c>
      <c r="U83" s="166">
        <v>0</v>
      </c>
      <c r="V83" s="166">
        <v>0</v>
      </c>
      <c r="W83" s="166">
        <v>0</v>
      </c>
      <c r="X83" s="166">
        <v>0</v>
      </c>
      <c r="Y83" s="166">
        <v>0</v>
      </c>
      <c r="Z83" s="166">
        <v>0</v>
      </c>
      <c r="AA83" s="166">
        <v>0</v>
      </c>
      <c r="AB83" s="166">
        <v>0</v>
      </c>
      <c r="AC83" s="166"/>
      <c r="AD83" s="166">
        <v>0</v>
      </c>
      <c r="AE83" s="166">
        <v>0</v>
      </c>
      <c r="AF83" s="205"/>
      <c r="AG83" s="205"/>
      <c r="AH83" s="201"/>
      <c r="AI83" s="201"/>
      <c r="AJ83" s="201"/>
      <c r="AK83" s="201"/>
      <c r="AL83" s="201"/>
      <c r="AM83" s="201"/>
      <c r="AN83" s="175"/>
      <c r="AO83" s="178"/>
      <c r="AP83" s="178"/>
      <c r="AQ83" s="178"/>
      <c r="AR83" s="178"/>
      <c r="AS83" s="178"/>
      <c r="AT83" s="178"/>
    </row>
    <row r="84" s="3" customFormat="1" spans="1:46">
      <c r="A84" s="155"/>
      <c r="B84" s="190" t="s">
        <v>662</v>
      </c>
      <c r="C84" s="190"/>
      <c r="D84" s="191"/>
      <c r="E84" s="191"/>
      <c r="F84" s="190"/>
      <c r="G84" s="191"/>
      <c r="H84" s="191"/>
      <c r="I84" s="190"/>
      <c r="J84" s="166">
        <v>0</v>
      </c>
      <c r="K84" s="166">
        <v>0</v>
      </c>
      <c r="L84" s="166">
        <v>0</v>
      </c>
      <c r="M84" s="166">
        <v>0</v>
      </c>
      <c r="N84" s="166">
        <v>0</v>
      </c>
      <c r="O84" s="166">
        <v>0</v>
      </c>
      <c r="P84" s="166">
        <v>0</v>
      </c>
      <c r="Q84" s="166">
        <v>0</v>
      </c>
      <c r="R84" s="166">
        <v>0</v>
      </c>
      <c r="S84" s="166">
        <v>0</v>
      </c>
      <c r="T84" s="166">
        <v>0</v>
      </c>
      <c r="U84" s="166">
        <v>0</v>
      </c>
      <c r="V84" s="166">
        <v>0</v>
      </c>
      <c r="W84" s="166">
        <v>0</v>
      </c>
      <c r="X84" s="166">
        <v>0</v>
      </c>
      <c r="Y84" s="166">
        <v>0</v>
      </c>
      <c r="Z84" s="166">
        <v>0</v>
      </c>
      <c r="AA84" s="166">
        <v>0</v>
      </c>
      <c r="AB84" s="166">
        <v>0</v>
      </c>
      <c r="AC84" s="166"/>
      <c r="AD84" s="166">
        <v>0</v>
      </c>
      <c r="AE84" s="166">
        <v>0</v>
      </c>
      <c r="AF84" s="205"/>
      <c r="AG84" s="205"/>
      <c r="AH84" s="201"/>
      <c r="AI84" s="201"/>
      <c r="AJ84" s="201"/>
      <c r="AK84" s="201"/>
      <c r="AL84" s="201"/>
      <c r="AM84" s="201"/>
      <c r="AN84" s="175"/>
      <c r="AO84" s="178"/>
      <c r="AP84" s="178"/>
      <c r="AQ84" s="178"/>
      <c r="AR84" s="178"/>
      <c r="AS84" s="178"/>
      <c r="AT84" s="178"/>
    </row>
    <row r="85" s="3" customFormat="1" spans="1:46">
      <c r="A85" s="155"/>
      <c r="B85" s="190" t="s">
        <v>690</v>
      </c>
      <c r="C85" s="190"/>
      <c r="D85" s="191"/>
      <c r="E85" s="191"/>
      <c r="F85" s="190"/>
      <c r="G85" s="191"/>
      <c r="H85" s="191"/>
      <c r="I85" s="190"/>
      <c r="J85" s="166">
        <v>0</v>
      </c>
      <c r="K85" s="166">
        <v>0</v>
      </c>
      <c r="L85" s="166">
        <v>0</v>
      </c>
      <c r="M85" s="166">
        <v>0</v>
      </c>
      <c r="N85" s="166">
        <v>0</v>
      </c>
      <c r="O85" s="166">
        <v>0</v>
      </c>
      <c r="P85" s="166">
        <v>0</v>
      </c>
      <c r="Q85" s="166">
        <v>0</v>
      </c>
      <c r="R85" s="166">
        <v>0</v>
      </c>
      <c r="S85" s="166">
        <v>0</v>
      </c>
      <c r="T85" s="166">
        <v>0</v>
      </c>
      <c r="U85" s="166">
        <v>0</v>
      </c>
      <c r="V85" s="166">
        <v>0</v>
      </c>
      <c r="W85" s="166">
        <v>0</v>
      </c>
      <c r="X85" s="166">
        <v>0</v>
      </c>
      <c r="Y85" s="166">
        <v>0</v>
      </c>
      <c r="Z85" s="166">
        <v>0</v>
      </c>
      <c r="AA85" s="166">
        <v>0</v>
      </c>
      <c r="AB85" s="166">
        <v>0</v>
      </c>
      <c r="AC85" s="166"/>
      <c r="AD85" s="166">
        <v>0</v>
      </c>
      <c r="AE85" s="166">
        <v>0</v>
      </c>
      <c r="AF85" s="205"/>
      <c r="AG85" s="205"/>
      <c r="AH85" s="201"/>
      <c r="AI85" s="201"/>
      <c r="AJ85" s="201"/>
      <c r="AK85" s="201"/>
      <c r="AL85" s="201"/>
      <c r="AM85" s="201"/>
      <c r="AN85" s="175"/>
      <c r="AO85" s="178"/>
      <c r="AP85" s="178"/>
      <c r="AQ85" s="178"/>
      <c r="AR85" s="178"/>
      <c r="AS85" s="178"/>
      <c r="AT85" s="178"/>
    </row>
    <row r="86" s="3" customFormat="1" spans="1:46">
      <c r="A86" s="155"/>
      <c r="B86" s="190" t="s">
        <v>691</v>
      </c>
      <c r="C86" s="190"/>
      <c r="D86" s="190"/>
      <c r="E86" s="191"/>
      <c r="F86" s="190"/>
      <c r="G86" s="190"/>
      <c r="H86" s="191"/>
      <c r="I86" s="190"/>
      <c r="J86" s="166">
        <f t="shared" ref="J86:AB86" si="23">SUM(J87:J88)</f>
        <v>0</v>
      </c>
      <c r="K86" s="166">
        <f t="shared" si="23"/>
        <v>0</v>
      </c>
      <c r="L86" s="166">
        <f t="shared" si="23"/>
        <v>2</v>
      </c>
      <c r="M86" s="166">
        <f t="shared" si="23"/>
        <v>0</v>
      </c>
      <c r="N86" s="166">
        <f t="shared" si="23"/>
        <v>0</v>
      </c>
      <c r="O86" s="166">
        <f t="shared" si="23"/>
        <v>0</v>
      </c>
      <c r="P86" s="166">
        <f t="shared" si="23"/>
        <v>0</v>
      </c>
      <c r="Q86" s="166">
        <f t="shared" si="23"/>
        <v>0</v>
      </c>
      <c r="R86" s="166">
        <f t="shared" si="23"/>
        <v>1350</v>
      </c>
      <c r="S86" s="166">
        <f t="shared" si="23"/>
        <v>0</v>
      </c>
      <c r="T86" s="166">
        <f t="shared" si="23"/>
        <v>0</v>
      </c>
      <c r="U86" s="166">
        <f t="shared" si="23"/>
        <v>1738.7</v>
      </c>
      <c r="V86" s="166">
        <f t="shared" si="23"/>
        <v>820</v>
      </c>
      <c r="W86" s="166">
        <f t="shared" si="23"/>
        <v>130</v>
      </c>
      <c r="X86" s="166">
        <f t="shared" si="23"/>
        <v>0</v>
      </c>
      <c r="Y86" s="166">
        <f t="shared" si="23"/>
        <v>788.7</v>
      </c>
      <c r="Z86" s="166">
        <f t="shared" si="23"/>
        <v>0</v>
      </c>
      <c r="AA86" s="166">
        <f t="shared" si="23"/>
        <v>0</v>
      </c>
      <c r="AB86" s="166">
        <f t="shared" si="23"/>
        <v>0</v>
      </c>
      <c r="AC86" s="166"/>
      <c r="AD86" s="166">
        <f>SUM(AD87:AD88)</f>
        <v>398</v>
      </c>
      <c r="AE86" s="166">
        <f>SUM(AE87:AE88)</f>
        <v>148</v>
      </c>
      <c r="AF86" s="205"/>
      <c r="AG86" s="205"/>
      <c r="AH86" s="201"/>
      <c r="AI86" s="201"/>
      <c r="AJ86" s="201"/>
      <c r="AK86" s="201"/>
      <c r="AL86" s="201"/>
      <c r="AM86" s="201"/>
      <c r="AN86" s="175"/>
      <c r="AO86" s="178"/>
      <c r="AP86" s="178"/>
      <c r="AQ86" s="178"/>
      <c r="AR86" s="178"/>
      <c r="AS86" s="178"/>
      <c r="AT86" s="178"/>
    </row>
    <row r="87" s="1" customFormat="1" ht="56.25" spans="1:56">
      <c r="A87" s="20">
        <v>26</v>
      </c>
      <c r="B87" s="20" t="s">
        <v>697</v>
      </c>
      <c r="C87" s="20">
        <v>2022</v>
      </c>
      <c r="D87" s="21" t="s">
        <v>430</v>
      </c>
      <c r="E87" s="21" t="s">
        <v>698</v>
      </c>
      <c r="F87" s="21" t="s">
        <v>45</v>
      </c>
      <c r="G87" s="22" t="s">
        <v>1074</v>
      </c>
      <c r="H87" s="21" t="s">
        <v>224</v>
      </c>
      <c r="I87" s="33" t="s">
        <v>1507</v>
      </c>
      <c r="J87" s="21"/>
      <c r="K87" s="21"/>
      <c r="L87" s="21">
        <v>1</v>
      </c>
      <c r="M87" s="21"/>
      <c r="N87" s="21"/>
      <c r="O87" s="21"/>
      <c r="P87" s="21"/>
      <c r="Q87" s="21"/>
      <c r="R87" s="22">
        <v>1197</v>
      </c>
      <c r="S87" s="21" t="s">
        <v>438</v>
      </c>
      <c r="T87" s="21" t="s">
        <v>439</v>
      </c>
      <c r="U87" s="44">
        <v>1608.7</v>
      </c>
      <c r="V87" s="44">
        <v>820</v>
      </c>
      <c r="W87" s="44"/>
      <c r="X87" s="44">
        <v>0</v>
      </c>
      <c r="Y87" s="44">
        <f>U87-V87</f>
        <v>788.7</v>
      </c>
      <c r="Z87" s="44">
        <v>0</v>
      </c>
      <c r="AA87" s="44">
        <v>0</v>
      </c>
      <c r="AB87" s="44">
        <v>0</v>
      </c>
      <c r="AC87" s="44"/>
      <c r="AD87" s="50">
        <v>342</v>
      </c>
      <c r="AE87" s="50">
        <v>113</v>
      </c>
      <c r="AF87" s="33" t="s">
        <v>1508</v>
      </c>
      <c r="AG87" s="33" t="s">
        <v>701</v>
      </c>
      <c r="AH87" s="21" t="s">
        <v>1154</v>
      </c>
      <c r="AI87" s="21" t="s">
        <v>1155</v>
      </c>
      <c r="AJ87" s="21" t="s">
        <v>438</v>
      </c>
      <c r="AK87" s="163" t="s">
        <v>439</v>
      </c>
      <c r="AL87" s="163" t="s">
        <v>82</v>
      </c>
      <c r="AM87" s="163" t="s">
        <v>543</v>
      </c>
      <c r="AN87" s="163" t="s">
        <v>215</v>
      </c>
      <c r="AO87" s="158" t="s">
        <v>1079</v>
      </c>
      <c r="AP87" s="158" t="s">
        <v>1079</v>
      </c>
      <c r="AQ87" s="158" t="s">
        <v>1079</v>
      </c>
      <c r="AR87" s="158"/>
      <c r="AS87" s="163"/>
      <c r="AT87" s="178" t="s">
        <v>1168</v>
      </c>
      <c r="AU87" s="3"/>
      <c r="BD87" s="5">
        <v>1</v>
      </c>
    </row>
    <row r="88" s="1" customFormat="1" ht="90" spans="1:56">
      <c r="A88" s="20">
        <v>27</v>
      </c>
      <c r="B88" s="20" t="s">
        <v>1510</v>
      </c>
      <c r="C88" s="20">
        <v>2022</v>
      </c>
      <c r="D88" s="21" t="s">
        <v>430</v>
      </c>
      <c r="E88" s="21" t="s">
        <v>1511</v>
      </c>
      <c r="F88" s="21" t="s">
        <v>45</v>
      </c>
      <c r="G88" s="22" t="s">
        <v>1074</v>
      </c>
      <c r="H88" s="21" t="s">
        <v>425</v>
      </c>
      <c r="I88" s="33" t="s">
        <v>1512</v>
      </c>
      <c r="J88" s="21"/>
      <c r="K88" s="21"/>
      <c r="L88" s="21">
        <v>1</v>
      </c>
      <c r="M88" s="21"/>
      <c r="N88" s="21"/>
      <c r="O88" s="21"/>
      <c r="P88" s="21"/>
      <c r="Q88" s="21"/>
      <c r="R88" s="22">
        <v>153</v>
      </c>
      <c r="S88" s="21" t="s">
        <v>200</v>
      </c>
      <c r="T88" s="21" t="s">
        <v>201</v>
      </c>
      <c r="U88" s="44">
        <v>130</v>
      </c>
      <c r="V88" s="44"/>
      <c r="W88" s="44">
        <v>130</v>
      </c>
      <c r="X88" s="44">
        <v>0</v>
      </c>
      <c r="Y88" s="44">
        <v>0</v>
      </c>
      <c r="Z88" s="44">
        <v>0</v>
      </c>
      <c r="AA88" s="44">
        <v>0</v>
      </c>
      <c r="AB88" s="44">
        <v>0</v>
      </c>
      <c r="AC88" s="44"/>
      <c r="AD88" s="50">
        <v>56</v>
      </c>
      <c r="AE88" s="50">
        <v>35</v>
      </c>
      <c r="AF88" s="33" t="s">
        <v>1513</v>
      </c>
      <c r="AG88" s="33" t="s">
        <v>715</v>
      </c>
      <c r="AH88" s="21" t="s">
        <v>200</v>
      </c>
      <c r="AI88" s="21" t="s">
        <v>201</v>
      </c>
      <c r="AJ88" s="21" t="s">
        <v>438</v>
      </c>
      <c r="AK88" s="163" t="s">
        <v>439</v>
      </c>
      <c r="AL88" s="163" t="s">
        <v>82</v>
      </c>
      <c r="AM88" s="163" t="s">
        <v>543</v>
      </c>
      <c r="AN88" s="163" t="s">
        <v>438</v>
      </c>
      <c r="AO88" s="158" t="s">
        <v>1079</v>
      </c>
      <c r="AP88" s="158" t="s">
        <v>1079</v>
      </c>
      <c r="AQ88" s="158"/>
      <c r="AR88" s="158" t="s">
        <v>1079</v>
      </c>
      <c r="AS88" s="163" t="s">
        <v>1514</v>
      </c>
      <c r="AT88" s="178"/>
      <c r="AU88" s="3"/>
      <c r="BD88" s="5">
        <v>1</v>
      </c>
    </row>
    <row r="89" s="3" customFormat="1" spans="1:46">
      <c r="A89" s="155"/>
      <c r="B89" s="190" t="s">
        <v>716</v>
      </c>
      <c r="C89" s="190"/>
      <c r="D89" s="191"/>
      <c r="E89" s="191"/>
      <c r="F89" s="190"/>
      <c r="G89" s="191"/>
      <c r="H89" s="191"/>
      <c r="I89" s="190"/>
      <c r="J89" s="166">
        <v>0</v>
      </c>
      <c r="K89" s="166">
        <v>0</v>
      </c>
      <c r="L89" s="166">
        <v>0</v>
      </c>
      <c r="M89" s="166">
        <v>0</v>
      </c>
      <c r="N89" s="166">
        <v>0</v>
      </c>
      <c r="O89" s="166">
        <v>0</v>
      </c>
      <c r="P89" s="166">
        <v>0</v>
      </c>
      <c r="Q89" s="166">
        <v>0</v>
      </c>
      <c r="R89" s="166">
        <v>0</v>
      </c>
      <c r="S89" s="166">
        <v>0</v>
      </c>
      <c r="T89" s="166">
        <v>0</v>
      </c>
      <c r="U89" s="166">
        <v>0</v>
      </c>
      <c r="V89" s="166">
        <v>0</v>
      </c>
      <c r="W89" s="166">
        <v>0</v>
      </c>
      <c r="X89" s="166">
        <v>0</v>
      </c>
      <c r="Y89" s="166">
        <v>0</v>
      </c>
      <c r="Z89" s="166">
        <v>0</v>
      </c>
      <c r="AA89" s="166">
        <v>0</v>
      </c>
      <c r="AB89" s="166">
        <v>0</v>
      </c>
      <c r="AC89" s="166"/>
      <c r="AD89" s="166">
        <v>0</v>
      </c>
      <c r="AE89" s="166">
        <v>0</v>
      </c>
      <c r="AF89" s="205"/>
      <c r="AG89" s="205"/>
      <c r="AH89" s="201"/>
      <c r="AI89" s="201"/>
      <c r="AJ89" s="201"/>
      <c r="AK89" s="201"/>
      <c r="AL89" s="201"/>
      <c r="AM89" s="201"/>
      <c r="AN89" s="175"/>
      <c r="AO89" s="178"/>
      <c r="AP89" s="178"/>
      <c r="AQ89" s="178"/>
      <c r="AR89" s="178"/>
      <c r="AS89" s="178"/>
      <c r="AT89" s="178"/>
    </row>
    <row r="90" s="3" customFormat="1" spans="1:46">
      <c r="A90" s="155"/>
      <c r="B90" s="190" t="s">
        <v>717</v>
      </c>
      <c r="C90" s="190"/>
      <c r="D90" s="191"/>
      <c r="E90" s="191"/>
      <c r="F90" s="190"/>
      <c r="G90" s="191"/>
      <c r="H90" s="191"/>
      <c r="I90" s="190"/>
      <c r="J90" s="166">
        <f t="shared" ref="J90:AB90" si="24">J91+J93+J95+J96</f>
        <v>0</v>
      </c>
      <c r="K90" s="166">
        <f t="shared" si="24"/>
        <v>0</v>
      </c>
      <c r="L90" s="166">
        <f t="shared" si="24"/>
        <v>3</v>
      </c>
      <c r="M90" s="166">
        <f t="shared" si="24"/>
        <v>0</v>
      </c>
      <c r="N90" s="166">
        <f t="shared" si="24"/>
        <v>0</v>
      </c>
      <c r="O90" s="166">
        <f t="shared" si="24"/>
        <v>0</v>
      </c>
      <c r="P90" s="166">
        <f t="shared" si="24"/>
        <v>0</v>
      </c>
      <c r="Q90" s="166">
        <f t="shared" si="24"/>
        <v>0</v>
      </c>
      <c r="R90" s="166">
        <f t="shared" si="24"/>
        <v>8867</v>
      </c>
      <c r="S90" s="166">
        <f t="shared" si="24"/>
        <v>0</v>
      </c>
      <c r="T90" s="166">
        <f t="shared" si="24"/>
        <v>0</v>
      </c>
      <c r="U90" s="166">
        <f t="shared" si="24"/>
        <v>1129.2</v>
      </c>
      <c r="V90" s="166">
        <f t="shared" si="24"/>
        <v>29.2</v>
      </c>
      <c r="W90" s="166">
        <f t="shared" si="24"/>
        <v>0</v>
      </c>
      <c r="X90" s="166">
        <f t="shared" si="24"/>
        <v>1000</v>
      </c>
      <c r="Y90" s="166">
        <f t="shared" si="24"/>
        <v>100</v>
      </c>
      <c r="Z90" s="166">
        <f t="shared" si="24"/>
        <v>0</v>
      </c>
      <c r="AA90" s="166">
        <f t="shared" si="24"/>
        <v>0</v>
      </c>
      <c r="AB90" s="166">
        <f t="shared" si="24"/>
        <v>0</v>
      </c>
      <c r="AC90" s="166"/>
      <c r="AD90" s="166">
        <f>AD91+AD93+AD95+AD96</f>
        <v>1715</v>
      </c>
      <c r="AE90" s="166">
        <f>AE91+AE93+AE95+AE96</f>
        <v>963</v>
      </c>
      <c r="AF90" s="205"/>
      <c r="AG90" s="205"/>
      <c r="AH90" s="201"/>
      <c r="AI90" s="201"/>
      <c r="AJ90" s="201"/>
      <c r="AK90" s="201"/>
      <c r="AL90" s="201"/>
      <c r="AM90" s="201"/>
      <c r="AN90" s="175"/>
      <c r="AO90" s="178"/>
      <c r="AP90" s="178"/>
      <c r="AQ90" s="178"/>
      <c r="AR90" s="178"/>
      <c r="AS90" s="178"/>
      <c r="AT90" s="178"/>
    </row>
    <row r="91" s="3" customFormat="1" spans="1:46">
      <c r="A91" s="155"/>
      <c r="B91" s="190" t="s">
        <v>718</v>
      </c>
      <c r="C91" s="190"/>
      <c r="D91" s="191"/>
      <c r="E91" s="191"/>
      <c r="F91" s="190"/>
      <c r="G91" s="191"/>
      <c r="H91" s="191"/>
      <c r="I91" s="190"/>
      <c r="J91" s="166">
        <f t="shared" ref="J91:AB91" si="25">SUM(J92:J92)</f>
        <v>0</v>
      </c>
      <c r="K91" s="166">
        <f t="shared" si="25"/>
        <v>0</v>
      </c>
      <c r="L91" s="166">
        <f t="shared" si="25"/>
        <v>1</v>
      </c>
      <c r="M91" s="166">
        <f t="shared" si="25"/>
        <v>0</v>
      </c>
      <c r="N91" s="166">
        <f t="shared" si="25"/>
        <v>0</v>
      </c>
      <c r="O91" s="166">
        <f t="shared" si="25"/>
        <v>0</v>
      </c>
      <c r="P91" s="166">
        <f t="shared" si="25"/>
        <v>0</v>
      </c>
      <c r="Q91" s="166">
        <f t="shared" si="25"/>
        <v>0</v>
      </c>
      <c r="R91" s="166">
        <f t="shared" si="25"/>
        <v>3693</v>
      </c>
      <c r="S91" s="166">
        <f t="shared" si="25"/>
        <v>0</v>
      </c>
      <c r="T91" s="166">
        <f t="shared" si="25"/>
        <v>0</v>
      </c>
      <c r="U91" s="166">
        <f t="shared" si="25"/>
        <v>29.2</v>
      </c>
      <c r="V91" s="166">
        <f t="shared" si="25"/>
        <v>29.2</v>
      </c>
      <c r="W91" s="166">
        <f t="shared" si="25"/>
        <v>0</v>
      </c>
      <c r="X91" s="166">
        <f t="shared" si="25"/>
        <v>0</v>
      </c>
      <c r="Y91" s="166">
        <f t="shared" si="25"/>
        <v>0</v>
      </c>
      <c r="Z91" s="166">
        <f t="shared" si="25"/>
        <v>0</v>
      </c>
      <c r="AA91" s="166">
        <f t="shared" si="25"/>
        <v>0</v>
      </c>
      <c r="AB91" s="166">
        <f t="shared" si="25"/>
        <v>0</v>
      </c>
      <c r="AC91" s="166"/>
      <c r="AD91" s="166">
        <f t="shared" ref="AD91:AD96" si="26">SUM(AD92:AD92)</f>
        <v>1055</v>
      </c>
      <c r="AE91" s="166">
        <f t="shared" ref="AE91:AE96" si="27">SUM(AE92:AE92)</f>
        <v>743</v>
      </c>
      <c r="AF91" s="205"/>
      <c r="AG91" s="205"/>
      <c r="AH91" s="201"/>
      <c r="AI91" s="201"/>
      <c r="AJ91" s="201"/>
      <c r="AK91" s="201"/>
      <c r="AL91" s="201"/>
      <c r="AM91" s="201"/>
      <c r="AN91" s="175"/>
      <c r="AO91" s="178"/>
      <c r="AP91" s="178"/>
      <c r="AQ91" s="178"/>
      <c r="AR91" s="178"/>
      <c r="AS91" s="178"/>
      <c r="AT91" s="178"/>
    </row>
    <row r="92" s="1" customFormat="1" ht="56.25" spans="1:56">
      <c r="A92" s="20">
        <v>28</v>
      </c>
      <c r="B92" s="20" t="s">
        <v>719</v>
      </c>
      <c r="C92" s="20">
        <v>2022</v>
      </c>
      <c r="D92" s="23" t="s">
        <v>720</v>
      </c>
      <c r="E92" s="23" t="s">
        <v>721</v>
      </c>
      <c r="F92" s="23" t="s">
        <v>45</v>
      </c>
      <c r="G92" s="21" t="s">
        <v>1074</v>
      </c>
      <c r="H92" s="23" t="s">
        <v>285</v>
      </c>
      <c r="I92" s="35" t="s">
        <v>1515</v>
      </c>
      <c r="J92" s="23"/>
      <c r="K92" s="23"/>
      <c r="L92" s="23">
        <v>1</v>
      </c>
      <c r="M92" s="23"/>
      <c r="N92" s="23"/>
      <c r="O92" s="23"/>
      <c r="P92" s="23"/>
      <c r="Q92" s="23"/>
      <c r="R92" s="22">
        <v>3693</v>
      </c>
      <c r="S92" s="22" t="s">
        <v>50</v>
      </c>
      <c r="T92" s="21" t="s">
        <v>51</v>
      </c>
      <c r="U92" s="44">
        <v>29.2</v>
      </c>
      <c r="V92" s="44">
        <v>29.2</v>
      </c>
      <c r="W92" s="44"/>
      <c r="X92" s="44">
        <v>0</v>
      </c>
      <c r="Y92" s="44">
        <v>0</v>
      </c>
      <c r="Z92" s="44">
        <v>0</v>
      </c>
      <c r="AA92" s="44">
        <v>0</v>
      </c>
      <c r="AB92" s="44">
        <v>0</v>
      </c>
      <c r="AC92" s="44"/>
      <c r="AD92" s="50">
        <v>1055</v>
      </c>
      <c r="AE92" s="50">
        <v>743</v>
      </c>
      <c r="AF92" s="35" t="s">
        <v>723</v>
      </c>
      <c r="AG92" s="35" t="s">
        <v>724</v>
      </c>
      <c r="AH92" s="22" t="s">
        <v>50</v>
      </c>
      <c r="AI92" s="21" t="s">
        <v>51</v>
      </c>
      <c r="AJ92" s="21" t="s">
        <v>80</v>
      </c>
      <c r="AK92" s="163" t="s">
        <v>81</v>
      </c>
      <c r="AL92" s="163" t="s">
        <v>82</v>
      </c>
      <c r="AM92" s="163" t="s">
        <v>725</v>
      </c>
      <c r="AN92" s="163" t="s">
        <v>131</v>
      </c>
      <c r="AO92" s="158" t="s">
        <v>1079</v>
      </c>
      <c r="AP92" s="158" t="s">
        <v>1079</v>
      </c>
      <c r="AQ92" s="158" t="s">
        <v>1079</v>
      </c>
      <c r="AR92" s="158"/>
      <c r="AS92" s="163" t="s">
        <v>1135</v>
      </c>
      <c r="AT92" s="185" t="s">
        <v>1080</v>
      </c>
      <c r="AU92" s="390"/>
      <c r="AV92" s="3"/>
      <c r="AX92" s="3"/>
      <c r="AY92" s="3"/>
      <c r="AZ92" s="3"/>
      <c r="BA92" s="3"/>
      <c r="BB92" s="3"/>
      <c r="BC92" s="3"/>
      <c r="BD92" s="5">
        <v>1</v>
      </c>
    </row>
    <row r="93" s="3" customFormat="1" spans="1:46">
      <c r="A93" s="155"/>
      <c r="B93" s="190" t="s">
        <v>726</v>
      </c>
      <c r="C93" s="190"/>
      <c r="D93" s="191"/>
      <c r="E93" s="191"/>
      <c r="F93" s="190"/>
      <c r="G93" s="191"/>
      <c r="H93" s="191"/>
      <c r="I93" s="190"/>
      <c r="J93" s="166">
        <f t="shared" ref="J93:AB93" si="28">SUM(J94:J94)</f>
        <v>0</v>
      </c>
      <c r="K93" s="166">
        <f t="shared" si="28"/>
        <v>0</v>
      </c>
      <c r="L93" s="166">
        <f t="shared" si="28"/>
        <v>1</v>
      </c>
      <c r="M93" s="166">
        <f t="shared" si="28"/>
        <v>0</v>
      </c>
      <c r="N93" s="166">
        <f t="shared" si="28"/>
        <v>0</v>
      </c>
      <c r="O93" s="166">
        <f t="shared" si="28"/>
        <v>0</v>
      </c>
      <c r="P93" s="166">
        <f t="shared" si="28"/>
        <v>0</v>
      </c>
      <c r="Q93" s="166">
        <f t="shared" si="28"/>
        <v>0</v>
      </c>
      <c r="R93" s="166">
        <f t="shared" si="28"/>
        <v>2587</v>
      </c>
      <c r="S93" s="166">
        <f t="shared" si="28"/>
        <v>0</v>
      </c>
      <c r="T93" s="166">
        <f t="shared" si="28"/>
        <v>0</v>
      </c>
      <c r="U93" s="166">
        <f t="shared" si="28"/>
        <v>500</v>
      </c>
      <c r="V93" s="166">
        <f t="shared" si="28"/>
        <v>0</v>
      </c>
      <c r="W93" s="166">
        <f t="shared" si="28"/>
        <v>0</v>
      </c>
      <c r="X93" s="166">
        <f t="shared" si="28"/>
        <v>500</v>
      </c>
      <c r="Y93" s="166">
        <f t="shared" si="28"/>
        <v>0</v>
      </c>
      <c r="Z93" s="166">
        <f t="shared" si="28"/>
        <v>0</v>
      </c>
      <c r="AA93" s="166">
        <f t="shared" si="28"/>
        <v>0</v>
      </c>
      <c r="AB93" s="166">
        <f t="shared" si="28"/>
        <v>0</v>
      </c>
      <c r="AC93" s="166"/>
      <c r="AD93" s="166">
        <f t="shared" si="26"/>
        <v>330</v>
      </c>
      <c r="AE93" s="166">
        <f t="shared" si="27"/>
        <v>110</v>
      </c>
      <c r="AF93" s="205"/>
      <c r="AG93" s="205"/>
      <c r="AH93" s="201"/>
      <c r="AI93" s="201"/>
      <c r="AJ93" s="201"/>
      <c r="AK93" s="201"/>
      <c r="AL93" s="201"/>
      <c r="AM93" s="201"/>
      <c r="AN93" s="175"/>
      <c r="AO93" s="178"/>
      <c r="AP93" s="178"/>
      <c r="AQ93" s="178"/>
      <c r="AR93" s="178"/>
      <c r="AS93" s="178"/>
      <c r="AT93" s="178"/>
    </row>
    <row r="94" s="1" customFormat="1" ht="157.5" spans="1:56">
      <c r="A94" s="20">
        <v>29</v>
      </c>
      <c r="B94" s="20" t="s">
        <v>1169</v>
      </c>
      <c r="C94" s="20">
        <v>2022</v>
      </c>
      <c r="D94" s="21" t="s">
        <v>664</v>
      </c>
      <c r="E94" s="21" t="s">
        <v>1170</v>
      </c>
      <c r="F94" s="21" t="s">
        <v>45</v>
      </c>
      <c r="G94" s="21" t="s">
        <v>1074</v>
      </c>
      <c r="H94" s="21" t="s">
        <v>1171</v>
      </c>
      <c r="I94" s="33" t="s">
        <v>1172</v>
      </c>
      <c r="J94" s="21"/>
      <c r="K94" s="21"/>
      <c r="L94" s="21">
        <v>1</v>
      </c>
      <c r="M94" s="21"/>
      <c r="N94" s="21"/>
      <c r="O94" s="21"/>
      <c r="P94" s="21"/>
      <c r="Q94" s="21"/>
      <c r="R94" s="22">
        <v>2587</v>
      </c>
      <c r="S94" s="21" t="s">
        <v>70</v>
      </c>
      <c r="T94" s="21" t="s">
        <v>1075</v>
      </c>
      <c r="U94" s="44">
        <v>500</v>
      </c>
      <c r="V94" s="44"/>
      <c r="W94" s="44"/>
      <c r="X94" s="44">
        <v>500</v>
      </c>
      <c r="Y94" s="44"/>
      <c r="Z94" s="44"/>
      <c r="AA94" s="44"/>
      <c r="AB94" s="44"/>
      <c r="AC94" s="44"/>
      <c r="AD94" s="50">
        <v>330</v>
      </c>
      <c r="AE94" s="50">
        <v>110</v>
      </c>
      <c r="AF94" s="35" t="s">
        <v>730</v>
      </c>
      <c r="AG94" s="35" t="s">
        <v>1173</v>
      </c>
      <c r="AH94" s="21" t="s">
        <v>70</v>
      </c>
      <c r="AI94" s="21" t="s">
        <v>1075</v>
      </c>
      <c r="AJ94" s="21" t="s">
        <v>732</v>
      </c>
      <c r="AK94" s="163" t="s">
        <v>733</v>
      </c>
      <c r="AL94" s="163" t="s">
        <v>389</v>
      </c>
      <c r="AM94" s="163" t="s">
        <v>543</v>
      </c>
      <c r="AN94" s="163"/>
      <c r="AO94" s="158" t="s">
        <v>1079</v>
      </c>
      <c r="AP94" s="158" t="s">
        <v>1079</v>
      </c>
      <c r="AQ94" s="158" t="s">
        <v>1079</v>
      </c>
      <c r="AR94" s="158"/>
      <c r="AS94" s="163" t="s">
        <v>1127</v>
      </c>
      <c r="AT94" s="185" t="s">
        <v>1174</v>
      </c>
      <c r="AU94" s="390"/>
      <c r="AV94" s="3"/>
      <c r="AX94" s="3"/>
      <c r="AY94" s="3"/>
      <c r="AZ94" s="3"/>
      <c r="BA94" s="3"/>
      <c r="BB94" s="3"/>
      <c r="BC94" s="3"/>
      <c r="BD94" s="5">
        <v>1</v>
      </c>
    </row>
    <row r="95" s="3" customFormat="1" spans="1:46">
      <c r="A95" s="155"/>
      <c r="B95" s="190" t="s">
        <v>742</v>
      </c>
      <c r="C95" s="190"/>
      <c r="D95" s="191"/>
      <c r="E95" s="191"/>
      <c r="F95" s="190"/>
      <c r="G95" s="191"/>
      <c r="H95" s="191"/>
      <c r="I95" s="190"/>
      <c r="J95" s="166">
        <v>0</v>
      </c>
      <c r="K95" s="166">
        <v>0</v>
      </c>
      <c r="L95" s="166">
        <v>0</v>
      </c>
      <c r="M95" s="166">
        <v>0</v>
      </c>
      <c r="N95" s="166">
        <v>0</v>
      </c>
      <c r="O95" s="166">
        <v>0</v>
      </c>
      <c r="P95" s="166">
        <v>0</v>
      </c>
      <c r="Q95" s="166">
        <v>0</v>
      </c>
      <c r="R95" s="166">
        <v>0</v>
      </c>
      <c r="S95" s="166">
        <v>0</v>
      </c>
      <c r="T95" s="166">
        <v>0</v>
      </c>
      <c r="U95" s="166">
        <v>0</v>
      </c>
      <c r="V95" s="166">
        <v>0</v>
      </c>
      <c r="W95" s="166">
        <v>0</v>
      </c>
      <c r="X95" s="166">
        <v>0</v>
      </c>
      <c r="Y95" s="166">
        <v>0</v>
      </c>
      <c r="Z95" s="166">
        <v>0</v>
      </c>
      <c r="AA95" s="166">
        <v>0</v>
      </c>
      <c r="AB95" s="166">
        <v>0</v>
      </c>
      <c r="AC95" s="166"/>
      <c r="AD95" s="166">
        <v>0</v>
      </c>
      <c r="AE95" s="166">
        <v>0</v>
      </c>
      <c r="AF95" s="205"/>
      <c r="AG95" s="205"/>
      <c r="AH95" s="21"/>
      <c r="AI95" s="21"/>
      <c r="AJ95" s="201"/>
      <c r="AK95" s="201"/>
      <c r="AL95" s="201"/>
      <c r="AM95" s="201"/>
      <c r="AN95" s="175"/>
      <c r="AO95" s="178"/>
      <c r="AP95" s="178"/>
      <c r="AQ95" s="178"/>
      <c r="AR95" s="178"/>
      <c r="AS95" s="178"/>
      <c r="AT95" s="178"/>
    </row>
    <row r="96" s="3" customFormat="1" spans="1:46">
      <c r="A96" s="155"/>
      <c r="B96" s="190" t="s">
        <v>760</v>
      </c>
      <c r="C96" s="190"/>
      <c r="D96" s="191"/>
      <c r="E96" s="191"/>
      <c r="F96" s="190"/>
      <c r="G96" s="191"/>
      <c r="H96" s="191"/>
      <c r="I96" s="190"/>
      <c r="J96" s="166">
        <f t="shared" ref="J96:AB96" si="29">SUM(J97:J97)</f>
        <v>0</v>
      </c>
      <c r="K96" s="166">
        <f t="shared" si="29"/>
        <v>0</v>
      </c>
      <c r="L96" s="166">
        <f t="shared" si="29"/>
        <v>1</v>
      </c>
      <c r="M96" s="166">
        <f t="shared" si="29"/>
        <v>0</v>
      </c>
      <c r="N96" s="166">
        <f t="shared" si="29"/>
        <v>0</v>
      </c>
      <c r="O96" s="166">
        <f t="shared" si="29"/>
        <v>0</v>
      </c>
      <c r="P96" s="166">
        <f t="shared" si="29"/>
        <v>0</v>
      </c>
      <c r="Q96" s="166">
        <f t="shared" si="29"/>
        <v>0</v>
      </c>
      <c r="R96" s="166">
        <f t="shared" si="29"/>
        <v>2587</v>
      </c>
      <c r="S96" s="166">
        <f t="shared" si="29"/>
        <v>0</v>
      </c>
      <c r="T96" s="166">
        <f t="shared" si="29"/>
        <v>0</v>
      </c>
      <c r="U96" s="166">
        <f t="shared" si="29"/>
        <v>600</v>
      </c>
      <c r="V96" s="166">
        <f t="shared" si="29"/>
        <v>0</v>
      </c>
      <c r="W96" s="166">
        <f t="shared" si="29"/>
        <v>0</v>
      </c>
      <c r="X96" s="166">
        <f t="shared" si="29"/>
        <v>500</v>
      </c>
      <c r="Y96" s="166">
        <f t="shared" si="29"/>
        <v>100</v>
      </c>
      <c r="Z96" s="166">
        <f t="shared" si="29"/>
        <v>0</v>
      </c>
      <c r="AA96" s="166">
        <f t="shared" si="29"/>
        <v>0</v>
      </c>
      <c r="AB96" s="166">
        <f t="shared" si="29"/>
        <v>0</v>
      </c>
      <c r="AC96" s="166"/>
      <c r="AD96" s="166">
        <f t="shared" si="26"/>
        <v>330</v>
      </c>
      <c r="AE96" s="166">
        <f t="shared" si="27"/>
        <v>110</v>
      </c>
      <c r="AF96" s="205"/>
      <c r="AG96" s="205"/>
      <c r="AH96" s="205"/>
      <c r="AI96" s="205"/>
      <c r="AJ96" s="201"/>
      <c r="AK96" s="201"/>
      <c r="AL96" s="201"/>
      <c r="AM96" s="201"/>
      <c r="AN96" s="175"/>
      <c r="AO96" s="178"/>
      <c r="AP96" s="178"/>
      <c r="AQ96" s="178"/>
      <c r="AR96" s="178"/>
      <c r="AS96" s="178"/>
      <c r="AT96" s="178"/>
    </row>
    <row r="97" s="1" customFormat="1" ht="135" spans="1:56">
      <c r="A97" s="20">
        <v>30</v>
      </c>
      <c r="B97" s="20" t="s">
        <v>1196</v>
      </c>
      <c r="C97" s="20">
        <v>2022</v>
      </c>
      <c r="D97" s="21" t="s">
        <v>720</v>
      </c>
      <c r="E97" s="21" t="s">
        <v>1517</v>
      </c>
      <c r="F97" s="21" t="s">
        <v>45</v>
      </c>
      <c r="G97" s="21" t="s">
        <v>1074</v>
      </c>
      <c r="H97" s="21" t="s">
        <v>1171</v>
      </c>
      <c r="I97" s="33" t="s">
        <v>1518</v>
      </c>
      <c r="J97" s="21"/>
      <c r="K97" s="21"/>
      <c r="L97" s="22">
        <v>1</v>
      </c>
      <c r="M97" s="21"/>
      <c r="N97" s="21"/>
      <c r="O97" s="21"/>
      <c r="P97" s="21"/>
      <c r="Q97" s="21"/>
      <c r="R97" s="22">
        <v>2587</v>
      </c>
      <c r="S97" s="21" t="s">
        <v>70</v>
      </c>
      <c r="T97" s="21" t="s">
        <v>1075</v>
      </c>
      <c r="U97" s="44">
        <v>600</v>
      </c>
      <c r="V97" s="44"/>
      <c r="W97" s="44"/>
      <c r="X97" s="44">
        <v>500</v>
      </c>
      <c r="Y97" s="44">
        <v>100</v>
      </c>
      <c r="Z97" s="44"/>
      <c r="AA97" s="44"/>
      <c r="AB97" s="44"/>
      <c r="AC97" s="44"/>
      <c r="AD97" s="50">
        <v>330</v>
      </c>
      <c r="AE97" s="50">
        <v>110</v>
      </c>
      <c r="AF97" s="35" t="s">
        <v>1519</v>
      </c>
      <c r="AG97" s="35" t="s">
        <v>1520</v>
      </c>
      <c r="AH97" s="21" t="s">
        <v>70</v>
      </c>
      <c r="AI97" s="21" t="s">
        <v>1075</v>
      </c>
      <c r="AJ97" s="20" t="s">
        <v>80</v>
      </c>
      <c r="AK97" s="163" t="s">
        <v>1089</v>
      </c>
      <c r="AL97" s="163" t="s">
        <v>82</v>
      </c>
      <c r="AM97" s="163" t="s">
        <v>543</v>
      </c>
      <c r="AN97" s="163"/>
      <c r="AO97" s="158" t="s">
        <v>1079</v>
      </c>
      <c r="AP97" s="158" t="s">
        <v>1079</v>
      </c>
      <c r="AQ97" s="158" t="s">
        <v>1079</v>
      </c>
      <c r="AR97" s="158"/>
      <c r="AS97" s="163" t="s">
        <v>1217</v>
      </c>
      <c r="AT97" s="185" t="s">
        <v>1174</v>
      </c>
      <c r="AU97" s="390"/>
      <c r="AV97" s="1">
        <v>1</v>
      </c>
      <c r="BD97" s="5">
        <v>1</v>
      </c>
    </row>
    <row r="98" s="3" customFormat="1" spans="1:46">
      <c r="A98" s="155"/>
      <c r="B98" s="190" t="s">
        <v>843</v>
      </c>
      <c r="C98" s="190"/>
      <c r="D98" s="191"/>
      <c r="E98" s="191"/>
      <c r="F98" s="190"/>
      <c r="G98" s="191"/>
      <c r="H98" s="191"/>
      <c r="I98" s="190"/>
      <c r="J98" s="166">
        <f t="shared" ref="J98:AB98" si="30">J99+J100+J101+J103+J102+J104</f>
        <v>0</v>
      </c>
      <c r="K98" s="166">
        <f t="shared" si="30"/>
        <v>0</v>
      </c>
      <c r="L98" s="166">
        <f t="shared" si="30"/>
        <v>0</v>
      </c>
      <c r="M98" s="166">
        <f t="shared" si="30"/>
        <v>0</v>
      </c>
      <c r="N98" s="166">
        <f t="shared" si="30"/>
        <v>0</v>
      </c>
      <c r="O98" s="166">
        <f t="shared" si="30"/>
        <v>0</v>
      </c>
      <c r="P98" s="166">
        <f t="shared" si="30"/>
        <v>0</v>
      </c>
      <c r="Q98" s="166">
        <f t="shared" si="30"/>
        <v>0</v>
      </c>
      <c r="R98" s="166">
        <f t="shared" si="30"/>
        <v>0</v>
      </c>
      <c r="S98" s="166">
        <f t="shared" si="30"/>
        <v>0</v>
      </c>
      <c r="T98" s="166">
        <f t="shared" si="30"/>
        <v>0</v>
      </c>
      <c r="U98" s="166">
        <f t="shared" si="30"/>
        <v>0</v>
      </c>
      <c r="V98" s="166">
        <f t="shared" si="30"/>
        <v>0</v>
      </c>
      <c r="W98" s="166">
        <f t="shared" si="30"/>
        <v>0</v>
      </c>
      <c r="X98" s="166">
        <f t="shared" si="30"/>
        <v>0</v>
      </c>
      <c r="Y98" s="166">
        <f t="shared" si="30"/>
        <v>0</v>
      </c>
      <c r="Z98" s="166">
        <f t="shared" si="30"/>
        <v>0</v>
      </c>
      <c r="AA98" s="166">
        <f t="shared" si="30"/>
        <v>0</v>
      </c>
      <c r="AB98" s="166">
        <f t="shared" si="30"/>
        <v>0</v>
      </c>
      <c r="AC98" s="166"/>
      <c r="AD98" s="166">
        <f>AD99+AD100+AD101+AD103+AD102+AD104</f>
        <v>0</v>
      </c>
      <c r="AE98" s="166">
        <f>AE99+AE100+AE101+AE103+AE102+AE104</f>
        <v>0</v>
      </c>
      <c r="AF98" s="205"/>
      <c r="AG98" s="205"/>
      <c r="AH98" s="201"/>
      <c r="AI98" s="201"/>
      <c r="AJ98" s="201"/>
      <c r="AK98" s="201"/>
      <c r="AL98" s="201"/>
      <c r="AM98" s="201"/>
      <c r="AN98" s="175"/>
      <c r="AO98" s="178"/>
      <c r="AP98" s="178"/>
      <c r="AQ98" s="178"/>
      <c r="AR98" s="178"/>
      <c r="AS98" s="178"/>
      <c r="AT98" s="178"/>
    </row>
    <row r="99" s="3" customFormat="1" spans="1:46">
      <c r="A99" s="155"/>
      <c r="B99" s="190" t="s">
        <v>844</v>
      </c>
      <c r="C99" s="190"/>
      <c r="D99" s="191"/>
      <c r="E99" s="191"/>
      <c r="F99" s="190"/>
      <c r="G99" s="191"/>
      <c r="H99" s="191"/>
      <c r="I99" s="190"/>
      <c r="J99" s="166">
        <v>0</v>
      </c>
      <c r="K99" s="166">
        <v>0</v>
      </c>
      <c r="L99" s="166">
        <v>0</v>
      </c>
      <c r="M99" s="166">
        <v>0</v>
      </c>
      <c r="N99" s="166">
        <v>0</v>
      </c>
      <c r="O99" s="166">
        <v>0</v>
      </c>
      <c r="P99" s="166">
        <v>0</v>
      </c>
      <c r="Q99" s="166">
        <v>0</v>
      </c>
      <c r="R99" s="166">
        <v>0</v>
      </c>
      <c r="S99" s="166">
        <v>0</v>
      </c>
      <c r="T99" s="166">
        <v>0</v>
      </c>
      <c r="U99" s="166">
        <v>0</v>
      </c>
      <c r="V99" s="166">
        <v>0</v>
      </c>
      <c r="W99" s="166">
        <v>0</v>
      </c>
      <c r="X99" s="166">
        <v>0</v>
      </c>
      <c r="Y99" s="166">
        <v>0</v>
      </c>
      <c r="Z99" s="166">
        <v>0</v>
      </c>
      <c r="AA99" s="166">
        <v>0</v>
      </c>
      <c r="AB99" s="166">
        <v>0</v>
      </c>
      <c r="AC99" s="166"/>
      <c r="AD99" s="166">
        <v>0</v>
      </c>
      <c r="AE99" s="166">
        <v>0</v>
      </c>
      <c r="AF99" s="205"/>
      <c r="AG99" s="205"/>
      <c r="AH99" s="201"/>
      <c r="AI99" s="201"/>
      <c r="AJ99" s="201"/>
      <c r="AK99" s="201"/>
      <c r="AL99" s="201"/>
      <c r="AM99" s="201"/>
      <c r="AN99" s="175"/>
      <c r="AO99" s="178"/>
      <c r="AP99" s="178"/>
      <c r="AQ99" s="178"/>
      <c r="AR99" s="178"/>
      <c r="AS99" s="178"/>
      <c r="AT99" s="178"/>
    </row>
    <row r="100" s="3" customFormat="1" spans="1:46">
      <c r="A100" s="155"/>
      <c r="B100" s="190" t="s">
        <v>845</v>
      </c>
      <c r="C100" s="190"/>
      <c r="D100" s="191"/>
      <c r="E100" s="191"/>
      <c r="F100" s="190"/>
      <c r="G100" s="191"/>
      <c r="H100" s="191"/>
      <c r="I100" s="190"/>
      <c r="J100" s="166">
        <v>0</v>
      </c>
      <c r="K100" s="166">
        <v>0</v>
      </c>
      <c r="L100" s="166">
        <v>0</v>
      </c>
      <c r="M100" s="166">
        <v>0</v>
      </c>
      <c r="N100" s="166">
        <v>0</v>
      </c>
      <c r="O100" s="166">
        <v>0</v>
      </c>
      <c r="P100" s="166">
        <v>0</v>
      </c>
      <c r="Q100" s="166">
        <v>0</v>
      </c>
      <c r="R100" s="166">
        <v>0</v>
      </c>
      <c r="S100" s="166">
        <v>0</v>
      </c>
      <c r="T100" s="166">
        <v>0</v>
      </c>
      <c r="U100" s="166">
        <v>0</v>
      </c>
      <c r="V100" s="166">
        <v>0</v>
      </c>
      <c r="W100" s="166">
        <v>0</v>
      </c>
      <c r="X100" s="166">
        <v>0</v>
      </c>
      <c r="Y100" s="166">
        <v>0</v>
      </c>
      <c r="Z100" s="166">
        <v>0</v>
      </c>
      <c r="AA100" s="166">
        <v>0</v>
      </c>
      <c r="AB100" s="166">
        <v>0</v>
      </c>
      <c r="AC100" s="166"/>
      <c r="AD100" s="166">
        <v>0</v>
      </c>
      <c r="AE100" s="166">
        <v>0</v>
      </c>
      <c r="AF100" s="205"/>
      <c r="AG100" s="205"/>
      <c r="AH100" s="201"/>
      <c r="AI100" s="201"/>
      <c r="AJ100" s="201"/>
      <c r="AK100" s="201"/>
      <c r="AL100" s="201"/>
      <c r="AM100" s="201"/>
      <c r="AN100" s="175"/>
      <c r="AO100" s="178"/>
      <c r="AP100" s="178"/>
      <c r="AQ100" s="178"/>
      <c r="AR100" s="178"/>
      <c r="AS100" s="178"/>
      <c r="AT100" s="178"/>
    </row>
    <row r="101" s="3" customFormat="1" spans="1:46">
      <c r="A101" s="155"/>
      <c r="B101" s="190" t="s">
        <v>846</v>
      </c>
      <c r="C101" s="190"/>
      <c r="D101" s="191"/>
      <c r="E101" s="191"/>
      <c r="F101" s="190"/>
      <c r="G101" s="191"/>
      <c r="H101" s="191"/>
      <c r="I101" s="190"/>
      <c r="J101" s="166">
        <v>0</v>
      </c>
      <c r="K101" s="166">
        <v>0</v>
      </c>
      <c r="L101" s="166">
        <v>0</v>
      </c>
      <c r="M101" s="166">
        <v>0</v>
      </c>
      <c r="N101" s="166">
        <v>0</v>
      </c>
      <c r="O101" s="166">
        <v>0</v>
      </c>
      <c r="P101" s="166">
        <v>0</v>
      </c>
      <c r="Q101" s="166">
        <v>0</v>
      </c>
      <c r="R101" s="166">
        <v>0</v>
      </c>
      <c r="S101" s="166">
        <v>0</v>
      </c>
      <c r="T101" s="166">
        <v>0</v>
      </c>
      <c r="U101" s="166">
        <v>0</v>
      </c>
      <c r="V101" s="166">
        <v>0</v>
      </c>
      <c r="W101" s="166">
        <v>0</v>
      </c>
      <c r="X101" s="166">
        <v>0</v>
      </c>
      <c r="Y101" s="166">
        <v>0</v>
      </c>
      <c r="Z101" s="166">
        <v>0</v>
      </c>
      <c r="AA101" s="166">
        <v>0</v>
      </c>
      <c r="AB101" s="166">
        <v>0</v>
      </c>
      <c r="AC101" s="166"/>
      <c r="AD101" s="166">
        <v>0</v>
      </c>
      <c r="AE101" s="166">
        <v>0</v>
      </c>
      <c r="AF101" s="205"/>
      <c r="AG101" s="205"/>
      <c r="AH101" s="201"/>
      <c r="AI101" s="201"/>
      <c r="AJ101" s="201"/>
      <c r="AK101" s="201"/>
      <c r="AL101" s="201"/>
      <c r="AM101" s="201"/>
      <c r="AN101" s="175"/>
      <c r="AO101" s="178"/>
      <c r="AP101" s="178"/>
      <c r="AQ101" s="178"/>
      <c r="AR101" s="178"/>
      <c r="AS101" s="178"/>
      <c r="AT101" s="178"/>
    </row>
    <row r="102" s="3" customFormat="1" spans="1:46">
      <c r="A102" s="155"/>
      <c r="B102" s="190" t="s">
        <v>847</v>
      </c>
      <c r="C102" s="190"/>
      <c r="D102" s="191"/>
      <c r="E102" s="191"/>
      <c r="F102" s="190"/>
      <c r="G102" s="191"/>
      <c r="H102" s="191"/>
      <c r="I102" s="190"/>
      <c r="J102" s="166">
        <v>0</v>
      </c>
      <c r="K102" s="166">
        <v>0</v>
      </c>
      <c r="L102" s="166">
        <v>0</v>
      </c>
      <c r="M102" s="166">
        <v>0</v>
      </c>
      <c r="N102" s="166">
        <v>0</v>
      </c>
      <c r="O102" s="166">
        <v>0</v>
      </c>
      <c r="P102" s="166">
        <v>0</v>
      </c>
      <c r="Q102" s="166">
        <v>0</v>
      </c>
      <c r="R102" s="166">
        <v>0</v>
      </c>
      <c r="S102" s="166">
        <v>0</v>
      </c>
      <c r="T102" s="166">
        <v>0</v>
      </c>
      <c r="U102" s="166">
        <v>0</v>
      </c>
      <c r="V102" s="166">
        <v>0</v>
      </c>
      <c r="W102" s="166">
        <v>0</v>
      </c>
      <c r="X102" s="166">
        <v>0</v>
      </c>
      <c r="Y102" s="166">
        <v>0</v>
      </c>
      <c r="Z102" s="166">
        <v>0</v>
      </c>
      <c r="AA102" s="166">
        <v>0</v>
      </c>
      <c r="AB102" s="166">
        <v>0</v>
      </c>
      <c r="AC102" s="166"/>
      <c r="AD102" s="166">
        <v>0</v>
      </c>
      <c r="AE102" s="166">
        <v>0</v>
      </c>
      <c r="AF102" s="205"/>
      <c r="AG102" s="205"/>
      <c r="AH102" s="201"/>
      <c r="AI102" s="201"/>
      <c r="AJ102" s="201"/>
      <c r="AK102" s="201"/>
      <c r="AL102" s="201"/>
      <c r="AM102" s="201"/>
      <c r="AN102" s="175"/>
      <c r="AO102" s="178"/>
      <c r="AP102" s="178"/>
      <c r="AQ102" s="178"/>
      <c r="AR102" s="178"/>
      <c r="AS102" s="178"/>
      <c r="AT102" s="178"/>
    </row>
    <row r="103" s="3" customFormat="1" spans="1:46">
      <c r="A103" s="155"/>
      <c r="B103" s="190" t="s">
        <v>848</v>
      </c>
      <c r="C103" s="190"/>
      <c r="D103" s="191"/>
      <c r="E103" s="191"/>
      <c r="F103" s="190"/>
      <c r="G103" s="191"/>
      <c r="H103" s="191"/>
      <c r="I103" s="190"/>
      <c r="J103" s="166">
        <v>0</v>
      </c>
      <c r="K103" s="166">
        <v>0</v>
      </c>
      <c r="L103" s="166">
        <v>0</v>
      </c>
      <c r="M103" s="166">
        <v>0</v>
      </c>
      <c r="N103" s="166">
        <v>0</v>
      </c>
      <c r="O103" s="166">
        <v>0</v>
      </c>
      <c r="P103" s="166">
        <v>0</v>
      </c>
      <c r="Q103" s="166">
        <v>0</v>
      </c>
      <c r="R103" s="166">
        <v>0</v>
      </c>
      <c r="S103" s="166">
        <v>0</v>
      </c>
      <c r="T103" s="166">
        <v>0</v>
      </c>
      <c r="U103" s="166">
        <v>0</v>
      </c>
      <c r="V103" s="166">
        <v>0</v>
      </c>
      <c r="W103" s="166">
        <v>0</v>
      </c>
      <c r="X103" s="166">
        <v>0</v>
      </c>
      <c r="Y103" s="166">
        <v>0</v>
      </c>
      <c r="Z103" s="166">
        <v>0</v>
      </c>
      <c r="AA103" s="166">
        <v>0</v>
      </c>
      <c r="AB103" s="166">
        <v>0</v>
      </c>
      <c r="AC103" s="166"/>
      <c r="AD103" s="166">
        <v>0</v>
      </c>
      <c r="AE103" s="166">
        <v>0</v>
      </c>
      <c r="AF103" s="205"/>
      <c r="AG103" s="205"/>
      <c r="AH103" s="201"/>
      <c r="AI103" s="201"/>
      <c r="AJ103" s="201"/>
      <c r="AK103" s="201"/>
      <c r="AL103" s="201"/>
      <c r="AM103" s="201"/>
      <c r="AN103" s="175"/>
      <c r="AO103" s="178"/>
      <c r="AP103" s="178"/>
      <c r="AQ103" s="178"/>
      <c r="AR103" s="178"/>
      <c r="AS103" s="178"/>
      <c r="AT103" s="178"/>
    </row>
    <row r="104" s="3" customFormat="1" spans="1:46">
      <c r="A104" s="155"/>
      <c r="B104" s="190" t="s">
        <v>849</v>
      </c>
      <c r="C104" s="190"/>
      <c r="D104" s="191"/>
      <c r="E104" s="191"/>
      <c r="F104" s="190"/>
      <c r="G104" s="191"/>
      <c r="H104" s="191"/>
      <c r="I104" s="190"/>
      <c r="J104" s="166">
        <v>0</v>
      </c>
      <c r="K104" s="166">
        <v>0</v>
      </c>
      <c r="L104" s="166">
        <v>0</v>
      </c>
      <c r="M104" s="166">
        <v>0</v>
      </c>
      <c r="N104" s="166">
        <v>0</v>
      </c>
      <c r="O104" s="166">
        <v>0</v>
      </c>
      <c r="P104" s="166">
        <v>0</v>
      </c>
      <c r="Q104" s="166">
        <v>0</v>
      </c>
      <c r="R104" s="166">
        <v>0</v>
      </c>
      <c r="S104" s="166">
        <v>0</v>
      </c>
      <c r="T104" s="166">
        <v>0</v>
      </c>
      <c r="U104" s="166">
        <v>0</v>
      </c>
      <c r="V104" s="166">
        <v>0</v>
      </c>
      <c r="W104" s="166">
        <v>0</v>
      </c>
      <c r="X104" s="166">
        <v>0</v>
      </c>
      <c r="Y104" s="166">
        <v>0</v>
      </c>
      <c r="Z104" s="166">
        <v>0</v>
      </c>
      <c r="AA104" s="166">
        <v>0</v>
      </c>
      <c r="AB104" s="166">
        <v>0</v>
      </c>
      <c r="AC104" s="166"/>
      <c r="AD104" s="166">
        <v>0</v>
      </c>
      <c r="AE104" s="166">
        <v>0</v>
      </c>
      <c r="AF104" s="205"/>
      <c r="AG104" s="205"/>
      <c r="AH104" s="201"/>
      <c r="AI104" s="201"/>
      <c r="AJ104" s="201"/>
      <c r="AK104" s="201"/>
      <c r="AL104" s="201"/>
      <c r="AM104" s="201"/>
      <c r="AN104" s="175"/>
      <c r="AO104" s="178"/>
      <c r="AP104" s="178"/>
      <c r="AQ104" s="178"/>
      <c r="AR104" s="178"/>
      <c r="AS104" s="178"/>
      <c r="AT104" s="178"/>
    </row>
    <row r="105" s="3" customFormat="1" spans="1:46">
      <c r="A105" s="155"/>
      <c r="B105" s="190" t="s">
        <v>860</v>
      </c>
      <c r="C105" s="190"/>
      <c r="D105" s="191"/>
      <c r="E105" s="191"/>
      <c r="F105" s="190"/>
      <c r="G105" s="191"/>
      <c r="H105" s="191"/>
      <c r="I105" s="190"/>
      <c r="J105" s="166">
        <f t="shared" ref="J105:AB105" si="31">J106+J107+J108</f>
        <v>0</v>
      </c>
      <c r="K105" s="166">
        <f t="shared" si="31"/>
        <v>0</v>
      </c>
      <c r="L105" s="166">
        <f t="shared" si="31"/>
        <v>0</v>
      </c>
      <c r="M105" s="166">
        <f t="shared" si="31"/>
        <v>0</v>
      </c>
      <c r="N105" s="166">
        <f t="shared" si="31"/>
        <v>0</v>
      </c>
      <c r="O105" s="166">
        <f t="shared" si="31"/>
        <v>0</v>
      </c>
      <c r="P105" s="166">
        <f t="shared" si="31"/>
        <v>0</v>
      </c>
      <c r="Q105" s="166">
        <f t="shared" si="31"/>
        <v>0</v>
      </c>
      <c r="R105" s="166">
        <f t="shared" si="31"/>
        <v>0</v>
      </c>
      <c r="S105" s="166">
        <f t="shared" si="31"/>
        <v>0</v>
      </c>
      <c r="T105" s="166">
        <f t="shared" si="31"/>
        <v>0</v>
      </c>
      <c r="U105" s="166">
        <f t="shared" si="31"/>
        <v>0</v>
      </c>
      <c r="V105" s="166">
        <f t="shared" si="31"/>
        <v>0</v>
      </c>
      <c r="W105" s="166">
        <f t="shared" si="31"/>
        <v>0</v>
      </c>
      <c r="X105" s="166">
        <f t="shared" si="31"/>
        <v>0</v>
      </c>
      <c r="Y105" s="166">
        <f t="shared" si="31"/>
        <v>0</v>
      </c>
      <c r="Z105" s="166">
        <f t="shared" si="31"/>
        <v>0</v>
      </c>
      <c r="AA105" s="166">
        <f t="shared" si="31"/>
        <v>0</v>
      </c>
      <c r="AB105" s="166">
        <f t="shared" si="31"/>
        <v>0</v>
      </c>
      <c r="AC105" s="166"/>
      <c r="AD105" s="166">
        <f>AD106+AD107+AD108</f>
        <v>0</v>
      </c>
      <c r="AE105" s="166">
        <f>AE106+AE107+AE108</f>
        <v>0</v>
      </c>
      <c r="AF105" s="205"/>
      <c r="AG105" s="205"/>
      <c r="AH105" s="201"/>
      <c r="AI105" s="201"/>
      <c r="AJ105" s="201"/>
      <c r="AK105" s="201"/>
      <c r="AL105" s="201"/>
      <c r="AM105" s="201"/>
      <c r="AN105" s="175"/>
      <c r="AO105" s="178"/>
      <c r="AP105" s="178"/>
      <c r="AQ105" s="178"/>
      <c r="AR105" s="178"/>
      <c r="AS105" s="178"/>
      <c r="AT105" s="178"/>
    </row>
    <row r="106" s="3" customFormat="1" spans="1:46">
      <c r="A106" s="155"/>
      <c r="B106" s="190" t="s">
        <v>861</v>
      </c>
      <c r="C106" s="190"/>
      <c r="D106" s="191"/>
      <c r="E106" s="191"/>
      <c r="F106" s="190"/>
      <c r="G106" s="191"/>
      <c r="H106" s="191"/>
      <c r="I106" s="190"/>
      <c r="J106" s="166">
        <v>0</v>
      </c>
      <c r="K106" s="166">
        <v>0</v>
      </c>
      <c r="L106" s="166">
        <v>0</v>
      </c>
      <c r="M106" s="166">
        <v>0</v>
      </c>
      <c r="N106" s="166">
        <v>0</v>
      </c>
      <c r="O106" s="166">
        <v>0</v>
      </c>
      <c r="P106" s="166">
        <v>0</v>
      </c>
      <c r="Q106" s="166">
        <v>0</v>
      </c>
      <c r="R106" s="166">
        <v>0</v>
      </c>
      <c r="S106" s="166">
        <v>0</v>
      </c>
      <c r="T106" s="166">
        <v>0</v>
      </c>
      <c r="U106" s="166">
        <v>0</v>
      </c>
      <c r="V106" s="166">
        <v>0</v>
      </c>
      <c r="W106" s="166">
        <v>0</v>
      </c>
      <c r="X106" s="166">
        <v>0</v>
      </c>
      <c r="Y106" s="166">
        <v>0</v>
      </c>
      <c r="Z106" s="166">
        <v>0</v>
      </c>
      <c r="AA106" s="166">
        <v>0</v>
      </c>
      <c r="AB106" s="166">
        <v>0</v>
      </c>
      <c r="AC106" s="166"/>
      <c r="AD106" s="166">
        <v>0</v>
      </c>
      <c r="AE106" s="166">
        <v>0</v>
      </c>
      <c r="AF106" s="205"/>
      <c r="AG106" s="205"/>
      <c r="AH106" s="201"/>
      <c r="AI106" s="201"/>
      <c r="AJ106" s="201"/>
      <c r="AK106" s="201"/>
      <c r="AL106" s="201"/>
      <c r="AM106" s="201"/>
      <c r="AN106" s="175"/>
      <c r="AO106" s="178"/>
      <c r="AP106" s="178"/>
      <c r="AQ106" s="178"/>
      <c r="AR106" s="178"/>
      <c r="AS106" s="178"/>
      <c r="AT106" s="178"/>
    </row>
    <row r="107" s="3" customFormat="1" spans="1:46">
      <c r="A107" s="155"/>
      <c r="B107" s="190" t="s">
        <v>862</v>
      </c>
      <c r="C107" s="190"/>
      <c r="D107" s="191"/>
      <c r="E107" s="191"/>
      <c r="F107" s="190"/>
      <c r="G107" s="191"/>
      <c r="H107" s="191"/>
      <c r="I107" s="190"/>
      <c r="J107" s="166">
        <v>0</v>
      </c>
      <c r="K107" s="166">
        <v>0</v>
      </c>
      <c r="L107" s="166">
        <v>0</v>
      </c>
      <c r="M107" s="166">
        <v>0</v>
      </c>
      <c r="N107" s="166">
        <v>0</v>
      </c>
      <c r="O107" s="166">
        <v>0</v>
      </c>
      <c r="P107" s="166">
        <v>0</v>
      </c>
      <c r="Q107" s="166">
        <v>0</v>
      </c>
      <c r="R107" s="166">
        <v>0</v>
      </c>
      <c r="S107" s="166">
        <v>0</v>
      </c>
      <c r="T107" s="166">
        <v>0</v>
      </c>
      <c r="U107" s="166">
        <v>0</v>
      </c>
      <c r="V107" s="166">
        <v>0</v>
      </c>
      <c r="W107" s="166">
        <v>0</v>
      </c>
      <c r="X107" s="166">
        <v>0</v>
      </c>
      <c r="Y107" s="166">
        <v>0</v>
      </c>
      <c r="Z107" s="166">
        <v>0</v>
      </c>
      <c r="AA107" s="166">
        <v>0</v>
      </c>
      <c r="AB107" s="166">
        <v>0</v>
      </c>
      <c r="AC107" s="166"/>
      <c r="AD107" s="166">
        <v>0</v>
      </c>
      <c r="AE107" s="166">
        <v>0</v>
      </c>
      <c r="AF107" s="205"/>
      <c r="AG107" s="205"/>
      <c r="AH107" s="201"/>
      <c r="AI107" s="201"/>
      <c r="AJ107" s="201"/>
      <c r="AK107" s="201"/>
      <c r="AL107" s="201"/>
      <c r="AM107" s="201"/>
      <c r="AN107" s="175"/>
      <c r="AO107" s="178"/>
      <c r="AP107" s="178"/>
      <c r="AQ107" s="178"/>
      <c r="AR107" s="178"/>
      <c r="AS107" s="178"/>
      <c r="AT107" s="178"/>
    </row>
    <row r="108" s="3" customFormat="1" spans="1:46">
      <c r="A108" s="155"/>
      <c r="B108" s="190" t="s">
        <v>863</v>
      </c>
      <c r="C108" s="190"/>
      <c r="D108" s="191"/>
      <c r="E108" s="191"/>
      <c r="F108" s="190"/>
      <c r="G108" s="191"/>
      <c r="H108" s="191"/>
      <c r="I108" s="190"/>
      <c r="J108" s="166">
        <v>0</v>
      </c>
      <c r="K108" s="166">
        <v>0</v>
      </c>
      <c r="L108" s="166">
        <v>0</v>
      </c>
      <c r="M108" s="166">
        <v>0</v>
      </c>
      <c r="N108" s="166">
        <v>0</v>
      </c>
      <c r="O108" s="166">
        <v>0</v>
      </c>
      <c r="P108" s="166">
        <v>0</v>
      </c>
      <c r="Q108" s="166">
        <v>0</v>
      </c>
      <c r="R108" s="166">
        <v>0</v>
      </c>
      <c r="S108" s="166">
        <v>0</v>
      </c>
      <c r="T108" s="166">
        <v>0</v>
      </c>
      <c r="U108" s="166">
        <v>0</v>
      </c>
      <c r="V108" s="166">
        <v>0</v>
      </c>
      <c r="W108" s="166">
        <v>0</v>
      </c>
      <c r="X108" s="166">
        <v>0</v>
      </c>
      <c r="Y108" s="166">
        <v>0</v>
      </c>
      <c r="Z108" s="166">
        <v>0</v>
      </c>
      <c r="AA108" s="166">
        <v>0</v>
      </c>
      <c r="AB108" s="166">
        <v>0</v>
      </c>
      <c r="AC108" s="166"/>
      <c r="AD108" s="166">
        <v>0</v>
      </c>
      <c r="AE108" s="166">
        <v>0</v>
      </c>
      <c r="AF108" s="205"/>
      <c r="AG108" s="205"/>
      <c r="AH108" s="201"/>
      <c r="AI108" s="201"/>
      <c r="AJ108" s="201"/>
      <c r="AK108" s="201"/>
      <c r="AL108" s="201"/>
      <c r="AM108" s="201"/>
      <c r="AN108" s="175"/>
      <c r="AO108" s="178"/>
      <c r="AP108" s="178"/>
      <c r="AQ108" s="178"/>
      <c r="AR108" s="178"/>
      <c r="AS108" s="178"/>
      <c r="AT108" s="178"/>
    </row>
    <row r="109" s="3" customFormat="1" spans="1:46">
      <c r="A109" s="155"/>
      <c r="B109" s="190" t="s">
        <v>864</v>
      </c>
      <c r="C109" s="190"/>
      <c r="D109" s="191"/>
      <c r="E109" s="191"/>
      <c r="F109" s="190"/>
      <c r="G109" s="191"/>
      <c r="H109" s="191"/>
      <c r="I109" s="190"/>
      <c r="J109" s="166">
        <f t="shared" ref="J109:AB109" si="32">J110+J112+J116+J123</f>
        <v>0</v>
      </c>
      <c r="K109" s="166">
        <f t="shared" si="32"/>
        <v>0</v>
      </c>
      <c r="L109" s="166">
        <f t="shared" si="32"/>
        <v>0</v>
      </c>
      <c r="M109" s="166">
        <f t="shared" si="32"/>
        <v>0</v>
      </c>
      <c r="N109" s="166">
        <f t="shared" si="32"/>
        <v>0</v>
      </c>
      <c r="O109" s="166">
        <f t="shared" si="32"/>
        <v>0</v>
      </c>
      <c r="P109" s="166">
        <f t="shared" si="32"/>
        <v>0</v>
      </c>
      <c r="Q109" s="166">
        <f t="shared" si="32"/>
        <v>0</v>
      </c>
      <c r="R109" s="166">
        <f t="shared" si="32"/>
        <v>0</v>
      </c>
      <c r="S109" s="166">
        <f t="shared" si="32"/>
        <v>0</v>
      </c>
      <c r="T109" s="166">
        <f t="shared" si="32"/>
        <v>0</v>
      </c>
      <c r="U109" s="166">
        <f t="shared" si="32"/>
        <v>0</v>
      </c>
      <c r="V109" s="166">
        <f t="shared" si="32"/>
        <v>0</v>
      </c>
      <c r="W109" s="166">
        <f t="shared" si="32"/>
        <v>0</v>
      </c>
      <c r="X109" s="166">
        <f t="shared" si="32"/>
        <v>0</v>
      </c>
      <c r="Y109" s="166">
        <f t="shared" si="32"/>
        <v>0</v>
      </c>
      <c r="Z109" s="166">
        <f t="shared" si="32"/>
        <v>0</v>
      </c>
      <c r="AA109" s="166">
        <f t="shared" si="32"/>
        <v>0</v>
      </c>
      <c r="AB109" s="166">
        <f t="shared" si="32"/>
        <v>0</v>
      </c>
      <c r="AC109" s="166"/>
      <c r="AD109" s="166" t="e">
        <f>AD110+AD112+AD116+AD123</f>
        <v>#REF!</v>
      </c>
      <c r="AE109" s="166" t="e">
        <f>AE110+AE112+AE116+AE123</f>
        <v>#REF!</v>
      </c>
      <c r="AF109" s="205"/>
      <c r="AG109" s="205"/>
      <c r="AH109" s="201"/>
      <c r="AI109" s="201"/>
      <c r="AJ109" s="201"/>
      <c r="AK109" s="201"/>
      <c r="AL109" s="201"/>
      <c r="AM109" s="201"/>
      <c r="AN109" s="175"/>
      <c r="AO109" s="178"/>
      <c r="AP109" s="178"/>
      <c r="AQ109" s="178"/>
      <c r="AR109" s="178"/>
      <c r="AS109" s="178"/>
      <c r="AT109" s="178"/>
    </row>
    <row r="110" s="3" customFormat="1" spans="1:46">
      <c r="A110" s="155"/>
      <c r="B110" s="190" t="s">
        <v>865</v>
      </c>
      <c r="C110" s="190"/>
      <c r="D110" s="191"/>
      <c r="E110" s="191"/>
      <c r="F110" s="190"/>
      <c r="G110" s="191"/>
      <c r="H110" s="191"/>
      <c r="I110" s="190"/>
      <c r="J110" s="166">
        <f t="shared" ref="J110:AB110" si="33">SUM(J111)</f>
        <v>0</v>
      </c>
      <c r="K110" s="166">
        <f t="shared" si="33"/>
        <v>0</v>
      </c>
      <c r="L110" s="166">
        <f t="shared" si="33"/>
        <v>0</v>
      </c>
      <c r="M110" s="166">
        <f t="shared" si="33"/>
        <v>0</v>
      </c>
      <c r="N110" s="166">
        <f t="shared" si="33"/>
        <v>0</v>
      </c>
      <c r="O110" s="166">
        <f t="shared" si="33"/>
        <v>0</v>
      </c>
      <c r="P110" s="166">
        <f t="shared" si="33"/>
        <v>0</v>
      </c>
      <c r="Q110" s="166">
        <f t="shared" si="33"/>
        <v>0</v>
      </c>
      <c r="R110" s="166">
        <f t="shared" si="33"/>
        <v>0</v>
      </c>
      <c r="S110" s="166">
        <f t="shared" si="33"/>
        <v>0</v>
      </c>
      <c r="T110" s="166">
        <f t="shared" si="33"/>
        <v>0</v>
      </c>
      <c r="U110" s="166">
        <f t="shared" si="33"/>
        <v>0</v>
      </c>
      <c r="V110" s="166">
        <f t="shared" si="33"/>
        <v>0</v>
      </c>
      <c r="W110" s="166">
        <f t="shared" si="33"/>
        <v>0</v>
      </c>
      <c r="X110" s="166">
        <f t="shared" si="33"/>
        <v>0</v>
      </c>
      <c r="Y110" s="166">
        <f t="shared" si="33"/>
        <v>0</v>
      </c>
      <c r="Z110" s="166">
        <f t="shared" si="33"/>
        <v>0</v>
      </c>
      <c r="AA110" s="166">
        <f t="shared" si="33"/>
        <v>0</v>
      </c>
      <c r="AB110" s="166">
        <f t="shared" si="33"/>
        <v>0</v>
      </c>
      <c r="AC110" s="166"/>
      <c r="AD110" s="166">
        <f>SUM(AD111)</f>
        <v>0</v>
      </c>
      <c r="AE110" s="166">
        <f>SUM(AE111)</f>
        <v>0</v>
      </c>
      <c r="AF110" s="205"/>
      <c r="AG110" s="205"/>
      <c r="AH110" s="201"/>
      <c r="AI110" s="201"/>
      <c r="AJ110" s="201"/>
      <c r="AK110" s="201"/>
      <c r="AL110" s="201"/>
      <c r="AM110" s="201"/>
      <c r="AN110" s="175"/>
      <c r="AO110" s="178"/>
      <c r="AP110" s="178"/>
      <c r="AQ110" s="178"/>
      <c r="AR110" s="178"/>
      <c r="AS110" s="178"/>
      <c r="AT110" s="178"/>
    </row>
    <row r="111" s="3" customFormat="1" spans="1:46">
      <c r="A111" s="155"/>
      <c r="B111" s="190" t="s">
        <v>866</v>
      </c>
      <c r="C111" s="190"/>
      <c r="D111" s="191"/>
      <c r="E111" s="191"/>
      <c r="F111" s="190"/>
      <c r="G111" s="191"/>
      <c r="H111" s="191"/>
      <c r="I111" s="190"/>
      <c r="J111" s="166">
        <v>0</v>
      </c>
      <c r="K111" s="166">
        <v>0</v>
      </c>
      <c r="L111" s="166">
        <v>0</v>
      </c>
      <c r="M111" s="166">
        <v>0</v>
      </c>
      <c r="N111" s="166">
        <v>0</v>
      </c>
      <c r="O111" s="166">
        <v>0</v>
      </c>
      <c r="P111" s="166">
        <v>0</v>
      </c>
      <c r="Q111" s="166">
        <v>0</v>
      </c>
      <c r="R111" s="166">
        <v>0</v>
      </c>
      <c r="S111" s="166">
        <v>0</v>
      </c>
      <c r="T111" s="166">
        <v>0</v>
      </c>
      <c r="U111" s="166">
        <v>0</v>
      </c>
      <c r="V111" s="166">
        <v>0</v>
      </c>
      <c r="W111" s="166">
        <v>0</v>
      </c>
      <c r="X111" s="166">
        <v>0</v>
      </c>
      <c r="Y111" s="166">
        <v>0</v>
      </c>
      <c r="Z111" s="166">
        <v>0</v>
      </c>
      <c r="AA111" s="166">
        <v>0</v>
      </c>
      <c r="AB111" s="166">
        <v>0</v>
      </c>
      <c r="AC111" s="166"/>
      <c r="AD111" s="166">
        <v>0</v>
      </c>
      <c r="AE111" s="166">
        <v>0</v>
      </c>
      <c r="AF111" s="205"/>
      <c r="AG111" s="205"/>
      <c r="AH111" s="201"/>
      <c r="AI111" s="201"/>
      <c r="AJ111" s="201"/>
      <c r="AK111" s="201"/>
      <c r="AL111" s="201"/>
      <c r="AM111" s="201"/>
      <c r="AN111" s="175"/>
      <c r="AO111" s="178"/>
      <c r="AP111" s="178"/>
      <c r="AQ111" s="178"/>
      <c r="AR111" s="178"/>
      <c r="AS111" s="178"/>
      <c r="AT111" s="178"/>
    </row>
    <row r="112" s="3" customFormat="1" spans="1:46">
      <c r="A112" s="155"/>
      <c r="B112" s="190" t="s">
        <v>867</v>
      </c>
      <c r="C112" s="190"/>
      <c r="D112" s="191"/>
      <c r="E112" s="191"/>
      <c r="F112" s="190"/>
      <c r="G112" s="191"/>
      <c r="H112" s="191"/>
      <c r="I112" s="190"/>
      <c r="J112" s="166">
        <f t="shared" ref="J112:AB112" si="34">J113+J114+J115</f>
        <v>0</v>
      </c>
      <c r="K112" s="166">
        <f t="shared" si="34"/>
        <v>0</v>
      </c>
      <c r="L112" s="166">
        <f t="shared" si="34"/>
        <v>0</v>
      </c>
      <c r="M112" s="166">
        <f t="shared" si="34"/>
        <v>0</v>
      </c>
      <c r="N112" s="166">
        <f t="shared" si="34"/>
        <v>0</v>
      </c>
      <c r="O112" s="166">
        <f t="shared" si="34"/>
        <v>0</v>
      </c>
      <c r="P112" s="166">
        <f t="shared" si="34"/>
        <v>0</v>
      </c>
      <c r="Q112" s="166">
        <f t="shared" si="34"/>
        <v>0</v>
      </c>
      <c r="R112" s="166">
        <f t="shared" si="34"/>
        <v>0</v>
      </c>
      <c r="S112" s="166">
        <f t="shared" si="34"/>
        <v>0</v>
      </c>
      <c r="T112" s="166">
        <f t="shared" si="34"/>
        <v>0</v>
      </c>
      <c r="U112" s="166">
        <f t="shared" si="34"/>
        <v>0</v>
      </c>
      <c r="V112" s="166">
        <f t="shared" si="34"/>
        <v>0</v>
      </c>
      <c r="W112" s="166">
        <f t="shared" si="34"/>
        <v>0</v>
      </c>
      <c r="X112" s="166">
        <f t="shared" si="34"/>
        <v>0</v>
      </c>
      <c r="Y112" s="166">
        <f t="shared" si="34"/>
        <v>0</v>
      </c>
      <c r="Z112" s="166">
        <f t="shared" si="34"/>
        <v>0</v>
      </c>
      <c r="AA112" s="166">
        <f t="shared" si="34"/>
        <v>0</v>
      </c>
      <c r="AB112" s="166">
        <f t="shared" si="34"/>
        <v>0</v>
      </c>
      <c r="AC112" s="166"/>
      <c r="AD112" s="166" t="e">
        <f>AD113+AD114+AD115</f>
        <v>#REF!</v>
      </c>
      <c r="AE112" s="166" t="e">
        <f>AE113+AE114+AE115</f>
        <v>#REF!</v>
      </c>
      <c r="AF112" s="205"/>
      <c r="AG112" s="205"/>
      <c r="AH112" s="201"/>
      <c r="AI112" s="201"/>
      <c r="AJ112" s="201"/>
      <c r="AK112" s="201"/>
      <c r="AL112" s="201"/>
      <c r="AM112" s="201"/>
      <c r="AN112" s="175"/>
      <c r="AO112" s="178"/>
      <c r="AP112" s="178"/>
      <c r="AQ112" s="178"/>
      <c r="AR112" s="178"/>
      <c r="AS112" s="178"/>
      <c r="AT112" s="178"/>
    </row>
    <row r="113" s="3" customFormat="1" spans="1:46">
      <c r="A113" s="155"/>
      <c r="B113" s="190" t="s">
        <v>868</v>
      </c>
      <c r="C113" s="190"/>
      <c r="D113" s="191"/>
      <c r="E113" s="191"/>
      <c r="F113" s="190"/>
      <c r="G113" s="191"/>
      <c r="H113" s="191"/>
      <c r="I113" s="190"/>
      <c r="J113" s="166">
        <v>0</v>
      </c>
      <c r="K113" s="166">
        <v>0</v>
      </c>
      <c r="L113" s="166">
        <v>0</v>
      </c>
      <c r="M113" s="166">
        <v>0</v>
      </c>
      <c r="N113" s="166">
        <v>0</v>
      </c>
      <c r="O113" s="166">
        <v>0</v>
      </c>
      <c r="P113" s="166">
        <v>0</v>
      </c>
      <c r="Q113" s="166">
        <v>0</v>
      </c>
      <c r="R113" s="166">
        <v>0</v>
      </c>
      <c r="S113" s="166">
        <v>0</v>
      </c>
      <c r="T113" s="166">
        <v>0</v>
      </c>
      <c r="U113" s="166">
        <v>0</v>
      </c>
      <c r="V113" s="166">
        <v>0</v>
      </c>
      <c r="W113" s="166">
        <v>0</v>
      </c>
      <c r="X113" s="166">
        <v>0</v>
      </c>
      <c r="Y113" s="166">
        <v>0</v>
      </c>
      <c r="Z113" s="166">
        <v>0</v>
      </c>
      <c r="AA113" s="166">
        <v>0</v>
      </c>
      <c r="AB113" s="166">
        <v>0</v>
      </c>
      <c r="AC113" s="166"/>
      <c r="AD113" s="166" t="e">
        <f>SUM(#REF!)</f>
        <v>#REF!</v>
      </c>
      <c r="AE113" s="166" t="e">
        <f>SUM(#REF!)</f>
        <v>#REF!</v>
      </c>
      <c r="AF113" s="205"/>
      <c r="AG113" s="205"/>
      <c r="AH113" s="201"/>
      <c r="AI113" s="201"/>
      <c r="AJ113" s="201"/>
      <c r="AK113" s="201"/>
      <c r="AL113" s="201"/>
      <c r="AM113" s="201"/>
      <c r="AN113" s="175"/>
      <c r="AO113" s="178"/>
      <c r="AP113" s="178"/>
      <c r="AQ113" s="178"/>
      <c r="AR113" s="178"/>
      <c r="AS113" s="178"/>
      <c r="AT113" s="178"/>
    </row>
    <row r="114" s="3" customFormat="1" spans="1:46">
      <c r="A114" s="155"/>
      <c r="B114" s="190" t="s">
        <v>877</v>
      </c>
      <c r="C114" s="190"/>
      <c r="D114" s="191"/>
      <c r="E114" s="191"/>
      <c r="F114" s="190"/>
      <c r="G114" s="191"/>
      <c r="H114" s="191"/>
      <c r="I114" s="190"/>
      <c r="J114" s="166">
        <v>0</v>
      </c>
      <c r="K114" s="166">
        <v>0</v>
      </c>
      <c r="L114" s="166">
        <v>0</v>
      </c>
      <c r="M114" s="166">
        <v>0</v>
      </c>
      <c r="N114" s="166">
        <v>0</v>
      </c>
      <c r="O114" s="166">
        <v>0</v>
      </c>
      <c r="P114" s="166">
        <v>0</v>
      </c>
      <c r="Q114" s="166">
        <v>0</v>
      </c>
      <c r="R114" s="166">
        <v>0</v>
      </c>
      <c r="S114" s="166">
        <v>0</v>
      </c>
      <c r="T114" s="166">
        <v>0</v>
      </c>
      <c r="U114" s="166">
        <v>0</v>
      </c>
      <c r="V114" s="166">
        <v>0</v>
      </c>
      <c r="W114" s="166">
        <v>0</v>
      </c>
      <c r="X114" s="166">
        <v>0</v>
      </c>
      <c r="Y114" s="166">
        <v>0</v>
      </c>
      <c r="Z114" s="166">
        <v>0</v>
      </c>
      <c r="AA114" s="166">
        <v>0</v>
      </c>
      <c r="AB114" s="166">
        <v>0</v>
      </c>
      <c r="AC114" s="166"/>
      <c r="AD114" s="166">
        <v>0</v>
      </c>
      <c r="AE114" s="166">
        <v>0</v>
      </c>
      <c r="AF114" s="205"/>
      <c r="AG114" s="205"/>
      <c r="AH114" s="201"/>
      <c r="AI114" s="201"/>
      <c r="AJ114" s="201"/>
      <c r="AK114" s="201"/>
      <c r="AL114" s="201"/>
      <c r="AM114" s="201"/>
      <c r="AN114" s="175"/>
      <c r="AO114" s="178"/>
      <c r="AP114" s="178"/>
      <c r="AQ114" s="178"/>
      <c r="AR114" s="178"/>
      <c r="AS114" s="178"/>
      <c r="AT114" s="178"/>
    </row>
    <row r="115" s="3" customFormat="1" spans="1:46">
      <c r="A115" s="155"/>
      <c r="B115" s="190" t="s">
        <v>878</v>
      </c>
      <c r="C115" s="190"/>
      <c r="D115" s="191"/>
      <c r="E115" s="191"/>
      <c r="F115" s="190"/>
      <c r="G115" s="191"/>
      <c r="H115" s="191"/>
      <c r="I115" s="190"/>
      <c r="J115" s="166">
        <v>0</v>
      </c>
      <c r="K115" s="166">
        <v>0</v>
      </c>
      <c r="L115" s="166">
        <v>0</v>
      </c>
      <c r="M115" s="166">
        <v>0</v>
      </c>
      <c r="N115" s="166">
        <v>0</v>
      </c>
      <c r="O115" s="166">
        <v>0</v>
      </c>
      <c r="P115" s="166">
        <v>0</v>
      </c>
      <c r="Q115" s="166">
        <v>0</v>
      </c>
      <c r="R115" s="166">
        <v>0</v>
      </c>
      <c r="S115" s="166">
        <v>0</v>
      </c>
      <c r="T115" s="166">
        <v>0</v>
      </c>
      <c r="U115" s="166">
        <v>0</v>
      </c>
      <c r="V115" s="166">
        <v>0</v>
      </c>
      <c r="W115" s="166">
        <v>0</v>
      </c>
      <c r="X115" s="166">
        <v>0</v>
      </c>
      <c r="Y115" s="166">
        <v>0</v>
      </c>
      <c r="Z115" s="166">
        <v>0</v>
      </c>
      <c r="AA115" s="166">
        <v>0</v>
      </c>
      <c r="AB115" s="166">
        <v>0</v>
      </c>
      <c r="AC115" s="166"/>
      <c r="AD115" s="166">
        <v>0</v>
      </c>
      <c r="AE115" s="166">
        <v>0</v>
      </c>
      <c r="AF115" s="205"/>
      <c r="AG115" s="205"/>
      <c r="AH115" s="201"/>
      <c r="AI115" s="201"/>
      <c r="AJ115" s="201"/>
      <c r="AK115" s="201"/>
      <c r="AL115" s="201"/>
      <c r="AM115" s="201"/>
      <c r="AN115" s="175"/>
      <c r="AO115" s="178"/>
      <c r="AP115" s="178"/>
      <c r="AQ115" s="178"/>
      <c r="AR115" s="178"/>
      <c r="AS115" s="178"/>
      <c r="AT115" s="178"/>
    </row>
    <row r="116" s="3" customFormat="1" spans="1:46">
      <c r="A116" s="155"/>
      <c r="B116" s="190" t="s">
        <v>879</v>
      </c>
      <c r="C116" s="190"/>
      <c r="D116" s="191"/>
      <c r="E116" s="191"/>
      <c r="F116" s="190"/>
      <c r="G116" s="191"/>
      <c r="H116" s="191"/>
      <c r="I116" s="190"/>
      <c r="J116" s="166">
        <f t="shared" ref="J116:AB116" si="35">J117+J118+J119+J120+J121+J122</f>
        <v>0</v>
      </c>
      <c r="K116" s="166">
        <f t="shared" si="35"/>
        <v>0</v>
      </c>
      <c r="L116" s="166">
        <f t="shared" si="35"/>
        <v>0</v>
      </c>
      <c r="M116" s="166">
        <f t="shared" si="35"/>
        <v>0</v>
      </c>
      <c r="N116" s="166">
        <f t="shared" si="35"/>
        <v>0</v>
      </c>
      <c r="O116" s="166">
        <f t="shared" si="35"/>
        <v>0</v>
      </c>
      <c r="P116" s="166">
        <f t="shared" si="35"/>
        <v>0</v>
      </c>
      <c r="Q116" s="166">
        <f t="shared" si="35"/>
        <v>0</v>
      </c>
      <c r="R116" s="166">
        <f t="shared" si="35"/>
        <v>0</v>
      </c>
      <c r="S116" s="166">
        <f t="shared" si="35"/>
        <v>0</v>
      </c>
      <c r="T116" s="166">
        <f t="shared" si="35"/>
        <v>0</v>
      </c>
      <c r="U116" s="166">
        <f t="shared" si="35"/>
        <v>0</v>
      </c>
      <c r="V116" s="166">
        <f t="shared" si="35"/>
        <v>0</v>
      </c>
      <c r="W116" s="166">
        <f t="shared" si="35"/>
        <v>0</v>
      </c>
      <c r="X116" s="166">
        <f t="shared" si="35"/>
        <v>0</v>
      </c>
      <c r="Y116" s="166">
        <f t="shared" si="35"/>
        <v>0</v>
      </c>
      <c r="Z116" s="166">
        <f t="shared" si="35"/>
        <v>0</v>
      </c>
      <c r="AA116" s="166">
        <f t="shared" si="35"/>
        <v>0</v>
      </c>
      <c r="AB116" s="166">
        <f t="shared" si="35"/>
        <v>0</v>
      </c>
      <c r="AC116" s="166"/>
      <c r="AD116" s="166">
        <f>AD117+AD118+AD119+AD120+AD121+AD122</f>
        <v>0</v>
      </c>
      <c r="AE116" s="166">
        <f>AE117+AE118+AE119+AE120+AE121+AE122</f>
        <v>0</v>
      </c>
      <c r="AF116" s="205"/>
      <c r="AG116" s="205"/>
      <c r="AH116" s="201"/>
      <c r="AI116" s="201"/>
      <c r="AJ116" s="201"/>
      <c r="AK116" s="201"/>
      <c r="AL116" s="201"/>
      <c r="AM116" s="201"/>
      <c r="AN116" s="175"/>
      <c r="AO116" s="178"/>
      <c r="AP116" s="178"/>
      <c r="AQ116" s="178"/>
      <c r="AR116" s="178"/>
      <c r="AS116" s="178"/>
      <c r="AT116" s="178"/>
    </row>
    <row r="117" s="3" customFormat="1" spans="1:46">
      <c r="A117" s="155"/>
      <c r="B117" s="190" t="s">
        <v>880</v>
      </c>
      <c r="C117" s="190"/>
      <c r="D117" s="191"/>
      <c r="E117" s="191"/>
      <c r="F117" s="190"/>
      <c r="G117" s="191"/>
      <c r="H117" s="191"/>
      <c r="I117" s="190"/>
      <c r="J117" s="166">
        <v>0</v>
      </c>
      <c r="K117" s="166">
        <v>0</v>
      </c>
      <c r="L117" s="166">
        <v>0</v>
      </c>
      <c r="M117" s="166">
        <v>0</v>
      </c>
      <c r="N117" s="166">
        <v>0</v>
      </c>
      <c r="O117" s="166">
        <v>0</v>
      </c>
      <c r="P117" s="166">
        <v>0</v>
      </c>
      <c r="Q117" s="166">
        <v>0</v>
      </c>
      <c r="R117" s="166">
        <v>0</v>
      </c>
      <c r="S117" s="166">
        <v>0</v>
      </c>
      <c r="T117" s="166">
        <v>0</v>
      </c>
      <c r="U117" s="166">
        <v>0</v>
      </c>
      <c r="V117" s="166">
        <v>0</v>
      </c>
      <c r="W117" s="166">
        <v>0</v>
      </c>
      <c r="X117" s="166">
        <v>0</v>
      </c>
      <c r="Y117" s="166">
        <v>0</v>
      </c>
      <c r="Z117" s="166">
        <v>0</v>
      </c>
      <c r="AA117" s="166">
        <v>0</v>
      </c>
      <c r="AB117" s="166">
        <v>0</v>
      </c>
      <c r="AC117" s="166"/>
      <c r="AD117" s="166">
        <v>0</v>
      </c>
      <c r="AE117" s="166">
        <v>0</v>
      </c>
      <c r="AF117" s="205"/>
      <c r="AG117" s="205"/>
      <c r="AH117" s="201"/>
      <c r="AI117" s="201"/>
      <c r="AJ117" s="201"/>
      <c r="AK117" s="201"/>
      <c r="AL117" s="201"/>
      <c r="AM117" s="201"/>
      <c r="AN117" s="175"/>
      <c r="AO117" s="178"/>
      <c r="AP117" s="178"/>
      <c r="AQ117" s="178"/>
      <c r="AR117" s="178"/>
      <c r="AS117" s="178"/>
      <c r="AT117" s="178"/>
    </row>
    <row r="118" s="3" customFormat="1" spans="1:46">
      <c r="A118" s="155"/>
      <c r="B118" s="190" t="s">
        <v>881</v>
      </c>
      <c r="C118" s="190"/>
      <c r="D118" s="191"/>
      <c r="E118" s="191"/>
      <c r="F118" s="190"/>
      <c r="G118" s="191"/>
      <c r="H118" s="191"/>
      <c r="I118" s="190"/>
      <c r="J118" s="166">
        <v>0</v>
      </c>
      <c r="K118" s="166">
        <v>0</v>
      </c>
      <c r="L118" s="166">
        <v>0</v>
      </c>
      <c r="M118" s="166">
        <v>0</v>
      </c>
      <c r="N118" s="166">
        <v>0</v>
      </c>
      <c r="O118" s="166">
        <v>0</v>
      </c>
      <c r="P118" s="166">
        <v>0</v>
      </c>
      <c r="Q118" s="166">
        <v>0</v>
      </c>
      <c r="R118" s="166">
        <v>0</v>
      </c>
      <c r="S118" s="166">
        <v>0</v>
      </c>
      <c r="T118" s="166">
        <v>0</v>
      </c>
      <c r="U118" s="166">
        <v>0</v>
      </c>
      <c r="V118" s="166">
        <v>0</v>
      </c>
      <c r="W118" s="166">
        <v>0</v>
      </c>
      <c r="X118" s="166">
        <v>0</v>
      </c>
      <c r="Y118" s="166">
        <v>0</v>
      </c>
      <c r="Z118" s="166">
        <v>0</v>
      </c>
      <c r="AA118" s="166">
        <v>0</v>
      </c>
      <c r="AB118" s="166">
        <v>0</v>
      </c>
      <c r="AC118" s="166"/>
      <c r="AD118" s="166">
        <v>0</v>
      </c>
      <c r="AE118" s="166">
        <v>0</v>
      </c>
      <c r="AF118" s="205"/>
      <c r="AG118" s="205"/>
      <c r="AH118" s="201"/>
      <c r="AI118" s="201"/>
      <c r="AJ118" s="201"/>
      <c r="AK118" s="201"/>
      <c r="AL118" s="201"/>
      <c r="AM118" s="201"/>
      <c r="AN118" s="175"/>
      <c r="AO118" s="178"/>
      <c r="AP118" s="178"/>
      <c r="AQ118" s="178"/>
      <c r="AR118" s="178"/>
      <c r="AS118" s="178"/>
      <c r="AT118" s="178"/>
    </row>
    <row r="119" s="3" customFormat="1" spans="1:46">
      <c r="A119" s="155"/>
      <c r="B119" s="190" t="s">
        <v>882</v>
      </c>
      <c r="C119" s="190"/>
      <c r="D119" s="191"/>
      <c r="E119" s="191"/>
      <c r="F119" s="190"/>
      <c r="G119" s="191"/>
      <c r="H119" s="191"/>
      <c r="I119" s="190"/>
      <c r="J119" s="166">
        <v>0</v>
      </c>
      <c r="K119" s="166">
        <v>0</v>
      </c>
      <c r="L119" s="166">
        <v>0</v>
      </c>
      <c r="M119" s="166">
        <v>0</v>
      </c>
      <c r="N119" s="166">
        <v>0</v>
      </c>
      <c r="O119" s="166">
        <v>0</v>
      </c>
      <c r="P119" s="166">
        <v>0</v>
      </c>
      <c r="Q119" s="166">
        <v>0</v>
      </c>
      <c r="R119" s="166">
        <v>0</v>
      </c>
      <c r="S119" s="166">
        <v>0</v>
      </c>
      <c r="T119" s="166">
        <v>0</v>
      </c>
      <c r="U119" s="166">
        <v>0</v>
      </c>
      <c r="V119" s="166">
        <v>0</v>
      </c>
      <c r="W119" s="166">
        <v>0</v>
      </c>
      <c r="X119" s="166">
        <v>0</v>
      </c>
      <c r="Y119" s="166">
        <v>0</v>
      </c>
      <c r="Z119" s="166">
        <v>0</v>
      </c>
      <c r="AA119" s="166">
        <v>0</v>
      </c>
      <c r="AB119" s="166">
        <v>0</v>
      </c>
      <c r="AC119" s="166"/>
      <c r="AD119" s="166">
        <v>0</v>
      </c>
      <c r="AE119" s="166">
        <v>0</v>
      </c>
      <c r="AF119" s="205"/>
      <c r="AG119" s="205"/>
      <c r="AH119" s="201"/>
      <c r="AI119" s="201"/>
      <c r="AJ119" s="201"/>
      <c r="AK119" s="201"/>
      <c r="AL119" s="201"/>
      <c r="AM119" s="201"/>
      <c r="AN119" s="175"/>
      <c r="AO119" s="178"/>
      <c r="AP119" s="178"/>
      <c r="AQ119" s="178"/>
      <c r="AR119" s="178"/>
      <c r="AS119" s="178"/>
      <c r="AT119" s="178"/>
    </row>
    <row r="120" s="3" customFormat="1" spans="1:46">
      <c r="A120" s="155"/>
      <c r="B120" s="190" t="s">
        <v>883</v>
      </c>
      <c r="C120" s="190"/>
      <c r="D120" s="191"/>
      <c r="E120" s="191"/>
      <c r="F120" s="190"/>
      <c r="G120" s="191"/>
      <c r="H120" s="191"/>
      <c r="I120" s="190"/>
      <c r="J120" s="166">
        <v>0</v>
      </c>
      <c r="K120" s="166">
        <v>0</v>
      </c>
      <c r="L120" s="166">
        <v>0</v>
      </c>
      <c r="M120" s="166">
        <v>0</v>
      </c>
      <c r="N120" s="166">
        <v>0</v>
      </c>
      <c r="O120" s="166">
        <v>0</v>
      </c>
      <c r="P120" s="166">
        <v>0</v>
      </c>
      <c r="Q120" s="166">
        <v>0</v>
      </c>
      <c r="R120" s="166">
        <v>0</v>
      </c>
      <c r="S120" s="166">
        <v>0</v>
      </c>
      <c r="T120" s="166">
        <v>0</v>
      </c>
      <c r="U120" s="166">
        <v>0</v>
      </c>
      <c r="V120" s="166">
        <v>0</v>
      </c>
      <c r="W120" s="166">
        <v>0</v>
      </c>
      <c r="X120" s="166">
        <v>0</v>
      </c>
      <c r="Y120" s="166">
        <v>0</v>
      </c>
      <c r="Z120" s="166">
        <v>0</v>
      </c>
      <c r="AA120" s="166">
        <v>0</v>
      </c>
      <c r="AB120" s="166">
        <v>0</v>
      </c>
      <c r="AC120" s="166"/>
      <c r="AD120" s="166">
        <v>0</v>
      </c>
      <c r="AE120" s="166">
        <v>0</v>
      </c>
      <c r="AF120" s="205"/>
      <c r="AG120" s="205"/>
      <c r="AH120" s="201"/>
      <c r="AI120" s="201"/>
      <c r="AJ120" s="201"/>
      <c r="AK120" s="201"/>
      <c r="AL120" s="201"/>
      <c r="AM120" s="201"/>
      <c r="AN120" s="175"/>
      <c r="AO120" s="178"/>
      <c r="AP120" s="178"/>
      <c r="AQ120" s="178"/>
      <c r="AR120" s="178"/>
      <c r="AS120" s="178"/>
      <c r="AT120" s="178"/>
    </row>
    <row r="121" s="3" customFormat="1" spans="1:46">
      <c r="A121" s="155"/>
      <c r="B121" s="190" t="s">
        <v>884</v>
      </c>
      <c r="C121" s="190"/>
      <c r="D121" s="191"/>
      <c r="E121" s="191"/>
      <c r="F121" s="190"/>
      <c r="G121" s="191"/>
      <c r="H121" s="191"/>
      <c r="I121" s="190"/>
      <c r="J121" s="166">
        <v>0</v>
      </c>
      <c r="K121" s="166">
        <v>0</v>
      </c>
      <c r="L121" s="166">
        <v>0</v>
      </c>
      <c r="M121" s="166">
        <v>0</v>
      </c>
      <c r="N121" s="166">
        <v>0</v>
      </c>
      <c r="O121" s="166">
        <v>0</v>
      </c>
      <c r="P121" s="166">
        <v>0</v>
      </c>
      <c r="Q121" s="166">
        <v>0</v>
      </c>
      <c r="R121" s="166">
        <v>0</v>
      </c>
      <c r="S121" s="166">
        <v>0</v>
      </c>
      <c r="T121" s="166">
        <v>0</v>
      </c>
      <c r="U121" s="166">
        <v>0</v>
      </c>
      <c r="V121" s="166">
        <v>0</v>
      </c>
      <c r="W121" s="166">
        <v>0</v>
      </c>
      <c r="X121" s="166">
        <v>0</v>
      </c>
      <c r="Y121" s="166">
        <v>0</v>
      </c>
      <c r="Z121" s="166">
        <v>0</v>
      </c>
      <c r="AA121" s="166">
        <v>0</v>
      </c>
      <c r="AB121" s="166">
        <v>0</v>
      </c>
      <c r="AC121" s="166"/>
      <c r="AD121" s="166">
        <v>0</v>
      </c>
      <c r="AE121" s="166">
        <v>0</v>
      </c>
      <c r="AF121" s="205"/>
      <c r="AG121" s="205"/>
      <c r="AH121" s="201"/>
      <c r="AI121" s="201"/>
      <c r="AJ121" s="201"/>
      <c r="AK121" s="201"/>
      <c r="AL121" s="201"/>
      <c r="AM121" s="201"/>
      <c r="AN121" s="175"/>
      <c r="AO121" s="178"/>
      <c r="AP121" s="178"/>
      <c r="AQ121" s="178"/>
      <c r="AR121" s="178"/>
      <c r="AS121" s="178"/>
      <c r="AT121" s="178"/>
    </row>
    <row r="122" s="3" customFormat="1" spans="1:46">
      <c r="A122" s="155"/>
      <c r="B122" s="190" t="s">
        <v>885</v>
      </c>
      <c r="C122" s="190"/>
      <c r="D122" s="191"/>
      <c r="E122" s="191"/>
      <c r="F122" s="190"/>
      <c r="G122" s="191"/>
      <c r="H122" s="191"/>
      <c r="I122" s="190"/>
      <c r="J122" s="166">
        <v>0</v>
      </c>
      <c r="K122" s="166">
        <v>0</v>
      </c>
      <c r="L122" s="166">
        <v>0</v>
      </c>
      <c r="M122" s="166">
        <v>0</v>
      </c>
      <c r="N122" s="166">
        <v>0</v>
      </c>
      <c r="O122" s="166">
        <v>0</v>
      </c>
      <c r="P122" s="166">
        <v>0</v>
      </c>
      <c r="Q122" s="166">
        <v>0</v>
      </c>
      <c r="R122" s="166">
        <v>0</v>
      </c>
      <c r="S122" s="166">
        <v>0</v>
      </c>
      <c r="T122" s="166">
        <v>0</v>
      </c>
      <c r="U122" s="166">
        <v>0</v>
      </c>
      <c r="V122" s="166">
        <v>0</v>
      </c>
      <c r="W122" s="166">
        <v>0</v>
      </c>
      <c r="X122" s="166">
        <v>0</v>
      </c>
      <c r="Y122" s="166">
        <v>0</v>
      </c>
      <c r="Z122" s="166">
        <v>0</v>
      </c>
      <c r="AA122" s="166">
        <v>0</v>
      </c>
      <c r="AB122" s="166">
        <v>0</v>
      </c>
      <c r="AC122" s="166"/>
      <c r="AD122" s="166">
        <v>0</v>
      </c>
      <c r="AE122" s="166">
        <v>0</v>
      </c>
      <c r="AF122" s="205"/>
      <c r="AG122" s="205"/>
      <c r="AH122" s="201"/>
      <c r="AI122" s="201"/>
      <c r="AJ122" s="201"/>
      <c r="AK122" s="201"/>
      <c r="AL122" s="201"/>
      <c r="AM122" s="201"/>
      <c r="AN122" s="175"/>
      <c r="AO122" s="178"/>
      <c r="AP122" s="178"/>
      <c r="AQ122" s="178"/>
      <c r="AR122" s="178"/>
      <c r="AS122" s="178"/>
      <c r="AT122" s="178"/>
    </row>
    <row r="123" s="3" customFormat="1" spans="1:46">
      <c r="A123" s="155"/>
      <c r="B123" s="190" t="s">
        <v>886</v>
      </c>
      <c r="C123" s="190"/>
      <c r="D123" s="191"/>
      <c r="E123" s="191"/>
      <c r="F123" s="190"/>
      <c r="G123" s="191"/>
      <c r="H123" s="191"/>
      <c r="I123" s="190"/>
      <c r="J123" s="166">
        <f t="shared" ref="J123:AB123" si="36">J124+J125+J126+J127+J128</f>
        <v>0</v>
      </c>
      <c r="K123" s="166">
        <f t="shared" si="36"/>
        <v>0</v>
      </c>
      <c r="L123" s="166">
        <f t="shared" si="36"/>
        <v>0</v>
      </c>
      <c r="M123" s="166">
        <f t="shared" si="36"/>
        <v>0</v>
      </c>
      <c r="N123" s="166">
        <f t="shared" si="36"/>
        <v>0</v>
      </c>
      <c r="O123" s="166">
        <f t="shared" si="36"/>
        <v>0</v>
      </c>
      <c r="P123" s="166">
        <f t="shared" si="36"/>
        <v>0</v>
      </c>
      <c r="Q123" s="166">
        <f t="shared" si="36"/>
        <v>0</v>
      </c>
      <c r="R123" s="166">
        <f t="shared" si="36"/>
        <v>0</v>
      </c>
      <c r="S123" s="166">
        <f t="shared" si="36"/>
        <v>0</v>
      </c>
      <c r="T123" s="166">
        <f t="shared" si="36"/>
        <v>0</v>
      </c>
      <c r="U123" s="166">
        <f t="shared" si="36"/>
        <v>0</v>
      </c>
      <c r="V123" s="166">
        <f t="shared" si="36"/>
        <v>0</v>
      </c>
      <c r="W123" s="166">
        <f t="shared" si="36"/>
        <v>0</v>
      </c>
      <c r="X123" s="166">
        <f t="shared" si="36"/>
        <v>0</v>
      </c>
      <c r="Y123" s="166">
        <f t="shared" si="36"/>
        <v>0</v>
      </c>
      <c r="Z123" s="166">
        <f t="shared" si="36"/>
        <v>0</v>
      </c>
      <c r="AA123" s="166">
        <f t="shared" si="36"/>
        <v>0</v>
      </c>
      <c r="AB123" s="166">
        <f t="shared" si="36"/>
        <v>0</v>
      </c>
      <c r="AC123" s="166"/>
      <c r="AD123" s="166">
        <f>AD124+AD125+AD126+AD127+AD128</f>
        <v>0</v>
      </c>
      <c r="AE123" s="166">
        <f>AE124+AE125+AE126+AE127+AE128</f>
        <v>0</v>
      </c>
      <c r="AF123" s="205"/>
      <c r="AG123" s="205"/>
      <c r="AH123" s="201"/>
      <c r="AI123" s="201"/>
      <c r="AJ123" s="201"/>
      <c r="AK123" s="201"/>
      <c r="AL123" s="201"/>
      <c r="AM123" s="201"/>
      <c r="AN123" s="175"/>
      <c r="AO123" s="178"/>
      <c r="AP123" s="178"/>
      <c r="AQ123" s="178"/>
      <c r="AR123" s="178"/>
      <c r="AS123" s="178"/>
      <c r="AT123" s="178"/>
    </row>
    <row r="124" s="3" customFormat="1" spans="1:46">
      <c r="A124" s="155"/>
      <c r="B124" s="190" t="s">
        <v>887</v>
      </c>
      <c r="C124" s="190"/>
      <c r="D124" s="191"/>
      <c r="E124" s="191"/>
      <c r="F124" s="190"/>
      <c r="G124" s="191"/>
      <c r="H124" s="191"/>
      <c r="I124" s="190"/>
      <c r="J124" s="166">
        <v>0</v>
      </c>
      <c r="K124" s="166">
        <v>0</v>
      </c>
      <c r="L124" s="166">
        <v>0</v>
      </c>
      <c r="M124" s="166">
        <v>0</v>
      </c>
      <c r="N124" s="166">
        <v>0</v>
      </c>
      <c r="O124" s="166">
        <v>0</v>
      </c>
      <c r="P124" s="166">
        <v>0</v>
      </c>
      <c r="Q124" s="166">
        <v>0</v>
      </c>
      <c r="R124" s="166">
        <v>0</v>
      </c>
      <c r="S124" s="166">
        <v>0</v>
      </c>
      <c r="T124" s="166">
        <v>0</v>
      </c>
      <c r="U124" s="166">
        <v>0</v>
      </c>
      <c r="V124" s="166">
        <v>0</v>
      </c>
      <c r="W124" s="166">
        <v>0</v>
      </c>
      <c r="X124" s="166">
        <v>0</v>
      </c>
      <c r="Y124" s="166">
        <v>0</v>
      </c>
      <c r="Z124" s="166">
        <v>0</v>
      </c>
      <c r="AA124" s="166">
        <v>0</v>
      </c>
      <c r="AB124" s="166">
        <v>0</v>
      </c>
      <c r="AC124" s="166"/>
      <c r="AD124" s="166">
        <v>0</v>
      </c>
      <c r="AE124" s="166">
        <v>0</v>
      </c>
      <c r="AF124" s="205"/>
      <c r="AG124" s="205"/>
      <c r="AH124" s="201"/>
      <c r="AI124" s="201"/>
      <c r="AJ124" s="201"/>
      <c r="AK124" s="201"/>
      <c r="AL124" s="201"/>
      <c r="AM124" s="201"/>
      <c r="AN124" s="175"/>
      <c r="AO124" s="178"/>
      <c r="AP124" s="178"/>
      <c r="AQ124" s="178"/>
      <c r="AR124" s="178"/>
      <c r="AS124" s="178"/>
      <c r="AT124" s="178"/>
    </row>
    <row r="125" s="3" customFormat="1" spans="1:46">
      <c r="A125" s="155"/>
      <c r="B125" s="190" t="s">
        <v>888</v>
      </c>
      <c r="C125" s="190"/>
      <c r="D125" s="191"/>
      <c r="E125" s="191"/>
      <c r="F125" s="190"/>
      <c r="G125" s="191"/>
      <c r="H125" s="191"/>
      <c r="I125" s="190"/>
      <c r="J125" s="166">
        <v>0</v>
      </c>
      <c r="K125" s="166">
        <v>0</v>
      </c>
      <c r="L125" s="166">
        <v>0</v>
      </c>
      <c r="M125" s="166">
        <v>0</v>
      </c>
      <c r="N125" s="166">
        <v>0</v>
      </c>
      <c r="O125" s="166">
        <v>0</v>
      </c>
      <c r="P125" s="166">
        <v>0</v>
      </c>
      <c r="Q125" s="166">
        <v>0</v>
      </c>
      <c r="R125" s="166">
        <v>0</v>
      </c>
      <c r="S125" s="166">
        <v>0</v>
      </c>
      <c r="T125" s="166">
        <v>0</v>
      </c>
      <c r="U125" s="166">
        <v>0</v>
      </c>
      <c r="V125" s="166">
        <v>0</v>
      </c>
      <c r="W125" s="166">
        <v>0</v>
      </c>
      <c r="X125" s="166">
        <v>0</v>
      </c>
      <c r="Y125" s="166">
        <v>0</v>
      </c>
      <c r="Z125" s="166">
        <v>0</v>
      </c>
      <c r="AA125" s="166">
        <v>0</v>
      </c>
      <c r="AB125" s="166">
        <v>0</v>
      </c>
      <c r="AC125" s="166"/>
      <c r="AD125" s="166">
        <v>0</v>
      </c>
      <c r="AE125" s="166">
        <v>0</v>
      </c>
      <c r="AF125" s="205"/>
      <c r="AG125" s="205"/>
      <c r="AH125" s="201"/>
      <c r="AI125" s="201"/>
      <c r="AJ125" s="201"/>
      <c r="AK125" s="201"/>
      <c r="AL125" s="201"/>
      <c r="AM125" s="201"/>
      <c r="AN125" s="175"/>
      <c r="AO125" s="178"/>
      <c r="AP125" s="178"/>
      <c r="AQ125" s="178"/>
      <c r="AR125" s="178"/>
      <c r="AS125" s="178"/>
      <c r="AT125" s="178"/>
    </row>
    <row r="126" s="3" customFormat="1" spans="1:46">
      <c r="A126" s="155"/>
      <c r="B126" s="190" t="s">
        <v>889</v>
      </c>
      <c r="C126" s="190"/>
      <c r="D126" s="191"/>
      <c r="E126" s="191"/>
      <c r="F126" s="190"/>
      <c r="G126" s="191"/>
      <c r="H126" s="191"/>
      <c r="I126" s="190"/>
      <c r="J126" s="166">
        <v>0</v>
      </c>
      <c r="K126" s="166">
        <v>0</v>
      </c>
      <c r="L126" s="166">
        <v>0</v>
      </c>
      <c r="M126" s="166">
        <v>0</v>
      </c>
      <c r="N126" s="166">
        <v>0</v>
      </c>
      <c r="O126" s="166">
        <v>0</v>
      </c>
      <c r="P126" s="166">
        <v>0</v>
      </c>
      <c r="Q126" s="166">
        <v>0</v>
      </c>
      <c r="R126" s="166">
        <v>0</v>
      </c>
      <c r="S126" s="166">
        <v>0</v>
      </c>
      <c r="T126" s="166">
        <v>0</v>
      </c>
      <c r="U126" s="166">
        <v>0</v>
      </c>
      <c r="V126" s="166">
        <v>0</v>
      </c>
      <c r="W126" s="166">
        <v>0</v>
      </c>
      <c r="X126" s="166">
        <v>0</v>
      </c>
      <c r="Y126" s="166">
        <v>0</v>
      </c>
      <c r="Z126" s="166">
        <v>0</v>
      </c>
      <c r="AA126" s="166">
        <v>0</v>
      </c>
      <c r="AB126" s="166">
        <v>0</v>
      </c>
      <c r="AC126" s="166"/>
      <c r="AD126" s="166">
        <v>0</v>
      </c>
      <c r="AE126" s="166">
        <v>0</v>
      </c>
      <c r="AF126" s="205"/>
      <c r="AG126" s="205"/>
      <c r="AH126" s="201"/>
      <c r="AI126" s="201"/>
      <c r="AJ126" s="201"/>
      <c r="AK126" s="201"/>
      <c r="AL126" s="201"/>
      <c r="AM126" s="201"/>
      <c r="AN126" s="175"/>
      <c r="AO126" s="178"/>
      <c r="AP126" s="178"/>
      <c r="AQ126" s="178"/>
      <c r="AR126" s="178"/>
      <c r="AS126" s="178"/>
      <c r="AT126" s="178"/>
    </row>
    <row r="127" s="3" customFormat="1" spans="1:46">
      <c r="A127" s="155"/>
      <c r="B127" s="190" t="s">
        <v>890</v>
      </c>
      <c r="C127" s="190"/>
      <c r="D127" s="191"/>
      <c r="E127" s="191"/>
      <c r="F127" s="190"/>
      <c r="G127" s="191"/>
      <c r="H127" s="191"/>
      <c r="I127" s="190"/>
      <c r="J127" s="166">
        <v>0</v>
      </c>
      <c r="K127" s="166">
        <v>0</v>
      </c>
      <c r="L127" s="166">
        <v>0</v>
      </c>
      <c r="M127" s="166">
        <v>0</v>
      </c>
      <c r="N127" s="166">
        <v>0</v>
      </c>
      <c r="O127" s="166">
        <v>0</v>
      </c>
      <c r="P127" s="166">
        <v>0</v>
      </c>
      <c r="Q127" s="166">
        <v>0</v>
      </c>
      <c r="R127" s="166">
        <v>0</v>
      </c>
      <c r="S127" s="166">
        <v>0</v>
      </c>
      <c r="T127" s="166">
        <v>0</v>
      </c>
      <c r="U127" s="166">
        <v>0</v>
      </c>
      <c r="V127" s="166">
        <v>0</v>
      </c>
      <c r="W127" s="166">
        <v>0</v>
      </c>
      <c r="X127" s="166">
        <v>0</v>
      </c>
      <c r="Y127" s="166">
        <v>0</v>
      </c>
      <c r="Z127" s="166">
        <v>0</v>
      </c>
      <c r="AA127" s="166">
        <v>0</v>
      </c>
      <c r="AB127" s="166">
        <v>0</v>
      </c>
      <c r="AC127" s="166"/>
      <c r="AD127" s="166">
        <v>0</v>
      </c>
      <c r="AE127" s="166">
        <v>0</v>
      </c>
      <c r="AF127" s="205"/>
      <c r="AG127" s="205"/>
      <c r="AH127" s="201"/>
      <c r="AI127" s="201"/>
      <c r="AJ127" s="201"/>
      <c r="AK127" s="201"/>
      <c r="AL127" s="201"/>
      <c r="AM127" s="201"/>
      <c r="AN127" s="175"/>
      <c r="AO127" s="178"/>
      <c r="AP127" s="178"/>
      <c r="AQ127" s="178"/>
      <c r="AR127" s="178"/>
      <c r="AS127" s="178"/>
      <c r="AT127" s="178"/>
    </row>
    <row r="128" s="3" customFormat="1" spans="1:46">
      <c r="A128" s="155"/>
      <c r="B128" s="190" t="s">
        <v>891</v>
      </c>
      <c r="C128" s="190"/>
      <c r="D128" s="190"/>
      <c r="E128" s="190"/>
      <c r="F128" s="190"/>
      <c r="G128" s="190"/>
      <c r="H128" s="190"/>
      <c r="I128" s="190"/>
      <c r="J128" s="166">
        <v>0</v>
      </c>
      <c r="K128" s="166">
        <v>0</v>
      </c>
      <c r="L128" s="166">
        <v>0</v>
      </c>
      <c r="M128" s="166">
        <v>0</v>
      </c>
      <c r="N128" s="166">
        <v>0</v>
      </c>
      <c r="O128" s="166">
        <v>0</v>
      </c>
      <c r="P128" s="166">
        <v>0</v>
      </c>
      <c r="Q128" s="166">
        <v>0</v>
      </c>
      <c r="R128" s="166">
        <v>0</v>
      </c>
      <c r="S128" s="166">
        <v>0</v>
      </c>
      <c r="T128" s="166">
        <v>0</v>
      </c>
      <c r="U128" s="166">
        <v>0</v>
      </c>
      <c r="V128" s="166">
        <v>0</v>
      </c>
      <c r="W128" s="166">
        <v>0</v>
      </c>
      <c r="X128" s="166">
        <v>0</v>
      </c>
      <c r="Y128" s="166">
        <v>0</v>
      </c>
      <c r="Z128" s="166">
        <v>0</v>
      </c>
      <c r="AA128" s="166">
        <v>0</v>
      </c>
      <c r="AB128" s="166">
        <v>0</v>
      </c>
      <c r="AC128" s="166"/>
      <c r="AD128" s="166">
        <v>0</v>
      </c>
      <c r="AE128" s="166">
        <v>0</v>
      </c>
      <c r="AF128" s="205"/>
      <c r="AG128" s="205"/>
      <c r="AH128" s="201"/>
      <c r="AI128" s="201"/>
      <c r="AJ128" s="201"/>
      <c r="AK128" s="201"/>
      <c r="AL128" s="201"/>
      <c r="AM128" s="201"/>
      <c r="AN128" s="175"/>
      <c r="AO128" s="178"/>
      <c r="AP128" s="178"/>
      <c r="AQ128" s="178"/>
      <c r="AR128" s="178"/>
      <c r="AS128" s="178"/>
      <c r="AT128" s="178"/>
    </row>
    <row r="129" s="3" customFormat="1" spans="1:46">
      <c r="A129" s="155"/>
      <c r="B129" s="190" t="s">
        <v>892</v>
      </c>
      <c r="C129" s="190"/>
      <c r="D129" s="191"/>
      <c r="E129" s="191"/>
      <c r="F129" s="190"/>
      <c r="G129" s="191"/>
      <c r="H129" s="191"/>
      <c r="I129" s="190"/>
      <c r="J129" s="166">
        <f t="shared" ref="J129:AB129" si="37">J130+J133</f>
        <v>0</v>
      </c>
      <c r="K129" s="166">
        <f t="shared" si="37"/>
        <v>0</v>
      </c>
      <c r="L129" s="166">
        <f t="shared" si="37"/>
        <v>0</v>
      </c>
      <c r="M129" s="166">
        <f t="shared" si="37"/>
        <v>0</v>
      </c>
      <c r="N129" s="166">
        <f t="shared" si="37"/>
        <v>0</v>
      </c>
      <c r="O129" s="166">
        <f t="shared" si="37"/>
        <v>0</v>
      </c>
      <c r="P129" s="166">
        <f t="shared" si="37"/>
        <v>0</v>
      </c>
      <c r="Q129" s="166">
        <f t="shared" si="37"/>
        <v>0</v>
      </c>
      <c r="R129" s="166">
        <f t="shared" si="37"/>
        <v>0</v>
      </c>
      <c r="S129" s="166">
        <f t="shared" si="37"/>
        <v>0</v>
      </c>
      <c r="T129" s="166">
        <f t="shared" si="37"/>
        <v>0</v>
      </c>
      <c r="U129" s="166">
        <f t="shared" si="37"/>
        <v>0</v>
      </c>
      <c r="V129" s="166">
        <f t="shared" si="37"/>
        <v>0</v>
      </c>
      <c r="W129" s="166">
        <f t="shared" si="37"/>
        <v>0</v>
      </c>
      <c r="X129" s="166">
        <f t="shared" si="37"/>
        <v>0</v>
      </c>
      <c r="Y129" s="166">
        <f t="shared" si="37"/>
        <v>0</v>
      </c>
      <c r="Z129" s="166">
        <f t="shared" si="37"/>
        <v>0</v>
      </c>
      <c r="AA129" s="166">
        <f t="shared" si="37"/>
        <v>0</v>
      </c>
      <c r="AB129" s="166">
        <f t="shared" si="37"/>
        <v>0</v>
      </c>
      <c r="AC129" s="166"/>
      <c r="AD129" s="166">
        <f>AD130+AD133</f>
        <v>0</v>
      </c>
      <c r="AE129" s="166">
        <f>AE130+AE133</f>
        <v>0</v>
      </c>
      <c r="AF129" s="205"/>
      <c r="AG129" s="205"/>
      <c r="AH129" s="201"/>
      <c r="AI129" s="201"/>
      <c r="AJ129" s="201"/>
      <c r="AK129" s="201"/>
      <c r="AL129" s="201"/>
      <c r="AM129" s="201"/>
      <c r="AN129" s="175"/>
      <c r="AO129" s="178"/>
      <c r="AP129" s="178"/>
      <c r="AQ129" s="178"/>
      <c r="AR129" s="178"/>
      <c r="AS129" s="178"/>
      <c r="AT129" s="178"/>
    </row>
    <row r="130" s="3" customFormat="1" spans="1:46">
      <c r="A130" s="155"/>
      <c r="B130" s="190" t="s">
        <v>893</v>
      </c>
      <c r="C130" s="190"/>
      <c r="D130" s="191"/>
      <c r="E130" s="191"/>
      <c r="F130" s="190"/>
      <c r="G130" s="191"/>
      <c r="H130" s="191"/>
      <c r="I130" s="190"/>
      <c r="J130" s="166">
        <f t="shared" ref="J130:AB130" si="38">J131+J132</f>
        <v>0</v>
      </c>
      <c r="K130" s="166">
        <f t="shared" si="38"/>
        <v>0</v>
      </c>
      <c r="L130" s="166">
        <f t="shared" si="38"/>
        <v>0</v>
      </c>
      <c r="M130" s="166">
        <f t="shared" si="38"/>
        <v>0</v>
      </c>
      <c r="N130" s="166">
        <f t="shared" si="38"/>
        <v>0</v>
      </c>
      <c r="O130" s="166">
        <f t="shared" si="38"/>
        <v>0</v>
      </c>
      <c r="P130" s="166">
        <f t="shared" si="38"/>
        <v>0</v>
      </c>
      <c r="Q130" s="166">
        <f t="shared" si="38"/>
        <v>0</v>
      </c>
      <c r="R130" s="166">
        <f t="shared" si="38"/>
        <v>0</v>
      </c>
      <c r="S130" s="166">
        <f t="shared" si="38"/>
        <v>0</v>
      </c>
      <c r="T130" s="166">
        <f t="shared" si="38"/>
        <v>0</v>
      </c>
      <c r="U130" s="166">
        <f t="shared" si="38"/>
        <v>0</v>
      </c>
      <c r="V130" s="166">
        <f t="shared" si="38"/>
        <v>0</v>
      </c>
      <c r="W130" s="166">
        <f t="shared" si="38"/>
        <v>0</v>
      </c>
      <c r="X130" s="166">
        <f t="shared" si="38"/>
        <v>0</v>
      </c>
      <c r="Y130" s="166">
        <f t="shared" si="38"/>
        <v>0</v>
      </c>
      <c r="Z130" s="166">
        <f t="shared" si="38"/>
        <v>0</v>
      </c>
      <c r="AA130" s="166">
        <f t="shared" si="38"/>
        <v>0</v>
      </c>
      <c r="AB130" s="166">
        <f t="shared" si="38"/>
        <v>0</v>
      </c>
      <c r="AC130" s="166"/>
      <c r="AD130" s="166">
        <f>AD131+AD132</f>
        <v>0</v>
      </c>
      <c r="AE130" s="166">
        <f>AE131+AE132</f>
        <v>0</v>
      </c>
      <c r="AF130" s="205"/>
      <c r="AG130" s="205"/>
      <c r="AH130" s="201"/>
      <c r="AI130" s="201"/>
      <c r="AJ130" s="201"/>
      <c r="AK130" s="201"/>
      <c r="AL130" s="201"/>
      <c r="AM130" s="201"/>
      <c r="AN130" s="175"/>
      <c r="AO130" s="178"/>
      <c r="AP130" s="178"/>
      <c r="AQ130" s="178"/>
      <c r="AR130" s="178"/>
      <c r="AS130" s="178"/>
      <c r="AT130" s="178"/>
    </row>
    <row r="131" s="3" customFormat="1" spans="1:46">
      <c r="A131" s="155"/>
      <c r="B131" s="190" t="s">
        <v>894</v>
      </c>
      <c r="C131" s="190"/>
      <c r="D131" s="191"/>
      <c r="E131" s="191"/>
      <c r="F131" s="190"/>
      <c r="G131" s="191"/>
      <c r="H131" s="191"/>
      <c r="I131" s="190"/>
      <c r="J131" s="166">
        <v>0</v>
      </c>
      <c r="K131" s="166">
        <v>0</v>
      </c>
      <c r="L131" s="166">
        <v>0</v>
      </c>
      <c r="M131" s="166">
        <v>0</v>
      </c>
      <c r="N131" s="166">
        <v>0</v>
      </c>
      <c r="O131" s="166">
        <v>0</v>
      </c>
      <c r="P131" s="166">
        <v>0</v>
      </c>
      <c r="Q131" s="166">
        <v>0</v>
      </c>
      <c r="R131" s="166">
        <v>0</v>
      </c>
      <c r="S131" s="166">
        <v>0</v>
      </c>
      <c r="T131" s="166">
        <v>0</v>
      </c>
      <c r="U131" s="166">
        <v>0</v>
      </c>
      <c r="V131" s="166">
        <v>0</v>
      </c>
      <c r="W131" s="166">
        <v>0</v>
      </c>
      <c r="X131" s="166">
        <v>0</v>
      </c>
      <c r="Y131" s="166">
        <v>0</v>
      </c>
      <c r="Z131" s="166">
        <v>0</v>
      </c>
      <c r="AA131" s="166">
        <v>0</v>
      </c>
      <c r="AB131" s="166">
        <v>0</v>
      </c>
      <c r="AC131" s="166"/>
      <c r="AD131" s="166">
        <v>0</v>
      </c>
      <c r="AE131" s="166">
        <v>0</v>
      </c>
      <c r="AF131" s="205"/>
      <c r="AG131" s="205"/>
      <c r="AH131" s="201"/>
      <c r="AI131" s="201"/>
      <c r="AJ131" s="201"/>
      <c r="AK131" s="201"/>
      <c r="AL131" s="201"/>
      <c r="AM131" s="201"/>
      <c r="AN131" s="175"/>
      <c r="AO131" s="178"/>
      <c r="AP131" s="178"/>
      <c r="AQ131" s="178"/>
      <c r="AR131" s="178"/>
      <c r="AS131" s="178"/>
      <c r="AT131" s="178"/>
    </row>
    <row r="132" s="3" customFormat="1" spans="1:46">
      <c r="A132" s="155"/>
      <c r="B132" s="190" t="s">
        <v>895</v>
      </c>
      <c r="C132" s="190"/>
      <c r="D132" s="191"/>
      <c r="E132" s="191"/>
      <c r="F132" s="190"/>
      <c r="G132" s="191"/>
      <c r="H132" s="191"/>
      <c r="I132" s="190"/>
      <c r="J132" s="166">
        <v>0</v>
      </c>
      <c r="K132" s="166">
        <v>0</v>
      </c>
      <c r="L132" s="166">
        <v>0</v>
      </c>
      <c r="M132" s="166">
        <v>0</v>
      </c>
      <c r="N132" s="166">
        <v>0</v>
      </c>
      <c r="O132" s="166">
        <v>0</v>
      </c>
      <c r="P132" s="166">
        <v>0</v>
      </c>
      <c r="Q132" s="166">
        <v>0</v>
      </c>
      <c r="R132" s="166">
        <v>0</v>
      </c>
      <c r="S132" s="166">
        <v>0</v>
      </c>
      <c r="T132" s="166">
        <v>0</v>
      </c>
      <c r="U132" s="166">
        <v>0</v>
      </c>
      <c r="V132" s="166">
        <v>0</v>
      </c>
      <c r="W132" s="166">
        <v>0</v>
      </c>
      <c r="X132" s="166">
        <v>0</v>
      </c>
      <c r="Y132" s="166">
        <v>0</v>
      </c>
      <c r="Z132" s="166">
        <v>0</v>
      </c>
      <c r="AA132" s="166">
        <v>0</v>
      </c>
      <c r="AB132" s="166">
        <v>0</v>
      </c>
      <c r="AC132" s="166"/>
      <c r="AD132" s="166">
        <v>0</v>
      </c>
      <c r="AE132" s="166">
        <v>0</v>
      </c>
      <c r="AF132" s="205"/>
      <c r="AG132" s="205"/>
      <c r="AH132" s="201"/>
      <c r="AI132" s="201"/>
      <c r="AJ132" s="201"/>
      <c r="AK132" s="201"/>
      <c r="AL132" s="201"/>
      <c r="AM132" s="201"/>
      <c r="AN132" s="175"/>
      <c r="AO132" s="178"/>
      <c r="AP132" s="178"/>
      <c r="AQ132" s="178"/>
      <c r="AR132" s="178"/>
      <c r="AS132" s="178"/>
      <c r="AT132" s="178"/>
    </row>
    <row r="133" s="3" customFormat="1" spans="1:46">
      <c r="A133" s="155"/>
      <c r="B133" s="190" t="s">
        <v>896</v>
      </c>
      <c r="C133" s="190"/>
      <c r="D133" s="191"/>
      <c r="E133" s="191"/>
      <c r="F133" s="190"/>
      <c r="G133" s="191"/>
      <c r="H133" s="191"/>
      <c r="I133" s="190"/>
      <c r="J133" s="166">
        <f t="shared" ref="J133:AB133" si="39">J134+J135+J136+J137</f>
        <v>0</v>
      </c>
      <c r="K133" s="166">
        <f t="shared" si="39"/>
        <v>0</v>
      </c>
      <c r="L133" s="166">
        <f t="shared" si="39"/>
        <v>0</v>
      </c>
      <c r="M133" s="166">
        <f t="shared" si="39"/>
        <v>0</v>
      </c>
      <c r="N133" s="166">
        <f t="shared" si="39"/>
        <v>0</v>
      </c>
      <c r="O133" s="166">
        <f t="shared" si="39"/>
        <v>0</v>
      </c>
      <c r="P133" s="166">
        <f t="shared" si="39"/>
        <v>0</v>
      </c>
      <c r="Q133" s="166">
        <f t="shared" si="39"/>
        <v>0</v>
      </c>
      <c r="R133" s="166">
        <f t="shared" si="39"/>
        <v>0</v>
      </c>
      <c r="S133" s="166">
        <f t="shared" si="39"/>
        <v>0</v>
      </c>
      <c r="T133" s="166">
        <f t="shared" si="39"/>
        <v>0</v>
      </c>
      <c r="U133" s="166">
        <f t="shared" si="39"/>
        <v>0</v>
      </c>
      <c r="V133" s="166">
        <f t="shared" si="39"/>
        <v>0</v>
      </c>
      <c r="W133" s="166">
        <f t="shared" si="39"/>
        <v>0</v>
      </c>
      <c r="X133" s="166">
        <f t="shared" si="39"/>
        <v>0</v>
      </c>
      <c r="Y133" s="166">
        <f t="shared" si="39"/>
        <v>0</v>
      </c>
      <c r="Z133" s="166">
        <f t="shared" si="39"/>
        <v>0</v>
      </c>
      <c r="AA133" s="166">
        <f t="shared" si="39"/>
        <v>0</v>
      </c>
      <c r="AB133" s="166">
        <f t="shared" si="39"/>
        <v>0</v>
      </c>
      <c r="AC133" s="166"/>
      <c r="AD133" s="166">
        <f>AD134+AD135+AD136+AD137</f>
        <v>0</v>
      </c>
      <c r="AE133" s="166">
        <f>AE134+AE135+AE136+AE137</f>
        <v>0</v>
      </c>
      <c r="AF133" s="205"/>
      <c r="AG133" s="205"/>
      <c r="AH133" s="201"/>
      <c r="AI133" s="201"/>
      <c r="AJ133" s="201"/>
      <c r="AK133" s="201"/>
      <c r="AL133" s="201"/>
      <c r="AM133" s="201"/>
      <c r="AN133" s="175"/>
      <c r="AO133" s="178"/>
      <c r="AP133" s="178"/>
      <c r="AQ133" s="178"/>
      <c r="AR133" s="178"/>
      <c r="AS133" s="178"/>
      <c r="AT133" s="178"/>
    </row>
    <row r="134" s="3" customFormat="1" spans="1:46">
      <c r="A134" s="155"/>
      <c r="B134" s="190" t="s">
        <v>897</v>
      </c>
      <c r="C134" s="190"/>
      <c r="D134" s="191"/>
      <c r="E134" s="191"/>
      <c r="F134" s="190"/>
      <c r="G134" s="191"/>
      <c r="H134" s="191"/>
      <c r="I134" s="190"/>
      <c r="J134" s="166">
        <v>0</v>
      </c>
      <c r="K134" s="166">
        <v>0</v>
      </c>
      <c r="L134" s="166">
        <v>0</v>
      </c>
      <c r="M134" s="166">
        <v>0</v>
      </c>
      <c r="N134" s="166">
        <v>0</v>
      </c>
      <c r="O134" s="166">
        <v>0</v>
      </c>
      <c r="P134" s="166">
        <v>0</v>
      </c>
      <c r="Q134" s="166">
        <v>0</v>
      </c>
      <c r="R134" s="166">
        <v>0</v>
      </c>
      <c r="S134" s="166">
        <v>0</v>
      </c>
      <c r="T134" s="166">
        <v>0</v>
      </c>
      <c r="U134" s="166">
        <v>0</v>
      </c>
      <c r="V134" s="166">
        <v>0</v>
      </c>
      <c r="W134" s="166">
        <v>0</v>
      </c>
      <c r="X134" s="166">
        <v>0</v>
      </c>
      <c r="Y134" s="166">
        <v>0</v>
      </c>
      <c r="Z134" s="166">
        <v>0</v>
      </c>
      <c r="AA134" s="166">
        <v>0</v>
      </c>
      <c r="AB134" s="166">
        <v>0</v>
      </c>
      <c r="AC134" s="166"/>
      <c r="AD134" s="166">
        <v>0</v>
      </c>
      <c r="AE134" s="166">
        <v>0</v>
      </c>
      <c r="AF134" s="205"/>
      <c r="AG134" s="205"/>
      <c r="AH134" s="201"/>
      <c r="AI134" s="201"/>
      <c r="AJ134" s="201"/>
      <c r="AK134" s="201"/>
      <c r="AL134" s="201"/>
      <c r="AM134" s="201"/>
      <c r="AN134" s="175"/>
      <c r="AO134" s="178"/>
      <c r="AP134" s="178"/>
      <c r="AQ134" s="178"/>
      <c r="AR134" s="178"/>
      <c r="AS134" s="178"/>
      <c r="AT134" s="178"/>
    </row>
    <row r="135" s="3" customFormat="1" spans="1:46">
      <c r="A135" s="155"/>
      <c r="B135" s="190" t="s">
        <v>898</v>
      </c>
      <c r="C135" s="190"/>
      <c r="D135" s="191"/>
      <c r="E135" s="191"/>
      <c r="F135" s="190"/>
      <c r="G135" s="191"/>
      <c r="H135" s="191"/>
      <c r="I135" s="190"/>
      <c r="J135" s="166">
        <v>0</v>
      </c>
      <c r="K135" s="166">
        <v>0</v>
      </c>
      <c r="L135" s="166">
        <v>0</v>
      </c>
      <c r="M135" s="166">
        <v>0</v>
      </c>
      <c r="N135" s="166">
        <v>0</v>
      </c>
      <c r="O135" s="166">
        <v>0</v>
      </c>
      <c r="P135" s="166">
        <v>0</v>
      </c>
      <c r="Q135" s="166">
        <v>0</v>
      </c>
      <c r="R135" s="166">
        <v>0</v>
      </c>
      <c r="S135" s="166">
        <v>0</v>
      </c>
      <c r="T135" s="166">
        <v>0</v>
      </c>
      <c r="U135" s="166">
        <v>0</v>
      </c>
      <c r="V135" s="166">
        <v>0</v>
      </c>
      <c r="W135" s="166">
        <v>0</v>
      </c>
      <c r="X135" s="166">
        <v>0</v>
      </c>
      <c r="Y135" s="166">
        <v>0</v>
      </c>
      <c r="Z135" s="166">
        <v>0</v>
      </c>
      <c r="AA135" s="166">
        <v>0</v>
      </c>
      <c r="AB135" s="166">
        <v>0</v>
      </c>
      <c r="AC135" s="166"/>
      <c r="AD135" s="166">
        <v>0</v>
      </c>
      <c r="AE135" s="166">
        <v>0</v>
      </c>
      <c r="AF135" s="205"/>
      <c r="AG135" s="205"/>
      <c r="AH135" s="201"/>
      <c r="AI135" s="201"/>
      <c r="AJ135" s="201"/>
      <c r="AK135" s="201"/>
      <c r="AL135" s="201"/>
      <c r="AM135" s="201"/>
      <c r="AN135" s="175"/>
      <c r="AO135" s="178"/>
      <c r="AP135" s="178"/>
      <c r="AQ135" s="178"/>
      <c r="AR135" s="178"/>
      <c r="AS135" s="178"/>
      <c r="AT135" s="178"/>
    </row>
    <row r="136" s="3" customFormat="1" spans="1:46">
      <c r="A136" s="155"/>
      <c r="B136" s="190" t="s">
        <v>899</v>
      </c>
      <c r="C136" s="190"/>
      <c r="D136" s="191"/>
      <c r="E136" s="191"/>
      <c r="F136" s="190"/>
      <c r="G136" s="191"/>
      <c r="H136" s="191"/>
      <c r="I136" s="190"/>
      <c r="J136" s="166">
        <v>0</v>
      </c>
      <c r="K136" s="166">
        <v>0</v>
      </c>
      <c r="L136" s="166">
        <v>0</v>
      </c>
      <c r="M136" s="166">
        <v>0</v>
      </c>
      <c r="N136" s="166">
        <v>0</v>
      </c>
      <c r="O136" s="166">
        <v>0</v>
      </c>
      <c r="P136" s="166">
        <v>0</v>
      </c>
      <c r="Q136" s="166">
        <v>0</v>
      </c>
      <c r="R136" s="166">
        <v>0</v>
      </c>
      <c r="S136" s="166">
        <v>0</v>
      </c>
      <c r="T136" s="166">
        <v>0</v>
      </c>
      <c r="U136" s="166">
        <v>0</v>
      </c>
      <c r="V136" s="166">
        <v>0</v>
      </c>
      <c r="W136" s="166">
        <v>0</v>
      </c>
      <c r="X136" s="166">
        <v>0</v>
      </c>
      <c r="Y136" s="166">
        <v>0</v>
      </c>
      <c r="Z136" s="166">
        <v>0</v>
      </c>
      <c r="AA136" s="166">
        <v>0</v>
      </c>
      <c r="AB136" s="166">
        <v>0</v>
      </c>
      <c r="AC136" s="166"/>
      <c r="AD136" s="166">
        <v>0</v>
      </c>
      <c r="AE136" s="166">
        <v>0</v>
      </c>
      <c r="AF136" s="205"/>
      <c r="AG136" s="205"/>
      <c r="AH136" s="201"/>
      <c r="AI136" s="201"/>
      <c r="AJ136" s="201"/>
      <c r="AK136" s="201"/>
      <c r="AL136" s="201"/>
      <c r="AM136" s="201"/>
      <c r="AN136" s="175"/>
      <c r="AO136" s="178"/>
      <c r="AP136" s="178"/>
      <c r="AQ136" s="178"/>
      <c r="AR136" s="178"/>
      <c r="AS136" s="178"/>
      <c r="AT136" s="178"/>
    </row>
    <row r="137" s="3" customFormat="1" spans="1:46">
      <c r="A137" s="155"/>
      <c r="B137" s="190" t="s">
        <v>900</v>
      </c>
      <c r="C137" s="190"/>
      <c r="D137" s="191"/>
      <c r="E137" s="191"/>
      <c r="F137" s="190"/>
      <c r="G137" s="191"/>
      <c r="H137" s="191"/>
      <c r="I137" s="190"/>
      <c r="J137" s="166">
        <f t="shared" ref="J137:AB137" si="40">J138</f>
        <v>0</v>
      </c>
      <c r="K137" s="166">
        <f t="shared" si="40"/>
        <v>0</v>
      </c>
      <c r="L137" s="166">
        <f t="shared" si="40"/>
        <v>0</v>
      </c>
      <c r="M137" s="166">
        <f t="shared" si="40"/>
        <v>0</v>
      </c>
      <c r="N137" s="166">
        <f t="shared" si="40"/>
        <v>0</v>
      </c>
      <c r="O137" s="166">
        <f t="shared" si="40"/>
        <v>0</v>
      </c>
      <c r="P137" s="166">
        <f t="shared" si="40"/>
        <v>0</v>
      </c>
      <c r="Q137" s="166">
        <f t="shared" si="40"/>
        <v>0</v>
      </c>
      <c r="R137" s="166">
        <f t="shared" si="40"/>
        <v>0</v>
      </c>
      <c r="S137" s="166">
        <f t="shared" si="40"/>
        <v>0</v>
      </c>
      <c r="T137" s="166">
        <f t="shared" si="40"/>
        <v>0</v>
      </c>
      <c r="U137" s="166">
        <f t="shared" si="40"/>
        <v>0</v>
      </c>
      <c r="V137" s="166">
        <f t="shared" si="40"/>
        <v>0</v>
      </c>
      <c r="W137" s="166">
        <f t="shared" si="40"/>
        <v>0</v>
      </c>
      <c r="X137" s="166">
        <f t="shared" si="40"/>
        <v>0</v>
      </c>
      <c r="Y137" s="166">
        <f t="shared" si="40"/>
        <v>0</v>
      </c>
      <c r="Z137" s="166">
        <f t="shared" si="40"/>
        <v>0</v>
      </c>
      <c r="AA137" s="166">
        <f t="shared" si="40"/>
        <v>0</v>
      </c>
      <c r="AB137" s="166">
        <f t="shared" si="40"/>
        <v>0</v>
      </c>
      <c r="AC137" s="166"/>
      <c r="AD137" s="166">
        <f>AD138</f>
        <v>0</v>
      </c>
      <c r="AE137" s="166">
        <f>AE138</f>
        <v>0</v>
      </c>
      <c r="AF137" s="205"/>
      <c r="AG137" s="205"/>
      <c r="AH137" s="201"/>
      <c r="AI137" s="201"/>
      <c r="AJ137" s="201"/>
      <c r="AK137" s="201"/>
      <c r="AL137" s="201"/>
      <c r="AM137" s="201"/>
      <c r="AN137" s="175"/>
      <c r="AO137" s="178"/>
      <c r="AP137" s="178"/>
      <c r="AQ137" s="178"/>
      <c r="AR137" s="178"/>
      <c r="AS137" s="178"/>
      <c r="AT137" s="178"/>
    </row>
    <row r="138" s="3" customFormat="1" spans="1:46">
      <c r="A138" s="155"/>
      <c r="B138" s="190" t="s">
        <v>901</v>
      </c>
      <c r="C138" s="190"/>
      <c r="D138" s="191"/>
      <c r="E138" s="191"/>
      <c r="F138" s="190"/>
      <c r="G138" s="191"/>
      <c r="H138" s="191"/>
      <c r="I138" s="190"/>
      <c r="J138" s="166">
        <f t="shared" ref="J138:AB138" si="41">J139</f>
        <v>0</v>
      </c>
      <c r="K138" s="166">
        <f t="shared" si="41"/>
        <v>0</v>
      </c>
      <c r="L138" s="166">
        <f t="shared" si="41"/>
        <v>0</v>
      </c>
      <c r="M138" s="166">
        <f t="shared" si="41"/>
        <v>0</v>
      </c>
      <c r="N138" s="166">
        <f t="shared" si="41"/>
        <v>0</v>
      </c>
      <c r="O138" s="166">
        <f t="shared" si="41"/>
        <v>0</v>
      </c>
      <c r="P138" s="166">
        <f t="shared" si="41"/>
        <v>0</v>
      </c>
      <c r="Q138" s="166">
        <f t="shared" si="41"/>
        <v>0</v>
      </c>
      <c r="R138" s="166">
        <f t="shared" si="41"/>
        <v>0</v>
      </c>
      <c r="S138" s="166">
        <f t="shared" si="41"/>
        <v>0</v>
      </c>
      <c r="T138" s="166">
        <f t="shared" si="41"/>
        <v>0</v>
      </c>
      <c r="U138" s="166">
        <f t="shared" si="41"/>
        <v>0</v>
      </c>
      <c r="V138" s="166">
        <f t="shared" si="41"/>
        <v>0</v>
      </c>
      <c r="W138" s="166">
        <f t="shared" si="41"/>
        <v>0</v>
      </c>
      <c r="X138" s="166">
        <f t="shared" si="41"/>
        <v>0</v>
      </c>
      <c r="Y138" s="166">
        <f t="shared" si="41"/>
        <v>0</v>
      </c>
      <c r="Z138" s="166">
        <f t="shared" si="41"/>
        <v>0</v>
      </c>
      <c r="AA138" s="166">
        <f t="shared" si="41"/>
        <v>0</v>
      </c>
      <c r="AB138" s="166">
        <f t="shared" si="41"/>
        <v>0</v>
      </c>
      <c r="AC138" s="166"/>
      <c r="AD138" s="166">
        <f>AD139</f>
        <v>0</v>
      </c>
      <c r="AE138" s="166">
        <f>AE139</f>
        <v>0</v>
      </c>
      <c r="AF138" s="205"/>
      <c r="AG138" s="205"/>
      <c r="AH138" s="201"/>
      <c r="AI138" s="201"/>
      <c r="AJ138" s="201"/>
      <c r="AK138" s="201"/>
      <c r="AL138" s="201"/>
      <c r="AM138" s="201"/>
      <c r="AN138" s="175"/>
      <c r="AO138" s="178"/>
      <c r="AP138" s="178"/>
      <c r="AQ138" s="178"/>
      <c r="AR138" s="178"/>
      <c r="AS138" s="178"/>
      <c r="AT138" s="178"/>
    </row>
    <row r="139" s="3" customFormat="1" spans="1:46">
      <c r="A139" s="155"/>
      <c r="B139" s="190" t="s">
        <v>902</v>
      </c>
      <c r="C139" s="190"/>
      <c r="D139" s="191"/>
      <c r="E139" s="191"/>
      <c r="F139" s="190"/>
      <c r="G139" s="191"/>
      <c r="H139" s="191"/>
      <c r="I139" s="190"/>
      <c r="J139" s="166">
        <v>0</v>
      </c>
      <c r="K139" s="166">
        <v>0</v>
      </c>
      <c r="L139" s="166">
        <v>0</v>
      </c>
      <c r="M139" s="166">
        <v>0</v>
      </c>
      <c r="N139" s="166">
        <v>0</v>
      </c>
      <c r="O139" s="166">
        <v>0</v>
      </c>
      <c r="P139" s="166">
        <v>0</v>
      </c>
      <c r="Q139" s="166">
        <v>0</v>
      </c>
      <c r="R139" s="166">
        <v>0</v>
      </c>
      <c r="S139" s="166">
        <v>0</v>
      </c>
      <c r="T139" s="166">
        <v>0</v>
      </c>
      <c r="U139" s="166">
        <v>0</v>
      </c>
      <c r="V139" s="166">
        <v>0</v>
      </c>
      <c r="W139" s="166">
        <v>0</v>
      </c>
      <c r="X139" s="166">
        <v>0</v>
      </c>
      <c r="Y139" s="166">
        <v>0</v>
      </c>
      <c r="Z139" s="166">
        <v>0</v>
      </c>
      <c r="AA139" s="166">
        <v>0</v>
      </c>
      <c r="AB139" s="166">
        <v>0</v>
      </c>
      <c r="AC139" s="166"/>
      <c r="AD139" s="166">
        <v>0</v>
      </c>
      <c r="AE139" s="166">
        <v>0</v>
      </c>
      <c r="AF139" s="205"/>
      <c r="AG139" s="205"/>
      <c r="AH139" s="201"/>
      <c r="AI139" s="201"/>
      <c r="AJ139" s="201"/>
      <c r="AK139" s="201"/>
      <c r="AL139" s="201"/>
      <c r="AM139" s="201"/>
      <c r="AN139" s="175"/>
      <c r="AO139" s="178"/>
      <c r="AP139" s="178"/>
      <c r="AQ139" s="178"/>
      <c r="AR139" s="178"/>
      <c r="AS139" s="178"/>
      <c r="AT139" s="178"/>
    </row>
    <row r="140" s="3" customFormat="1" spans="1:46">
      <c r="A140" s="155"/>
      <c r="B140" s="190" t="s">
        <v>903</v>
      </c>
      <c r="C140" s="190"/>
      <c r="D140" s="191"/>
      <c r="E140" s="191"/>
      <c r="F140" s="190"/>
      <c r="G140" s="191"/>
      <c r="H140" s="191"/>
      <c r="I140" s="190"/>
      <c r="J140" s="166">
        <f t="shared" ref="J140:AB140" si="42">J141+J142</f>
        <v>0</v>
      </c>
      <c r="K140" s="166">
        <f t="shared" si="42"/>
        <v>0</v>
      </c>
      <c r="L140" s="166">
        <f t="shared" si="42"/>
        <v>0</v>
      </c>
      <c r="M140" s="166">
        <f t="shared" si="42"/>
        <v>0</v>
      </c>
      <c r="N140" s="166">
        <f t="shared" si="42"/>
        <v>0</v>
      </c>
      <c r="O140" s="166">
        <f t="shared" si="42"/>
        <v>0</v>
      </c>
      <c r="P140" s="166">
        <f t="shared" si="42"/>
        <v>0</v>
      </c>
      <c r="Q140" s="166">
        <f t="shared" si="42"/>
        <v>0</v>
      </c>
      <c r="R140" s="166">
        <f t="shared" si="42"/>
        <v>0</v>
      </c>
      <c r="S140" s="166">
        <f t="shared" si="42"/>
        <v>0</v>
      </c>
      <c r="T140" s="166">
        <f t="shared" si="42"/>
        <v>0</v>
      </c>
      <c r="U140" s="166">
        <f t="shared" si="42"/>
        <v>0</v>
      </c>
      <c r="V140" s="166">
        <f t="shared" si="42"/>
        <v>0</v>
      </c>
      <c r="W140" s="166">
        <f t="shared" si="42"/>
        <v>0</v>
      </c>
      <c r="X140" s="166">
        <f t="shared" si="42"/>
        <v>0</v>
      </c>
      <c r="Y140" s="166">
        <f t="shared" si="42"/>
        <v>0</v>
      </c>
      <c r="Z140" s="166">
        <f t="shared" si="42"/>
        <v>0</v>
      </c>
      <c r="AA140" s="166">
        <f t="shared" si="42"/>
        <v>0</v>
      </c>
      <c r="AB140" s="166">
        <f t="shared" si="42"/>
        <v>0</v>
      </c>
      <c r="AC140" s="166"/>
      <c r="AD140" s="166">
        <f>AD141+AD142</f>
        <v>0</v>
      </c>
      <c r="AE140" s="166">
        <f>AE141+AE142</f>
        <v>0</v>
      </c>
      <c r="AF140" s="205"/>
      <c r="AG140" s="205"/>
      <c r="AH140" s="201"/>
      <c r="AI140" s="201"/>
      <c r="AJ140" s="201"/>
      <c r="AK140" s="201"/>
      <c r="AL140" s="201"/>
      <c r="AM140" s="201"/>
      <c r="AN140" s="175"/>
      <c r="AO140" s="178"/>
      <c r="AP140" s="178"/>
      <c r="AQ140" s="178"/>
      <c r="AR140" s="178"/>
      <c r="AS140" s="178"/>
      <c r="AT140" s="178"/>
    </row>
    <row r="141" s="3" customFormat="1" spans="1:46">
      <c r="A141" s="155"/>
      <c r="B141" s="190" t="s">
        <v>904</v>
      </c>
      <c r="C141" s="190"/>
      <c r="D141" s="191"/>
      <c r="E141" s="191"/>
      <c r="F141" s="190"/>
      <c r="G141" s="191"/>
      <c r="H141" s="191"/>
      <c r="I141" s="190"/>
      <c r="J141" s="166">
        <v>0</v>
      </c>
      <c r="K141" s="166">
        <v>0</v>
      </c>
      <c r="L141" s="166">
        <v>0</v>
      </c>
      <c r="M141" s="166">
        <v>0</v>
      </c>
      <c r="N141" s="166">
        <v>0</v>
      </c>
      <c r="O141" s="166">
        <v>0</v>
      </c>
      <c r="P141" s="166">
        <v>0</v>
      </c>
      <c r="Q141" s="166">
        <v>0</v>
      </c>
      <c r="R141" s="166">
        <v>0</v>
      </c>
      <c r="S141" s="166">
        <v>0</v>
      </c>
      <c r="T141" s="166">
        <v>0</v>
      </c>
      <c r="U141" s="166">
        <v>0</v>
      </c>
      <c r="V141" s="166">
        <v>0</v>
      </c>
      <c r="W141" s="166">
        <v>0</v>
      </c>
      <c r="X141" s="166">
        <v>0</v>
      </c>
      <c r="Y141" s="166">
        <v>0</v>
      </c>
      <c r="Z141" s="166">
        <v>0</v>
      </c>
      <c r="AA141" s="166">
        <v>0</v>
      </c>
      <c r="AB141" s="166">
        <v>0</v>
      </c>
      <c r="AC141" s="166"/>
      <c r="AD141" s="166">
        <v>0</v>
      </c>
      <c r="AE141" s="166">
        <v>0</v>
      </c>
      <c r="AF141" s="205"/>
      <c r="AG141" s="205"/>
      <c r="AH141" s="201"/>
      <c r="AI141" s="201"/>
      <c r="AJ141" s="201"/>
      <c r="AK141" s="201"/>
      <c r="AL141" s="201"/>
      <c r="AM141" s="201"/>
      <c r="AN141" s="175"/>
      <c r="AO141" s="178"/>
      <c r="AP141" s="178"/>
      <c r="AQ141" s="178"/>
      <c r="AR141" s="178"/>
      <c r="AS141" s="178"/>
      <c r="AT141" s="178"/>
    </row>
    <row r="142" s="3" customFormat="1" spans="1:46">
      <c r="A142" s="155"/>
      <c r="B142" s="190" t="s">
        <v>905</v>
      </c>
      <c r="C142" s="190"/>
      <c r="D142" s="191"/>
      <c r="E142" s="191"/>
      <c r="F142" s="190"/>
      <c r="G142" s="190"/>
      <c r="H142" s="191"/>
      <c r="I142" s="190"/>
      <c r="J142" s="166">
        <v>0</v>
      </c>
      <c r="K142" s="166">
        <v>0</v>
      </c>
      <c r="L142" s="166">
        <v>0</v>
      </c>
      <c r="M142" s="166">
        <v>0</v>
      </c>
      <c r="N142" s="166">
        <v>0</v>
      </c>
      <c r="O142" s="166">
        <v>0</v>
      </c>
      <c r="P142" s="166">
        <v>0</v>
      </c>
      <c r="Q142" s="166">
        <v>0</v>
      </c>
      <c r="R142" s="166">
        <v>0</v>
      </c>
      <c r="S142" s="166">
        <v>0</v>
      </c>
      <c r="T142" s="166">
        <v>0</v>
      </c>
      <c r="U142" s="166">
        <v>0</v>
      </c>
      <c r="V142" s="166">
        <v>0</v>
      </c>
      <c r="W142" s="166">
        <v>0</v>
      </c>
      <c r="X142" s="166">
        <v>0</v>
      </c>
      <c r="Y142" s="166">
        <v>0</v>
      </c>
      <c r="Z142" s="166">
        <v>0</v>
      </c>
      <c r="AA142" s="166">
        <v>0</v>
      </c>
      <c r="AB142" s="166">
        <v>0</v>
      </c>
      <c r="AC142" s="166"/>
      <c r="AD142" s="166">
        <v>0</v>
      </c>
      <c r="AE142" s="166">
        <v>0</v>
      </c>
      <c r="AF142" s="205"/>
      <c r="AG142" s="205"/>
      <c r="AH142" s="201"/>
      <c r="AI142" s="201"/>
      <c r="AJ142" s="201"/>
      <c r="AK142" s="201"/>
      <c r="AL142" s="201"/>
      <c r="AM142" s="201"/>
      <c r="AN142" s="175"/>
      <c r="AO142" s="178"/>
      <c r="AP142" s="178"/>
      <c r="AQ142" s="178"/>
      <c r="AR142" s="178"/>
      <c r="AS142" s="178"/>
      <c r="AT142" s="178"/>
    </row>
    <row r="143" s="1" customFormat="1" spans="1:47">
      <c r="A143" s="5"/>
      <c r="B143" s="5"/>
      <c r="C143" s="5"/>
      <c r="D143" s="5"/>
      <c r="E143" s="5"/>
      <c r="F143" s="5"/>
      <c r="G143" s="270"/>
      <c r="H143" s="5"/>
      <c r="I143" s="7"/>
      <c r="J143" s="5"/>
      <c r="K143" s="5"/>
      <c r="L143" s="5"/>
      <c r="M143" s="5"/>
      <c r="N143" s="5"/>
      <c r="O143" s="5"/>
      <c r="P143" s="5"/>
      <c r="Q143" s="5"/>
      <c r="R143" s="5"/>
      <c r="S143" s="5"/>
      <c r="T143" s="7"/>
      <c r="U143" s="5"/>
      <c r="V143" s="5"/>
      <c r="W143" s="5"/>
      <c r="X143" s="5"/>
      <c r="Y143" s="5"/>
      <c r="Z143" s="5"/>
      <c r="AA143" s="5"/>
      <c r="AB143" s="5"/>
      <c r="AC143" s="5"/>
      <c r="AD143" s="5"/>
      <c r="AE143" s="5"/>
      <c r="AF143" s="7"/>
      <c r="AG143" s="7"/>
      <c r="AH143" s="5"/>
      <c r="AI143" s="5"/>
      <c r="AJ143" s="5"/>
      <c r="AK143" s="5"/>
      <c r="AL143" s="5"/>
      <c r="AM143" s="5"/>
      <c r="AN143" s="5"/>
      <c r="AO143" s="5"/>
      <c r="AP143" s="5"/>
      <c r="AQ143" s="5"/>
      <c r="AR143" s="5"/>
      <c r="AS143" s="5"/>
      <c r="AT143" s="9"/>
      <c r="AU143" s="9"/>
    </row>
    <row r="144" s="1" customFormat="1" spans="1:47">
      <c r="A144" s="5"/>
      <c r="B144" s="5"/>
      <c r="C144" s="5"/>
      <c r="D144" s="5"/>
      <c r="E144" s="5"/>
      <c r="F144" s="5"/>
      <c r="G144" s="270"/>
      <c r="H144" s="5"/>
      <c r="I144" s="7"/>
      <c r="J144" s="5"/>
      <c r="K144" s="5"/>
      <c r="L144" s="5"/>
      <c r="M144" s="5"/>
      <c r="N144" s="5"/>
      <c r="O144" s="5"/>
      <c r="P144" s="5"/>
      <c r="Q144" s="5"/>
      <c r="R144" s="5"/>
      <c r="S144" s="5"/>
      <c r="T144" s="7"/>
      <c r="U144" s="5"/>
      <c r="V144" s="5"/>
      <c r="W144" s="5"/>
      <c r="X144" s="5"/>
      <c r="Y144" s="5"/>
      <c r="Z144" s="5"/>
      <c r="AA144" s="5"/>
      <c r="AB144" s="5"/>
      <c r="AC144" s="5"/>
      <c r="AD144" s="5"/>
      <c r="AE144" s="5"/>
      <c r="AF144" s="7"/>
      <c r="AG144" s="7"/>
      <c r="AH144" s="5"/>
      <c r="AI144" s="5"/>
      <c r="AJ144" s="5"/>
      <c r="AK144" s="5"/>
      <c r="AL144" s="5"/>
      <c r="AM144" s="5"/>
      <c r="AN144" s="5"/>
      <c r="AO144" s="5"/>
      <c r="AP144" s="5"/>
      <c r="AQ144" s="5"/>
      <c r="AR144" s="5"/>
      <c r="AS144" s="5"/>
      <c r="AT144" s="9"/>
      <c r="AU144" s="9"/>
    </row>
    <row r="145" s="1" customFormat="1" spans="7:45">
      <c r="G145" s="9"/>
      <c r="AS145" s="9"/>
    </row>
    <row r="146" s="1" customFormat="1" spans="7:45">
      <c r="G146" s="9"/>
      <c r="AS146" s="9"/>
    </row>
    <row r="147" s="1" customFormat="1" spans="7:45">
      <c r="G147" s="9"/>
      <c r="AS147" s="9"/>
    </row>
    <row r="148" s="1" customFormat="1" spans="7:45">
      <c r="G148" s="9"/>
      <c r="AS148" s="9"/>
    </row>
    <row r="149" s="1" customFormat="1" spans="7:45">
      <c r="G149" s="9"/>
      <c r="Q149" s="387"/>
      <c r="AS149" s="9"/>
    </row>
    <row r="150" s="1" customFormat="1" spans="7:45">
      <c r="G150" s="9"/>
      <c r="Q150" s="387"/>
      <c r="AS150" s="9"/>
    </row>
    <row r="151" s="1" customFormat="1" spans="7:45">
      <c r="G151" s="9"/>
      <c r="Q151" s="387"/>
      <c r="AS151" s="9"/>
    </row>
    <row r="152" s="1" customFormat="1" spans="7:45">
      <c r="G152" s="9"/>
      <c r="AS152" s="9"/>
    </row>
    <row r="153" s="1" customFormat="1" spans="7:45">
      <c r="G153" s="9"/>
      <c r="AS153" s="9"/>
    </row>
    <row r="154" s="1" customFormat="1" spans="7:45">
      <c r="G154" s="9"/>
      <c r="AS154" s="9"/>
    </row>
    <row r="155" s="1" customFormat="1" spans="7:45">
      <c r="G155" s="9"/>
      <c r="AS155" s="9"/>
    </row>
    <row r="156" s="1" customFormat="1" spans="7:45">
      <c r="G156" s="9"/>
      <c r="AS156" s="9"/>
    </row>
    <row r="157" s="1" customFormat="1" spans="7:45">
      <c r="G157" s="9"/>
      <c r="AS157" s="9"/>
    </row>
    <row r="158" s="1" customFormat="1" spans="7:45">
      <c r="G158" s="9"/>
      <c r="AS158" s="9"/>
    </row>
    <row r="159" s="1" customFormat="1" spans="7:45">
      <c r="G159" s="9"/>
      <c r="AS159" s="9"/>
    </row>
    <row r="160" s="1" customFormat="1" spans="7:45">
      <c r="G160" s="9"/>
      <c r="AS160" s="9"/>
    </row>
    <row r="161" s="1" customFormat="1" spans="7:45">
      <c r="G161" s="9"/>
      <c r="AS161" s="9"/>
    </row>
    <row r="162" s="1" customFormat="1" spans="7:45">
      <c r="G162" s="9"/>
      <c r="AS162" s="9"/>
    </row>
    <row r="163" s="1" customFormat="1" spans="7:45">
      <c r="G163" s="9"/>
      <c r="AS163" s="9"/>
    </row>
    <row r="164" s="1" customFormat="1" spans="7:45">
      <c r="G164" s="9"/>
      <c r="AS164" s="9"/>
    </row>
    <row r="165" s="1" customFormat="1" spans="7:45">
      <c r="G165" s="9"/>
      <c r="AS165" s="9"/>
    </row>
    <row r="166" s="1" customFormat="1" spans="7:45">
      <c r="G166" s="9"/>
      <c r="AS166" s="9"/>
    </row>
    <row r="167" s="1" customFormat="1" spans="7:45">
      <c r="G167" s="9"/>
      <c r="AS167" s="9"/>
    </row>
    <row r="168" s="1" customFormat="1" spans="7:45">
      <c r="G168" s="9"/>
      <c r="AS168" s="9"/>
    </row>
    <row r="169" s="1" customFormat="1" spans="7:45">
      <c r="G169" s="9"/>
      <c r="AS169" s="9"/>
    </row>
    <row r="170" s="1" customFormat="1" spans="7:45">
      <c r="G170" s="9"/>
      <c r="AS170" s="9"/>
    </row>
    <row r="171" s="1" customFormat="1" spans="7:45">
      <c r="G171" s="9"/>
      <c r="AS171" s="9"/>
    </row>
    <row r="172" s="1" customFormat="1" spans="7:45">
      <c r="G172" s="9"/>
      <c r="AS172" s="9"/>
    </row>
    <row r="173" s="1" customFormat="1" spans="7:45">
      <c r="G173" s="9"/>
      <c r="AS173" s="9"/>
    </row>
    <row r="174" s="1" customFormat="1" spans="7:45">
      <c r="G174" s="9"/>
      <c r="AS174" s="9"/>
    </row>
    <row r="175" s="1" customFormat="1" spans="7:45">
      <c r="G175" s="9"/>
      <c r="AS175" s="9"/>
    </row>
    <row r="176" s="1" customFormat="1" spans="7:45">
      <c r="G176" s="9"/>
      <c r="AS176" s="9"/>
    </row>
    <row r="177" s="1" customFormat="1" spans="7:45">
      <c r="G177" s="9"/>
      <c r="AS177" s="9"/>
    </row>
    <row r="178" s="1" customFormat="1" spans="7:45">
      <c r="G178" s="9"/>
      <c r="AS178" s="9"/>
    </row>
    <row r="179" s="1" customFormat="1" spans="7:45">
      <c r="G179" s="9"/>
      <c r="AS179" s="9"/>
    </row>
  </sheetData>
  <mergeCells count="164">
    <mergeCell ref="A1:AS1"/>
    <mergeCell ref="J2:Q2"/>
    <mergeCell ref="U2:AC2"/>
    <mergeCell ref="AD2:AE2"/>
    <mergeCell ref="A5:I5"/>
    <mergeCell ref="B6:I6"/>
    <mergeCell ref="B7:I7"/>
    <mergeCell ref="B8:I8"/>
    <mergeCell ref="B14:I14"/>
    <mergeCell ref="B21:I21"/>
    <mergeCell ref="B22:I22"/>
    <mergeCell ref="B29:I29"/>
    <mergeCell ref="B30:I30"/>
    <mergeCell ref="B31:I31"/>
    <mergeCell ref="B32:I32"/>
    <mergeCell ref="B33:I33"/>
    <mergeCell ref="B34:I34"/>
    <mergeCell ref="B37:I37"/>
    <mergeCell ref="B38:I38"/>
    <mergeCell ref="B39:I39"/>
    <mergeCell ref="B44:I44"/>
    <mergeCell ref="B45:I45"/>
    <mergeCell ref="B46:I46"/>
    <mergeCell ref="B47:I47"/>
    <mergeCell ref="B48:I48"/>
    <mergeCell ref="B49:I49"/>
    <mergeCell ref="B50:I50"/>
    <mergeCell ref="B51:I51"/>
    <mergeCell ref="B53:I53"/>
    <mergeCell ref="B54:I54"/>
    <mergeCell ref="B55:I55"/>
    <mergeCell ref="B56:I56"/>
    <mergeCell ref="B57:I57"/>
    <mergeCell ref="B58:I58"/>
    <mergeCell ref="B59:I59"/>
    <mergeCell ref="B60:I60"/>
    <mergeCell ref="B61:I61"/>
    <mergeCell ref="B62:I62"/>
    <mergeCell ref="B63:I63"/>
    <mergeCell ref="B64:I64"/>
    <mergeCell ref="B65:I65"/>
    <mergeCell ref="B66:I66"/>
    <mergeCell ref="B67:I67"/>
    <mergeCell ref="B68:I68"/>
    <mergeCell ref="B69:I69"/>
    <mergeCell ref="B70:I70"/>
    <mergeCell ref="B71:I71"/>
    <mergeCell ref="B72:I72"/>
    <mergeCell ref="B73:I73"/>
    <mergeCell ref="B74:I74"/>
    <mergeCell ref="B75:I75"/>
    <mergeCell ref="B76:I76"/>
    <mergeCell ref="B77:I77"/>
    <mergeCell ref="B78:I78"/>
    <mergeCell ref="B80:I80"/>
    <mergeCell ref="B81:I81"/>
    <mergeCell ref="B82:I82"/>
    <mergeCell ref="B83:I83"/>
    <mergeCell ref="B84:I84"/>
    <mergeCell ref="B85:I85"/>
    <mergeCell ref="B86:I86"/>
    <mergeCell ref="B89:I89"/>
    <mergeCell ref="B90:I90"/>
    <mergeCell ref="B91:I91"/>
    <mergeCell ref="B93:I93"/>
    <mergeCell ref="B95:I95"/>
    <mergeCell ref="B96:I96"/>
    <mergeCell ref="B98:I98"/>
    <mergeCell ref="B99:I99"/>
    <mergeCell ref="B100:I100"/>
    <mergeCell ref="B101:I101"/>
    <mergeCell ref="B102:I102"/>
    <mergeCell ref="B103:I103"/>
    <mergeCell ref="B104:I104"/>
    <mergeCell ref="B105:I105"/>
    <mergeCell ref="B106:I106"/>
    <mergeCell ref="B107:I107"/>
    <mergeCell ref="B108:I108"/>
    <mergeCell ref="B109:I109"/>
    <mergeCell ref="B110:I110"/>
    <mergeCell ref="B111:I111"/>
    <mergeCell ref="B112:I112"/>
    <mergeCell ref="B113:I113"/>
    <mergeCell ref="B114:I114"/>
    <mergeCell ref="B115:I115"/>
    <mergeCell ref="B116:I116"/>
    <mergeCell ref="B117:I117"/>
    <mergeCell ref="B118:I118"/>
    <mergeCell ref="B119:I119"/>
    <mergeCell ref="B120:I120"/>
    <mergeCell ref="B121:I121"/>
    <mergeCell ref="B122:I122"/>
    <mergeCell ref="B123:I123"/>
    <mergeCell ref="B124:I124"/>
    <mergeCell ref="B125:I125"/>
    <mergeCell ref="B126:I126"/>
    <mergeCell ref="B127:I127"/>
    <mergeCell ref="B128:I128"/>
    <mergeCell ref="B129:I129"/>
    <mergeCell ref="B130:I130"/>
    <mergeCell ref="B131:I131"/>
    <mergeCell ref="B132:I132"/>
    <mergeCell ref="B133:I133"/>
    <mergeCell ref="B134:I134"/>
    <mergeCell ref="B135:I135"/>
    <mergeCell ref="B136:I136"/>
    <mergeCell ref="B137:I137"/>
    <mergeCell ref="B138:I138"/>
    <mergeCell ref="B139:I139"/>
    <mergeCell ref="B140:I140"/>
    <mergeCell ref="B141:I141"/>
    <mergeCell ref="B142:I142"/>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P3:P4"/>
    <mergeCell ref="Q3:Q4"/>
    <mergeCell ref="R2:R4"/>
    <mergeCell ref="S2:S4"/>
    <mergeCell ref="T2:T4"/>
    <mergeCell ref="U3:U4"/>
    <mergeCell ref="V3:V4"/>
    <mergeCell ref="W3:W4"/>
    <mergeCell ref="X3:X4"/>
    <mergeCell ref="Y3:Y4"/>
    <mergeCell ref="Z3:Z4"/>
    <mergeCell ref="AA3:AA4"/>
    <mergeCell ref="AB3:AB4"/>
    <mergeCell ref="AC3:AC4"/>
    <mergeCell ref="AD3:AD4"/>
    <mergeCell ref="AE3:AE4"/>
    <mergeCell ref="AF2:AF4"/>
    <mergeCell ref="AG2:AG4"/>
    <mergeCell ref="AH2:AH4"/>
    <mergeCell ref="AI2:AI4"/>
    <mergeCell ref="AJ2:AJ4"/>
    <mergeCell ref="AK2:AK4"/>
    <mergeCell ref="AL2:AL4"/>
    <mergeCell ref="AM2:AM4"/>
    <mergeCell ref="AN2:AN4"/>
    <mergeCell ref="AO2:AO4"/>
    <mergeCell ref="AP2:AP4"/>
    <mergeCell ref="AQ2:AQ4"/>
    <mergeCell ref="AR2:AR4"/>
    <mergeCell ref="AS2:AS4"/>
    <mergeCell ref="AT2:AT4"/>
    <mergeCell ref="AU2:AU3"/>
    <mergeCell ref="AY2:AY3"/>
    <mergeCell ref="AZ2:AZ3"/>
    <mergeCell ref="BA2:BA3"/>
    <mergeCell ref="BB2:BB3"/>
    <mergeCell ref="BC2:BC3"/>
  </mergeCells>
  <conditionalFormatting sqref="E9">
    <cfRule type="duplicateValues" dxfId="0" priority="5"/>
  </conditionalFormatting>
  <conditionalFormatting sqref="E15">
    <cfRule type="duplicateValues" dxfId="0" priority="6"/>
  </conditionalFormatting>
  <conditionalFormatting sqref="E17">
    <cfRule type="duplicateValues" dxfId="0" priority="7"/>
  </conditionalFormatting>
  <conditionalFormatting sqref="E19">
    <cfRule type="duplicateValues" dxfId="0" priority="1"/>
  </conditionalFormatting>
  <conditionalFormatting sqref="E42">
    <cfRule type="duplicateValues" dxfId="0" priority="3"/>
  </conditionalFormatting>
  <conditionalFormatting sqref="I28 K28:Q28">
    <cfRule type="duplicateValues" dxfId="0" priority="4"/>
  </conditionalFormatting>
  <pageMargins left="0.275" right="0.432638888888889" top="1.45625" bottom="0.275" header="0.5" footer="0.0777777777777778"/>
  <pageSetup paperSize="8" scale="54" fitToHeight="0" orientation="landscape" horizontalDpi="600"/>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57"/>
  <sheetViews>
    <sheetView workbookViewId="0">
      <selection activeCell="B13" sqref="B13"/>
    </sheetView>
  </sheetViews>
  <sheetFormatPr defaultColWidth="9" defaultRowHeight="13.5"/>
  <cols>
    <col min="1" max="1" width="6.625" style="77" customWidth="1"/>
    <col min="2" max="2" width="35.875" style="77" customWidth="1"/>
    <col min="3" max="3" width="9" style="79" customWidth="1"/>
    <col min="4" max="4" width="10.6583333333333" style="79" customWidth="1"/>
    <col min="5" max="5" width="13.4166666666667" style="79" customWidth="1"/>
    <col min="6" max="6" width="12.3083333333333" style="79" customWidth="1"/>
    <col min="7" max="7" width="11.875" style="79" customWidth="1"/>
    <col min="8" max="8" width="7.5" style="77" customWidth="1"/>
    <col min="9" max="9" width="36.025" style="77" customWidth="1"/>
    <col min="10" max="10" width="12.8583333333333" style="77" customWidth="1"/>
    <col min="11" max="11" width="13.3" style="77" customWidth="1"/>
    <col min="12" max="12" width="9" style="77"/>
    <col min="13" max="13" width="10.1" style="77" customWidth="1"/>
    <col min="14" max="14" width="12.625" style="77"/>
    <col min="15" max="16384" width="9" style="77"/>
  </cols>
  <sheetData>
    <row r="1" s="77" customFormat="1" ht="58" customHeight="1" spans="1:14">
      <c r="A1" s="80" t="s">
        <v>1541</v>
      </c>
      <c r="B1" s="80"/>
      <c r="C1" s="80"/>
      <c r="D1" s="80"/>
      <c r="E1" s="80"/>
      <c r="F1" s="80"/>
      <c r="G1" s="80"/>
      <c r="H1" s="80"/>
      <c r="I1" s="80"/>
      <c r="J1" s="80"/>
      <c r="K1" s="80"/>
      <c r="L1" s="80"/>
      <c r="M1" s="80"/>
      <c r="N1" s="80"/>
    </row>
    <row r="2" s="77" customFormat="1" ht="18.75" spans="1:14">
      <c r="A2" s="81" t="s">
        <v>1</v>
      </c>
      <c r="B2" s="82" t="s">
        <v>3</v>
      </c>
      <c r="C2" s="81" t="s">
        <v>908</v>
      </c>
      <c r="D2" s="83" t="s">
        <v>909</v>
      </c>
      <c r="E2" s="84"/>
      <c r="F2" s="84" t="s">
        <v>910</v>
      </c>
      <c r="G2" s="85"/>
      <c r="H2" s="81" t="s">
        <v>1</v>
      </c>
      <c r="I2" s="81"/>
      <c r="J2" s="81" t="s">
        <v>908</v>
      </c>
      <c r="K2" s="99" t="s">
        <v>909</v>
      </c>
      <c r="L2" s="81"/>
      <c r="M2" s="81" t="s">
        <v>910</v>
      </c>
      <c r="N2" s="81"/>
    </row>
    <row r="3" s="3" customFormat="1" ht="56.25" spans="1:14">
      <c r="A3" s="81"/>
      <c r="B3" s="82"/>
      <c r="C3" s="86"/>
      <c r="D3" s="84"/>
      <c r="E3" s="87" t="s">
        <v>911</v>
      </c>
      <c r="F3" s="84" t="s">
        <v>912</v>
      </c>
      <c r="G3" s="85" t="s">
        <v>913</v>
      </c>
      <c r="H3" s="81"/>
      <c r="I3" s="100"/>
      <c r="J3" s="100"/>
      <c r="K3" s="100"/>
      <c r="L3" s="100" t="s">
        <v>911</v>
      </c>
      <c r="M3" s="100" t="s">
        <v>912</v>
      </c>
      <c r="N3" s="100" t="s">
        <v>913</v>
      </c>
    </row>
    <row r="4" s="3" customFormat="1" ht="38" customHeight="1" spans="1:14">
      <c r="A4" s="86" t="s">
        <v>31</v>
      </c>
      <c r="B4" s="88"/>
      <c r="C4" s="86">
        <f t="shared" ref="C4:G4" si="0">C5+C33+C49+J20+J24+J44+J53+J54</f>
        <v>30</v>
      </c>
      <c r="D4" s="86">
        <f t="shared" si="0"/>
        <v>12549.657</v>
      </c>
      <c r="E4" s="86"/>
      <c r="F4" s="86">
        <f t="shared" si="0"/>
        <v>16355.82</v>
      </c>
      <c r="G4" s="86">
        <f t="shared" si="0"/>
        <v>1</v>
      </c>
      <c r="H4" s="81"/>
      <c r="I4" s="81"/>
      <c r="J4" s="298"/>
      <c r="K4" s="100"/>
      <c r="L4" s="100"/>
      <c r="M4" s="100"/>
      <c r="N4" s="100"/>
    </row>
    <row r="5" s="3" customFormat="1" ht="38" customHeight="1" spans="1:14">
      <c r="A5" s="155" t="s">
        <v>914</v>
      </c>
      <c r="B5" s="290" t="s">
        <v>915</v>
      </c>
      <c r="C5" s="155">
        <f t="shared" ref="C5:F5" si="1">C6+C13+C18+C21+C26</f>
        <v>24</v>
      </c>
      <c r="D5" s="155">
        <f t="shared" si="1"/>
        <v>12162.013</v>
      </c>
      <c r="E5" s="155"/>
      <c r="F5" s="155">
        <f t="shared" si="1"/>
        <v>12787.92</v>
      </c>
      <c r="G5" s="291">
        <f>F5/$F$4</f>
        <v>0.78185746725019</v>
      </c>
      <c r="H5" s="290"/>
      <c r="I5" s="155"/>
      <c r="J5" s="290"/>
      <c r="K5" s="155"/>
      <c r="L5" s="290"/>
      <c r="M5" s="155"/>
      <c r="N5" s="290"/>
    </row>
    <row r="6" s="78" customFormat="1" ht="28" customHeight="1" spans="1:14">
      <c r="A6" s="292" t="s">
        <v>916</v>
      </c>
      <c r="B6" s="293" t="s">
        <v>917</v>
      </c>
      <c r="C6" s="294">
        <f t="shared" ref="C6:F6" si="2">C7+C8+C9+C10+C11+C12</f>
        <v>17</v>
      </c>
      <c r="D6" s="294">
        <f t="shared" si="2"/>
        <v>11353.55</v>
      </c>
      <c r="E6" s="294"/>
      <c r="F6" s="294">
        <f t="shared" si="2"/>
        <v>7801.81</v>
      </c>
      <c r="G6" s="291">
        <f>F6/$F$4</f>
        <v>0.477005127226883</v>
      </c>
      <c r="H6" s="292">
        <v>8</v>
      </c>
      <c r="I6" s="299" t="s">
        <v>918</v>
      </c>
      <c r="J6" s="300"/>
      <c r="K6" s="299"/>
      <c r="L6" s="300"/>
      <c r="M6" s="300"/>
      <c r="N6" s="301">
        <f>M6/$F$4</f>
        <v>0</v>
      </c>
    </row>
    <row r="7" s="78" customFormat="1" ht="28" customHeight="1" spans="1:14">
      <c r="A7" s="292">
        <v>1</v>
      </c>
      <c r="B7" s="293" t="s">
        <v>919</v>
      </c>
      <c r="C7" s="294">
        <v>5</v>
      </c>
      <c r="D7" s="294">
        <v>3638.12</v>
      </c>
      <c r="E7" s="294" t="s">
        <v>920</v>
      </c>
      <c r="F7" s="294">
        <v>1690</v>
      </c>
      <c r="G7" s="291">
        <f>F7/$F$4</f>
        <v>0.103327133705311</v>
      </c>
      <c r="H7" s="294">
        <v>9</v>
      </c>
      <c r="I7" s="294" t="s">
        <v>921</v>
      </c>
      <c r="J7" s="294">
        <v>2</v>
      </c>
      <c r="K7" s="294">
        <v>2.144</v>
      </c>
      <c r="L7" s="294" t="s">
        <v>922</v>
      </c>
      <c r="M7" s="294">
        <v>1738.7</v>
      </c>
      <c r="N7" s="301">
        <f>M7/$F$4</f>
        <v>0.106304667084866</v>
      </c>
    </row>
    <row r="8" s="78" customFormat="1" ht="28" customHeight="1" spans="1:14">
      <c r="A8" s="292">
        <v>2</v>
      </c>
      <c r="B8" s="293" t="s">
        <v>923</v>
      </c>
      <c r="C8" s="294">
        <v>6</v>
      </c>
      <c r="D8" s="294">
        <v>6</v>
      </c>
      <c r="E8" s="294" t="s">
        <v>929</v>
      </c>
      <c r="F8" s="295">
        <v>2195.03</v>
      </c>
      <c r="G8" s="291">
        <f>F8/$F$4</f>
        <v>0.134204827394774</v>
      </c>
      <c r="H8" s="294" t="s">
        <v>925</v>
      </c>
      <c r="I8" s="294" t="s">
        <v>926</v>
      </c>
      <c r="J8" s="294">
        <f t="shared" ref="J8:M8" si="3">SUM(J9:J12)</f>
        <v>3</v>
      </c>
      <c r="K8" s="294">
        <f t="shared" si="3"/>
        <v>372</v>
      </c>
      <c r="L8" s="294">
        <f t="shared" si="3"/>
        <v>0</v>
      </c>
      <c r="M8" s="294">
        <f t="shared" si="3"/>
        <v>1129.2</v>
      </c>
      <c r="N8" s="301">
        <f>M8/$F$4</f>
        <v>0.0690396446035723</v>
      </c>
    </row>
    <row r="9" s="3" customFormat="1" ht="28" customHeight="1" spans="1:14">
      <c r="A9" s="155">
        <v>3</v>
      </c>
      <c r="B9" s="290" t="s">
        <v>927</v>
      </c>
      <c r="C9" s="295"/>
      <c r="D9" s="295"/>
      <c r="E9" s="295"/>
      <c r="F9" s="295"/>
      <c r="G9" s="291">
        <f>F9/$F$4</f>
        <v>0</v>
      </c>
      <c r="H9" s="295">
        <v>1</v>
      </c>
      <c r="I9" s="295" t="s">
        <v>928</v>
      </c>
      <c r="J9" s="295">
        <v>1</v>
      </c>
      <c r="K9" s="295">
        <v>365</v>
      </c>
      <c r="L9" s="295" t="s">
        <v>929</v>
      </c>
      <c r="M9" s="295">
        <v>29.2</v>
      </c>
      <c r="N9" s="301">
        <f>M9/$F$4</f>
        <v>0.00178529722141721</v>
      </c>
    </row>
    <row r="10" s="3" customFormat="1" ht="28" customHeight="1" spans="1:14">
      <c r="A10" s="155">
        <v>4</v>
      </c>
      <c r="B10" s="290" t="s">
        <v>930</v>
      </c>
      <c r="C10" s="295">
        <v>6</v>
      </c>
      <c r="D10" s="295">
        <v>7709.43</v>
      </c>
      <c r="E10" s="295" t="s">
        <v>920</v>
      </c>
      <c r="F10" s="295">
        <v>3916.78</v>
      </c>
      <c r="G10" s="291">
        <f>F10/$F$4</f>
        <v>0.239473166126798</v>
      </c>
      <c r="H10" s="295">
        <v>2</v>
      </c>
      <c r="I10" s="295" t="s">
        <v>931</v>
      </c>
      <c r="J10" s="295">
        <v>1</v>
      </c>
      <c r="K10" s="295">
        <v>6</v>
      </c>
      <c r="L10" s="295" t="s">
        <v>922</v>
      </c>
      <c r="M10" s="295">
        <v>500</v>
      </c>
      <c r="N10" s="301">
        <f>M10/$F$4</f>
        <v>0.0305701579009796</v>
      </c>
    </row>
    <row r="11" s="3" customFormat="1" ht="28" customHeight="1" spans="1:14">
      <c r="A11" s="155">
        <v>5</v>
      </c>
      <c r="B11" s="290" t="s">
        <v>359</v>
      </c>
      <c r="C11" s="295"/>
      <c r="D11" s="295"/>
      <c r="E11" s="295"/>
      <c r="F11" s="295"/>
      <c r="G11" s="291">
        <f>F11/$F$4</f>
        <v>0</v>
      </c>
      <c r="H11" s="295">
        <v>3</v>
      </c>
      <c r="I11" s="295" t="s">
        <v>932</v>
      </c>
      <c r="J11" s="295"/>
      <c r="K11" s="295"/>
      <c r="L11" s="295"/>
      <c r="M11" s="295"/>
      <c r="N11" s="301">
        <f>M11/$F$4</f>
        <v>0</v>
      </c>
    </row>
    <row r="12" s="3" customFormat="1" ht="28" customHeight="1" spans="1:14">
      <c r="A12" s="155">
        <v>6</v>
      </c>
      <c r="B12" s="290" t="s">
        <v>371</v>
      </c>
      <c r="C12" s="295"/>
      <c r="D12" s="295"/>
      <c r="E12" s="295"/>
      <c r="F12" s="295"/>
      <c r="G12" s="291">
        <f>F12/$F$4</f>
        <v>0</v>
      </c>
      <c r="H12" s="295">
        <v>4</v>
      </c>
      <c r="I12" s="295" t="s">
        <v>934</v>
      </c>
      <c r="J12" s="295">
        <v>1</v>
      </c>
      <c r="K12" s="295">
        <v>1</v>
      </c>
      <c r="L12" s="295" t="s">
        <v>1221</v>
      </c>
      <c r="M12" s="295">
        <v>600</v>
      </c>
      <c r="N12" s="301">
        <f>M12/$F$4</f>
        <v>0.0366841894811755</v>
      </c>
    </row>
    <row r="13" s="3" customFormat="1" ht="28" customHeight="1" spans="1:14">
      <c r="A13" s="165" t="s">
        <v>935</v>
      </c>
      <c r="B13" s="290" t="s">
        <v>936</v>
      </c>
      <c r="C13" s="295">
        <f t="shared" ref="C13:F13" si="4">SUM(C14:C17)</f>
        <v>2</v>
      </c>
      <c r="D13" s="295">
        <f t="shared" si="4"/>
        <v>2</v>
      </c>
      <c r="E13" s="295">
        <f t="shared" si="4"/>
        <v>0</v>
      </c>
      <c r="F13" s="295">
        <f t="shared" si="4"/>
        <v>3390</v>
      </c>
      <c r="G13" s="291">
        <f>F13/$F$4</f>
        <v>0.207265670568642</v>
      </c>
      <c r="H13" s="295" t="s">
        <v>937</v>
      </c>
      <c r="I13" s="295" t="s">
        <v>938</v>
      </c>
      <c r="J13" s="295">
        <f t="shared" ref="J13:M13" si="5">SUM(J14:J19)</f>
        <v>0</v>
      </c>
      <c r="K13" s="295">
        <f t="shared" si="5"/>
        <v>0</v>
      </c>
      <c r="L13" s="295">
        <f t="shared" si="5"/>
        <v>0</v>
      </c>
      <c r="M13" s="295">
        <f t="shared" si="5"/>
        <v>0</v>
      </c>
      <c r="N13" s="301">
        <f>M13/$F$4</f>
        <v>0</v>
      </c>
    </row>
    <row r="14" s="3" customFormat="1" ht="28" customHeight="1" spans="1:14">
      <c r="A14" s="165">
        <v>1</v>
      </c>
      <c r="B14" s="290" t="s">
        <v>939</v>
      </c>
      <c r="C14" s="295"/>
      <c r="D14" s="295"/>
      <c r="E14" s="295"/>
      <c r="F14" s="295"/>
      <c r="G14" s="291">
        <f>F14/$F$4</f>
        <v>0</v>
      </c>
      <c r="H14" s="295">
        <v>1</v>
      </c>
      <c r="I14" s="295" t="s">
        <v>940</v>
      </c>
      <c r="J14" s="295"/>
      <c r="K14" s="295"/>
      <c r="L14" s="295"/>
      <c r="M14" s="295"/>
      <c r="N14" s="301">
        <f>M14/$F$4</f>
        <v>0</v>
      </c>
    </row>
    <row r="15" s="3" customFormat="1" ht="28" customHeight="1" spans="1:14">
      <c r="A15" s="165">
        <v>2</v>
      </c>
      <c r="B15" s="290" t="s">
        <v>941</v>
      </c>
      <c r="C15" s="295"/>
      <c r="D15" s="295"/>
      <c r="E15" s="295"/>
      <c r="F15" s="295"/>
      <c r="G15" s="291">
        <f>F15/$F$4</f>
        <v>0</v>
      </c>
      <c r="H15" s="295">
        <v>2</v>
      </c>
      <c r="I15" s="295" t="s">
        <v>943</v>
      </c>
      <c r="J15" s="295"/>
      <c r="K15" s="295"/>
      <c r="L15" s="295"/>
      <c r="M15" s="295"/>
      <c r="N15" s="301">
        <f>M15/$F$4</f>
        <v>0</v>
      </c>
    </row>
    <row r="16" s="3" customFormat="1" ht="28" customHeight="1" spans="1:14">
      <c r="A16" s="165">
        <v>3</v>
      </c>
      <c r="B16" s="290" t="s">
        <v>944</v>
      </c>
      <c r="C16" s="295">
        <v>2</v>
      </c>
      <c r="D16" s="295">
        <v>2</v>
      </c>
      <c r="E16" s="295" t="s">
        <v>929</v>
      </c>
      <c r="F16" s="295">
        <v>3390</v>
      </c>
      <c r="G16" s="291">
        <f>F16/$F$4</f>
        <v>0.207265670568642</v>
      </c>
      <c r="H16" s="295">
        <v>3</v>
      </c>
      <c r="I16" s="302" t="s">
        <v>945</v>
      </c>
      <c r="J16" s="295"/>
      <c r="K16" s="295"/>
      <c r="L16" s="295"/>
      <c r="M16" s="295"/>
      <c r="N16" s="301">
        <f>M16/$F$4</f>
        <v>0</v>
      </c>
    </row>
    <row r="17" s="3" customFormat="1" ht="28" customHeight="1" spans="1:14">
      <c r="A17" s="165">
        <v>4</v>
      </c>
      <c r="B17" s="290" t="s">
        <v>946</v>
      </c>
      <c r="C17" s="295"/>
      <c r="D17" s="295"/>
      <c r="E17" s="295"/>
      <c r="F17" s="295"/>
      <c r="G17" s="291">
        <f>F17/$F$4</f>
        <v>0</v>
      </c>
      <c r="H17" s="295">
        <v>4</v>
      </c>
      <c r="I17" s="295" t="s">
        <v>947</v>
      </c>
      <c r="J17" s="295"/>
      <c r="K17" s="295"/>
      <c r="L17" s="295"/>
      <c r="M17" s="295"/>
      <c r="N17" s="301">
        <f>M17/$F$4</f>
        <v>0</v>
      </c>
    </row>
    <row r="18" s="3" customFormat="1" ht="28" customHeight="1" spans="1:14">
      <c r="A18" s="155" t="s">
        <v>937</v>
      </c>
      <c r="B18" s="290" t="s">
        <v>948</v>
      </c>
      <c r="C18" s="295">
        <f t="shared" ref="C18:F18" si="6">SUM(C19:C20)</f>
        <v>4</v>
      </c>
      <c r="D18" s="295">
        <f t="shared" si="6"/>
        <v>6.463</v>
      </c>
      <c r="E18" s="295">
        <f t="shared" si="6"/>
        <v>0</v>
      </c>
      <c r="F18" s="295">
        <f t="shared" si="6"/>
        <v>1446.11</v>
      </c>
      <c r="G18" s="291">
        <f>F18/$F$4</f>
        <v>0.0884156220843712</v>
      </c>
      <c r="H18" s="295">
        <v>5</v>
      </c>
      <c r="I18" s="295" t="s">
        <v>949</v>
      </c>
      <c r="J18" s="295"/>
      <c r="K18" s="295"/>
      <c r="L18" s="295"/>
      <c r="M18" s="295"/>
      <c r="N18" s="301">
        <f>M18/$F$4</f>
        <v>0</v>
      </c>
    </row>
    <row r="19" s="3" customFormat="1" ht="28" customHeight="1" spans="1:14">
      <c r="A19" s="155">
        <v>1</v>
      </c>
      <c r="B19" s="290" t="s">
        <v>950</v>
      </c>
      <c r="C19" s="295">
        <v>4</v>
      </c>
      <c r="D19" s="295">
        <v>6.463</v>
      </c>
      <c r="E19" s="295" t="s">
        <v>922</v>
      </c>
      <c r="F19" s="295">
        <v>1446.11</v>
      </c>
      <c r="G19" s="291">
        <f>F19/$F$4</f>
        <v>0.0884156220843712</v>
      </c>
      <c r="H19" s="295">
        <v>6</v>
      </c>
      <c r="I19" s="302" t="s">
        <v>951</v>
      </c>
      <c r="J19" s="295"/>
      <c r="K19" s="295"/>
      <c r="L19" s="295"/>
      <c r="M19" s="295"/>
      <c r="N19" s="301">
        <f>M19/$F$4</f>
        <v>0</v>
      </c>
    </row>
    <row r="20" s="3" customFormat="1" ht="28" customHeight="1" spans="1:14">
      <c r="A20" s="155">
        <v>2</v>
      </c>
      <c r="B20" s="290" t="s">
        <v>952</v>
      </c>
      <c r="C20" s="295"/>
      <c r="D20" s="295"/>
      <c r="E20" s="295"/>
      <c r="F20" s="295"/>
      <c r="G20" s="291">
        <f>F20/$F$4</f>
        <v>0</v>
      </c>
      <c r="H20" s="295" t="s">
        <v>953</v>
      </c>
      <c r="I20" s="295" t="s">
        <v>954</v>
      </c>
      <c r="J20" s="295">
        <f t="shared" ref="J20:M20" si="7">SUM(J21:J23)</f>
        <v>0</v>
      </c>
      <c r="K20" s="295">
        <f t="shared" si="7"/>
        <v>0</v>
      </c>
      <c r="L20" s="295">
        <f t="shared" si="7"/>
        <v>0</v>
      </c>
      <c r="M20" s="295">
        <f t="shared" si="7"/>
        <v>0</v>
      </c>
      <c r="N20" s="301">
        <f>M20/$F$4</f>
        <v>0</v>
      </c>
    </row>
    <row r="21" s="3" customFormat="1" ht="28" customHeight="1" spans="1:14">
      <c r="A21" s="155" t="s">
        <v>955</v>
      </c>
      <c r="B21" s="290" t="s">
        <v>956</v>
      </c>
      <c r="C21" s="295">
        <f t="shared" ref="C21:F21" si="8">SUM(C22:C25)</f>
        <v>0</v>
      </c>
      <c r="D21" s="295">
        <f t="shared" si="8"/>
        <v>0</v>
      </c>
      <c r="E21" s="295">
        <f t="shared" si="8"/>
        <v>0</v>
      </c>
      <c r="F21" s="295">
        <f t="shared" si="8"/>
        <v>0</v>
      </c>
      <c r="G21" s="291">
        <f>F21/$F$4</f>
        <v>0</v>
      </c>
      <c r="H21" s="295">
        <v>1</v>
      </c>
      <c r="I21" s="295" t="s">
        <v>957</v>
      </c>
      <c r="J21" s="295"/>
      <c r="K21" s="295"/>
      <c r="L21" s="295"/>
      <c r="M21" s="295"/>
      <c r="N21" s="301">
        <f>M21/$F$4</f>
        <v>0</v>
      </c>
    </row>
    <row r="22" s="3" customFormat="1" ht="28" customHeight="1" spans="1:14">
      <c r="A22" s="155">
        <v>1</v>
      </c>
      <c r="B22" s="290" t="s">
        <v>958</v>
      </c>
      <c r="C22" s="295"/>
      <c r="D22" s="295"/>
      <c r="E22" s="295"/>
      <c r="F22" s="295"/>
      <c r="G22" s="291">
        <f>F22/$F$4</f>
        <v>0</v>
      </c>
      <c r="H22" s="295">
        <v>2</v>
      </c>
      <c r="I22" s="295" t="s">
        <v>959</v>
      </c>
      <c r="J22" s="295"/>
      <c r="K22" s="295"/>
      <c r="L22" s="295"/>
      <c r="M22" s="295"/>
      <c r="N22" s="301">
        <f>M22/$F$4</f>
        <v>0</v>
      </c>
    </row>
    <row r="23" s="3" customFormat="1" ht="28" customHeight="1" spans="1:14">
      <c r="A23" s="155">
        <v>2</v>
      </c>
      <c r="B23" s="290" t="s">
        <v>960</v>
      </c>
      <c r="C23" s="295"/>
      <c r="D23" s="295"/>
      <c r="E23" s="295"/>
      <c r="F23" s="295"/>
      <c r="G23" s="291">
        <f>F23/$F$4</f>
        <v>0</v>
      </c>
      <c r="H23" s="295">
        <v>3</v>
      </c>
      <c r="I23" s="295" t="s">
        <v>961</v>
      </c>
      <c r="J23" s="295"/>
      <c r="K23" s="295"/>
      <c r="L23" s="295"/>
      <c r="M23" s="295"/>
      <c r="N23" s="301">
        <f>M23/$F$4</f>
        <v>0</v>
      </c>
    </row>
    <row r="24" s="3" customFormat="1" ht="28" customHeight="1" spans="1:14">
      <c r="A24" s="155">
        <v>3</v>
      </c>
      <c r="B24" s="290" t="s">
        <v>962</v>
      </c>
      <c r="C24" s="295"/>
      <c r="D24" s="295"/>
      <c r="E24" s="295"/>
      <c r="F24" s="295"/>
      <c r="G24" s="291">
        <f>F24/$F$4</f>
        <v>0</v>
      </c>
      <c r="H24" s="295" t="s">
        <v>963</v>
      </c>
      <c r="I24" s="295" t="s">
        <v>964</v>
      </c>
      <c r="J24" s="295">
        <f t="shared" ref="J24:M24" si="9">J25+J27+J31+J38</f>
        <v>0</v>
      </c>
      <c r="K24" s="295">
        <f t="shared" si="9"/>
        <v>0</v>
      </c>
      <c r="L24" s="295">
        <f t="shared" si="9"/>
        <v>0</v>
      </c>
      <c r="M24" s="295">
        <f t="shared" si="9"/>
        <v>0</v>
      </c>
      <c r="N24" s="301">
        <f>M24/$F$4</f>
        <v>0</v>
      </c>
    </row>
    <row r="25" s="3" customFormat="1" ht="28" customHeight="1" spans="1:14">
      <c r="A25" s="155">
        <v>4</v>
      </c>
      <c r="B25" s="290" t="s">
        <v>965</v>
      </c>
      <c r="C25" s="295"/>
      <c r="D25" s="295"/>
      <c r="E25" s="295"/>
      <c r="F25" s="295"/>
      <c r="G25" s="291">
        <f>F25/$F$4</f>
        <v>0</v>
      </c>
      <c r="H25" s="295" t="s">
        <v>916</v>
      </c>
      <c r="I25" s="295" t="s">
        <v>966</v>
      </c>
      <c r="J25" s="295">
        <f t="shared" ref="J25:M25" si="10">J26</f>
        <v>0</v>
      </c>
      <c r="K25" s="295">
        <f t="shared" si="10"/>
        <v>0</v>
      </c>
      <c r="L25" s="295">
        <f t="shared" si="10"/>
        <v>0</v>
      </c>
      <c r="M25" s="295">
        <f t="shared" si="10"/>
        <v>0</v>
      </c>
      <c r="N25" s="301">
        <f>M25/$F$4</f>
        <v>0</v>
      </c>
    </row>
    <row r="26" s="3" customFormat="1" ht="28" customHeight="1" spans="1:14">
      <c r="A26" s="155" t="s">
        <v>967</v>
      </c>
      <c r="B26" s="290" t="s">
        <v>968</v>
      </c>
      <c r="C26" s="295">
        <f t="shared" ref="C26:F26" si="11">SUM(C27:C32)</f>
        <v>1</v>
      </c>
      <c r="D26" s="295">
        <f t="shared" si="11"/>
        <v>800</v>
      </c>
      <c r="E26" s="295">
        <f t="shared" si="11"/>
        <v>0</v>
      </c>
      <c r="F26" s="295">
        <f t="shared" si="11"/>
        <v>150</v>
      </c>
      <c r="G26" s="291">
        <f>F26/$F$4</f>
        <v>0.00917104737029388</v>
      </c>
      <c r="H26" s="295">
        <v>1</v>
      </c>
      <c r="I26" s="295" t="s">
        <v>969</v>
      </c>
      <c r="J26" s="295"/>
      <c r="K26" s="295"/>
      <c r="L26" s="295"/>
      <c r="M26" s="295"/>
      <c r="N26" s="301">
        <f>M26/$F$4</f>
        <v>0</v>
      </c>
    </row>
    <row r="27" s="3" customFormat="1" ht="28" customHeight="1" spans="1:14">
      <c r="A27" s="155">
        <v>1</v>
      </c>
      <c r="B27" s="290" t="s">
        <v>970</v>
      </c>
      <c r="C27" s="295">
        <v>1</v>
      </c>
      <c r="D27" s="295">
        <v>800</v>
      </c>
      <c r="E27" s="295" t="s">
        <v>972</v>
      </c>
      <c r="F27" s="295">
        <v>150</v>
      </c>
      <c r="G27" s="291">
        <f>F27/$F$4</f>
        <v>0.00917104737029388</v>
      </c>
      <c r="H27" s="295" t="s">
        <v>935</v>
      </c>
      <c r="I27" s="295" t="s">
        <v>870</v>
      </c>
      <c r="J27" s="295">
        <f t="shared" ref="J27:M27" si="12">SUM(J28:J30)</f>
        <v>0</v>
      </c>
      <c r="K27" s="295">
        <f t="shared" si="12"/>
        <v>0</v>
      </c>
      <c r="L27" s="295">
        <f t="shared" si="12"/>
        <v>0</v>
      </c>
      <c r="M27" s="295">
        <f t="shared" si="12"/>
        <v>0</v>
      </c>
      <c r="N27" s="301">
        <f>M27/$F$4</f>
        <v>0</v>
      </c>
    </row>
    <row r="28" s="3" customFormat="1" ht="28" customHeight="1" spans="1:14">
      <c r="A28" s="155">
        <v>2</v>
      </c>
      <c r="B28" s="290" t="s">
        <v>971</v>
      </c>
      <c r="C28" s="295"/>
      <c r="D28" s="295"/>
      <c r="E28" s="295"/>
      <c r="F28" s="295"/>
      <c r="G28" s="291">
        <f>F28/$F$4</f>
        <v>0</v>
      </c>
      <c r="H28" s="295">
        <v>1</v>
      </c>
      <c r="I28" s="295" t="s">
        <v>973</v>
      </c>
      <c r="J28" s="295"/>
      <c r="K28" s="295"/>
      <c r="L28" s="295"/>
      <c r="M28" s="295"/>
      <c r="N28" s="301">
        <f>M28/$F$4</f>
        <v>0</v>
      </c>
    </row>
    <row r="29" s="3" customFormat="1" ht="28" customHeight="1" spans="1:14">
      <c r="A29" s="155">
        <v>3</v>
      </c>
      <c r="B29" s="290" t="s">
        <v>975</v>
      </c>
      <c r="C29" s="295"/>
      <c r="D29" s="295"/>
      <c r="E29" s="295"/>
      <c r="F29" s="295"/>
      <c r="G29" s="291">
        <f>F29/$F$4</f>
        <v>0</v>
      </c>
      <c r="H29" s="295">
        <v>2</v>
      </c>
      <c r="I29" s="295" t="s">
        <v>976</v>
      </c>
      <c r="J29" s="295"/>
      <c r="K29" s="295"/>
      <c r="L29" s="295"/>
      <c r="M29" s="295"/>
      <c r="N29" s="301">
        <f>M29/$F$4</f>
        <v>0</v>
      </c>
    </row>
    <row r="30" s="3" customFormat="1" ht="28" customHeight="1" spans="1:14">
      <c r="A30" s="155">
        <v>4</v>
      </c>
      <c r="B30" s="290" t="s">
        <v>977</v>
      </c>
      <c r="C30" s="295"/>
      <c r="D30" s="295"/>
      <c r="E30" s="295"/>
      <c r="F30" s="295"/>
      <c r="G30" s="291">
        <f>F30/$F$4</f>
        <v>0</v>
      </c>
      <c r="H30" s="295">
        <v>3</v>
      </c>
      <c r="I30" s="295" t="s">
        <v>978</v>
      </c>
      <c r="J30" s="295"/>
      <c r="K30" s="295"/>
      <c r="L30" s="295"/>
      <c r="M30" s="295"/>
      <c r="N30" s="301">
        <f>M30/$F$4</f>
        <v>0</v>
      </c>
    </row>
    <row r="31" s="3" customFormat="1" ht="28" customHeight="1" spans="1:14">
      <c r="A31" s="155">
        <v>5</v>
      </c>
      <c r="B31" s="290" t="s">
        <v>979</v>
      </c>
      <c r="C31" s="295"/>
      <c r="D31" s="295"/>
      <c r="E31" s="295"/>
      <c r="F31" s="295"/>
      <c r="G31" s="291">
        <f>F31/$F$4</f>
        <v>0</v>
      </c>
      <c r="H31" s="295" t="s">
        <v>937</v>
      </c>
      <c r="I31" s="295" t="s">
        <v>980</v>
      </c>
      <c r="J31" s="295">
        <f t="shared" ref="J31:M31" si="13">SUM(J32:J37)</f>
        <v>0</v>
      </c>
      <c r="K31" s="295">
        <f t="shared" si="13"/>
        <v>0</v>
      </c>
      <c r="L31" s="295">
        <f t="shared" si="13"/>
        <v>0</v>
      </c>
      <c r="M31" s="295">
        <f t="shared" si="13"/>
        <v>0</v>
      </c>
      <c r="N31" s="301">
        <f>M31/$F$4</f>
        <v>0</v>
      </c>
    </row>
    <row r="32" s="3" customFormat="1" ht="28" customHeight="1" spans="1:14">
      <c r="A32" s="155">
        <v>6</v>
      </c>
      <c r="B32" s="290" t="s">
        <v>981</v>
      </c>
      <c r="C32" s="295"/>
      <c r="D32" s="295"/>
      <c r="E32" s="295"/>
      <c r="F32" s="295"/>
      <c r="G32" s="291">
        <f>F32/$F$4</f>
        <v>0</v>
      </c>
      <c r="H32" s="295">
        <v>1</v>
      </c>
      <c r="I32" s="295" t="s">
        <v>880</v>
      </c>
      <c r="J32" s="295"/>
      <c r="K32" s="295"/>
      <c r="L32" s="295"/>
      <c r="M32" s="295"/>
      <c r="N32" s="301">
        <f>M32/$F$4</f>
        <v>0</v>
      </c>
    </row>
    <row r="33" s="3" customFormat="1" ht="28" customHeight="1" spans="1:14">
      <c r="A33" s="155" t="s">
        <v>982</v>
      </c>
      <c r="B33" s="296" t="s">
        <v>983</v>
      </c>
      <c r="C33" s="297">
        <f t="shared" ref="C33:F33" si="14">C34+C37+C41+C44+C48</f>
        <v>0</v>
      </c>
      <c r="D33" s="297">
        <f t="shared" si="14"/>
        <v>0</v>
      </c>
      <c r="E33" s="297" t="s">
        <v>990</v>
      </c>
      <c r="F33" s="297">
        <f t="shared" si="14"/>
        <v>0</v>
      </c>
      <c r="G33" s="291">
        <f>F33/$F$4</f>
        <v>0</v>
      </c>
      <c r="H33" s="295">
        <v>2</v>
      </c>
      <c r="I33" s="295" t="s">
        <v>881</v>
      </c>
      <c r="J33" s="295"/>
      <c r="K33" s="295"/>
      <c r="L33" s="295"/>
      <c r="M33" s="295"/>
      <c r="N33" s="301">
        <f>M33/$F$4</f>
        <v>0</v>
      </c>
    </row>
    <row r="34" s="3" customFormat="1" ht="28" customHeight="1" spans="1:14">
      <c r="A34" s="155" t="s">
        <v>916</v>
      </c>
      <c r="B34" s="296" t="s">
        <v>984</v>
      </c>
      <c r="C34" s="297">
        <f t="shared" ref="C34:F34" si="15">SUM(C35:C36)</f>
        <v>0</v>
      </c>
      <c r="D34" s="297">
        <f t="shared" si="15"/>
        <v>0</v>
      </c>
      <c r="E34" s="297" t="s">
        <v>990</v>
      </c>
      <c r="F34" s="297">
        <f t="shared" si="15"/>
        <v>0</v>
      </c>
      <c r="G34" s="291">
        <f>F34/$F$4</f>
        <v>0</v>
      </c>
      <c r="H34" s="295">
        <v>3</v>
      </c>
      <c r="I34" s="295" t="s">
        <v>882</v>
      </c>
      <c r="J34" s="295"/>
      <c r="K34" s="295"/>
      <c r="L34" s="295"/>
      <c r="M34" s="295"/>
      <c r="N34" s="301">
        <f>M34/$F$4</f>
        <v>0</v>
      </c>
    </row>
    <row r="35" s="3" customFormat="1" ht="28" customHeight="1" spans="1:14">
      <c r="A35" s="155">
        <v>1</v>
      </c>
      <c r="B35" s="296" t="s">
        <v>985</v>
      </c>
      <c r="C35" s="297"/>
      <c r="D35" s="295"/>
      <c r="E35" s="295"/>
      <c r="F35" s="295"/>
      <c r="G35" s="291">
        <f>F35/$F$4</f>
        <v>0</v>
      </c>
      <c r="H35" s="295">
        <v>4</v>
      </c>
      <c r="I35" s="295" t="s">
        <v>883</v>
      </c>
      <c r="J35" s="295"/>
      <c r="K35" s="295"/>
      <c r="L35" s="295"/>
      <c r="M35" s="295"/>
      <c r="N35" s="301">
        <f>M35/$F$4</f>
        <v>0</v>
      </c>
    </row>
    <row r="36" s="3" customFormat="1" ht="28" customHeight="1" spans="1:14">
      <c r="A36" s="155">
        <v>2</v>
      </c>
      <c r="B36" s="296" t="s">
        <v>986</v>
      </c>
      <c r="C36" s="297"/>
      <c r="D36" s="295"/>
      <c r="E36" s="295"/>
      <c r="F36" s="295"/>
      <c r="G36" s="291">
        <f>F36/$F$4</f>
        <v>0</v>
      </c>
      <c r="H36" s="295">
        <v>5</v>
      </c>
      <c r="I36" s="295" t="s">
        <v>884</v>
      </c>
      <c r="J36" s="295"/>
      <c r="K36" s="295"/>
      <c r="L36" s="295"/>
      <c r="M36" s="295"/>
      <c r="N36" s="301">
        <f>M36/$F$4</f>
        <v>0</v>
      </c>
    </row>
    <row r="37" s="3" customFormat="1" ht="28" customHeight="1" spans="1:14">
      <c r="A37" s="155" t="s">
        <v>935</v>
      </c>
      <c r="B37" s="296" t="s">
        <v>507</v>
      </c>
      <c r="C37" s="297">
        <f t="shared" ref="C37:F37" si="16">SUM(C38:C40)</f>
        <v>0</v>
      </c>
      <c r="D37" s="297">
        <f t="shared" si="16"/>
        <v>0</v>
      </c>
      <c r="E37" s="297">
        <f t="shared" si="16"/>
        <v>0</v>
      </c>
      <c r="F37" s="297">
        <f t="shared" si="16"/>
        <v>0</v>
      </c>
      <c r="G37" s="291">
        <f>F37/$F$4</f>
        <v>0</v>
      </c>
      <c r="H37" s="295">
        <v>6</v>
      </c>
      <c r="I37" s="295" t="s">
        <v>885</v>
      </c>
      <c r="J37" s="295"/>
      <c r="K37" s="295"/>
      <c r="L37" s="295"/>
      <c r="M37" s="295"/>
      <c r="N37" s="301">
        <f>M37/$F$4</f>
        <v>0</v>
      </c>
    </row>
    <row r="38" s="3" customFormat="1" ht="28" customHeight="1" spans="1:14">
      <c r="A38" s="155">
        <v>1</v>
      </c>
      <c r="B38" s="296" t="s">
        <v>987</v>
      </c>
      <c r="C38" s="297"/>
      <c r="D38" s="295"/>
      <c r="E38" s="295"/>
      <c r="F38" s="295"/>
      <c r="G38" s="291">
        <f>F38/$F$4</f>
        <v>0</v>
      </c>
      <c r="H38" s="295" t="s">
        <v>955</v>
      </c>
      <c r="I38" s="295" t="s">
        <v>988</v>
      </c>
      <c r="J38" s="295">
        <f t="shared" ref="J38:M38" si="17">SUM(J39:J43)</f>
        <v>0</v>
      </c>
      <c r="K38" s="295">
        <f t="shared" si="17"/>
        <v>0</v>
      </c>
      <c r="L38" s="295">
        <f t="shared" si="17"/>
        <v>0</v>
      </c>
      <c r="M38" s="295">
        <f t="shared" si="17"/>
        <v>0</v>
      </c>
      <c r="N38" s="301">
        <f>M38/$F$4</f>
        <v>0</v>
      </c>
    </row>
    <row r="39" s="3" customFormat="1" ht="28" customHeight="1" spans="1:14">
      <c r="A39" s="155">
        <v>2</v>
      </c>
      <c r="B39" s="296" t="s">
        <v>989</v>
      </c>
      <c r="C39" s="295"/>
      <c r="D39" s="295"/>
      <c r="E39" s="295"/>
      <c r="F39" s="295"/>
      <c r="G39" s="291">
        <f>F39/$F$4</f>
        <v>0</v>
      </c>
      <c r="H39" s="295">
        <v>1</v>
      </c>
      <c r="I39" s="295" t="s">
        <v>887</v>
      </c>
      <c r="J39" s="295"/>
      <c r="K39" s="295"/>
      <c r="L39" s="295"/>
      <c r="M39" s="295"/>
      <c r="N39" s="301">
        <f>M39/$F$4</f>
        <v>0</v>
      </c>
    </row>
    <row r="40" s="3" customFormat="1" ht="28" customHeight="1" spans="1:14">
      <c r="A40" s="155">
        <v>3</v>
      </c>
      <c r="B40" s="296" t="s">
        <v>991</v>
      </c>
      <c r="C40" s="297"/>
      <c r="D40" s="295"/>
      <c r="E40" s="295"/>
      <c r="F40" s="295"/>
      <c r="G40" s="291">
        <f>F40/$F$4</f>
        <v>0</v>
      </c>
      <c r="H40" s="295">
        <v>2</v>
      </c>
      <c r="I40" s="295" t="s">
        <v>888</v>
      </c>
      <c r="J40" s="295"/>
      <c r="K40" s="295"/>
      <c r="L40" s="295"/>
      <c r="M40" s="295"/>
      <c r="N40" s="301">
        <f>M40/$F$4</f>
        <v>0</v>
      </c>
    </row>
    <row r="41" s="3" customFormat="1" ht="28" customHeight="1" spans="1:14">
      <c r="A41" s="155" t="s">
        <v>937</v>
      </c>
      <c r="B41" s="296" t="s">
        <v>992</v>
      </c>
      <c r="C41" s="297">
        <f t="shared" ref="C41:F41" si="18">SUM(C42:C43)</f>
        <v>0</v>
      </c>
      <c r="D41" s="297">
        <f t="shared" si="18"/>
        <v>0</v>
      </c>
      <c r="E41" s="297">
        <f t="shared" si="18"/>
        <v>0</v>
      </c>
      <c r="F41" s="297">
        <f t="shared" si="18"/>
        <v>0</v>
      </c>
      <c r="G41" s="291">
        <f>F41/$F$4</f>
        <v>0</v>
      </c>
      <c r="H41" s="295">
        <v>3</v>
      </c>
      <c r="I41" s="295" t="s">
        <v>889</v>
      </c>
      <c r="J41" s="295"/>
      <c r="K41" s="295"/>
      <c r="L41" s="295"/>
      <c r="M41" s="295"/>
      <c r="N41" s="301">
        <f>M41/$F$4</f>
        <v>0</v>
      </c>
    </row>
    <row r="42" s="3" customFormat="1" ht="28" customHeight="1" spans="1:14">
      <c r="A42" s="155">
        <v>1</v>
      </c>
      <c r="B42" s="296" t="s">
        <v>993</v>
      </c>
      <c r="C42" s="297"/>
      <c r="D42" s="295"/>
      <c r="E42" s="295"/>
      <c r="F42" s="295"/>
      <c r="G42" s="291">
        <f>F42/$F$4</f>
        <v>0</v>
      </c>
      <c r="H42" s="295">
        <v>4</v>
      </c>
      <c r="I42" s="295" t="s">
        <v>890</v>
      </c>
      <c r="J42" s="295"/>
      <c r="K42" s="295"/>
      <c r="L42" s="295"/>
      <c r="M42" s="295"/>
      <c r="N42" s="301">
        <f>M42/$F$4</f>
        <v>0</v>
      </c>
    </row>
    <row r="43" s="3" customFormat="1" ht="28" customHeight="1" spans="1:14">
      <c r="A43" s="155">
        <v>2</v>
      </c>
      <c r="B43" s="296" t="s">
        <v>994</v>
      </c>
      <c r="C43" s="297"/>
      <c r="D43" s="295"/>
      <c r="E43" s="295"/>
      <c r="F43" s="295"/>
      <c r="G43" s="291">
        <f>F43/$F$4</f>
        <v>0</v>
      </c>
      <c r="H43" s="295">
        <v>5</v>
      </c>
      <c r="I43" s="295" t="s">
        <v>891</v>
      </c>
      <c r="J43" s="295"/>
      <c r="K43" s="295"/>
      <c r="L43" s="295"/>
      <c r="M43" s="295"/>
      <c r="N43" s="301">
        <f>M43/$F$4</f>
        <v>0</v>
      </c>
    </row>
    <row r="44" s="3" customFormat="1" ht="28" customHeight="1" spans="1:14">
      <c r="A44" s="155" t="s">
        <v>955</v>
      </c>
      <c r="B44" s="296" t="s">
        <v>995</v>
      </c>
      <c r="C44" s="297">
        <f t="shared" ref="C44:F44" si="19">SUM(C45:C47)</f>
        <v>0</v>
      </c>
      <c r="D44" s="297">
        <f t="shared" si="19"/>
        <v>0</v>
      </c>
      <c r="E44" s="297">
        <f t="shared" si="19"/>
        <v>0</v>
      </c>
      <c r="F44" s="297">
        <f t="shared" si="19"/>
        <v>0</v>
      </c>
      <c r="G44" s="291">
        <f>F44/$F$4</f>
        <v>0</v>
      </c>
      <c r="H44" s="295" t="s">
        <v>996</v>
      </c>
      <c r="I44" s="295" t="s">
        <v>997</v>
      </c>
      <c r="J44" s="295">
        <f t="shared" ref="J44:M44" si="20">J45+J48</f>
        <v>0</v>
      </c>
      <c r="K44" s="295">
        <f t="shared" si="20"/>
        <v>0</v>
      </c>
      <c r="L44" s="295">
        <f t="shared" si="20"/>
        <v>0</v>
      </c>
      <c r="M44" s="295">
        <f t="shared" si="20"/>
        <v>0</v>
      </c>
      <c r="N44" s="301">
        <f>M44/$F$4</f>
        <v>0</v>
      </c>
    </row>
    <row r="45" s="3" customFormat="1" ht="28" customHeight="1" spans="1:14">
      <c r="A45" s="155"/>
      <c r="B45" s="296" t="s">
        <v>998</v>
      </c>
      <c r="C45" s="297"/>
      <c r="D45" s="295"/>
      <c r="E45" s="295"/>
      <c r="F45" s="295"/>
      <c r="G45" s="291">
        <f>F45/$F$4</f>
        <v>0</v>
      </c>
      <c r="H45" s="295" t="s">
        <v>916</v>
      </c>
      <c r="I45" s="295" t="s">
        <v>999</v>
      </c>
      <c r="J45" s="295">
        <f t="shared" ref="J45:M45" si="21">SUM(J46:J47)</f>
        <v>0</v>
      </c>
      <c r="K45" s="295">
        <f t="shared" si="21"/>
        <v>0</v>
      </c>
      <c r="L45" s="295">
        <f t="shared" si="21"/>
        <v>0</v>
      </c>
      <c r="M45" s="295">
        <f t="shared" si="21"/>
        <v>0</v>
      </c>
      <c r="N45" s="301">
        <f>M45/$F$4</f>
        <v>0</v>
      </c>
    </row>
    <row r="46" s="3" customFormat="1" ht="28" customHeight="1" spans="1:14">
      <c r="A46" s="155"/>
      <c r="B46" s="296" t="s">
        <v>1000</v>
      </c>
      <c r="C46" s="297"/>
      <c r="D46" s="295"/>
      <c r="E46" s="295"/>
      <c r="F46" s="295"/>
      <c r="G46" s="291">
        <f>F46/$F$4</f>
        <v>0</v>
      </c>
      <c r="H46" s="295">
        <v>1</v>
      </c>
      <c r="I46" s="295" t="s">
        <v>1001</v>
      </c>
      <c r="J46" s="295"/>
      <c r="K46" s="295"/>
      <c r="L46" s="295"/>
      <c r="M46" s="295"/>
      <c r="N46" s="301">
        <f>M46/$F$4</f>
        <v>0</v>
      </c>
    </row>
    <row r="47" s="3" customFormat="1" ht="28" customHeight="1" spans="1:14">
      <c r="A47" s="155"/>
      <c r="B47" s="296" t="s">
        <v>1002</v>
      </c>
      <c r="C47" s="297"/>
      <c r="D47" s="295"/>
      <c r="E47" s="295"/>
      <c r="F47" s="295"/>
      <c r="G47" s="291">
        <f>F47/$F$4</f>
        <v>0</v>
      </c>
      <c r="H47" s="295">
        <v>2</v>
      </c>
      <c r="I47" s="295" t="s">
        <v>1003</v>
      </c>
      <c r="J47" s="295"/>
      <c r="K47" s="295"/>
      <c r="L47" s="295"/>
      <c r="M47" s="295"/>
      <c r="N47" s="301">
        <f>M47/$F$4</f>
        <v>0</v>
      </c>
    </row>
    <row r="48" s="3" customFormat="1" ht="28" customHeight="1" spans="1:14">
      <c r="A48" s="155" t="s">
        <v>967</v>
      </c>
      <c r="B48" s="296" t="s">
        <v>1004</v>
      </c>
      <c r="C48" s="295"/>
      <c r="D48" s="295"/>
      <c r="E48" s="295"/>
      <c r="F48" s="96"/>
      <c r="G48" s="291">
        <f>F48/$F$4</f>
        <v>0</v>
      </c>
      <c r="H48" s="295" t="s">
        <v>935</v>
      </c>
      <c r="I48" s="295" t="s">
        <v>1005</v>
      </c>
      <c r="J48" s="295">
        <f t="shared" ref="J48:M48" si="22">SUM(J49:J52)</f>
        <v>0</v>
      </c>
      <c r="K48" s="295">
        <f t="shared" si="22"/>
        <v>0</v>
      </c>
      <c r="L48" s="295">
        <f t="shared" si="22"/>
        <v>0</v>
      </c>
      <c r="M48" s="295">
        <f t="shared" si="22"/>
        <v>0</v>
      </c>
      <c r="N48" s="301">
        <f>M48/$F$4</f>
        <v>0</v>
      </c>
    </row>
    <row r="49" s="3" customFormat="1" ht="28" customHeight="1" spans="1:14">
      <c r="A49" s="155" t="s">
        <v>1006</v>
      </c>
      <c r="B49" s="296" t="s">
        <v>1007</v>
      </c>
      <c r="C49" s="297">
        <f t="shared" ref="C49:F49" si="23">C50+J8+J13</f>
        <v>6</v>
      </c>
      <c r="D49" s="297">
        <f t="shared" si="23"/>
        <v>387.644</v>
      </c>
      <c r="E49" s="297" t="e">
        <f t="shared" si="23"/>
        <v>#VALUE!</v>
      </c>
      <c r="F49" s="297">
        <f t="shared" si="23"/>
        <v>3567.9</v>
      </c>
      <c r="G49" s="291">
        <f>F49/$F$4</f>
        <v>0.21814253274981</v>
      </c>
      <c r="H49" s="295">
        <v>1</v>
      </c>
      <c r="I49" s="295" t="s">
        <v>897</v>
      </c>
      <c r="J49" s="295"/>
      <c r="K49" s="295"/>
      <c r="L49" s="295"/>
      <c r="M49" s="295"/>
      <c r="N49" s="301">
        <f>M49/$F$4</f>
        <v>0</v>
      </c>
    </row>
    <row r="50" s="3" customFormat="1" ht="28" customHeight="1" spans="1:14">
      <c r="A50" s="155" t="s">
        <v>916</v>
      </c>
      <c r="B50" s="296" t="s">
        <v>1008</v>
      </c>
      <c r="C50" s="297">
        <f t="shared" ref="C50:F50" si="24">C51+C52+C53+C54+C55+C56+C57+J6+J7</f>
        <v>3</v>
      </c>
      <c r="D50" s="297">
        <f t="shared" si="24"/>
        <v>15.644</v>
      </c>
      <c r="E50" s="297" t="e">
        <f t="shared" si="24"/>
        <v>#VALUE!</v>
      </c>
      <c r="F50" s="297">
        <f t="shared" si="24"/>
        <v>2438.7</v>
      </c>
      <c r="G50" s="291">
        <f>F50/$F$4</f>
        <v>0.149102888146238</v>
      </c>
      <c r="H50" s="295">
        <v>2</v>
      </c>
      <c r="I50" s="295" t="s">
        <v>898</v>
      </c>
      <c r="J50" s="295"/>
      <c r="K50" s="295"/>
      <c r="L50" s="295"/>
      <c r="M50" s="295"/>
      <c r="N50" s="301">
        <f>M50/$F$4</f>
        <v>0</v>
      </c>
    </row>
    <row r="51" s="3" customFormat="1" ht="28" customHeight="1" spans="1:14">
      <c r="A51" s="155">
        <v>1</v>
      </c>
      <c r="B51" s="296" t="s">
        <v>1009</v>
      </c>
      <c r="C51" s="297"/>
      <c r="D51" s="295"/>
      <c r="E51" s="295"/>
      <c r="F51" s="295"/>
      <c r="G51" s="291">
        <f>F51/$F$4</f>
        <v>0</v>
      </c>
      <c r="H51" s="295">
        <v>3</v>
      </c>
      <c r="I51" s="295" t="s">
        <v>899</v>
      </c>
      <c r="J51" s="295"/>
      <c r="K51" s="295"/>
      <c r="L51" s="295"/>
      <c r="M51" s="295"/>
      <c r="N51" s="301">
        <f>M51/$F$4</f>
        <v>0</v>
      </c>
    </row>
    <row r="52" s="3" customFormat="1" ht="28" customHeight="1" spans="1:14">
      <c r="A52" s="155">
        <v>2</v>
      </c>
      <c r="B52" s="296" t="s">
        <v>1010</v>
      </c>
      <c r="C52" s="297">
        <v>1</v>
      </c>
      <c r="D52" s="295">
        <v>13.5</v>
      </c>
      <c r="E52" s="295" t="s">
        <v>922</v>
      </c>
      <c r="F52" s="295">
        <v>700</v>
      </c>
      <c r="G52" s="291">
        <f>F52/$F$4</f>
        <v>0.0427982210613714</v>
      </c>
      <c r="H52" s="295">
        <v>4</v>
      </c>
      <c r="I52" s="295" t="s">
        <v>1011</v>
      </c>
      <c r="J52" s="295"/>
      <c r="K52" s="295"/>
      <c r="L52" s="295"/>
      <c r="M52" s="295"/>
      <c r="N52" s="301">
        <f>M52/$F$4</f>
        <v>0</v>
      </c>
    </row>
    <row r="53" s="3" customFormat="1" ht="28" customHeight="1" spans="1:14">
      <c r="A53" s="155">
        <v>3</v>
      </c>
      <c r="B53" s="296" t="s">
        <v>1012</v>
      </c>
      <c r="C53" s="297"/>
      <c r="D53" s="295"/>
      <c r="E53" s="295"/>
      <c r="F53" s="295"/>
      <c r="G53" s="291">
        <f>F53/$F$4</f>
        <v>0</v>
      </c>
      <c r="H53" s="295" t="s">
        <v>1013</v>
      </c>
      <c r="I53" s="295" t="s">
        <v>901</v>
      </c>
      <c r="J53" s="295"/>
      <c r="K53" s="295"/>
      <c r="L53" s="295"/>
      <c r="M53" s="295"/>
      <c r="N53" s="301">
        <f>M53/$F$4</f>
        <v>0</v>
      </c>
    </row>
    <row r="54" s="3" customFormat="1" ht="28" customHeight="1" spans="1:14">
      <c r="A54" s="155">
        <v>4</v>
      </c>
      <c r="B54" s="296" t="s">
        <v>1014</v>
      </c>
      <c r="C54" s="297"/>
      <c r="D54" s="295"/>
      <c r="E54" s="295"/>
      <c r="F54" s="295"/>
      <c r="G54" s="291">
        <f>F54/$F$4</f>
        <v>0</v>
      </c>
      <c r="H54" s="295" t="s">
        <v>1015</v>
      </c>
      <c r="I54" s="295" t="s">
        <v>903</v>
      </c>
      <c r="J54" s="295">
        <f t="shared" ref="J54:M54" si="25">SUM(J55:J56)</f>
        <v>0</v>
      </c>
      <c r="K54" s="295">
        <f t="shared" si="25"/>
        <v>0</v>
      </c>
      <c r="L54" s="295">
        <f t="shared" si="25"/>
        <v>0</v>
      </c>
      <c r="M54" s="295">
        <f t="shared" si="25"/>
        <v>0</v>
      </c>
      <c r="N54" s="301">
        <f>M54/$F$4</f>
        <v>0</v>
      </c>
    </row>
    <row r="55" s="3" customFormat="1" ht="28" customHeight="1" spans="1:14">
      <c r="A55" s="155">
        <v>5</v>
      </c>
      <c r="B55" s="296" t="s">
        <v>1016</v>
      </c>
      <c r="C55" s="297"/>
      <c r="D55" s="295"/>
      <c r="E55" s="295"/>
      <c r="F55" s="295"/>
      <c r="G55" s="291">
        <f>F55/$F$4</f>
        <v>0</v>
      </c>
      <c r="H55" s="295">
        <v>1</v>
      </c>
      <c r="I55" s="295" t="s">
        <v>1017</v>
      </c>
      <c r="J55" s="295"/>
      <c r="K55" s="295"/>
      <c r="L55" s="295"/>
      <c r="M55" s="295"/>
      <c r="N55" s="301">
        <f>M55/$F$4</f>
        <v>0</v>
      </c>
    </row>
    <row r="56" s="3" customFormat="1" ht="28" customHeight="1" spans="1:14">
      <c r="A56" s="155">
        <v>6</v>
      </c>
      <c r="B56" s="296" t="s">
        <v>1018</v>
      </c>
      <c r="C56" s="297"/>
      <c r="D56" s="295"/>
      <c r="E56" s="295"/>
      <c r="F56" s="295"/>
      <c r="G56" s="291">
        <f>F56/$F$4</f>
        <v>0</v>
      </c>
      <c r="H56" s="295">
        <v>2</v>
      </c>
      <c r="I56" s="295" t="s">
        <v>1019</v>
      </c>
      <c r="J56" s="295"/>
      <c r="K56" s="295"/>
      <c r="L56" s="295"/>
      <c r="M56" s="295"/>
      <c r="N56" s="301">
        <f>M56/$F$4</f>
        <v>0</v>
      </c>
    </row>
    <row r="57" s="77" customFormat="1" ht="36" spans="1:14">
      <c r="A57" s="155">
        <v>7</v>
      </c>
      <c r="B57" s="296" t="s">
        <v>1020</v>
      </c>
      <c r="C57" s="297"/>
      <c r="D57" s="295"/>
      <c r="E57" s="295"/>
      <c r="F57" s="295"/>
      <c r="G57" s="291">
        <f>F57/$F$4</f>
        <v>0</v>
      </c>
      <c r="H57" s="295"/>
      <c r="I57" s="295"/>
      <c r="J57" s="295"/>
      <c r="K57" s="295"/>
      <c r="L57" s="295"/>
      <c r="M57" s="295"/>
      <c r="N57" s="301">
        <f>M57/$F$4</f>
        <v>0</v>
      </c>
    </row>
  </sheetData>
  <mergeCells count="11">
    <mergeCell ref="A1:N1"/>
    <mergeCell ref="D2:E2"/>
    <mergeCell ref="F2:G2"/>
    <mergeCell ref="K2:L2"/>
    <mergeCell ref="M2:N2"/>
    <mergeCell ref="A4:B4"/>
    <mergeCell ref="A2:A3"/>
    <mergeCell ref="B2:B3"/>
    <mergeCell ref="C2:C3"/>
    <mergeCell ref="H2:H3"/>
    <mergeCell ref="J2:J3"/>
  </mergeCells>
  <pageMargins left="0.75" right="0.75" top="1" bottom="1" header="0.5" footer="0.5"/>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BE179"/>
  <sheetViews>
    <sheetView view="pageBreakPreview" zoomScaleNormal="100" zoomScaleSheetLayoutView="100" workbookViewId="0">
      <pane xSplit="7" ySplit="6" topLeftCell="H108" activePane="bottomRight" state="frozen"/>
      <selection/>
      <selection pane="topRight"/>
      <selection pane="bottomLeft"/>
      <selection pane="bottomRight" activeCell="K125" sqref="K125"/>
    </sheetView>
  </sheetViews>
  <sheetFormatPr defaultColWidth="9" defaultRowHeight="13.5"/>
  <cols>
    <col min="1" max="1" width="3.875" style="5" customWidth="1"/>
    <col min="2" max="2" width="10.375" style="5" customWidth="1"/>
    <col min="3" max="3" width="8.125" style="5" customWidth="1"/>
    <col min="4" max="4" width="7.375" style="5" customWidth="1"/>
    <col min="5" max="5" width="18.625" style="5" customWidth="1"/>
    <col min="6" max="6" width="10.75" style="5" customWidth="1"/>
    <col min="7" max="7" width="7.375" style="270" customWidth="1"/>
    <col min="8" max="8" width="17.125" style="5" customWidth="1"/>
    <col min="9" max="9" width="24.875" style="7" customWidth="1"/>
    <col min="10" max="17" width="6.625" style="5" customWidth="1"/>
    <col min="18" max="18" width="11.5" style="5" customWidth="1"/>
    <col min="19" max="19" width="9.625" style="5" customWidth="1"/>
    <col min="20" max="20" width="9.625" style="7" customWidth="1"/>
    <col min="21" max="21" width="10.375" style="392" customWidth="1"/>
    <col min="22" max="22" width="12.75" style="5" customWidth="1"/>
    <col min="23" max="23" width="11.5" style="5" customWidth="1"/>
    <col min="24" max="25" width="10.375" style="5" customWidth="1"/>
    <col min="26" max="26" width="11.125" style="5" customWidth="1"/>
    <col min="27" max="27" width="9.55833333333333" style="5" customWidth="1"/>
    <col min="28" max="28" width="9.25" style="5" customWidth="1"/>
    <col min="29" max="30" width="9.375" style="5" customWidth="1"/>
    <col min="31" max="32" width="10.375" style="5" customWidth="1"/>
    <col min="33" max="34" width="22.5" style="7" customWidth="1"/>
    <col min="35" max="35" width="8.75" style="5" hidden="1" customWidth="1"/>
    <col min="36" max="36" width="12.125" style="5" hidden="1" customWidth="1"/>
    <col min="37" max="37" width="8.875" style="5" customWidth="1"/>
    <col min="38" max="39" width="8.75" style="5" customWidth="1"/>
    <col min="40" max="41" width="8.125" style="5" customWidth="1"/>
    <col min="42" max="43" width="9" style="5" customWidth="1"/>
    <col min="44" max="45" width="8.75" style="5" customWidth="1"/>
    <col min="46" max="46" width="8.875" style="238" customWidth="1"/>
    <col min="47" max="48" width="10.375" style="9" customWidth="1"/>
    <col min="49" max="49" width="15" style="1" customWidth="1"/>
    <col min="50" max="50" width="5.125" style="1" customWidth="1"/>
    <col min="51" max="51" width="12.875" style="1" customWidth="1"/>
    <col min="52" max="52" width="8.125" style="1" customWidth="1"/>
    <col min="53" max="54" width="7" style="1" customWidth="1"/>
    <col min="55" max="55" width="7.86666666666667" style="1" customWidth="1"/>
    <col min="56" max="56" width="10.0083333333333" style="1" customWidth="1"/>
    <col min="57" max="57" width="9" style="1" customWidth="1"/>
    <col min="58" max="16384" width="9" style="1"/>
  </cols>
  <sheetData>
    <row r="1" s="1" customFormat="1" ht="25.5" spans="1:48">
      <c r="A1" s="10" t="s">
        <v>1607</v>
      </c>
      <c r="B1" s="10"/>
      <c r="C1" s="10"/>
      <c r="D1" s="246"/>
      <c r="E1" s="10"/>
      <c r="F1" s="10"/>
      <c r="G1" s="11"/>
      <c r="H1" s="10"/>
      <c r="I1" s="10"/>
      <c r="J1" s="246"/>
      <c r="K1" s="246"/>
      <c r="L1" s="246"/>
      <c r="M1" s="246"/>
      <c r="N1" s="246"/>
      <c r="O1" s="246"/>
      <c r="P1" s="246"/>
      <c r="Q1" s="246"/>
      <c r="R1" s="246"/>
      <c r="S1" s="10"/>
      <c r="T1" s="246"/>
      <c r="U1" s="401"/>
      <c r="V1" s="10"/>
      <c r="W1" s="10"/>
      <c r="X1" s="10"/>
      <c r="Y1" s="10"/>
      <c r="Z1" s="10"/>
      <c r="AA1" s="10"/>
      <c r="AB1" s="10"/>
      <c r="AC1" s="10"/>
      <c r="AD1" s="246"/>
      <c r="AE1" s="246"/>
      <c r="AF1" s="246"/>
      <c r="AG1" s="246"/>
      <c r="AH1" s="246"/>
      <c r="AI1" s="246"/>
      <c r="AJ1" s="246"/>
      <c r="AK1" s="246"/>
      <c r="AL1" s="246"/>
      <c r="AM1" s="246"/>
      <c r="AN1" s="246"/>
      <c r="AO1" s="246"/>
      <c r="AP1" s="10"/>
      <c r="AQ1" s="10"/>
      <c r="AR1" s="10"/>
      <c r="AS1" s="10"/>
      <c r="AT1" s="11"/>
      <c r="AU1" s="9"/>
      <c r="AV1" s="9"/>
    </row>
    <row r="2" s="1" customFormat="1" spans="1:56">
      <c r="A2" s="12" t="s">
        <v>1</v>
      </c>
      <c r="B2" s="13" t="s">
        <v>1047</v>
      </c>
      <c r="C2" s="14" t="s">
        <v>1048</v>
      </c>
      <c r="D2" s="15" t="s">
        <v>3</v>
      </c>
      <c r="E2" s="15" t="s">
        <v>4</v>
      </c>
      <c r="F2" s="15" t="s">
        <v>1049</v>
      </c>
      <c r="G2" s="16" t="s">
        <v>1050</v>
      </c>
      <c r="H2" s="15" t="s">
        <v>7</v>
      </c>
      <c r="I2" s="15" t="s">
        <v>1051</v>
      </c>
      <c r="J2" s="29" t="s">
        <v>3</v>
      </c>
      <c r="K2" s="29"/>
      <c r="L2" s="29"/>
      <c r="M2" s="29"/>
      <c r="N2" s="29"/>
      <c r="O2" s="29"/>
      <c r="P2" s="29"/>
      <c r="Q2" s="29"/>
      <c r="R2" s="30" t="s">
        <v>1052</v>
      </c>
      <c r="S2" s="30" t="s">
        <v>1053</v>
      </c>
      <c r="T2" s="30" t="s">
        <v>1054</v>
      </c>
      <c r="U2" s="402" t="s">
        <v>1055</v>
      </c>
      <c r="V2" s="39"/>
      <c r="W2" s="39"/>
      <c r="X2" s="39"/>
      <c r="Y2" s="39"/>
      <c r="Z2" s="39"/>
      <c r="AA2" s="39"/>
      <c r="AB2" s="39"/>
      <c r="AC2" s="39"/>
      <c r="AD2" s="46"/>
      <c r="AE2" s="47" t="s">
        <v>10</v>
      </c>
      <c r="AF2" s="47"/>
      <c r="AG2" s="15" t="s">
        <v>1056</v>
      </c>
      <c r="AH2" s="15" t="s">
        <v>1057</v>
      </c>
      <c r="AI2" s="15" t="s">
        <v>13</v>
      </c>
      <c r="AJ2" s="15" t="s">
        <v>14</v>
      </c>
      <c r="AK2" s="15" t="s">
        <v>1542</v>
      </c>
      <c r="AL2" s="15" t="s">
        <v>16</v>
      </c>
      <c r="AM2" s="16" t="s">
        <v>17</v>
      </c>
      <c r="AN2" s="15" t="s">
        <v>18</v>
      </c>
      <c r="AO2" s="16" t="s">
        <v>19</v>
      </c>
      <c r="AP2" s="15" t="s">
        <v>1059</v>
      </c>
      <c r="AQ2" s="15" t="s">
        <v>1060</v>
      </c>
      <c r="AR2" s="15" t="s">
        <v>1061</v>
      </c>
      <c r="AS2" s="240" t="s">
        <v>1534</v>
      </c>
      <c r="AT2" s="15" t="s">
        <v>19</v>
      </c>
      <c r="AU2" s="15" t="s">
        <v>1535</v>
      </c>
      <c r="AV2" s="240" t="s">
        <v>1536</v>
      </c>
      <c r="AZ2" s="238" t="s">
        <v>1408</v>
      </c>
      <c r="BA2" s="5" t="s">
        <v>1409</v>
      </c>
      <c r="BB2" s="5" t="s">
        <v>1410</v>
      </c>
      <c r="BC2" s="5" t="s">
        <v>1411</v>
      </c>
      <c r="BD2" s="5" t="s">
        <v>1412</v>
      </c>
    </row>
    <row r="3" s="1" customFormat="1" spans="1:56">
      <c r="A3" s="12"/>
      <c r="B3" s="13"/>
      <c r="C3" s="17"/>
      <c r="D3" s="15"/>
      <c r="E3" s="15"/>
      <c r="F3" s="15"/>
      <c r="G3" s="16"/>
      <c r="H3" s="15"/>
      <c r="I3" s="15"/>
      <c r="J3" s="30" t="s">
        <v>915</v>
      </c>
      <c r="K3" s="30" t="s">
        <v>983</v>
      </c>
      <c r="L3" s="30" t="s">
        <v>1007</v>
      </c>
      <c r="M3" s="30" t="s">
        <v>954</v>
      </c>
      <c r="N3" s="30" t="s">
        <v>964</v>
      </c>
      <c r="O3" s="30" t="s">
        <v>997</v>
      </c>
      <c r="P3" s="30" t="s">
        <v>1063</v>
      </c>
      <c r="Q3" s="30" t="s">
        <v>981</v>
      </c>
      <c r="R3" s="40"/>
      <c r="S3" s="40"/>
      <c r="T3" s="40"/>
      <c r="U3" s="403" t="s">
        <v>1064</v>
      </c>
      <c r="V3" s="30" t="s">
        <v>1537</v>
      </c>
      <c r="W3" s="30" t="s">
        <v>1538</v>
      </c>
      <c r="X3" s="30" t="s">
        <v>1574</v>
      </c>
      <c r="Y3" s="30" t="s">
        <v>1575</v>
      </c>
      <c r="Z3" s="42" t="s">
        <v>1067</v>
      </c>
      <c r="AA3" s="42" t="s">
        <v>1068</v>
      </c>
      <c r="AB3" s="42" t="s">
        <v>1069</v>
      </c>
      <c r="AC3" s="42" t="s">
        <v>1070</v>
      </c>
      <c r="AD3" s="48" t="s">
        <v>1071</v>
      </c>
      <c r="AE3" s="47" t="s">
        <v>31</v>
      </c>
      <c r="AF3" s="15" t="s">
        <v>32</v>
      </c>
      <c r="AG3" s="15"/>
      <c r="AH3" s="15"/>
      <c r="AI3" s="15"/>
      <c r="AJ3" s="15"/>
      <c r="AK3" s="15"/>
      <c r="AL3" s="15"/>
      <c r="AM3" s="16"/>
      <c r="AN3" s="15"/>
      <c r="AO3" s="16"/>
      <c r="AP3" s="15"/>
      <c r="AQ3" s="15"/>
      <c r="AR3" s="15"/>
      <c r="AS3" s="260"/>
      <c r="AT3" s="15"/>
      <c r="AU3" s="15"/>
      <c r="AV3" s="244"/>
      <c r="AZ3" s="238"/>
      <c r="BA3" s="5"/>
      <c r="BB3" s="5"/>
      <c r="BC3" s="5"/>
      <c r="BD3" s="5"/>
    </row>
    <row r="4" s="1" customFormat="1" spans="1:48">
      <c r="A4" s="12"/>
      <c r="B4" s="13"/>
      <c r="C4" s="18"/>
      <c r="D4" s="15"/>
      <c r="E4" s="15"/>
      <c r="F4" s="15"/>
      <c r="G4" s="16"/>
      <c r="H4" s="15"/>
      <c r="I4" s="15"/>
      <c r="J4" s="31"/>
      <c r="K4" s="31"/>
      <c r="L4" s="31"/>
      <c r="M4" s="31"/>
      <c r="N4" s="31"/>
      <c r="O4" s="31"/>
      <c r="P4" s="31"/>
      <c r="Q4" s="31"/>
      <c r="R4" s="31"/>
      <c r="S4" s="31"/>
      <c r="T4" s="31"/>
      <c r="U4" s="404"/>
      <c r="V4" s="31"/>
      <c r="W4" s="31"/>
      <c r="X4" s="31"/>
      <c r="Y4" s="31"/>
      <c r="Z4" s="42"/>
      <c r="AA4" s="42"/>
      <c r="AB4" s="42"/>
      <c r="AC4" s="42"/>
      <c r="AD4" s="49"/>
      <c r="AE4" s="47"/>
      <c r="AF4" s="15"/>
      <c r="AG4" s="15"/>
      <c r="AH4" s="15"/>
      <c r="AI4" s="15"/>
      <c r="AJ4" s="15"/>
      <c r="AK4" s="15"/>
      <c r="AL4" s="15"/>
      <c r="AM4" s="16"/>
      <c r="AN4" s="15"/>
      <c r="AO4" s="16"/>
      <c r="AP4" s="15"/>
      <c r="AQ4" s="15"/>
      <c r="AR4" s="15"/>
      <c r="AS4" s="244"/>
      <c r="AT4" s="15"/>
      <c r="AU4" s="15"/>
      <c r="AV4" s="332"/>
    </row>
    <row r="5" s="2" customFormat="1" ht="12" spans="1:48">
      <c r="A5" s="19" t="s">
        <v>31</v>
      </c>
      <c r="B5" s="19"/>
      <c r="C5" s="19"/>
      <c r="D5" s="19"/>
      <c r="E5" s="19"/>
      <c r="F5" s="19"/>
      <c r="G5" s="56"/>
      <c r="H5" s="19"/>
      <c r="I5" s="32"/>
      <c r="J5" s="19">
        <f t="shared" ref="J5:AF5" si="0">J6+J59+J75+J104+J108+J129+J138+J140</f>
        <v>24</v>
      </c>
      <c r="K5" s="19">
        <f t="shared" si="0"/>
        <v>0</v>
      </c>
      <c r="L5" s="19">
        <f t="shared" si="0"/>
        <v>5</v>
      </c>
      <c r="M5" s="19">
        <f t="shared" si="0"/>
        <v>0</v>
      </c>
      <c r="N5" s="19">
        <f t="shared" si="0"/>
        <v>1</v>
      </c>
      <c r="O5" s="19">
        <f t="shared" si="0"/>
        <v>0</v>
      </c>
      <c r="P5" s="19">
        <f t="shared" si="0"/>
        <v>0</v>
      </c>
      <c r="Q5" s="19">
        <f t="shared" si="0"/>
        <v>0</v>
      </c>
      <c r="R5" s="19">
        <f t="shared" si="0"/>
        <v>70030</v>
      </c>
      <c r="S5" s="19">
        <f t="shared" si="0"/>
        <v>0</v>
      </c>
      <c r="T5" s="19">
        <f t="shared" si="0"/>
        <v>0</v>
      </c>
      <c r="U5" s="19">
        <f t="shared" si="0"/>
        <v>15412.9249109878</v>
      </c>
      <c r="V5" s="19">
        <f t="shared" si="0"/>
        <v>8681</v>
      </c>
      <c r="W5" s="19">
        <f t="shared" si="0"/>
        <v>1740</v>
      </c>
      <c r="X5" s="19">
        <f t="shared" si="0"/>
        <v>1120</v>
      </c>
      <c r="Y5" s="19">
        <f t="shared" si="0"/>
        <v>761</v>
      </c>
      <c r="Z5" s="19">
        <f t="shared" si="0"/>
        <v>1146.971377</v>
      </c>
      <c r="AA5" s="19">
        <f t="shared" si="0"/>
        <v>300</v>
      </c>
      <c r="AB5" s="19">
        <f t="shared" si="0"/>
        <v>499</v>
      </c>
      <c r="AC5" s="19">
        <f t="shared" si="0"/>
        <v>1164.953492</v>
      </c>
      <c r="AD5" s="19">
        <f t="shared" si="0"/>
        <v>0</v>
      </c>
      <c r="AE5" s="19">
        <f t="shared" si="0"/>
        <v>30393</v>
      </c>
      <c r="AF5" s="19">
        <f t="shared" si="0"/>
        <v>18257</v>
      </c>
      <c r="AG5" s="32"/>
      <c r="AH5" s="32"/>
      <c r="AI5" s="19"/>
      <c r="AJ5" s="19"/>
      <c r="AK5" s="56"/>
      <c r="AL5" s="56"/>
      <c r="AM5" s="19"/>
      <c r="AN5" s="19"/>
      <c r="AO5" s="56"/>
      <c r="AP5" s="261"/>
      <c r="AQ5" s="261"/>
      <c r="AR5" s="261"/>
      <c r="AS5" s="261"/>
      <c r="AT5" s="261"/>
      <c r="AU5" s="67"/>
      <c r="AV5" s="369"/>
    </row>
    <row r="6" s="3" customFormat="1" spans="1:47">
      <c r="A6" s="155"/>
      <c r="B6" s="156" t="s">
        <v>39</v>
      </c>
      <c r="C6" s="156"/>
      <c r="D6" s="156"/>
      <c r="E6" s="157"/>
      <c r="F6" s="156"/>
      <c r="G6" s="335"/>
      <c r="H6" s="157"/>
      <c r="I6" s="156"/>
      <c r="J6" s="166">
        <f t="shared" ref="J6:AC6" si="1">J7+J31+J38+J45++J50+J56</f>
        <v>24</v>
      </c>
      <c r="K6" s="166">
        <f t="shared" si="1"/>
        <v>0</v>
      </c>
      <c r="L6" s="166">
        <f t="shared" si="1"/>
        <v>0</v>
      </c>
      <c r="M6" s="166">
        <f t="shared" si="1"/>
        <v>0</v>
      </c>
      <c r="N6" s="166">
        <f t="shared" si="1"/>
        <v>0</v>
      </c>
      <c r="O6" s="166">
        <f t="shared" si="1"/>
        <v>0</v>
      </c>
      <c r="P6" s="166">
        <f t="shared" si="1"/>
        <v>0</v>
      </c>
      <c r="Q6" s="166">
        <f t="shared" si="1"/>
        <v>0</v>
      </c>
      <c r="R6" s="166">
        <f t="shared" si="1"/>
        <v>61466</v>
      </c>
      <c r="S6" s="166">
        <f t="shared" si="1"/>
        <v>0</v>
      </c>
      <c r="T6" s="166">
        <f t="shared" si="1"/>
        <v>0</v>
      </c>
      <c r="U6" s="405">
        <f t="shared" si="1"/>
        <v>12249.0901779878</v>
      </c>
      <c r="V6" s="166">
        <f t="shared" si="1"/>
        <v>7338.691318</v>
      </c>
      <c r="W6" s="166">
        <f t="shared" si="1"/>
        <v>1625.24974</v>
      </c>
      <c r="X6" s="166">
        <f t="shared" si="1"/>
        <v>116.313899</v>
      </c>
      <c r="Y6" s="166">
        <f t="shared" si="1"/>
        <v>664.072354</v>
      </c>
      <c r="Z6" s="166">
        <f t="shared" si="1"/>
        <v>755.300177</v>
      </c>
      <c r="AA6" s="166">
        <f t="shared" si="1"/>
        <v>300</v>
      </c>
      <c r="AB6" s="166">
        <f t="shared" si="1"/>
        <v>499</v>
      </c>
      <c r="AC6" s="166">
        <f t="shared" si="1"/>
        <v>950.462648</v>
      </c>
      <c r="AD6" s="166"/>
      <c r="AE6" s="166">
        <f>AE7+AE31+AE38+AE45++AE50+AE56</f>
        <v>25239</v>
      </c>
      <c r="AF6" s="166">
        <f>AF7+AF31+AF38+AF45++AF50+AF56</f>
        <v>13851</v>
      </c>
      <c r="AG6" s="170"/>
      <c r="AH6" s="170"/>
      <c r="AI6" s="175"/>
      <c r="AJ6" s="175"/>
      <c r="AK6" s="177"/>
      <c r="AL6" s="177"/>
      <c r="AM6" s="175"/>
      <c r="AN6" s="175"/>
      <c r="AO6" s="175"/>
      <c r="AP6" s="178"/>
      <c r="AQ6" s="178"/>
      <c r="AR6" s="178"/>
      <c r="AS6" s="178"/>
      <c r="AT6" s="178"/>
      <c r="AU6" s="178"/>
    </row>
    <row r="7" s="3" customFormat="1" spans="1:47">
      <c r="A7" s="155"/>
      <c r="B7" s="156" t="s">
        <v>40</v>
      </c>
      <c r="C7" s="156"/>
      <c r="D7" s="156"/>
      <c r="E7" s="157"/>
      <c r="F7" s="156"/>
      <c r="G7" s="335"/>
      <c r="H7" s="157"/>
      <c r="I7" s="156"/>
      <c r="J7" s="166">
        <f t="shared" ref="J7:AC7" si="2">J8+J21+J22+J29+J30+J14</f>
        <v>17</v>
      </c>
      <c r="K7" s="166">
        <f t="shared" si="2"/>
        <v>0</v>
      </c>
      <c r="L7" s="166">
        <f t="shared" si="2"/>
        <v>0</v>
      </c>
      <c r="M7" s="166">
        <f t="shared" si="2"/>
        <v>0</v>
      </c>
      <c r="N7" s="166">
        <f t="shared" si="2"/>
        <v>0</v>
      </c>
      <c r="O7" s="166">
        <f t="shared" si="2"/>
        <v>0</v>
      </c>
      <c r="P7" s="166">
        <f t="shared" si="2"/>
        <v>0</v>
      </c>
      <c r="Q7" s="166">
        <f t="shared" si="2"/>
        <v>0</v>
      </c>
      <c r="R7" s="166">
        <f t="shared" si="2"/>
        <v>43157</v>
      </c>
      <c r="S7" s="166">
        <f t="shared" si="2"/>
        <v>0</v>
      </c>
      <c r="T7" s="166">
        <f t="shared" si="2"/>
        <v>0</v>
      </c>
      <c r="U7" s="405">
        <f t="shared" si="2"/>
        <v>7490.07539998784</v>
      </c>
      <c r="V7" s="166">
        <f t="shared" si="2"/>
        <v>5056.458268</v>
      </c>
      <c r="W7" s="166">
        <f t="shared" si="2"/>
        <v>1234.949143</v>
      </c>
      <c r="X7" s="166">
        <f t="shared" si="2"/>
        <v>104.313899</v>
      </c>
      <c r="Y7" s="166">
        <f t="shared" si="2"/>
        <v>300.279286</v>
      </c>
      <c r="Z7" s="166">
        <f t="shared" si="2"/>
        <v>472.022114</v>
      </c>
      <c r="AA7" s="166">
        <f t="shared" si="2"/>
        <v>0</v>
      </c>
      <c r="AB7" s="166">
        <f t="shared" si="2"/>
        <v>321.1132</v>
      </c>
      <c r="AC7" s="166">
        <f t="shared" si="2"/>
        <v>0.939448</v>
      </c>
      <c r="AD7" s="166"/>
      <c r="AE7" s="166">
        <f>AE8+AE21+AE22+AE29+AE30+AE14</f>
        <v>13394</v>
      </c>
      <c r="AF7" s="166">
        <f>AF8+AF21+AF22+AF29+AF30+AF14</f>
        <v>5870</v>
      </c>
      <c r="AG7" s="170"/>
      <c r="AH7" s="170"/>
      <c r="AI7" s="175"/>
      <c r="AJ7" s="175"/>
      <c r="AK7" s="177"/>
      <c r="AL7" s="177"/>
      <c r="AM7" s="175"/>
      <c r="AN7" s="175"/>
      <c r="AO7" s="175"/>
      <c r="AP7" s="178"/>
      <c r="AQ7" s="178"/>
      <c r="AR7" s="178"/>
      <c r="AS7" s="178"/>
      <c r="AT7" s="178"/>
      <c r="AU7" s="178"/>
    </row>
    <row r="8" s="3" customFormat="1" spans="1:47">
      <c r="A8" s="155"/>
      <c r="B8" s="156" t="s">
        <v>41</v>
      </c>
      <c r="C8" s="156"/>
      <c r="D8" s="156"/>
      <c r="E8" s="157"/>
      <c r="F8" s="156"/>
      <c r="G8" s="335"/>
      <c r="H8" s="157"/>
      <c r="I8" s="156"/>
      <c r="J8" s="166">
        <f t="shared" ref="J8:AC8" si="3">SUM(J9:J13)</f>
        <v>5</v>
      </c>
      <c r="K8" s="166">
        <f t="shared" si="3"/>
        <v>0</v>
      </c>
      <c r="L8" s="166">
        <f t="shared" si="3"/>
        <v>0</v>
      </c>
      <c r="M8" s="166">
        <f t="shared" si="3"/>
        <v>0</v>
      </c>
      <c r="N8" s="166">
        <f t="shared" si="3"/>
        <v>0</v>
      </c>
      <c r="O8" s="166">
        <f t="shared" si="3"/>
        <v>0</v>
      </c>
      <c r="P8" s="166">
        <f t="shared" si="3"/>
        <v>0</v>
      </c>
      <c r="Q8" s="166">
        <f t="shared" si="3"/>
        <v>0</v>
      </c>
      <c r="R8" s="166">
        <f t="shared" si="3"/>
        <v>5200</v>
      </c>
      <c r="S8" s="166">
        <f t="shared" si="3"/>
        <v>0</v>
      </c>
      <c r="T8" s="166">
        <f t="shared" si="3"/>
        <v>0</v>
      </c>
      <c r="U8" s="405">
        <f t="shared" si="3"/>
        <v>1564.33755998784</v>
      </c>
      <c r="V8" s="166">
        <f t="shared" si="3"/>
        <v>1554.178918</v>
      </c>
      <c r="W8" s="166">
        <f t="shared" si="3"/>
        <v>0</v>
      </c>
      <c r="X8" s="166">
        <f t="shared" si="3"/>
        <v>1.1586</v>
      </c>
      <c r="Y8" s="166">
        <f t="shared" si="3"/>
        <v>9</v>
      </c>
      <c r="Z8" s="166">
        <f t="shared" si="3"/>
        <v>0</v>
      </c>
      <c r="AA8" s="166">
        <f t="shared" si="3"/>
        <v>0</v>
      </c>
      <c r="AB8" s="166">
        <f t="shared" si="3"/>
        <v>0</v>
      </c>
      <c r="AC8" s="166">
        <f t="shared" si="3"/>
        <v>0</v>
      </c>
      <c r="AD8" s="166"/>
      <c r="AE8" s="166">
        <f>SUM(AE9:AE13)</f>
        <v>2550</v>
      </c>
      <c r="AF8" s="166">
        <f>SUM(AF9:AF13)</f>
        <v>1427</v>
      </c>
      <c r="AG8" s="170"/>
      <c r="AH8" s="170"/>
      <c r="AI8" s="175"/>
      <c r="AJ8" s="175"/>
      <c r="AK8" s="177"/>
      <c r="AL8" s="177"/>
      <c r="AM8" s="175"/>
      <c r="AN8" s="175"/>
      <c r="AO8" s="175"/>
      <c r="AP8" s="178"/>
      <c r="AQ8" s="178"/>
      <c r="AR8" s="178"/>
      <c r="AS8" s="178"/>
      <c r="AT8" s="178"/>
      <c r="AU8" s="178"/>
    </row>
    <row r="9" s="391" customFormat="1" ht="78.75" spans="1:57">
      <c r="A9" s="203">
        <v>1</v>
      </c>
      <c r="B9" s="203" t="s">
        <v>109</v>
      </c>
      <c r="C9" s="203">
        <v>2022</v>
      </c>
      <c r="D9" s="71" t="s">
        <v>98</v>
      </c>
      <c r="E9" s="71" t="s">
        <v>110</v>
      </c>
      <c r="F9" s="71" t="s">
        <v>45</v>
      </c>
      <c r="G9" s="393" t="s">
        <v>1543</v>
      </c>
      <c r="H9" s="71" t="s">
        <v>111</v>
      </c>
      <c r="I9" s="397" t="s">
        <v>1414</v>
      </c>
      <c r="J9" s="393">
        <v>1</v>
      </c>
      <c r="K9" s="71"/>
      <c r="L9" s="71"/>
      <c r="M9" s="71"/>
      <c r="N9" s="71"/>
      <c r="O9" s="71"/>
      <c r="P9" s="71"/>
      <c r="Q9" s="71"/>
      <c r="R9" s="393">
        <v>998</v>
      </c>
      <c r="S9" s="393" t="s">
        <v>115</v>
      </c>
      <c r="T9" s="398" t="s">
        <v>1077</v>
      </c>
      <c r="U9" s="314">
        <v>282.503942</v>
      </c>
      <c r="V9" s="406">
        <v>279.025</v>
      </c>
      <c r="W9" s="406"/>
      <c r="X9" s="406">
        <v>0.4789</v>
      </c>
      <c r="Y9" s="406">
        <v>3</v>
      </c>
      <c r="Z9" s="406">
        <v>0</v>
      </c>
      <c r="AA9" s="406">
        <v>0</v>
      </c>
      <c r="AB9" s="406">
        <v>0</v>
      </c>
      <c r="AC9" s="406">
        <v>0</v>
      </c>
      <c r="AD9" s="406"/>
      <c r="AE9" s="408">
        <v>285</v>
      </c>
      <c r="AF9" s="408">
        <v>66</v>
      </c>
      <c r="AG9" s="397" t="s">
        <v>1415</v>
      </c>
      <c r="AH9" s="397" t="s">
        <v>114</v>
      </c>
      <c r="AI9" s="71" t="s">
        <v>115</v>
      </c>
      <c r="AJ9" s="71" t="s">
        <v>1077</v>
      </c>
      <c r="AK9" s="71" t="s">
        <v>80</v>
      </c>
      <c r="AL9" s="71" t="s">
        <v>81</v>
      </c>
      <c r="AM9" s="71" t="s">
        <v>82</v>
      </c>
      <c r="AN9" s="71" t="s">
        <v>55</v>
      </c>
      <c r="AO9" s="71" t="s">
        <v>63</v>
      </c>
      <c r="AP9" s="203" t="s">
        <v>1079</v>
      </c>
      <c r="AQ9" s="203" t="s">
        <v>1079</v>
      </c>
      <c r="AR9" s="203" t="s">
        <v>1079</v>
      </c>
      <c r="AS9" s="203"/>
      <c r="AT9" s="71"/>
      <c r="AU9" s="413" t="s">
        <v>1080</v>
      </c>
      <c r="AV9" s="414"/>
      <c r="AX9" s="391" t="s">
        <v>1539</v>
      </c>
      <c r="BE9" s="416">
        <v>1</v>
      </c>
    </row>
    <row r="10" s="391" customFormat="1" ht="135" spans="1:57">
      <c r="A10" s="203">
        <v>2</v>
      </c>
      <c r="B10" s="71" t="s">
        <v>1082</v>
      </c>
      <c r="C10" s="71">
        <v>2022</v>
      </c>
      <c r="D10" s="71" t="s">
        <v>98</v>
      </c>
      <c r="E10" s="71" t="s">
        <v>1416</v>
      </c>
      <c r="F10" s="394" t="s">
        <v>45</v>
      </c>
      <c r="G10" s="393" t="s">
        <v>1544</v>
      </c>
      <c r="H10" s="71" t="s">
        <v>1085</v>
      </c>
      <c r="I10" s="397" t="s">
        <v>1418</v>
      </c>
      <c r="J10" s="71">
        <v>1</v>
      </c>
      <c r="K10" s="71"/>
      <c r="L10" s="71"/>
      <c r="M10" s="71"/>
      <c r="N10" s="71"/>
      <c r="O10" s="71"/>
      <c r="P10" s="71"/>
      <c r="Q10" s="71"/>
      <c r="R10" s="71">
        <v>526</v>
      </c>
      <c r="S10" s="71" t="s">
        <v>115</v>
      </c>
      <c r="T10" s="71" t="s">
        <v>1077</v>
      </c>
      <c r="U10" s="110">
        <v>371.002291</v>
      </c>
      <c r="V10" s="71">
        <v>367.322591</v>
      </c>
      <c r="W10" s="71"/>
      <c r="X10" s="406">
        <v>0.6797</v>
      </c>
      <c r="Y10" s="406">
        <v>3</v>
      </c>
      <c r="Z10" s="406">
        <v>0</v>
      </c>
      <c r="AA10" s="406">
        <v>0</v>
      </c>
      <c r="AB10" s="406">
        <v>0</v>
      </c>
      <c r="AC10" s="406">
        <v>0</v>
      </c>
      <c r="AD10" s="71"/>
      <c r="AE10" s="71">
        <v>172</v>
      </c>
      <c r="AF10" s="409">
        <v>52</v>
      </c>
      <c r="AG10" s="411" t="s">
        <v>1419</v>
      </c>
      <c r="AH10" s="411" t="s">
        <v>1420</v>
      </c>
      <c r="AI10" s="71" t="s">
        <v>115</v>
      </c>
      <c r="AJ10" s="71" t="s">
        <v>1077</v>
      </c>
      <c r="AK10" s="397" t="s">
        <v>80</v>
      </c>
      <c r="AL10" s="397" t="s">
        <v>1089</v>
      </c>
      <c r="AM10" s="71" t="s">
        <v>82</v>
      </c>
      <c r="AN10" s="412" t="s">
        <v>1090</v>
      </c>
      <c r="AO10" s="68" t="s">
        <v>108</v>
      </c>
      <c r="AP10" s="203" t="s">
        <v>1079</v>
      </c>
      <c r="AQ10" s="203" t="s">
        <v>1079</v>
      </c>
      <c r="AR10" s="203" t="s">
        <v>1079</v>
      </c>
      <c r="AS10" s="203"/>
      <c r="AT10" s="71"/>
      <c r="AU10" s="415" t="s">
        <v>1091</v>
      </c>
      <c r="AW10" s="391">
        <v>1</v>
      </c>
      <c r="AX10" s="391" t="s">
        <v>1539</v>
      </c>
      <c r="BE10" s="416">
        <v>1</v>
      </c>
    </row>
    <row r="11" s="391" customFormat="1" ht="135" spans="1:57">
      <c r="A11" s="203">
        <v>3</v>
      </c>
      <c r="B11" s="71" t="s">
        <v>1092</v>
      </c>
      <c r="C11" s="71">
        <v>2022</v>
      </c>
      <c r="D11" s="71" t="s">
        <v>98</v>
      </c>
      <c r="E11" s="71" t="s">
        <v>1421</v>
      </c>
      <c r="F11" s="394" t="s">
        <v>45</v>
      </c>
      <c r="G11" s="393" t="s">
        <v>1544</v>
      </c>
      <c r="H11" s="71" t="s">
        <v>1094</v>
      </c>
      <c r="I11" s="397" t="s">
        <v>1422</v>
      </c>
      <c r="J11" s="71">
        <v>1</v>
      </c>
      <c r="K11" s="71"/>
      <c r="L11" s="71"/>
      <c r="M11" s="71"/>
      <c r="N11" s="71"/>
      <c r="O11" s="71"/>
      <c r="P11" s="71"/>
      <c r="Q11" s="71"/>
      <c r="R11" s="71">
        <v>452</v>
      </c>
      <c r="S11" s="71" t="s">
        <v>115</v>
      </c>
      <c r="T11" s="71" t="s">
        <v>1077</v>
      </c>
      <c r="U11" s="110">
        <v>196.796048</v>
      </c>
      <c r="V11" s="71">
        <v>193.796048</v>
      </c>
      <c r="W11" s="71"/>
      <c r="X11" s="406">
        <v>0</v>
      </c>
      <c r="Y11" s="406">
        <v>3</v>
      </c>
      <c r="Z11" s="406">
        <v>0</v>
      </c>
      <c r="AA11" s="406">
        <v>0</v>
      </c>
      <c r="AB11" s="406">
        <v>0</v>
      </c>
      <c r="AC11" s="406">
        <v>0</v>
      </c>
      <c r="AD11" s="71"/>
      <c r="AE11" s="71">
        <v>118</v>
      </c>
      <c r="AF11" s="409">
        <v>66</v>
      </c>
      <c r="AG11" s="411" t="s">
        <v>1423</v>
      </c>
      <c r="AH11" s="411" t="s">
        <v>1424</v>
      </c>
      <c r="AI11" s="71" t="s">
        <v>115</v>
      </c>
      <c r="AJ11" s="71" t="s">
        <v>1077</v>
      </c>
      <c r="AK11" s="397" t="s">
        <v>80</v>
      </c>
      <c r="AL11" s="397" t="s">
        <v>1089</v>
      </c>
      <c r="AM11" s="71" t="s">
        <v>82</v>
      </c>
      <c r="AN11" s="412" t="s">
        <v>1090</v>
      </c>
      <c r="AO11" s="68" t="s">
        <v>108</v>
      </c>
      <c r="AP11" s="203" t="s">
        <v>1079</v>
      </c>
      <c r="AQ11" s="203" t="s">
        <v>1079</v>
      </c>
      <c r="AR11" s="203" t="s">
        <v>1079</v>
      </c>
      <c r="AS11" s="203"/>
      <c r="AT11" s="71"/>
      <c r="AU11" s="415" t="s">
        <v>1091</v>
      </c>
      <c r="AW11" s="391">
        <v>1</v>
      </c>
      <c r="AX11" s="391" t="s">
        <v>1539</v>
      </c>
      <c r="BE11" s="416">
        <v>1</v>
      </c>
    </row>
    <row r="12" s="391" customFormat="1" ht="135" spans="1:57">
      <c r="A12" s="203">
        <v>4</v>
      </c>
      <c r="B12" s="71" t="s">
        <v>1098</v>
      </c>
      <c r="C12" s="71">
        <v>2022</v>
      </c>
      <c r="D12" s="71" t="s">
        <v>98</v>
      </c>
      <c r="E12" s="71" t="s">
        <v>1099</v>
      </c>
      <c r="F12" s="394" t="s">
        <v>45</v>
      </c>
      <c r="G12" s="393" t="s">
        <v>1544</v>
      </c>
      <c r="H12" s="71" t="s">
        <v>1100</v>
      </c>
      <c r="I12" s="397" t="s">
        <v>1101</v>
      </c>
      <c r="J12" s="71">
        <v>1</v>
      </c>
      <c r="K12" s="71"/>
      <c r="L12" s="71"/>
      <c r="M12" s="71"/>
      <c r="N12" s="71"/>
      <c r="O12" s="71"/>
      <c r="P12" s="71"/>
      <c r="Q12" s="71"/>
      <c r="R12" s="71">
        <v>1367</v>
      </c>
      <c r="S12" s="393" t="s">
        <v>177</v>
      </c>
      <c r="T12" s="71" t="s">
        <v>1102</v>
      </c>
      <c r="U12" s="110">
        <v>355.193604</v>
      </c>
      <c r="V12" s="71">
        <v>355.193604</v>
      </c>
      <c r="W12" s="71"/>
      <c r="X12" s="406">
        <v>0</v>
      </c>
      <c r="Y12" s="406"/>
      <c r="Z12" s="406">
        <v>0</v>
      </c>
      <c r="AA12" s="406">
        <v>0</v>
      </c>
      <c r="AB12" s="406">
        <v>0</v>
      </c>
      <c r="AC12" s="406">
        <v>0</v>
      </c>
      <c r="AD12" s="71"/>
      <c r="AE12" s="71">
        <v>118</v>
      </c>
      <c r="AF12" s="409">
        <v>66</v>
      </c>
      <c r="AG12" s="411" t="s">
        <v>1425</v>
      </c>
      <c r="AH12" s="411" t="s">
        <v>1426</v>
      </c>
      <c r="AI12" s="71" t="s">
        <v>1100</v>
      </c>
      <c r="AJ12" s="71" t="s">
        <v>1102</v>
      </c>
      <c r="AK12" s="397" t="s">
        <v>80</v>
      </c>
      <c r="AL12" s="397" t="s">
        <v>1089</v>
      </c>
      <c r="AM12" s="71" t="s">
        <v>82</v>
      </c>
      <c r="AN12" s="412" t="s">
        <v>1090</v>
      </c>
      <c r="AO12" s="68" t="s">
        <v>108</v>
      </c>
      <c r="AP12" s="203" t="s">
        <v>1079</v>
      </c>
      <c r="AQ12" s="203" t="s">
        <v>1079</v>
      </c>
      <c r="AR12" s="203" t="s">
        <v>1079</v>
      </c>
      <c r="AS12" s="203"/>
      <c r="AT12" s="71"/>
      <c r="AU12" s="413" t="s">
        <v>1576</v>
      </c>
      <c r="AW12" s="391">
        <v>1</v>
      </c>
      <c r="AX12" s="391" t="s">
        <v>1539</v>
      </c>
      <c r="BE12" s="416">
        <v>1</v>
      </c>
    </row>
    <row r="13" s="391" customFormat="1" ht="135" spans="1:57">
      <c r="A13" s="203">
        <v>5</v>
      </c>
      <c r="B13" s="71" t="s">
        <v>1105</v>
      </c>
      <c r="C13" s="71">
        <v>2022</v>
      </c>
      <c r="D13" s="71" t="s">
        <v>98</v>
      </c>
      <c r="E13" s="71" t="s">
        <v>1106</v>
      </c>
      <c r="F13" s="394" t="s">
        <v>45</v>
      </c>
      <c r="G13" s="393" t="s">
        <v>1544</v>
      </c>
      <c r="H13" s="71" t="s">
        <v>285</v>
      </c>
      <c r="I13" s="397" t="s">
        <v>1107</v>
      </c>
      <c r="J13" s="71">
        <v>1</v>
      </c>
      <c r="K13" s="71"/>
      <c r="L13" s="71"/>
      <c r="M13" s="71"/>
      <c r="N13" s="71"/>
      <c r="O13" s="71"/>
      <c r="P13" s="71"/>
      <c r="Q13" s="71"/>
      <c r="R13" s="71">
        <v>1857</v>
      </c>
      <c r="S13" s="251" t="s">
        <v>50</v>
      </c>
      <c r="T13" s="71" t="s">
        <v>51</v>
      </c>
      <c r="U13" s="110">
        <v>358.84167498784</v>
      </c>
      <c r="V13" s="71">
        <v>358.841675</v>
      </c>
      <c r="W13" s="71"/>
      <c r="X13" s="406">
        <v>0</v>
      </c>
      <c r="Y13" s="406"/>
      <c r="Z13" s="406">
        <v>0</v>
      </c>
      <c r="AA13" s="406">
        <v>0</v>
      </c>
      <c r="AB13" s="406">
        <v>0</v>
      </c>
      <c r="AC13" s="406">
        <v>0</v>
      </c>
      <c r="AD13" s="71"/>
      <c r="AE13" s="71">
        <v>1857</v>
      </c>
      <c r="AF13" s="409">
        <v>1177</v>
      </c>
      <c r="AG13" s="411" t="s">
        <v>1427</v>
      </c>
      <c r="AH13" s="411" t="s">
        <v>1428</v>
      </c>
      <c r="AI13" s="71" t="s">
        <v>285</v>
      </c>
      <c r="AJ13" s="71" t="s">
        <v>51</v>
      </c>
      <c r="AK13" s="397" t="s">
        <v>80</v>
      </c>
      <c r="AL13" s="397" t="s">
        <v>1089</v>
      </c>
      <c r="AM13" s="71" t="s">
        <v>82</v>
      </c>
      <c r="AN13" s="412" t="s">
        <v>1090</v>
      </c>
      <c r="AO13" s="68" t="s">
        <v>108</v>
      </c>
      <c r="AP13" s="203" t="s">
        <v>1079</v>
      </c>
      <c r="AQ13" s="203" t="s">
        <v>1079</v>
      </c>
      <c r="AR13" s="203" t="s">
        <v>1079</v>
      </c>
      <c r="AS13" s="203"/>
      <c r="AT13" s="71"/>
      <c r="AU13" s="413" t="s">
        <v>1080</v>
      </c>
      <c r="AV13" s="414"/>
      <c r="AW13" s="391">
        <v>1</v>
      </c>
      <c r="AX13" s="391" t="s">
        <v>1539</v>
      </c>
      <c r="BE13" s="416">
        <v>1</v>
      </c>
    </row>
    <row r="14" s="3" customFormat="1" spans="1:47">
      <c r="A14" s="155"/>
      <c r="B14" s="156" t="s">
        <v>123</v>
      </c>
      <c r="C14" s="156"/>
      <c r="D14" s="156"/>
      <c r="E14" s="157"/>
      <c r="F14" s="156"/>
      <c r="G14" s="335"/>
      <c r="H14" s="157"/>
      <c r="I14" s="156"/>
      <c r="J14" s="166">
        <f t="shared" ref="J14:AC14" si="4">SUM(J15:J20)</f>
        <v>6</v>
      </c>
      <c r="K14" s="166">
        <f t="shared" si="4"/>
        <v>0</v>
      </c>
      <c r="L14" s="166">
        <f t="shared" si="4"/>
        <v>0</v>
      </c>
      <c r="M14" s="166">
        <f t="shared" si="4"/>
        <v>0</v>
      </c>
      <c r="N14" s="166">
        <f t="shared" si="4"/>
        <v>0</v>
      </c>
      <c r="O14" s="166">
        <f t="shared" si="4"/>
        <v>0</v>
      </c>
      <c r="P14" s="166">
        <f t="shared" si="4"/>
        <v>0</v>
      </c>
      <c r="Q14" s="166">
        <f t="shared" si="4"/>
        <v>0</v>
      </c>
      <c r="R14" s="166">
        <f t="shared" si="4"/>
        <v>13858</v>
      </c>
      <c r="S14" s="166">
        <f t="shared" si="4"/>
        <v>0</v>
      </c>
      <c r="T14" s="166">
        <f t="shared" si="4"/>
        <v>0</v>
      </c>
      <c r="U14" s="405">
        <f t="shared" si="4"/>
        <v>2166.652714</v>
      </c>
      <c r="V14" s="166">
        <f t="shared" si="4"/>
        <v>2151.182271</v>
      </c>
      <c r="W14" s="166">
        <f t="shared" si="4"/>
        <v>0</v>
      </c>
      <c r="X14" s="166">
        <f t="shared" si="4"/>
        <v>0</v>
      </c>
      <c r="Y14" s="166">
        <f t="shared" si="4"/>
        <v>3.02000000000004</v>
      </c>
      <c r="Z14" s="166">
        <f t="shared" si="4"/>
        <v>12.450443</v>
      </c>
      <c r="AA14" s="166">
        <f t="shared" si="4"/>
        <v>0</v>
      </c>
      <c r="AB14" s="166">
        <f t="shared" si="4"/>
        <v>0</v>
      </c>
      <c r="AC14" s="166">
        <f t="shared" si="4"/>
        <v>0</v>
      </c>
      <c r="AD14" s="166"/>
      <c r="AE14" s="166">
        <f>SUM(AE15:AE20)</f>
        <v>3959</v>
      </c>
      <c r="AF14" s="166">
        <f>SUM(AF15:AF20)</f>
        <v>1508</v>
      </c>
      <c r="AG14" s="170"/>
      <c r="AH14" s="170"/>
      <c r="AI14" s="175"/>
      <c r="AJ14" s="175"/>
      <c r="AK14" s="177"/>
      <c r="AL14" s="177"/>
      <c r="AM14" s="175"/>
      <c r="AN14" s="175"/>
      <c r="AO14" s="175"/>
      <c r="AP14" s="178"/>
      <c r="AQ14" s="178"/>
      <c r="AR14" s="178"/>
      <c r="AS14" s="178"/>
      <c r="AT14" s="178"/>
      <c r="AU14" s="178"/>
    </row>
    <row r="15" s="391" customFormat="1" ht="191.25" spans="1:57">
      <c r="A15" s="203">
        <v>6</v>
      </c>
      <c r="B15" s="203" t="s">
        <v>156</v>
      </c>
      <c r="C15" s="203">
        <v>2022</v>
      </c>
      <c r="D15" s="71" t="s">
        <v>125</v>
      </c>
      <c r="E15" s="71" t="s">
        <v>1114</v>
      </c>
      <c r="F15" s="71" t="s">
        <v>45</v>
      </c>
      <c r="G15" s="393" t="s">
        <v>1110</v>
      </c>
      <c r="H15" s="71" t="s">
        <v>158</v>
      </c>
      <c r="I15" s="397" t="s">
        <v>1455</v>
      </c>
      <c r="J15" s="393">
        <v>1</v>
      </c>
      <c r="K15" s="71"/>
      <c r="L15" s="71"/>
      <c r="M15" s="71"/>
      <c r="N15" s="71"/>
      <c r="O15" s="71"/>
      <c r="P15" s="71"/>
      <c r="Q15" s="71"/>
      <c r="R15" s="393">
        <v>1768</v>
      </c>
      <c r="S15" s="393" t="s">
        <v>115</v>
      </c>
      <c r="T15" s="398" t="s">
        <v>1077</v>
      </c>
      <c r="U15" s="314">
        <v>394.684518</v>
      </c>
      <c r="V15" s="406">
        <v>394.684518</v>
      </c>
      <c r="W15" s="406"/>
      <c r="X15" s="406">
        <v>0</v>
      </c>
      <c r="Y15" s="406"/>
      <c r="Z15" s="406">
        <v>0</v>
      </c>
      <c r="AA15" s="406">
        <v>0</v>
      </c>
      <c r="AB15" s="406">
        <v>0</v>
      </c>
      <c r="AC15" s="406">
        <v>0</v>
      </c>
      <c r="AD15" s="406"/>
      <c r="AE15" s="408">
        <v>505</v>
      </c>
      <c r="AF15" s="408">
        <v>148</v>
      </c>
      <c r="AG15" s="397" t="s">
        <v>160</v>
      </c>
      <c r="AH15" s="411" t="s">
        <v>161</v>
      </c>
      <c r="AI15" s="71" t="s">
        <v>115</v>
      </c>
      <c r="AJ15" s="71" t="s">
        <v>1077</v>
      </c>
      <c r="AK15" s="71" t="s">
        <v>80</v>
      </c>
      <c r="AL15" s="71" t="s">
        <v>81</v>
      </c>
      <c r="AM15" s="71" t="s">
        <v>82</v>
      </c>
      <c r="AN15" s="71" t="s">
        <v>55</v>
      </c>
      <c r="AO15" s="71" t="s">
        <v>63</v>
      </c>
      <c r="AP15" s="203" t="s">
        <v>1079</v>
      </c>
      <c r="AQ15" s="203" t="s">
        <v>1079</v>
      </c>
      <c r="AR15" s="203" t="s">
        <v>1079</v>
      </c>
      <c r="AS15" s="203"/>
      <c r="AT15" s="71"/>
      <c r="AU15" s="415" t="s">
        <v>1091</v>
      </c>
      <c r="AX15" s="391" t="s">
        <v>1539</v>
      </c>
      <c r="BE15" s="416">
        <v>1</v>
      </c>
    </row>
    <row r="16" s="391" customFormat="1" ht="135" spans="1:57">
      <c r="A16" s="203">
        <v>7</v>
      </c>
      <c r="B16" s="203" t="s">
        <v>162</v>
      </c>
      <c r="C16" s="203">
        <v>2022</v>
      </c>
      <c r="D16" s="71" t="s">
        <v>125</v>
      </c>
      <c r="E16" s="71" t="s">
        <v>163</v>
      </c>
      <c r="F16" s="71" t="s">
        <v>45</v>
      </c>
      <c r="G16" s="393" t="s">
        <v>1110</v>
      </c>
      <c r="H16" s="71" t="s">
        <v>164</v>
      </c>
      <c r="I16" s="397" t="s">
        <v>1456</v>
      </c>
      <c r="J16" s="393">
        <v>1</v>
      </c>
      <c r="K16" s="71"/>
      <c r="L16" s="71"/>
      <c r="M16" s="71"/>
      <c r="N16" s="71"/>
      <c r="O16" s="71"/>
      <c r="P16" s="71"/>
      <c r="Q16" s="71"/>
      <c r="R16" s="393">
        <v>3371</v>
      </c>
      <c r="S16" s="393" t="s">
        <v>168</v>
      </c>
      <c r="T16" s="398" t="s">
        <v>1117</v>
      </c>
      <c r="U16" s="314">
        <v>387.41637</v>
      </c>
      <c r="V16" s="406">
        <v>374.965927</v>
      </c>
      <c r="W16" s="406"/>
      <c r="X16" s="406">
        <v>0</v>
      </c>
      <c r="Y16" s="406"/>
      <c r="Z16" s="406">
        <v>12.450443</v>
      </c>
      <c r="AA16" s="406">
        <v>0</v>
      </c>
      <c r="AB16" s="406">
        <v>0</v>
      </c>
      <c r="AC16" s="406">
        <v>0</v>
      </c>
      <c r="AD16" s="406"/>
      <c r="AE16" s="408">
        <v>963</v>
      </c>
      <c r="AF16" s="408">
        <v>290</v>
      </c>
      <c r="AG16" s="397" t="s">
        <v>166</v>
      </c>
      <c r="AH16" s="397" t="s">
        <v>167</v>
      </c>
      <c r="AI16" s="71" t="s">
        <v>168</v>
      </c>
      <c r="AJ16" s="71" t="s">
        <v>1117</v>
      </c>
      <c r="AK16" s="71" t="s">
        <v>80</v>
      </c>
      <c r="AL16" s="71" t="s">
        <v>81</v>
      </c>
      <c r="AM16" s="71" t="s">
        <v>82</v>
      </c>
      <c r="AN16" s="71" t="s">
        <v>55</v>
      </c>
      <c r="AO16" s="71" t="s">
        <v>170</v>
      </c>
      <c r="AP16" s="203" t="s">
        <v>1079</v>
      </c>
      <c r="AQ16" s="203" t="s">
        <v>1079</v>
      </c>
      <c r="AR16" s="203" t="s">
        <v>1079</v>
      </c>
      <c r="AS16" s="203"/>
      <c r="AT16" s="71"/>
      <c r="AU16" s="415" t="s">
        <v>1091</v>
      </c>
      <c r="AX16" s="391" t="s">
        <v>1539</v>
      </c>
      <c r="BE16" s="416">
        <v>1</v>
      </c>
    </row>
    <row r="17" s="391" customFormat="1" ht="123.75" spans="1:57">
      <c r="A17" s="203">
        <v>8</v>
      </c>
      <c r="B17" s="203" t="s">
        <v>171</v>
      </c>
      <c r="C17" s="203">
        <v>2022</v>
      </c>
      <c r="D17" s="71" t="s">
        <v>125</v>
      </c>
      <c r="E17" s="71" t="s">
        <v>172</v>
      </c>
      <c r="F17" s="71" t="s">
        <v>45</v>
      </c>
      <c r="G17" s="393" t="s">
        <v>1110</v>
      </c>
      <c r="H17" s="71" t="s">
        <v>173</v>
      </c>
      <c r="I17" s="397" t="s">
        <v>1457</v>
      </c>
      <c r="J17" s="393">
        <v>1</v>
      </c>
      <c r="K17" s="71"/>
      <c r="L17" s="71"/>
      <c r="M17" s="71"/>
      <c r="N17" s="71"/>
      <c r="O17" s="71"/>
      <c r="P17" s="71"/>
      <c r="Q17" s="71"/>
      <c r="R17" s="393">
        <v>1750</v>
      </c>
      <c r="S17" s="393" t="s">
        <v>177</v>
      </c>
      <c r="T17" s="398" t="s">
        <v>178</v>
      </c>
      <c r="U17" s="314">
        <v>363.158134</v>
      </c>
      <c r="V17" s="406">
        <v>363.158134</v>
      </c>
      <c r="W17" s="406"/>
      <c r="X17" s="406">
        <v>0</v>
      </c>
      <c r="Y17" s="406"/>
      <c r="Z17" s="406">
        <v>0</v>
      </c>
      <c r="AA17" s="406">
        <v>0</v>
      </c>
      <c r="AB17" s="406">
        <v>0</v>
      </c>
      <c r="AC17" s="406">
        <v>0</v>
      </c>
      <c r="AD17" s="406"/>
      <c r="AE17" s="408">
        <v>500</v>
      </c>
      <c r="AF17" s="408">
        <v>300</v>
      </c>
      <c r="AG17" s="397" t="s">
        <v>175</v>
      </c>
      <c r="AH17" s="397" t="s">
        <v>1119</v>
      </c>
      <c r="AI17" s="71" t="s">
        <v>177</v>
      </c>
      <c r="AJ17" s="71" t="s">
        <v>178</v>
      </c>
      <c r="AK17" s="71" t="s">
        <v>80</v>
      </c>
      <c r="AL17" s="71" t="s">
        <v>81</v>
      </c>
      <c r="AM17" s="71" t="s">
        <v>82</v>
      </c>
      <c r="AN17" s="71" t="s">
        <v>55</v>
      </c>
      <c r="AO17" s="71" t="s">
        <v>179</v>
      </c>
      <c r="AP17" s="203" t="s">
        <v>1079</v>
      </c>
      <c r="AQ17" s="203" t="s">
        <v>1079</v>
      </c>
      <c r="AR17" s="203" t="s">
        <v>1079</v>
      </c>
      <c r="AS17" s="203"/>
      <c r="AT17" s="71"/>
      <c r="AU17" s="415" t="s">
        <v>1091</v>
      </c>
      <c r="AX17" s="391" t="s">
        <v>1539</v>
      </c>
      <c r="BE17" s="416">
        <v>1</v>
      </c>
    </row>
    <row r="18" s="391" customFormat="1" ht="202.5" spans="1:57">
      <c r="A18" s="203">
        <v>9</v>
      </c>
      <c r="B18" s="203" t="s">
        <v>180</v>
      </c>
      <c r="C18" s="203">
        <v>2022</v>
      </c>
      <c r="D18" s="71" t="s">
        <v>125</v>
      </c>
      <c r="E18" s="71" t="s">
        <v>181</v>
      </c>
      <c r="F18" s="393" t="s">
        <v>45</v>
      </c>
      <c r="G18" s="393" t="s">
        <v>1110</v>
      </c>
      <c r="H18" s="71" t="s">
        <v>182</v>
      </c>
      <c r="I18" s="397" t="s">
        <v>1458</v>
      </c>
      <c r="J18" s="393">
        <v>1</v>
      </c>
      <c r="K18" s="71"/>
      <c r="L18" s="71"/>
      <c r="M18" s="71"/>
      <c r="N18" s="71"/>
      <c r="O18" s="71"/>
      <c r="P18" s="71"/>
      <c r="Q18" s="71"/>
      <c r="R18" s="393">
        <v>3584</v>
      </c>
      <c r="S18" s="393" t="s">
        <v>78</v>
      </c>
      <c r="T18" s="398" t="s">
        <v>1076</v>
      </c>
      <c r="U18" s="314">
        <v>375.921739</v>
      </c>
      <c r="V18" s="406">
        <v>375.921739</v>
      </c>
      <c r="W18" s="406"/>
      <c r="X18" s="406">
        <v>0</v>
      </c>
      <c r="Y18" s="406"/>
      <c r="Z18" s="406">
        <v>0</v>
      </c>
      <c r="AA18" s="406">
        <v>0</v>
      </c>
      <c r="AB18" s="406">
        <v>0</v>
      </c>
      <c r="AC18" s="406">
        <v>0</v>
      </c>
      <c r="AD18" s="406"/>
      <c r="AE18" s="408">
        <v>1024</v>
      </c>
      <c r="AF18" s="408">
        <v>369</v>
      </c>
      <c r="AG18" s="397" t="s">
        <v>1459</v>
      </c>
      <c r="AH18" s="397" t="s">
        <v>1460</v>
      </c>
      <c r="AI18" s="71" t="s">
        <v>78</v>
      </c>
      <c r="AJ18" s="71" t="s">
        <v>1076</v>
      </c>
      <c r="AK18" s="71" t="s">
        <v>80</v>
      </c>
      <c r="AL18" s="71" t="s">
        <v>81</v>
      </c>
      <c r="AM18" s="71" t="s">
        <v>82</v>
      </c>
      <c r="AN18" s="71" t="s">
        <v>55</v>
      </c>
      <c r="AO18" s="71" t="s">
        <v>187</v>
      </c>
      <c r="AP18" s="203" t="s">
        <v>1079</v>
      </c>
      <c r="AQ18" s="203" t="s">
        <v>1079</v>
      </c>
      <c r="AR18" s="203" t="s">
        <v>1079</v>
      </c>
      <c r="AS18" s="203"/>
      <c r="AT18" s="71"/>
      <c r="AU18" s="413" t="s">
        <v>1577</v>
      </c>
      <c r="AV18" s="414"/>
      <c r="AX18" s="391" t="s">
        <v>1539</v>
      </c>
      <c r="BE18" s="416">
        <v>1</v>
      </c>
    </row>
    <row r="19" s="391" customFormat="1" ht="112.5" spans="1:57">
      <c r="A19" s="203">
        <v>10</v>
      </c>
      <c r="B19" s="203" t="s">
        <v>194</v>
      </c>
      <c r="C19" s="203">
        <v>2022</v>
      </c>
      <c r="D19" s="71" t="s">
        <v>125</v>
      </c>
      <c r="E19" s="71" t="s">
        <v>1122</v>
      </c>
      <c r="F19" s="71" t="s">
        <v>45</v>
      </c>
      <c r="G19" s="393">
        <v>2022</v>
      </c>
      <c r="H19" s="71" t="s">
        <v>196</v>
      </c>
      <c r="I19" s="397" t="s">
        <v>1462</v>
      </c>
      <c r="J19" s="393">
        <v>1</v>
      </c>
      <c r="K19" s="71"/>
      <c r="L19" s="71"/>
      <c r="M19" s="71"/>
      <c r="N19" s="71"/>
      <c r="O19" s="71"/>
      <c r="P19" s="71"/>
      <c r="Q19" s="71"/>
      <c r="R19" s="393">
        <v>557</v>
      </c>
      <c r="S19" s="393" t="s">
        <v>200</v>
      </c>
      <c r="T19" s="398" t="s">
        <v>201</v>
      </c>
      <c r="U19" s="314">
        <v>295.609365</v>
      </c>
      <c r="V19" s="406">
        <v>293.509365</v>
      </c>
      <c r="W19" s="406"/>
      <c r="X19" s="406">
        <v>0</v>
      </c>
      <c r="Y19" s="406">
        <f>U19-V19</f>
        <v>2.10000000000002</v>
      </c>
      <c r="Z19" s="406">
        <v>0</v>
      </c>
      <c r="AA19" s="406">
        <v>0</v>
      </c>
      <c r="AB19" s="406">
        <v>0</v>
      </c>
      <c r="AC19" s="406">
        <v>0</v>
      </c>
      <c r="AD19" s="406"/>
      <c r="AE19" s="408">
        <v>159</v>
      </c>
      <c r="AF19" s="408">
        <v>72</v>
      </c>
      <c r="AG19" s="397" t="s">
        <v>1124</v>
      </c>
      <c r="AH19" s="397" t="s">
        <v>199</v>
      </c>
      <c r="AI19" s="71" t="s">
        <v>200</v>
      </c>
      <c r="AJ19" s="71" t="s">
        <v>201</v>
      </c>
      <c r="AK19" s="71" t="s">
        <v>80</v>
      </c>
      <c r="AL19" s="71" t="s">
        <v>81</v>
      </c>
      <c r="AM19" s="71" t="s">
        <v>82</v>
      </c>
      <c r="AN19" s="71" t="s">
        <v>55</v>
      </c>
      <c r="AO19" s="71" t="s">
        <v>202</v>
      </c>
      <c r="AP19" s="203" t="s">
        <v>1079</v>
      </c>
      <c r="AQ19" s="203" t="s">
        <v>1079</v>
      </c>
      <c r="AR19" s="203" t="s">
        <v>1079</v>
      </c>
      <c r="AS19" s="203"/>
      <c r="AT19" s="71"/>
      <c r="AU19" s="413" t="s">
        <v>1080</v>
      </c>
      <c r="AV19" s="414"/>
      <c r="AX19" s="391" t="s">
        <v>1539</v>
      </c>
      <c r="BE19" s="416">
        <v>1</v>
      </c>
    </row>
    <row r="20" s="391" customFormat="1" ht="56.25" spans="1:57">
      <c r="A20" s="203">
        <v>11</v>
      </c>
      <c r="B20" s="203" t="s">
        <v>254</v>
      </c>
      <c r="C20" s="203">
        <v>2022</v>
      </c>
      <c r="D20" s="393" t="s">
        <v>125</v>
      </c>
      <c r="E20" s="393" t="s">
        <v>1129</v>
      </c>
      <c r="F20" s="393" t="s">
        <v>45</v>
      </c>
      <c r="G20" s="393" t="s">
        <v>1110</v>
      </c>
      <c r="H20" s="393" t="s">
        <v>256</v>
      </c>
      <c r="I20" s="398" t="s">
        <v>1463</v>
      </c>
      <c r="J20" s="393">
        <v>1</v>
      </c>
      <c r="K20" s="393"/>
      <c r="L20" s="393"/>
      <c r="M20" s="393"/>
      <c r="N20" s="393"/>
      <c r="O20" s="393"/>
      <c r="P20" s="393"/>
      <c r="Q20" s="393"/>
      <c r="R20" s="393">
        <v>2828</v>
      </c>
      <c r="S20" s="393" t="s">
        <v>50</v>
      </c>
      <c r="T20" s="398" t="s">
        <v>51</v>
      </c>
      <c r="U20" s="314">
        <v>349.862588</v>
      </c>
      <c r="V20" s="406">
        <v>348.942588</v>
      </c>
      <c r="W20" s="406"/>
      <c r="X20" s="406">
        <v>0</v>
      </c>
      <c r="Y20" s="407">
        <f>U20-V20</f>
        <v>0.920000000000016</v>
      </c>
      <c r="Z20" s="406">
        <v>0</v>
      </c>
      <c r="AA20" s="406">
        <v>0</v>
      </c>
      <c r="AB20" s="406">
        <v>0</v>
      </c>
      <c r="AC20" s="406">
        <v>0</v>
      </c>
      <c r="AD20" s="406"/>
      <c r="AE20" s="408">
        <v>808</v>
      </c>
      <c r="AF20" s="408">
        <v>329</v>
      </c>
      <c r="AG20" s="398" t="s">
        <v>1131</v>
      </c>
      <c r="AH20" s="398" t="s">
        <v>259</v>
      </c>
      <c r="AI20" s="393" t="s">
        <v>50</v>
      </c>
      <c r="AJ20" s="71" t="s">
        <v>51</v>
      </c>
      <c r="AK20" s="71" t="s">
        <v>80</v>
      </c>
      <c r="AL20" s="71" t="s">
        <v>81</v>
      </c>
      <c r="AM20" s="71" t="s">
        <v>82</v>
      </c>
      <c r="AN20" s="71" t="s">
        <v>55</v>
      </c>
      <c r="AO20" s="71" t="s">
        <v>131</v>
      </c>
      <c r="AP20" s="203" t="s">
        <v>1079</v>
      </c>
      <c r="AQ20" s="203" t="s">
        <v>1079</v>
      </c>
      <c r="AR20" s="203" t="s">
        <v>1079</v>
      </c>
      <c r="AS20" s="203"/>
      <c r="AT20" s="71"/>
      <c r="AU20" s="413" t="s">
        <v>1080</v>
      </c>
      <c r="AV20" s="414"/>
      <c r="AX20" s="391" t="s">
        <v>1539</v>
      </c>
      <c r="BE20" s="416">
        <v>1</v>
      </c>
    </row>
    <row r="21" s="3" customFormat="1" ht="14.25" spans="1:47">
      <c r="A21" s="165"/>
      <c r="B21" s="156" t="s">
        <v>281</v>
      </c>
      <c r="C21" s="156"/>
      <c r="D21" s="156"/>
      <c r="E21" s="157"/>
      <c r="F21" s="156"/>
      <c r="G21" s="335"/>
      <c r="H21" s="157"/>
      <c r="I21" s="156"/>
      <c r="J21" s="166">
        <v>0</v>
      </c>
      <c r="K21" s="166">
        <v>0</v>
      </c>
      <c r="L21" s="166">
        <v>0</v>
      </c>
      <c r="M21" s="166">
        <v>0</v>
      </c>
      <c r="N21" s="166">
        <v>0</v>
      </c>
      <c r="O21" s="166">
        <v>0</v>
      </c>
      <c r="P21" s="166">
        <v>0</v>
      </c>
      <c r="Q21" s="166">
        <v>0</v>
      </c>
      <c r="R21" s="166">
        <v>0</v>
      </c>
      <c r="S21" s="166">
        <v>0</v>
      </c>
      <c r="T21" s="166">
        <v>0</v>
      </c>
      <c r="U21" s="405">
        <v>0</v>
      </c>
      <c r="V21" s="166">
        <v>0</v>
      </c>
      <c r="W21" s="166">
        <v>0</v>
      </c>
      <c r="X21" s="166">
        <v>0</v>
      </c>
      <c r="Y21" s="166">
        <v>0</v>
      </c>
      <c r="Z21" s="166">
        <v>0</v>
      </c>
      <c r="AA21" s="166">
        <v>0</v>
      </c>
      <c r="AB21" s="166">
        <v>0</v>
      </c>
      <c r="AC21" s="166">
        <v>0</v>
      </c>
      <c r="AD21" s="166"/>
      <c r="AE21" s="166">
        <v>0</v>
      </c>
      <c r="AF21" s="166">
        <v>0</v>
      </c>
      <c r="AG21" s="174"/>
      <c r="AH21" s="174"/>
      <c r="AI21" s="165"/>
      <c r="AJ21" s="182"/>
      <c r="AK21" s="182"/>
      <c r="AL21" s="182"/>
      <c r="AM21" s="165"/>
      <c r="AN21" s="184"/>
      <c r="AO21" s="175"/>
      <c r="AP21" s="178"/>
      <c r="AQ21" s="178"/>
      <c r="AR21" s="178"/>
      <c r="AS21" s="178"/>
      <c r="AT21" s="178"/>
      <c r="AU21" s="178"/>
    </row>
    <row r="22" s="3" customFormat="1" ht="14.25" spans="1:47">
      <c r="A22" s="165"/>
      <c r="B22" s="156" t="s">
        <v>282</v>
      </c>
      <c r="C22" s="156"/>
      <c r="D22" s="156"/>
      <c r="E22" s="157"/>
      <c r="F22" s="156"/>
      <c r="G22" s="335"/>
      <c r="H22" s="157"/>
      <c r="I22" s="156"/>
      <c r="J22" s="166">
        <f t="shared" ref="J22:AC22" si="5">SUM(J23:J28)</f>
        <v>6</v>
      </c>
      <c r="K22" s="166">
        <f t="shared" si="5"/>
        <v>0</v>
      </c>
      <c r="L22" s="166">
        <f t="shared" si="5"/>
        <v>0</v>
      </c>
      <c r="M22" s="166">
        <f t="shared" si="5"/>
        <v>0</v>
      </c>
      <c r="N22" s="166">
        <f t="shared" si="5"/>
        <v>0</v>
      </c>
      <c r="O22" s="166">
        <f t="shared" si="5"/>
        <v>0</v>
      </c>
      <c r="P22" s="166">
        <f t="shared" si="5"/>
        <v>0</v>
      </c>
      <c r="Q22" s="166">
        <f t="shared" si="5"/>
        <v>0</v>
      </c>
      <c r="R22" s="166">
        <f t="shared" si="5"/>
        <v>24099</v>
      </c>
      <c r="S22" s="166">
        <f t="shared" si="5"/>
        <v>0</v>
      </c>
      <c r="T22" s="166">
        <f t="shared" si="5"/>
        <v>0</v>
      </c>
      <c r="U22" s="405">
        <f t="shared" si="5"/>
        <v>3759.085126</v>
      </c>
      <c r="V22" s="166">
        <f t="shared" si="5"/>
        <v>1351.097079</v>
      </c>
      <c r="W22" s="166">
        <f t="shared" si="5"/>
        <v>1234.949143</v>
      </c>
      <c r="X22" s="166">
        <f t="shared" si="5"/>
        <v>103.155299</v>
      </c>
      <c r="Y22" s="166">
        <f t="shared" si="5"/>
        <v>288.259286</v>
      </c>
      <c r="Z22" s="166">
        <f t="shared" si="5"/>
        <v>459.571671</v>
      </c>
      <c r="AA22" s="166">
        <f t="shared" si="5"/>
        <v>0</v>
      </c>
      <c r="AB22" s="166">
        <f t="shared" si="5"/>
        <v>321.1132</v>
      </c>
      <c r="AC22" s="166">
        <f t="shared" si="5"/>
        <v>0.939448</v>
      </c>
      <c r="AD22" s="166"/>
      <c r="AE22" s="166">
        <f>SUM(AE23:AE28)</f>
        <v>6885</v>
      </c>
      <c r="AF22" s="166">
        <f>SUM(AF23:AF28)</f>
        <v>2935</v>
      </c>
      <c r="AG22" s="174"/>
      <c r="AH22" s="174"/>
      <c r="AI22" s="165"/>
      <c r="AJ22" s="182"/>
      <c r="AK22" s="182"/>
      <c r="AL22" s="182"/>
      <c r="AM22" s="165"/>
      <c r="AN22" s="184"/>
      <c r="AO22" s="175"/>
      <c r="AP22" s="178"/>
      <c r="AQ22" s="178"/>
      <c r="AR22" s="178"/>
      <c r="AS22" s="178"/>
      <c r="AT22" s="178"/>
      <c r="AU22" s="178"/>
    </row>
    <row r="23" s="391" customFormat="1" ht="101.25" spans="1:57">
      <c r="A23" s="203">
        <v>12</v>
      </c>
      <c r="B23" s="203" t="s">
        <v>283</v>
      </c>
      <c r="C23" s="203">
        <v>2022</v>
      </c>
      <c r="D23" s="251" t="s">
        <v>125</v>
      </c>
      <c r="E23" s="251" t="s">
        <v>284</v>
      </c>
      <c r="F23" s="251" t="s">
        <v>45</v>
      </c>
      <c r="G23" s="393" t="s">
        <v>1072</v>
      </c>
      <c r="H23" s="251" t="s">
        <v>285</v>
      </c>
      <c r="I23" s="399" t="s">
        <v>1132</v>
      </c>
      <c r="J23" s="251">
        <v>1</v>
      </c>
      <c r="K23" s="251"/>
      <c r="L23" s="251"/>
      <c r="M23" s="251"/>
      <c r="N23" s="251"/>
      <c r="O23" s="251"/>
      <c r="P23" s="251"/>
      <c r="Q23" s="251"/>
      <c r="R23" s="393">
        <v>7623</v>
      </c>
      <c r="S23" s="251" t="s">
        <v>50</v>
      </c>
      <c r="T23" s="399" t="s">
        <v>51</v>
      </c>
      <c r="U23" s="314">
        <v>1893.105101</v>
      </c>
      <c r="V23" s="406">
        <v>720.989722</v>
      </c>
      <c r="W23" s="406">
        <v>814.969936</v>
      </c>
      <c r="X23" s="406">
        <v>0</v>
      </c>
      <c r="Y23" s="410">
        <v>34.6855</v>
      </c>
      <c r="Z23" s="406">
        <v>72.07</v>
      </c>
      <c r="AA23" s="406">
        <v>0</v>
      </c>
      <c r="AB23" s="406">
        <v>250.389943</v>
      </c>
      <c r="AC23" s="406">
        <v>0</v>
      </c>
      <c r="AD23" s="406"/>
      <c r="AE23" s="408">
        <v>2178</v>
      </c>
      <c r="AF23" s="408">
        <v>1175</v>
      </c>
      <c r="AG23" s="399" t="s">
        <v>1464</v>
      </c>
      <c r="AH23" s="399" t="s">
        <v>1465</v>
      </c>
      <c r="AI23" s="393" t="s">
        <v>50</v>
      </c>
      <c r="AJ23" s="71" t="s">
        <v>51</v>
      </c>
      <c r="AK23" s="71" t="s">
        <v>80</v>
      </c>
      <c r="AL23" s="71" t="s">
        <v>81</v>
      </c>
      <c r="AM23" s="71" t="s">
        <v>82</v>
      </c>
      <c r="AN23" s="71" t="s">
        <v>55</v>
      </c>
      <c r="AO23" s="71" t="s">
        <v>289</v>
      </c>
      <c r="AP23" s="203" t="s">
        <v>1079</v>
      </c>
      <c r="AQ23" s="203" t="s">
        <v>1079</v>
      </c>
      <c r="AR23" s="203" t="s">
        <v>1079</v>
      </c>
      <c r="AS23" s="203"/>
      <c r="AT23" s="413" t="s">
        <v>1135</v>
      </c>
      <c r="AU23" s="413" t="s">
        <v>1578</v>
      </c>
      <c r="AV23" s="414"/>
      <c r="AX23" s="391" t="s">
        <v>1539</v>
      </c>
      <c r="AY23" s="391" t="s">
        <v>1215</v>
      </c>
      <c r="BE23" s="416">
        <v>1</v>
      </c>
    </row>
    <row r="24" s="391" customFormat="1" ht="146.25" spans="1:57">
      <c r="A24" s="203">
        <v>13</v>
      </c>
      <c r="B24" s="203" t="s">
        <v>290</v>
      </c>
      <c r="C24" s="203">
        <v>2022</v>
      </c>
      <c r="D24" s="251" t="s">
        <v>125</v>
      </c>
      <c r="E24" s="71" t="s">
        <v>291</v>
      </c>
      <c r="F24" s="395" t="s">
        <v>45</v>
      </c>
      <c r="G24" s="393" t="s">
        <v>1072</v>
      </c>
      <c r="H24" s="396" t="s">
        <v>190</v>
      </c>
      <c r="I24" s="400" t="s">
        <v>1466</v>
      </c>
      <c r="J24" s="395">
        <v>1</v>
      </c>
      <c r="K24" s="395"/>
      <c r="L24" s="395"/>
      <c r="M24" s="395"/>
      <c r="N24" s="395"/>
      <c r="O24" s="395"/>
      <c r="P24" s="395"/>
      <c r="Q24" s="395"/>
      <c r="R24" s="393">
        <v>2587</v>
      </c>
      <c r="S24" s="251" t="s">
        <v>70</v>
      </c>
      <c r="T24" s="399" t="s">
        <v>1075</v>
      </c>
      <c r="U24" s="314">
        <v>1092.274894</v>
      </c>
      <c r="V24" s="406">
        <v>400</v>
      </c>
      <c r="W24" s="406"/>
      <c r="X24" s="406">
        <v>40</v>
      </c>
      <c r="Y24" s="406">
        <v>239.812299</v>
      </c>
      <c r="Z24" s="406">
        <v>341.739338</v>
      </c>
      <c r="AA24" s="406">
        <v>0</v>
      </c>
      <c r="AB24" s="406">
        <v>70.723257</v>
      </c>
      <c r="AC24" s="406">
        <v>0</v>
      </c>
      <c r="AD24" s="406"/>
      <c r="AE24" s="408">
        <v>739</v>
      </c>
      <c r="AF24" s="408">
        <v>116</v>
      </c>
      <c r="AG24" s="397" t="s">
        <v>1467</v>
      </c>
      <c r="AH24" s="397" t="s">
        <v>1134</v>
      </c>
      <c r="AI24" s="71" t="s">
        <v>70</v>
      </c>
      <c r="AJ24" s="71" t="s">
        <v>1075</v>
      </c>
      <c r="AK24" s="71" t="s">
        <v>80</v>
      </c>
      <c r="AL24" s="71" t="s">
        <v>81</v>
      </c>
      <c r="AM24" s="71" t="s">
        <v>82</v>
      </c>
      <c r="AN24" s="71" t="s">
        <v>55</v>
      </c>
      <c r="AO24" s="71" t="s">
        <v>289</v>
      </c>
      <c r="AP24" s="203" t="s">
        <v>1079</v>
      </c>
      <c r="AQ24" s="203" t="s">
        <v>1079</v>
      </c>
      <c r="AR24" s="203" t="s">
        <v>1079</v>
      </c>
      <c r="AS24" s="203"/>
      <c r="AT24" s="71" t="s">
        <v>1135</v>
      </c>
      <c r="AU24" s="413" t="s">
        <v>1080</v>
      </c>
      <c r="AV24" s="414"/>
      <c r="AW24" s="391" t="s">
        <v>1135</v>
      </c>
      <c r="AX24" s="391" t="s">
        <v>1539</v>
      </c>
      <c r="BE24" s="416">
        <v>1</v>
      </c>
    </row>
    <row r="25" s="391" customFormat="1" ht="67.5" spans="1:57">
      <c r="A25" s="203">
        <v>14</v>
      </c>
      <c r="B25" s="203" t="s">
        <v>301</v>
      </c>
      <c r="C25" s="203">
        <v>2022</v>
      </c>
      <c r="D25" s="71" t="s">
        <v>125</v>
      </c>
      <c r="E25" s="71" t="s">
        <v>302</v>
      </c>
      <c r="F25" s="71" t="s">
        <v>45</v>
      </c>
      <c r="G25" s="393" t="s">
        <v>1072</v>
      </c>
      <c r="H25" s="71" t="s">
        <v>303</v>
      </c>
      <c r="I25" s="397" t="s">
        <v>1468</v>
      </c>
      <c r="J25" s="251">
        <v>1</v>
      </c>
      <c r="K25" s="71"/>
      <c r="L25" s="71"/>
      <c r="M25" s="71"/>
      <c r="N25" s="71"/>
      <c r="O25" s="71"/>
      <c r="P25" s="71"/>
      <c r="Q25" s="71"/>
      <c r="R25" s="393">
        <v>2380</v>
      </c>
      <c r="S25" s="251" t="s">
        <v>177</v>
      </c>
      <c r="T25" s="399" t="s">
        <v>178</v>
      </c>
      <c r="U25" s="314">
        <v>306.561815</v>
      </c>
      <c r="V25" s="406">
        <v>120.440818</v>
      </c>
      <c r="W25" s="406">
        <v>186.120997</v>
      </c>
      <c r="X25" s="406">
        <v>0</v>
      </c>
      <c r="Y25" s="406"/>
      <c r="Z25" s="406">
        <v>0</v>
      </c>
      <c r="AA25" s="406">
        <v>0</v>
      </c>
      <c r="AB25" s="406">
        <v>0</v>
      </c>
      <c r="AC25" s="406">
        <v>0</v>
      </c>
      <c r="AD25" s="406"/>
      <c r="AE25" s="408">
        <v>680</v>
      </c>
      <c r="AF25" s="408">
        <v>300</v>
      </c>
      <c r="AG25" s="397" t="s">
        <v>305</v>
      </c>
      <c r="AH25" s="397" t="s">
        <v>306</v>
      </c>
      <c r="AI25" s="71" t="s">
        <v>177</v>
      </c>
      <c r="AJ25" s="71" t="s">
        <v>178</v>
      </c>
      <c r="AK25" s="71" t="s">
        <v>80</v>
      </c>
      <c r="AL25" s="71" t="s">
        <v>81</v>
      </c>
      <c r="AM25" s="71" t="s">
        <v>82</v>
      </c>
      <c r="AN25" s="71" t="s">
        <v>55</v>
      </c>
      <c r="AO25" s="71" t="s">
        <v>289</v>
      </c>
      <c r="AP25" s="203" t="s">
        <v>1079</v>
      </c>
      <c r="AQ25" s="203" t="s">
        <v>1079</v>
      </c>
      <c r="AR25" s="203" t="s">
        <v>1079</v>
      </c>
      <c r="AS25" s="203"/>
      <c r="AT25" s="71" t="s">
        <v>1135</v>
      </c>
      <c r="AU25" s="413" t="s">
        <v>1080</v>
      </c>
      <c r="AV25" s="414"/>
      <c r="AX25" s="391" t="s">
        <v>1539</v>
      </c>
      <c r="BE25" s="416">
        <v>1</v>
      </c>
    </row>
    <row r="26" s="391" customFormat="1" ht="45" spans="1:57">
      <c r="A26" s="203">
        <v>15</v>
      </c>
      <c r="B26" s="203" t="s">
        <v>307</v>
      </c>
      <c r="C26" s="203">
        <v>2022</v>
      </c>
      <c r="D26" s="71" t="s">
        <v>125</v>
      </c>
      <c r="E26" s="71" t="s">
        <v>308</v>
      </c>
      <c r="F26" s="393" t="s">
        <v>45</v>
      </c>
      <c r="G26" s="393" t="s">
        <v>1072</v>
      </c>
      <c r="H26" s="71" t="s">
        <v>303</v>
      </c>
      <c r="I26" s="397" t="s">
        <v>1469</v>
      </c>
      <c r="J26" s="395">
        <v>1</v>
      </c>
      <c r="K26" s="71"/>
      <c r="L26" s="71"/>
      <c r="M26" s="71"/>
      <c r="N26" s="71"/>
      <c r="O26" s="71"/>
      <c r="P26" s="71"/>
      <c r="Q26" s="71"/>
      <c r="R26" s="393">
        <v>5758</v>
      </c>
      <c r="S26" s="251" t="s">
        <v>177</v>
      </c>
      <c r="T26" s="399" t="s">
        <v>178</v>
      </c>
      <c r="U26" s="314">
        <v>26.1</v>
      </c>
      <c r="V26" s="406">
        <v>26.1</v>
      </c>
      <c r="W26" s="406"/>
      <c r="X26" s="406">
        <v>0</v>
      </c>
      <c r="Y26" s="406"/>
      <c r="Z26" s="406">
        <v>0</v>
      </c>
      <c r="AA26" s="406">
        <v>0</v>
      </c>
      <c r="AB26" s="406">
        <v>0</v>
      </c>
      <c r="AC26" s="406">
        <v>0</v>
      </c>
      <c r="AD26" s="406"/>
      <c r="AE26" s="408">
        <v>1645</v>
      </c>
      <c r="AF26" s="408">
        <v>754</v>
      </c>
      <c r="AG26" s="397" t="s">
        <v>310</v>
      </c>
      <c r="AH26" s="397" t="s">
        <v>311</v>
      </c>
      <c r="AI26" s="71" t="s">
        <v>177</v>
      </c>
      <c r="AJ26" s="71" t="s">
        <v>178</v>
      </c>
      <c r="AK26" s="71" t="s">
        <v>80</v>
      </c>
      <c r="AL26" s="71" t="s">
        <v>81</v>
      </c>
      <c r="AM26" s="71" t="s">
        <v>82</v>
      </c>
      <c r="AN26" s="71" t="s">
        <v>55</v>
      </c>
      <c r="AO26" s="71" t="s">
        <v>289</v>
      </c>
      <c r="AP26" s="203" t="s">
        <v>1079</v>
      </c>
      <c r="AQ26" s="203" t="s">
        <v>1079</v>
      </c>
      <c r="AR26" s="203" t="s">
        <v>1079</v>
      </c>
      <c r="AS26" s="203"/>
      <c r="AT26" s="71" t="s">
        <v>1135</v>
      </c>
      <c r="AU26" s="413" t="s">
        <v>1080</v>
      </c>
      <c r="AV26" s="414"/>
      <c r="AX26" s="391" t="s">
        <v>1539</v>
      </c>
      <c r="BE26" s="416">
        <v>1</v>
      </c>
    </row>
    <row r="27" s="391" customFormat="1" ht="90" spans="1:57">
      <c r="A27" s="203">
        <v>16</v>
      </c>
      <c r="B27" s="203" t="s">
        <v>312</v>
      </c>
      <c r="C27" s="203">
        <v>2022</v>
      </c>
      <c r="D27" s="71" t="s">
        <v>125</v>
      </c>
      <c r="E27" s="71" t="s">
        <v>313</v>
      </c>
      <c r="F27" s="393" t="s">
        <v>45</v>
      </c>
      <c r="G27" s="393" t="s">
        <v>1072</v>
      </c>
      <c r="H27" s="71" t="s">
        <v>314</v>
      </c>
      <c r="I27" s="397" t="s">
        <v>1138</v>
      </c>
      <c r="J27" s="71">
        <v>1</v>
      </c>
      <c r="K27" s="71"/>
      <c r="L27" s="71"/>
      <c r="M27" s="71"/>
      <c r="N27" s="71"/>
      <c r="O27" s="71"/>
      <c r="P27" s="71"/>
      <c r="Q27" s="71"/>
      <c r="R27" s="393">
        <v>2380</v>
      </c>
      <c r="S27" s="251" t="s">
        <v>177</v>
      </c>
      <c r="T27" s="399" t="s">
        <v>178</v>
      </c>
      <c r="U27" s="314">
        <v>15.7997</v>
      </c>
      <c r="V27" s="406">
        <v>15.7997</v>
      </c>
      <c r="W27" s="406"/>
      <c r="X27" s="406">
        <v>0</v>
      </c>
      <c r="Y27" s="406"/>
      <c r="Z27" s="406">
        <v>0</v>
      </c>
      <c r="AA27" s="406">
        <v>0</v>
      </c>
      <c r="AB27" s="406">
        <v>0</v>
      </c>
      <c r="AC27" s="406">
        <v>0</v>
      </c>
      <c r="AD27" s="406"/>
      <c r="AE27" s="408">
        <v>680</v>
      </c>
      <c r="AF27" s="408">
        <v>300</v>
      </c>
      <c r="AG27" s="397" t="s">
        <v>316</v>
      </c>
      <c r="AH27" s="397" t="s">
        <v>317</v>
      </c>
      <c r="AI27" s="71" t="s">
        <v>177</v>
      </c>
      <c r="AJ27" s="71" t="s">
        <v>178</v>
      </c>
      <c r="AK27" s="71" t="s">
        <v>80</v>
      </c>
      <c r="AL27" s="71" t="s">
        <v>81</v>
      </c>
      <c r="AM27" s="71" t="s">
        <v>82</v>
      </c>
      <c r="AN27" s="71" t="s">
        <v>55</v>
      </c>
      <c r="AO27" s="71" t="s">
        <v>289</v>
      </c>
      <c r="AP27" s="203" t="s">
        <v>1079</v>
      </c>
      <c r="AQ27" s="203" t="s">
        <v>1079</v>
      </c>
      <c r="AR27" s="203" t="s">
        <v>1079</v>
      </c>
      <c r="AS27" s="203"/>
      <c r="AT27" s="71" t="s">
        <v>1135</v>
      </c>
      <c r="AU27" s="413" t="s">
        <v>1080</v>
      </c>
      <c r="AV27" s="414"/>
      <c r="AX27" s="391" t="s">
        <v>1539</v>
      </c>
      <c r="BE27" s="416">
        <v>1</v>
      </c>
    </row>
    <row r="28" s="391" customFormat="1" ht="162" spans="1:57">
      <c r="A28" s="203">
        <v>17</v>
      </c>
      <c r="B28" s="203" t="s">
        <v>323</v>
      </c>
      <c r="C28" s="203">
        <v>2022</v>
      </c>
      <c r="D28" s="71" t="s">
        <v>125</v>
      </c>
      <c r="E28" s="71" t="s">
        <v>1471</v>
      </c>
      <c r="F28" s="71" t="s">
        <v>45</v>
      </c>
      <c r="G28" s="393" t="s">
        <v>1072</v>
      </c>
      <c r="H28" s="71" t="s">
        <v>164</v>
      </c>
      <c r="I28" s="397" t="s">
        <v>1472</v>
      </c>
      <c r="J28" s="395">
        <v>1</v>
      </c>
      <c r="K28" s="71"/>
      <c r="L28" s="71"/>
      <c r="M28" s="71"/>
      <c r="N28" s="71"/>
      <c r="O28" s="71"/>
      <c r="P28" s="71"/>
      <c r="Q28" s="71"/>
      <c r="R28" s="393">
        <v>3371</v>
      </c>
      <c r="S28" s="251" t="s">
        <v>168</v>
      </c>
      <c r="T28" s="399" t="s">
        <v>1117</v>
      </c>
      <c r="U28" s="406">
        <v>425.243616</v>
      </c>
      <c r="V28" s="406">
        <v>67.766839</v>
      </c>
      <c r="W28" s="406">
        <v>233.85821</v>
      </c>
      <c r="X28" s="406">
        <v>63.155299</v>
      </c>
      <c r="Y28" s="406">
        <f>U28-Z28-X28-W28-V28-AC28</f>
        <v>13.7614869999999</v>
      </c>
      <c r="Z28" s="406">
        <v>45.762333</v>
      </c>
      <c r="AA28" s="406">
        <v>0</v>
      </c>
      <c r="AB28" s="406">
        <v>0</v>
      </c>
      <c r="AC28" s="407">
        <v>0.939448</v>
      </c>
      <c r="AD28" s="406"/>
      <c r="AE28" s="408">
        <v>963</v>
      </c>
      <c r="AF28" s="408">
        <v>290</v>
      </c>
      <c r="AG28" s="397" t="s">
        <v>326</v>
      </c>
      <c r="AH28" s="397" t="s">
        <v>327</v>
      </c>
      <c r="AI28" s="71" t="s">
        <v>168</v>
      </c>
      <c r="AJ28" s="71" t="s">
        <v>1117</v>
      </c>
      <c r="AK28" s="71" t="s">
        <v>80</v>
      </c>
      <c r="AL28" s="71" t="s">
        <v>81</v>
      </c>
      <c r="AM28" s="71" t="s">
        <v>82</v>
      </c>
      <c r="AN28" s="71" t="s">
        <v>55</v>
      </c>
      <c r="AO28" s="71" t="s">
        <v>289</v>
      </c>
      <c r="AP28" s="203" t="s">
        <v>1079</v>
      </c>
      <c r="AQ28" s="203" t="s">
        <v>1079</v>
      </c>
      <c r="AR28" s="203"/>
      <c r="AS28" s="203" t="s">
        <v>1079</v>
      </c>
      <c r="AT28" s="71" t="s">
        <v>1216</v>
      </c>
      <c r="AU28" s="413" t="s">
        <v>1581</v>
      </c>
      <c r="AW28" s="391" t="s">
        <v>1140</v>
      </c>
      <c r="AX28" s="391" t="s">
        <v>1539</v>
      </c>
      <c r="BE28" s="416">
        <v>1</v>
      </c>
    </row>
    <row r="29" s="3" customFormat="1" ht="14.25" spans="1:47">
      <c r="A29" s="165"/>
      <c r="B29" s="156" t="s">
        <v>359</v>
      </c>
      <c r="C29" s="156"/>
      <c r="D29" s="156"/>
      <c r="E29" s="157"/>
      <c r="F29" s="156"/>
      <c r="G29" s="335"/>
      <c r="H29" s="157"/>
      <c r="I29" s="156"/>
      <c r="J29" s="166">
        <v>0</v>
      </c>
      <c r="K29" s="166">
        <v>0</v>
      </c>
      <c r="L29" s="166">
        <v>0</v>
      </c>
      <c r="M29" s="166">
        <v>0</v>
      </c>
      <c r="N29" s="166">
        <v>0</v>
      </c>
      <c r="O29" s="166">
        <v>0</v>
      </c>
      <c r="P29" s="166">
        <v>0</v>
      </c>
      <c r="Q29" s="166">
        <v>0</v>
      </c>
      <c r="R29" s="166">
        <v>0</v>
      </c>
      <c r="S29" s="166">
        <v>0</v>
      </c>
      <c r="T29" s="166">
        <v>0</v>
      </c>
      <c r="U29" s="166">
        <v>0</v>
      </c>
      <c r="V29" s="166">
        <v>0</v>
      </c>
      <c r="W29" s="166">
        <v>0</v>
      </c>
      <c r="X29" s="166">
        <v>0</v>
      </c>
      <c r="Y29" s="166">
        <v>0</v>
      </c>
      <c r="Z29" s="166">
        <v>0</v>
      </c>
      <c r="AA29" s="166">
        <v>0</v>
      </c>
      <c r="AB29" s="166">
        <v>0</v>
      </c>
      <c r="AC29" s="166">
        <v>0</v>
      </c>
      <c r="AD29" s="166">
        <v>0</v>
      </c>
      <c r="AE29" s="166">
        <v>0</v>
      </c>
      <c r="AF29" s="166">
        <v>0</v>
      </c>
      <c r="AG29" s="174"/>
      <c r="AH29" s="174"/>
      <c r="AI29" s="165"/>
      <c r="AJ29" s="182"/>
      <c r="AK29" s="182"/>
      <c r="AL29" s="182"/>
      <c r="AM29" s="165"/>
      <c r="AN29" s="184"/>
      <c r="AO29" s="175"/>
      <c r="AP29" s="178"/>
      <c r="AQ29" s="178"/>
      <c r="AR29" s="178"/>
      <c r="AS29" s="178"/>
      <c r="AT29" s="178"/>
      <c r="AU29" s="178"/>
    </row>
    <row r="30" s="3" customFormat="1" ht="14.25" spans="1:47">
      <c r="A30" s="165"/>
      <c r="B30" s="156" t="s">
        <v>371</v>
      </c>
      <c r="C30" s="156"/>
      <c r="D30" s="156"/>
      <c r="E30" s="157"/>
      <c r="F30" s="156"/>
      <c r="G30" s="335"/>
      <c r="H30" s="157"/>
      <c r="I30" s="156"/>
      <c r="J30" s="166">
        <v>0</v>
      </c>
      <c r="K30" s="166">
        <v>0</v>
      </c>
      <c r="L30" s="166">
        <v>0</v>
      </c>
      <c r="M30" s="166">
        <v>0</v>
      </c>
      <c r="N30" s="166">
        <v>0</v>
      </c>
      <c r="O30" s="166">
        <v>0</v>
      </c>
      <c r="P30" s="166">
        <v>0</v>
      </c>
      <c r="Q30" s="166">
        <v>0</v>
      </c>
      <c r="R30" s="166">
        <v>0</v>
      </c>
      <c r="S30" s="166">
        <v>0</v>
      </c>
      <c r="T30" s="166">
        <v>0</v>
      </c>
      <c r="U30" s="405">
        <v>0</v>
      </c>
      <c r="V30" s="166">
        <v>0</v>
      </c>
      <c r="W30" s="166">
        <v>0</v>
      </c>
      <c r="X30" s="166">
        <v>0</v>
      </c>
      <c r="Y30" s="166">
        <v>0</v>
      </c>
      <c r="Z30" s="166">
        <v>0</v>
      </c>
      <c r="AA30" s="166">
        <v>0</v>
      </c>
      <c r="AB30" s="166">
        <v>0</v>
      </c>
      <c r="AC30" s="166">
        <v>0</v>
      </c>
      <c r="AD30" s="166"/>
      <c r="AE30" s="166">
        <v>0</v>
      </c>
      <c r="AF30" s="166">
        <v>0</v>
      </c>
      <c r="AG30" s="174"/>
      <c r="AH30" s="174"/>
      <c r="AI30" s="165"/>
      <c r="AJ30" s="182"/>
      <c r="AK30" s="182"/>
      <c r="AL30" s="182"/>
      <c r="AM30" s="165"/>
      <c r="AN30" s="184"/>
      <c r="AO30" s="175"/>
      <c r="AP30" s="178"/>
      <c r="AQ30" s="178"/>
      <c r="AR30" s="178"/>
      <c r="AS30" s="178"/>
      <c r="AT30" s="178"/>
      <c r="AU30" s="178"/>
    </row>
    <row r="31" s="3" customFormat="1" ht="14.25" spans="1:47">
      <c r="A31" s="165"/>
      <c r="B31" s="156" t="s">
        <v>372</v>
      </c>
      <c r="C31" s="156"/>
      <c r="D31" s="156"/>
      <c r="E31" s="157"/>
      <c r="F31" s="156"/>
      <c r="G31" s="335"/>
      <c r="H31" s="157"/>
      <c r="I31" s="156"/>
      <c r="J31" s="166">
        <f t="shared" ref="J31:V31" si="6">J32+J33++J34+J37</f>
        <v>2</v>
      </c>
      <c r="K31" s="166">
        <f t="shared" si="6"/>
        <v>0</v>
      </c>
      <c r="L31" s="166">
        <f t="shared" si="6"/>
        <v>0</v>
      </c>
      <c r="M31" s="166">
        <f t="shared" si="6"/>
        <v>0</v>
      </c>
      <c r="N31" s="166">
        <f t="shared" si="6"/>
        <v>0</v>
      </c>
      <c r="O31" s="166">
        <f t="shared" si="6"/>
        <v>0</v>
      </c>
      <c r="P31" s="166">
        <f t="shared" si="6"/>
        <v>0</v>
      </c>
      <c r="Q31" s="166">
        <f t="shared" si="6"/>
        <v>0</v>
      </c>
      <c r="R31" s="166">
        <f t="shared" si="6"/>
        <v>3000</v>
      </c>
      <c r="S31" s="166">
        <f t="shared" si="6"/>
        <v>0</v>
      </c>
      <c r="T31" s="166">
        <f t="shared" si="6"/>
        <v>0</v>
      </c>
      <c r="U31" s="405">
        <f t="shared" si="6"/>
        <v>3322.827436</v>
      </c>
      <c r="V31" s="166">
        <f t="shared" si="6"/>
        <v>1591.313768</v>
      </c>
      <c r="W31" s="166">
        <f t="shared" ref="W31:Y31" si="7">W32+W33+W34+W37</f>
        <v>305</v>
      </c>
      <c r="X31" s="166">
        <f t="shared" si="7"/>
        <v>12</v>
      </c>
      <c r="Y31" s="166">
        <f t="shared" si="7"/>
        <v>299.153668</v>
      </c>
      <c r="Z31" s="166">
        <f t="shared" ref="Z31:AC31" si="8">Z32+Z33++Z34+Z37</f>
        <v>137.95</v>
      </c>
      <c r="AA31" s="166">
        <f t="shared" si="8"/>
        <v>0</v>
      </c>
      <c r="AB31" s="166">
        <f t="shared" si="8"/>
        <v>27.8868</v>
      </c>
      <c r="AC31" s="166">
        <f t="shared" si="8"/>
        <v>949.5232</v>
      </c>
      <c r="AD31" s="166"/>
      <c r="AE31" s="166">
        <f>AE32+AE33++AE34+AE37</f>
        <v>7471</v>
      </c>
      <c r="AF31" s="166">
        <f>AF32+AF33++AF34+AF37</f>
        <v>4094</v>
      </c>
      <c r="AG31" s="174"/>
      <c r="AH31" s="174"/>
      <c r="AI31" s="165"/>
      <c r="AJ31" s="182"/>
      <c r="AK31" s="182"/>
      <c r="AL31" s="182"/>
      <c r="AM31" s="165"/>
      <c r="AN31" s="184"/>
      <c r="AO31" s="175"/>
      <c r="AP31" s="178"/>
      <c r="AQ31" s="178"/>
      <c r="AR31" s="178"/>
      <c r="AS31" s="178"/>
      <c r="AT31" s="178"/>
      <c r="AU31" s="178"/>
    </row>
    <row r="32" s="3" customFormat="1" ht="14.25" spans="1:47">
      <c r="A32" s="165"/>
      <c r="B32" s="156" t="s">
        <v>373</v>
      </c>
      <c r="C32" s="156"/>
      <c r="D32" s="156"/>
      <c r="E32" s="157"/>
      <c r="F32" s="156"/>
      <c r="G32" s="335"/>
      <c r="H32" s="157"/>
      <c r="I32" s="156"/>
      <c r="J32" s="166">
        <v>0</v>
      </c>
      <c r="K32" s="166">
        <v>0</v>
      </c>
      <c r="L32" s="166">
        <v>0</v>
      </c>
      <c r="M32" s="166">
        <v>0</v>
      </c>
      <c r="N32" s="166">
        <v>0</v>
      </c>
      <c r="O32" s="166">
        <v>0</v>
      </c>
      <c r="P32" s="166">
        <v>0</v>
      </c>
      <c r="Q32" s="166">
        <v>0</v>
      </c>
      <c r="R32" s="166">
        <v>0</v>
      </c>
      <c r="S32" s="166">
        <v>0</v>
      </c>
      <c r="T32" s="166">
        <v>0</v>
      </c>
      <c r="U32" s="405">
        <v>0</v>
      </c>
      <c r="V32" s="166">
        <v>0</v>
      </c>
      <c r="W32" s="166">
        <v>0</v>
      </c>
      <c r="X32" s="166">
        <v>0</v>
      </c>
      <c r="Y32" s="166">
        <v>0</v>
      </c>
      <c r="Z32" s="166">
        <v>0</v>
      </c>
      <c r="AA32" s="166">
        <v>0</v>
      </c>
      <c r="AB32" s="166">
        <v>0</v>
      </c>
      <c r="AC32" s="166">
        <v>0</v>
      </c>
      <c r="AD32" s="166"/>
      <c r="AE32" s="166">
        <v>0</v>
      </c>
      <c r="AF32" s="166">
        <v>0</v>
      </c>
      <c r="AG32" s="174"/>
      <c r="AH32" s="174"/>
      <c r="AI32" s="165"/>
      <c r="AJ32" s="182"/>
      <c r="AK32" s="182"/>
      <c r="AL32" s="182"/>
      <c r="AM32" s="165"/>
      <c r="AN32" s="184"/>
      <c r="AO32" s="175"/>
      <c r="AP32" s="178"/>
      <c r="AQ32" s="178"/>
      <c r="AR32" s="178"/>
      <c r="AS32" s="178"/>
      <c r="AT32" s="178"/>
      <c r="AU32" s="178"/>
    </row>
    <row r="33" s="3" customFormat="1" ht="14.25" spans="1:47">
      <c r="A33" s="165"/>
      <c r="B33" s="156" t="s">
        <v>374</v>
      </c>
      <c r="C33" s="156"/>
      <c r="D33" s="156"/>
      <c r="E33" s="157"/>
      <c r="F33" s="156"/>
      <c r="G33" s="335"/>
      <c r="H33" s="157"/>
      <c r="I33" s="156"/>
      <c r="J33" s="166">
        <v>0</v>
      </c>
      <c r="K33" s="166">
        <v>0</v>
      </c>
      <c r="L33" s="166">
        <v>0</v>
      </c>
      <c r="M33" s="166">
        <v>0</v>
      </c>
      <c r="N33" s="166">
        <v>0</v>
      </c>
      <c r="O33" s="166">
        <v>0</v>
      </c>
      <c r="P33" s="166">
        <v>0</v>
      </c>
      <c r="Q33" s="166">
        <v>0</v>
      </c>
      <c r="R33" s="166">
        <v>0</v>
      </c>
      <c r="S33" s="166">
        <v>0</v>
      </c>
      <c r="T33" s="166">
        <v>0</v>
      </c>
      <c r="U33" s="166">
        <v>0</v>
      </c>
      <c r="V33" s="166">
        <v>0</v>
      </c>
      <c r="W33" s="166">
        <v>0</v>
      </c>
      <c r="X33" s="166">
        <v>0</v>
      </c>
      <c r="Y33" s="166">
        <v>0</v>
      </c>
      <c r="Z33" s="166">
        <v>0</v>
      </c>
      <c r="AA33" s="166">
        <v>0</v>
      </c>
      <c r="AB33" s="166">
        <v>0</v>
      </c>
      <c r="AC33" s="166">
        <v>0</v>
      </c>
      <c r="AD33" s="166">
        <v>0</v>
      </c>
      <c r="AE33" s="166">
        <v>0</v>
      </c>
      <c r="AF33" s="166">
        <v>0</v>
      </c>
      <c r="AG33" s="174"/>
      <c r="AH33" s="174"/>
      <c r="AI33" s="165"/>
      <c r="AJ33" s="182"/>
      <c r="AK33" s="182"/>
      <c r="AL33" s="182"/>
      <c r="AM33" s="165"/>
      <c r="AN33" s="184"/>
      <c r="AO33" s="175"/>
      <c r="AP33" s="178"/>
      <c r="AQ33" s="178"/>
      <c r="AR33" s="178"/>
      <c r="AS33" s="178"/>
      <c r="AT33" s="178"/>
      <c r="AU33" s="178"/>
    </row>
    <row r="34" s="3" customFormat="1" ht="14.25" spans="1:47">
      <c r="A34" s="165"/>
      <c r="B34" s="188" t="s">
        <v>380</v>
      </c>
      <c r="C34" s="188"/>
      <c r="D34" s="188"/>
      <c r="E34" s="157"/>
      <c r="F34" s="188"/>
      <c r="G34" s="373"/>
      <c r="H34" s="157"/>
      <c r="I34" s="188"/>
      <c r="J34" s="166">
        <f t="shared" ref="J34:AC34" si="9">SUM(J35:J36)</f>
        <v>2</v>
      </c>
      <c r="K34" s="166">
        <f t="shared" si="9"/>
        <v>0</v>
      </c>
      <c r="L34" s="166">
        <f t="shared" si="9"/>
        <v>0</v>
      </c>
      <c r="M34" s="166">
        <f t="shared" si="9"/>
        <v>0</v>
      </c>
      <c r="N34" s="166">
        <f t="shared" si="9"/>
        <v>0</v>
      </c>
      <c r="O34" s="166">
        <f t="shared" si="9"/>
        <v>0</v>
      </c>
      <c r="P34" s="166">
        <f t="shared" si="9"/>
        <v>0</v>
      </c>
      <c r="Q34" s="166">
        <f t="shared" si="9"/>
        <v>0</v>
      </c>
      <c r="R34" s="166">
        <f t="shared" si="9"/>
        <v>3000</v>
      </c>
      <c r="S34" s="166">
        <f t="shared" si="9"/>
        <v>0</v>
      </c>
      <c r="T34" s="166">
        <f t="shared" si="9"/>
        <v>0</v>
      </c>
      <c r="U34" s="405">
        <f t="shared" si="9"/>
        <v>3322.827436</v>
      </c>
      <c r="V34" s="166">
        <f t="shared" si="9"/>
        <v>1591.313768</v>
      </c>
      <c r="W34" s="166">
        <f t="shared" si="9"/>
        <v>305</v>
      </c>
      <c r="X34" s="166">
        <f t="shared" si="9"/>
        <v>12</v>
      </c>
      <c r="Y34" s="166">
        <f t="shared" si="9"/>
        <v>299.153668</v>
      </c>
      <c r="Z34" s="166">
        <f t="shared" si="9"/>
        <v>137.95</v>
      </c>
      <c r="AA34" s="166">
        <f t="shared" si="9"/>
        <v>0</v>
      </c>
      <c r="AB34" s="166">
        <f t="shared" si="9"/>
        <v>27.8868</v>
      </c>
      <c r="AC34" s="166">
        <f t="shared" si="9"/>
        <v>949.5232</v>
      </c>
      <c r="AD34" s="166"/>
      <c r="AE34" s="166">
        <f>SUM(AE35:AE36)</f>
        <v>7471</v>
      </c>
      <c r="AF34" s="166">
        <f>SUM(AF35:AF36)</f>
        <v>4094</v>
      </c>
      <c r="AG34" s="182"/>
      <c r="AH34" s="182"/>
      <c r="AI34" s="182"/>
      <c r="AJ34" s="165"/>
      <c r="AK34" s="184"/>
      <c r="AL34" s="175"/>
      <c r="AM34" s="178"/>
      <c r="AN34" s="178"/>
      <c r="AO34" s="178"/>
      <c r="AP34" s="178"/>
      <c r="AQ34" s="178"/>
      <c r="AR34" s="178"/>
      <c r="AS34" s="178"/>
      <c r="AT34" s="178"/>
      <c r="AU34" s="178"/>
    </row>
    <row r="35" s="391" customFormat="1" ht="101.25" spans="1:57">
      <c r="A35" s="71">
        <v>18</v>
      </c>
      <c r="B35" s="203" t="s">
        <v>381</v>
      </c>
      <c r="C35" s="203">
        <v>2022</v>
      </c>
      <c r="D35" s="71" t="s">
        <v>98</v>
      </c>
      <c r="E35" s="71" t="s">
        <v>382</v>
      </c>
      <c r="F35" s="71" t="s">
        <v>383</v>
      </c>
      <c r="G35" s="393" t="s">
        <v>1142</v>
      </c>
      <c r="H35" s="71" t="s">
        <v>164</v>
      </c>
      <c r="I35" s="397" t="s">
        <v>384</v>
      </c>
      <c r="J35" s="71">
        <v>1</v>
      </c>
      <c r="K35" s="71"/>
      <c r="L35" s="71"/>
      <c r="M35" s="71"/>
      <c r="N35" s="71"/>
      <c r="O35" s="71"/>
      <c r="P35" s="71"/>
      <c r="Q35" s="71"/>
      <c r="R35" s="393">
        <v>2000</v>
      </c>
      <c r="S35" s="71" t="s">
        <v>387</v>
      </c>
      <c r="T35" s="71" t="s">
        <v>388</v>
      </c>
      <c r="U35" s="314">
        <v>3000</v>
      </c>
      <c r="V35" s="406">
        <v>1586.586332</v>
      </c>
      <c r="W35" s="406"/>
      <c r="X35" s="406">
        <v>0</v>
      </c>
      <c r="Y35" s="204">
        <v>298.053668</v>
      </c>
      <c r="Z35" s="406">
        <v>137.95</v>
      </c>
      <c r="AA35" s="406">
        <v>0</v>
      </c>
      <c r="AB35" s="406">
        <v>27.8868</v>
      </c>
      <c r="AC35" s="406">
        <f>U35-AB35-Z35-Y35-V35</f>
        <v>949.5232</v>
      </c>
      <c r="AD35" s="406"/>
      <c r="AE35" s="408">
        <v>6945</v>
      </c>
      <c r="AF35" s="408">
        <v>3656</v>
      </c>
      <c r="AG35" s="397" t="s">
        <v>385</v>
      </c>
      <c r="AH35" s="397" t="s">
        <v>386</v>
      </c>
      <c r="AI35" s="71" t="s">
        <v>387</v>
      </c>
      <c r="AJ35" s="71" t="s">
        <v>388</v>
      </c>
      <c r="AK35" s="71" t="s">
        <v>387</v>
      </c>
      <c r="AL35" s="71" t="s">
        <v>388</v>
      </c>
      <c r="AM35" s="71" t="s">
        <v>389</v>
      </c>
      <c r="AN35" s="71" t="s">
        <v>55</v>
      </c>
      <c r="AO35" s="71" t="s">
        <v>63</v>
      </c>
      <c r="AP35" s="203" t="s">
        <v>1079</v>
      </c>
      <c r="AQ35" s="203" t="s">
        <v>1079</v>
      </c>
      <c r="AR35" s="203" t="s">
        <v>1079</v>
      </c>
      <c r="AS35" s="203"/>
      <c r="AT35" s="71"/>
      <c r="AU35" s="413" t="s">
        <v>1080</v>
      </c>
      <c r="AV35" s="414"/>
      <c r="AX35" s="391" t="s">
        <v>1539</v>
      </c>
      <c r="BE35" s="416">
        <v>1</v>
      </c>
    </row>
    <row r="36" s="391" customFormat="1" ht="191.25" spans="1:57">
      <c r="A36" s="71">
        <v>19</v>
      </c>
      <c r="B36" s="203" t="s">
        <v>1483</v>
      </c>
      <c r="C36" s="203">
        <v>2022</v>
      </c>
      <c r="D36" s="71" t="s">
        <v>125</v>
      </c>
      <c r="E36" s="71" t="s">
        <v>1484</v>
      </c>
      <c r="F36" s="71" t="s">
        <v>45</v>
      </c>
      <c r="G36" s="393" t="s">
        <v>1485</v>
      </c>
      <c r="H36" s="71" t="s">
        <v>509</v>
      </c>
      <c r="I36" s="397" t="s">
        <v>1486</v>
      </c>
      <c r="J36" s="71">
        <v>1</v>
      </c>
      <c r="K36" s="71"/>
      <c r="L36" s="71"/>
      <c r="M36" s="71"/>
      <c r="N36" s="71"/>
      <c r="O36" s="71"/>
      <c r="P36" s="71"/>
      <c r="Q36" s="71"/>
      <c r="R36" s="393">
        <v>1000</v>
      </c>
      <c r="S36" s="71" t="s">
        <v>80</v>
      </c>
      <c r="T36" s="71" t="s">
        <v>81</v>
      </c>
      <c r="U36" s="314">
        <v>322.827436</v>
      </c>
      <c r="V36" s="406">
        <v>4.727436</v>
      </c>
      <c r="W36" s="406">
        <v>305</v>
      </c>
      <c r="X36" s="406">
        <v>12</v>
      </c>
      <c r="Y36" s="407">
        <v>1.1</v>
      </c>
      <c r="Z36" s="406"/>
      <c r="AA36" s="406">
        <v>0</v>
      </c>
      <c r="AB36" s="406">
        <v>0</v>
      </c>
      <c r="AC36" s="406">
        <v>0</v>
      </c>
      <c r="AD36" s="406"/>
      <c r="AE36" s="408">
        <v>526</v>
      </c>
      <c r="AF36" s="408">
        <v>438</v>
      </c>
      <c r="AG36" s="397" t="s">
        <v>1487</v>
      </c>
      <c r="AH36" s="397" t="s">
        <v>1488</v>
      </c>
      <c r="AI36" s="71" t="s">
        <v>80</v>
      </c>
      <c r="AJ36" s="71" t="s">
        <v>81</v>
      </c>
      <c r="AK36" s="71" t="s">
        <v>80</v>
      </c>
      <c r="AL36" s="71" t="s">
        <v>81</v>
      </c>
      <c r="AM36" s="71" t="s">
        <v>82</v>
      </c>
      <c r="AN36" s="71" t="s">
        <v>55</v>
      </c>
      <c r="AO36" s="71" t="s">
        <v>80</v>
      </c>
      <c r="AP36" s="203" t="s">
        <v>1079</v>
      </c>
      <c r="AQ36" s="203" t="s">
        <v>1079</v>
      </c>
      <c r="AR36" s="203"/>
      <c r="AS36" s="203" t="s">
        <v>1079</v>
      </c>
      <c r="AT36" s="71" t="s">
        <v>1489</v>
      </c>
      <c r="AU36" s="413" t="s">
        <v>1582</v>
      </c>
      <c r="AV36" s="414"/>
      <c r="AX36" s="391" t="s">
        <v>1539</v>
      </c>
      <c r="BE36" s="416">
        <v>1</v>
      </c>
    </row>
    <row r="37" s="3" customFormat="1" ht="14.25" spans="1:47">
      <c r="A37" s="165"/>
      <c r="B37" s="156" t="s">
        <v>390</v>
      </c>
      <c r="C37" s="156"/>
      <c r="D37" s="156"/>
      <c r="E37" s="157"/>
      <c r="F37" s="156"/>
      <c r="G37" s="335"/>
      <c r="H37" s="157"/>
      <c r="I37" s="156"/>
      <c r="J37" s="166">
        <v>0</v>
      </c>
      <c r="K37" s="166">
        <v>0</v>
      </c>
      <c r="L37" s="166">
        <v>0</v>
      </c>
      <c r="M37" s="166">
        <v>0</v>
      </c>
      <c r="N37" s="166">
        <v>0</v>
      </c>
      <c r="O37" s="166">
        <v>0</v>
      </c>
      <c r="P37" s="166">
        <v>0</v>
      </c>
      <c r="Q37" s="166">
        <v>0</v>
      </c>
      <c r="R37" s="166">
        <v>0</v>
      </c>
      <c r="S37" s="166">
        <v>0</v>
      </c>
      <c r="T37" s="166">
        <v>0</v>
      </c>
      <c r="U37" s="405">
        <v>0</v>
      </c>
      <c r="V37" s="166">
        <v>0</v>
      </c>
      <c r="W37" s="166">
        <v>0</v>
      </c>
      <c r="X37" s="166">
        <v>0</v>
      </c>
      <c r="Y37" s="166">
        <v>0</v>
      </c>
      <c r="Z37" s="166">
        <v>0</v>
      </c>
      <c r="AA37" s="166">
        <v>0</v>
      </c>
      <c r="AB37" s="166">
        <v>0</v>
      </c>
      <c r="AC37" s="166">
        <v>0</v>
      </c>
      <c r="AD37" s="166"/>
      <c r="AE37" s="166">
        <v>0</v>
      </c>
      <c r="AF37" s="166">
        <v>0</v>
      </c>
      <c r="AG37" s="174"/>
      <c r="AH37" s="174"/>
      <c r="AI37" s="165"/>
      <c r="AJ37" s="182"/>
      <c r="AK37" s="182"/>
      <c r="AL37" s="182"/>
      <c r="AM37" s="165"/>
      <c r="AN37" s="184"/>
      <c r="AO37" s="175"/>
      <c r="AP37" s="178"/>
      <c r="AQ37" s="178"/>
      <c r="AR37" s="178"/>
      <c r="AS37" s="178"/>
      <c r="AT37" s="178"/>
      <c r="AU37" s="178"/>
    </row>
    <row r="38" s="3" customFormat="1" spans="1:47">
      <c r="A38" s="155"/>
      <c r="B38" s="156" t="s">
        <v>391</v>
      </c>
      <c r="C38" s="156"/>
      <c r="D38" s="156"/>
      <c r="E38" s="157"/>
      <c r="F38" s="156"/>
      <c r="G38" s="335"/>
      <c r="H38" s="157"/>
      <c r="I38" s="156"/>
      <c r="J38" s="166">
        <f t="shared" ref="J38:AC38" si="10">J39+J44</f>
        <v>4</v>
      </c>
      <c r="K38" s="166">
        <f t="shared" si="10"/>
        <v>0</v>
      </c>
      <c r="L38" s="166">
        <f t="shared" si="10"/>
        <v>0</v>
      </c>
      <c r="M38" s="166">
        <f t="shared" si="10"/>
        <v>0</v>
      </c>
      <c r="N38" s="166">
        <f t="shared" si="10"/>
        <v>0</v>
      </c>
      <c r="O38" s="166">
        <f t="shared" si="10"/>
        <v>0</v>
      </c>
      <c r="P38" s="166">
        <f t="shared" si="10"/>
        <v>0</v>
      </c>
      <c r="Q38" s="166">
        <f t="shared" si="10"/>
        <v>0</v>
      </c>
      <c r="R38" s="166">
        <f t="shared" si="10"/>
        <v>2513</v>
      </c>
      <c r="S38" s="166">
        <f t="shared" si="10"/>
        <v>0</v>
      </c>
      <c r="T38" s="166">
        <f t="shared" si="10"/>
        <v>0</v>
      </c>
      <c r="U38" s="405">
        <f t="shared" si="10"/>
        <v>1286.187342</v>
      </c>
      <c r="V38" s="166">
        <f t="shared" si="10"/>
        <v>690.919282</v>
      </c>
      <c r="W38" s="166">
        <f t="shared" si="10"/>
        <v>85.300597</v>
      </c>
      <c r="X38" s="166">
        <f t="shared" si="10"/>
        <v>0</v>
      </c>
      <c r="Y38" s="166">
        <f t="shared" si="10"/>
        <v>64.6394</v>
      </c>
      <c r="Z38" s="166">
        <f t="shared" si="10"/>
        <v>145.328063</v>
      </c>
      <c r="AA38" s="166">
        <f t="shared" si="10"/>
        <v>300</v>
      </c>
      <c r="AB38" s="166">
        <f t="shared" si="10"/>
        <v>0</v>
      </c>
      <c r="AC38" s="166">
        <f t="shared" si="10"/>
        <v>0</v>
      </c>
      <c r="AD38" s="166"/>
      <c r="AE38" s="166">
        <f>AE39+AE44</f>
        <v>718</v>
      </c>
      <c r="AF38" s="166">
        <f>AF39+AF44</f>
        <v>231</v>
      </c>
      <c r="AG38" s="170"/>
      <c r="AH38" s="170"/>
      <c r="AI38" s="175"/>
      <c r="AJ38" s="175"/>
      <c r="AK38" s="177"/>
      <c r="AL38" s="177"/>
      <c r="AM38" s="175"/>
      <c r="AN38" s="175"/>
      <c r="AO38" s="175"/>
      <c r="AP38" s="178"/>
      <c r="AQ38" s="178"/>
      <c r="AR38" s="178"/>
      <c r="AS38" s="178"/>
      <c r="AT38" s="178"/>
      <c r="AU38" s="178"/>
    </row>
    <row r="39" s="3" customFormat="1" spans="1:47">
      <c r="A39" s="155"/>
      <c r="B39" s="156" t="s">
        <v>392</v>
      </c>
      <c r="C39" s="156"/>
      <c r="D39" s="156"/>
      <c r="E39" s="157"/>
      <c r="F39" s="156"/>
      <c r="G39" s="335"/>
      <c r="H39" s="157"/>
      <c r="I39" s="156"/>
      <c r="J39" s="166">
        <f t="shared" ref="J39:AC39" si="11">SUM(J40:J43)</f>
        <v>4</v>
      </c>
      <c r="K39" s="166">
        <f t="shared" si="11"/>
        <v>0</v>
      </c>
      <c r="L39" s="166">
        <f t="shared" si="11"/>
        <v>0</v>
      </c>
      <c r="M39" s="166">
        <f t="shared" si="11"/>
        <v>0</v>
      </c>
      <c r="N39" s="166">
        <f t="shared" si="11"/>
        <v>0</v>
      </c>
      <c r="O39" s="166">
        <f t="shared" si="11"/>
        <v>0</v>
      </c>
      <c r="P39" s="166">
        <f t="shared" si="11"/>
        <v>0</v>
      </c>
      <c r="Q39" s="166">
        <f t="shared" si="11"/>
        <v>0</v>
      </c>
      <c r="R39" s="166">
        <f t="shared" si="11"/>
        <v>2513</v>
      </c>
      <c r="S39" s="166">
        <f t="shared" si="11"/>
        <v>0</v>
      </c>
      <c r="T39" s="166">
        <f t="shared" si="11"/>
        <v>0</v>
      </c>
      <c r="U39" s="405">
        <f t="shared" si="11"/>
        <v>1286.187342</v>
      </c>
      <c r="V39" s="166">
        <f t="shared" si="11"/>
        <v>690.919282</v>
      </c>
      <c r="W39" s="166">
        <f t="shared" si="11"/>
        <v>85.300597</v>
      </c>
      <c r="X39" s="166">
        <f t="shared" si="11"/>
        <v>0</v>
      </c>
      <c r="Y39" s="166">
        <f t="shared" si="11"/>
        <v>64.6394</v>
      </c>
      <c r="Z39" s="166">
        <f t="shared" si="11"/>
        <v>145.328063</v>
      </c>
      <c r="AA39" s="166">
        <f t="shared" si="11"/>
        <v>300</v>
      </c>
      <c r="AB39" s="166">
        <f t="shared" si="11"/>
        <v>0</v>
      </c>
      <c r="AC39" s="166">
        <f t="shared" si="11"/>
        <v>0</v>
      </c>
      <c r="AD39" s="166"/>
      <c r="AE39" s="166">
        <f>SUM(AE40:AE43)</f>
        <v>718</v>
      </c>
      <c r="AF39" s="166">
        <f>SUM(AF40:AF43)</f>
        <v>231</v>
      </c>
      <c r="AG39" s="170"/>
      <c r="AH39" s="170"/>
      <c r="AI39" s="175"/>
      <c r="AJ39" s="175"/>
      <c r="AK39" s="177"/>
      <c r="AL39" s="177"/>
      <c r="AM39" s="175"/>
      <c r="AN39" s="175"/>
      <c r="AO39" s="175"/>
      <c r="AP39" s="178"/>
      <c r="AQ39" s="178"/>
      <c r="AR39" s="178"/>
      <c r="AS39" s="178"/>
      <c r="AT39" s="178"/>
      <c r="AU39" s="178"/>
    </row>
    <row r="40" s="391" customFormat="1" ht="90" spans="1:57">
      <c r="A40" s="203">
        <v>20</v>
      </c>
      <c r="B40" s="203" t="s">
        <v>410</v>
      </c>
      <c r="C40" s="203">
        <v>2022</v>
      </c>
      <c r="D40" s="203" t="s">
        <v>394</v>
      </c>
      <c r="E40" s="71" t="s">
        <v>1491</v>
      </c>
      <c r="F40" s="394" t="s">
        <v>45</v>
      </c>
      <c r="G40" s="393" t="s">
        <v>1074</v>
      </c>
      <c r="H40" s="396" t="s">
        <v>412</v>
      </c>
      <c r="I40" s="400" t="s">
        <v>1492</v>
      </c>
      <c r="J40" s="395">
        <v>1</v>
      </c>
      <c r="K40" s="395"/>
      <c r="L40" s="395"/>
      <c r="M40" s="395"/>
      <c r="N40" s="395"/>
      <c r="O40" s="395"/>
      <c r="P40" s="395"/>
      <c r="Q40" s="395"/>
      <c r="R40" s="393">
        <v>1085</v>
      </c>
      <c r="S40" s="71" t="s">
        <v>70</v>
      </c>
      <c r="T40" s="71" t="s">
        <v>1075</v>
      </c>
      <c r="U40" s="314">
        <v>545.328063</v>
      </c>
      <c r="V40" s="407">
        <v>400</v>
      </c>
      <c r="W40" s="406"/>
      <c r="X40" s="406">
        <v>0</v>
      </c>
      <c r="Y40" s="407"/>
      <c r="Z40" s="406">
        <f>U40-V40</f>
        <v>145.328063</v>
      </c>
      <c r="AA40" s="406">
        <v>0</v>
      </c>
      <c r="AB40" s="406">
        <v>0</v>
      </c>
      <c r="AC40" s="406">
        <v>0</v>
      </c>
      <c r="AD40" s="406"/>
      <c r="AE40" s="408">
        <v>310</v>
      </c>
      <c r="AF40" s="408">
        <v>99</v>
      </c>
      <c r="AG40" s="397" t="s">
        <v>414</v>
      </c>
      <c r="AH40" s="397" t="s">
        <v>415</v>
      </c>
      <c r="AI40" s="71" t="s">
        <v>70</v>
      </c>
      <c r="AJ40" s="71" t="s">
        <v>1075</v>
      </c>
      <c r="AK40" s="71" t="s">
        <v>80</v>
      </c>
      <c r="AL40" s="71" t="s">
        <v>81</v>
      </c>
      <c r="AM40" s="71" t="s">
        <v>82</v>
      </c>
      <c r="AN40" s="71" t="s">
        <v>55</v>
      </c>
      <c r="AO40" s="71" t="s">
        <v>144</v>
      </c>
      <c r="AP40" s="203" t="s">
        <v>1079</v>
      </c>
      <c r="AQ40" s="203" t="s">
        <v>1079</v>
      </c>
      <c r="AR40" s="203" t="s">
        <v>1079</v>
      </c>
      <c r="AS40" s="203"/>
      <c r="AT40" s="71"/>
      <c r="AU40" s="415" t="s">
        <v>1168</v>
      </c>
      <c r="AX40" s="391" t="s">
        <v>1539</v>
      </c>
      <c r="BE40" s="416">
        <v>1</v>
      </c>
    </row>
    <row r="41" s="391" customFormat="1" ht="45" spans="1:57">
      <c r="A41" s="203">
        <v>21</v>
      </c>
      <c r="B41" s="203" t="s">
        <v>416</v>
      </c>
      <c r="C41" s="203">
        <v>2022</v>
      </c>
      <c r="D41" s="71" t="s">
        <v>394</v>
      </c>
      <c r="E41" s="71" t="s">
        <v>417</v>
      </c>
      <c r="F41" s="71" t="s">
        <v>45</v>
      </c>
      <c r="G41" s="393" t="s">
        <v>1074</v>
      </c>
      <c r="H41" s="71" t="s">
        <v>418</v>
      </c>
      <c r="I41" s="397" t="s">
        <v>1493</v>
      </c>
      <c r="J41" s="393">
        <v>1</v>
      </c>
      <c r="K41" s="71"/>
      <c r="L41" s="71"/>
      <c r="M41" s="71"/>
      <c r="N41" s="71"/>
      <c r="O41" s="71"/>
      <c r="P41" s="71"/>
      <c r="Q41" s="71"/>
      <c r="R41" s="393">
        <v>287</v>
      </c>
      <c r="S41" s="71" t="s">
        <v>177</v>
      </c>
      <c r="T41" s="71" t="s">
        <v>178</v>
      </c>
      <c r="U41" s="314">
        <v>42.263282</v>
      </c>
      <c r="V41" s="406">
        <v>42.263282</v>
      </c>
      <c r="W41" s="406"/>
      <c r="X41" s="406">
        <v>0</v>
      </c>
      <c r="Y41" s="406"/>
      <c r="Z41" s="406">
        <v>0</v>
      </c>
      <c r="AA41" s="406">
        <v>0</v>
      </c>
      <c r="AB41" s="406">
        <v>0</v>
      </c>
      <c r="AC41" s="406">
        <v>0</v>
      </c>
      <c r="AD41" s="406"/>
      <c r="AE41" s="408">
        <v>82</v>
      </c>
      <c r="AF41" s="408">
        <v>26</v>
      </c>
      <c r="AG41" s="397" t="s">
        <v>420</v>
      </c>
      <c r="AH41" s="397" t="s">
        <v>421</v>
      </c>
      <c r="AI41" s="71" t="s">
        <v>177</v>
      </c>
      <c r="AJ41" s="71" t="s">
        <v>178</v>
      </c>
      <c r="AK41" s="71" t="s">
        <v>80</v>
      </c>
      <c r="AL41" s="71" t="s">
        <v>81</v>
      </c>
      <c r="AM41" s="71" t="s">
        <v>82</v>
      </c>
      <c r="AN41" s="71" t="s">
        <v>55</v>
      </c>
      <c r="AO41" s="71" t="s">
        <v>422</v>
      </c>
      <c r="AP41" s="203" t="s">
        <v>1079</v>
      </c>
      <c r="AQ41" s="203" t="s">
        <v>1079</v>
      </c>
      <c r="AR41" s="203" t="s">
        <v>1079</v>
      </c>
      <c r="AS41" s="203"/>
      <c r="AT41" s="71" t="s">
        <v>1135</v>
      </c>
      <c r="AU41" s="413" t="s">
        <v>1080</v>
      </c>
      <c r="AV41" s="414"/>
      <c r="AX41" s="391" t="s">
        <v>1539</v>
      </c>
      <c r="BE41" s="416">
        <v>1</v>
      </c>
    </row>
    <row r="42" s="391" customFormat="1" ht="112.5" spans="1:57">
      <c r="A42" s="203">
        <v>22</v>
      </c>
      <c r="B42" s="203" t="s">
        <v>423</v>
      </c>
      <c r="C42" s="203">
        <v>2022</v>
      </c>
      <c r="D42" s="71" t="s">
        <v>394</v>
      </c>
      <c r="E42" s="71" t="s">
        <v>424</v>
      </c>
      <c r="F42" s="71" t="s">
        <v>45</v>
      </c>
      <c r="G42" s="393" t="s">
        <v>1074</v>
      </c>
      <c r="H42" s="71" t="s">
        <v>425</v>
      </c>
      <c r="I42" s="397" t="s">
        <v>1494</v>
      </c>
      <c r="J42" s="393">
        <v>1</v>
      </c>
      <c r="K42" s="71"/>
      <c r="L42" s="71"/>
      <c r="M42" s="71"/>
      <c r="N42" s="71"/>
      <c r="O42" s="71"/>
      <c r="P42" s="71"/>
      <c r="Q42" s="71"/>
      <c r="R42" s="393">
        <v>56</v>
      </c>
      <c r="S42" s="71" t="s">
        <v>200</v>
      </c>
      <c r="T42" s="71" t="s">
        <v>201</v>
      </c>
      <c r="U42" s="314">
        <v>145.300597</v>
      </c>
      <c r="V42" s="406">
        <v>60</v>
      </c>
      <c r="W42" s="406">
        <v>85.300597</v>
      </c>
      <c r="X42" s="406">
        <v>0</v>
      </c>
      <c r="Y42" s="406">
        <f>U42-V42-W42</f>
        <v>0</v>
      </c>
      <c r="Z42" s="406">
        <v>0</v>
      </c>
      <c r="AA42" s="406">
        <v>0</v>
      </c>
      <c r="AB42" s="406">
        <v>0</v>
      </c>
      <c r="AC42" s="406">
        <v>0</v>
      </c>
      <c r="AD42" s="406"/>
      <c r="AE42" s="408">
        <v>16</v>
      </c>
      <c r="AF42" s="408">
        <v>7</v>
      </c>
      <c r="AG42" s="397" t="s">
        <v>1495</v>
      </c>
      <c r="AH42" s="397" t="s">
        <v>428</v>
      </c>
      <c r="AI42" s="71" t="s">
        <v>200</v>
      </c>
      <c r="AJ42" s="71" t="s">
        <v>201</v>
      </c>
      <c r="AK42" s="71" t="s">
        <v>80</v>
      </c>
      <c r="AL42" s="71" t="s">
        <v>81</v>
      </c>
      <c r="AM42" s="71" t="s">
        <v>82</v>
      </c>
      <c r="AN42" s="71" t="s">
        <v>55</v>
      </c>
      <c r="AO42" s="71" t="s">
        <v>202</v>
      </c>
      <c r="AP42" s="203" t="s">
        <v>1079</v>
      </c>
      <c r="AQ42" s="203" t="s">
        <v>1079</v>
      </c>
      <c r="AR42" s="203" t="s">
        <v>1079</v>
      </c>
      <c r="AS42" s="203"/>
      <c r="AT42" s="413" t="s">
        <v>1135</v>
      </c>
      <c r="AU42" s="413" t="s">
        <v>1080</v>
      </c>
      <c r="AV42" s="414"/>
      <c r="AX42" s="391" t="s">
        <v>1539</v>
      </c>
      <c r="AY42" s="391" t="s">
        <v>1215</v>
      </c>
      <c r="BE42" s="416">
        <v>1</v>
      </c>
    </row>
    <row r="43" s="391" customFormat="1" ht="90" spans="1:57">
      <c r="A43" s="203">
        <v>23</v>
      </c>
      <c r="B43" s="203" t="s">
        <v>469</v>
      </c>
      <c r="C43" s="203">
        <v>2022</v>
      </c>
      <c r="D43" s="203" t="s">
        <v>430</v>
      </c>
      <c r="E43" s="71" t="s">
        <v>470</v>
      </c>
      <c r="F43" s="394" t="s">
        <v>45</v>
      </c>
      <c r="G43" s="393" t="s">
        <v>1074</v>
      </c>
      <c r="H43" s="396" t="s">
        <v>461</v>
      </c>
      <c r="I43" s="400" t="s">
        <v>1497</v>
      </c>
      <c r="J43" s="393">
        <v>1</v>
      </c>
      <c r="K43" s="395"/>
      <c r="L43" s="395"/>
      <c r="M43" s="395"/>
      <c r="N43" s="395"/>
      <c r="O43" s="395"/>
      <c r="P43" s="395"/>
      <c r="Q43" s="395"/>
      <c r="R43" s="393">
        <v>1085</v>
      </c>
      <c r="S43" s="71" t="s">
        <v>1158</v>
      </c>
      <c r="T43" s="71" t="s">
        <v>1159</v>
      </c>
      <c r="U43" s="314">
        <v>553.2954</v>
      </c>
      <c r="V43" s="406">
        <v>188.656</v>
      </c>
      <c r="W43" s="406"/>
      <c r="X43" s="406">
        <v>0</v>
      </c>
      <c r="Y43" s="406">
        <f>U43-V43-AA43</f>
        <v>64.6394</v>
      </c>
      <c r="Z43" s="406"/>
      <c r="AA43" s="406">
        <v>300</v>
      </c>
      <c r="AB43" s="406">
        <v>0</v>
      </c>
      <c r="AC43" s="406">
        <v>0</v>
      </c>
      <c r="AD43" s="406"/>
      <c r="AE43" s="408">
        <v>310</v>
      </c>
      <c r="AF43" s="408">
        <v>99</v>
      </c>
      <c r="AG43" s="397" t="s">
        <v>1498</v>
      </c>
      <c r="AH43" s="397" t="s">
        <v>473</v>
      </c>
      <c r="AI43" s="71" t="s">
        <v>1154</v>
      </c>
      <c r="AJ43" s="71" t="s">
        <v>1155</v>
      </c>
      <c r="AK43" s="71" t="s">
        <v>438</v>
      </c>
      <c r="AL43" s="71" t="s">
        <v>439</v>
      </c>
      <c r="AM43" s="71" t="s">
        <v>82</v>
      </c>
      <c r="AN43" s="71" t="s">
        <v>55</v>
      </c>
      <c r="AO43" s="71" t="s">
        <v>63</v>
      </c>
      <c r="AP43" s="203" t="s">
        <v>1079</v>
      </c>
      <c r="AQ43" s="203" t="s">
        <v>1079</v>
      </c>
      <c r="AR43" s="203" t="s">
        <v>1079</v>
      </c>
      <c r="AS43" s="203"/>
      <c r="AT43" s="413" t="s">
        <v>1135</v>
      </c>
      <c r="AU43" s="413" t="s">
        <v>1080</v>
      </c>
      <c r="AV43" s="414"/>
      <c r="AX43" s="391" t="s">
        <v>1539</v>
      </c>
      <c r="AY43" s="391" t="s">
        <v>1215</v>
      </c>
      <c r="BE43" s="416">
        <v>1</v>
      </c>
    </row>
    <row r="44" s="3" customFormat="1" spans="1:47">
      <c r="A44" s="155"/>
      <c r="B44" s="156" t="s">
        <v>474</v>
      </c>
      <c r="C44" s="156"/>
      <c r="D44" s="156"/>
      <c r="E44" s="157"/>
      <c r="F44" s="156"/>
      <c r="G44" s="335"/>
      <c r="H44" s="157"/>
      <c r="I44" s="156"/>
      <c r="J44" s="166">
        <v>0</v>
      </c>
      <c r="K44" s="166">
        <v>0</v>
      </c>
      <c r="L44" s="166">
        <v>0</v>
      </c>
      <c r="M44" s="166">
        <v>0</v>
      </c>
      <c r="N44" s="166">
        <v>0</v>
      </c>
      <c r="O44" s="166">
        <v>0</v>
      </c>
      <c r="P44" s="166">
        <v>0</v>
      </c>
      <c r="Q44" s="166">
        <v>0</v>
      </c>
      <c r="R44" s="166">
        <v>0</v>
      </c>
      <c r="S44" s="166">
        <v>0</v>
      </c>
      <c r="T44" s="166">
        <v>0</v>
      </c>
      <c r="U44" s="405">
        <v>0</v>
      </c>
      <c r="V44" s="166">
        <v>0</v>
      </c>
      <c r="W44" s="166">
        <v>0</v>
      </c>
      <c r="X44" s="166">
        <v>0</v>
      </c>
      <c r="Y44" s="166">
        <v>0</v>
      </c>
      <c r="Z44" s="166">
        <v>0</v>
      </c>
      <c r="AA44" s="166">
        <v>0</v>
      </c>
      <c r="AB44" s="166">
        <v>0</v>
      </c>
      <c r="AC44" s="166">
        <v>0</v>
      </c>
      <c r="AD44" s="166"/>
      <c r="AE44" s="166">
        <v>0</v>
      </c>
      <c r="AF44" s="166">
        <v>0</v>
      </c>
      <c r="AG44" s="170"/>
      <c r="AH44" s="170"/>
      <c r="AI44" s="175"/>
      <c r="AJ44" s="175"/>
      <c r="AK44" s="177"/>
      <c r="AL44" s="177"/>
      <c r="AM44" s="175"/>
      <c r="AN44" s="175"/>
      <c r="AO44" s="175"/>
      <c r="AP44" s="178"/>
      <c r="AQ44" s="178"/>
      <c r="AR44" s="178"/>
      <c r="AS44" s="178"/>
      <c r="AT44" s="178"/>
      <c r="AU44" s="178"/>
    </row>
    <row r="45" s="3" customFormat="1" spans="1:47">
      <c r="A45" s="155"/>
      <c r="B45" s="156" t="s">
        <v>475</v>
      </c>
      <c r="C45" s="156"/>
      <c r="D45" s="156"/>
      <c r="E45" s="157"/>
      <c r="F45" s="156"/>
      <c r="G45" s="335"/>
      <c r="H45" s="157"/>
      <c r="I45" s="156"/>
      <c r="J45" s="166">
        <f t="shared" ref="J45:AC45" si="12">J46+J47+J48+J49</f>
        <v>0</v>
      </c>
      <c r="K45" s="166">
        <f t="shared" si="12"/>
        <v>0</v>
      </c>
      <c r="L45" s="166">
        <f t="shared" si="12"/>
        <v>0</v>
      </c>
      <c r="M45" s="166">
        <f t="shared" si="12"/>
        <v>0</v>
      </c>
      <c r="N45" s="166">
        <f t="shared" si="12"/>
        <v>0</v>
      </c>
      <c r="O45" s="166">
        <f t="shared" si="12"/>
        <v>0</v>
      </c>
      <c r="P45" s="166">
        <f t="shared" si="12"/>
        <v>0</v>
      </c>
      <c r="Q45" s="166">
        <f t="shared" si="12"/>
        <v>0</v>
      </c>
      <c r="R45" s="166">
        <f t="shared" si="12"/>
        <v>0</v>
      </c>
      <c r="S45" s="166">
        <f t="shared" si="12"/>
        <v>0</v>
      </c>
      <c r="T45" s="166">
        <f t="shared" si="12"/>
        <v>0</v>
      </c>
      <c r="U45" s="405">
        <f t="shared" si="12"/>
        <v>0</v>
      </c>
      <c r="V45" s="166">
        <f t="shared" si="12"/>
        <v>0</v>
      </c>
      <c r="W45" s="166">
        <f t="shared" si="12"/>
        <v>0</v>
      </c>
      <c r="X45" s="166">
        <f t="shared" si="12"/>
        <v>0</v>
      </c>
      <c r="Y45" s="166">
        <f t="shared" si="12"/>
        <v>0</v>
      </c>
      <c r="Z45" s="166">
        <f t="shared" si="12"/>
        <v>0</v>
      </c>
      <c r="AA45" s="166">
        <f t="shared" si="12"/>
        <v>0</v>
      </c>
      <c r="AB45" s="166">
        <f t="shared" si="12"/>
        <v>0</v>
      </c>
      <c r="AC45" s="166">
        <f t="shared" si="12"/>
        <v>0</v>
      </c>
      <c r="AD45" s="166"/>
      <c r="AE45" s="166">
        <f>AE46+AE47+AE48+AE49</f>
        <v>0</v>
      </c>
      <c r="AF45" s="166">
        <f>AF46+AF47+AF48+AF49</f>
        <v>0</v>
      </c>
      <c r="AG45" s="170"/>
      <c r="AH45" s="170"/>
      <c r="AI45" s="175"/>
      <c r="AJ45" s="175"/>
      <c r="AK45" s="177"/>
      <c r="AL45" s="177"/>
      <c r="AM45" s="175"/>
      <c r="AN45" s="175"/>
      <c r="AO45" s="175"/>
      <c r="AP45" s="178"/>
      <c r="AQ45" s="178"/>
      <c r="AR45" s="178"/>
      <c r="AS45" s="178"/>
      <c r="AT45" s="178"/>
      <c r="AU45" s="178"/>
    </row>
    <row r="46" s="3" customFormat="1" spans="1:47">
      <c r="A46" s="155"/>
      <c r="B46" s="156" t="s">
        <v>476</v>
      </c>
      <c r="C46" s="156"/>
      <c r="D46" s="156"/>
      <c r="E46" s="157"/>
      <c r="F46" s="156"/>
      <c r="G46" s="335"/>
      <c r="H46" s="157"/>
      <c r="I46" s="156"/>
      <c r="J46" s="166">
        <v>0</v>
      </c>
      <c r="K46" s="166">
        <v>0</v>
      </c>
      <c r="L46" s="166">
        <v>0</v>
      </c>
      <c r="M46" s="166">
        <v>0</v>
      </c>
      <c r="N46" s="166">
        <v>0</v>
      </c>
      <c r="O46" s="166">
        <v>0</v>
      </c>
      <c r="P46" s="166">
        <v>0</v>
      </c>
      <c r="Q46" s="166">
        <v>0</v>
      </c>
      <c r="R46" s="166">
        <v>0</v>
      </c>
      <c r="S46" s="166">
        <v>0</v>
      </c>
      <c r="T46" s="166">
        <v>0</v>
      </c>
      <c r="U46" s="405">
        <v>0</v>
      </c>
      <c r="V46" s="166">
        <v>0</v>
      </c>
      <c r="W46" s="166">
        <v>0</v>
      </c>
      <c r="X46" s="166">
        <v>0</v>
      </c>
      <c r="Y46" s="166">
        <v>0</v>
      </c>
      <c r="Z46" s="166">
        <v>0</v>
      </c>
      <c r="AA46" s="166">
        <v>0</v>
      </c>
      <c r="AB46" s="166">
        <v>0</v>
      </c>
      <c r="AC46" s="166">
        <v>0</v>
      </c>
      <c r="AD46" s="166"/>
      <c r="AE46" s="166">
        <v>0</v>
      </c>
      <c r="AF46" s="166">
        <v>0</v>
      </c>
      <c r="AG46" s="170"/>
      <c r="AH46" s="170"/>
      <c r="AI46" s="175"/>
      <c r="AJ46" s="175"/>
      <c r="AK46" s="177"/>
      <c r="AL46" s="177"/>
      <c r="AM46" s="175"/>
      <c r="AN46" s="175"/>
      <c r="AO46" s="175"/>
      <c r="AP46" s="178"/>
      <c r="AQ46" s="178"/>
      <c r="AR46" s="178"/>
      <c r="AS46" s="178"/>
      <c r="AT46" s="178"/>
      <c r="AU46" s="178"/>
    </row>
    <row r="47" s="3" customFormat="1" spans="1:47">
      <c r="A47" s="155"/>
      <c r="B47" s="156" t="s">
        <v>477</v>
      </c>
      <c r="C47" s="156"/>
      <c r="D47" s="156"/>
      <c r="E47" s="157"/>
      <c r="F47" s="156"/>
      <c r="G47" s="335"/>
      <c r="H47" s="157"/>
      <c r="I47" s="156"/>
      <c r="J47" s="166">
        <v>0</v>
      </c>
      <c r="K47" s="166">
        <v>0</v>
      </c>
      <c r="L47" s="166">
        <v>0</v>
      </c>
      <c r="M47" s="166">
        <v>0</v>
      </c>
      <c r="N47" s="166">
        <v>0</v>
      </c>
      <c r="O47" s="166">
        <v>0</v>
      </c>
      <c r="P47" s="166">
        <v>0</v>
      </c>
      <c r="Q47" s="166">
        <v>0</v>
      </c>
      <c r="R47" s="166">
        <v>0</v>
      </c>
      <c r="S47" s="166">
        <v>0</v>
      </c>
      <c r="T47" s="166">
        <v>0</v>
      </c>
      <c r="U47" s="405">
        <v>0</v>
      </c>
      <c r="V47" s="166">
        <v>0</v>
      </c>
      <c r="W47" s="166">
        <v>0</v>
      </c>
      <c r="X47" s="166">
        <v>0</v>
      </c>
      <c r="Y47" s="166">
        <v>0</v>
      </c>
      <c r="Z47" s="166">
        <v>0</v>
      </c>
      <c r="AA47" s="166">
        <v>0</v>
      </c>
      <c r="AB47" s="166">
        <v>0</v>
      </c>
      <c r="AC47" s="166">
        <v>0</v>
      </c>
      <c r="AD47" s="166"/>
      <c r="AE47" s="166">
        <v>0</v>
      </c>
      <c r="AF47" s="166">
        <v>0</v>
      </c>
      <c r="AG47" s="170"/>
      <c r="AH47" s="170"/>
      <c r="AI47" s="175"/>
      <c r="AJ47" s="175"/>
      <c r="AK47" s="177"/>
      <c r="AL47" s="177"/>
      <c r="AM47" s="175"/>
      <c r="AN47" s="175"/>
      <c r="AO47" s="175"/>
      <c r="AP47" s="178"/>
      <c r="AQ47" s="178"/>
      <c r="AR47" s="178"/>
      <c r="AS47" s="178"/>
      <c r="AT47" s="178"/>
      <c r="AU47" s="178"/>
    </row>
    <row r="48" s="3" customFormat="1" spans="1:47">
      <c r="A48" s="155"/>
      <c r="B48" s="156" t="s">
        <v>478</v>
      </c>
      <c r="C48" s="156"/>
      <c r="D48" s="156"/>
      <c r="E48" s="157"/>
      <c r="F48" s="156"/>
      <c r="G48" s="335"/>
      <c r="H48" s="157"/>
      <c r="I48" s="156"/>
      <c r="J48" s="166">
        <v>0</v>
      </c>
      <c r="K48" s="166">
        <v>0</v>
      </c>
      <c r="L48" s="166">
        <v>0</v>
      </c>
      <c r="M48" s="166">
        <v>0</v>
      </c>
      <c r="N48" s="166">
        <v>0</v>
      </c>
      <c r="O48" s="166">
        <v>0</v>
      </c>
      <c r="P48" s="166">
        <v>0</v>
      </c>
      <c r="Q48" s="166">
        <v>0</v>
      </c>
      <c r="R48" s="166">
        <v>0</v>
      </c>
      <c r="S48" s="166">
        <v>0</v>
      </c>
      <c r="T48" s="166">
        <v>0</v>
      </c>
      <c r="U48" s="405">
        <v>0</v>
      </c>
      <c r="V48" s="166">
        <v>0</v>
      </c>
      <c r="W48" s="166">
        <v>0</v>
      </c>
      <c r="X48" s="166">
        <v>0</v>
      </c>
      <c r="Y48" s="166">
        <v>0</v>
      </c>
      <c r="Z48" s="166">
        <v>0</v>
      </c>
      <c r="AA48" s="166">
        <v>0</v>
      </c>
      <c r="AB48" s="166">
        <v>0</v>
      </c>
      <c r="AC48" s="166">
        <v>0</v>
      </c>
      <c r="AD48" s="166"/>
      <c r="AE48" s="166">
        <v>0</v>
      </c>
      <c r="AF48" s="166">
        <v>0</v>
      </c>
      <c r="AG48" s="170"/>
      <c r="AH48" s="170"/>
      <c r="AI48" s="175"/>
      <c r="AJ48" s="175"/>
      <c r="AK48" s="177"/>
      <c r="AL48" s="177"/>
      <c r="AM48" s="175"/>
      <c r="AN48" s="175"/>
      <c r="AO48" s="175"/>
      <c r="AP48" s="178"/>
      <c r="AQ48" s="178"/>
      <c r="AR48" s="178"/>
      <c r="AS48" s="178"/>
      <c r="AT48" s="178"/>
      <c r="AU48" s="178"/>
    </row>
    <row r="49" s="3" customFormat="1" spans="1:47">
      <c r="A49" s="155"/>
      <c r="B49" s="156" t="s">
        <v>479</v>
      </c>
      <c r="C49" s="156"/>
      <c r="D49" s="156"/>
      <c r="E49" s="157"/>
      <c r="F49" s="156"/>
      <c r="G49" s="335"/>
      <c r="H49" s="157"/>
      <c r="I49" s="156"/>
      <c r="J49" s="166">
        <v>0</v>
      </c>
      <c r="K49" s="166">
        <v>0</v>
      </c>
      <c r="L49" s="166">
        <v>0</v>
      </c>
      <c r="M49" s="166">
        <v>0</v>
      </c>
      <c r="N49" s="166">
        <v>0</v>
      </c>
      <c r="O49" s="166">
        <v>0</v>
      </c>
      <c r="P49" s="166">
        <v>0</v>
      </c>
      <c r="Q49" s="166">
        <v>0</v>
      </c>
      <c r="R49" s="166">
        <v>0</v>
      </c>
      <c r="S49" s="166">
        <v>0</v>
      </c>
      <c r="T49" s="166">
        <v>0</v>
      </c>
      <c r="U49" s="405">
        <v>0</v>
      </c>
      <c r="V49" s="166">
        <v>0</v>
      </c>
      <c r="W49" s="166">
        <v>0</v>
      </c>
      <c r="X49" s="166">
        <v>0</v>
      </c>
      <c r="Y49" s="166">
        <v>0</v>
      </c>
      <c r="Z49" s="166">
        <v>0</v>
      </c>
      <c r="AA49" s="166">
        <v>0</v>
      </c>
      <c r="AB49" s="166">
        <v>0</v>
      </c>
      <c r="AC49" s="166">
        <v>0</v>
      </c>
      <c r="AD49" s="166"/>
      <c r="AE49" s="166">
        <v>0</v>
      </c>
      <c r="AF49" s="166">
        <v>0</v>
      </c>
      <c r="AG49" s="170"/>
      <c r="AH49" s="170"/>
      <c r="AI49" s="175"/>
      <c r="AJ49" s="175"/>
      <c r="AK49" s="177"/>
      <c r="AL49" s="177"/>
      <c r="AM49" s="175"/>
      <c r="AN49" s="175"/>
      <c r="AO49" s="175"/>
      <c r="AP49" s="178"/>
      <c r="AQ49" s="178"/>
      <c r="AR49" s="178"/>
      <c r="AS49" s="178"/>
      <c r="AT49" s="178"/>
      <c r="AU49" s="178"/>
    </row>
    <row r="50" s="3" customFormat="1" spans="1:47">
      <c r="A50" s="155"/>
      <c r="B50" s="156" t="s">
        <v>480</v>
      </c>
      <c r="C50" s="156"/>
      <c r="D50" s="156"/>
      <c r="E50" s="157"/>
      <c r="F50" s="156"/>
      <c r="G50" s="335"/>
      <c r="H50" s="157"/>
      <c r="I50" s="156"/>
      <c r="J50" s="166">
        <f t="shared" ref="J50:AC50" si="13">J51+J53+J54+J55</f>
        <v>1</v>
      </c>
      <c r="K50" s="166">
        <f t="shared" si="13"/>
        <v>0</v>
      </c>
      <c r="L50" s="166">
        <f t="shared" si="13"/>
        <v>0</v>
      </c>
      <c r="M50" s="166">
        <f t="shared" si="13"/>
        <v>0</v>
      </c>
      <c r="N50" s="166">
        <f t="shared" si="13"/>
        <v>0</v>
      </c>
      <c r="O50" s="166">
        <f t="shared" si="13"/>
        <v>0</v>
      </c>
      <c r="P50" s="166">
        <f t="shared" si="13"/>
        <v>0</v>
      </c>
      <c r="Q50" s="166">
        <f t="shared" si="13"/>
        <v>0</v>
      </c>
      <c r="R50" s="166">
        <f t="shared" si="13"/>
        <v>12796</v>
      </c>
      <c r="S50" s="166">
        <f t="shared" si="13"/>
        <v>0</v>
      </c>
      <c r="T50" s="166">
        <f t="shared" si="13"/>
        <v>0</v>
      </c>
      <c r="U50" s="405">
        <f t="shared" si="13"/>
        <v>150</v>
      </c>
      <c r="V50" s="166">
        <f t="shared" si="13"/>
        <v>0</v>
      </c>
      <c r="W50" s="166">
        <f t="shared" si="13"/>
        <v>0</v>
      </c>
      <c r="X50" s="166">
        <f t="shared" si="13"/>
        <v>0</v>
      </c>
      <c r="Y50" s="166">
        <f t="shared" si="13"/>
        <v>0</v>
      </c>
      <c r="Z50" s="166">
        <f t="shared" si="13"/>
        <v>0</v>
      </c>
      <c r="AA50" s="166">
        <f t="shared" si="13"/>
        <v>0</v>
      </c>
      <c r="AB50" s="166">
        <f t="shared" si="13"/>
        <v>150</v>
      </c>
      <c r="AC50" s="166">
        <f t="shared" si="13"/>
        <v>0</v>
      </c>
      <c r="AD50" s="166"/>
      <c r="AE50" s="166">
        <f>AE51+AE53+AE54+AE55</f>
        <v>3656</v>
      </c>
      <c r="AF50" s="166">
        <f>AF51+AF53+AF54+AF55</f>
        <v>3656</v>
      </c>
      <c r="AG50" s="170"/>
      <c r="AH50" s="170"/>
      <c r="AI50" s="175"/>
      <c r="AJ50" s="175"/>
      <c r="AK50" s="177"/>
      <c r="AL50" s="177"/>
      <c r="AM50" s="175"/>
      <c r="AN50" s="175"/>
      <c r="AO50" s="175"/>
      <c r="AP50" s="178"/>
      <c r="AQ50" s="178"/>
      <c r="AR50" s="178"/>
      <c r="AS50" s="178"/>
      <c r="AT50" s="178"/>
      <c r="AU50" s="178"/>
    </row>
    <row r="51" s="3" customFormat="1" spans="1:47">
      <c r="A51" s="155"/>
      <c r="B51" s="156" t="s">
        <v>481</v>
      </c>
      <c r="C51" s="156"/>
      <c r="D51" s="156"/>
      <c r="E51" s="157"/>
      <c r="F51" s="156"/>
      <c r="G51" s="335"/>
      <c r="H51" s="157"/>
      <c r="I51" s="156"/>
      <c r="J51" s="166">
        <f t="shared" ref="J51:AC51" si="14">SUM(J52)</f>
        <v>1</v>
      </c>
      <c r="K51" s="166">
        <f t="shared" si="14"/>
        <v>0</v>
      </c>
      <c r="L51" s="166">
        <f t="shared" si="14"/>
        <v>0</v>
      </c>
      <c r="M51" s="166">
        <f t="shared" si="14"/>
        <v>0</v>
      </c>
      <c r="N51" s="166">
        <f t="shared" si="14"/>
        <v>0</v>
      </c>
      <c r="O51" s="166">
        <f t="shared" si="14"/>
        <v>0</v>
      </c>
      <c r="P51" s="166">
        <f t="shared" si="14"/>
        <v>0</v>
      </c>
      <c r="Q51" s="166">
        <f t="shared" si="14"/>
        <v>0</v>
      </c>
      <c r="R51" s="166">
        <f t="shared" si="14"/>
        <v>12796</v>
      </c>
      <c r="S51" s="166">
        <f t="shared" si="14"/>
        <v>0</v>
      </c>
      <c r="T51" s="166">
        <f t="shared" si="14"/>
        <v>0</v>
      </c>
      <c r="U51" s="405">
        <f t="shared" si="14"/>
        <v>150</v>
      </c>
      <c r="V51" s="166">
        <f t="shared" si="14"/>
        <v>0</v>
      </c>
      <c r="W51" s="166">
        <f t="shared" si="14"/>
        <v>0</v>
      </c>
      <c r="X51" s="166">
        <f t="shared" si="14"/>
        <v>0</v>
      </c>
      <c r="Y51" s="166">
        <f t="shared" si="14"/>
        <v>0</v>
      </c>
      <c r="Z51" s="166">
        <f t="shared" si="14"/>
        <v>0</v>
      </c>
      <c r="AA51" s="166">
        <f t="shared" si="14"/>
        <v>0</v>
      </c>
      <c r="AB51" s="166">
        <f t="shared" si="14"/>
        <v>150</v>
      </c>
      <c r="AC51" s="166">
        <f t="shared" si="14"/>
        <v>0</v>
      </c>
      <c r="AD51" s="166"/>
      <c r="AE51" s="166">
        <f>SUM(AE52)</f>
        <v>3656</v>
      </c>
      <c r="AF51" s="166">
        <f>SUM(AF52)</f>
        <v>3656</v>
      </c>
      <c r="AG51" s="170"/>
      <c r="AH51" s="170"/>
      <c r="AI51" s="175"/>
      <c r="AJ51" s="175"/>
      <c r="AK51" s="177"/>
      <c r="AL51" s="177"/>
      <c r="AM51" s="175"/>
      <c r="AN51" s="175"/>
      <c r="AO51" s="175"/>
      <c r="AP51" s="178"/>
      <c r="AQ51" s="178"/>
      <c r="AR51" s="178"/>
      <c r="AS51" s="178"/>
      <c r="AT51" s="178"/>
      <c r="AU51" s="178"/>
    </row>
    <row r="52" s="391" customFormat="1" ht="45" spans="1:57">
      <c r="A52" s="71">
        <v>24</v>
      </c>
      <c r="B52" s="203" t="s">
        <v>482</v>
      </c>
      <c r="C52" s="203">
        <v>2022</v>
      </c>
      <c r="D52" s="71" t="s">
        <v>483</v>
      </c>
      <c r="E52" s="71" t="s">
        <v>484</v>
      </c>
      <c r="F52" s="71" t="s">
        <v>45</v>
      </c>
      <c r="G52" s="71" t="s">
        <v>1160</v>
      </c>
      <c r="H52" s="71" t="s">
        <v>489</v>
      </c>
      <c r="I52" s="397" t="s">
        <v>1505</v>
      </c>
      <c r="J52" s="71">
        <v>1</v>
      </c>
      <c r="K52" s="71"/>
      <c r="L52" s="71"/>
      <c r="M52" s="71"/>
      <c r="N52" s="71"/>
      <c r="O52" s="71"/>
      <c r="P52" s="71"/>
      <c r="Q52" s="71"/>
      <c r="R52" s="393">
        <v>12796</v>
      </c>
      <c r="S52" s="71" t="s">
        <v>489</v>
      </c>
      <c r="T52" s="71" t="s">
        <v>490</v>
      </c>
      <c r="U52" s="314">
        <v>150</v>
      </c>
      <c r="V52" s="406">
        <v>0</v>
      </c>
      <c r="W52" s="406"/>
      <c r="X52" s="406">
        <v>0</v>
      </c>
      <c r="Y52" s="406"/>
      <c r="Z52" s="406">
        <v>0</v>
      </c>
      <c r="AA52" s="406">
        <v>0</v>
      </c>
      <c r="AB52" s="406">
        <v>150</v>
      </c>
      <c r="AC52" s="406">
        <v>0</v>
      </c>
      <c r="AD52" s="406"/>
      <c r="AE52" s="408">
        <v>3656</v>
      </c>
      <c r="AF52" s="408">
        <v>3656</v>
      </c>
      <c r="AG52" s="397" t="s">
        <v>487</v>
      </c>
      <c r="AH52" s="397" t="s">
        <v>488</v>
      </c>
      <c r="AI52" s="71" t="s">
        <v>489</v>
      </c>
      <c r="AJ52" s="71" t="s">
        <v>490</v>
      </c>
      <c r="AK52" s="71" t="s">
        <v>491</v>
      </c>
      <c r="AL52" s="71" t="s">
        <v>492</v>
      </c>
      <c r="AM52" s="71" t="s">
        <v>1073</v>
      </c>
      <c r="AN52" s="71" t="s">
        <v>55</v>
      </c>
      <c r="AO52" s="71"/>
      <c r="AP52" s="203" t="s">
        <v>1079</v>
      </c>
      <c r="AQ52" s="203" t="s">
        <v>1079</v>
      </c>
      <c r="AR52" s="203" t="s">
        <v>1079</v>
      </c>
      <c r="AS52" s="203"/>
      <c r="AT52" s="71" t="s">
        <v>1135</v>
      </c>
      <c r="AU52" s="415"/>
      <c r="AW52" s="391" t="s">
        <v>1135</v>
      </c>
      <c r="AX52" s="391" t="s">
        <v>1539</v>
      </c>
      <c r="BE52" s="416">
        <v>1</v>
      </c>
    </row>
    <row r="53" s="3" customFormat="1" spans="1:47">
      <c r="A53" s="155"/>
      <c r="B53" s="156" t="s">
        <v>493</v>
      </c>
      <c r="C53" s="156"/>
      <c r="D53" s="156"/>
      <c r="E53" s="157"/>
      <c r="F53" s="156"/>
      <c r="G53" s="335"/>
      <c r="H53" s="157"/>
      <c r="I53" s="156"/>
      <c r="J53" s="166">
        <v>0</v>
      </c>
      <c r="K53" s="166">
        <v>0</v>
      </c>
      <c r="L53" s="166">
        <v>0</v>
      </c>
      <c r="M53" s="166">
        <v>0</v>
      </c>
      <c r="N53" s="166">
        <v>0</v>
      </c>
      <c r="O53" s="166">
        <v>0</v>
      </c>
      <c r="P53" s="166">
        <v>0</v>
      </c>
      <c r="Q53" s="166">
        <v>0</v>
      </c>
      <c r="R53" s="166">
        <v>0</v>
      </c>
      <c r="S53" s="166">
        <v>0</v>
      </c>
      <c r="T53" s="166">
        <v>0</v>
      </c>
      <c r="U53" s="405">
        <v>0</v>
      </c>
      <c r="V53" s="166">
        <v>0</v>
      </c>
      <c r="W53" s="166">
        <v>0</v>
      </c>
      <c r="X53" s="166">
        <v>0</v>
      </c>
      <c r="Y53" s="166">
        <v>0</v>
      </c>
      <c r="Z53" s="166">
        <v>0</v>
      </c>
      <c r="AA53" s="166">
        <v>0</v>
      </c>
      <c r="AB53" s="166">
        <v>0</v>
      </c>
      <c r="AC53" s="166">
        <v>0</v>
      </c>
      <c r="AD53" s="166"/>
      <c r="AE53" s="166">
        <v>0</v>
      </c>
      <c r="AF53" s="166">
        <v>0</v>
      </c>
      <c r="AG53" s="170"/>
      <c r="AH53" s="170"/>
      <c r="AI53" s="175"/>
      <c r="AJ53" s="175"/>
      <c r="AK53" s="177"/>
      <c r="AL53" s="177"/>
      <c r="AM53" s="175"/>
      <c r="AN53" s="175"/>
      <c r="AO53" s="175"/>
      <c r="AP53" s="178"/>
      <c r="AQ53" s="178"/>
      <c r="AR53" s="178"/>
      <c r="AS53" s="178"/>
      <c r="AT53" s="178"/>
      <c r="AU53" s="178"/>
    </row>
    <row r="54" s="3" customFormat="1" spans="1:47">
      <c r="A54" s="155"/>
      <c r="B54" s="156" t="s">
        <v>494</v>
      </c>
      <c r="C54" s="156"/>
      <c r="D54" s="156"/>
      <c r="E54" s="157"/>
      <c r="F54" s="156"/>
      <c r="G54" s="335"/>
      <c r="H54" s="157"/>
      <c r="I54" s="156"/>
      <c r="J54" s="166">
        <v>0</v>
      </c>
      <c r="K54" s="166">
        <v>0</v>
      </c>
      <c r="L54" s="166">
        <v>0</v>
      </c>
      <c r="M54" s="166">
        <v>0</v>
      </c>
      <c r="N54" s="166">
        <v>0</v>
      </c>
      <c r="O54" s="166">
        <v>0</v>
      </c>
      <c r="P54" s="166">
        <v>0</v>
      </c>
      <c r="Q54" s="166">
        <v>0</v>
      </c>
      <c r="R54" s="166">
        <v>0</v>
      </c>
      <c r="S54" s="166">
        <v>0</v>
      </c>
      <c r="T54" s="166">
        <v>0</v>
      </c>
      <c r="U54" s="405">
        <v>0</v>
      </c>
      <c r="V54" s="166">
        <v>0</v>
      </c>
      <c r="W54" s="166">
        <v>0</v>
      </c>
      <c r="X54" s="166">
        <v>0</v>
      </c>
      <c r="Y54" s="166">
        <v>0</v>
      </c>
      <c r="Z54" s="166">
        <v>0</v>
      </c>
      <c r="AA54" s="166">
        <v>0</v>
      </c>
      <c r="AB54" s="166">
        <v>0</v>
      </c>
      <c r="AC54" s="166">
        <v>0</v>
      </c>
      <c r="AD54" s="166"/>
      <c r="AE54" s="166">
        <v>0</v>
      </c>
      <c r="AF54" s="166">
        <v>0</v>
      </c>
      <c r="AG54" s="170"/>
      <c r="AH54" s="170"/>
      <c r="AI54" s="175"/>
      <c r="AJ54" s="175"/>
      <c r="AK54" s="177"/>
      <c r="AL54" s="177"/>
      <c r="AM54" s="175"/>
      <c r="AN54" s="175"/>
      <c r="AO54" s="175"/>
      <c r="AP54" s="178"/>
      <c r="AQ54" s="178"/>
      <c r="AR54" s="178"/>
      <c r="AS54" s="178"/>
      <c r="AT54" s="178"/>
      <c r="AU54" s="178"/>
    </row>
    <row r="55" s="3" customFormat="1" spans="1:47">
      <c r="A55" s="155"/>
      <c r="B55" s="156" t="s">
        <v>495</v>
      </c>
      <c r="C55" s="156"/>
      <c r="D55" s="156"/>
      <c r="E55" s="157"/>
      <c r="F55" s="156"/>
      <c r="G55" s="335"/>
      <c r="H55" s="157"/>
      <c r="I55" s="156"/>
      <c r="J55" s="166">
        <v>0</v>
      </c>
      <c r="K55" s="166">
        <v>0</v>
      </c>
      <c r="L55" s="166">
        <v>0</v>
      </c>
      <c r="M55" s="166">
        <v>0</v>
      </c>
      <c r="N55" s="166">
        <v>0</v>
      </c>
      <c r="O55" s="166">
        <v>0</v>
      </c>
      <c r="P55" s="166">
        <v>0</v>
      </c>
      <c r="Q55" s="166">
        <v>0</v>
      </c>
      <c r="R55" s="166">
        <v>0</v>
      </c>
      <c r="S55" s="166">
        <v>0</v>
      </c>
      <c r="T55" s="166">
        <v>0</v>
      </c>
      <c r="U55" s="405">
        <v>0</v>
      </c>
      <c r="V55" s="166">
        <v>0</v>
      </c>
      <c r="W55" s="166">
        <v>0</v>
      </c>
      <c r="X55" s="166">
        <v>0</v>
      </c>
      <c r="Y55" s="166">
        <v>0</v>
      </c>
      <c r="Z55" s="166">
        <v>0</v>
      </c>
      <c r="AA55" s="166">
        <v>0</v>
      </c>
      <c r="AB55" s="166">
        <v>0</v>
      </c>
      <c r="AC55" s="166">
        <v>0</v>
      </c>
      <c r="AD55" s="166"/>
      <c r="AE55" s="166">
        <v>0</v>
      </c>
      <c r="AF55" s="166">
        <v>0</v>
      </c>
      <c r="AG55" s="170"/>
      <c r="AH55" s="170"/>
      <c r="AI55" s="175"/>
      <c r="AJ55" s="175"/>
      <c r="AK55" s="177"/>
      <c r="AL55" s="177"/>
      <c r="AM55" s="175"/>
      <c r="AN55" s="175"/>
      <c r="AO55" s="175"/>
      <c r="AP55" s="178"/>
      <c r="AQ55" s="178"/>
      <c r="AR55" s="178"/>
      <c r="AS55" s="178"/>
      <c r="AT55" s="178"/>
      <c r="AU55" s="178"/>
    </row>
    <row r="56" s="3" customFormat="1" spans="1:47">
      <c r="A56" s="155"/>
      <c r="B56" s="156" t="s">
        <v>496</v>
      </c>
      <c r="C56" s="156"/>
      <c r="D56" s="156"/>
      <c r="E56" s="157"/>
      <c r="F56" s="156"/>
      <c r="G56" s="335"/>
      <c r="H56" s="157"/>
      <c r="I56" s="156"/>
      <c r="J56" s="166">
        <f t="shared" ref="J56:AC56" si="15">J57+J58</f>
        <v>0</v>
      </c>
      <c r="K56" s="166">
        <f t="shared" si="15"/>
        <v>0</v>
      </c>
      <c r="L56" s="166">
        <f t="shared" si="15"/>
        <v>0</v>
      </c>
      <c r="M56" s="166">
        <f t="shared" si="15"/>
        <v>0</v>
      </c>
      <c r="N56" s="166">
        <f t="shared" si="15"/>
        <v>0</v>
      </c>
      <c r="O56" s="166">
        <f t="shared" si="15"/>
        <v>0</v>
      </c>
      <c r="P56" s="166">
        <f t="shared" si="15"/>
        <v>0</v>
      </c>
      <c r="Q56" s="166">
        <f t="shared" si="15"/>
        <v>0</v>
      </c>
      <c r="R56" s="166">
        <f t="shared" si="15"/>
        <v>0</v>
      </c>
      <c r="S56" s="166">
        <f t="shared" si="15"/>
        <v>0</v>
      </c>
      <c r="T56" s="166">
        <f t="shared" si="15"/>
        <v>0</v>
      </c>
      <c r="U56" s="405">
        <f t="shared" si="15"/>
        <v>0</v>
      </c>
      <c r="V56" s="166">
        <f t="shared" si="15"/>
        <v>0</v>
      </c>
      <c r="W56" s="166">
        <f t="shared" si="15"/>
        <v>0</v>
      </c>
      <c r="X56" s="166">
        <f t="shared" si="15"/>
        <v>0</v>
      </c>
      <c r="Y56" s="166">
        <f t="shared" si="15"/>
        <v>0</v>
      </c>
      <c r="Z56" s="166">
        <f t="shared" si="15"/>
        <v>0</v>
      </c>
      <c r="AA56" s="166">
        <f t="shared" si="15"/>
        <v>0</v>
      </c>
      <c r="AB56" s="166">
        <f t="shared" si="15"/>
        <v>0</v>
      </c>
      <c r="AC56" s="166">
        <f t="shared" si="15"/>
        <v>0</v>
      </c>
      <c r="AD56" s="166"/>
      <c r="AE56" s="166">
        <f>AE57+AE58</f>
        <v>0</v>
      </c>
      <c r="AF56" s="166">
        <f>AF57+AF58</f>
        <v>0</v>
      </c>
      <c r="AG56" s="170"/>
      <c r="AH56" s="170"/>
      <c r="AI56" s="175"/>
      <c r="AJ56" s="175"/>
      <c r="AK56" s="177"/>
      <c r="AL56" s="177"/>
      <c r="AM56" s="175"/>
      <c r="AN56" s="175"/>
      <c r="AO56" s="175"/>
      <c r="AP56" s="178"/>
      <c r="AQ56" s="178"/>
      <c r="AR56" s="178"/>
      <c r="AS56" s="178"/>
      <c r="AT56" s="178"/>
      <c r="AU56" s="178"/>
    </row>
    <row r="57" s="3" customFormat="1" spans="1:47">
      <c r="A57" s="155"/>
      <c r="B57" s="156" t="s">
        <v>497</v>
      </c>
      <c r="C57" s="156"/>
      <c r="D57" s="156"/>
      <c r="E57" s="157"/>
      <c r="F57" s="156"/>
      <c r="G57" s="335"/>
      <c r="H57" s="157"/>
      <c r="I57" s="156"/>
      <c r="J57" s="166">
        <v>0</v>
      </c>
      <c r="K57" s="166">
        <v>0</v>
      </c>
      <c r="L57" s="166">
        <v>0</v>
      </c>
      <c r="M57" s="166">
        <v>0</v>
      </c>
      <c r="N57" s="166">
        <v>0</v>
      </c>
      <c r="O57" s="166">
        <v>0</v>
      </c>
      <c r="P57" s="166">
        <v>0</v>
      </c>
      <c r="Q57" s="166">
        <v>0</v>
      </c>
      <c r="R57" s="166">
        <v>0</v>
      </c>
      <c r="S57" s="166">
        <v>0</v>
      </c>
      <c r="T57" s="166">
        <v>0</v>
      </c>
      <c r="U57" s="405">
        <v>0</v>
      </c>
      <c r="V57" s="166">
        <v>0</v>
      </c>
      <c r="W57" s="166">
        <v>0</v>
      </c>
      <c r="X57" s="166">
        <v>0</v>
      </c>
      <c r="Y57" s="166">
        <v>0</v>
      </c>
      <c r="Z57" s="166">
        <v>0</v>
      </c>
      <c r="AA57" s="166">
        <v>0</v>
      </c>
      <c r="AB57" s="166">
        <v>0</v>
      </c>
      <c r="AC57" s="166">
        <v>0</v>
      </c>
      <c r="AD57" s="166"/>
      <c r="AE57" s="166">
        <v>0</v>
      </c>
      <c r="AF57" s="166">
        <v>0</v>
      </c>
      <c r="AG57" s="170"/>
      <c r="AH57" s="170"/>
      <c r="AI57" s="175"/>
      <c r="AJ57" s="175"/>
      <c r="AK57" s="177"/>
      <c r="AL57" s="177"/>
      <c r="AM57" s="175"/>
      <c r="AN57" s="175"/>
      <c r="AO57" s="175"/>
      <c r="AP57" s="178"/>
      <c r="AQ57" s="178"/>
      <c r="AR57" s="178"/>
      <c r="AS57" s="178"/>
      <c r="AT57" s="178"/>
      <c r="AU57" s="178"/>
    </row>
    <row r="58" s="3" customFormat="1" spans="1:47">
      <c r="A58" s="155"/>
      <c r="B58" s="156" t="s">
        <v>498</v>
      </c>
      <c r="C58" s="156"/>
      <c r="D58" s="156"/>
      <c r="E58" s="157"/>
      <c r="F58" s="156"/>
      <c r="G58" s="335"/>
      <c r="H58" s="157"/>
      <c r="I58" s="156"/>
      <c r="J58" s="166">
        <v>0</v>
      </c>
      <c r="K58" s="166">
        <v>0</v>
      </c>
      <c r="L58" s="166">
        <v>0</v>
      </c>
      <c r="M58" s="166">
        <v>0</v>
      </c>
      <c r="N58" s="166">
        <v>0</v>
      </c>
      <c r="O58" s="166">
        <v>0</v>
      </c>
      <c r="P58" s="166">
        <v>0</v>
      </c>
      <c r="Q58" s="166">
        <v>0</v>
      </c>
      <c r="R58" s="166">
        <v>0</v>
      </c>
      <c r="S58" s="166">
        <v>0</v>
      </c>
      <c r="T58" s="166">
        <v>0</v>
      </c>
      <c r="U58" s="405">
        <v>0</v>
      </c>
      <c r="V58" s="166">
        <v>0</v>
      </c>
      <c r="W58" s="166">
        <v>0</v>
      </c>
      <c r="X58" s="166">
        <v>0</v>
      </c>
      <c r="Y58" s="166">
        <v>0</v>
      </c>
      <c r="Z58" s="166">
        <v>0</v>
      </c>
      <c r="AA58" s="166">
        <v>0</v>
      </c>
      <c r="AB58" s="166">
        <v>0</v>
      </c>
      <c r="AC58" s="166">
        <v>0</v>
      </c>
      <c r="AD58" s="166"/>
      <c r="AE58" s="166">
        <v>0</v>
      </c>
      <c r="AF58" s="166">
        <v>0</v>
      </c>
      <c r="AG58" s="170"/>
      <c r="AH58" s="170"/>
      <c r="AI58" s="175"/>
      <c r="AJ58" s="175"/>
      <c r="AK58" s="177"/>
      <c r="AL58" s="177"/>
      <c r="AM58" s="175"/>
      <c r="AN58" s="175"/>
      <c r="AO58" s="175"/>
      <c r="AP58" s="178"/>
      <c r="AQ58" s="178"/>
      <c r="AR58" s="178"/>
      <c r="AS58" s="178"/>
      <c r="AT58" s="178"/>
      <c r="AU58" s="178"/>
    </row>
    <row r="59" s="3" customFormat="1" spans="1:47">
      <c r="A59" s="155"/>
      <c r="B59" s="190" t="s">
        <v>499</v>
      </c>
      <c r="C59" s="190"/>
      <c r="D59" s="191"/>
      <c r="E59" s="191"/>
      <c r="F59" s="190"/>
      <c r="G59" s="191"/>
      <c r="H59" s="191"/>
      <c r="I59" s="190"/>
      <c r="J59" s="166">
        <f t="shared" ref="J59:AC59" si="16">J60+J63+J67+J70+J74</f>
        <v>0</v>
      </c>
      <c r="K59" s="166">
        <f t="shared" si="16"/>
        <v>0</v>
      </c>
      <c r="L59" s="166">
        <f t="shared" si="16"/>
        <v>0</v>
      </c>
      <c r="M59" s="166">
        <f t="shared" si="16"/>
        <v>0</v>
      </c>
      <c r="N59" s="166">
        <f t="shared" si="16"/>
        <v>0</v>
      </c>
      <c r="O59" s="166">
        <f t="shared" si="16"/>
        <v>0</v>
      </c>
      <c r="P59" s="166">
        <f t="shared" si="16"/>
        <v>0</v>
      </c>
      <c r="Q59" s="166">
        <f t="shared" si="16"/>
        <v>0</v>
      </c>
      <c r="R59" s="166">
        <f t="shared" si="16"/>
        <v>0</v>
      </c>
      <c r="S59" s="166">
        <f t="shared" si="16"/>
        <v>0</v>
      </c>
      <c r="T59" s="166">
        <f t="shared" si="16"/>
        <v>0</v>
      </c>
      <c r="U59" s="405">
        <f t="shared" si="16"/>
        <v>0</v>
      </c>
      <c r="V59" s="166">
        <f t="shared" si="16"/>
        <v>0</v>
      </c>
      <c r="W59" s="166">
        <f t="shared" si="16"/>
        <v>0</v>
      </c>
      <c r="X59" s="166">
        <f t="shared" si="16"/>
        <v>0</v>
      </c>
      <c r="Y59" s="166">
        <f t="shared" si="16"/>
        <v>0</v>
      </c>
      <c r="Z59" s="166">
        <f t="shared" si="16"/>
        <v>0</v>
      </c>
      <c r="AA59" s="166">
        <f t="shared" si="16"/>
        <v>0</v>
      </c>
      <c r="AB59" s="166">
        <f t="shared" si="16"/>
        <v>0</v>
      </c>
      <c r="AC59" s="166">
        <f t="shared" si="16"/>
        <v>0</v>
      </c>
      <c r="AD59" s="166"/>
      <c r="AE59" s="166">
        <f>AE60+AE63+AE67+AE70+AE74</f>
        <v>0</v>
      </c>
      <c r="AF59" s="166">
        <f>AF60+AF63+AF67+AF70+AF74</f>
        <v>0</v>
      </c>
      <c r="AG59" s="197"/>
      <c r="AH59" s="197"/>
      <c r="AI59" s="166"/>
      <c r="AJ59" s="166"/>
      <c r="AK59" s="166"/>
      <c r="AL59" s="201"/>
      <c r="AM59" s="201"/>
      <c r="AN59" s="201"/>
      <c r="AO59" s="175"/>
      <c r="AP59" s="178"/>
      <c r="AQ59" s="178"/>
      <c r="AR59" s="178"/>
      <c r="AS59" s="178"/>
      <c r="AT59" s="178"/>
      <c r="AU59" s="178"/>
    </row>
    <row r="60" s="3" customFormat="1" spans="1:47">
      <c r="A60" s="155"/>
      <c r="B60" s="190" t="s">
        <v>500</v>
      </c>
      <c r="C60" s="190"/>
      <c r="D60" s="191"/>
      <c r="E60" s="191"/>
      <c r="F60" s="190"/>
      <c r="G60" s="191"/>
      <c r="H60" s="191"/>
      <c r="I60" s="190"/>
      <c r="J60" s="166">
        <f t="shared" ref="J60:AC60" si="17">J61+J62</f>
        <v>0</v>
      </c>
      <c r="K60" s="166">
        <f t="shared" si="17"/>
        <v>0</v>
      </c>
      <c r="L60" s="166">
        <f t="shared" si="17"/>
        <v>0</v>
      </c>
      <c r="M60" s="166">
        <f t="shared" si="17"/>
        <v>0</v>
      </c>
      <c r="N60" s="166">
        <f t="shared" si="17"/>
        <v>0</v>
      </c>
      <c r="O60" s="166">
        <f t="shared" si="17"/>
        <v>0</v>
      </c>
      <c r="P60" s="166">
        <f t="shared" si="17"/>
        <v>0</v>
      </c>
      <c r="Q60" s="166">
        <f t="shared" si="17"/>
        <v>0</v>
      </c>
      <c r="R60" s="166">
        <f t="shared" si="17"/>
        <v>0</v>
      </c>
      <c r="S60" s="166">
        <f t="shared" si="17"/>
        <v>0</v>
      </c>
      <c r="T60" s="166">
        <f t="shared" si="17"/>
        <v>0</v>
      </c>
      <c r="U60" s="405">
        <f t="shared" si="17"/>
        <v>0</v>
      </c>
      <c r="V60" s="166">
        <f t="shared" si="17"/>
        <v>0</v>
      </c>
      <c r="W60" s="166">
        <f t="shared" si="17"/>
        <v>0</v>
      </c>
      <c r="X60" s="166">
        <f t="shared" si="17"/>
        <v>0</v>
      </c>
      <c r="Y60" s="166">
        <f t="shared" si="17"/>
        <v>0</v>
      </c>
      <c r="Z60" s="166">
        <f t="shared" si="17"/>
        <v>0</v>
      </c>
      <c r="AA60" s="166">
        <f t="shared" si="17"/>
        <v>0</v>
      </c>
      <c r="AB60" s="166">
        <f t="shared" si="17"/>
        <v>0</v>
      </c>
      <c r="AC60" s="166">
        <f t="shared" si="17"/>
        <v>0</v>
      </c>
      <c r="AD60" s="166"/>
      <c r="AE60" s="166">
        <f>AE61+AE62</f>
        <v>0</v>
      </c>
      <c r="AF60" s="166">
        <f>AF61+AF62</f>
        <v>0</v>
      </c>
      <c r="AG60" s="197"/>
      <c r="AH60" s="197"/>
      <c r="AI60" s="166"/>
      <c r="AJ60" s="166"/>
      <c r="AK60" s="166"/>
      <c r="AL60" s="201"/>
      <c r="AM60" s="201"/>
      <c r="AN60" s="201"/>
      <c r="AO60" s="175"/>
      <c r="AP60" s="178"/>
      <c r="AQ60" s="178"/>
      <c r="AR60" s="178"/>
      <c r="AS60" s="178"/>
      <c r="AT60" s="178"/>
      <c r="AU60" s="178"/>
    </row>
    <row r="61" s="3" customFormat="1" spans="1:47">
      <c r="A61" s="155"/>
      <c r="B61" s="190" t="s">
        <v>501</v>
      </c>
      <c r="C61" s="190"/>
      <c r="D61" s="191"/>
      <c r="E61" s="191"/>
      <c r="F61" s="190"/>
      <c r="G61" s="191"/>
      <c r="H61" s="191"/>
      <c r="I61" s="190"/>
      <c r="J61" s="166">
        <v>0</v>
      </c>
      <c r="K61" s="166">
        <v>0</v>
      </c>
      <c r="L61" s="166">
        <v>0</v>
      </c>
      <c r="M61" s="166">
        <v>0</v>
      </c>
      <c r="N61" s="166">
        <v>0</v>
      </c>
      <c r="O61" s="166">
        <v>0</v>
      </c>
      <c r="P61" s="166">
        <v>0</v>
      </c>
      <c r="Q61" s="166">
        <v>0</v>
      </c>
      <c r="R61" s="166">
        <v>0</v>
      </c>
      <c r="S61" s="166">
        <v>0</v>
      </c>
      <c r="T61" s="166">
        <v>0</v>
      </c>
      <c r="U61" s="405">
        <v>0</v>
      </c>
      <c r="V61" s="166">
        <v>0</v>
      </c>
      <c r="W61" s="166">
        <v>0</v>
      </c>
      <c r="X61" s="166">
        <v>0</v>
      </c>
      <c r="Y61" s="166">
        <v>0</v>
      </c>
      <c r="Z61" s="166">
        <v>0</v>
      </c>
      <c r="AA61" s="166">
        <v>0</v>
      </c>
      <c r="AB61" s="166">
        <v>0</v>
      </c>
      <c r="AC61" s="166">
        <v>0</v>
      </c>
      <c r="AD61" s="166"/>
      <c r="AE61" s="166">
        <v>0</v>
      </c>
      <c r="AF61" s="166">
        <v>0</v>
      </c>
      <c r="AG61" s="197"/>
      <c r="AH61" s="197"/>
      <c r="AI61" s="166"/>
      <c r="AJ61" s="166"/>
      <c r="AK61" s="166"/>
      <c r="AL61" s="201"/>
      <c r="AM61" s="201"/>
      <c r="AN61" s="201"/>
      <c r="AO61" s="175"/>
      <c r="AP61" s="178"/>
      <c r="AQ61" s="178"/>
      <c r="AR61" s="178"/>
      <c r="AS61" s="178"/>
      <c r="AT61" s="178"/>
      <c r="AU61" s="178"/>
    </row>
    <row r="62" s="3" customFormat="1" spans="1:47">
      <c r="A62" s="155"/>
      <c r="B62" s="190" t="s">
        <v>502</v>
      </c>
      <c r="C62" s="190"/>
      <c r="D62" s="191"/>
      <c r="E62" s="191"/>
      <c r="F62" s="190"/>
      <c r="G62" s="191"/>
      <c r="H62" s="191"/>
      <c r="I62" s="190"/>
      <c r="J62" s="166">
        <v>0</v>
      </c>
      <c r="K62" s="166">
        <v>0</v>
      </c>
      <c r="L62" s="166">
        <v>0</v>
      </c>
      <c r="M62" s="166">
        <v>0</v>
      </c>
      <c r="N62" s="166">
        <v>0</v>
      </c>
      <c r="O62" s="166">
        <v>0</v>
      </c>
      <c r="P62" s="166">
        <v>0</v>
      </c>
      <c r="Q62" s="166">
        <v>0</v>
      </c>
      <c r="R62" s="166">
        <v>0</v>
      </c>
      <c r="S62" s="166">
        <v>0</v>
      </c>
      <c r="T62" s="166">
        <v>0</v>
      </c>
      <c r="U62" s="405">
        <v>0</v>
      </c>
      <c r="V62" s="166">
        <v>0</v>
      </c>
      <c r="W62" s="166">
        <v>0</v>
      </c>
      <c r="X62" s="166">
        <v>0</v>
      </c>
      <c r="Y62" s="166">
        <v>0</v>
      </c>
      <c r="Z62" s="166">
        <v>0</v>
      </c>
      <c r="AA62" s="166">
        <v>0</v>
      </c>
      <c r="AB62" s="166">
        <v>0</v>
      </c>
      <c r="AC62" s="166">
        <v>0</v>
      </c>
      <c r="AD62" s="166"/>
      <c r="AE62" s="166">
        <v>0</v>
      </c>
      <c r="AF62" s="166">
        <v>0</v>
      </c>
      <c r="AG62" s="197"/>
      <c r="AH62" s="197"/>
      <c r="AI62" s="166"/>
      <c r="AJ62" s="166"/>
      <c r="AK62" s="166"/>
      <c r="AL62" s="201"/>
      <c r="AM62" s="201"/>
      <c r="AN62" s="201"/>
      <c r="AO62" s="175"/>
      <c r="AP62" s="178"/>
      <c r="AQ62" s="178"/>
      <c r="AR62" s="178"/>
      <c r="AS62" s="178"/>
      <c r="AT62" s="178"/>
      <c r="AU62" s="178"/>
    </row>
    <row r="63" s="3" customFormat="1" spans="1:47">
      <c r="A63" s="155"/>
      <c r="B63" s="190" t="s">
        <v>503</v>
      </c>
      <c r="C63" s="190"/>
      <c r="D63" s="191"/>
      <c r="E63" s="191"/>
      <c r="F63" s="190"/>
      <c r="G63" s="191"/>
      <c r="H63" s="191"/>
      <c r="I63" s="190"/>
      <c r="J63" s="166">
        <f t="shared" ref="J63:AC63" si="18">J64+J65+J66</f>
        <v>0</v>
      </c>
      <c r="K63" s="166">
        <f t="shared" si="18"/>
        <v>0</v>
      </c>
      <c r="L63" s="166">
        <f t="shared" si="18"/>
        <v>0</v>
      </c>
      <c r="M63" s="166">
        <f t="shared" si="18"/>
        <v>0</v>
      </c>
      <c r="N63" s="166">
        <f t="shared" si="18"/>
        <v>0</v>
      </c>
      <c r="O63" s="166">
        <f t="shared" si="18"/>
        <v>0</v>
      </c>
      <c r="P63" s="166">
        <f t="shared" si="18"/>
        <v>0</v>
      </c>
      <c r="Q63" s="166">
        <f t="shared" si="18"/>
        <v>0</v>
      </c>
      <c r="R63" s="166">
        <f t="shared" si="18"/>
        <v>0</v>
      </c>
      <c r="S63" s="166">
        <f t="shared" si="18"/>
        <v>0</v>
      </c>
      <c r="T63" s="166">
        <f t="shared" si="18"/>
        <v>0</v>
      </c>
      <c r="U63" s="405">
        <f t="shared" si="18"/>
        <v>0</v>
      </c>
      <c r="V63" s="166">
        <f t="shared" si="18"/>
        <v>0</v>
      </c>
      <c r="W63" s="166">
        <f t="shared" si="18"/>
        <v>0</v>
      </c>
      <c r="X63" s="166">
        <f t="shared" si="18"/>
        <v>0</v>
      </c>
      <c r="Y63" s="166">
        <f t="shared" si="18"/>
        <v>0</v>
      </c>
      <c r="Z63" s="166">
        <f t="shared" si="18"/>
        <v>0</v>
      </c>
      <c r="AA63" s="166">
        <f t="shared" si="18"/>
        <v>0</v>
      </c>
      <c r="AB63" s="166">
        <f t="shared" si="18"/>
        <v>0</v>
      </c>
      <c r="AC63" s="166">
        <f t="shared" si="18"/>
        <v>0</v>
      </c>
      <c r="AD63" s="166"/>
      <c r="AE63" s="166">
        <f>AE64+AE65+AE66</f>
        <v>0</v>
      </c>
      <c r="AF63" s="166">
        <f>AF64+AF65+AF66</f>
        <v>0</v>
      </c>
      <c r="AG63" s="197"/>
      <c r="AH63" s="197"/>
      <c r="AI63" s="166"/>
      <c r="AJ63" s="166"/>
      <c r="AK63" s="166"/>
      <c r="AL63" s="201"/>
      <c r="AM63" s="201"/>
      <c r="AN63" s="201"/>
      <c r="AO63" s="175"/>
      <c r="AP63" s="178"/>
      <c r="AQ63" s="178"/>
      <c r="AR63" s="178"/>
      <c r="AS63" s="178"/>
      <c r="AT63" s="178"/>
      <c r="AU63" s="178"/>
    </row>
    <row r="64" s="3" customFormat="1" spans="1:47">
      <c r="A64" s="155"/>
      <c r="B64" s="190" t="s">
        <v>504</v>
      </c>
      <c r="C64" s="190"/>
      <c r="D64" s="191"/>
      <c r="E64" s="191"/>
      <c r="F64" s="190"/>
      <c r="G64" s="191"/>
      <c r="H64" s="191"/>
      <c r="I64" s="190"/>
      <c r="J64" s="166">
        <v>0</v>
      </c>
      <c r="K64" s="166">
        <v>0</v>
      </c>
      <c r="L64" s="166">
        <v>0</v>
      </c>
      <c r="M64" s="166">
        <v>0</v>
      </c>
      <c r="N64" s="166">
        <v>0</v>
      </c>
      <c r="O64" s="166">
        <v>0</v>
      </c>
      <c r="P64" s="166">
        <v>0</v>
      </c>
      <c r="Q64" s="166">
        <v>0</v>
      </c>
      <c r="R64" s="166">
        <v>0</v>
      </c>
      <c r="S64" s="166">
        <v>0</v>
      </c>
      <c r="T64" s="166">
        <v>0</v>
      </c>
      <c r="U64" s="405">
        <v>0</v>
      </c>
      <c r="V64" s="166">
        <v>0</v>
      </c>
      <c r="W64" s="166">
        <v>0</v>
      </c>
      <c r="X64" s="166">
        <v>0</v>
      </c>
      <c r="Y64" s="166">
        <v>0</v>
      </c>
      <c r="Z64" s="166">
        <v>0</v>
      </c>
      <c r="AA64" s="166">
        <v>0</v>
      </c>
      <c r="AB64" s="166">
        <v>0</v>
      </c>
      <c r="AC64" s="166">
        <v>0</v>
      </c>
      <c r="AD64" s="166"/>
      <c r="AE64" s="166">
        <v>0</v>
      </c>
      <c r="AF64" s="166">
        <v>0</v>
      </c>
      <c r="AG64" s="197"/>
      <c r="AH64" s="197"/>
      <c r="AI64" s="166"/>
      <c r="AJ64" s="166"/>
      <c r="AK64" s="166"/>
      <c r="AL64" s="201"/>
      <c r="AM64" s="201"/>
      <c r="AN64" s="201"/>
      <c r="AO64" s="175"/>
      <c r="AP64" s="178"/>
      <c r="AQ64" s="178"/>
      <c r="AR64" s="178"/>
      <c r="AS64" s="178"/>
      <c r="AT64" s="178"/>
      <c r="AU64" s="178"/>
    </row>
    <row r="65" s="3" customFormat="1" spans="1:47">
      <c r="A65" s="155"/>
      <c r="B65" s="190" t="s">
        <v>505</v>
      </c>
      <c r="C65" s="190"/>
      <c r="D65" s="191"/>
      <c r="E65" s="191"/>
      <c r="F65" s="190"/>
      <c r="G65" s="191"/>
      <c r="H65" s="191"/>
      <c r="I65" s="190"/>
      <c r="J65" s="166">
        <v>0</v>
      </c>
      <c r="K65" s="166">
        <v>0</v>
      </c>
      <c r="L65" s="166">
        <v>0</v>
      </c>
      <c r="M65" s="166">
        <v>0</v>
      </c>
      <c r="N65" s="166">
        <v>0</v>
      </c>
      <c r="O65" s="166">
        <v>0</v>
      </c>
      <c r="P65" s="166">
        <v>0</v>
      </c>
      <c r="Q65" s="166">
        <v>0</v>
      </c>
      <c r="R65" s="166">
        <v>0</v>
      </c>
      <c r="S65" s="166">
        <v>0</v>
      </c>
      <c r="T65" s="166">
        <v>0</v>
      </c>
      <c r="U65" s="166">
        <v>0</v>
      </c>
      <c r="V65" s="166">
        <v>0</v>
      </c>
      <c r="W65" s="166">
        <v>0</v>
      </c>
      <c r="X65" s="166">
        <v>0</v>
      </c>
      <c r="Y65" s="166">
        <v>0</v>
      </c>
      <c r="Z65" s="166">
        <v>0</v>
      </c>
      <c r="AA65" s="166">
        <v>0</v>
      </c>
      <c r="AB65" s="166">
        <v>0</v>
      </c>
      <c r="AC65" s="166">
        <v>0</v>
      </c>
      <c r="AD65" s="166">
        <v>0</v>
      </c>
      <c r="AE65" s="166">
        <v>0</v>
      </c>
      <c r="AF65" s="166">
        <v>0</v>
      </c>
      <c r="AG65" s="197"/>
      <c r="AH65" s="197"/>
      <c r="AI65" s="166"/>
      <c r="AJ65" s="166"/>
      <c r="AK65" s="166"/>
      <c r="AL65" s="201"/>
      <c r="AM65" s="201"/>
      <c r="AN65" s="201"/>
      <c r="AO65" s="175"/>
      <c r="AP65" s="178"/>
      <c r="AQ65" s="178"/>
      <c r="AR65" s="178"/>
      <c r="AS65" s="178"/>
      <c r="AT65" s="178"/>
      <c r="AU65" s="178"/>
    </row>
    <row r="66" s="3" customFormat="1" spans="1:47">
      <c r="A66" s="155"/>
      <c r="B66" s="190" t="s">
        <v>515</v>
      </c>
      <c r="C66" s="190"/>
      <c r="D66" s="191"/>
      <c r="E66" s="191"/>
      <c r="F66" s="190"/>
      <c r="G66" s="191"/>
      <c r="H66" s="191"/>
      <c r="I66" s="190"/>
      <c r="J66" s="166">
        <v>0</v>
      </c>
      <c r="K66" s="166">
        <v>0</v>
      </c>
      <c r="L66" s="166">
        <v>0</v>
      </c>
      <c r="M66" s="166">
        <v>0</v>
      </c>
      <c r="N66" s="166">
        <v>0</v>
      </c>
      <c r="O66" s="166">
        <v>0</v>
      </c>
      <c r="P66" s="166">
        <v>0</v>
      </c>
      <c r="Q66" s="166">
        <v>0</v>
      </c>
      <c r="R66" s="166">
        <v>0</v>
      </c>
      <c r="S66" s="166">
        <v>0</v>
      </c>
      <c r="T66" s="166">
        <v>0</v>
      </c>
      <c r="U66" s="405">
        <v>0</v>
      </c>
      <c r="V66" s="166">
        <v>0</v>
      </c>
      <c r="W66" s="166">
        <v>0</v>
      </c>
      <c r="X66" s="166">
        <v>0</v>
      </c>
      <c r="Y66" s="166">
        <v>0</v>
      </c>
      <c r="Z66" s="166">
        <v>0</v>
      </c>
      <c r="AA66" s="166">
        <v>0</v>
      </c>
      <c r="AB66" s="166">
        <v>0</v>
      </c>
      <c r="AC66" s="166">
        <v>0</v>
      </c>
      <c r="AD66" s="166"/>
      <c r="AE66" s="166">
        <v>0</v>
      </c>
      <c r="AF66" s="166">
        <v>0</v>
      </c>
      <c r="AG66" s="197"/>
      <c r="AH66" s="197"/>
      <c r="AI66" s="166"/>
      <c r="AJ66" s="166"/>
      <c r="AK66" s="166"/>
      <c r="AL66" s="201"/>
      <c r="AM66" s="201"/>
      <c r="AN66" s="201"/>
      <c r="AO66" s="175"/>
      <c r="AP66" s="178"/>
      <c r="AQ66" s="178"/>
      <c r="AR66" s="178"/>
      <c r="AS66" s="178"/>
      <c r="AT66" s="178"/>
      <c r="AU66" s="178"/>
    </row>
    <row r="67" s="3" customFormat="1" spans="1:47">
      <c r="A67" s="155"/>
      <c r="B67" s="190" t="s">
        <v>516</v>
      </c>
      <c r="C67" s="190"/>
      <c r="D67" s="191"/>
      <c r="E67" s="191"/>
      <c r="F67" s="190"/>
      <c r="G67" s="191"/>
      <c r="H67" s="191"/>
      <c r="I67" s="190"/>
      <c r="J67" s="166">
        <f t="shared" ref="J67:AC67" si="19">J68+J69</f>
        <v>0</v>
      </c>
      <c r="K67" s="166">
        <f t="shared" si="19"/>
        <v>0</v>
      </c>
      <c r="L67" s="166">
        <f t="shared" si="19"/>
        <v>0</v>
      </c>
      <c r="M67" s="166">
        <f t="shared" si="19"/>
        <v>0</v>
      </c>
      <c r="N67" s="166">
        <f t="shared" si="19"/>
        <v>0</v>
      </c>
      <c r="O67" s="166">
        <f t="shared" si="19"/>
        <v>0</v>
      </c>
      <c r="P67" s="166">
        <f t="shared" si="19"/>
        <v>0</v>
      </c>
      <c r="Q67" s="166">
        <f t="shared" si="19"/>
        <v>0</v>
      </c>
      <c r="R67" s="166">
        <f t="shared" si="19"/>
        <v>0</v>
      </c>
      <c r="S67" s="166">
        <f t="shared" si="19"/>
        <v>0</v>
      </c>
      <c r="T67" s="166">
        <f t="shared" si="19"/>
        <v>0</v>
      </c>
      <c r="U67" s="405">
        <f t="shared" si="19"/>
        <v>0</v>
      </c>
      <c r="V67" s="166">
        <f t="shared" si="19"/>
        <v>0</v>
      </c>
      <c r="W67" s="166">
        <f t="shared" si="19"/>
        <v>0</v>
      </c>
      <c r="X67" s="166">
        <f t="shared" si="19"/>
        <v>0</v>
      </c>
      <c r="Y67" s="166">
        <f t="shared" si="19"/>
        <v>0</v>
      </c>
      <c r="Z67" s="166">
        <f t="shared" si="19"/>
        <v>0</v>
      </c>
      <c r="AA67" s="166">
        <f t="shared" si="19"/>
        <v>0</v>
      </c>
      <c r="AB67" s="166">
        <f t="shared" si="19"/>
        <v>0</v>
      </c>
      <c r="AC67" s="166">
        <f t="shared" si="19"/>
        <v>0</v>
      </c>
      <c r="AD67" s="166"/>
      <c r="AE67" s="166">
        <f>AE68+AE69</f>
        <v>0</v>
      </c>
      <c r="AF67" s="166">
        <f>AF68+AF69</f>
        <v>0</v>
      </c>
      <c r="AG67" s="197"/>
      <c r="AH67" s="197"/>
      <c r="AI67" s="166"/>
      <c r="AJ67" s="166"/>
      <c r="AK67" s="166"/>
      <c r="AL67" s="201"/>
      <c r="AM67" s="201"/>
      <c r="AN67" s="201"/>
      <c r="AO67" s="175"/>
      <c r="AP67" s="178"/>
      <c r="AQ67" s="178"/>
      <c r="AR67" s="178"/>
      <c r="AS67" s="178"/>
      <c r="AT67" s="178"/>
      <c r="AU67" s="178"/>
    </row>
    <row r="68" s="3" customFormat="1" spans="1:47">
      <c r="A68" s="155"/>
      <c r="B68" s="190" t="s">
        <v>517</v>
      </c>
      <c r="C68" s="190"/>
      <c r="D68" s="191"/>
      <c r="E68" s="191"/>
      <c r="F68" s="190"/>
      <c r="G68" s="191"/>
      <c r="H68" s="191"/>
      <c r="I68" s="190"/>
      <c r="J68" s="166">
        <v>0</v>
      </c>
      <c r="K68" s="166">
        <v>0</v>
      </c>
      <c r="L68" s="166">
        <v>0</v>
      </c>
      <c r="M68" s="166">
        <v>0</v>
      </c>
      <c r="N68" s="166">
        <v>0</v>
      </c>
      <c r="O68" s="166">
        <v>0</v>
      </c>
      <c r="P68" s="166">
        <v>0</v>
      </c>
      <c r="Q68" s="166">
        <v>0</v>
      </c>
      <c r="R68" s="166">
        <v>0</v>
      </c>
      <c r="S68" s="166">
        <v>0</v>
      </c>
      <c r="T68" s="166">
        <v>0</v>
      </c>
      <c r="U68" s="405">
        <v>0</v>
      </c>
      <c r="V68" s="166">
        <v>0</v>
      </c>
      <c r="W68" s="166">
        <v>0</v>
      </c>
      <c r="X68" s="166">
        <v>0</v>
      </c>
      <c r="Y68" s="166">
        <v>0</v>
      </c>
      <c r="Z68" s="166">
        <v>0</v>
      </c>
      <c r="AA68" s="166">
        <v>0</v>
      </c>
      <c r="AB68" s="166">
        <v>0</v>
      </c>
      <c r="AC68" s="166">
        <v>0</v>
      </c>
      <c r="AD68" s="166"/>
      <c r="AE68" s="166">
        <v>0</v>
      </c>
      <c r="AF68" s="166">
        <v>0</v>
      </c>
      <c r="AG68" s="197"/>
      <c r="AH68" s="197"/>
      <c r="AI68" s="166"/>
      <c r="AJ68" s="166"/>
      <c r="AK68" s="166"/>
      <c r="AL68" s="201"/>
      <c r="AM68" s="201"/>
      <c r="AN68" s="201"/>
      <c r="AO68" s="175"/>
      <c r="AP68" s="178"/>
      <c r="AQ68" s="178"/>
      <c r="AR68" s="178"/>
      <c r="AS68" s="178"/>
      <c r="AT68" s="178"/>
      <c r="AU68" s="178"/>
    </row>
    <row r="69" s="3" customFormat="1" spans="1:47">
      <c r="A69" s="155"/>
      <c r="B69" s="190" t="s">
        <v>518</v>
      </c>
      <c r="C69" s="190"/>
      <c r="D69" s="191"/>
      <c r="E69" s="191"/>
      <c r="F69" s="190"/>
      <c r="G69" s="191"/>
      <c r="H69" s="191"/>
      <c r="I69" s="190"/>
      <c r="J69" s="166">
        <v>0</v>
      </c>
      <c r="K69" s="166">
        <v>0</v>
      </c>
      <c r="L69" s="166">
        <v>0</v>
      </c>
      <c r="M69" s="166">
        <v>0</v>
      </c>
      <c r="N69" s="166">
        <v>0</v>
      </c>
      <c r="O69" s="166">
        <v>0</v>
      </c>
      <c r="P69" s="166">
        <v>0</v>
      </c>
      <c r="Q69" s="166">
        <v>0</v>
      </c>
      <c r="R69" s="166">
        <v>0</v>
      </c>
      <c r="S69" s="166">
        <v>0</v>
      </c>
      <c r="T69" s="166">
        <v>0</v>
      </c>
      <c r="U69" s="405">
        <v>0</v>
      </c>
      <c r="V69" s="166">
        <v>0</v>
      </c>
      <c r="W69" s="166">
        <v>0</v>
      </c>
      <c r="X69" s="166">
        <v>0</v>
      </c>
      <c r="Y69" s="166">
        <v>0</v>
      </c>
      <c r="Z69" s="166">
        <v>0</v>
      </c>
      <c r="AA69" s="166">
        <v>0</v>
      </c>
      <c r="AB69" s="166">
        <v>0</v>
      </c>
      <c r="AC69" s="166">
        <v>0</v>
      </c>
      <c r="AD69" s="166"/>
      <c r="AE69" s="166">
        <v>0</v>
      </c>
      <c r="AF69" s="166">
        <v>0</v>
      </c>
      <c r="AG69" s="197"/>
      <c r="AH69" s="197"/>
      <c r="AI69" s="166"/>
      <c r="AJ69" s="166"/>
      <c r="AK69" s="166"/>
      <c r="AL69" s="201"/>
      <c r="AM69" s="201"/>
      <c r="AN69" s="201"/>
      <c r="AO69" s="175"/>
      <c r="AP69" s="178"/>
      <c r="AQ69" s="178"/>
      <c r="AR69" s="178"/>
      <c r="AS69" s="178"/>
      <c r="AT69" s="178"/>
      <c r="AU69" s="178"/>
    </row>
    <row r="70" s="3" customFormat="1" spans="1:47">
      <c r="A70" s="155"/>
      <c r="B70" s="190" t="s">
        <v>519</v>
      </c>
      <c r="C70" s="190"/>
      <c r="D70" s="191"/>
      <c r="E70" s="191"/>
      <c r="F70" s="190"/>
      <c r="G70" s="191"/>
      <c r="H70" s="191"/>
      <c r="I70" s="190"/>
      <c r="J70" s="166">
        <f t="shared" ref="J70:AC70" si="20">J71+J72+J73</f>
        <v>0</v>
      </c>
      <c r="K70" s="166">
        <f t="shared" si="20"/>
        <v>0</v>
      </c>
      <c r="L70" s="166">
        <f t="shared" si="20"/>
        <v>0</v>
      </c>
      <c r="M70" s="166">
        <f t="shared" si="20"/>
        <v>0</v>
      </c>
      <c r="N70" s="166">
        <f t="shared" si="20"/>
        <v>0</v>
      </c>
      <c r="O70" s="166">
        <f t="shared" si="20"/>
        <v>0</v>
      </c>
      <c r="P70" s="166">
        <f t="shared" si="20"/>
        <v>0</v>
      </c>
      <c r="Q70" s="166">
        <f t="shared" si="20"/>
        <v>0</v>
      </c>
      <c r="R70" s="166">
        <f t="shared" si="20"/>
        <v>0</v>
      </c>
      <c r="S70" s="166">
        <f t="shared" si="20"/>
        <v>0</v>
      </c>
      <c r="T70" s="166">
        <f t="shared" si="20"/>
        <v>0</v>
      </c>
      <c r="U70" s="405">
        <f t="shared" si="20"/>
        <v>0</v>
      </c>
      <c r="V70" s="166">
        <f t="shared" si="20"/>
        <v>0</v>
      </c>
      <c r="W70" s="166">
        <f t="shared" si="20"/>
        <v>0</v>
      </c>
      <c r="X70" s="166">
        <f t="shared" si="20"/>
        <v>0</v>
      </c>
      <c r="Y70" s="166">
        <f t="shared" si="20"/>
        <v>0</v>
      </c>
      <c r="Z70" s="166">
        <f t="shared" si="20"/>
        <v>0</v>
      </c>
      <c r="AA70" s="166">
        <f t="shared" si="20"/>
        <v>0</v>
      </c>
      <c r="AB70" s="166">
        <f t="shared" si="20"/>
        <v>0</v>
      </c>
      <c r="AC70" s="166">
        <f t="shared" si="20"/>
        <v>0</v>
      </c>
      <c r="AD70" s="166"/>
      <c r="AE70" s="166">
        <f>AE71+AE72+AE73</f>
        <v>0</v>
      </c>
      <c r="AF70" s="166">
        <f>AF71+AF72+AF73</f>
        <v>0</v>
      </c>
      <c r="AG70" s="205"/>
      <c r="AH70" s="205"/>
      <c r="AI70" s="201"/>
      <c r="AJ70" s="201"/>
      <c r="AK70" s="201"/>
      <c r="AL70" s="201"/>
      <c r="AM70" s="201"/>
      <c r="AN70" s="201"/>
      <c r="AO70" s="175"/>
      <c r="AP70" s="178"/>
      <c r="AQ70" s="178"/>
      <c r="AR70" s="178"/>
      <c r="AS70" s="178"/>
      <c r="AT70" s="178"/>
      <c r="AU70" s="178"/>
    </row>
    <row r="71" s="3" customFormat="1" spans="1:47">
      <c r="A71" s="155"/>
      <c r="B71" s="190" t="s">
        <v>520</v>
      </c>
      <c r="C71" s="190"/>
      <c r="D71" s="191"/>
      <c r="E71" s="191"/>
      <c r="F71" s="190"/>
      <c r="G71" s="191"/>
      <c r="H71" s="191"/>
      <c r="I71" s="190"/>
      <c r="J71" s="166">
        <v>0</v>
      </c>
      <c r="K71" s="166">
        <v>0</v>
      </c>
      <c r="L71" s="166">
        <v>0</v>
      </c>
      <c r="M71" s="166">
        <v>0</v>
      </c>
      <c r="N71" s="166">
        <v>0</v>
      </c>
      <c r="O71" s="166">
        <v>0</v>
      </c>
      <c r="P71" s="166">
        <v>0</v>
      </c>
      <c r="Q71" s="166">
        <v>0</v>
      </c>
      <c r="R71" s="166">
        <v>0</v>
      </c>
      <c r="S71" s="166">
        <v>0</v>
      </c>
      <c r="T71" s="166">
        <v>0</v>
      </c>
      <c r="U71" s="405">
        <v>0</v>
      </c>
      <c r="V71" s="166">
        <v>0</v>
      </c>
      <c r="W71" s="166">
        <v>0</v>
      </c>
      <c r="X71" s="166">
        <v>0</v>
      </c>
      <c r="Y71" s="166">
        <v>0</v>
      </c>
      <c r="Z71" s="166">
        <v>0</v>
      </c>
      <c r="AA71" s="166">
        <v>0</v>
      </c>
      <c r="AB71" s="166">
        <v>0</v>
      </c>
      <c r="AC71" s="166">
        <v>0</v>
      </c>
      <c r="AD71" s="166"/>
      <c r="AE71" s="166">
        <v>0</v>
      </c>
      <c r="AF71" s="166">
        <v>0</v>
      </c>
      <c r="AG71" s="205"/>
      <c r="AH71" s="205"/>
      <c r="AI71" s="201"/>
      <c r="AJ71" s="201"/>
      <c r="AK71" s="201"/>
      <c r="AL71" s="201"/>
      <c r="AM71" s="201"/>
      <c r="AN71" s="201"/>
      <c r="AO71" s="175"/>
      <c r="AP71" s="178"/>
      <c r="AQ71" s="178"/>
      <c r="AR71" s="178"/>
      <c r="AS71" s="178"/>
      <c r="AT71" s="178"/>
      <c r="AU71" s="178"/>
    </row>
    <row r="72" s="3" customFormat="1" spans="1:47">
      <c r="A72" s="155"/>
      <c r="B72" s="190" t="s">
        <v>521</v>
      </c>
      <c r="C72" s="190"/>
      <c r="D72" s="191"/>
      <c r="E72" s="191"/>
      <c r="F72" s="190"/>
      <c r="G72" s="191"/>
      <c r="H72" s="191"/>
      <c r="I72" s="190"/>
      <c r="J72" s="166">
        <v>0</v>
      </c>
      <c r="K72" s="166">
        <v>0</v>
      </c>
      <c r="L72" s="166">
        <v>0</v>
      </c>
      <c r="M72" s="166">
        <v>0</v>
      </c>
      <c r="N72" s="166">
        <v>0</v>
      </c>
      <c r="O72" s="166">
        <v>0</v>
      </c>
      <c r="P72" s="166">
        <v>0</v>
      </c>
      <c r="Q72" s="166">
        <v>0</v>
      </c>
      <c r="R72" s="166">
        <v>0</v>
      </c>
      <c r="S72" s="166">
        <v>0</v>
      </c>
      <c r="T72" s="166">
        <v>0</v>
      </c>
      <c r="U72" s="405">
        <v>0</v>
      </c>
      <c r="V72" s="166">
        <v>0</v>
      </c>
      <c r="W72" s="166">
        <v>0</v>
      </c>
      <c r="X72" s="166">
        <v>0</v>
      </c>
      <c r="Y72" s="166">
        <v>0</v>
      </c>
      <c r="Z72" s="166">
        <v>0</v>
      </c>
      <c r="AA72" s="166">
        <v>0</v>
      </c>
      <c r="AB72" s="166">
        <v>0</v>
      </c>
      <c r="AC72" s="166">
        <v>0</v>
      </c>
      <c r="AD72" s="166"/>
      <c r="AE72" s="166">
        <v>0</v>
      </c>
      <c r="AF72" s="166">
        <v>0</v>
      </c>
      <c r="AG72" s="205"/>
      <c r="AH72" s="205"/>
      <c r="AI72" s="201"/>
      <c r="AJ72" s="201"/>
      <c r="AK72" s="201"/>
      <c r="AL72" s="201"/>
      <c r="AM72" s="201"/>
      <c r="AN72" s="201"/>
      <c r="AO72" s="175"/>
      <c r="AP72" s="178"/>
      <c r="AQ72" s="178"/>
      <c r="AR72" s="178"/>
      <c r="AS72" s="178"/>
      <c r="AT72" s="178"/>
      <c r="AU72" s="178"/>
    </row>
    <row r="73" s="3" customFormat="1" spans="1:47">
      <c r="A73" s="155"/>
      <c r="B73" s="190" t="s">
        <v>522</v>
      </c>
      <c r="C73" s="190"/>
      <c r="D73" s="191"/>
      <c r="E73" s="191"/>
      <c r="F73" s="190"/>
      <c r="G73" s="191"/>
      <c r="H73" s="191"/>
      <c r="I73" s="190"/>
      <c r="J73" s="166">
        <v>0</v>
      </c>
      <c r="K73" s="166">
        <v>0</v>
      </c>
      <c r="L73" s="166">
        <v>0</v>
      </c>
      <c r="M73" s="166">
        <v>0</v>
      </c>
      <c r="N73" s="166">
        <v>0</v>
      </c>
      <c r="O73" s="166">
        <v>0</v>
      </c>
      <c r="P73" s="166">
        <v>0</v>
      </c>
      <c r="Q73" s="166">
        <v>0</v>
      </c>
      <c r="R73" s="166">
        <v>0</v>
      </c>
      <c r="S73" s="166">
        <v>0</v>
      </c>
      <c r="T73" s="166">
        <v>0</v>
      </c>
      <c r="U73" s="405">
        <v>0</v>
      </c>
      <c r="V73" s="166">
        <v>0</v>
      </c>
      <c r="W73" s="166">
        <v>0</v>
      </c>
      <c r="X73" s="166">
        <v>0</v>
      </c>
      <c r="Y73" s="166">
        <v>0</v>
      </c>
      <c r="Z73" s="166">
        <v>0</v>
      </c>
      <c r="AA73" s="166">
        <v>0</v>
      </c>
      <c r="AB73" s="166">
        <v>0</v>
      </c>
      <c r="AC73" s="166">
        <v>0</v>
      </c>
      <c r="AD73" s="166"/>
      <c r="AE73" s="166">
        <v>0</v>
      </c>
      <c r="AF73" s="166">
        <v>0</v>
      </c>
      <c r="AG73" s="205"/>
      <c r="AH73" s="205"/>
      <c r="AI73" s="201"/>
      <c r="AJ73" s="201"/>
      <c r="AK73" s="201"/>
      <c r="AL73" s="201"/>
      <c r="AM73" s="201"/>
      <c r="AN73" s="201"/>
      <c r="AO73" s="175"/>
      <c r="AP73" s="178"/>
      <c r="AQ73" s="178"/>
      <c r="AR73" s="178"/>
      <c r="AS73" s="178"/>
      <c r="AT73" s="178"/>
      <c r="AU73" s="178"/>
    </row>
    <row r="74" s="3" customFormat="1" spans="1:47">
      <c r="A74" s="155"/>
      <c r="B74" s="190" t="s">
        <v>523</v>
      </c>
      <c r="C74" s="190"/>
      <c r="D74" s="191"/>
      <c r="E74" s="191"/>
      <c r="F74" s="190"/>
      <c r="G74" s="191"/>
      <c r="H74" s="191"/>
      <c r="I74" s="190"/>
      <c r="J74" s="166">
        <v>0</v>
      </c>
      <c r="K74" s="166">
        <v>0</v>
      </c>
      <c r="L74" s="166">
        <v>0</v>
      </c>
      <c r="M74" s="166">
        <v>0</v>
      </c>
      <c r="N74" s="166">
        <v>0</v>
      </c>
      <c r="O74" s="166">
        <v>0</v>
      </c>
      <c r="P74" s="166">
        <v>0</v>
      </c>
      <c r="Q74" s="166">
        <v>0</v>
      </c>
      <c r="R74" s="166">
        <v>0</v>
      </c>
      <c r="S74" s="166">
        <v>0</v>
      </c>
      <c r="T74" s="166">
        <v>0</v>
      </c>
      <c r="U74" s="405">
        <v>0</v>
      </c>
      <c r="V74" s="166">
        <v>0</v>
      </c>
      <c r="W74" s="166">
        <v>0</v>
      </c>
      <c r="X74" s="166">
        <v>0</v>
      </c>
      <c r="Y74" s="166">
        <v>0</v>
      </c>
      <c r="Z74" s="166">
        <v>0</v>
      </c>
      <c r="AA74" s="166">
        <v>0</v>
      </c>
      <c r="AB74" s="166">
        <v>0</v>
      </c>
      <c r="AC74" s="166">
        <v>0</v>
      </c>
      <c r="AD74" s="166"/>
      <c r="AE74" s="166">
        <v>0</v>
      </c>
      <c r="AF74" s="166">
        <v>0</v>
      </c>
      <c r="AG74" s="205"/>
      <c r="AH74" s="205"/>
      <c r="AI74" s="201"/>
      <c r="AJ74" s="201"/>
      <c r="AK74" s="201"/>
      <c r="AL74" s="201"/>
      <c r="AM74" s="201"/>
      <c r="AN74" s="201"/>
      <c r="AO74" s="175"/>
      <c r="AP74" s="178"/>
      <c r="AQ74" s="178"/>
      <c r="AR74" s="178"/>
      <c r="AS74" s="178"/>
      <c r="AT74" s="178"/>
      <c r="AU74" s="178"/>
    </row>
    <row r="75" s="3" customFormat="1" spans="1:47">
      <c r="A75" s="155"/>
      <c r="B75" s="190" t="s">
        <v>530</v>
      </c>
      <c r="C75" s="190"/>
      <c r="D75" s="191"/>
      <c r="E75" s="191"/>
      <c r="F75" s="190"/>
      <c r="G75" s="191"/>
      <c r="H75" s="191"/>
      <c r="I75" s="190"/>
      <c r="J75" s="166">
        <f t="shared" ref="J75:AF75" si="21">J76+J90+J97</f>
        <v>0</v>
      </c>
      <c r="K75" s="166">
        <f t="shared" si="21"/>
        <v>0</v>
      </c>
      <c r="L75" s="166">
        <f t="shared" si="21"/>
        <v>5</v>
      </c>
      <c r="M75" s="166">
        <f t="shared" si="21"/>
        <v>0</v>
      </c>
      <c r="N75" s="166">
        <f t="shared" si="21"/>
        <v>0</v>
      </c>
      <c r="O75" s="166">
        <f t="shared" si="21"/>
        <v>0</v>
      </c>
      <c r="P75" s="166">
        <f t="shared" si="21"/>
        <v>0</v>
      </c>
      <c r="Q75" s="166">
        <f t="shared" si="21"/>
        <v>0</v>
      </c>
      <c r="R75" s="166">
        <f t="shared" si="21"/>
        <v>8064</v>
      </c>
      <c r="S75" s="166">
        <f t="shared" si="21"/>
        <v>0</v>
      </c>
      <c r="T75" s="166">
        <f t="shared" si="21"/>
        <v>0</v>
      </c>
      <c r="U75" s="166">
        <f t="shared" si="21"/>
        <v>3043.834733</v>
      </c>
      <c r="V75" s="166">
        <f t="shared" si="21"/>
        <v>1342.308682</v>
      </c>
      <c r="W75" s="166">
        <f t="shared" si="21"/>
        <v>114.75026</v>
      </c>
      <c r="X75" s="166">
        <f t="shared" si="21"/>
        <v>883.686101</v>
      </c>
      <c r="Y75" s="166">
        <f t="shared" si="21"/>
        <v>96.927646</v>
      </c>
      <c r="Z75" s="166">
        <f t="shared" si="21"/>
        <v>391.6712</v>
      </c>
      <c r="AA75" s="166">
        <f t="shared" si="21"/>
        <v>0</v>
      </c>
      <c r="AB75" s="166">
        <f t="shared" si="21"/>
        <v>0</v>
      </c>
      <c r="AC75" s="166">
        <f t="shared" si="21"/>
        <v>214.490844</v>
      </c>
      <c r="AD75" s="166">
        <f t="shared" si="21"/>
        <v>0</v>
      </c>
      <c r="AE75" s="166">
        <f t="shared" si="21"/>
        <v>1498</v>
      </c>
      <c r="AF75" s="166">
        <f t="shared" si="21"/>
        <v>750</v>
      </c>
      <c r="AG75" s="205"/>
      <c r="AH75" s="205"/>
      <c r="AI75" s="201"/>
      <c r="AJ75" s="201"/>
      <c r="AK75" s="201"/>
      <c r="AL75" s="201"/>
      <c r="AM75" s="201"/>
      <c r="AN75" s="201"/>
      <c r="AO75" s="175"/>
      <c r="AP75" s="178"/>
      <c r="AQ75" s="178"/>
      <c r="AR75" s="178"/>
      <c r="AS75" s="178"/>
      <c r="AT75" s="178"/>
      <c r="AU75" s="178"/>
    </row>
    <row r="76" s="3" customFormat="1" spans="1:47">
      <c r="A76" s="155"/>
      <c r="B76" s="190" t="s">
        <v>531</v>
      </c>
      <c r="C76" s="190"/>
      <c r="D76" s="191"/>
      <c r="E76" s="191"/>
      <c r="F76" s="190"/>
      <c r="G76" s="191"/>
      <c r="H76" s="191"/>
      <c r="I76" s="190"/>
      <c r="J76" s="166">
        <f t="shared" ref="J76:AF76" si="22">J77+J78+J80+J81+J82+J83+J84+J85+J86+J89</f>
        <v>0</v>
      </c>
      <c r="K76" s="166">
        <f t="shared" si="22"/>
        <v>0</v>
      </c>
      <c r="L76" s="166">
        <f t="shared" si="22"/>
        <v>3</v>
      </c>
      <c r="M76" s="166">
        <f t="shared" si="22"/>
        <v>0</v>
      </c>
      <c r="N76" s="166">
        <f t="shared" si="22"/>
        <v>0</v>
      </c>
      <c r="O76" s="166">
        <f t="shared" si="22"/>
        <v>0</v>
      </c>
      <c r="P76" s="166">
        <f t="shared" si="22"/>
        <v>0</v>
      </c>
      <c r="Q76" s="166">
        <f t="shared" si="22"/>
        <v>0</v>
      </c>
      <c r="R76" s="166">
        <f t="shared" si="22"/>
        <v>2890</v>
      </c>
      <c r="S76" s="166">
        <f t="shared" si="22"/>
        <v>0</v>
      </c>
      <c r="T76" s="166">
        <f t="shared" si="22"/>
        <v>0</v>
      </c>
      <c r="U76" s="166">
        <f t="shared" si="22"/>
        <v>2115.830986</v>
      </c>
      <c r="V76" s="166">
        <f t="shared" si="22"/>
        <v>1342.308682</v>
      </c>
      <c r="W76" s="166">
        <f t="shared" si="22"/>
        <v>114.75026</v>
      </c>
      <c r="X76" s="166">
        <f t="shared" si="22"/>
        <v>1.55</v>
      </c>
      <c r="Y76" s="166">
        <f t="shared" si="22"/>
        <v>51.06</v>
      </c>
      <c r="Z76" s="166">
        <f t="shared" si="22"/>
        <v>391.6712</v>
      </c>
      <c r="AA76" s="166">
        <f t="shared" si="22"/>
        <v>0</v>
      </c>
      <c r="AB76" s="166">
        <f t="shared" si="22"/>
        <v>0</v>
      </c>
      <c r="AC76" s="166">
        <f t="shared" si="22"/>
        <v>214.490844</v>
      </c>
      <c r="AD76" s="166">
        <f t="shared" si="22"/>
        <v>0</v>
      </c>
      <c r="AE76" s="166">
        <f t="shared" si="22"/>
        <v>838</v>
      </c>
      <c r="AF76" s="166">
        <f t="shared" si="22"/>
        <v>530</v>
      </c>
      <c r="AG76" s="205"/>
      <c r="AH76" s="205"/>
      <c r="AI76" s="201"/>
      <c r="AJ76" s="201"/>
      <c r="AK76" s="201"/>
      <c r="AL76" s="201"/>
      <c r="AM76" s="201"/>
      <c r="AN76" s="201"/>
      <c r="AO76" s="175"/>
      <c r="AP76" s="178"/>
      <c r="AQ76" s="178"/>
      <c r="AR76" s="178"/>
      <c r="AS76" s="178"/>
      <c r="AT76" s="178"/>
      <c r="AU76" s="178"/>
    </row>
    <row r="77" s="3" customFormat="1" spans="1:47">
      <c r="A77" s="155"/>
      <c r="B77" s="190" t="s">
        <v>532</v>
      </c>
      <c r="C77" s="190"/>
      <c r="D77" s="191"/>
      <c r="E77" s="191"/>
      <c r="F77" s="190"/>
      <c r="G77" s="191"/>
      <c r="H77" s="191"/>
      <c r="I77" s="190"/>
      <c r="J77" s="166">
        <v>0</v>
      </c>
      <c r="K77" s="166">
        <v>0</v>
      </c>
      <c r="L77" s="166">
        <v>0</v>
      </c>
      <c r="M77" s="166">
        <v>0</v>
      </c>
      <c r="N77" s="166">
        <v>0</v>
      </c>
      <c r="O77" s="166">
        <v>0</v>
      </c>
      <c r="P77" s="166">
        <v>0</v>
      </c>
      <c r="Q77" s="166">
        <v>0</v>
      </c>
      <c r="R77" s="166">
        <v>0</v>
      </c>
      <c r="S77" s="166">
        <v>0</v>
      </c>
      <c r="T77" s="166">
        <v>0</v>
      </c>
      <c r="U77" s="405">
        <v>0</v>
      </c>
      <c r="V77" s="166">
        <v>0</v>
      </c>
      <c r="W77" s="166">
        <v>0</v>
      </c>
      <c r="X77" s="166">
        <v>0</v>
      </c>
      <c r="Y77" s="166">
        <v>0</v>
      </c>
      <c r="Z77" s="166">
        <v>0</v>
      </c>
      <c r="AA77" s="166">
        <v>0</v>
      </c>
      <c r="AB77" s="166">
        <v>0</v>
      </c>
      <c r="AC77" s="166">
        <v>0</v>
      </c>
      <c r="AD77" s="166"/>
      <c r="AE77" s="166">
        <v>0</v>
      </c>
      <c r="AF77" s="166">
        <v>0</v>
      </c>
      <c r="AG77" s="205"/>
      <c r="AH77" s="205"/>
      <c r="AI77" s="201"/>
      <c r="AJ77" s="201"/>
      <c r="AK77" s="201"/>
      <c r="AL77" s="201"/>
      <c r="AM77" s="201"/>
      <c r="AN77" s="201"/>
      <c r="AO77" s="175"/>
      <c r="AP77" s="178"/>
      <c r="AQ77" s="178"/>
      <c r="AR77" s="178"/>
      <c r="AS77" s="178"/>
      <c r="AT77" s="178"/>
      <c r="AU77" s="178"/>
    </row>
    <row r="78" s="3" customFormat="1" spans="1:47">
      <c r="A78" s="155"/>
      <c r="B78" s="190" t="s">
        <v>533</v>
      </c>
      <c r="C78" s="190"/>
      <c r="D78" s="191"/>
      <c r="E78" s="191"/>
      <c r="F78" s="190"/>
      <c r="G78" s="191"/>
      <c r="H78" s="191"/>
      <c r="I78" s="190"/>
      <c r="J78" s="166">
        <f t="shared" ref="J78:AC78" si="23">SUM(J79:J79)</f>
        <v>0</v>
      </c>
      <c r="K78" s="166">
        <f t="shared" si="23"/>
        <v>0</v>
      </c>
      <c r="L78" s="166">
        <f t="shared" si="23"/>
        <v>1</v>
      </c>
      <c r="M78" s="166">
        <f t="shared" si="23"/>
        <v>0</v>
      </c>
      <c r="N78" s="166">
        <f t="shared" si="23"/>
        <v>0</v>
      </c>
      <c r="O78" s="166">
        <f t="shared" si="23"/>
        <v>0</v>
      </c>
      <c r="P78" s="166">
        <f t="shared" si="23"/>
        <v>0</v>
      </c>
      <c r="Q78" s="166">
        <f t="shared" si="23"/>
        <v>0</v>
      </c>
      <c r="R78" s="166">
        <f t="shared" si="23"/>
        <v>1540</v>
      </c>
      <c r="S78" s="166">
        <f t="shared" si="23"/>
        <v>0</v>
      </c>
      <c r="T78" s="166">
        <f t="shared" si="23"/>
        <v>0</v>
      </c>
      <c r="U78" s="405">
        <f t="shared" si="23"/>
        <v>612.849626</v>
      </c>
      <c r="V78" s="166">
        <f t="shared" si="23"/>
        <v>500</v>
      </c>
      <c r="W78" s="166">
        <f t="shared" si="23"/>
        <v>0</v>
      </c>
      <c r="X78" s="166">
        <f t="shared" si="23"/>
        <v>0</v>
      </c>
      <c r="Y78" s="166">
        <f t="shared" si="23"/>
        <v>0</v>
      </c>
      <c r="Z78" s="166">
        <f t="shared" si="23"/>
        <v>29.7812</v>
      </c>
      <c r="AA78" s="166">
        <f t="shared" si="23"/>
        <v>0</v>
      </c>
      <c r="AB78" s="166">
        <f t="shared" si="23"/>
        <v>0</v>
      </c>
      <c r="AC78" s="166">
        <f t="shared" si="23"/>
        <v>83.0684259999999</v>
      </c>
      <c r="AD78" s="166"/>
      <c r="AE78" s="166">
        <f>SUM(AE79:AE79)</f>
        <v>440</v>
      </c>
      <c r="AF78" s="166">
        <f>SUM(AF79:AF79)</f>
        <v>382</v>
      </c>
      <c r="AG78" s="205"/>
      <c r="AH78" s="205"/>
      <c r="AI78" s="201"/>
      <c r="AJ78" s="201"/>
      <c r="AK78" s="201"/>
      <c r="AL78" s="201"/>
      <c r="AM78" s="201"/>
      <c r="AN78" s="201"/>
      <c r="AO78" s="175"/>
      <c r="AP78" s="178"/>
      <c r="AQ78" s="178"/>
      <c r="AR78" s="178"/>
      <c r="AS78" s="178"/>
      <c r="AT78" s="178"/>
      <c r="AU78" s="178"/>
    </row>
    <row r="79" s="391" customFormat="1" ht="101.25" spans="1:57">
      <c r="A79" s="203">
        <v>25</v>
      </c>
      <c r="B79" s="203" t="s">
        <v>534</v>
      </c>
      <c r="C79" s="203">
        <v>2022</v>
      </c>
      <c r="D79" s="393" t="s">
        <v>535</v>
      </c>
      <c r="E79" s="251" t="s">
        <v>536</v>
      </c>
      <c r="F79" s="393" t="s">
        <v>45</v>
      </c>
      <c r="G79" s="393" t="s">
        <v>1074</v>
      </c>
      <c r="H79" s="393" t="s">
        <v>537</v>
      </c>
      <c r="I79" s="398" t="s">
        <v>538</v>
      </c>
      <c r="J79" s="393"/>
      <c r="K79" s="393"/>
      <c r="L79" s="393">
        <v>1</v>
      </c>
      <c r="M79" s="393"/>
      <c r="N79" s="393"/>
      <c r="O79" s="393"/>
      <c r="P79" s="393"/>
      <c r="Q79" s="393"/>
      <c r="R79" s="393">
        <v>1540</v>
      </c>
      <c r="S79" s="71" t="s">
        <v>541</v>
      </c>
      <c r="T79" s="71" t="s">
        <v>1039</v>
      </c>
      <c r="U79" s="314">
        <v>612.849626</v>
      </c>
      <c r="V79" s="407">
        <v>500</v>
      </c>
      <c r="W79" s="406"/>
      <c r="X79" s="406">
        <v>0</v>
      </c>
      <c r="Y79" s="406"/>
      <c r="Z79" s="406">
        <v>29.7812</v>
      </c>
      <c r="AA79" s="406">
        <v>0</v>
      </c>
      <c r="AB79" s="406">
        <v>0</v>
      </c>
      <c r="AC79" s="407">
        <f>U79-V79-Z79</f>
        <v>83.0684259999999</v>
      </c>
      <c r="AD79" s="406"/>
      <c r="AE79" s="408">
        <v>440</v>
      </c>
      <c r="AF79" s="408">
        <v>382</v>
      </c>
      <c r="AG79" s="398" t="s">
        <v>539</v>
      </c>
      <c r="AH79" s="398" t="s">
        <v>540</v>
      </c>
      <c r="AI79" s="393" t="s">
        <v>50</v>
      </c>
      <c r="AJ79" s="71" t="s">
        <v>51</v>
      </c>
      <c r="AK79" s="71" t="s">
        <v>541</v>
      </c>
      <c r="AL79" s="71" t="s">
        <v>542</v>
      </c>
      <c r="AM79" s="71" t="s">
        <v>369</v>
      </c>
      <c r="AN79" s="71" t="s">
        <v>543</v>
      </c>
      <c r="AO79" s="71" t="s">
        <v>266</v>
      </c>
      <c r="AP79" s="203" t="s">
        <v>1079</v>
      </c>
      <c r="AQ79" s="203" t="s">
        <v>1079</v>
      </c>
      <c r="AR79" s="203" t="s">
        <v>1079</v>
      </c>
      <c r="AS79" s="203"/>
      <c r="AT79" s="71"/>
      <c r="AU79" s="415" t="s">
        <v>1168</v>
      </c>
      <c r="BE79" s="416">
        <v>1</v>
      </c>
    </row>
    <row r="80" s="3" customFormat="1" spans="1:47">
      <c r="A80" s="155"/>
      <c r="B80" s="190" t="s">
        <v>600</v>
      </c>
      <c r="C80" s="190"/>
      <c r="D80" s="191"/>
      <c r="E80" s="191"/>
      <c r="F80" s="190"/>
      <c r="G80" s="191"/>
      <c r="H80" s="191"/>
      <c r="I80" s="190"/>
      <c r="J80" s="166">
        <v>0</v>
      </c>
      <c r="K80" s="166">
        <v>0</v>
      </c>
      <c r="L80" s="166">
        <v>0</v>
      </c>
      <c r="M80" s="166">
        <v>0</v>
      </c>
      <c r="N80" s="166">
        <v>0</v>
      </c>
      <c r="O80" s="166">
        <v>0</v>
      </c>
      <c r="P80" s="166">
        <v>0</v>
      </c>
      <c r="Q80" s="166">
        <v>0</v>
      </c>
      <c r="R80" s="166">
        <v>0</v>
      </c>
      <c r="S80" s="166">
        <v>0</v>
      </c>
      <c r="T80" s="166">
        <v>0</v>
      </c>
      <c r="U80" s="405">
        <v>0</v>
      </c>
      <c r="V80" s="166">
        <v>0</v>
      </c>
      <c r="W80" s="166">
        <v>0</v>
      </c>
      <c r="X80" s="166">
        <v>0</v>
      </c>
      <c r="Y80" s="166">
        <v>0</v>
      </c>
      <c r="Z80" s="166">
        <v>0</v>
      </c>
      <c r="AA80" s="166">
        <v>0</v>
      </c>
      <c r="AB80" s="166">
        <v>0</v>
      </c>
      <c r="AC80" s="166">
        <v>0</v>
      </c>
      <c r="AD80" s="166"/>
      <c r="AE80" s="166">
        <v>0</v>
      </c>
      <c r="AF80" s="166">
        <v>0</v>
      </c>
      <c r="AG80" s="205"/>
      <c r="AH80" s="205"/>
      <c r="AI80" s="201"/>
      <c r="AJ80" s="201"/>
      <c r="AK80" s="201"/>
      <c r="AL80" s="201"/>
      <c r="AM80" s="201"/>
      <c r="AN80" s="201"/>
      <c r="AO80" s="175"/>
      <c r="AP80" s="178"/>
      <c r="AQ80" s="178"/>
      <c r="AR80" s="178"/>
      <c r="AS80" s="178"/>
      <c r="AT80" s="178"/>
      <c r="AU80" s="178"/>
    </row>
    <row r="81" s="3" customFormat="1" spans="1:47">
      <c r="A81" s="155"/>
      <c r="B81" s="190" t="s">
        <v>601</v>
      </c>
      <c r="C81" s="190"/>
      <c r="D81" s="191"/>
      <c r="E81" s="191"/>
      <c r="F81" s="190"/>
      <c r="G81" s="191"/>
      <c r="H81" s="191"/>
      <c r="I81" s="190"/>
      <c r="J81" s="166">
        <v>0</v>
      </c>
      <c r="K81" s="166">
        <v>0</v>
      </c>
      <c r="L81" s="166">
        <v>0</v>
      </c>
      <c r="M81" s="166">
        <v>0</v>
      </c>
      <c r="N81" s="166">
        <v>0</v>
      </c>
      <c r="O81" s="166">
        <v>0</v>
      </c>
      <c r="P81" s="166">
        <v>0</v>
      </c>
      <c r="Q81" s="166">
        <v>0</v>
      </c>
      <c r="R81" s="166">
        <v>0</v>
      </c>
      <c r="S81" s="166">
        <v>0</v>
      </c>
      <c r="T81" s="166">
        <v>0</v>
      </c>
      <c r="U81" s="166">
        <v>0</v>
      </c>
      <c r="V81" s="166">
        <v>0</v>
      </c>
      <c r="W81" s="166">
        <v>0</v>
      </c>
      <c r="X81" s="166">
        <v>0</v>
      </c>
      <c r="Y81" s="166">
        <v>0</v>
      </c>
      <c r="Z81" s="166">
        <v>0</v>
      </c>
      <c r="AA81" s="166">
        <v>0</v>
      </c>
      <c r="AB81" s="166">
        <v>0</v>
      </c>
      <c r="AC81" s="166">
        <v>0</v>
      </c>
      <c r="AD81" s="166">
        <v>0</v>
      </c>
      <c r="AE81" s="166">
        <v>0</v>
      </c>
      <c r="AF81" s="166">
        <v>0</v>
      </c>
      <c r="AG81" s="205"/>
      <c r="AH81" s="205"/>
      <c r="AI81" s="201"/>
      <c r="AJ81" s="201"/>
      <c r="AK81" s="201"/>
      <c r="AL81" s="201"/>
      <c r="AM81" s="201"/>
      <c r="AN81" s="201"/>
      <c r="AO81" s="175"/>
      <c r="AP81" s="178"/>
      <c r="AQ81" s="178"/>
      <c r="AR81" s="178"/>
      <c r="AS81" s="178"/>
      <c r="AT81" s="178"/>
      <c r="AU81" s="178"/>
    </row>
    <row r="82" s="3" customFormat="1" spans="1:47">
      <c r="A82" s="155"/>
      <c r="B82" s="190" t="s">
        <v>660</v>
      </c>
      <c r="C82" s="190"/>
      <c r="D82" s="191"/>
      <c r="E82" s="191"/>
      <c r="F82" s="190"/>
      <c r="G82" s="191"/>
      <c r="H82" s="191"/>
      <c r="I82" s="190"/>
      <c r="J82" s="166">
        <v>0</v>
      </c>
      <c r="K82" s="166">
        <v>0</v>
      </c>
      <c r="L82" s="166">
        <v>0</v>
      </c>
      <c r="M82" s="166">
        <v>0</v>
      </c>
      <c r="N82" s="166">
        <v>0</v>
      </c>
      <c r="O82" s="166">
        <v>0</v>
      </c>
      <c r="P82" s="166">
        <v>0</v>
      </c>
      <c r="Q82" s="166">
        <v>0</v>
      </c>
      <c r="R82" s="166">
        <v>0</v>
      </c>
      <c r="S82" s="166">
        <v>0</v>
      </c>
      <c r="T82" s="166">
        <v>0</v>
      </c>
      <c r="U82" s="405">
        <v>0</v>
      </c>
      <c r="V82" s="166">
        <v>0</v>
      </c>
      <c r="W82" s="166">
        <v>0</v>
      </c>
      <c r="X82" s="166">
        <v>0</v>
      </c>
      <c r="Y82" s="166">
        <v>0</v>
      </c>
      <c r="Z82" s="166">
        <v>0</v>
      </c>
      <c r="AA82" s="166">
        <v>0</v>
      </c>
      <c r="AB82" s="166">
        <v>0</v>
      </c>
      <c r="AC82" s="166">
        <v>0</v>
      </c>
      <c r="AD82" s="166"/>
      <c r="AE82" s="166">
        <v>0</v>
      </c>
      <c r="AF82" s="166">
        <v>0</v>
      </c>
      <c r="AG82" s="205"/>
      <c r="AH82" s="205"/>
      <c r="AI82" s="201"/>
      <c r="AJ82" s="201"/>
      <c r="AK82" s="201"/>
      <c r="AL82" s="201"/>
      <c r="AM82" s="201"/>
      <c r="AN82" s="201"/>
      <c r="AO82" s="175"/>
      <c r="AP82" s="178"/>
      <c r="AQ82" s="178"/>
      <c r="AR82" s="178"/>
      <c r="AS82" s="178"/>
      <c r="AT82" s="178"/>
      <c r="AU82" s="178"/>
    </row>
    <row r="83" s="3" customFormat="1" spans="1:47">
      <c r="A83" s="155"/>
      <c r="B83" s="190" t="s">
        <v>661</v>
      </c>
      <c r="C83" s="190"/>
      <c r="D83" s="191"/>
      <c r="E83" s="191"/>
      <c r="F83" s="190"/>
      <c r="G83" s="191"/>
      <c r="H83" s="191"/>
      <c r="I83" s="190"/>
      <c r="J83" s="166">
        <v>0</v>
      </c>
      <c r="K83" s="166">
        <v>0</v>
      </c>
      <c r="L83" s="166">
        <v>0</v>
      </c>
      <c r="M83" s="166">
        <v>0</v>
      </c>
      <c r="N83" s="166">
        <v>0</v>
      </c>
      <c r="O83" s="166">
        <v>0</v>
      </c>
      <c r="P83" s="166">
        <v>0</v>
      </c>
      <c r="Q83" s="166">
        <v>0</v>
      </c>
      <c r="R83" s="166">
        <v>0</v>
      </c>
      <c r="S83" s="166">
        <v>0</v>
      </c>
      <c r="T83" s="166">
        <v>0</v>
      </c>
      <c r="U83" s="405">
        <v>0</v>
      </c>
      <c r="V83" s="166">
        <v>0</v>
      </c>
      <c r="W83" s="166">
        <v>0</v>
      </c>
      <c r="X83" s="166">
        <v>0</v>
      </c>
      <c r="Y83" s="166">
        <v>0</v>
      </c>
      <c r="Z83" s="166">
        <v>0</v>
      </c>
      <c r="AA83" s="166">
        <v>0</v>
      </c>
      <c r="AB83" s="166">
        <v>0</v>
      </c>
      <c r="AC83" s="166">
        <v>0</v>
      </c>
      <c r="AD83" s="166"/>
      <c r="AE83" s="166">
        <v>0</v>
      </c>
      <c r="AF83" s="166">
        <v>0</v>
      </c>
      <c r="AG83" s="205"/>
      <c r="AH83" s="205"/>
      <c r="AI83" s="201"/>
      <c r="AJ83" s="201"/>
      <c r="AK83" s="201"/>
      <c r="AL83" s="201"/>
      <c r="AM83" s="201"/>
      <c r="AN83" s="201"/>
      <c r="AO83" s="175"/>
      <c r="AP83" s="178"/>
      <c r="AQ83" s="178"/>
      <c r="AR83" s="178"/>
      <c r="AS83" s="178"/>
      <c r="AT83" s="178"/>
      <c r="AU83" s="178"/>
    </row>
    <row r="84" s="3" customFormat="1" spans="1:47">
      <c r="A84" s="155"/>
      <c r="B84" s="190" t="s">
        <v>662</v>
      </c>
      <c r="C84" s="190"/>
      <c r="D84" s="191"/>
      <c r="E84" s="191"/>
      <c r="F84" s="190"/>
      <c r="G84" s="191"/>
      <c r="H84" s="191"/>
      <c r="I84" s="190"/>
      <c r="J84" s="166">
        <v>0</v>
      </c>
      <c r="K84" s="166">
        <v>0</v>
      </c>
      <c r="L84" s="166">
        <v>0</v>
      </c>
      <c r="M84" s="166">
        <v>0</v>
      </c>
      <c r="N84" s="166">
        <v>0</v>
      </c>
      <c r="O84" s="166">
        <v>0</v>
      </c>
      <c r="P84" s="166">
        <v>0</v>
      </c>
      <c r="Q84" s="166">
        <v>0</v>
      </c>
      <c r="R84" s="166">
        <v>0</v>
      </c>
      <c r="S84" s="166">
        <v>0</v>
      </c>
      <c r="T84" s="166">
        <v>0</v>
      </c>
      <c r="U84" s="405">
        <v>0</v>
      </c>
      <c r="V84" s="166">
        <v>0</v>
      </c>
      <c r="W84" s="166">
        <v>0</v>
      </c>
      <c r="X84" s="166">
        <v>0</v>
      </c>
      <c r="Y84" s="166">
        <v>0</v>
      </c>
      <c r="Z84" s="166">
        <v>0</v>
      </c>
      <c r="AA84" s="166">
        <v>0</v>
      </c>
      <c r="AB84" s="166">
        <v>0</v>
      </c>
      <c r="AC84" s="166">
        <v>0</v>
      </c>
      <c r="AD84" s="166"/>
      <c r="AE84" s="166">
        <v>0</v>
      </c>
      <c r="AF84" s="166">
        <v>0</v>
      </c>
      <c r="AG84" s="205"/>
      <c r="AH84" s="205"/>
      <c r="AI84" s="201"/>
      <c r="AJ84" s="201"/>
      <c r="AK84" s="201"/>
      <c r="AL84" s="201"/>
      <c r="AM84" s="201"/>
      <c r="AN84" s="201"/>
      <c r="AO84" s="175"/>
      <c r="AP84" s="178"/>
      <c r="AQ84" s="178"/>
      <c r="AR84" s="178"/>
      <c r="AS84" s="178"/>
      <c r="AT84" s="178"/>
      <c r="AU84" s="178"/>
    </row>
    <row r="85" s="3" customFormat="1" spans="1:47">
      <c r="A85" s="155"/>
      <c r="B85" s="190" t="s">
        <v>690</v>
      </c>
      <c r="C85" s="190"/>
      <c r="D85" s="191"/>
      <c r="E85" s="191"/>
      <c r="F85" s="190"/>
      <c r="G85" s="191"/>
      <c r="H85" s="191"/>
      <c r="I85" s="190"/>
      <c r="J85" s="166">
        <v>0</v>
      </c>
      <c r="K85" s="166">
        <v>0</v>
      </c>
      <c r="L85" s="166">
        <v>0</v>
      </c>
      <c r="M85" s="166">
        <v>0</v>
      </c>
      <c r="N85" s="166">
        <v>0</v>
      </c>
      <c r="O85" s="166">
        <v>0</v>
      </c>
      <c r="P85" s="166">
        <v>0</v>
      </c>
      <c r="Q85" s="166">
        <v>0</v>
      </c>
      <c r="R85" s="166">
        <v>0</v>
      </c>
      <c r="S85" s="166">
        <v>0</v>
      </c>
      <c r="T85" s="166">
        <v>0</v>
      </c>
      <c r="U85" s="405">
        <v>0</v>
      </c>
      <c r="V85" s="166">
        <v>0</v>
      </c>
      <c r="W85" s="166">
        <v>0</v>
      </c>
      <c r="X85" s="166">
        <v>0</v>
      </c>
      <c r="Y85" s="166">
        <v>0</v>
      </c>
      <c r="Z85" s="166">
        <v>0</v>
      </c>
      <c r="AA85" s="166">
        <v>0</v>
      </c>
      <c r="AB85" s="166">
        <v>0</v>
      </c>
      <c r="AC85" s="166">
        <v>0</v>
      </c>
      <c r="AD85" s="166"/>
      <c r="AE85" s="166">
        <v>0</v>
      </c>
      <c r="AF85" s="166">
        <v>0</v>
      </c>
      <c r="AG85" s="205"/>
      <c r="AH85" s="205"/>
      <c r="AI85" s="201"/>
      <c r="AJ85" s="201"/>
      <c r="AK85" s="201"/>
      <c r="AL85" s="201"/>
      <c r="AM85" s="201"/>
      <c r="AN85" s="201"/>
      <c r="AO85" s="175"/>
      <c r="AP85" s="178"/>
      <c r="AQ85" s="178"/>
      <c r="AR85" s="178"/>
      <c r="AS85" s="178"/>
      <c r="AT85" s="178"/>
      <c r="AU85" s="178"/>
    </row>
    <row r="86" s="3" customFormat="1" spans="1:47">
      <c r="A86" s="155"/>
      <c r="B86" s="190" t="s">
        <v>691</v>
      </c>
      <c r="C86" s="190"/>
      <c r="D86" s="190"/>
      <c r="E86" s="191"/>
      <c r="F86" s="190"/>
      <c r="G86" s="190"/>
      <c r="H86" s="191"/>
      <c r="I86" s="190"/>
      <c r="J86" s="166">
        <f t="shared" ref="J86:AC86" si="24">SUM(J87:J88)</f>
        <v>0</v>
      </c>
      <c r="K86" s="166">
        <f t="shared" si="24"/>
        <v>0</v>
      </c>
      <c r="L86" s="166">
        <f t="shared" si="24"/>
        <v>2</v>
      </c>
      <c r="M86" s="166">
        <f t="shared" si="24"/>
        <v>0</v>
      </c>
      <c r="N86" s="166">
        <f t="shared" si="24"/>
        <v>0</v>
      </c>
      <c r="O86" s="166">
        <f t="shared" si="24"/>
        <v>0</v>
      </c>
      <c r="P86" s="166">
        <f t="shared" si="24"/>
        <v>0</v>
      </c>
      <c r="Q86" s="166">
        <f t="shared" si="24"/>
        <v>0</v>
      </c>
      <c r="R86" s="166">
        <f t="shared" si="24"/>
        <v>1350</v>
      </c>
      <c r="S86" s="166">
        <f t="shared" si="24"/>
        <v>0</v>
      </c>
      <c r="T86" s="166">
        <f t="shared" si="24"/>
        <v>0</v>
      </c>
      <c r="U86" s="405">
        <f t="shared" si="24"/>
        <v>1502.98136</v>
      </c>
      <c r="V86" s="166">
        <f t="shared" si="24"/>
        <v>842.308682</v>
      </c>
      <c r="W86" s="166">
        <f t="shared" si="24"/>
        <v>114.75026</v>
      </c>
      <c r="X86" s="166">
        <f t="shared" si="24"/>
        <v>1.55</v>
      </c>
      <c r="Y86" s="166">
        <f t="shared" si="24"/>
        <v>51.06</v>
      </c>
      <c r="Z86" s="166">
        <f t="shared" si="24"/>
        <v>361.89</v>
      </c>
      <c r="AA86" s="166">
        <f t="shared" si="24"/>
        <v>0</v>
      </c>
      <c r="AB86" s="166">
        <f t="shared" si="24"/>
        <v>0</v>
      </c>
      <c r="AC86" s="166">
        <f t="shared" si="24"/>
        <v>131.422418</v>
      </c>
      <c r="AD86" s="166"/>
      <c r="AE86" s="166">
        <f>SUM(AE87:AE88)</f>
        <v>398</v>
      </c>
      <c r="AF86" s="166">
        <f>SUM(AF87:AF88)</f>
        <v>148</v>
      </c>
      <c r="AG86" s="205"/>
      <c r="AH86" s="205"/>
      <c r="AI86" s="201"/>
      <c r="AJ86" s="201"/>
      <c r="AK86" s="201"/>
      <c r="AL86" s="201"/>
      <c r="AM86" s="201"/>
      <c r="AN86" s="201"/>
      <c r="AO86" s="175"/>
      <c r="AP86" s="178"/>
      <c r="AQ86" s="178"/>
      <c r="AR86" s="178"/>
      <c r="AS86" s="178"/>
      <c r="AT86" s="178"/>
      <c r="AU86" s="178"/>
    </row>
    <row r="87" s="391" customFormat="1" ht="81" spans="1:57">
      <c r="A87" s="203">
        <v>26</v>
      </c>
      <c r="B87" s="203" t="s">
        <v>697</v>
      </c>
      <c r="C87" s="203">
        <v>2022</v>
      </c>
      <c r="D87" s="71" t="s">
        <v>430</v>
      </c>
      <c r="E87" s="71" t="s">
        <v>698</v>
      </c>
      <c r="F87" s="71" t="s">
        <v>45</v>
      </c>
      <c r="G87" s="393" t="s">
        <v>1074</v>
      </c>
      <c r="H87" s="71" t="s">
        <v>224</v>
      </c>
      <c r="I87" s="397" t="s">
        <v>1507</v>
      </c>
      <c r="J87" s="71"/>
      <c r="K87" s="71"/>
      <c r="L87" s="71">
        <v>1</v>
      </c>
      <c r="M87" s="71"/>
      <c r="N87" s="71"/>
      <c r="O87" s="71"/>
      <c r="P87" s="71"/>
      <c r="Q87" s="71"/>
      <c r="R87" s="393">
        <v>1197</v>
      </c>
      <c r="S87" s="71" t="s">
        <v>438</v>
      </c>
      <c r="T87" s="71" t="s">
        <v>439</v>
      </c>
      <c r="U87" s="417">
        <v>1388.2311</v>
      </c>
      <c r="V87" s="407">
        <v>842.308682</v>
      </c>
      <c r="W87" s="406"/>
      <c r="X87" s="406">
        <v>1.55</v>
      </c>
      <c r="Y87" s="204">
        <v>51.06</v>
      </c>
      <c r="Z87" s="406">
        <v>361.89</v>
      </c>
      <c r="AA87" s="406">
        <v>0</v>
      </c>
      <c r="AB87" s="406">
        <v>0</v>
      </c>
      <c r="AC87" s="418">
        <f>U87-V87-X87-Y87-Z87</f>
        <v>131.422418</v>
      </c>
      <c r="AD87" s="406"/>
      <c r="AE87" s="408">
        <v>342</v>
      </c>
      <c r="AF87" s="408">
        <v>113</v>
      </c>
      <c r="AG87" s="397" t="s">
        <v>1508</v>
      </c>
      <c r="AH87" s="397" t="s">
        <v>701</v>
      </c>
      <c r="AI87" s="71" t="s">
        <v>1154</v>
      </c>
      <c r="AJ87" s="71" t="s">
        <v>1155</v>
      </c>
      <c r="AK87" s="71" t="s">
        <v>438</v>
      </c>
      <c r="AL87" s="71" t="s">
        <v>439</v>
      </c>
      <c r="AM87" s="71" t="s">
        <v>82</v>
      </c>
      <c r="AN87" s="71" t="s">
        <v>543</v>
      </c>
      <c r="AO87" s="71" t="s">
        <v>215</v>
      </c>
      <c r="AP87" s="203" t="s">
        <v>1079</v>
      </c>
      <c r="AQ87" s="203" t="s">
        <v>1079</v>
      </c>
      <c r="AR87" s="203" t="s">
        <v>1079</v>
      </c>
      <c r="AS87" s="203"/>
      <c r="AT87" s="71"/>
      <c r="AU87" s="413" t="s">
        <v>1583</v>
      </c>
      <c r="BE87" s="416">
        <v>1</v>
      </c>
    </row>
    <row r="88" s="391" customFormat="1" ht="90" spans="1:57">
      <c r="A88" s="203">
        <v>27</v>
      </c>
      <c r="B88" s="203" t="s">
        <v>1510</v>
      </c>
      <c r="C88" s="203">
        <v>2022</v>
      </c>
      <c r="D88" s="71" t="s">
        <v>430</v>
      </c>
      <c r="E88" s="71" t="s">
        <v>1511</v>
      </c>
      <c r="F88" s="71" t="s">
        <v>45</v>
      </c>
      <c r="G88" s="393" t="s">
        <v>1074</v>
      </c>
      <c r="H88" s="71" t="s">
        <v>425</v>
      </c>
      <c r="I88" s="397" t="s">
        <v>1512</v>
      </c>
      <c r="J88" s="71"/>
      <c r="K88" s="71"/>
      <c r="L88" s="71">
        <v>1</v>
      </c>
      <c r="M88" s="71"/>
      <c r="N88" s="71"/>
      <c r="O88" s="71"/>
      <c r="P88" s="71"/>
      <c r="Q88" s="71"/>
      <c r="R88" s="393">
        <v>153</v>
      </c>
      <c r="S88" s="71" t="s">
        <v>200</v>
      </c>
      <c r="T88" s="71" t="s">
        <v>201</v>
      </c>
      <c r="U88" s="314">
        <v>114.75026</v>
      </c>
      <c r="V88" s="406"/>
      <c r="W88" s="406">
        <v>114.75026</v>
      </c>
      <c r="X88" s="406">
        <v>0</v>
      </c>
      <c r="Y88" s="406"/>
      <c r="Z88" s="406">
        <v>0</v>
      </c>
      <c r="AA88" s="406">
        <v>0</v>
      </c>
      <c r="AB88" s="406">
        <v>0</v>
      </c>
      <c r="AC88" s="406">
        <v>0</v>
      </c>
      <c r="AD88" s="406"/>
      <c r="AE88" s="408">
        <v>56</v>
      </c>
      <c r="AF88" s="408">
        <v>35</v>
      </c>
      <c r="AG88" s="397" t="s">
        <v>1513</v>
      </c>
      <c r="AH88" s="397" t="s">
        <v>715</v>
      </c>
      <c r="AI88" s="71" t="s">
        <v>200</v>
      </c>
      <c r="AJ88" s="71" t="s">
        <v>201</v>
      </c>
      <c r="AK88" s="71" t="s">
        <v>438</v>
      </c>
      <c r="AL88" s="71" t="s">
        <v>439</v>
      </c>
      <c r="AM88" s="71" t="s">
        <v>82</v>
      </c>
      <c r="AN88" s="71" t="s">
        <v>543</v>
      </c>
      <c r="AO88" s="71" t="s">
        <v>438</v>
      </c>
      <c r="AP88" s="203" t="s">
        <v>1079</v>
      </c>
      <c r="AQ88" s="203" t="s">
        <v>1079</v>
      </c>
      <c r="AR88" s="203"/>
      <c r="AS88" s="203" t="s">
        <v>1079</v>
      </c>
      <c r="AT88" s="71" t="s">
        <v>1514</v>
      </c>
      <c r="AU88" s="415"/>
      <c r="BE88" s="416">
        <v>1</v>
      </c>
    </row>
    <row r="89" s="3" customFormat="1" spans="1:47">
      <c r="A89" s="155"/>
      <c r="B89" s="190" t="s">
        <v>716</v>
      </c>
      <c r="C89" s="190"/>
      <c r="D89" s="191"/>
      <c r="E89" s="191"/>
      <c r="F89" s="190"/>
      <c r="G89" s="191"/>
      <c r="H89" s="191"/>
      <c r="I89" s="190"/>
      <c r="J89" s="166">
        <v>0</v>
      </c>
      <c r="K89" s="166">
        <v>0</v>
      </c>
      <c r="L89" s="166">
        <v>0</v>
      </c>
      <c r="M89" s="166">
        <v>0</v>
      </c>
      <c r="N89" s="166">
        <v>0</v>
      </c>
      <c r="O89" s="166">
        <v>0</v>
      </c>
      <c r="P89" s="166">
        <v>0</v>
      </c>
      <c r="Q89" s="166">
        <v>0</v>
      </c>
      <c r="R89" s="166">
        <v>0</v>
      </c>
      <c r="S89" s="166">
        <v>0</v>
      </c>
      <c r="T89" s="166">
        <v>0</v>
      </c>
      <c r="U89" s="405">
        <v>0</v>
      </c>
      <c r="V89" s="166">
        <v>0</v>
      </c>
      <c r="W89" s="166">
        <v>0</v>
      </c>
      <c r="X89" s="166">
        <v>0</v>
      </c>
      <c r="Y89" s="166">
        <v>0</v>
      </c>
      <c r="Z89" s="166">
        <v>0</v>
      </c>
      <c r="AA89" s="166">
        <v>0</v>
      </c>
      <c r="AB89" s="166">
        <v>0</v>
      </c>
      <c r="AC89" s="166">
        <v>0</v>
      </c>
      <c r="AD89" s="166"/>
      <c r="AE89" s="166">
        <v>0</v>
      </c>
      <c r="AF89" s="166">
        <v>0</v>
      </c>
      <c r="AG89" s="205"/>
      <c r="AH89" s="205"/>
      <c r="AI89" s="201"/>
      <c r="AJ89" s="201"/>
      <c r="AK89" s="201"/>
      <c r="AL89" s="201"/>
      <c r="AM89" s="201"/>
      <c r="AN89" s="201"/>
      <c r="AO89" s="175"/>
      <c r="AP89" s="178"/>
      <c r="AQ89" s="178"/>
      <c r="AR89" s="178"/>
      <c r="AS89" s="178"/>
      <c r="AT89" s="178"/>
      <c r="AU89" s="178"/>
    </row>
    <row r="90" s="3" customFormat="1" spans="1:47">
      <c r="A90" s="155"/>
      <c r="B90" s="190" t="s">
        <v>717</v>
      </c>
      <c r="C90" s="190"/>
      <c r="D90" s="191"/>
      <c r="E90" s="191"/>
      <c r="F90" s="190"/>
      <c r="G90" s="191"/>
      <c r="H90" s="191"/>
      <c r="I90" s="190"/>
      <c r="J90" s="166">
        <f t="shared" ref="J90:AC90" si="25">J91+J92+J94+J95</f>
        <v>0</v>
      </c>
      <c r="K90" s="166">
        <f t="shared" si="25"/>
        <v>0</v>
      </c>
      <c r="L90" s="166">
        <f t="shared" si="25"/>
        <v>2</v>
      </c>
      <c r="M90" s="166">
        <f t="shared" si="25"/>
        <v>0</v>
      </c>
      <c r="N90" s="166">
        <f t="shared" si="25"/>
        <v>0</v>
      </c>
      <c r="O90" s="166">
        <f t="shared" si="25"/>
        <v>0</v>
      </c>
      <c r="P90" s="166">
        <f t="shared" si="25"/>
        <v>0</v>
      </c>
      <c r="Q90" s="166">
        <f t="shared" si="25"/>
        <v>0</v>
      </c>
      <c r="R90" s="166">
        <f t="shared" si="25"/>
        <v>5174</v>
      </c>
      <c r="S90" s="166">
        <f t="shared" si="25"/>
        <v>0</v>
      </c>
      <c r="T90" s="166">
        <f t="shared" si="25"/>
        <v>0</v>
      </c>
      <c r="U90" s="405">
        <f t="shared" si="25"/>
        <v>928.003747</v>
      </c>
      <c r="V90" s="166">
        <f t="shared" si="25"/>
        <v>0</v>
      </c>
      <c r="W90" s="166">
        <f t="shared" si="25"/>
        <v>0</v>
      </c>
      <c r="X90" s="166">
        <f t="shared" si="25"/>
        <v>882.136101</v>
      </c>
      <c r="Y90" s="166">
        <f t="shared" si="25"/>
        <v>45.867646</v>
      </c>
      <c r="Z90" s="166">
        <f t="shared" si="25"/>
        <v>0</v>
      </c>
      <c r="AA90" s="166">
        <f t="shared" si="25"/>
        <v>0</v>
      </c>
      <c r="AB90" s="166">
        <f t="shared" si="25"/>
        <v>0</v>
      </c>
      <c r="AC90" s="166">
        <f t="shared" si="25"/>
        <v>0</v>
      </c>
      <c r="AD90" s="166"/>
      <c r="AE90" s="166">
        <f>AE91+AE92+AE94+AE95</f>
        <v>660</v>
      </c>
      <c r="AF90" s="166">
        <f>AF91+AF92+AF94+AF95</f>
        <v>220</v>
      </c>
      <c r="AG90" s="205"/>
      <c r="AH90" s="205"/>
      <c r="AI90" s="201"/>
      <c r="AJ90" s="201"/>
      <c r="AK90" s="201"/>
      <c r="AL90" s="201"/>
      <c r="AM90" s="201"/>
      <c r="AN90" s="201"/>
      <c r="AO90" s="175"/>
      <c r="AP90" s="178"/>
      <c r="AQ90" s="178"/>
      <c r="AR90" s="178"/>
      <c r="AS90" s="178"/>
      <c r="AT90" s="178"/>
      <c r="AU90" s="178"/>
    </row>
    <row r="91" s="3" customFormat="1" spans="1:47">
      <c r="A91" s="155"/>
      <c r="B91" s="190" t="s">
        <v>718</v>
      </c>
      <c r="C91" s="190"/>
      <c r="D91" s="191"/>
      <c r="E91" s="191"/>
      <c r="F91" s="190"/>
      <c r="G91" s="191"/>
      <c r="H91" s="191"/>
      <c r="I91" s="190"/>
      <c r="J91" s="166">
        <v>0</v>
      </c>
      <c r="K91" s="166">
        <v>0</v>
      </c>
      <c r="L91" s="166">
        <v>0</v>
      </c>
      <c r="M91" s="166">
        <v>0</v>
      </c>
      <c r="N91" s="166">
        <v>0</v>
      </c>
      <c r="O91" s="166">
        <v>0</v>
      </c>
      <c r="P91" s="166">
        <v>0</v>
      </c>
      <c r="Q91" s="166">
        <v>0</v>
      </c>
      <c r="R91" s="166">
        <v>0</v>
      </c>
      <c r="S91" s="166">
        <v>0</v>
      </c>
      <c r="T91" s="166">
        <v>0</v>
      </c>
      <c r="U91" s="166">
        <v>0</v>
      </c>
      <c r="V91" s="166">
        <v>0</v>
      </c>
      <c r="W91" s="166">
        <v>0</v>
      </c>
      <c r="X91" s="166">
        <v>0</v>
      </c>
      <c r="Y91" s="166">
        <v>0</v>
      </c>
      <c r="Z91" s="166">
        <v>0</v>
      </c>
      <c r="AA91" s="166">
        <v>0</v>
      </c>
      <c r="AB91" s="166">
        <v>0</v>
      </c>
      <c r="AC91" s="166">
        <v>0</v>
      </c>
      <c r="AD91" s="166">
        <v>0</v>
      </c>
      <c r="AE91" s="166">
        <v>0</v>
      </c>
      <c r="AF91" s="166">
        <v>0</v>
      </c>
      <c r="AG91" s="205"/>
      <c r="AH91" s="205"/>
      <c r="AI91" s="201"/>
      <c r="AJ91" s="201"/>
      <c r="AK91" s="201"/>
      <c r="AL91" s="201"/>
      <c r="AM91" s="201"/>
      <c r="AN91" s="201"/>
      <c r="AO91" s="175"/>
      <c r="AP91" s="178"/>
      <c r="AQ91" s="178"/>
      <c r="AR91" s="178"/>
      <c r="AS91" s="178"/>
      <c r="AT91" s="178"/>
      <c r="AU91" s="178"/>
    </row>
    <row r="92" s="3" customFormat="1" spans="1:47">
      <c r="A92" s="155"/>
      <c r="B92" s="190" t="s">
        <v>726</v>
      </c>
      <c r="C92" s="190"/>
      <c r="D92" s="191"/>
      <c r="E92" s="191"/>
      <c r="F92" s="190"/>
      <c r="G92" s="191"/>
      <c r="H92" s="191"/>
      <c r="I92" s="190"/>
      <c r="J92" s="166">
        <f t="shared" ref="J92:AC92" si="26">SUM(J93:J93)</f>
        <v>0</v>
      </c>
      <c r="K92" s="166">
        <f t="shared" si="26"/>
        <v>0</v>
      </c>
      <c r="L92" s="166">
        <f t="shared" si="26"/>
        <v>1</v>
      </c>
      <c r="M92" s="166">
        <f t="shared" si="26"/>
        <v>0</v>
      </c>
      <c r="N92" s="166">
        <f t="shared" si="26"/>
        <v>0</v>
      </c>
      <c r="O92" s="166">
        <f t="shared" si="26"/>
        <v>0</v>
      </c>
      <c r="P92" s="166">
        <f t="shared" si="26"/>
        <v>0</v>
      </c>
      <c r="Q92" s="166">
        <f t="shared" si="26"/>
        <v>0</v>
      </c>
      <c r="R92" s="166">
        <f t="shared" si="26"/>
        <v>2587</v>
      </c>
      <c r="S92" s="166">
        <f t="shared" si="26"/>
        <v>0</v>
      </c>
      <c r="T92" s="166">
        <f t="shared" si="26"/>
        <v>0</v>
      </c>
      <c r="U92" s="405">
        <f t="shared" si="26"/>
        <v>463.508113</v>
      </c>
      <c r="V92" s="166">
        <f t="shared" si="26"/>
        <v>0</v>
      </c>
      <c r="W92" s="166">
        <f t="shared" si="26"/>
        <v>0</v>
      </c>
      <c r="X92" s="166">
        <f t="shared" si="26"/>
        <v>459.071621</v>
      </c>
      <c r="Y92" s="166">
        <f t="shared" si="26"/>
        <v>4.43649199999999</v>
      </c>
      <c r="Z92" s="166">
        <f t="shared" si="26"/>
        <v>0</v>
      </c>
      <c r="AA92" s="166">
        <f t="shared" si="26"/>
        <v>0</v>
      </c>
      <c r="AB92" s="166">
        <f t="shared" si="26"/>
        <v>0</v>
      </c>
      <c r="AC92" s="166">
        <f t="shared" si="26"/>
        <v>0</v>
      </c>
      <c r="AD92" s="166"/>
      <c r="AE92" s="166">
        <f>SUM(AE93:AE93)</f>
        <v>330</v>
      </c>
      <c r="AF92" s="166">
        <f>SUM(AF93:AF93)</f>
        <v>110</v>
      </c>
      <c r="AG92" s="205"/>
      <c r="AH92" s="205"/>
      <c r="AI92" s="201"/>
      <c r="AJ92" s="201"/>
      <c r="AK92" s="201"/>
      <c r="AL92" s="201"/>
      <c r="AM92" s="201"/>
      <c r="AN92" s="201"/>
      <c r="AO92" s="175"/>
      <c r="AP92" s="178"/>
      <c r="AQ92" s="178"/>
      <c r="AR92" s="178"/>
      <c r="AS92" s="178"/>
      <c r="AT92" s="178"/>
      <c r="AU92" s="178"/>
    </row>
    <row r="93" s="391" customFormat="1" ht="157.5" spans="1:57">
      <c r="A93" s="203">
        <v>28</v>
      </c>
      <c r="B93" s="203" t="s">
        <v>1169</v>
      </c>
      <c r="C93" s="203">
        <v>2022</v>
      </c>
      <c r="D93" s="71" t="s">
        <v>664</v>
      </c>
      <c r="E93" s="71" t="s">
        <v>1170</v>
      </c>
      <c r="F93" s="71" t="s">
        <v>45</v>
      </c>
      <c r="G93" s="71" t="s">
        <v>1074</v>
      </c>
      <c r="H93" s="71" t="s">
        <v>1171</v>
      </c>
      <c r="I93" s="397" t="s">
        <v>1172</v>
      </c>
      <c r="J93" s="71"/>
      <c r="K93" s="71"/>
      <c r="L93" s="71">
        <v>1</v>
      </c>
      <c r="M93" s="71"/>
      <c r="N93" s="71"/>
      <c r="O93" s="71"/>
      <c r="P93" s="71"/>
      <c r="Q93" s="71"/>
      <c r="R93" s="393">
        <v>2587</v>
      </c>
      <c r="S93" s="71" t="s">
        <v>70</v>
      </c>
      <c r="T93" s="71" t="s">
        <v>1075</v>
      </c>
      <c r="U93" s="314">
        <v>463.508113</v>
      </c>
      <c r="V93" s="406"/>
      <c r="W93" s="406"/>
      <c r="X93" s="406">
        <v>459.071621</v>
      </c>
      <c r="Y93" s="406">
        <v>4.43649199999999</v>
      </c>
      <c r="Z93" s="406"/>
      <c r="AA93" s="406"/>
      <c r="AB93" s="406"/>
      <c r="AC93" s="418"/>
      <c r="AD93" s="406"/>
      <c r="AE93" s="408">
        <v>330</v>
      </c>
      <c r="AF93" s="408">
        <v>110</v>
      </c>
      <c r="AG93" s="399" t="s">
        <v>730</v>
      </c>
      <c r="AH93" s="399" t="s">
        <v>1173</v>
      </c>
      <c r="AI93" s="71" t="s">
        <v>70</v>
      </c>
      <c r="AJ93" s="71" t="s">
        <v>1075</v>
      </c>
      <c r="AK93" s="71" t="s">
        <v>732</v>
      </c>
      <c r="AL93" s="71" t="s">
        <v>733</v>
      </c>
      <c r="AM93" s="71" t="s">
        <v>389</v>
      </c>
      <c r="AN93" s="71" t="s">
        <v>543</v>
      </c>
      <c r="AO93" s="71"/>
      <c r="AP93" s="203" t="s">
        <v>1079</v>
      </c>
      <c r="AQ93" s="203" t="s">
        <v>1079</v>
      </c>
      <c r="AR93" s="203" t="s">
        <v>1079</v>
      </c>
      <c r="AS93" s="203"/>
      <c r="AT93" s="71" t="s">
        <v>1127</v>
      </c>
      <c r="AU93" s="413" t="s">
        <v>1174</v>
      </c>
      <c r="AV93" s="414"/>
      <c r="BE93" s="416">
        <v>1</v>
      </c>
    </row>
    <row r="94" s="3" customFormat="1" spans="1:47">
      <c r="A94" s="155"/>
      <c r="B94" s="190" t="s">
        <v>742</v>
      </c>
      <c r="C94" s="190"/>
      <c r="D94" s="191"/>
      <c r="E94" s="191"/>
      <c r="F94" s="190"/>
      <c r="G94" s="191"/>
      <c r="H94" s="191"/>
      <c r="I94" s="190"/>
      <c r="J94" s="166">
        <v>0</v>
      </c>
      <c r="K94" s="166">
        <v>0</v>
      </c>
      <c r="L94" s="166">
        <v>0</v>
      </c>
      <c r="M94" s="166">
        <v>0</v>
      </c>
      <c r="N94" s="166">
        <v>0</v>
      </c>
      <c r="O94" s="166">
        <v>0</v>
      </c>
      <c r="P94" s="166">
        <v>0</v>
      </c>
      <c r="Q94" s="166">
        <v>0</v>
      </c>
      <c r="R94" s="166">
        <v>0</v>
      </c>
      <c r="S94" s="166">
        <v>0</v>
      </c>
      <c r="T94" s="166">
        <v>0</v>
      </c>
      <c r="U94" s="166">
        <v>0</v>
      </c>
      <c r="V94" s="166">
        <v>0</v>
      </c>
      <c r="W94" s="166">
        <v>0</v>
      </c>
      <c r="X94" s="166">
        <v>0</v>
      </c>
      <c r="Y94" s="166">
        <v>0</v>
      </c>
      <c r="Z94" s="166">
        <v>0</v>
      </c>
      <c r="AA94" s="166">
        <v>0</v>
      </c>
      <c r="AB94" s="166">
        <v>0</v>
      </c>
      <c r="AC94" s="166">
        <v>0</v>
      </c>
      <c r="AD94" s="166">
        <v>0</v>
      </c>
      <c r="AE94" s="166">
        <v>0</v>
      </c>
      <c r="AF94" s="166">
        <v>0</v>
      </c>
      <c r="AG94" s="205"/>
      <c r="AH94" s="205"/>
      <c r="AI94" s="21"/>
      <c r="AJ94" s="21"/>
      <c r="AK94" s="201"/>
      <c r="AL94" s="201"/>
      <c r="AM94" s="201"/>
      <c r="AN94" s="201"/>
      <c r="AO94" s="175"/>
      <c r="AP94" s="178"/>
      <c r="AQ94" s="178"/>
      <c r="AR94" s="178"/>
      <c r="AS94" s="178"/>
      <c r="AT94" s="178"/>
      <c r="AU94" s="178"/>
    </row>
    <row r="95" s="3" customFormat="1" spans="1:47">
      <c r="A95" s="155"/>
      <c r="B95" s="190" t="s">
        <v>760</v>
      </c>
      <c r="C95" s="190"/>
      <c r="D95" s="191"/>
      <c r="E95" s="191"/>
      <c r="F95" s="190"/>
      <c r="G95" s="191"/>
      <c r="H95" s="191"/>
      <c r="I95" s="190"/>
      <c r="J95" s="166">
        <f t="shared" ref="J95:AC95" si="27">SUM(J96:J96)</f>
        <v>0</v>
      </c>
      <c r="K95" s="166">
        <f t="shared" si="27"/>
        <v>0</v>
      </c>
      <c r="L95" s="166">
        <f t="shared" si="27"/>
        <v>1</v>
      </c>
      <c r="M95" s="166">
        <f t="shared" si="27"/>
        <v>0</v>
      </c>
      <c r="N95" s="166">
        <f t="shared" si="27"/>
        <v>0</v>
      </c>
      <c r="O95" s="166">
        <f t="shared" si="27"/>
        <v>0</v>
      </c>
      <c r="P95" s="166">
        <f t="shared" si="27"/>
        <v>0</v>
      </c>
      <c r="Q95" s="166">
        <f t="shared" si="27"/>
        <v>0</v>
      </c>
      <c r="R95" s="166">
        <f t="shared" si="27"/>
        <v>2587</v>
      </c>
      <c r="S95" s="166">
        <f t="shared" si="27"/>
        <v>0</v>
      </c>
      <c r="T95" s="166">
        <f t="shared" si="27"/>
        <v>0</v>
      </c>
      <c r="U95" s="405">
        <f t="shared" si="27"/>
        <v>464.495634</v>
      </c>
      <c r="V95" s="166">
        <f t="shared" si="27"/>
        <v>0</v>
      </c>
      <c r="W95" s="166">
        <f t="shared" si="27"/>
        <v>0</v>
      </c>
      <c r="X95" s="166">
        <f t="shared" si="27"/>
        <v>423.06448</v>
      </c>
      <c r="Y95" s="166">
        <f t="shared" si="27"/>
        <v>41.431154</v>
      </c>
      <c r="Z95" s="166">
        <f t="shared" si="27"/>
        <v>0</v>
      </c>
      <c r="AA95" s="166">
        <f t="shared" si="27"/>
        <v>0</v>
      </c>
      <c r="AB95" s="166">
        <f t="shared" si="27"/>
        <v>0</v>
      </c>
      <c r="AC95" s="166">
        <f t="shared" si="27"/>
        <v>0</v>
      </c>
      <c r="AD95" s="166"/>
      <c r="AE95" s="166">
        <f>SUM(AE96:AE96)</f>
        <v>330</v>
      </c>
      <c r="AF95" s="166">
        <f>SUM(AF96:AF96)</f>
        <v>110</v>
      </c>
      <c r="AG95" s="205"/>
      <c r="AH95" s="205"/>
      <c r="AI95" s="205"/>
      <c r="AJ95" s="205"/>
      <c r="AK95" s="201"/>
      <c r="AL95" s="201"/>
      <c r="AM95" s="201"/>
      <c r="AN95" s="201"/>
      <c r="AO95" s="175"/>
      <c r="AP95" s="178"/>
      <c r="AQ95" s="178"/>
      <c r="AR95" s="178"/>
      <c r="AS95" s="178"/>
      <c r="AT95" s="178"/>
      <c r="AU95" s="178"/>
    </row>
    <row r="96" s="391" customFormat="1" ht="135" spans="1:57">
      <c r="A96" s="203">
        <v>29</v>
      </c>
      <c r="B96" s="203" t="s">
        <v>1196</v>
      </c>
      <c r="C96" s="203">
        <v>2022</v>
      </c>
      <c r="D96" s="71" t="s">
        <v>720</v>
      </c>
      <c r="E96" s="71" t="s">
        <v>1517</v>
      </c>
      <c r="F96" s="71" t="s">
        <v>45</v>
      </c>
      <c r="G96" s="71" t="s">
        <v>1074</v>
      </c>
      <c r="H96" s="71" t="s">
        <v>1171</v>
      </c>
      <c r="I96" s="397" t="s">
        <v>1518</v>
      </c>
      <c r="J96" s="71"/>
      <c r="K96" s="71"/>
      <c r="L96" s="393">
        <v>1</v>
      </c>
      <c r="M96" s="71"/>
      <c r="N96" s="71"/>
      <c r="O96" s="71"/>
      <c r="P96" s="71"/>
      <c r="Q96" s="71"/>
      <c r="R96" s="393">
        <v>2587</v>
      </c>
      <c r="S96" s="71" t="s">
        <v>70</v>
      </c>
      <c r="T96" s="71" t="s">
        <v>1075</v>
      </c>
      <c r="U96" s="314">
        <v>464.495634</v>
      </c>
      <c r="V96" s="406"/>
      <c r="W96" s="406"/>
      <c r="X96" s="406">
        <v>423.06448</v>
      </c>
      <c r="Y96" s="406">
        <v>41.431154</v>
      </c>
      <c r="Z96" s="406"/>
      <c r="AA96" s="406"/>
      <c r="AB96" s="406"/>
      <c r="AC96" s="418"/>
      <c r="AD96" s="406"/>
      <c r="AE96" s="408">
        <v>330</v>
      </c>
      <c r="AF96" s="408">
        <v>110</v>
      </c>
      <c r="AG96" s="399" t="s">
        <v>1519</v>
      </c>
      <c r="AH96" s="399" t="s">
        <v>1520</v>
      </c>
      <c r="AI96" s="71" t="s">
        <v>70</v>
      </c>
      <c r="AJ96" s="71" t="s">
        <v>1075</v>
      </c>
      <c r="AK96" s="203" t="s">
        <v>80</v>
      </c>
      <c r="AL96" s="71" t="s">
        <v>1089</v>
      </c>
      <c r="AM96" s="71" t="s">
        <v>82</v>
      </c>
      <c r="AN96" s="71" t="s">
        <v>543</v>
      </c>
      <c r="AO96" s="71"/>
      <c r="AP96" s="203" t="s">
        <v>1079</v>
      </c>
      <c r="AQ96" s="203" t="s">
        <v>1079</v>
      </c>
      <c r="AR96" s="203" t="s">
        <v>1079</v>
      </c>
      <c r="AS96" s="203"/>
      <c r="AT96" s="71" t="s">
        <v>1217</v>
      </c>
      <c r="AU96" s="413" t="s">
        <v>1174</v>
      </c>
      <c r="AV96" s="414"/>
      <c r="AW96" s="391">
        <v>1</v>
      </c>
      <c r="BE96" s="416">
        <v>1</v>
      </c>
    </row>
    <row r="97" s="3" customFormat="1" spans="1:47">
      <c r="A97" s="155"/>
      <c r="B97" s="190" t="s">
        <v>843</v>
      </c>
      <c r="C97" s="190"/>
      <c r="D97" s="191"/>
      <c r="E97" s="191"/>
      <c r="F97" s="190"/>
      <c r="G97" s="191"/>
      <c r="H97" s="191"/>
      <c r="I97" s="190"/>
      <c r="J97" s="166">
        <f t="shared" ref="J97:AC97" si="28">J98+J99+J100+J102+J101+J103</f>
        <v>0</v>
      </c>
      <c r="K97" s="166">
        <f t="shared" si="28"/>
        <v>0</v>
      </c>
      <c r="L97" s="166">
        <f t="shared" si="28"/>
        <v>0</v>
      </c>
      <c r="M97" s="166">
        <f t="shared" si="28"/>
        <v>0</v>
      </c>
      <c r="N97" s="166">
        <f t="shared" si="28"/>
        <v>0</v>
      </c>
      <c r="O97" s="166">
        <f t="shared" si="28"/>
        <v>0</v>
      </c>
      <c r="P97" s="166">
        <f t="shared" si="28"/>
        <v>0</v>
      </c>
      <c r="Q97" s="166">
        <f t="shared" si="28"/>
        <v>0</v>
      </c>
      <c r="R97" s="166">
        <f t="shared" si="28"/>
        <v>0</v>
      </c>
      <c r="S97" s="166">
        <f t="shared" si="28"/>
        <v>0</v>
      </c>
      <c r="T97" s="166">
        <f t="shared" si="28"/>
        <v>0</v>
      </c>
      <c r="U97" s="405">
        <f t="shared" si="28"/>
        <v>0</v>
      </c>
      <c r="V97" s="166">
        <f t="shared" si="28"/>
        <v>0</v>
      </c>
      <c r="W97" s="166">
        <f t="shared" si="28"/>
        <v>0</v>
      </c>
      <c r="X97" s="166">
        <f t="shared" si="28"/>
        <v>0</v>
      </c>
      <c r="Y97" s="166">
        <f t="shared" si="28"/>
        <v>0</v>
      </c>
      <c r="Z97" s="166">
        <f t="shared" si="28"/>
        <v>0</v>
      </c>
      <c r="AA97" s="166">
        <f t="shared" si="28"/>
        <v>0</v>
      </c>
      <c r="AB97" s="166">
        <f t="shared" si="28"/>
        <v>0</v>
      </c>
      <c r="AC97" s="166">
        <f t="shared" si="28"/>
        <v>0</v>
      </c>
      <c r="AD97" s="166"/>
      <c r="AE97" s="166">
        <f>AE98+AE99+AE100+AE102+AE101+AE103</f>
        <v>0</v>
      </c>
      <c r="AF97" s="166">
        <f>AF98+AF99+AF100+AF102+AF101+AF103</f>
        <v>0</v>
      </c>
      <c r="AG97" s="205"/>
      <c r="AH97" s="205"/>
      <c r="AI97" s="201"/>
      <c r="AJ97" s="201"/>
      <c r="AK97" s="201"/>
      <c r="AL97" s="201"/>
      <c r="AM97" s="201"/>
      <c r="AN97" s="201"/>
      <c r="AO97" s="175"/>
      <c r="AP97" s="178"/>
      <c r="AQ97" s="178"/>
      <c r="AR97" s="178"/>
      <c r="AS97" s="178"/>
      <c r="AT97" s="178"/>
      <c r="AU97" s="178"/>
    </row>
    <row r="98" s="3" customFormat="1" spans="1:47">
      <c r="A98" s="155"/>
      <c r="B98" s="190" t="s">
        <v>844</v>
      </c>
      <c r="C98" s="190"/>
      <c r="D98" s="191"/>
      <c r="E98" s="191"/>
      <c r="F98" s="190"/>
      <c r="G98" s="191"/>
      <c r="H98" s="191"/>
      <c r="I98" s="190"/>
      <c r="J98" s="166">
        <v>0</v>
      </c>
      <c r="K98" s="166">
        <v>0</v>
      </c>
      <c r="L98" s="166">
        <v>0</v>
      </c>
      <c r="M98" s="166">
        <v>0</v>
      </c>
      <c r="N98" s="166">
        <v>0</v>
      </c>
      <c r="O98" s="166">
        <v>0</v>
      </c>
      <c r="P98" s="166">
        <v>0</v>
      </c>
      <c r="Q98" s="166">
        <v>0</v>
      </c>
      <c r="R98" s="166">
        <v>0</v>
      </c>
      <c r="S98" s="166">
        <v>0</v>
      </c>
      <c r="T98" s="166">
        <v>0</v>
      </c>
      <c r="U98" s="405">
        <v>0</v>
      </c>
      <c r="V98" s="166">
        <v>0</v>
      </c>
      <c r="W98" s="166">
        <v>0</v>
      </c>
      <c r="X98" s="166">
        <v>0</v>
      </c>
      <c r="Y98" s="166">
        <v>0</v>
      </c>
      <c r="Z98" s="166">
        <v>0</v>
      </c>
      <c r="AA98" s="166">
        <v>0</v>
      </c>
      <c r="AB98" s="166">
        <v>0</v>
      </c>
      <c r="AC98" s="166">
        <v>0</v>
      </c>
      <c r="AD98" s="166"/>
      <c r="AE98" s="166">
        <v>0</v>
      </c>
      <c r="AF98" s="166">
        <v>0</v>
      </c>
      <c r="AG98" s="205"/>
      <c r="AH98" s="205"/>
      <c r="AI98" s="201"/>
      <c r="AJ98" s="201"/>
      <c r="AK98" s="201"/>
      <c r="AL98" s="201"/>
      <c r="AM98" s="201"/>
      <c r="AN98" s="201"/>
      <c r="AO98" s="175"/>
      <c r="AP98" s="178"/>
      <c r="AQ98" s="178"/>
      <c r="AR98" s="178"/>
      <c r="AS98" s="178"/>
      <c r="AT98" s="178"/>
      <c r="AU98" s="178"/>
    </row>
    <row r="99" s="3" customFormat="1" spans="1:47">
      <c r="A99" s="155"/>
      <c r="B99" s="190" t="s">
        <v>845</v>
      </c>
      <c r="C99" s="190"/>
      <c r="D99" s="191"/>
      <c r="E99" s="191"/>
      <c r="F99" s="190"/>
      <c r="G99" s="191"/>
      <c r="H99" s="191"/>
      <c r="I99" s="190"/>
      <c r="J99" s="166">
        <v>0</v>
      </c>
      <c r="K99" s="166">
        <v>0</v>
      </c>
      <c r="L99" s="166">
        <v>0</v>
      </c>
      <c r="M99" s="166">
        <v>0</v>
      </c>
      <c r="N99" s="166">
        <v>0</v>
      </c>
      <c r="O99" s="166">
        <v>0</v>
      </c>
      <c r="P99" s="166">
        <v>0</v>
      </c>
      <c r="Q99" s="166">
        <v>0</v>
      </c>
      <c r="R99" s="166">
        <v>0</v>
      </c>
      <c r="S99" s="166">
        <v>0</v>
      </c>
      <c r="T99" s="166">
        <v>0</v>
      </c>
      <c r="U99" s="405">
        <v>0</v>
      </c>
      <c r="V99" s="166">
        <v>0</v>
      </c>
      <c r="W99" s="166">
        <v>0</v>
      </c>
      <c r="X99" s="166">
        <v>0</v>
      </c>
      <c r="Y99" s="166">
        <v>0</v>
      </c>
      <c r="Z99" s="166">
        <v>0</v>
      </c>
      <c r="AA99" s="166">
        <v>0</v>
      </c>
      <c r="AB99" s="166">
        <v>0</v>
      </c>
      <c r="AC99" s="166">
        <v>0</v>
      </c>
      <c r="AD99" s="166"/>
      <c r="AE99" s="166">
        <v>0</v>
      </c>
      <c r="AF99" s="166">
        <v>0</v>
      </c>
      <c r="AG99" s="205"/>
      <c r="AH99" s="205"/>
      <c r="AI99" s="201"/>
      <c r="AJ99" s="201"/>
      <c r="AK99" s="201"/>
      <c r="AL99" s="201"/>
      <c r="AM99" s="201"/>
      <c r="AN99" s="201"/>
      <c r="AO99" s="175"/>
      <c r="AP99" s="178"/>
      <c r="AQ99" s="178"/>
      <c r="AR99" s="178"/>
      <c r="AS99" s="178"/>
      <c r="AT99" s="178"/>
      <c r="AU99" s="178"/>
    </row>
    <row r="100" s="3" customFormat="1" spans="1:47">
      <c r="A100" s="155"/>
      <c r="B100" s="190" t="s">
        <v>846</v>
      </c>
      <c r="C100" s="190"/>
      <c r="D100" s="191"/>
      <c r="E100" s="191"/>
      <c r="F100" s="190"/>
      <c r="G100" s="191"/>
      <c r="H100" s="191"/>
      <c r="I100" s="190"/>
      <c r="J100" s="166">
        <v>0</v>
      </c>
      <c r="K100" s="166">
        <v>0</v>
      </c>
      <c r="L100" s="166">
        <v>0</v>
      </c>
      <c r="M100" s="166">
        <v>0</v>
      </c>
      <c r="N100" s="166">
        <v>0</v>
      </c>
      <c r="O100" s="166">
        <v>0</v>
      </c>
      <c r="P100" s="166">
        <v>0</v>
      </c>
      <c r="Q100" s="166">
        <v>0</v>
      </c>
      <c r="R100" s="166">
        <v>0</v>
      </c>
      <c r="S100" s="166">
        <v>0</v>
      </c>
      <c r="T100" s="166">
        <v>0</v>
      </c>
      <c r="U100" s="405">
        <v>0</v>
      </c>
      <c r="V100" s="166">
        <v>0</v>
      </c>
      <c r="W100" s="166">
        <v>0</v>
      </c>
      <c r="X100" s="166">
        <v>0</v>
      </c>
      <c r="Y100" s="166">
        <v>0</v>
      </c>
      <c r="Z100" s="166">
        <v>0</v>
      </c>
      <c r="AA100" s="166">
        <v>0</v>
      </c>
      <c r="AB100" s="166">
        <v>0</v>
      </c>
      <c r="AC100" s="166">
        <v>0</v>
      </c>
      <c r="AD100" s="166"/>
      <c r="AE100" s="166">
        <v>0</v>
      </c>
      <c r="AF100" s="166">
        <v>0</v>
      </c>
      <c r="AG100" s="205"/>
      <c r="AH100" s="205"/>
      <c r="AI100" s="201"/>
      <c r="AJ100" s="201"/>
      <c r="AK100" s="201"/>
      <c r="AL100" s="201"/>
      <c r="AM100" s="201"/>
      <c r="AN100" s="201"/>
      <c r="AO100" s="175"/>
      <c r="AP100" s="178"/>
      <c r="AQ100" s="178"/>
      <c r="AR100" s="178"/>
      <c r="AS100" s="178"/>
      <c r="AT100" s="178"/>
      <c r="AU100" s="178"/>
    </row>
    <row r="101" s="3" customFormat="1" spans="1:47">
      <c r="A101" s="155"/>
      <c r="B101" s="190" t="s">
        <v>847</v>
      </c>
      <c r="C101" s="190"/>
      <c r="D101" s="191"/>
      <c r="E101" s="191"/>
      <c r="F101" s="190"/>
      <c r="G101" s="191"/>
      <c r="H101" s="191"/>
      <c r="I101" s="190"/>
      <c r="J101" s="166">
        <v>0</v>
      </c>
      <c r="K101" s="166">
        <v>0</v>
      </c>
      <c r="L101" s="166">
        <v>0</v>
      </c>
      <c r="M101" s="166">
        <v>0</v>
      </c>
      <c r="N101" s="166">
        <v>0</v>
      </c>
      <c r="O101" s="166">
        <v>0</v>
      </c>
      <c r="P101" s="166">
        <v>0</v>
      </c>
      <c r="Q101" s="166">
        <v>0</v>
      </c>
      <c r="R101" s="166">
        <v>0</v>
      </c>
      <c r="S101" s="166">
        <v>0</v>
      </c>
      <c r="T101" s="166">
        <v>0</v>
      </c>
      <c r="U101" s="405">
        <v>0</v>
      </c>
      <c r="V101" s="166">
        <v>0</v>
      </c>
      <c r="W101" s="166">
        <v>0</v>
      </c>
      <c r="X101" s="166">
        <v>0</v>
      </c>
      <c r="Y101" s="166">
        <v>0</v>
      </c>
      <c r="Z101" s="166">
        <v>0</v>
      </c>
      <c r="AA101" s="166">
        <v>0</v>
      </c>
      <c r="AB101" s="166">
        <v>0</v>
      </c>
      <c r="AC101" s="166">
        <v>0</v>
      </c>
      <c r="AD101" s="166"/>
      <c r="AE101" s="166">
        <v>0</v>
      </c>
      <c r="AF101" s="166">
        <v>0</v>
      </c>
      <c r="AG101" s="205"/>
      <c r="AH101" s="205"/>
      <c r="AI101" s="201"/>
      <c r="AJ101" s="201"/>
      <c r="AK101" s="201"/>
      <c r="AL101" s="201"/>
      <c r="AM101" s="201"/>
      <c r="AN101" s="201"/>
      <c r="AO101" s="175"/>
      <c r="AP101" s="178"/>
      <c r="AQ101" s="178"/>
      <c r="AR101" s="178"/>
      <c r="AS101" s="178"/>
      <c r="AT101" s="178"/>
      <c r="AU101" s="178"/>
    </row>
    <row r="102" s="3" customFormat="1" spans="1:47">
      <c r="A102" s="155"/>
      <c r="B102" s="190" t="s">
        <v>848</v>
      </c>
      <c r="C102" s="190"/>
      <c r="D102" s="191"/>
      <c r="E102" s="191"/>
      <c r="F102" s="190"/>
      <c r="G102" s="191"/>
      <c r="H102" s="191"/>
      <c r="I102" s="190"/>
      <c r="J102" s="166">
        <v>0</v>
      </c>
      <c r="K102" s="166">
        <v>0</v>
      </c>
      <c r="L102" s="166">
        <v>0</v>
      </c>
      <c r="M102" s="166">
        <v>0</v>
      </c>
      <c r="N102" s="166">
        <v>0</v>
      </c>
      <c r="O102" s="166">
        <v>0</v>
      </c>
      <c r="P102" s="166">
        <v>0</v>
      </c>
      <c r="Q102" s="166">
        <v>0</v>
      </c>
      <c r="R102" s="166">
        <v>0</v>
      </c>
      <c r="S102" s="166">
        <v>0</v>
      </c>
      <c r="T102" s="166">
        <v>0</v>
      </c>
      <c r="U102" s="405">
        <v>0</v>
      </c>
      <c r="V102" s="166">
        <v>0</v>
      </c>
      <c r="W102" s="166">
        <v>0</v>
      </c>
      <c r="X102" s="166">
        <v>0</v>
      </c>
      <c r="Y102" s="166">
        <v>0</v>
      </c>
      <c r="Z102" s="166">
        <v>0</v>
      </c>
      <c r="AA102" s="166">
        <v>0</v>
      </c>
      <c r="AB102" s="166">
        <v>0</v>
      </c>
      <c r="AC102" s="166">
        <v>0</v>
      </c>
      <c r="AD102" s="166"/>
      <c r="AE102" s="166">
        <v>0</v>
      </c>
      <c r="AF102" s="166">
        <v>0</v>
      </c>
      <c r="AG102" s="205"/>
      <c r="AH102" s="205"/>
      <c r="AI102" s="201"/>
      <c r="AJ102" s="201"/>
      <c r="AK102" s="201"/>
      <c r="AL102" s="201"/>
      <c r="AM102" s="201"/>
      <c r="AN102" s="201"/>
      <c r="AO102" s="175"/>
      <c r="AP102" s="178"/>
      <c r="AQ102" s="178"/>
      <c r="AR102" s="178"/>
      <c r="AS102" s="178"/>
      <c r="AT102" s="178"/>
      <c r="AU102" s="178"/>
    </row>
    <row r="103" s="3" customFormat="1" spans="1:47">
      <c r="A103" s="155"/>
      <c r="B103" s="190" t="s">
        <v>849</v>
      </c>
      <c r="C103" s="190"/>
      <c r="D103" s="191"/>
      <c r="E103" s="191"/>
      <c r="F103" s="190"/>
      <c r="G103" s="191"/>
      <c r="H103" s="191"/>
      <c r="I103" s="190"/>
      <c r="J103" s="166">
        <v>0</v>
      </c>
      <c r="K103" s="166">
        <v>0</v>
      </c>
      <c r="L103" s="166">
        <v>0</v>
      </c>
      <c r="M103" s="166">
        <v>0</v>
      </c>
      <c r="N103" s="166">
        <v>0</v>
      </c>
      <c r="O103" s="166">
        <v>0</v>
      </c>
      <c r="P103" s="166">
        <v>0</v>
      </c>
      <c r="Q103" s="166">
        <v>0</v>
      </c>
      <c r="R103" s="166">
        <v>0</v>
      </c>
      <c r="S103" s="166">
        <v>0</v>
      </c>
      <c r="T103" s="166">
        <v>0</v>
      </c>
      <c r="U103" s="166">
        <v>0</v>
      </c>
      <c r="V103" s="166">
        <v>0</v>
      </c>
      <c r="W103" s="166">
        <v>0</v>
      </c>
      <c r="X103" s="166">
        <v>0</v>
      </c>
      <c r="Y103" s="166">
        <v>0</v>
      </c>
      <c r="Z103" s="166">
        <v>0</v>
      </c>
      <c r="AA103" s="166">
        <v>0</v>
      </c>
      <c r="AB103" s="166">
        <v>0</v>
      </c>
      <c r="AC103" s="166">
        <v>0</v>
      </c>
      <c r="AD103" s="166"/>
      <c r="AE103" s="166">
        <v>0</v>
      </c>
      <c r="AF103" s="166">
        <v>0</v>
      </c>
      <c r="AG103" s="205"/>
      <c r="AH103" s="205"/>
      <c r="AI103" s="201"/>
      <c r="AJ103" s="201"/>
      <c r="AK103" s="201"/>
      <c r="AL103" s="201"/>
      <c r="AM103" s="201"/>
      <c r="AN103" s="201"/>
      <c r="AO103" s="175"/>
      <c r="AP103" s="178"/>
      <c r="AQ103" s="178"/>
      <c r="AR103" s="178"/>
      <c r="AS103" s="178"/>
      <c r="AT103" s="178"/>
      <c r="AU103" s="178"/>
    </row>
    <row r="104" s="3" customFormat="1" spans="1:47">
      <c r="A104" s="155"/>
      <c r="B104" s="190" t="s">
        <v>860</v>
      </c>
      <c r="C104" s="190"/>
      <c r="D104" s="191"/>
      <c r="E104" s="191"/>
      <c r="F104" s="190"/>
      <c r="G104" s="191"/>
      <c r="H104" s="191"/>
      <c r="I104" s="190"/>
      <c r="J104" s="166">
        <f t="shared" ref="J104:AC104" si="29">J105+J106+J107</f>
        <v>0</v>
      </c>
      <c r="K104" s="166">
        <f t="shared" si="29"/>
        <v>0</v>
      </c>
      <c r="L104" s="166">
        <f t="shared" si="29"/>
        <v>0</v>
      </c>
      <c r="M104" s="166">
        <f t="shared" si="29"/>
        <v>0</v>
      </c>
      <c r="N104" s="166">
        <f t="shared" si="29"/>
        <v>0</v>
      </c>
      <c r="O104" s="166">
        <f t="shared" si="29"/>
        <v>0</v>
      </c>
      <c r="P104" s="166">
        <f t="shared" si="29"/>
        <v>0</v>
      </c>
      <c r="Q104" s="166">
        <f t="shared" si="29"/>
        <v>0</v>
      </c>
      <c r="R104" s="166">
        <f t="shared" si="29"/>
        <v>0</v>
      </c>
      <c r="S104" s="166">
        <f t="shared" si="29"/>
        <v>0</v>
      </c>
      <c r="T104" s="166">
        <f t="shared" si="29"/>
        <v>0</v>
      </c>
      <c r="U104" s="405">
        <f t="shared" si="29"/>
        <v>0</v>
      </c>
      <c r="V104" s="166">
        <f t="shared" si="29"/>
        <v>0</v>
      </c>
      <c r="W104" s="166">
        <f t="shared" si="29"/>
        <v>0</v>
      </c>
      <c r="X104" s="166">
        <f t="shared" si="29"/>
        <v>0</v>
      </c>
      <c r="Y104" s="166">
        <f t="shared" si="29"/>
        <v>0</v>
      </c>
      <c r="Z104" s="166">
        <f t="shared" si="29"/>
        <v>0</v>
      </c>
      <c r="AA104" s="166">
        <f t="shared" si="29"/>
        <v>0</v>
      </c>
      <c r="AB104" s="166">
        <f t="shared" si="29"/>
        <v>0</v>
      </c>
      <c r="AC104" s="166">
        <f t="shared" si="29"/>
        <v>0</v>
      </c>
      <c r="AD104" s="166"/>
      <c r="AE104" s="166">
        <f>AE105+AE106+AE107</f>
        <v>0</v>
      </c>
      <c r="AF104" s="166">
        <f>AF105+AF106+AF107</f>
        <v>0</v>
      </c>
      <c r="AG104" s="205"/>
      <c r="AH104" s="205"/>
      <c r="AI104" s="201"/>
      <c r="AJ104" s="201"/>
      <c r="AK104" s="201"/>
      <c r="AL104" s="201"/>
      <c r="AM104" s="201"/>
      <c r="AN104" s="201"/>
      <c r="AO104" s="175"/>
      <c r="AP104" s="178"/>
      <c r="AQ104" s="178"/>
      <c r="AR104" s="178"/>
      <c r="AS104" s="178"/>
      <c r="AT104" s="178"/>
      <c r="AU104" s="178"/>
    </row>
    <row r="105" s="3" customFormat="1" spans="1:47">
      <c r="A105" s="155"/>
      <c r="B105" s="190" t="s">
        <v>861</v>
      </c>
      <c r="C105" s="190"/>
      <c r="D105" s="191"/>
      <c r="E105" s="191"/>
      <c r="F105" s="190"/>
      <c r="G105" s="191"/>
      <c r="H105" s="191"/>
      <c r="I105" s="190"/>
      <c r="J105" s="166">
        <v>0</v>
      </c>
      <c r="K105" s="166">
        <v>0</v>
      </c>
      <c r="L105" s="166">
        <v>0</v>
      </c>
      <c r="M105" s="166">
        <v>0</v>
      </c>
      <c r="N105" s="166">
        <v>0</v>
      </c>
      <c r="O105" s="166">
        <v>0</v>
      </c>
      <c r="P105" s="166">
        <v>0</v>
      </c>
      <c r="Q105" s="166">
        <v>0</v>
      </c>
      <c r="R105" s="166">
        <v>0</v>
      </c>
      <c r="S105" s="166">
        <v>0</v>
      </c>
      <c r="T105" s="166">
        <v>0</v>
      </c>
      <c r="U105" s="405">
        <v>0</v>
      </c>
      <c r="V105" s="166">
        <v>0</v>
      </c>
      <c r="W105" s="166">
        <v>0</v>
      </c>
      <c r="X105" s="166">
        <v>0</v>
      </c>
      <c r="Y105" s="166">
        <v>0</v>
      </c>
      <c r="Z105" s="166">
        <v>0</v>
      </c>
      <c r="AA105" s="166">
        <v>0</v>
      </c>
      <c r="AB105" s="166">
        <v>0</v>
      </c>
      <c r="AC105" s="166">
        <v>0</v>
      </c>
      <c r="AD105" s="166"/>
      <c r="AE105" s="166">
        <v>0</v>
      </c>
      <c r="AF105" s="166">
        <v>0</v>
      </c>
      <c r="AG105" s="205"/>
      <c r="AH105" s="205"/>
      <c r="AI105" s="201"/>
      <c r="AJ105" s="201"/>
      <c r="AK105" s="201"/>
      <c r="AL105" s="201"/>
      <c r="AM105" s="201"/>
      <c r="AN105" s="201"/>
      <c r="AO105" s="175"/>
      <c r="AP105" s="178"/>
      <c r="AQ105" s="178"/>
      <c r="AR105" s="178"/>
      <c r="AS105" s="178"/>
      <c r="AT105" s="178"/>
      <c r="AU105" s="178"/>
    </row>
    <row r="106" s="3" customFormat="1" spans="1:47">
      <c r="A106" s="155"/>
      <c r="B106" s="190" t="s">
        <v>862</v>
      </c>
      <c r="C106" s="190"/>
      <c r="D106" s="191"/>
      <c r="E106" s="191"/>
      <c r="F106" s="190"/>
      <c r="G106" s="191"/>
      <c r="H106" s="191"/>
      <c r="I106" s="190"/>
      <c r="J106" s="166">
        <v>0</v>
      </c>
      <c r="K106" s="166">
        <v>0</v>
      </c>
      <c r="L106" s="166">
        <v>0</v>
      </c>
      <c r="M106" s="166">
        <v>0</v>
      </c>
      <c r="N106" s="166">
        <v>0</v>
      </c>
      <c r="O106" s="166">
        <v>0</v>
      </c>
      <c r="P106" s="166">
        <v>0</v>
      </c>
      <c r="Q106" s="166">
        <v>0</v>
      </c>
      <c r="R106" s="166">
        <v>0</v>
      </c>
      <c r="S106" s="166">
        <v>0</v>
      </c>
      <c r="T106" s="166">
        <v>0</v>
      </c>
      <c r="U106" s="405">
        <v>0</v>
      </c>
      <c r="V106" s="166">
        <v>0</v>
      </c>
      <c r="W106" s="166">
        <v>0</v>
      </c>
      <c r="X106" s="166">
        <v>0</v>
      </c>
      <c r="Y106" s="166">
        <v>0</v>
      </c>
      <c r="Z106" s="166">
        <v>0</v>
      </c>
      <c r="AA106" s="166">
        <v>0</v>
      </c>
      <c r="AB106" s="166">
        <v>0</v>
      </c>
      <c r="AC106" s="166">
        <v>0</v>
      </c>
      <c r="AD106" s="166"/>
      <c r="AE106" s="166">
        <v>0</v>
      </c>
      <c r="AF106" s="166">
        <v>0</v>
      </c>
      <c r="AG106" s="205"/>
      <c r="AH106" s="205"/>
      <c r="AI106" s="201"/>
      <c r="AJ106" s="201"/>
      <c r="AK106" s="201"/>
      <c r="AL106" s="201"/>
      <c r="AM106" s="201"/>
      <c r="AN106" s="201"/>
      <c r="AO106" s="175"/>
      <c r="AP106" s="178"/>
      <c r="AQ106" s="178"/>
      <c r="AR106" s="178"/>
      <c r="AS106" s="178"/>
      <c r="AT106" s="178"/>
      <c r="AU106" s="178"/>
    </row>
    <row r="107" s="3" customFormat="1" spans="1:47">
      <c r="A107" s="155"/>
      <c r="B107" s="190" t="s">
        <v>863</v>
      </c>
      <c r="C107" s="190"/>
      <c r="D107" s="191"/>
      <c r="E107" s="191"/>
      <c r="F107" s="190"/>
      <c r="G107" s="191"/>
      <c r="H107" s="191"/>
      <c r="I107" s="190"/>
      <c r="J107" s="166">
        <v>0</v>
      </c>
      <c r="K107" s="166">
        <v>0</v>
      </c>
      <c r="L107" s="166">
        <v>0</v>
      </c>
      <c r="M107" s="166">
        <v>0</v>
      </c>
      <c r="N107" s="166">
        <v>0</v>
      </c>
      <c r="O107" s="166">
        <v>0</v>
      </c>
      <c r="P107" s="166">
        <v>0</v>
      </c>
      <c r="Q107" s="166">
        <v>0</v>
      </c>
      <c r="R107" s="166">
        <v>0</v>
      </c>
      <c r="S107" s="166">
        <v>0</v>
      </c>
      <c r="T107" s="166">
        <v>0</v>
      </c>
      <c r="U107" s="405">
        <v>0</v>
      </c>
      <c r="V107" s="166">
        <v>0</v>
      </c>
      <c r="W107" s="166">
        <v>0</v>
      </c>
      <c r="X107" s="166">
        <v>0</v>
      </c>
      <c r="Y107" s="166">
        <v>0</v>
      </c>
      <c r="Z107" s="166">
        <v>0</v>
      </c>
      <c r="AA107" s="166">
        <v>0</v>
      </c>
      <c r="AB107" s="166">
        <v>0</v>
      </c>
      <c r="AC107" s="166">
        <v>0</v>
      </c>
      <c r="AD107" s="166"/>
      <c r="AE107" s="166">
        <v>0</v>
      </c>
      <c r="AF107" s="166">
        <v>0</v>
      </c>
      <c r="AG107" s="205"/>
      <c r="AH107" s="205"/>
      <c r="AI107" s="201"/>
      <c r="AJ107" s="201"/>
      <c r="AK107" s="201"/>
      <c r="AL107" s="201"/>
      <c r="AM107" s="201"/>
      <c r="AN107" s="201"/>
      <c r="AO107" s="175"/>
      <c r="AP107" s="178"/>
      <c r="AQ107" s="178"/>
      <c r="AR107" s="178"/>
      <c r="AS107" s="178"/>
      <c r="AT107" s="178"/>
      <c r="AU107" s="178"/>
    </row>
    <row r="108" s="3" customFormat="1" spans="1:47">
      <c r="A108" s="155"/>
      <c r="B108" s="190" t="s">
        <v>864</v>
      </c>
      <c r="C108" s="190"/>
      <c r="D108" s="191"/>
      <c r="E108" s="191"/>
      <c r="F108" s="190"/>
      <c r="G108" s="191"/>
      <c r="H108" s="191"/>
      <c r="I108" s="190"/>
      <c r="J108" s="166">
        <f t="shared" ref="J108:AC108" si="30">J109+J111+J116+J123</f>
        <v>0</v>
      </c>
      <c r="K108" s="166">
        <f t="shared" si="30"/>
        <v>0</v>
      </c>
      <c r="L108" s="166">
        <f t="shared" si="30"/>
        <v>0</v>
      </c>
      <c r="M108" s="166">
        <f t="shared" si="30"/>
        <v>0</v>
      </c>
      <c r="N108" s="166">
        <f t="shared" si="30"/>
        <v>1</v>
      </c>
      <c r="O108" s="166">
        <f t="shared" si="30"/>
        <v>0</v>
      </c>
      <c r="P108" s="166">
        <f t="shared" si="30"/>
        <v>0</v>
      </c>
      <c r="Q108" s="166">
        <f t="shared" si="30"/>
        <v>0</v>
      </c>
      <c r="R108" s="166">
        <f t="shared" si="30"/>
        <v>500</v>
      </c>
      <c r="S108" s="166">
        <f t="shared" si="30"/>
        <v>0</v>
      </c>
      <c r="T108" s="166">
        <f t="shared" si="30"/>
        <v>0</v>
      </c>
      <c r="U108" s="405">
        <f t="shared" si="30"/>
        <v>120</v>
      </c>
      <c r="V108" s="166">
        <f t="shared" si="30"/>
        <v>0</v>
      </c>
      <c r="W108" s="166">
        <f t="shared" si="30"/>
        <v>0</v>
      </c>
      <c r="X108" s="166">
        <f t="shared" si="30"/>
        <v>120</v>
      </c>
      <c r="Y108" s="166">
        <f t="shared" si="30"/>
        <v>0</v>
      </c>
      <c r="Z108" s="166">
        <f t="shared" si="30"/>
        <v>0</v>
      </c>
      <c r="AA108" s="166">
        <f t="shared" si="30"/>
        <v>0</v>
      </c>
      <c r="AB108" s="166">
        <f t="shared" si="30"/>
        <v>0</v>
      </c>
      <c r="AC108" s="166">
        <f t="shared" si="30"/>
        <v>0</v>
      </c>
      <c r="AD108" s="166"/>
      <c r="AE108" s="166">
        <f>AE109+AE111+AE116+AE123</f>
        <v>3656</v>
      </c>
      <c r="AF108" s="166">
        <f>AF109+AF111+AF116+AF123</f>
        <v>3656</v>
      </c>
      <c r="AG108" s="205"/>
      <c r="AH108" s="205"/>
      <c r="AI108" s="201"/>
      <c r="AJ108" s="201"/>
      <c r="AK108" s="201"/>
      <c r="AL108" s="201"/>
      <c r="AM108" s="201"/>
      <c r="AN108" s="201"/>
      <c r="AO108" s="175"/>
      <c r="AP108" s="178"/>
      <c r="AQ108" s="178"/>
      <c r="AR108" s="178"/>
      <c r="AS108" s="178"/>
      <c r="AT108" s="178"/>
      <c r="AU108" s="178"/>
    </row>
    <row r="109" s="3" customFormat="1" spans="1:47">
      <c r="A109" s="155"/>
      <c r="B109" s="190" t="s">
        <v>865</v>
      </c>
      <c r="C109" s="190"/>
      <c r="D109" s="191"/>
      <c r="E109" s="191"/>
      <c r="F109" s="190"/>
      <c r="G109" s="191"/>
      <c r="H109" s="191"/>
      <c r="I109" s="190"/>
      <c r="J109" s="166">
        <f t="shared" ref="J109:AC109" si="31">SUM(J110)</f>
        <v>0</v>
      </c>
      <c r="K109" s="166">
        <f t="shared" si="31"/>
        <v>0</v>
      </c>
      <c r="L109" s="166">
        <f t="shared" si="31"/>
        <v>0</v>
      </c>
      <c r="M109" s="166">
        <f t="shared" si="31"/>
        <v>0</v>
      </c>
      <c r="N109" s="166">
        <f t="shared" si="31"/>
        <v>0</v>
      </c>
      <c r="O109" s="166">
        <f t="shared" si="31"/>
        <v>0</v>
      </c>
      <c r="P109" s="166">
        <f t="shared" si="31"/>
        <v>0</v>
      </c>
      <c r="Q109" s="166">
        <f t="shared" si="31"/>
        <v>0</v>
      </c>
      <c r="R109" s="166">
        <f t="shared" si="31"/>
        <v>0</v>
      </c>
      <c r="S109" s="166">
        <f t="shared" si="31"/>
        <v>0</v>
      </c>
      <c r="T109" s="166">
        <f t="shared" si="31"/>
        <v>0</v>
      </c>
      <c r="U109" s="405">
        <f t="shared" si="31"/>
        <v>0</v>
      </c>
      <c r="V109" s="166">
        <f t="shared" si="31"/>
        <v>0</v>
      </c>
      <c r="W109" s="166">
        <f t="shared" si="31"/>
        <v>0</v>
      </c>
      <c r="X109" s="166">
        <f t="shared" si="31"/>
        <v>0</v>
      </c>
      <c r="Y109" s="166">
        <f t="shared" si="31"/>
        <v>0</v>
      </c>
      <c r="Z109" s="166">
        <f t="shared" si="31"/>
        <v>0</v>
      </c>
      <c r="AA109" s="166">
        <f t="shared" si="31"/>
        <v>0</v>
      </c>
      <c r="AB109" s="166">
        <f t="shared" si="31"/>
        <v>0</v>
      </c>
      <c r="AC109" s="166">
        <f t="shared" si="31"/>
        <v>0</v>
      </c>
      <c r="AD109" s="166"/>
      <c r="AE109" s="166">
        <f>SUM(AE110)</f>
        <v>0</v>
      </c>
      <c r="AF109" s="166">
        <f>SUM(AF110)</f>
        <v>0</v>
      </c>
      <c r="AG109" s="205"/>
      <c r="AH109" s="205"/>
      <c r="AI109" s="201"/>
      <c r="AJ109" s="201"/>
      <c r="AK109" s="201"/>
      <c r="AL109" s="201"/>
      <c r="AM109" s="201"/>
      <c r="AN109" s="201"/>
      <c r="AO109" s="175"/>
      <c r="AP109" s="178"/>
      <c r="AQ109" s="178"/>
      <c r="AR109" s="178"/>
      <c r="AS109" s="178"/>
      <c r="AT109" s="178"/>
      <c r="AU109" s="178"/>
    </row>
    <row r="110" s="3" customFormat="1" spans="1:47">
      <c r="A110" s="155"/>
      <c r="B110" s="190" t="s">
        <v>866</v>
      </c>
      <c r="C110" s="190"/>
      <c r="D110" s="191"/>
      <c r="E110" s="191"/>
      <c r="F110" s="190"/>
      <c r="G110" s="191"/>
      <c r="H110" s="191"/>
      <c r="I110" s="190"/>
      <c r="J110" s="166">
        <v>0</v>
      </c>
      <c r="K110" s="166">
        <v>0</v>
      </c>
      <c r="L110" s="166">
        <v>0</v>
      </c>
      <c r="M110" s="166">
        <v>0</v>
      </c>
      <c r="N110" s="166">
        <v>0</v>
      </c>
      <c r="O110" s="166">
        <v>0</v>
      </c>
      <c r="P110" s="166">
        <v>0</v>
      </c>
      <c r="Q110" s="166">
        <v>0</v>
      </c>
      <c r="R110" s="166">
        <v>0</v>
      </c>
      <c r="S110" s="166">
        <v>0</v>
      </c>
      <c r="T110" s="166">
        <v>0</v>
      </c>
      <c r="U110" s="405">
        <v>0</v>
      </c>
      <c r="V110" s="166">
        <v>0</v>
      </c>
      <c r="W110" s="166">
        <v>0</v>
      </c>
      <c r="X110" s="166">
        <v>0</v>
      </c>
      <c r="Y110" s="166">
        <v>0</v>
      </c>
      <c r="Z110" s="166">
        <v>0</v>
      </c>
      <c r="AA110" s="166">
        <v>0</v>
      </c>
      <c r="AB110" s="166">
        <v>0</v>
      </c>
      <c r="AC110" s="166">
        <v>0</v>
      </c>
      <c r="AD110" s="166"/>
      <c r="AE110" s="166">
        <v>0</v>
      </c>
      <c r="AF110" s="166">
        <v>0</v>
      </c>
      <c r="AG110" s="205"/>
      <c r="AH110" s="205"/>
      <c r="AI110" s="201"/>
      <c r="AJ110" s="201"/>
      <c r="AK110" s="201"/>
      <c r="AL110" s="201"/>
      <c r="AM110" s="201"/>
      <c r="AN110" s="201"/>
      <c r="AO110" s="175"/>
      <c r="AP110" s="178"/>
      <c r="AQ110" s="178"/>
      <c r="AR110" s="178"/>
      <c r="AS110" s="178"/>
      <c r="AT110" s="178"/>
      <c r="AU110" s="178"/>
    </row>
    <row r="111" s="3" customFormat="1" spans="1:47">
      <c r="A111" s="155"/>
      <c r="B111" s="190" t="s">
        <v>867</v>
      </c>
      <c r="C111" s="190"/>
      <c r="D111" s="191"/>
      <c r="E111" s="191"/>
      <c r="F111" s="190"/>
      <c r="G111" s="191"/>
      <c r="H111" s="191"/>
      <c r="I111" s="190"/>
      <c r="J111" s="166">
        <f t="shared" ref="J111:AC111" si="32">J112+J114+J115</f>
        <v>0</v>
      </c>
      <c r="K111" s="166">
        <f t="shared" si="32"/>
        <v>0</v>
      </c>
      <c r="L111" s="166">
        <f t="shared" si="32"/>
        <v>0</v>
      </c>
      <c r="M111" s="166">
        <f t="shared" si="32"/>
        <v>0</v>
      </c>
      <c r="N111" s="166">
        <f t="shared" si="32"/>
        <v>1</v>
      </c>
      <c r="O111" s="166">
        <f t="shared" si="32"/>
        <v>0</v>
      </c>
      <c r="P111" s="166">
        <f t="shared" si="32"/>
        <v>0</v>
      </c>
      <c r="Q111" s="166">
        <f t="shared" si="32"/>
        <v>0</v>
      </c>
      <c r="R111" s="166">
        <f t="shared" si="32"/>
        <v>500</v>
      </c>
      <c r="S111" s="166">
        <f t="shared" si="32"/>
        <v>0</v>
      </c>
      <c r="T111" s="166">
        <f t="shared" si="32"/>
        <v>0</v>
      </c>
      <c r="U111" s="405">
        <f t="shared" si="32"/>
        <v>120</v>
      </c>
      <c r="V111" s="166">
        <f t="shared" si="32"/>
        <v>0</v>
      </c>
      <c r="W111" s="166">
        <f t="shared" si="32"/>
        <v>0</v>
      </c>
      <c r="X111" s="166">
        <f t="shared" si="32"/>
        <v>120</v>
      </c>
      <c r="Y111" s="166">
        <f t="shared" si="32"/>
        <v>0</v>
      </c>
      <c r="Z111" s="166">
        <f t="shared" si="32"/>
        <v>0</v>
      </c>
      <c r="AA111" s="166">
        <f t="shared" si="32"/>
        <v>0</v>
      </c>
      <c r="AB111" s="166">
        <f t="shared" si="32"/>
        <v>0</v>
      </c>
      <c r="AC111" s="166">
        <f t="shared" si="32"/>
        <v>0</v>
      </c>
      <c r="AD111" s="166"/>
      <c r="AE111" s="166">
        <f>AE112+AE114+AE115</f>
        <v>3656</v>
      </c>
      <c r="AF111" s="166">
        <f>AF112+AF114+AF115</f>
        <v>3656</v>
      </c>
      <c r="AG111" s="205"/>
      <c r="AH111" s="205"/>
      <c r="AI111" s="201"/>
      <c r="AJ111" s="201"/>
      <c r="AK111" s="201"/>
      <c r="AL111" s="201"/>
      <c r="AM111" s="201"/>
      <c r="AN111" s="201"/>
      <c r="AO111" s="175"/>
      <c r="AP111" s="178"/>
      <c r="AQ111" s="178"/>
      <c r="AR111" s="178"/>
      <c r="AS111" s="178"/>
      <c r="AT111" s="178"/>
      <c r="AU111" s="178"/>
    </row>
    <row r="112" s="3" customFormat="1" spans="1:47">
      <c r="A112" s="155"/>
      <c r="B112" s="190" t="s">
        <v>868</v>
      </c>
      <c r="C112" s="190"/>
      <c r="D112" s="191"/>
      <c r="E112" s="191"/>
      <c r="F112" s="190"/>
      <c r="G112" s="191"/>
      <c r="H112" s="191"/>
      <c r="I112" s="190"/>
      <c r="J112" s="166">
        <f t="shared" ref="J112:AC112" si="33">SUM(J113)</f>
        <v>0</v>
      </c>
      <c r="K112" s="166">
        <f t="shared" si="33"/>
        <v>0</v>
      </c>
      <c r="L112" s="166">
        <f t="shared" si="33"/>
        <v>0</v>
      </c>
      <c r="M112" s="166">
        <f t="shared" si="33"/>
        <v>0</v>
      </c>
      <c r="N112" s="166">
        <f t="shared" si="33"/>
        <v>1</v>
      </c>
      <c r="O112" s="166">
        <f t="shared" si="33"/>
        <v>0</v>
      </c>
      <c r="P112" s="166">
        <f t="shared" si="33"/>
        <v>0</v>
      </c>
      <c r="Q112" s="166">
        <f t="shared" si="33"/>
        <v>0</v>
      </c>
      <c r="R112" s="166">
        <f t="shared" si="33"/>
        <v>500</v>
      </c>
      <c r="S112" s="166">
        <f t="shared" si="33"/>
        <v>0</v>
      </c>
      <c r="T112" s="166">
        <f t="shared" si="33"/>
        <v>0</v>
      </c>
      <c r="U112" s="405">
        <f t="shared" si="33"/>
        <v>120</v>
      </c>
      <c r="V112" s="166">
        <f t="shared" si="33"/>
        <v>0</v>
      </c>
      <c r="W112" s="166">
        <f t="shared" si="33"/>
        <v>0</v>
      </c>
      <c r="X112" s="166">
        <f t="shared" si="33"/>
        <v>120</v>
      </c>
      <c r="Y112" s="166">
        <f t="shared" si="33"/>
        <v>0</v>
      </c>
      <c r="Z112" s="166">
        <f t="shared" si="33"/>
        <v>0</v>
      </c>
      <c r="AA112" s="166">
        <f t="shared" si="33"/>
        <v>0</v>
      </c>
      <c r="AB112" s="166">
        <f t="shared" si="33"/>
        <v>0</v>
      </c>
      <c r="AC112" s="166">
        <f t="shared" si="33"/>
        <v>0</v>
      </c>
      <c r="AD112" s="166"/>
      <c r="AE112" s="166">
        <f>SUM(AE113)</f>
        <v>3656</v>
      </c>
      <c r="AF112" s="166">
        <f>SUM(AF113)</f>
        <v>3656</v>
      </c>
      <c r="AG112" s="205"/>
      <c r="AH112" s="205"/>
      <c r="AI112" s="201"/>
      <c r="AJ112" s="201"/>
      <c r="AK112" s="201"/>
      <c r="AL112" s="201"/>
      <c r="AM112" s="201"/>
      <c r="AN112" s="201"/>
      <c r="AO112" s="175"/>
      <c r="AP112" s="178"/>
      <c r="AQ112" s="178"/>
      <c r="AR112" s="178"/>
      <c r="AS112" s="178"/>
      <c r="AT112" s="178"/>
      <c r="AU112" s="178"/>
    </row>
    <row r="113" s="1" customFormat="1" ht="122" customHeight="1" spans="1:57">
      <c r="A113" s="21">
        <v>30</v>
      </c>
      <c r="B113" s="20" t="s">
        <v>869</v>
      </c>
      <c r="C113" s="20">
        <v>2022</v>
      </c>
      <c r="D113" s="21" t="s">
        <v>870</v>
      </c>
      <c r="E113" s="21" t="s">
        <v>871</v>
      </c>
      <c r="F113" s="21" t="s">
        <v>45</v>
      </c>
      <c r="G113" s="21" t="s">
        <v>1212</v>
      </c>
      <c r="H113" s="21" t="s">
        <v>526</v>
      </c>
      <c r="I113" s="33" t="s">
        <v>1595</v>
      </c>
      <c r="J113" s="21"/>
      <c r="K113" s="21"/>
      <c r="L113" s="21"/>
      <c r="M113" s="21"/>
      <c r="N113" s="21">
        <v>1</v>
      </c>
      <c r="O113" s="21"/>
      <c r="P113" s="21"/>
      <c r="Q113" s="21"/>
      <c r="R113" s="22">
        <v>500</v>
      </c>
      <c r="S113" s="21" t="s">
        <v>489</v>
      </c>
      <c r="T113" s="21" t="s">
        <v>490</v>
      </c>
      <c r="U113" s="314">
        <v>120</v>
      </c>
      <c r="V113" s="44">
        <v>0</v>
      </c>
      <c r="W113" s="44"/>
      <c r="X113" s="44">
        <v>120</v>
      </c>
      <c r="Y113" s="44"/>
      <c r="Z113" s="44">
        <v>0</v>
      </c>
      <c r="AA113" s="44">
        <v>0</v>
      </c>
      <c r="AB113" s="44">
        <v>0</v>
      </c>
      <c r="AC113" s="44">
        <v>0</v>
      </c>
      <c r="AD113" s="44"/>
      <c r="AE113" s="50">
        <v>3656</v>
      </c>
      <c r="AF113" s="50">
        <v>3656</v>
      </c>
      <c r="AG113" s="33" t="s">
        <v>873</v>
      </c>
      <c r="AH113" s="33" t="s">
        <v>874</v>
      </c>
      <c r="AI113" s="163" t="s">
        <v>489</v>
      </c>
      <c r="AJ113" s="163" t="s">
        <v>490</v>
      </c>
      <c r="AK113" s="21" t="s">
        <v>875</v>
      </c>
      <c r="AL113" s="163" t="s">
        <v>876</v>
      </c>
      <c r="AM113" s="163" t="s">
        <v>389</v>
      </c>
      <c r="AN113" s="163" t="s">
        <v>514</v>
      </c>
      <c r="AO113" s="163"/>
      <c r="AP113" s="158" t="s">
        <v>1079</v>
      </c>
      <c r="AQ113" s="158" t="s">
        <v>1079</v>
      </c>
      <c r="AR113" s="158"/>
      <c r="AS113" s="158" t="s">
        <v>1079</v>
      </c>
      <c r="AT113" s="163" t="s">
        <v>1573</v>
      </c>
      <c r="AU113" s="178"/>
      <c r="AV113" s="3"/>
      <c r="BE113" s="5">
        <v>1</v>
      </c>
    </row>
    <row r="114" s="3" customFormat="1" spans="1:47">
      <c r="A114" s="155"/>
      <c r="B114" s="190" t="s">
        <v>877</v>
      </c>
      <c r="C114" s="190"/>
      <c r="D114" s="191"/>
      <c r="E114" s="191"/>
      <c r="F114" s="190"/>
      <c r="G114" s="191"/>
      <c r="H114" s="191"/>
      <c r="I114" s="190"/>
      <c r="J114" s="166">
        <v>0</v>
      </c>
      <c r="K114" s="166">
        <v>0</v>
      </c>
      <c r="L114" s="166">
        <v>0</v>
      </c>
      <c r="M114" s="166">
        <v>0</v>
      </c>
      <c r="N114" s="166">
        <v>0</v>
      </c>
      <c r="O114" s="166">
        <v>0</v>
      </c>
      <c r="P114" s="166">
        <v>0</v>
      </c>
      <c r="Q114" s="166">
        <v>0</v>
      </c>
      <c r="R114" s="166">
        <v>0</v>
      </c>
      <c r="S114" s="166">
        <v>0</v>
      </c>
      <c r="T114" s="166">
        <v>0</v>
      </c>
      <c r="U114" s="405">
        <v>0</v>
      </c>
      <c r="V114" s="166">
        <v>0</v>
      </c>
      <c r="W114" s="166">
        <v>0</v>
      </c>
      <c r="X114" s="166">
        <v>0</v>
      </c>
      <c r="Y114" s="166">
        <v>0</v>
      </c>
      <c r="Z114" s="166">
        <v>0</v>
      </c>
      <c r="AA114" s="166">
        <v>0</v>
      </c>
      <c r="AB114" s="166">
        <v>0</v>
      </c>
      <c r="AC114" s="166">
        <v>0</v>
      </c>
      <c r="AD114" s="166"/>
      <c r="AE114" s="166">
        <v>0</v>
      </c>
      <c r="AF114" s="166">
        <v>0</v>
      </c>
      <c r="AG114" s="205"/>
      <c r="AH114" s="205"/>
      <c r="AI114" s="201"/>
      <c r="AJ114" s="201"/>
      <c r="AK114" s="201"/>
      <c r="AL114" s="201"/>
      <c r="AM114" s="201"/>
      <c r="AN114" s="201"/>
      <c r="AO114" s="175"/>
      <c r="AP114" s="178"/>
      <c r="AQ114" s="178"/>
      <c r="AR114" s="178"/>
      <c r="AS114" s="178"/>
      <c r="AT114" s="178"/>
      <c r="AU114" s="178"/>
    </row>
    <row r="115" s="3" customFormat="1" spans="1:47">
      <c r="A115" s="155"/>
      <c r="B115" s="190" t="s">
        <v>878</v>
      </c>
      <c r="C115" s="190"/>
      <c r="D115" s="191"/>
      <c r="E115" s="191"/>
      <c r="F115" s="190"/>
      <c r="G115" s="191"/>
      <c r="H115" s="191"/>
      <c r="I115" s="190"/>
      <c r="J115" s="166">
        <v>0</v>
      </c>
      <c r="K115" s="166">
        <v>0</v>
      </c>
      <c r="L115" s="166">
        <v>0</v>
      </c>
      <c r="M115" s="166">
        <v>0</v>
      </c>
      <c r="N115" s="166">
        <v>0</v>
      </c>
      <c r="O115" s="166">
        <v>0</v>
      </c>
      <c r="P115" s="166">
        <v>0</v>
      </c>
      <c r="Q115" s="166">
        <v>0</v>
      </c>
      <c r="R115" s="166">
        <v>0</v>
      </c>
      <c r="S115" s="166">
        <v>0</v>
      </c>
      <c r="T115" s="166">
        <v>0</v>
      </c>
      <c r="U115" s="405">
        <v>0</v>
      </c>
      <c r="V115" s="166">
        <v>0</v>
      </c>
      <c r="W115" s="166">
        <v>0</v>
      </c>
      <c r="X115" s="166">
        <v>0</v>
      </c>
      <c r="Y115" s="166">
        <v>0</v>
      </c>
      <c r="Z115" s="166">
        <v>0</v>
      </c>
      <c r="AA115" s="166">
        <v>0</v>
      </c>
      <c r="AB115" s="166">
        <v>0</v>
      </c>
      <c r="AC115" s="166">
        <v>0</v>
      </c>
      <c r="AD115" s="166"/>
      <c r="AE115" s="166">
        <v>0</v>
      </c>
      <c r="AF115" s="166">
        <v>0</v>
      </c>
      <c r="AG115" s="205"/>
      <c r="AH115" s="205"/>
      <c r="AI115" s="201"/>
      <c r="AJ115" s="201"/>
      <c r="AK115" s="201"/>
      <c r="AL115" s="201"/>
      <c r="AM115" s="201"/>
      <c r="AN115" s="201"/>
      <c r="AO115" s="175"/>
      <c r="AP115" s="178"/>
      <c r="AQ115" s="178"/>
      <c r="AR115" s="178"/>
      <c r="AS115" s="178"/>
      <c r="AT115" s="178"/>
      <c r="AU115" s="178"/>
    </row>
    <row r="116" s="3" customFormat="1" spans="1:47">
      <c r="A116" s="155"/>
      <c r="B116" s="190" t="s">
        <v>879</v>
      </c>
      <c r="C116" s="190"/>
      <c r="D116" s="191"/>
      <c r="E116" s="191"/>
      <c r="F116" s="190"/>
      <c r="G116" s="191"/>
      <c r="H116" s="191"/>
      <c r="I116" s="190"/>
      <c r="J116" s="166">
        <f t="shared" ref="J116:AC116" si="34">J117+J118+J119+J120+J121+J122</f>
        <v>0</v>
      </c>
      <c r="K116" s="166">
        <f t="shared" si="34"/>
        <v>0</v>
      </c>
      <c r="L116" s="166">
        <f t="shared" si="34"/>
        <v>0</v>
      </c>
      <c r="M116" s="166">
        <f t="shared" si="34"/>
        <v>0</v>
      </c>
      <c r="N116" s="166">
        <f t="shared" si="34"/>
        <v>0</v>
      </c>
      <c r="O116" s="166">
        <f t="shared" si="34"/>
        <v>0</v>
      </c>
      <c r="P116" s="166">
        <f t="shared" si="34"/>
        <v>0</v>
      </c>
      <c r="Q116" s="166">
        <f t="shared" si="34"/>
        <v>0</v>
      </c>
      <c r="R116" s="166">
        <f t="shared" si="34"/>
        <v>0</v>
      </c>
      <c r="S116" s="166">
        <f t="shared" si="34"/>
        <v>0</v>
      </c>
      <c r="T116" s="166">
        <f t="shared" si="34"/>
        <v>0</v>
      </c>
      <c r="U116" s="405">
        <f t="shared" si="34"/>
        <v>0</v>
      </c>
      <c r="V116" s="166">
        <f t="shared" si="34"/>
        <v>0</v>
      </c>
      <c r="W116" s="166">
        <f t="shared" si="34"/>
        <v>0</v>
      </c>
      <c r="X116" s="166">
        <f t="shared" si="34"/>
        <v>0</v>
      </c>
      <c r="Y116" s="166">
        <f t="shared" si="34"/>
        <v>0</v>
      </c>
      <c r="Z116" s="166">
        <f t="shared" si="34"/>
        <v>0</v>
      </c>
      <c r="AA116" s="166">
        <f t="shared" si="34"/>
        <v>0</v>
      </c>
      <c r="AB116" s="166">
        <f t="shared" si="34"/>
        <v>0</v>
      </c>
      <c r="AC116" s="166">
        <f t="shared" si="34"/>
        <v>0</v>
      </c>
      <c r="AD116" s="166"/>
      <c r="AE116" s="166">
        <f>AE117+AE118+AE119+AE120+AE121+AE122</f>
        <v>0</v>
      </c>
      <c r="AF116" s="166">
        <f>AF117+AF118+AF119+AF120+AF121+AF122</f>
        <v>0</v>
      </c>
      <c r="AG116" s="205"/>
      <c r="AH116" s="205"/>
      <c r="AI116" s="201"/>
      <c r="AJ116" s="201"/>
      <c r="AK116" s="201"/>
      <c r="AL116" s="201"/>
      <c r="AM116" s="201"/>
      <c r="AN116" s="201"/>
      <c r="AO116" s="175"/>
      <c r="AP116" s="178"/>
      <c r="AQ116" s="178"/>
      <c r="AR116" s="178"/>
      <c r="AS116" s="178"/>
      <c r="AT116" s="178"/>
      <c r="AU116" s="178"/>
    </row>
    <row r="117" s="3" customFormat="1" spans="1:47">
      <c r="A117" s="155"/>
      <c r="B117" s="190" t="s">
        <v>880</v>
      </c>
      <c r="C117" s="190"/>
      <c r="D117" s="191"/>
      <c r="E117" s="191"/>
      <c r="F117" s="190"/>
      <c r="G117" s="191"/>
      <c r="H117" s="191"/>
      <c r="I117" s="190"/>
      <c r="J117" s="166">
        <v>0</v>
      </c>
      <c r="K117" s="166">
        <v>0</v>
      </c>
      <c r="L117" s="166">
        <v>0</v>
      </c>
      <c r="M117" s="166">
        <v>0</v>
      </c>
      <c r="N117" s="166">
        <v>0</v>
      </c>
      <c r="O117" s="166">
        <v>0</v>
      </c>
      <c r="P117" s="166">
        <v>0</v>
      </c>
      <c r="Q117" s="166">
        <v>0</v>
      </c>
      <c r="R117" s="166">
        <v>0</v>
      </c>
      <c r="S117" s="166">
        <v>0</v>
      </c>
      <c r="T117" s="166">
        <v>0</v>
      </c>
      <c r="U117" s="405">
        <v>0</v>
      </c>
      <c r="V117" s="166">
        <v>0</v>
      </c>
      <c r="W117" s="166">
        <v>0</v>
      </c>
      <c r="X117" s="166">
        <v>0</v>
      </c>
      <c r="Y117" s="166">
        <v>0</v>
      </c>
      <c r="Z117" s="166">
        <v>0</v>
      </c>
      <c r="AA117" s="166">
        <v>0</v>
      </c>
      <c r="AB117" s="166">
        <v>0</v>
      </c>
      <c r="AC117" s="166">
        <v>0</v>
      </c>
      <c r="AD117" s="166"/>
      <c r="AE117" s="166">
        <v>0</v>
      </c>
      <c r="AF117" s="166">
        <v>0</v>
      </c>
      <c r="AG117" s="205"/>
      <c r="AH117" s="205"/>
      <c r="AI117" s="201"/>
      <c r="AJ117" s="201"/>
      <c r="AK117" s="201"/>
      <c r="AL117" s="201"/>
      <c r="AM117" s="201"/>
      <c r="AN117" s="201"/>
      <c r="AO117" s="175"/>
      <c r="AP117" s="178"/>
      <c r="AQ117" s="178"/>
      <c r="AR117" s="178"/>
      <c r="AS117" s="178"/>
      <c r="AT117" s="178"/>
      <c r="AU117" s="178"/>
    </row>
    <row r="118" s="3" customFormat="1" spans="1:47">
      <c r="A118" s="155"/>
      <c r="B118" s="190" t="s">
        <v>881</v>
      </c>
      <c r="C118" s="190"/>
      <c r="D118" s="191"/>
      <c r="E118" s="191"/>
      <c r="F118" s="190"/>
      <c r="G118" s="191"/>
      <c r="H118" s="191"/>
      <c r="I118" s="190"/>
      <c r="J118" s="166">
        <v>0</v>
      </c>
      <c r="K118" s="166">
        <v>0</v>
      </c>
      <c r="L118" s="166">
        <v>0</v>
      </c>
      <c r="M118" s="166">
        <v>0</v>
      </c>
      <c r="N118" s="166">
        <v>0</v>
      </c>
      <c r="O118" s="166">
        <v>0</v>
      </c>
      <c r="P118" s="166">
        <v>0</v>
      </c>
      <c r="Q118" s="166">
        <v>0</v>
      </c>
      <c r="R118" s="166">
        <v>0</v>
      </c>
      <c r="S118" s="166">
        <v>0</v>
      </c>
      <c r="T118" s="166">
        <v>0</v>
      </c>
      <c r="U118" s="405">
        <v>0</v>
      </c>
      <c r="V118" s="166">
        <v>0</v>
      </c>
      <c r="W118" s="166">
        <v>0</v>
      </c>
      <c r="X118" s="166">
        <v>0</v>
      </c>
      <c r="Y118" s="166">
        <v>0</v>
      </c>
      <c r="Z118" s="166">
        <v>0</v>
      </c>
      <c r="AA118" s="166">
        <v>0</v>
      </c>
      <c r="AB118" s="166">
        <v>0</v>
      </c>
      <c r="AC118" s="166">
        <v>0</v>
      </c>
      <c r="AD118" s="166"/>
      <c r="AE118" s="166">
        <v>0</v>
      </c>
      <c r="AF118" s="166">
        <v>0</v>
      </c>
      <c r="AG118" s="205"/>
      <c r="AH118" s="205"/>
      <c r="AI118" s="201"/>
      <c r="AJ118" s="201"/>
      <c r="AK118" s="201"/>
      <c r="AL118" s="201"/>
      <c r="AM118" s="201"/>
      <c r="AN118" s="201"/>
      <c r="AO118" s="175"/>
      <c r="AP118" s="178"/>
      <c r="AQ118" s="178"/>
      <c r="AR118" s="178"/>
      <c r="AS118" s="178"/>
      <c r="AT118" s="178"/>
      <c r="AU118" s="178"/>
    </row>
    <row r="119" s="3" customFormat="1" spans="1:47">
      <c r="A119" s="155"/>
      <c r="B119" s="190" t="s">
        <v>882</v>
      </c>
      <c r="C119" s="190"/>
      <c r="D119" s="191"/>
      <c r="E119" s="191"/>
      <c r="F119" s="190"/>
      <c r="G119" s="191"/>
      <c r="H119" s="191"/>
      <c r="I119" s="190"/>
      <c r="J119" s="166">
        <v>0</v>
      </c>
      <c r="K119" s="166">
        <v>0</v>
      </c>
      <c r="L119" s="166">
        <v>0</v>
      </c>
      <c r="M119" s="166">
        <v>0</v>
      </c>
      <c r="N119" s="166">
        <v>0</v>
      </c>
      <c r="O119" s="166">
        <v>0</v>
      </c>
      <c r="P119" s="166">
        <v>0</v>
      </c>
      <c r="Q119" s="166">
        <v>0</v>
      </c>
      <c r="R119" s="166">
        <v>0</v>
      </c>
      <c r="S119" s="166">
        <v>0</v>
      </c>
      <c r="T119" s="166">
        <v>0</v>
      </c>
      <c r="U119" s="405">
        <v>0</v>
      </c>
      <c r="V119" s="166">
        <v>0</v>
      </c>
      <c r="W119" s="166">
        <v>0</v>
      </c>
      <c r="X119" s="166">
        <v>0</v>
      </c>
      <c r="Y119" s="166">
        <v>0</v>
      </c>
      <c r="Z119" s="166">
        <v>0</v>
      </c>
      <c r="AA119" s="166">
        <v>0</v>
      </c>
      <c r="AB119" s="166">
        <v>0</v>
      </c>
      <c r="AC119" s="166">
        <v>0</v>
      </c>
      <c r="AD119" s="166"/>
      <c r="AE119" s="166">
        <v>0</v>
      </c>
      <c r="AF119" s="166">
        <v>0</v>
      </c>
      <c r="AG119" s="205"/>
      <c r="AH119" s="205"/>
      <c r="AI119" s="201"/>
      <c r="AJ119" s="201"/>
      <c r="AK119" s="201"/>
      <c r="AL119" s="201"/>
      <c r="AM119" s="201"/>
      <c r="AN119" s="201"/>
      <c r="AO119" s="175"/>
      <c r="AP119" s="178"/>
      <c r="AQ119" s="178"/>
      <c r="AR119" s="178"/>
      <c r="AS119" s="178"/>
      <c r="AT119" s="178"/>
      <c r="AU119" s="178"/>
    </row>
    <row r="120" s="3" customFormat="1" spans="1:47">
      <c r="A120" s="155"/>
      <c r="B120" s="190" t="s">
        <v>883</v>
      </c>
      <c r="C120" s="190"/>
      <c r="D120" s="191"/>
      <c r="E120" s="191"/>
      <c r="F120" s="190"/>
      <c r="G120" s="191"/>
      <c r="H120" s="191"/>
      <c r="I120" s="190"/>
      <c r="J120" s="166">
        <v>0</v>
      </c>
      <c r="K120" s="166">
        <v>0</v>
      </c>
      <c r="L120" s="166">
        <v>0</v>
      </c>
      <c r="M120" s="166">
        <v>0</v>
      </c>
      <c r="N120" s="166">
        <v>0</v>
      </c>
      <c r="O120" s="166">
        <v>0</v>
      </c>
      <c r="P120" s="166">
        <v>0</v>
      </c>
      <c r="Q120" s="166">
        <v>0</v>
      </c>
      <c r="R120" s="166">
        <v>0</v>
      </c>
      <c r="S120" s="166">
        <v>0</v>
      </c>
      <c r="T120" s="166">
        <v>0</v>
      </c>
      <c r="U120" s="405">
        <v>0</v>
      </c>
      <c r="V120" s="166">
        <v>0</v>
      </c>
      <c r="W120" s="166">
        <v>0</v>
      </c>
      <c r="X120" s="166">
        <v>0</v>
      </c>
      <c r="Y120" s="166">
        <v>0</v>
      </c>
      <c r="Z120" s="166">
        <v>0</v>
      </c>
      <c r="AA120" s="166">
        <v>0</v>
      </c>
      <c r="AB120" s="166">
        <v>0</v>
      </c>
      <c r="AC120" s="166">
        <v>0</v>
      </c>
      <c r="AD120" s="166"/>
      <c r="AE120" s="166">
        <v>0</v>
      </c>
      <c r="AF120" s="166">
        <v>0</v>
      </c>
      <c r="AG120" s="205"/>
      <c r="AH120" s="205"/>
      <c r="AI120" s="201"/>
      <c r="AJ120" s="201"/>
      <c r="AK120" s="201"/>
      <c r="AL120" s="201"/>
      <c r="AM120" s="201"/>
      <c r="AN120" s="201"/>
      <c r="AO120" s="175"/>
      <c r="AP120" s="178"/>
      <c r="AQ120" s="178"/>
      <c r="AR120" s="178"/>
      <c r="AS120" s="178"/>
      <c r="AT120" s="178"/>
      <c r="AU120" s="178"/>
    </row>
    <row r="121" s="3" customFormat="1" spans="1:47">
      <c r="A121" s="155"/>
      <c r="B121" s="190" t="s">
        <v>884</v>
      </c>
      <c r="C121" s="190"/>
      <c r="D121" s="191"/>
      <c r="E121" s="191"/>
      <c r="F121" s="190"/>
      <c r="G121" s="191"/>
      <c r="H121" s="191"/>
      <c r="I121" s="190"/>
      <c r="J121" s="166">
        <v>0</v>
      </c>
      <c r="K121" s="166">
        <v>0</v>
      </c>
      <c r="L121" s="166">
        <v>0</v>
      </c>
      <c r="M121" s="166">
        <v>0</v>
      </c>
      <c r="N121" s="166">
        <v>0</v>
      </c>
      <c r="O121" s="166">
        <v>0</v>
      </c>
      <c r="P121" s="166">
        <v>0</v>
      </c>
      <c r="Q121" s="166">
        <v>0</v>
      </c>
      <c r="R121" s="166">
        <v>0</v>
      </c>
      <c r="S121" s="166">
        <v>0</v>
      </c>
      <c r="T121" s="166">
        <v>0</v>
      </c>
      <c r="U121" s="405">
        <v>0</v>
      </c>
      <c r="V121" s="166">
        <v>0</v>
      </c>
      <c r="W121" s="166">
        <v>0</v>
      </c>
      <c r="X121" s="166">
        <v>0</v>
      </c>
      <c r="Y121" s="166">
        <v>0</v>
      </c>
      <c r="Z121" s="166">
        <v>0</v>
      </c>
      <c r="AA121" s="166">
        <v>0</v>
      </c>
      <c r="AB121" s="166">
        <v>0</v>
      </c>
      <c r="AC121" s="166">
        <v>0</v>
      </c>
      <c r="AD121" s="166"/>
      <c r="AE121" s="166">
        <v>0</v>
      </c>
      <c r="AF121" s="166">
        <v>0</v>
      </c>
      <c r="AG121" s="205"/>
      <c r="AH121" s="205"/>
      <c r="AI121" s="201"/>
      <c r="AJ121" s="201"/>
      <c r="AK121" s="201"/>
      <c r="AL121" s="201"/>
      <c r="AM121" s="201"/>
      <c r="AN121" s="201"/>
      <c r="AO121" s="175"/>
      <c r="AP121" s="178"/>
      <c r="AQ121" s="178"/>
      <c r="AR121" s="178"/>
      <c r="AS121" s="178"/>
      <c r="AT121" s="178"/>
      <c r="AU121" s="178"/>
    </row>
    <row r="122" s="3" customFormat="1" spans="1:47">
      <c r="A122" s="155"/>
      <c r="B122" s="190" t="s">
        <v>885</v>
      </c>
      <c r="C122" s="190"/>
      <c r="D122" s="191"/>
      <c r="E122" s="191"/>
      <c r="F122" s="190"/>
      <c r="G122" s="191"/>
      <c r="H122" s="191"/>
      <c r="I122" s="190"/>
      <c r="J122" s="166">
        <v>0</v>
      </c>
      <c r="K122" s="166">
        <v>0</v>
      </c>
      <c r="L122" s="166">
        <v>0</v>
      </c>
      <c r="M122" s="166">
        <v>0</v>
      </c>
      <c r="N122" s="166">
        <v>0</v>
      </c>
      <c r="O122" s="166">
        <v>0</v>
      </c>
      <c r="P122" s="166">
        <v>0</v>
      </c>
      <c r="Q122" s="166">
        <v>0</v>
      </c>
      <c r="R122" s="166">
        <v>0</v>
      </c>
      <c r="S122" s="166">
        <v>0</v>
      </c>
      <c r="T122" s="166">
        <v>0</v>
      </c>
      <c r="U122" s="405">
        <v>0</v>
      </c>
      <c r="V122" s="166">
        <v>0</v>
      </c>
      <c r="W122" s="166">
        <v>0</v>
      </c>
      <c r="X122" s="166">
        <v>0</v>
      </c>
      <c r="Y122" s="166">
        <v>0</v>
      </c>
      <c r="Z122" s="166">
        <v>0</v>
      </c>
      <c r="AA122" s="166">
        <v>0</v>
      </c>
      <c r="AB122" s="166">
        <v>0</v>
      </c>
      <c r="AC122" s="166">
        <v>0</v>
      </c>
      <c r="AD122" s="166"/>
      <c r="AE122" s="166">
        <v>0</v>
      </c>
      <c r="AF122" s="166">
        <v>0</v>
      </c>
      <c r="AG122" s="205"/>
      <c r="AH122" s="205"/>
      <c r="AI122" s="201"/>
      <c r="AJ122" s="201"/>
      <c r="AK122" s="201"/>
      <c r="AL122" s="201"/>
      <c r="AM122" s="201"/>
      <c r="AN122" s="201"/>
      <c r="AO122" s="175"/>
      <c r="AP122" s="178"/>
      <c r="AQ122" s="178"/>
      <c r="AR122" s="178"/>
      <c r="AS122" s="178"/>
      <c r="AT122" s="178"/>
      <c r="AU122" s="178"/>
    </row>
    <row r="123" s="3" customFormat="1" spans="1:47">
      <c r="A123" s="155"/>
      <c r="B123" s="190" t="s">
        <v>886</v>
      </c>
      <c r="C123" s="190"/>
      <c r="D123" s="191"/>
      <c r="E123" s="191"/>
      <c r="F123" s="190"/>
      <c r="G123" s="191"/>
      <c r="H123" s="191"/>
      <c r="I123" s="190"/>
      <c r="J123" s="166">
        <f t="shared" ref="J123:AC123" si="35">J124+J125+J126+J127+J128</f>
        <v>0</v>
      </c>
      <c r="K123" s="166">
        <f t="shared" si="35"/>
        <v>0</v>
      </c>
      <c r="L123" s="166">
        <f t="shared" si="35"/>
        <v>0</v>
      </c>
      <c r="M123" s="166">
        <f t="shared" si="35"/>
        <v>0</v>
      </c>
      <c r="N123" s="166">
        <f t="shared" si="35"/>
        <v>0</v>
      </c>
      <c r="O123" s="166">
        <f t="shared" si="35"/>
        <v>0</v>
      </c>
      <c r="P123" s="166">
        <f t="shared" si="35"/>
        <v>0</v>
      </c>
      <c r="Q123" s="166">
        <f t="shared" si="35"/>
        <v>0</v>
      </c>
      <c r="R123" s="166">
        <f t="shared" si="35"/>
        <v>0</v>
      </c>
      <c r="S123" s="166">
        <f t="shared" si="35"/>
        <v>0</v>
      </c>
      <c r="T123" s="166">
        <f t="shared" si="35"/>
        <v>0</v>
      </c>
      <c r="U123" s="405">
        <f t="shared" si="35"/>
        <v>0</v>
      </c>
      <c r="V123" s="166">
        <f t="shared" si="35"/>
        <v>0</v>
      </c>
      <c r="W123" s="166">
        <f t="shared" si="35"/>
        <v>0</v>
      </c>
      <c r="X123" s="166">
        <f t="shared" si="35"/>
        <v>0</v>
      </c>
      <c r="Y123" s="166">
        <f t="shared" si="35"/>
        <v>0</v>
      </c>
      <c r="Z123" s="166">
        <f t="shared" si="35"/>
        <v>0</v>
      </c>
      <c r="AA123" s="166">
        <f t="shared" si="35"/>
        <v>0</v>
      </c>
      <c r="AB123" s="166">
        <f t="shared" si="35"/>
        <v>0</v>
      </c>
      <c r="AC123" s="166">
        <f t="shared" si="35"/>
        <v>0</v>
      </c>
      <c r="AD123" s="166"/>
      <c r="AE123" s="166">
        <f>AE124+AE125+AE126+AE127+AE128</f>
        <v>0</v>
      </c>
      <c r="AF123" s="166">
        <f>AF124+AF125+AF126+AF127+AF128</f>
        <v>0</v>
      </c>
      <c r="AG123" s="205"/>
      <c r="AH123" s="205"/>
      <c r="AI123" s="201"/>
      <c r="AJ123" s="201"/>
      <c r="AK123" s="201"/>
      <c r="AL123" s="201"/>
      <c r="AM123" s="201"/>
      <c r="AN123" s="201"/>
      <c r="AO123" s="175"/>
      <c r="AP123" s="178"/>
      <c r="AQ123" s="178"/>
      <c r="AR123" s="178"/>
      <c r="AS123" s="178"/>
      <c r="AT123" s="178"/>
      <c r="AU123" s="178"/>
    </row>
    <row r="124" s="3" customFormat="1" spans="1:47">
      <c r="A124" s="155"/>
      <c r="B124" s="190" t="s">
        <v>887</v>
      </c>
      <c r="C124" s="190"/>
      <c r="D124" s="191"/>
      <c r="E124" s="191"/>
      <c r="F124" s="190"/>
      <c r="G124" s="191"/>
      <c r="H124" s="191"/>
      <c r="I124" s="190"/>
      <c r="J124" s="166">
        <v>0</v>
      </c>
      <c r="K124" s="166">
        <v>0</v>
      </c>
      <c r="L124" s="166">
        <v>0</v>
      </c>
      <c r="M124" s="166">
        <v>0</v>
      </c>
      <c r="N124" s="166">
        <v>0</v>
      </c>
      <c r="O124" s="166">
        <v>0</v>
      </c>
      <c r="P124" s="166">
        <v>0</v>
      </c>
      <c r="Q124" s="166">
        <v>0</v>
      </c>
      <c r="R124" s="166">
        <v>0</v>
      </c>
      <c r="S124" s="166">
        <v>0</v>
      </c>
      <c r="T124" s="166">
        <v>0</v>
      </c>
      <c r="U124" s="405">
        <v>0</v>
      </c>
      <c r="V124" s="166">
        <v>0</v>
      </c>
      <c r="W124" s="166">
        <v>0</v>
      </c>
      <c r="X124" s="166">
        <v>0</v>
      </c>
      <c r="Y124" s="166">
        <v>0</v>
      </c>
      <c r="Z124" s="166">
        <v>0</v>
      </c>
      <c r="AA124" s="166">
        <v>0</v>
      </c>
      <c r="AB124" s="166">
        <v>0</v>
      </c>
      <c r="AC124" s="166">
        <v>0</v>
      </c>
      <c r="AD124" s="166"/>
      <c r="AE124" s="166">
        <v>0</v>
      </c>
      <c r="AF124" s="166">
        <v>0</v>
      </c>
      <c r="AG124" s="205"/>
      <c r="AH124" s="205"/>
      <c r="AI124" s="201"/>
      <c r="AJ124" s="201"/>
      <c r="AK124" s="201"/>
      <c r="AL124" s="201"/>
      <c r="AM124" s="201"/>
      <c r="AN124" s="201"/>
      <c r="AO124" s="175"/>
      <c r="AP124" s="178"/>
      <c r="AQ124" s="178"/>
      <c r="AR124" s="178"/>
      <c r="AS124" s="178"/>
      <c r="AT124" s="178"/>
      <c r="AU124" s="178"/>
    </row>
    <row r="125" s="3" customFormat="1" spans="1:47">
      <c r="A125" s="155"/>
      <c r="B125" s="190" t="s">
        <v>888</v>
      </c>
      <c r="C125" s="190"/>
      <c r="D125" s="191"/>
      <c r="E125" s="191"/>
      <c r="F125" s="190"/>
      <c r="G125" s="191"/>
      <c r="H125" s="191"/>
      <c r="I125" s="190"/>
      <c r="J125" s="166">
        <v>0</v>
      </c>
      <c r="K125" s="166">
        <v>0</v>
      </c>
      <c r="L125" s="166">
        <v>0</v>
      </c>
      <c r="M125" s="166">
        <v>0</v>
      </c>
      <c r="N125" s="166">
        <v>0</v>
      </c>
      <c r="O125" s="166">
        <v>0</v>
      </c>
      <c r="P125" s="166">
        <v>0</v>
      </c>
      <c r="Q125" s="166">
        <v>0</v>
      </c>
      <c r="R125" s="166">
        <v>0</v>
      </c>
      <c r="S125" s="166">
        <v>0</v>
      </c>
      <c r="T125" s="166">
        <v>0</v>
      </c>
      <c r="U125" s="405">
        <v>0</v>
      </c>
      <c r="V125" s="166">
        <v>0</v>
      </c>
      <c r="W125" s="166">
        <v>0</v>
      </c>
      <c r="X125" s="166">
        <v>0</v>
      </c>
      <c r="Y125" s="166">
        <v>0</v>
      </c>
      <c r="Z125" s="166">
        <v>0</v>
      </c>
      <c r="AA125" s="166">
        <v>0</v>
      </c>
      <c r="AB125" s="166">
        <v>0</v>
      </c>
      <c r="AC125" s="166">
        <v>0</v>
      </c>
      <c r="AD125" s="166"/>
      <c r="AE125" s="166">
        <v>0</v>
      </c>
      <c r="AF125" s="166">
        <v>0</v>
      </c>
      <c r="AG125" s="205"/>
      <c r="AH125" s="205"/>
      <c r="AI125" s="201"/>
      <c r="AJ125" s="201"/>
      <c r="AK125" s="201"/>
      <c r="AL125" s="201"/>
      <c r="AM125" s="201"/>
      <c r="AN125" s="201"/>
      <c r="AO125" s="175"/>
      <c r="AP125" s="178"/>
      <c r="AQ125" s="178"/>
      <c r="AR125" s="178"/>
      <c r="AS125" s="178"/>
      <c r="AT125" s="178"/>
      <c r="AU125" s="178"/>
    </row>
    <row r="126" s="3" customFormat="1" spans="1:47">
      <c r="A126" s="155"/>
      <c r="B126" s="190" t="s">
        <v>889</v>
      </c>
      <c r="C126" s="190"/>
      <c r="D126" s="191"/>
      <c r="E126" s="191"/>
      <c r="F126" s="190"/>
      <c r="G126" s="191"/>
      <c r="H126" s="191"/>
      <c r="I126" s="190"/>
      <c r="J126" s="166">
        <v>0</v>
      </c>
      <c r="K126" s="166">
        <v>0</v>
      </c>
      <c r="L126" s="166">
        <v>0</v>
      </c>
      <c r="M126" s="166">
        <v>0</v>
      </c>
      <c r="N126" s="166">
        <v>0</v>
      </c>
      <c r="O126" s="166">
        <v>0</v>
      </c>
      <c r="P126" s="166">
        <v>0</v>
      </c>
      <c r="Q126" s="166">
        <v>0</v>
      </c>
      <c r="R126" s="166">
        <v>0</v>
      </c>
      <c r="S126" s="166">
        <v>0</v>
      </c>
      <c r="T126" s="166">
        <v>0</v>
      </c>
      <c r="U126" s="405">
        <v>0</v>
      </c>
      <c r="V126" s="166">
        <v>0</v>
      </c>
      <c r="W126" s="166">
        <v>0</v>
      </c>
      <c r="X126" s="166">
        <v>0</v>
      </c>
      <c r="Y126" s="166">
        <v>0</v>
      </c>
      <c r="Z126" s="166">
        <v>0</v>
      </c>
      <c r="AA126" s="166">
        <v>0</v>
      </c>
      <c r="AB126" s="166">
        <v>0</v>
      </c>
      <c r="AC126" s="166">
        <v>0</v>
      </c>
      <c r="AD126" s="166"/>
      <c r="AE126" s="166">
        <v>0</v>
      </c>
      <c r="AF126" s="166">
        <v>0</v>
      </c>
      <c r="AG126" s="205"/>
      <c r="AH126" s="205"/>
      <c r="AI126" s="201"/>
      <c r="AJ126" s="201"/>
      <c r="AK126" s="201"/>
      <c r="AL126" s="201"/>
      <c r="AM126" s="201"/>
      <c r="AN126" s="201"/>
      <c r="AO126" s="175"/>
      <c r="AP126" s="178"/>
      <c r="AQ126" s="178"/>
      <c r="AR126" s="178"/>
      <c r="AS126" s="178"/>
      <c r="AT126" s="178"/>
      <c r="AU126" s="178"/>
    </row>
    <row r="127" s="3" customFormat="1" spans="1:47">
      <c r="A127" s="155"/>
      <c r="B127" s="190" t="s">
        <v>890</v>
      </c>
      <c r="C127" s="190"/>
      <c r="D127" s="191"/>
      <c r="E127" s="191"/>
      <c r="F127" s="190"/>
      <c r="G127" s="191"/>
      <c r="H127" s="191"/>
      <c r="I127" s="190"/>
      <c r="J127" s="166">
        <v>0</v>
      </c>
      <c r="K127" s="166">
        <v>0</v>
      </c>
      <c r="L127" s="166">
        <v>0</v>
      </c>
      <c r="M127" s="166">
        <v>0</v>
      </c>
      <c r="N127" s="166">
        <v>0</v>
      </c>
      <c r="O127" s="166">
        <v>0</v>
      </c>
      <c r="P127" s="166">
        <v>0</v>
      </c>
      <c r="Q127" s="166">
        <v>0</v>
      </c>
      <c r="R127" s="166">
        <v>0</v>
      </c>
      <c r="S127" s="166">
        <v>0</v>
      </c>
      <c r="T127" s="166">
        <v>0</v>
      </c>
      <c r="U127" s="405">
        <v>0</v>
      </c>
      <c r="V127" s="166">
        <v>0</v>
      </c>
      <c r="W127" s="166">
        <v>0</v>
      </c>
      <c r="X127" s="166">
        <v>0</v>
      </c>
      <c r="Y127" s="166">
        <v>0</v>
      </c>
      <c r="Z127" s="166">
        <v>0</v>
      </c>
      <c r="AA127" s="166">
        <v>0</v>
      </c>
      <c r="AB127" s="166">
        <v>0</v>
      </c>
      <c r="AC127" s="166">
        <v>0</v>
      </c>
      <c r="AD127" s="166"/>
      <c r="AE127" s="166">
        <v>0</v>
      </c>
      <c r="AF127" s="166">
        <v>0</v>
      </c>
      <c r="AG127" s="205"/>
      <c r="AH127" s="205"/>
      <c r="AI127" s="201"/>
      <c r="AJ127" s="201"/>
      <c r="AK127" s="201"/>
      <c r="AL127" s="201"/>
      <c r="AM127" s="201"/>
      <c r="AN127" s="201"/>
      <c r="AO127" s="175"/>
      <c r="AP127" s="178"/>
      <c r="AQ127" s="178"/>
      <c r="AR127" s="178"/>
      <c r="AS127" s="178"/>
      <c r="AT127" s="178"/>
      <c r="AU127" s="178"/>
    </row>
    <row r="128" s="3" customFormat="1" spans="1:47">
      <c r="A128" s="155"/>
      <c r="B128" s="190" t="s">
        <v>891</v>
      </c>
      <c r="C128" s="190"/>
      <c r="D128" s="190"/>
      <c r="E128" s="190"/>
      <c r="F128" s="190"/>
      <c r="G128" s="190"/>
      <c r="H128" s="190"/>
      <c r="I128" s="190"/>
      <c r="J128" s="166">
        <v>0</v>
      </c>
      <c r="K128" s="166">
        <v>0</v>
      </c>
      <c r="L128" s="166">
        <v>0</v>
      </c>
      <c r="M128" s="166">
        <v>0</v>
      </c>
      <c r="N128" s="166">
        <v>0</v>
      </c>
      <c r="O128" s="166">
        <v>0</v>
      </c>
      <c r="P128" s="166">
        <v>0</v>
      </c>
      <c r="Q128" s="166">
        <v>0</v>
      </c>
      <c r="R128" s="166">
        <v>0</v>
      </c>
      <c r="S128" s="166">
        <v>0</v>
      </c>
      <c r="T128" s="166">
        <v>0</v>
      </c>
      <c r="U128" s="405">
        <v>0</v>
      </c>
      <c r="V128" s="166">
        <v>0</v>
      </c>
      <c r="W128" s="166">
        <v>0</v>
      </c>
      <c r="X128" s="166">
        <v>0</v>
      </c>
      <c r="Y128" s="166">
        <v>0</v>
      </c>
      <c r="Z128" s="166">
        <v>0</v>
      </c>
      <c r="AA128" s="166">
        <v>0</v>
      </c>
      <c r="AB128" s="166">
        <v>0</v>
      </c>
      <c r="AC128" s="166">
        <v>0</v>
      </c>
      <c r="AD128" s="166"/>
      <c r="AE128" s="166">
        <v>0</v>
      </c>
      <c r="AF128" s="166">
        <v>0</v>
      </c>
      <c r="AG128" s="205"/>
      <c r="AH128" s="205"/>
      <c r="AI128" s="201"/>
      <c r="AJ128" s="201"/>
      <c r="AK128" s="201"/>
      <c r="AL128" s="201"/>
      <c r="AM128" s="201"/>
      <c r="AN128" s="201"/>
      <c r="AO128" s="175"/>
      <c r="AP128" s="178"/>
      <c r="AQ128" s="178"/>
      <c r="AR128" s="178"/>
      <c r="AS128" s="178"/>
      <c r="AT128" s="178"/>
      <c r="AU128" s="178"/>
    </row>
    <row r="129" s="3" customFormat="1" spans="1:47">
      <c r="A129" s="155"/>
      <c r="B129" s="190" t="s">
        <v>892</v>
      </c>
      <c r="C129" s="190"/>
      <c r="D129" s="191"/>
      <c r="E129" s="191"/>
      <c r="F129" s="190"/>
      <c r="G129" s="191"/>
      <c r="H129" s="191"/>
      <c r="I129" s="190"/>
      <c r="J129" s="166">
        <f t="shared" ref="J129:AC129" si="36">J130+J133</f>
        <v>0</v>
      </c>
      <c r="K129" s="166">
        <f t="shared" si="36"/>
        <v>0</v>
      </c>
      <c r="L129" s="166">
        <f t="shared" si="36"/>
        <v>0</v>
      </c>
      <c r="M129" s="166">
        <f t="shared" si="36"/>
        <v>0</v>
      </c>
      <c r="N129" s="166">
        <f t="shared" si="36"/>
        <v>0</v>
      </c>
      <c r="O129" s="166">
        <f t="shared" si="36"/>
        <v>0</v>
      </c>
      <c r="P129" s="166">
        <f t="shared" si="36"/>
        <v>0</v>
      </c>
      <c r="Q129" s="166">
        <f t="shared" si="36"/>
        <v>0</v>
      </c>
      <c r="R129" s="166">
        <f t="shared" si="36"/>
        <v>0</v>
      </c>
      <c r="S129" s="166">
        <f t="shared" si="36"/>
        <v>0</v>
      </c>
      <c r="T129" s="166">
        <f t="shared" si="36"/>
        <v>0</v>
      </c>
      <c r="U129" s="405">
        <f t="shared" si="36"/>
        <v>0</v>
      </c>
      <c r="V129" s="166">
        <f t="shared" si="36"/>
        <v>0</v>
      </c>
      <c r="W129" s="166">
        <f t="shared" si="36"/>
        <v>0</v>
      </c>
      <c r="X129" s="166">
        <f t="shared" si="36"/>
        <v>0</v>
      </c>
      <c r="Y129" s="166">
        <f t="shared" si="36"/>
        <v>0</v>
      </c>
      <c r="Z129" s="166">
        <f t="shared" si="36"/>
        <v>0</v>
      </c>
      <c r="AA129" s="166">
        <f t="shared" si="36"/>
        <v>0</v>
      </c>
      <c r="AB129" s="166">
        <f t="shared" si="36"/>
        <v>0</v>
      </c>
      <c r="AC129" s="166">
        <f t="shared" si="36"/>
        <v>0</v>
      </c>
      <c r="AD129" s="166"/>
      <c r="AE129" s="166">
        <f>AE130+AE133</f>
        <v>0</v>
      </c>
      <c r="AF129" s="166">
        <f>AF130+AF133</f>
        <v>0</v>
      </c>
      <c r="AG129" s="205"/>
      <c r="AH129" s="205"/>
      <c r="AI129" s="201"/>
      <c r="AJ129" s="201"/>
      <c r="AK129" s="201"/>
      <c r="AL129" s="201"/>
      <c r="AM129" s="201"/>
      <c r="AN129" s="201"/>
      <c r="AO129" s="175"/>
      <c r="AP129" s="178"/>
      <c r="AQ129" s="178"/>
      <c r="AR129" s="178"/>
      <c r="AS129" s="178"/>
      <c r="AT129" s="178"/>
      <c r="AU129" s="178"/>
    </row>
    <row r="130" s="3" customFormat="1" spans="1:47">
      <c r="A130" s="155"/>
      <c r="B130" s="190" t="s">
        <v>893</v>
      </c>
      <c r="C130" s="190"/>
      <c r="D130" s="191"/>
      <c r="E130" s="191"/>
      <c r="F130" s="190"/>
      <c r="G130" s="191"/>
      <c r="H130" s="191"/>
      <c r="I130" s="190"/>
      <c r="J130" s="166">
        <f t="shared" ref="J130:AC130" si="37">J131+J132</f>
        <v>0</v>
      </c>
      <c r="K130" s="166">
        <f t="shared" si="37"/>
        <v>0</v>
      </c>
      <c r="L130" s="166">
        <f t="shared" si="37"/>
        <v>0</v>
      </c>
      <c r="M130" s="166">
        <f t="shared" si="37"/>
        <v>0</v>
      </c>
      <c r="N130" s="166">
        <f t="shared" si="37"/>
        <v>0</v>
      </c>
      <c r="O130" s="166">
        <f t="shared" si="37"/>
        <v>0</v>
      </c>
      <c r="P130" s="166">
        <f t="shared" si="37"/>
        <v>0</v>
      </c>
      <c r="Q130" s="166">
        <f t="shared" si="37"/>
        <v>0</v>
      </c>
      <c r="R130" s="166">
        <f t="shared" si="37"/>
        <v>0</v>
      </c>
      <c r="S130" s="166">
        <f t="shared" si="37"/>
        <v>0</v>
      </c>
      <c r="T130" s="166">
        <f t="shared" si="37"/>
        <v>0</v>
      </c>
      <c r="U130" s="405">
        <f t="shared" si="37"/>
        <v>0</v>
      </c>
      <c r="V130" s="166">
        <f t="shared" si="37"/>
        <v>0</v>
      </c>
      <c r="W130" s="166">
        <f t="shared" si="37"/>
        <v>0</v>
      </c>
      <c r="X130" s="166">
        <f t="shared" si="37"/>
        <v>0</v>
      </c>
      <c r="Y130" s="166">
        <f t="shared" si="37"/>
        <v>0</v>
      </c>
      <c r="Z130" s="166">
        <f t="shared" si="37"/>
        <v>0</v>
      </c>
      <c r="AA130" s="166">
        <f t="shared" si="37"/>
        <v>0</v>
      </c>
      <c r="AB130" s="166">
        <f t="shared" si="37"/>
        <v>0</v>
      </c>
      <c r="AC130" s="166">
        <f t="shared" si="37"/>
        <v>0</v>
      </c>
      <c r="AD130" s="166"/>
      <c r="AE130" s="166">
        <f>AE131+AE132</f>
        <v>0</v>
      </c>
      <c r="AF130" s="166">
        <f>AF131+AF132</f>
        <v>0</v>
      </c>
      <c r="AG130" s="205"/>
      <c r="AH130" s="205"/>
      <c r="AI130" s="201"/>
      <c r="AJ130" s="201"/>
      <c r="AK130" s="201"/>
      <c r="AL130" s="201"/>
      <c r="AM130" s="201"/>
      <c r="AN130" s="201"/>
      <c r="AO130" s="175"/>
      <c r="AP130" s="178"/>
      <c r="AQ130" s="178"/>
      <c r="AR130" s="178"/>
      <c r="AS130" s="178"/>
      <c r="AT130" s="178"/>
      <c r="AU130" s="178"/>
    </row>
    <row r="131" s="3" customFormat="1" spans="1:47">
      <c r="A131" s="155"/>
      <c r="B131" s="190" t="s">
        <v>894</v>
      </c>
      <c r="C131" s="190"/>
      <c r="D131" s="191"/>
      <c r="E131" s="191"/>
      <c r="F131" s="190"/>
      <c r="G131" s="191"/>
      <c r="H131" s="191"/>
      <c r="I131" s="190"/>
      <c r="J131" s="166">
        <v>0</v>
      </c>
      <c r="K131" s="166">
        <v>0</v>
      </c>
      <c r="L131" s="166">
        <v>0</v>
      </c>
      <c r="M131" s="166">
        <v>0</v>
      </c>
      <c r="N131" s="166">
        <v>0</v>
      </c>
      <c r="O131" s="166">
        <v>0</v>
      </c>
      <c r="P131" s="166">
        <v>0</v>
      </c>
      <c r="Q131" s="166">
        <v>0</v>
      </c>
      <c r="R131" s="166">
        <v>0</v>
      </c>
      <c r="S131" s="166">
        <v>0</v>
      </c>
      <c r="T131" s="166">
        <v>0</v>
      </c>
      <c r="U131" s="405">
        <v>0</v>
      </c>
      <c r="V131" s="166">
        <v>0</v>
      </c>
      <c r="W131" s="166">
        <v>0</v>
      </c>
      <c r="X131" s="166">
        <v>0</v>
      </c>
      <c r="Y131" s="166">
        <v>0</v>
      </c>
      <c r="Z131" s="166">
        <v>0</v>
      </c>
      <c r="AA131" s="166">
        <v>0</v>
      </c>
      <c r="AB131" s="166">
        <v>0</v>
      </c>
      <c r="AC131" s="166">
        <v>0</v>
      </c>
      <c r="AD131" s="166"/>
      <c r="AE131" s="166">
        <v>0</v>
      </c>
      <c r="AF131" s="166">
        <v>0</v>
      </c>
      <c r="AG131" s="205"/>
      <c r="AH131" s="205"/>
      <c r="AI131" s="201"/>
      <c r="AJ131" s="201"/>
      <c r="AK131" s="201"/>
      <c r="AL131" s="201"/>
      <c r="AM131" s="201"/>
      <c r="AN131" s="201"/>
      <c r="AO131" s="175"/>
      <c r="AP131" s="178"/>
      <c r="AQ131" s="178"/>
      <c r="AR131" s="178"/>
      <c r="AS131" s="178"/>
      <c r="AT131" s="178"/>
      <c r="AU131" s="178"/>
    </row>
    <row r="132" s="3" customFormat="1" spans="1:47">
      <c r="A132" s="155"/>
      <c r="B132" s="190" t="s">
        <v>895</v>
      </c>
      <c r="C132" s="190"/>
      <c r="D132" s="191"/>
      <c r="E132" s="191"/>
      <c r="F132" s="190"/>
      <c r="G132" s="191"/>
      <c r="H132" s="191"/>
      <c r="I132" s="190"/>
      <c r="J132" s="166">
        <v>0</v>
      </c>
      <c r="K132" s="166">
        <v>0</v>
      </c>
      <c r="L132" s="166">
        <v>0</v>
      </c>
      <c r="M132" s="166">
        <v>0</v>
      </c>
      <c r="N132" s="166">
        <v>0</v>
      </c>
      <c r="O132" s="166">
        <v>0</v>
      </c>
      <c r="P132" s="166">
        <v>0</v>
      </c>
      <c r="Q132" s="166">
        <v>0</v>
      </c>
      <c r="R132" s="166">
        <v>0</v>
      </c>
      <c r="S132" s="166">
        <v>0</v>
      </c>
      <c r="T132" s="166">
        <v>0</v>
      </c>
      <c r="U132" s="405">
        <v>0</v>
      </c>
      <c r="V132" s="166">
        <v>0</v>
      </c>
      <c r="W132" s="166">
        <v>0</v>
      </c>
      <c r="X132" s="166">
        <v>0</v>
      </c>
      <c r="Y132" s="166">
        <v>0</v>
      </c>
      <c r="Z132" s="166">
        <v>0</v>
      </c>
      <c r="AA132" s="166">
        <v>0</v>
      </c>
      <c r="AB132" s="166">
        <v>0</v>
      </c>
      <c r="AC132" s="166">
        <v>0</v>
      </c>
      <c r="AD132" s="166"/>
      <c r="AE132" s="166">
        <v>0</v>
      </c>
      <c r="AF132" s="166">
        <v>0</v>
      </c>
      <c r="AG132" s="205"/>
      <c r="AH132" s="205"/>
      <c r="AI132" s="201"/>
      <c r="AJ132" s="201"/>
      <c r="AK132" s="201"/>
      <c r="AL132" s="201"/>
      <c r="AM132" s="201"/>
      <c r="AN132" s="201"/>
      <c r="AO132" s="175"/>
      <c r="AP132" s="178"/>
      <c r="AQ132" s="178"/>
      <c r="AR132" s="178"/>
      <c r="AS132" s="178"/>
      <c r="AT132" s="178"/>
      <c r="AU132" s="178"/>
    </row>
    <row r="133" s="3" customFormat="1" spans="1:47">
      <c r="A133" s="155"/>
      <c r="B133" s="190" t="s">
        <v>896</v>
      </c>
      <c r="C133" s="190"/>
      <c r="D133" s="191"/>
      <c r="E133" s="191"/>
      <c r="F133" s="190"/>
      <c r="G133" s="191"/>
      <c r="H133" s="191"/>
      <c r="I133" s="190"/>
      <c r="J133" s="166">
        <f t="shared" ref="J133:AC133" si="38">J134+J135+J136+J137</f>
        <v>0</v>
      </c>
      <c r="K133" s="166">
        <f t="shared" si="38"/>
        <v>0</v>
      </c>
      <c r="L133" s="166">
        <f t="shared" si="38"/>
        <v>0</v>
      </c>
      <c r="M133" s="166">
        <f t="shared" si="38"/>
        <v>0</v>
      </c>
      <c r="N133" s="166">
        <f t="shared" si="38"/>
        <v>0</v>
      </c>
      <c r="O133" s="166">
        <f t="shared" si="38"/>
        <v>0</v>
      </c>
      <c r="P133" s="166">
        <f t="shared" si="38"/>
        <v>0</v>
      </c>
      <c r="Q133" s="166">
        <f t="shared" si="38"/>
        <v>0</v>
      </c>
      <c r="R133" s="166">
        <f t="shared" si="38"/>
        <v>0</v>
      </c>
      <c r="S133" s="166">
        <f t="shared" si="38"/>
        <v>0</v>
      </c>
      <c r="T133" s="166">
        <f t="shared" si="38"/>
        <v>0</v>
      </c>
      <c r="U133" s="405">
        <f t="shared" si="38"/>
        <v>0</v>
      </c>
      <c r="V133" s="166">
        <f t="shared" si="38"/>
        <v>0</v>
      </c>
      <c r="W133" s="166">
        <f t="shared" si="38"/>
        <v>0</v>
      </c>
      <c r="X133" s="166">
        <f t="shared" si="38"/>
        <v>0</v>
      </c>
      <c r="Y133" s="166">
        <f t="shared" si="38"/>
        <v>0</v>
      </c>
      <c r="Z133" s="166">
        <f t="shared" si="38"/>
        <v>0</v>
      </c>
      <c r="AA133" s="166">
        <f t="shared" si="38"/>
        <v>0</v>
      </c>
      <c r="AB133" s="166">
        <f t="shared" si="38"/>
        <v>0</v>
      </c>
      <c r="AC133" s="166">
        <f t="shared" si="38"/>
        <v>0</v>
      </c>
      <c r="AD133" s="166"/>
      <c r="AE133" s="166">
        <f>AE134+AE135+AE136+AE137</f>
        <v>0</v>
      </c>
      <c r="AF133" s="166">
        <f>AF134+AF135+AF136+AF137</f>
        <v>0</v>
      </c>
      <c r="AG133" s="205"/>
      <c r="AH133" s="205"/>
      <c r="AI133" s="201"/>
      <c r="AJ133" s="201"/>
      <c r="AK133" s="201"/>
      <c r="AL133" s="201"/>
      <c r="AM133" s="201"/>
      <c r="AN133" s="201"/>
      <c r="AO133" s="175"/>
      <c r="AP133" s="178"/>
      <c r="AQ133" s="178"/>
      <c r="AR133" s="178"/>
      <c r="AS133" s="178"/>
      <c r="AT133" s="178"/>
      <c r="AU133" s="178"/>
    </row>
    <row r="134" s="3" customFormat="1" spans="1:47">
      <c r="A134" s="155"/>
      <c r="B134" s="190" t="s">
        <v>897</v>
      </c>
      <c r="C134" s="190"/>
      <c r="D134" s="191"/>
      <c r="E134" s="191"/>
      <c r="F134" s="190"/>
      <c r="G134" s="191"/>
      <c r="H134" s="191"/>
      <c r="I134" s="190"/>
      <c r="J134" s="166">
        <v>0</v>
      </c>
      <c r="K134" s="166">
        <v>0</v>
      </c>
      <c r="L134" s="166">
        <v>0</v>
      </c>
      <c r="M134" s="166">
        <v>0</v>
      </c>
      <c r="N134" s="166">
        <v>0</v>
      </c>
      <c r="O134" s="166">
        <v>0</v>
      </c>
      <c r="P134" s="166">
        <v>0</v>
      </c>
      <c r="Q134" s="166">
        <v>0</v>
      </c>
      <c r="R134" s="166">
        <v>0</v>
      </c>
      <c r="S134" s="166">
        <v>0</v>
      </c>
      <c r="T134" s="166">
        <v>0</v>
      </c>
      <c r="U134" s="405">
        <v>0</v>
      </c>
      <c r="V134" s="166">
        <v>0</v>
      </c>
      <c r="W134" s="166">
        <v>0</v>
      </c>
      <c r="X134" s="166">
        <v>0</v>
      </c>
      <c r="Y134" s="166">
        <v>0</v>
      </c>
      <c r="Z134" s="166">
        <v>0</v>
      </c>
      <c r="AA134" s="166">
        <v>0</v>
      </c>
      <c r="AB134" s="166">
        <v>0</v>
      </c>
      <c r="AC134" s="166">
        <v>0</v>
      </c>
      <c r="AD134" s="166"/>
      <c r="AE134" s="166">
        <v>0</v>
      </c>
      <c r="AF134" s="166">
        <v>0</v>
      </c>
      <c r="AG134" s="205"/>
      <c r="AH134" s="205"/>
      <c r="AI134" s="201"/>
      <c r="AJ134" s="201"/>
      <c r="AK134" s="201"/>
      <c r="AL134" s="201"/>
      <c r="AM134" s="201"/>
      <c r="AN134" s="201"/>
      <c r="AO134" s="175"/>
      <c r="AP134" s="178"/>
      <c r="AQ134" s="178"/>
      <c r="AR134" s="178"/>
      <c r="AS134" s="178"/>
      <c r="AT134" s="178"/>
      <c r="AU134" s="178"/>
    </row>
    <row r="135" s="3" customFormat="1" spans="1:47">
      <c r="A135" s="155"/>
      <c r="B135" s="190" t="s">
        <v>898</v>
      </c>
      <c r="C135" s="190"/>
      <c r="D135" s="191"/>
      <c r="E135" s="191"/>
      <c r="F135" s="190"/>
      <c r="G135" s="191"/>
      <c r="H135" s="191"/>
      <c r="I135" s="190"/>
      <c r="J135" s="166">
        <v>0</v>
      </c>
      <c r="K135" s="166">
        <v>0</v>
      </c>
      <c r="L135" s="166">
        <v>0</v>
      </c>
      <c r="M135" s="166">
        <v>0</v>
      </c>
      <c r="N135" s="166">
        <v>0</v>
      </c>
      <c r="O135" s="166">
        <v>0</v>
      </c>
      <c r="P135" s="166">
        <v>0</v>
      </c>
      <c r="Q135" s="166">
        <v>0</v>
      </c>
      <c r="R135" s="166">
        <v>0</v>
      </c>
      <c r="S135" s="166">
        <v>0</v>
      </c>
      <c r="T135" s="166">
        <v>0</v>
      </c>
      <c r="U135" s="405">
        <v>0</v>
      </c>
      <c r="V135" s="166">
        <v>0</v>
      </c>
      <c r="W135" s="166">
        <v>0</v>
      </c>
      <c r="X135" s="166">
        <v>0</v>
      </c>
      <c r="Y135" s="166">
        <v>0</v>
      </c>
      <c r="Z135" s="166">
        <v>0</v>
      </c>
      <c r="AA135" s="166">
        <v>0</v>
      </c>
      <c r="AB135" s="166">
        <v>0</v>
      </c>
      <c r="AC135" s="166">
        <v>0</v>
      </c>
      <c r="AD135" s="166"/>
      <c r="AE135" s="166">
        <v>0</v>
      </c>
      <c r="AF135" s="166">
        <v>0</v>
      </c>
      <c r="AG135" s="205"/>
      <c r="AH135" s="205"/>
      <c r="AI135" s="201"/>
      <c r="AJ135" s="201"/>
      <c r="AK135" s="201"/>
      <c r="AL135" s="201"/>
      <c r="AM135" s="201"/>
      <c r="AN135" s="201"/>
      <c r="AO135" s="175"/>
      <c r="AP135" s="178"/>
      <c r="AQ135" s="178"/>
      <c r="AR135" s="178"/>
      <c r="AS135" s="178"/>
      <c r="AT135" s="178"/>
      <c r="AU135" s="178"/>
    </row>
    <row r="136" s="3" customFormat="1" spans="1:47">
      <c r="A136" s="155"/>
      <c r="B136" s="190" t="s">
        <v>899</v>
      </c>
      <c r="C136" s="190"/>
      <c r="D136" s="191"/>
      <c r="E136" s="191"/>
      <c r="F136" s="190"/>
      <c r="G136" s="191"/>
      <c r="H136" s="191"/>
      <c r="I136" s="190"/>
      <c r="J136" s="166">
        <v>0</v>
      </c>
      <c r="K136" s="166">
        <v>0</v>
      </c>
      <c r="L136" s="166">
        <v>0</v>
      </c>
      <c r="M136" s="166">
        <v>0</v>
      </c>
      <c r="N136" s="166">
        <v>0</v>
      </c>
      <c r="O136" s="166">
        <v>0</v>
      </c>
      <c r="P136" s="166">
        <v>0</v>
      </c>
      <c r="Q136" s="166">
        <v>0</v>
      </c>
      <c r="R136" s="166">
        <v>0</v>
      </c>
      <c r="S136" s="166">
        <v>0</v>
      </c>
      <c r="T136" s="166">
        <v>0</v>
      </c>
      <c r="U136" s="405">
        <v>0</v>
      </c>
      <c r="V136" s="166">
        <v>0</v>
      </c>
      <c r="W136" s="166">
        <v>0</v>
      </c>
      <c r="X136" s="166">
        <v>0</v>
      </c>
      <c r="Y136" s="166">
        <v>0</v>
      </c>
      <c r="Z136" s="166">
        <v>0</v>
      </c>
      <c r="AA136" s="166">
        <v>0</v>
      </c>
      <c r="AB136" s="166">
        <v>0</v>
      </c>
      <c r="AC136" s="166">
        <v>0</v>
      </c>
      <c r="AD136" s="166"/>
      <c r="AE136" s="166">
        <v>0</v>
      </c>
      <c r="AF136" s="166">
        <v>0</v>
      </c>
      <c r="AG136" s="205"/>
      <c r="AH136" s="205"/>
      <c r="AI136" s="201"/>
      <c r="AJ136" s="201"/>
      <c r="AK136" s="201"/>
      <c r="AL136" s="201"/>
      <c r="AM136" s="201"/>
      <c r="AN136" s="201"/>
      <c r="AO136" s="175"/>
      <c r="AP136" s="178"/>
      <c r="AQ136" s="178"/>
      <c r="AR136" s="178"/>
      <c r="AS136" s="178"/>
      <c r="AT136" s="178"/>
      <c r="AU136" s="178"/>
    </row>
    <row r="137" s="3" customFormat="1" spans="1:47">
      <c r="A137" s="155"/>
      <c r="B137" s="190" t="s">
        <v>900</v>
      </c>
      <c r="C137" s="190"/>
      <c r="D137" s="191"/>
      <c r="E137" s="191"/>
      <c r="F137" s="190"/>
      <c r="G137" s="191"/>
      <c r="H137" s="191"/>
      <c r="I137" s="190"/>
      <c r="J137" s="166">
        <f t="shared" ref="J137:AC137" si="39">J138</f>
        <v>0</v>
      </c>
      <c r="K137" s="166">
        <f t="shared" si="39"/>
        <v>0</v>
      </c>
      <c r="L137" s="166">
        <f t="shared" si="39"/>
        <v>0</v>
      </c>
      <c r="M137" s="166">
        <f t="shared" si="39"/>
        <v>0</v>
      </c>
      <c r="N137" s="166">
        <f t="shared" si="39"/>
        <v>0</v>
      </c>
      <c r="O137" s="166">
        <f t="shared" si="39"/>
        <v>0</v>
      </c>
      <c r="P137" s="166">
        <f t="shared" si="39"/>
        <v>0</v>
      </c>
      <c r="Q137" s="166">
        <f t="shared" si="39"/>
        <v>0</v>
      </c>
      <c r="R137" s="166">
        <f t="shared" si="39"/>
        <v>0</v>
      </c>
      <c r="S137" s="166">
        <f t="shared" si="39"/>
        <v>0</v>
      </c>
      <c r="T137" s="166">
        <f t="shared" si="39"/>
        <v>0</v>
      </c>
      <c r="U137" s="405">
        <f t="shared" si="39"/>
        <v>0</v>
      </c>
      <c r="V137" s="166">
        <f t="shared" si="39"/>
        <v>0</v>
      </c>
      <c r="W137" s="166">
        <f t="shared" si="39"/>
        <v>0</v>
      </c>
      <c r="X137" s="166">
        <f t="shared" si="39"/>
        <v>0</v>
      </c>
      <c r="Y137" s="166">
        <f t="shared" si="39"/>
        <v>0</v>
      </c>
      <c r="Z137" s="166">
        <f t="shared" si="39"/>
        <v>0</v>
      </c>
      <c r="AA137" s="166">
        <f t="shared" si="39"/>
        <v>0</v>
      </c>
      <c r="AB137" s="166">
        <f t="shared" si="39"/>
        <v>0</v>
      </c>
      <c r="AC137" s="166">
        <f t="shared" si="39"/>
        <v>0</v>
      </c>
      <c r="AD137" s="166"/>
      <c r="AE137" s="166">
        <f>AE138</f>
        <v>0</v>
      </c>
      <c r="AF137" s="166">
        <f>AF138</f>
        <v>0</v>
      </c>
      <c r="AG137" s="205"/>
      <c r="AH137" s="205"/>
      <c r="AI137" s="201"/>
      <c r="AJ137" s="201"/>
      <c r="AK137" s="201"/>
      <c r="AL137" s="201"/>
      <c r="AM137" s="201"/>
      <c r="AN137" s="201"/>
      <c r="AO137" s="175"/>
      <c r="AP137" s="178"/>
      <c r="AQ137" s="178"/>
      <c r="AR137" s="178"/>
      <c r="AS137" s="178"/>
      <c r="AT137" s="178"/>
      <c r="AU137" s="178"/>
    </row>
    <row r="138" s="3" customFormat="1" spans="1:47">
      <c r="A138" s="155"/>
      <c r="B138" s="190" t="s">
        <v>901</v>
      </c>
      <c r="C138" s="190"/>
      <c r="D138" s="191"/>
      <c r="E138" s="191"/>
      <c r="F138" s="190"/>
      <c r="G138" s="191"/>
      <c r="H138" s="191"/>
      <c r="I138" s="190"/>
      <c r="J138" s="166">
        <f t="shared" ref="J138:AC138" si="40">J139</f>
        <v>0</v>
      </c>
      <c r="K138" s="166">
        <f t="shared" si="40"/>
        <v>0</v>
      </c>
      <c r="L138" s="166">
        <f t="shared" si="40"/>
        <v>0</v>
      </c>
      <c r="M138" s="166">
        <f t="shared" si="40"/>
        <v>0</v>
      </c>
      <c r="N138" s="166">
        <f t="shared" si="40"/>
        <v>0</v>
      </c>
      <c r="O138" s="166">
        <f t="shared" si="40"/>
        <v>0</v>
      </c>
      <c r="P138" s="166">
        <f t="shared" si="40"/>
        <v>0</v>
      </c>
      <c r="Q138" s="166">
        <f t="shared" si="40"/>
        <v>0</v>
      </c>
      <c r="R138" s="166">
        <f t="shared" si="40"/>
        <v>0</v>
      </c>
      <c r="S138" s="166">
        <f t="shared" si="40"/>
        <v>0</v>
      </c>
      <c r="T138" s="166">
        <f t="shared" si="40"/>
        <v>0</v>
      </c>
      <c r="U138" s="405">
        <f t="shared" si="40"/>
        <v>0</v>
      </c>
      <c r="V138" s="166">
        <f t="shared" si="40"/>
        <v>0</v>
      </c>
      <c r="W138" s="166">
        <f t="shared" si="40"/>
        <v>0</v>
      </c>
      <c r="X138" s="166">
        <f t="shared" si="40"/>
        <v>0</v>
      </c>
      <c r="Y138" s="166">
        <f t="shared" si="40"/>
        <v>0</v>
      </c>
      <c r="Z138" s="166">
        <f t="shared" si="40"/>
        <v>0</v>
      </c>
      <c r="AA138" s="166">
        <f t="shared" si="40"/>
        <v>0</v>
      </c>
      <c r="AB138" s="166">
        <f t="shared" si="40"/>
        <v>0</v>
      </c>
      <c r="AC138" s="166">
        <f t="shared" si="40"/>
        <v>0</v>
      </c>
      <c r="AD138" s="166"/>
      <c r="AE138" s="166">
        <f>AE139</f>
        <v>0</v>
      </c>
      <c r="AF138" s="166">
        <f>AF139</f>
        <v>0</v>
      </c>
      <c r="AG138" s="205"/>
      <c r="AH138" s="205"/>
      <c r="AI138" s="201"/>
      <c r="AJ138" s="201"/>
      <c r="AK138" s="201"/>
      <c r="AL138" s="201"/>
      <c r="AM138" s="201"/>
      <c r="AN138" s="201"/>
      <c r="AO138" s="175"/>
      <c r="AP138" s="178"/>
      <c r="AQ138" s="178"/>
      <c r="AR138" s="178"/>
      <c r="AS138" s="178"/>
      <c r="AT138" s="178"/>
      <c r="AU138" s="178"/>
    </row>
    <row r="139" s="3" customFormat="1" spans="1:47">
      <c r="A139" s="155"/>
      <c r="B139" s="190" t="s">
        <v>902</v>
      </c>
      <c r="C139" s="190"/>
      <c r="D139" s="191"/>
      <c r="E139" s="191"/>
      <c r="F139" s="190"/>
      <c r="G139" s="191"/>
      <c r="H139" s="191"/>
      <c r="I139" s="190"/>
      <c r="J139" s="166">
        <v>0</v>
      </c>
      <c r="K139" s="166">
        <v>0</v>
      </c>
      <c r="L139" s="166">
        <v>0</v>
      </c>
      <c r="M139" s="166">
        <v>0</v>
      </c>
      <c r="N139" s="166">
        <v>0</v>
      </c>
      <c r="O139" s="166">
        <v>0</v>
      </c>
      <c r="P139" s="166">
        <v>0</v>
      </c>
      <c r="Q139" s="166">
        <v>0</v>
      </c>
      <c r="R139" s="166">
        <v>0</v>
      </c>
      <c r="S139" s="166">
        <v>0</v>
      </c>
      <c r="T139" s="166">
        <v>0</v>
      </c>
      <c r="U139" s="405">
        <v>0</v>
      </c>
      <c r="V139" s="166">
        <v>0</v>
      </c>
      <c r="W139" s="166">
        <v>0</v>
      </c>
      <c r="X139" s="166">
        <v>0</v>
      </c>
      <c r="Y139" s="166">
        <v>0</v>
      </c>
      <c r="Z139" s="166">
        <v>0</v>
      </c>
      <c r="AA139" s="166">
        <v>0</v>
      </c>
      <c r="AB139" s="166">
        <v>0</v>
      </c>
      <c r="AC139" s="166">
        <v>0</v>
      </c>
      <c r="AD139" s="166"/>
      <c r="AE139" s="166">
        <v>0</v>
      </c>
      <c r="AF139" s="166">
        <v>0</v>
      </c>
      <c r="AG139" s="205"/>
      <c r="AH139" s="205"/>
      <c r="AI139" s="201"/>
      <c r="AJ139" s="201"/>
      <c r="AK139" s="201"/>
      <c r="AL139" s="201"/>
      <c r="AM139" s="201"/>
      <c r="AN139" s="201"/>
      <c r="AO139" s="175"/>
      <c r="AP139" s="178"/>
      <c r="AQ139" s="178"/>
      <c r="AR139" s="178"/>
      <c r="AS139" s="178"/>
      <c r="AT139" s="178"/>
      <c r="AU139" s="178"/>
    </row>
    <row r="140" s="3" customFormat="1" spans="1:47">
      <c r="A140" s="155"/>
      <c r="B140" s="190" t="s">
        <v>903</v>
      </c>
      <c r="C140" s="190"/>
      <c r="D140" s="191"/>
      <c r="E140" s="191"/>
      <c r="F140" s="190"/>
      <c r="G140" s="191"/>
      <c r="H140" s="191"/>
      <c r="I140" s="190"/>
      <c r="J140" s="166">
        <f t="shared" ref="J140:AC140" si="41">J141+J142</f>
        <v>0</v>
      </c>
      <c r="K140" s="166">
        <f t="shared" si="41"/>
        <v>0</v>
      </c>
      <c r="L140" s="166">
        <f t="shared" si="41"/>
        <v>0</v>
      </c>
      <c r="M140" s="166">
        <f t="shared" si="41"/>
        <v>0</v>
      </c>
      <c r="N140" s="166">
        <f t="shared" si="41"/>
        <v>0</v>
      </c>
      <c r="O140" s="166">
        <f t="shared" si="41"/>
        <v>0</v>
      </c>
      <c r="P140" s="166">
        <f t="shared" si="41"/>
        <v>0</v>
      </c>
      <c r="Q140" s="166">
        <f t="shared" si="41"/>
        <v>0</v>
      </c>
      <c r="R140" s="166">
        <f t="shared" si="41"/>
        <v>0</v>
      </c>
      <c r="S140" s="166">
        <f t="shared" si="41"/>
        <v>0</v>
      </c>
      <c r="T140" s="166">
        <f t="shared" si="41"/>
        <v>0</v>
      </c>
      <c r="U140" s="405">
        <f t="shared" si="41"/>
        <v>0</v>
      </c>
      <c r="V140" s="166">
        <f t="shared" si="41"/>
        <v>0</v>
      </c>
      <c r="W140" s="166">
        <f t="shared" si="41"/>
        <v>0</v>
      </c>
      <c r="X140" s="166">
        <f t="shared" si="41"/>
        <v>0</v>
      </c>
      <c r="Y140" s="166">
        <f t="shared" si="41"/>
        <v>0</v>
      </c>
      <c r="Z140" s="166">
        <f t="shared" si="41"/>
        <v>0</v>
      </c>
      <c r="AA140" s="166">
        <f t="shared" si="41"/>
        <v>0</v>
      </c>
      <c r="AB140" s="166">
        <f t="shared" si="41"/>
        <v>0</v>
      </c>
      <c r="AC140" s="166">
        <f t="shared" si="41"/>
        <v>0</v>
      </c>
      <c r="AD140" s="166"/>
      <c r="AE140" s="166">
        <f>AE141+AE142</f>
        <v>0</v>
      </c>
      <c r="AF140" s="166">
        <f>AF141+AF142</f>
        <v>0</v>
      </c>
      <c r="AG140" s="205"/>
      <c r="AH140" s="205"/>
      <c r="AI140" s="201"/>
      <c r="AJ140" s="201"/>
      <c r="AK140" s="201"/>
      <c r="AL140" s="201"/>
      <c r="AM140" s="201"/>
      <c r="AN140" s="201"/>
      <c r="AO140" s="175"/>
      <c r="AP140" s="178"/>
      <c r="AQ140" s="178"/>
      <c r="AR140" s="178"/>
      <c r="AS140" s="178"/>
      <c r="AT140" s="178"/>
      <c r="AU140" s="178"/>
    </row>
    <row r="141" s="3" customFormat="1" spans="1:47">
      <c r="A141" s="155"/>
      <c r="B141" s="190" t="s">
        <v>904</v>
      </c>
      <c r="C141" s="190"/>
      <c r="D141" s="191"/>
      <c r="E141" s="191"/>
      <c r="F141" s="190"/>
      <c r="G141" s="191"/>
      <c r="H141" s="191"/>
      <c r="I141" s="190"/>
      <c r="J141" s="166">
        <v>0</v>
      </c>
      <c r="K141" s="166">
        <v>0</v>
      </c>
      <c r="L141" s="166">
        <v>0</v>
      </c>
      <c r="M141" s="166">
        <v>0</v>
      </c>
      <c r="N141" s="166">
        <v>0</v>
      </c>
      <c r="O141" s="166">
        <v>0</v>
      </c>
      <c r="P141" s="166">
        <v>0</v>
      </c>
      <c r="Q141" s="166">
        <v>0</v>
      </c>
      <c r="R141" s="166">
        <v>0</v>
      </c>
      <c r="S141" s="166">
        <v>0</v>
      </c>
      <c r="T141" s="166">
        <v>0</v>
      </c>
      <c r="U141" s="405">
        <v>0</v>
      </c>
      <c r="V141" s="166">
        <v>0</v>
      </c>
      <c r="W141" s="166">
        <v>0</v>
      </c>
      <c r="X141" s="166">
        <v>0</v>
      </c>
      <c r="Y141" s="166">
        <v>0</v>
      </c>
      <c r="Z141" s="166">
        <v>0</v>
      </c>
      <c r="AA141" s="166">
        <v>0</v>
      </c>
      <c r="AB141" s="166">
        <v>0</v>
      </c>
      <c r="AC141" s="166">
        <v>0</v>
      </c>
      <c r="AD141" s="166"/>
      <c r="AE141" s="166">
        <v>0</v>
      </c>
      <c r="AF141" s="166">
        <v>0</v>
      </c>
      <c r="AG141" s="205"/>
      <c r="AH141" s="205"/>
      <c r="AI141" s="201"/>
      <c r="AJ141" s="201"/>
      <c r="AK141" s="201"/>
      <c r="AL141" s="201"/>
      <c r="AM141" s="201"/>
      <c r="AN141" s="201"/>
      <c r="AO141" s="175"/>
      <c r="AP141" s="178"/>
      <c r="AQ141" s="178"/>
      <c r="AR141" s="178"/>
      <c r="AS141" s="178"/>
      <c r="AT141" s="178"/>
      <c r="AU141" s="178"/>
    </row>
    <row r="142" s="3" customFormat="1" spans="1:47">
      <c r="A142" s="155"/>
      <c r="B142" s="190" t="s">
        <v>905</v>
      </c>
      <c r="C142" s="190"/>
      <c r="D142" s="191"/>
      <c r="E142" s="191"/>
      <c r="F142" s="190"/>
      <c r="G142" s="190"/>
      <c r="H142" s="191"/>
      <c r="I142" s="190"/>
      <c r="J142" s="166">
        <v>0</v>
      </c>
      <c r="K142" s="166">
        <v>0</v>
      </c>
      <c r="L142" s="166">
        <v>0</v>
      </c>
      <c r="M142" s="166">
        <v>0</v>
      </c>
      <c r="N142" s="166">
        <v>0</v>
      </c>
      <c r="O142" s="166">
        <v>0</v>
      </c>
      <c r="P142" s="166">
        <v>0</v>
      </c>
      <c r="Q142" s="166">
        <v>0</v>
      </c>
      <c r="R142" s="166">
        <v>0</v>
      </c>
      <c r="S142" s="166">
        <v>0</v>
      </c>
      <c r="T142" s="166">
        <v>0</v>
      </c>
      <c r="U142" s="405">
        <v>0</v>
      </c>
      <c r="V142" s="166">
        <v>0</v>
      </c>
      <c r="W142" s="166">
        <v>0</v>
      </c>
      <c r="X142" s="166">
        <v>0</v>
      </c>
      <c r="Y142" s="166">
        <v>0</v>
      </c>
      <c r="Z142" s="166">
        <v>0</v>
      </c>
      <c r="AA142" s="166">
        <v>0</v>
      </c>
      <c r="AB142" s="166">
        <v>0</v>
      </c>
      <c r="AC142" s="166">
        <v>0</v>
      </c>
      <c r="AD142" s="166"/>
      <c r="AE142" s="166">
        <v>0</v>
      </c>
      <c r="AF142" s="166">
        <v>0</v>
      </c>
      <c r="AG142" s="205"/>
      <c r="AH142" s="205"/>
      <c r="AI142" s="201"/>
      <c r="AJ142" s="201"/>
      <c r="AK142" s="201"/>
      <c r="AL142" s="201"/>
      <c r="AM142" s="201"/>
      <c r="AN142" s="201"/>
      <c r="AO142" s="175"/>
      <c r="AP142" s="178"/>
      <c r="AQ142" s="178"/>
      <c r="AR142" s="178"/>
      <c r="AS142" s="178"/>
      <c r="AT142" s="178"/>
      <c r="AU142" s="178"/>
    </row>
    <row r="143" s="1" customFormat="1" spans="1:48">
      <c r="A143" s="5"/>
      <c r="B143" s="5"/>
      <c r="C143" s="5"/>
      <c r="D143" s="5"/>
      <c r="E143" s="5"/>
      <c r="F143" s="5"/>
      <c r="G143" s="270"/>
      <c r="H143" s="5"/>
      <c r="I143" s="7"/>
      <c r="J143" s="5"/>
      <c r="K143" s="5"/>
      <c r="L143" s="5"/>
      <c r="M143" s="5"/>
      <c r="N143" s="5"/>
      <c r="O143" s="5"/>
      <c r="P143" s="5"/>
      <c r="Q143" s="5"/>
      <c r="R143" s="5"/>
      <c r="S143" s="5"/>
      <c r="T143" s="7"/>
      <c r="U143" s="392"/>
      <c r="V143" s="5"/>
      <c r="W143" s="5"/>
      <c r="X143" s="5"/>
      <c r="Y143" s="5"/>
      <c r="Z143" s="5"/>
      <c r="AA143" s="5"/>
      <c r="AB143" s="5"/>
      <c r="AC143" s="5"/>
      <c r="AD143" s="5"/>
      <c r="AE143" s="5"/>
      <c r="AF143" s="5"/>
      <c r="AG143" s="7"/>
      <c r="AH143" s="7"/>
      <c r="AI143" s="5"/>
      <c r="AJ143" s="5"/>
      <c r="AK143" s="5"/>
      <c r="AL143" s="5"/>
      <c r="AM143" s="5"/>
      <c r="AN143" s="5"/>
      <c r="AO143" s="5"/>
      <c r="AP143" s="5"/>
      <c r="AQ143" s="5"/>
      <c r="AR143" s="5"/>
      <c r="AS143" s="5"/>
      <c r="AT143" s="5"/>
      <c r="AU143" s="9"/>
      <c r="AV143" s="9"/>
    </row>
    <row r="144" s="1" customFormat="1" spans="1:48">
      <c r="A144" s="5"/>
      <c r="B144" s="5"/>
      <c r="C144" s="5"/>
      <c r="D144" s="5"/>
      <c r="E144" s="5"/>
      <c r="F144" s="5"/>
      <c r="G144" s="270"/>
      <c r="H144" s="5"/>
      <c r="I144" s="7"/>
      <c r="J144" s="5"/>
      <c r="K144" s="5"/>
      <c r="L144" s="5"/>
      <c r="M144" s="5"/>
      <c r="N144" s="5"/>
      <c r="O144" s="5"/>
      <c r="P144" s="5"/>
      <c r="Q144" s="5"/>
      <c r="R144" s="5"/>
      <c r="S144" s="5"/>
      <c r="T144" s="7"/>
      <c r="U144" s="392"/>
      <c r="V144" s="5"/>
      <c r="W144" s="5"/>
      <c r="X144" s="5"/>
      <c r="Y144" s="5"/>
      <c r="Z144" s="5"/>
      <c r="AA144" s="5"/>
      <c r="AB144" s="5"/>
      <c r="AC144" s="5"/>
      <c r="AD144" s="5"/>
      <c r="AE144" s="5"/>
      <c r="AF144" s="5"/>
      <c r="AG144" s="7"/>
      <c r="AH144" s="7"/>
      <c r="AI144" s="5"/>
      <c r="AJ144" s="5"/>
      <c r="AK144" s="5"/>
      <c r="AL144" s="5"/>
      <c r="AM144" s="5"/>
      <c r="AN144" s="5"/>
      <c r="AO144" s="5"/>
      <c r="AP144" s="5"/>
      <c r="AQ144" s="5"/>
      <c r="AR144" s="5"/>
      <c r="AS144" s="5"/>
      <c r="AT144" s="5"/>
      <c r="AU144" s="9"/>
      <c r="AV144" s="9"/>
    </row>
    <row r="145" s="1" customFormat="1" spans="7:46">
      <c r="G145" s="9"/>
      <c r="U145" s="107"/>
      <c r="AT145" s="9"/>
    </row>
    <row r="146" s="1" customFormat="1" spans="7:46">
      <c r="G146" s="9"/>
      <c r="U146" s="107"/>
      <c r="AT146" s="9"/>
    </row>
    <row r="147" s="1" customFormat="1" spans="7:46">
      <c r="G147" s="9"/>
      <c r="U147" s="107"/>
      <c r="AT147" s="9"/>
    </row>
    <row r="148" s="1" customFormat="1" spans="7:46">
      <c r="G148" s="9"/>
      <c r="U148" s="107"/>
      <c r="AT148" s="9"/>
    </row>
    <row r="149" s="1" customFormat="1" spans="7:46">
      <c r="G149" s="9"/>
      <c r="Q149" s="387"/>
      <c r="U149" s="107"/>
      <c r="AT149" s="9"/>
    </row>
    <row r="150" s="1" customFormat="1" spans="7:46">
      <c r="G150" s="9"/>
      <c r="Q150" s="387"/>
      <c r="U150" s="107"/>
      <c r="AT150" s="9"/>
    </row>
    <row r="151" s="1" customFormat="1" spans="7:46">
      <c r="G151" s="9"/>
      <c r="Q151" s="387"/>
      <c r="U151" s="107"/>
      <c r="AT151" s="9"/>
    </row>
    <row r="152" s="1" customFormat="1" spans="7:46">
      <c r="G152" s="9"/>
      <c r="U152" s="107"/>
      <c r="AT152" s="9"/>
    </row>
    <row r="153" s="1" customFormat="1" spans="7:46">
      <c r="G153" s="9"/>
      <c r="U153" s="107"/>
      <c r="AT153" s="9"/>
    </row>
    <row r="154" s="1" customFormat="1" spans="7:46">
      <c r="G154" s="9"/>
      <c r="U154" s="107"/>
      <c r="AT154" s="9"/>
    </row>
    <row r="155" s="1" customFormat="1" spans="7:46">
      <c r="G155" s="9"/>
      <c r="U155" s="107"/>
      <c r="AT155" s="9"/>
    </row>
    <row r="156" s="1" customFormat="1" spans="7:46">
      <c r="G156" s="9"/>
      <c r="U156" s="107"/>
      <c r="AT156" s="9"/>
    </row>
    <row r="157" s="1" customFormat="1" spans="7:46">
      <c r="G157" s="9"/>
      <c r="U157" s="107"/>
      <c r="AT157" s="9"/>
    </row>
    <row r="158" s="1" customFormat="1" spans="7:46">
      <c r="G158" s="9"/>
      <c r="U158" s="107"/>
      <c r="AT158" s="9"/>
    </row>
    <row r="159" s="1" customFormat="1" spans="7:46">
      <c r="G159" s="9"/>
      <c r="U159" s="107"/>
      <c r="AT159" s="9"/>
    </row>
    <row r="160" s="1" customFormat="1" spans="7:46">
      <c r="G160" s="9"/>
      <c r="U160" s="107"/>
      <c r="AT160" s="9"/>
    </row>
    <row r="161" s="1" customFormat="1" spans="7:46">
      <c r="G161" s="9"/>
      <c r="U161" s="107"/>
      <c r="AT161" s="9"/>
    </row>
    <row r="162" s="1" customFormat="1" spans="7:46">
      <c r="G162" s="9"/>
      <c r="U162" s="107"/>
      <c r="AT162" s="9"/>
    </row>
    <row r="163" s="1" customFormat="1" spans="7:46">
      <c r="G163" s="9"/>
      <c r="U163" s="107"/>
      <c r="AT163" s="9"/>
    </row>
    <row r="164" s="1" customFormat="1" spans="7:46">
      <c r="G164" s="9"/>
      <c r="U164" s="107"/>
      <c r="AT164" s="9"/>
    </row>
    <row r="165" s="1" customFormat="1" spans="7:46">
      <c r="G165" s="9"/>
      <c r="U165" s="107"/>
      <c r="AT165" s="9"/>
    </row>
    <row r="166" s="1" customFormat="1" spans="7:46">
      <c r="G166" s="9"/>
      <c r="U166" s="107"/>
      <c r="AT166" s="9"/>
    </row>
    <row r="167" s="1" customFormat="1" spans="7:46">
      <c r="G167" s="9"/>
      <c r="U167" s="107"/>
      <c r="AT167" s="9"/>
    </row>
    <row r="168" s="1" customFormat="1" spans="7:46">
      <c r="G168" s="9"/>
      <c r="U168" s="107"/>
      <c r="AT168" s="9"/>
    </row>
    <row r="169" s="1" customFormat="1" spans="7:46">
      <c r="G169" s="9"/>
      <c r="U169" s="107"/>
      <c r="AT169" s="9"/>
    </row>
    <row r="170" s="1" customFormat="1" spans="7:46">
      <c r="G170" s="9"/>
      <c r="U170" s="107"/>
      <c r="AT170" s="9"/>
    </row>
    <row r="171" s="1" customFormat="1" spans="7:46">
      <c r="G171" s="9"/>
      <c r="U171" s="107"/>
      <c r="AT171" s="9"/>
    </row>
    <row r="172" s="1" customFormat="1" spans="7:46">
      <c r="G172" s="9"/>
      <c r="U172" s="107"/>
      <c r="AT172" s="9"/>
    </row>
    <row r="173" s="1" customFormat="1" spans="7:46">
      <c r="G173" s="9"/>
      <c r="U173" s="107"/>
      <c r="AT173" s="9"/>
    </row>
    <row r="174" s="1" customFormat="1" spans="7:46">
      <c r="G174" s="9"/>
      <c r="U174" s="107"/>
      <c r="AT174" s="9"/>
    </row>
    <row r="175" s="1" customFormat="1" spans="7:46">
      <c r="G175" s="9"/>
      <c r="U175" s="107"/>
      <c r="AT175" s="9"/>
    </row>
    <row r="176" s="1" customFormat="1" spans="7:46">
      <c r="G176" s="9"/>
      <c r="U176" s="107"/>
      <c r="AT176" s="9"/>
    </row>
    <row r="177" s="1" customFormat="1" spans="7:46">
      <c r="G177" s="9"/>
      <c r="U177" s="107"/>
      <c r="AT177" s="9"/>
    </row>
    <row r="178" s="1" customFormat="1" spans="7:46">
      <c r="G178" s="9"/>
      <c r="U178" s="107"/>
      <c r="AT178" s="9"/>
    </row>
    <row r="179" s="1" customFormat="1" spans="7:46">
      <c r="G179" s="9"/>
      <c r="U179" s="107"/>
      <c r="AT179" s="9"/>
    </row>
  </sheetData>
  <mergeCells count="165">
    <mergeCell ref="A1:AT1"/>
    <mergeCell ref="J2:Q2"/>
    <mergeCell ref="U2:AD2"/>
    <mergeCell ref="AE2:AF2"/>
    <mergeCell ref="A5:I5"/>
    <mergeCell ref="B6:I6"/>
    <mergeCell ref="B7:I7"/>
    <mergeCell ref="B8:I8"/>
    <mergeCell ref="B14:I14"/>
    <mergeCell ref="B21:I21"/>
    <mergeCell ref="B22:I22"/>
    <mergeCell ref="B29:I29"/>
    <mergeCell ref="B30:I30"/>
    <mergeCell ref="B31:I31"/>
    <mergeCell ref="B32:I32"/>
    <mergeCell ref="B33:I33"/>
    <mergeCell ref="B34:I34"/>
    <mergeCell ref="B37:I37"/>
    <mergeCell ref="B38:I38"/>
    <mergeCell ref="B39:I39"/>
    <mergeCell ref="B44:I44"/>
    <mergeCell ref="B45:I45"/>
    <mergeCell ref="B46:I46"/>
    <mergeCell ref="B47:I47"/>
    <mergeCell ref="B48:I48"/>
    <mergeCell ref="B49:I49"/>
    <mergeCell ref="B50:I50"/>
    <mergeCell ref="B51:I51"/>
    <mergeCell ref="B53:I53"/>
    <mergeCell ref="B54:I54"/>
    <mergeCell ref="B55:I55"/>
    <mergeCell ref="B56:I56"/>
    <mergeCell ref="B57:I57"/>
    <mergeCell ref="B58:I58"/>
    <mergeCell ref="B59:I59"/>
    <mergeCell ref="B60:I60"/>
    <mergeCell ref="B61:I61"/>
    <mergeCell ref="B62:I62"/>
    <mergeCell ref="B63:I63"/>
    <mergeCell ref="B64:I64"/>
    <mergeCell ref="B65:I65"/>
    <mergeCell ref="B66:I66"/>
    <mergeCell ref="B67:I67"/>
    <mergeCell ref="B68:I68"/>
    <mergeCell ref="B69:I69"/>
    <mergeCell ref="B70:I70"/>
    <mergeCell ref="B71:I71"/>
    <mergeCell ref="B72:I72"/>
    <mergeCell ref="B73:I73"/>
    <mergeCell ref="B74:I74"/>
    <mergeCell ref="B75:I75"/>
    <mergeCell ref="B76:I76"/>
    <mergeCell ref="B77:I77"/>
    <mergeCell ref="B78:I78"/>
    <mergeCell ref="B80:I80"/>
    <mergeCell ref="B81:I81"/>
    <mergeCell ref="B82:I82"/>
    <mergeCell ref="B83:I83"/>
    <mergeCell ref="B84:I84"/>
    <mergeCell ref="B85:I85"/>
    <mergeCell ref="B86:I86"/>
    <mergeCell ref="B89:I89"/>
    <mergeCell ref="B90:I90"/>
    <mergeCell ref="B91:I91"/>
    <mergeCell ref="B92:I92"/>
    <mergeCell ref="B94:I94"/>
    <mergeCell ref="B95:I95"/>
    <mergeCell ref="B97:I97"/>
    <mergeCell ref="B98:I98"/>
    <mergeCell ref="B99:I99"/>
    <mergeCell ref="B100:I100"/>
    <mergeCell ref="B101:I101"/>
    <mergeCell ref="B102:I102"/>
    <mergeCell ref="B103:I103"/>
    <mergeCell ref="B104:I104"/>
    <mergeCell ref="B105:I105"/>
    <mergeCell ref="B106:I106"/>
    <mergeCell ref="B107:I107"/>
    <mergeCell ref="B108:I108"/>
    <mergeCell ref="B109:I109"/>
    <mergeCell ref="B110:I110"/>
    <mergeCell ref="B111:I111"/>
    <mergeCell ref="B112:I112"/>
    <mergeCell ref="B114:I114"/>
    <mergeCell ref="B115:I115"/>
    <mergeCell ref="B116:I116"/>
    <mergeCell ref="B117:I117"/>
    <mergeCell ref="B118:I118"/>
    <mergeCell ref="B119:I119"/>
    <mergeCell ref="B120:I120"/>
    <mergeCell ref="B121:I121"/>
    <mergeCell ref="B122:I122"/>
    <mergeCell ref="B123:I123"/>
    <mergeCell ref="B124:I124"/>
    <mergeCell ref="B125:I125"/>
    <mergeCell ref="B126:I126"/>
    <mergeCell ref="B127:I127"/>
    <mergeCell ref="B128:I128"/>
    <mergeCell ref="B129:I129"/>
    <mergeCell ref="B130:I130"/>
    <mergeCell ref="B131:I131"/>
    <mergeCell ref="B132:I132"/>
    <mergeCell ref="B133:I133"/>
    <mergeCell ref="B134:I134"/>
    <mergeCell ref="B135:I135"/>
    <mergeCell ref="B136:I136"/>
    <mergeCell ref="B137:I137"/>
    <mergeCell ref="B138:I138"/>
    <mergeCell ref="B139:I139"/>
    <mergeCell ref="B140:I140"/>
    <mergeCell ref="B141:I141"/>
    <mergeCell ref="B142:I142"/>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P3:P4"/>
    <mergeCell ref="Q3:Q4"/>
    <mergeCell ref="R2:R4"/>
    <mergeCell ref="S2:S4"/>
    <mergeCell ref="T2:T4"/>
    <mergeCell ref="U3:U4"/>
    <mergeCell ref="V3:V4"/>
    <mergeCell ref="W3:W4"/>
    <mergeCell ref="X3:X4"/>
    <mergeCell ref="Y3:Y4"/>
    <mergeCell ref="Z3:Z4"/>
    <mergeCell ref="AA3:AA4"/>
    <mergeCell ref="AB3:AB4"/>
    <mergeCell ref="AC3:AC4"/>
    <mergeCell ref="AD3:AD4"/>
    <mergeCell ref="AE3:AE4"/>
    <mergeCell ref="AF3:AF4"/>
    <mergeCell ref="AG2:AG4"/>
    <mergeCell ref="AH2:AH4"/>
    <mergeCell ref="AI2:AI4"/>
    <mergeCell ref="AJ2:AJ4"/>
    <mergeCell ref="AK2:AK4"/>
    <mergeCell ref="AL2:AL4"/>
    <mergeCell ref="AM2:AM4"/>
    <mergeCell ref="AN2:AN4"/>
    <mergeCell ref="AO2:AO4"/>
    <mergeCell ref="AP2:AP4"/>
    <mergeCell ref="AQ2:AQ4"/>
    <mergeCell ref="AR2:AR4"/>
    <mergeCell ref="AS2:AS4"/>
    <mergeCell ref="AT2:AT4"/>
    <mergeCell ref="AU2:AU4"/>
    <mergeCell ref="AV2:AV3"/>
    <mergeCell ref="AZ2:AZ3"/>
    <mergeCell ref="BA2:BA3"/>
    <mergeCell ref="BB2:BB3"/>
    <mergeCell ref="BC2:BC3"/>
    <mergeCell ref="BD2:BD3"/>
  </mergeCells>
  <conditionalFormatting sqref="E9">
    <cfRule type="duplicateValues" dxfId="0" priority="5"/>
  </conditionalFormatting>
  <conditionalFormatting sqref="E15">
    <cfRule type="duplicateValues" dxfId="0" priority="6"/>
  </conditionalFormatting>
  <conditionalFormatting sqref="E17">
    <cfRule type="duplicateValues" dxfId="0" priority="7"/>
  </conditionalFormatting>
  <conditionalFormatting sqref="E19">
    <cfRule type="duplicateValues" dxfId="0" priority="1"/>
  </conditionalFormatting>
  <conditionalFormatting sqref="E42">
    <cfRule type="duplicateValues" dxfId="0" priority="3"/>
  </conditionalFormatting>
  <conditionalFormatting sqref="I28 K28:Q28">
    <cfRule type="duplicateValues" dxfId="0" priority="4"/>
  </conditionalFormatting>
  <pageMargins left="0.275" right="0.432638888888889" top="1.45625" bottom="0.275" header="0.5" footer="0.0777777777777778"/>
  <pageSetup paperSize="8" scale="55" fitToHeight="0" orientation="landscape" horizontalDpi="600"/>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57"/>
  <sheetViews>
    <sheetView workbookViewId="0">
      <selection activeCell="B14" sqref="B14"/>
    </sheetView>
  </sheetViews>
  <sheetFormatPr defaultColWidth="9" defaultRowHeight="13.5"/>
  <cols>
    <col min="1" max="1" width="6.625" style="77" customWidth="1"/>
    <col min="2" max="2" width="35.875" style="77" customWidth="1"/>
    <col min="3" max="3" width="9" style="79" customWidth="1"/>
    <col min="4" max="4" width="10.6583333333333" style="79" customWidth="1"/>
    <col min="5" max="5" width="13.4166666666667" style="79" customWidth="1"/>
    <col min="6" max="6" width="12.3083333333333" style="79" customWidth="1"/>
    <col min="7" max="7" width="11.875" style="79" customWidth="1"/>
    <col min="8" max="8" width="7.5" style="77" customWidth="1"/>
    <col min="9" max="9" width="36.025" style="77" customWidth="1"/>
    <col min="10" max="10" width="12.8583333333333" style="77" customWidth="1"/>
    <col min="11" max="11" width="13.3" style="77" customWidth="1"/>
    <col min="12" max="12" width="9" style="77"/>
    <col min="13" max="13" width="10.1" style="77" customWidth="1"/>
    <col min="14" max="14" width="12.625" style="77"/>
    <col min="15" max="16384" width="9" style="77"/>
  </cols>
  <sheetData>
    <row r="1" s="77" customFormat="1" ht="58" customHeight="1" spans="1:14">
      <c r="A1" s="80" t="s">
        <v>1608</v>
      </c>
      <c r="B1" s="80"/>
      <c r="C1" s="80"/>
      <c r="D1" s="80"/>
      <c r="E1" s="80"/>
      <c r="F1" s="80"/>
      <c r="G1" s="80"/>
      <c r="H1" s="80"/>
      <c r="I1" s="80"/>
      <c r="J1" s="80"/>
      <c r="K1" s="80"/>
      <c r="L1" s="80"/>
      <c r="M1" s="80"/>
      <c r="N1" s="80"/>
    </row>
    <row r="2" s="77" customFormat="1" ht="18.75" spans="1:14">
      <c r="A2" s="81" t="s">
        <v>1</v>
      </c>
      <c r="B2" s="82" t="s">
        <v>3</v>
      </c>
      <c r="C2" s="81" t="s">
        <v>908</v>
      </c>
      <c r="D2" s="83" t="s">
        <v>909</v>
      </c>
      <c r="E2" s="84"/>
      <c r="F2" s="84" t="s">
        <v>910</v>
      </c>
      <c r="G2" s="85"/>
      <c r="H2" s="81" t="s">
        <v>1</v>
      </c>
      <c r="I2" s="81"/>
      <c r="J2" s="81" t="s">
        <v>908</v>
      </c>
      <c r="K2" s="99" t="s">
        <v>909</v>
      </c>
      <c r="L2" s="81"/>
      <c r="M2" s="81" t="s">
        <v>910</v>
      </c>
      <c r="N2" s="81"/>
    </row>
    <row r="3" s="3" customFormat="1" ht="56.25" spans="1:14">
      <c r="A3" s="81"/>
      <c r="B3" s="82"/>
      <c r="C3" s="86"/>
      <c r="D3" s="84"/>
      <c r="E3" s="87" t="s">
        <v>911</v>
      </c>
      <c r="F3" s="84" t="s">
        <v>912</v>
      </c>
      <c r="G3" s="85" t="s">
        <v>913</v>
      </c>
      <c r="H3" s="81"/>
      <c r="I3" s="100"/>
      <c r="J3" s="100"/>
      <c r="K3" s="100"/>
      <c r="L3" s="100" t="s">
        <v>911</v>
      </c>
      <c r="M3" s="100" t="s">
        <v>912</v>
      </c>
      <c r="N3" s="100" t="s">
        <v>913</v>
      </c>
    </row>
    <row r="4" s="3" customFormat="1" ht="38" customHeight="1" spans="1:14">
      <c r="A4" s="86" t="s">
        <v>31</v>
      </c>
      <c r="B4" s="88"/>
      <c r="C4" s="86">
        <f t="shared" ref="C4:G4" si="0">C5+C33+C49+J20+J24+J44+J53+J54</f>
        <v>30</v>
      </c>
      <c r="D4" s="86">
        <f t="shared" si="0"/>
        <v>13472.577</v>
      </c>
      <c r="E4" s="86"/>
      <c r="F4" s="86">
        <f t="shared" si="0"/>
        <v>15412.94</v>
      </c>
      <c r="G4" s="86">
        <f t="shared" si="0"/>
        <v>1</v>
      </c>
      <c r="H4" s="81"/>
      <c r="I4" s="81"/>
      <c r="J4" s="298"/>
      <c r="K4" s="100"/>
      <c r="L4" s="100"/>
      <c r="M4" s="100"/>
      <c r="N4" s="100"/>
    </row>
    <row r="5" s="3" customFormat="1" ht="38" customHeight="1" spans="1:14">
      <c r="A5" s="155" t="s">
        <v>914</v>
      </c>
      <c r="B5" s="290" t="s">
        <v>915</v>
      </c>
      <c r="C5" s="155">
        <f t="shared" ref="C5:F5" si="1">C6+C13+C18+C21+C26</f>
        <v>24</v>
      </c>
      <c r="D5" s="155">
        <f t="shared" si="1"/>
        <v>13049.733</v>
      </c>
      <c r="E5" s="155"/>
      <c r="F5" s="155">
        <f t="shared" si="1"/>
        <v>12249.1</v>
      </c>
      <c r="G5" s="291">
        <f>F5/$F$4</f>
        <v>0.794728325679591</v>
      </c>
      <c r="H5" s="290"/>
      <c r="I5" s="155"/>
      <c r="J5" s="290"/>
      <c r="K5" s="155"/>
      <c r="L5" s="290"/>
      <c r="M5" s="155"/>
      <c r="N5" s="290"/>
    </row>
    <row r="6" s="78" customFormat="1" ht="28" customHeight="1" spans="1:14">
      <c r="A6" s="292" t="s">
        <v>916</v>
      </c>
      <c r="B6" s="293" t="s">
        <v>917</v>
      </c>
      <c r="C6" s="294">
        <f t="shared" ref="C6:F6" si="2">C7+C8+C9+C10+C11+C12</f>
        <v>17</v>
      </c>
      <c r="D6" s="294">
        <f t="shared" si="2"/>
        <v>12241.27</v>
      </c>
      <c r="E6" s="294"/>
      <c r="F6" s="294">
        <f t="shared" si="2"/>
        <v>7490.08</v>
      </c>
      <c r="G6" s="291">
        <f>F6/$F$4</f>
        <v>0.485960498126899</v>
      </c>
      <c r="H6" s="292">
        <v>8</v>
      </c>
      <c r="I6" s="299" t="s">
        <v>918</v>
      </c>
      <c r="J6" s="300"/>
      <c r="K6" s="299"/>
      <c r="L6" s="300"/>
      <c r="M6" s="300"/>
      <c r="N6" s="301">
        <f>M6/$F$4</f>
        <v>0</v>
      </c>
    </row>
    <row r="7" s="78" customFormat="1" ht="28" customHeight="1" spans="1:14">
      <c r="A7" s="292">
        <v>1</v>
      </c>
      <c r="B7" s="293" t="s">
        <v>919</v>
      </c>
      <c r="C7" s="294">
        <v>5</v>
      </c>
      <c r="D7" s="294">
        <v>3638.12</v>
      </c>
      <c r="E7" s="294" t="s">
        <v>920</v>
      </c>
      <c r="F7" s="294">
        <v>1564.34</v>
      </c>
      <c r="G7" s="291">
        <f>F7/$F$4</f>
        <v>0.10149523711894</v>
      </c>
      <c r="H7" s="294">
        <v>9</v>
      </c>
      <c r="I7" s="294" t="s">
        <v>921</v>
      </c>
      <c r="J7" s="294">
        <v>2</v>
      </c>
      <c r="K7" s="294">
        <v>2.344</v>
      </c>
      <c r="L7" s="294" t="s">
        <v>922</v>
      </c>
      <c r="M7" s="294">
        <v>1502.98</v>
      </c>
      <c r="N7" s="301">
        <f>M7/$F$4</f>
        <v>0.097514166667748</v>
      </c>
    </row>
    <row r="8" s="78" customFormat="1" ht="28" customHeight="1" spans="1:14">
      <c r="A8" s="292">
        <v>2</v>
      </c>
      <c r="B8" s="293" t="s">
        <v>923</v>
      </c>
      <c r="C8" s="294">
        <v>6</v>
      </c>
      <c r="D8" s="294">
        <v>6</v>
      </c>
      <c r="E8" s="294" t="s">
        <v>929</v>
      </c>
      <c r="F8" s="295">
        <v>2166.65</v>
      </c>
      <c r="G8" s="291">
        <f>F8/$F$4</f>
        <v>0.140573440239176</v>
      </c>
      <c r="H8" s="294" t="s">
        <v>925</v>
      </c>
      <c r="I8" s="294" t="s">
        <v>926</v>
      </c>
      <c r="J8" s="294">
        <f t="shared" ref="J8:M8" si="3">SUM(J9:J12)</f>
        <v>2</v>
      </c>
      <c r="K8" s="294">
        <f t="shared" si="3"/>
        <v>7</v>
      </c>
      <c r="L8" s="294">
        <f t="shared" si="3"/>
        <v>0</v>
      </c>
      <c r="M8" s="294">
        <f t="shared" si="3"/>
        <v>928.01</v>
      </c>
      <c r="N8" s="301">
        <f>M8/$F$4</f>
        <v>0.0602097977413783</v>
      </c>
    </row>
    <row r="9" s="3" customFormat="1" ht="28" customHeight="1" spans="1:14">
      <c r="A9" s="155">
        <v>3</v>
      </c>
      <c r="B9" s="290" t="s">
        <v>927</v>
      </c>
      <c r="C9" s="295"/>
      <c r="D9" s="295"/>
      <c r="E9" s="295"/>
      <c r="F9" s="295"/>
      <c r="G9" s="291">
        <f>F9/$F$4</f>
        <v>0</v>
      </c>
      <c r="H9" s="295">
        <v>1</v>
      </c>
      <c r="I9" s="295" t="s">
        <v>928</v>
      </c>
      <c r="J9" s="295"/>
      <c r="K9" s="295"/>
      <c r="L9" s="295"/>
      <c r="M9" s="295"/>
      <c r="N9" s="301">
        <f>M9/$F$4</f>
        <v>0</v>
      </c>
    </row>
    <row r="10" s="3" customFormat="1" ht="28" customHeight="1" spans="1:14">
      <c r="A10" s="155">
        <v>4</v>
      </c>
      <c r="B10" s="290" t="s">
        <v>930</v>
      </c>
      <c r="C10" s="295">
        <v>6</v>
      </c>
      <c r="D10" s="295">
        <v>8597.15</v>
      </c>
      <c r="E10" s="295" t="s">
        <v>920</v>
      </c>
      <c r="F10" s="295">
        <v>3759.09</v>
      </c>
      <c r="G10" s="291">
        <f>F10/$F$4</f>
        <v>0.243891820768783</v>
      </c>
      <c r="H10" s="295">
        <v>2</v>
      </c>
      <c r="I10" s="295" t="s">
        <v>931</v>
      </c>
      <c r="J10" s="295">
        <v>1</v>
      </c>
      <c r="K10" s="295">
        <v>6</v>
      </c>
      <c r="L10" s="295" t="s">
        <v>922</v>
      </c>
      <c r="M10" s="295">
        <v>463.51</v>
      </c>
      <c r="N10" s="301">
        <f>M10/$F$4</f>
        <v>0.0300727829992201</v>
      </c>
    </row>
    <row r="11" s="3" customFormat="1" ht="28" customHeight="1" spans="1:14">
      <c r="A11" s="155">
        <v>5</v>
      </c>
      <c r="B11" s="290" t="s">
        <v>359</v>
      </c>
      <c r="C11" s="295"/>
      <c r="D11" s="295"/>
      <c r="E11" s="295"/>
      <c r="F11" s="295"/>
      <c r="G11" s="291">
        <f>F11/$F$4</f>
        <v>0</v>
      </c>
      <c r="H11" s="295">
        <v>3</v>
      </c>
      <c r="I11" s="295" t="s">
        <v>932</v>
      </c>
      <c r="J11" s="295"/>
      <c r="K11" s="295"/>
      <c r="L11" s="295"/>
      <c r="M11" s="295"/>
      <c r="N11" s="301">
        <f>M11/$F$4</f>
        <v>0</v>
      </c>
    </row>
    <row r="12" s="3" customFormat="1" ht="28" customHeight="1" spans="1:14">
      <c r="A12" s="155">
        <v>6</v>
      </c>
      <c r="B12" s="290" t="s">
        <v>371</v>
      </c>
      <c r="C12" s="295"/>
      <c r="D12" s="295"/>
      <c r="E12" s="295"/>
      <c r="F12" s="295"/>
      <c r="G12" s="291">
        <f>F12/$F$4</f>
        <v>0</v>
      </c>
      <c r="H12" s="295">
        <v>4</v>
      </c>
      <c r="I12" s="295" t="s">
        <v>934</v>
      </c>
      <c r="J12" s="295">
        <v>1</v>
      </c>
      <c r="K12" s="295">
        <v>1</v>
      </c>
      <c r="L12" s="295" t="s">
        <v>1221</v>
      </c>
      <c r="M12" s="295">
        <v>464.5</v>
      </c>
      <c r="N12" s="301">
        <f>M12/$F$4</f>
        <v>0.0301370147421582</v>
      </c>
    </row>
    <row r="13" s="3" customFormat="1" ht="28" customHeight="1" spans="1:14">
      <c r="A13" s="165" t="s">
        <v>935</v>
      </c>
      <c r="B13" s="290" t="s">
        <v>936</v>
      </c>
      <c r="C13" s="295">
        <f t="shared" ref="C13:F13" si="4">SUM(C14:C17)</f>
        <v>2</v>
      </c>
      <c r="D13" s="295">
        <f t="shared" si="4"/>
        <v>2</v>
      </c>
      <c r="E13" s="295">
        <f t="shared" si="4"/>
        <v>0</v>
      </c>
      <c r="F13" s="295">
        <f t="shared" si="4"/>
        <v>3322.83</v>
      </c>
      <c r="G13" s="291">
        <f>F13/$F$4</f>
        <v>0.21558703271407</v>
      </c>
      <c r="H13" s="295" t="s">
        <v>937</v>
      </c>
      <c r="I13" s="295" t="s">
        <v>938</v>
      </c>
      <c r="J13" s="295">
        <f t="shared" ref="J13:M13" si="5">SUM(J14:J19)</f>
        <v>0</v>
      </c>
      <c r="K13" s="295">
        <f t="shared" si="5"/>
        <v>0</v>
      </c>
      <c r="L13" s="295">
        <f t="shared" si="5"/>
        <v>0</v>
      </c>
      <c r="M13" s="295">
        <f t="shared" si="5"/>
        <v>0</v>
      </c>
      <c r="N13" s="301">
        <f>M13/$F$4</f>
        <v>0</v>
      </c>
    </row>
    <row r="14" s="3" customFormat="1" ht="28" customHeight="1" spans="1:14">
      <c r="A14" s="165">
        <v>1</v>
      </c>
      <c r="B14" s="290" t="s">
        <v>939</v>
      </c>
      <c r="C14" s="295"/>
      <c r="D14" s="295"/>
      <c r="E14" s="295"/>
      <c r="F14" s="295"/>
      <c r="G14" s="291">
        <f>F14/$F$4</f>
        <v>0</v>
      </c>
      <c r="H14" s="295">
        <v>1</v>
      </c>
      <c r="I14" s="295" t="s">
        <v>940</v>
      </c>
      <c r="J14" s="295"/>
      <c r="K14" s="295"/>
      <c r="L14" s="295"/>
      <c r="M14" s="295"/>
      <c r="N14" s="301">
        <f>M14/$F$4</f>
        <v>0</v>
      </c>
    </row>
    <row r="15" s="3" customFormat="1" ht="28" customHeight="1" spans="1:14">
      <c r="A15" s="165">
        <v>2</v>
      </c>
      <c r="B15" s="290" t="s">
        <v>941</v>
      </c>
      <c r="C15" s="295"/>
      <c r="D15" s="295"/>
      <c r="E15" s="295"/>
      <c r="F15" s="295"/>
      <c r="G15" s="291">
        <f>F15/$F$4</f>
        <v>0</v>
      </c>
      <c r="H15" s="295">
        <v>2</v>
      </c>
      <c r="I15" s="295" t="s">
        <v>943</v>
      </c>
      <c r="J15" s="295"/>
      <c r="K15" s="295"/>
      <c r="L15" s="295"/>
      <c r="M15" s="295"/>
      <c r="N15" s="301">
        <f>M15/$F$4</f>
        <v>0</v>
      </c>
    </row>
    <row r="16" s="3" customFormat="1" ht="28" customHeight="1" spans="1:14">
      <c r="A16" s="165">
        <v>3</v>
      </c>
      <c r="B16" s="290" t="s">
        <v>944</v>
      </c>
      <c r="C16" s="295">
        <v>2</v>
      </c>
      <c r="D16" s="295">
        <v>2</v>
      </c>
      <c r="E16" s="295" t="s">
        <v>929</v>
      </c>
      <c r="F16" s="295">
        <v>3322.83</v>
      </c>
      <c r="G16" s="291">
        <f>F16/$F$4</f>
        <v>0.21558703271407</v>
      </c>
      <c r="H16" s="295">
        <v>3</v>
      </c>
      <c r="I16" s="302" t="s">
        <v>945</v>
      </c>
      <c r="J16" s="295"/>
      <c r="K16" s="295"/>
      <c r="L16" s="295"/>
      <c r="M16" s="295"/>
      <c r="N16" s="301">
        <f>M16/$F$4</f>
        <v>0</v>
      </c>
    </row>
    <row r="17" s="3" customFormat="1" ht="28" customHeight="1" spans="1:14">
      <c r="A17" s="165">
        <v>4</v>
      </c>
      <c r="B17" s="290" t="s">
        <v>946</v>
      </c>
      <c r="C17" s="295"/>
      <c r="D17" s="295"/>
      <c r="E17" s="295"/>
      <c r="F17" s="295"/>
      <c r="G17" s="291">
        <f>F17/$F$4</f>
        <v>0</v>
      </c>
      <c r="H17" s="295">
        <v>4</v>
      </c>
      <c r="I17" s="295" t="s">
        <v>947</v>
      </c>
      <c r="J17" s="295"/>
      <c r="K17" s="295"/>
      <c r="L17" s="295"/>
      <c r="M17" s="295"/>
      <c r="N17" s="301">
        <f>M17/$F$4</f>
        <v>0</v>
      </c>
    </row>
    <row r="18" s="3" customFormat="1" ht="28" customHeight="1" spans="1:14">
      <c r="A18" s="155" t="s">
        <v>937</v>
      </c>
      <c r="B18" s="290" t="s">
        <v>948</v>
      </c>
      <c r="C18" s="295">
        <f t="shared" ref="C18:F18" si="6">SUM(C19:C20)</f>
        <v>4</v>
      </c>
      <c r="D18" s="295">
        <f t="shared" si="6"/>
        <v>6.463</v>
      </c>
      <c r="E18" s="295">
        <f t="shared" si="6"/>
        <v>0</v>
      </c>
      <c r="F18" s="295">
        <f t="shared" si="6"/>
        <v>1286.19</v>
      </c>
      <c r="G18" s="291">
        <f>F18/$F$4</f>
        <v>0.0834487125752777</v>
      </c>
      <c r="H18" s="295">
        <v>5</v>
      </c>
      <c r="I18" s="295" t="s">
        <v>949</v>
      </c>
      <c r="J18" s="295"/>
      <c r="K18" s="295"/>
      <c r="L18" s="295"/>
      <c r="M18" s="295"/>
      <c r="N18" s="301">
        <f>M18/$F$4</f>
        <v>0</v>
      </c>
    </row>
    <row r="19" s="3" customFormat="1" ht="28" customHeight="1" spans="1:14">
      <c r="A19" s="155">
        <v>1</v>
      </c>
      <c r="B19" s="290" t="s">
        <v>950</v>
      </c>
      <c r="C19" s="295">
        <v>4</v>
      </c>
      <c r="D19" s="295">
        <v>6.463</v>
      </c>
      <c r="E19" s="295" t="s">
        <v>922</v>
      </c>
      <c r="F19" s="295">
        <v>1286.19</v>
      </c>
      <c r="G19" s="291">
        <f>F19/$F$4</f>
        <v>0.0834487125752777</v>
      </c>
      <c r="H19" s="295">
        <v>6</v>
      </c>
      <c r="I19" s="302" t="s">
        <v>951</v>
      </c>
      <c r="J19" s="295"/>
      <c r="K19" s="295"/>
      <c r="L19" s="295"/>
      <c r="M19" s="295"/>
      <c r="N19" s="301">
        <f>M19/$F$4</f>
        <v>0</v>
      </c>
    </row>
    <row r="20" s="3" customFormat="1" ht="28" customHeight="1" spans="1:14">
      <c r="A20" s="155">
        <v>2</v>
      </c>
      <c r="B20" s="290" t="s">
        <v>952</v>
      </c>
      <c r="C20" s="295"/>
      <c r="D20" s="295"/>
      <c r="E20" s="295"/>
      <c r="F20" s="295"/>
      <c r="G20" s="291">
        <f>F20/$F$4</f>
        <v>0</v>
      </c>
      <c r="H20" s="295" t="s">
        <v>953</v>
      </c>
      <c r="I20" s="295" t="s">
        <v>954</v>
      </c>
      <c r="J20" s="295">
        <f t="shared" ref="J20:M20" si="7">SUM(J21:J23)</f>
        <v>0</v>
      </c>
      <c r="K20" s="295">
        <f t="shared" si="7"/>
        <v>0</v>
      </c>
      <c r="L20" s="295">
        <f t="shared" si="7"/>
        <v>0</v>
      </c>
      <c r="M20" s="295">
        <f t="shared" si="7"/>
        <v>0</v>
      </c>
      <c r="N20" s="301">
        <f>M20/$F$4</f>
        <v>0</v>
      </c>
    </row>
    <row r="21" s="3" customFormat="1" ht="28" customHeight="1" spans="1:14">
      <c r="A21" s="155" t="s">
        <v>955</v>
      </c>
      <c r="B21" s="290" t="s">
        <v>956</v>
      </c>
      <c r="C21" s="295">
        <f t="shared" ref="C21:F21" si="8">SUM(C22:C25)</f>
        <v>0</v>
      </c>
      <c r="D21" s="295">
        <f t="shared" si="8"/>
        <v>0</v>
      </c>
      <c r="E21" s="295">
        <f t="shared" si="8"/>
        <v>0</v>
      </c>
      <c r="F21" s="295">
        <f t="shared" si="8"/>
        <v>0</v>
      </c>
      <c r="G21" s="291">
        <f>F21/$F$4</f>
        <v>0</v>
      </c>
      <c r="H21" s="295">
        <v>1</v>
      </c>
      <c r="I21" s="295" t="s">
        <v>957</v>
      </c>
      <c r="J21" s="295"/>
      <c r="K21" s="295"/>
      <c r="L21" s="295"/>
      <c r="M21" s="295"/>
      <c r="N21" s="301">
        <f>M21/$F$4</f>
        <v>0</v>
      </c>
    </row>
    <row r="22" s="3" customFormat="1" ht="28" customHeight="1" spans="1:14">
      <c r="A22" s="155">
        <v>1</v>
      </c>
      <c r="B22" s="290" t="s">
        <v>958</v>
      </c>
      <c r="C22" s="295"/>
      <c r="D22" s="295"/>
      <c r="E22" s="295"/>
      <c r="F22" s="295"/>
      <c r="G22" s="291">
        <f>F22/$F$4</f>
        <v>0</v>
      </c>
      <c r="H22" s="295">
        <v>2</v>
      </c>
      <c r="I22" s="295" t="s">
        <v>959</v>
      </c>
      <c r="J22" s="295"/>
      <c r="K22" s="295"/>
      <c r="L22" s="295"/>
      <c r="M22" s="295"/>
      <c r="N22" s="301">
        <f>M22/$F$4</f>
        <v>0</v>
      </c>
    </row>
    <row r="23" s="3" customFormat="1" ht="28" customHeight="1" spans="1:14">
      <c r="A23" s="155">
        <v>2</v>
      </c>
      <c r="B23" s="290" t="s">
        <v>960</v>
      </c>
      <c r="C23" s="295"/>
      <c r="D23" s="295"/>
      <c r="E23" s="295"/>
      <c r="F23" s="295"/>
      <c r="G23" s="291">
        <f>F23/$F$4</f>
        <v>0</v>
      </c>
      <c r="H23" s="295">
        <v>3</v>
      </c>
      <c r="I23" s="295" t="s">
        <v>961</v>
      </c>
      <c r="J23" s="295"/>
      <c r="K23" s="295"/>
      <c r="L23" s="295"/>
      <c r="M23" s="295"/>
      <c r="N23" s="301">
        <f>M23/$F$4</f>
        <v>0</v>
      </c>
    </row>
    <row r="24" s="3" customFormat="1" ht="28" customHeight="1" spans="1:14">
      <c r="A24" s="155">
        <v>3</v>
      </c>
      <c r="B24" s="290" t="s">
        <v>962</v>
      </c>
      <c r="C24" s="295"/>
      <c r="D24" s="295"/>
      <c r="E24" s="295"/>
      <c r="F24" s="295"/>
      <c r="G24" s="291">
        <f>F24/$F$4</f>
        <v>0</v>
      </c>
      <c r="H24" s="295" t="s">
        <v>963</v>
      </c>
      <c r="I24" s="295" t="s">
        <v>964</v>
      </c>
      <c r="J24" s="295">
        <f t="shared" ref="J24:M24" si="9">J25+J27+J31+J38</f>
        <v>1</v>
      </c>
      <c r="K24" s="295">
        <f t="shared" si="9"/>
        <v>400</v>
      </c>
      <c r="L24" s="295">
        <f t="shared" si="9"/>
        <v>0</v>
      </c>
      <c r="M24" s="295">
        <f t="shared" si="9"/>
        <v>120</v>
      </c>
      <c r="N24" s="301">
        <f>M24/$F$4</f>
        <v>0.00778566581067596</v>
      </c>
    </row>
    <row r="25" s="3" customFormat="1" ht="28" customHeight="1" spans="1:14">
      <c r="A25" s="155">
        <v>4</v>
      </c>
      <c r="B25" s="290" t="s">
        <v>965</v>
      </c>
      <c r="C25" s="295"/>
      <c r="D25" s="295"/>
      <c r="E25" s="295"/>
      <c r="F25" s="295"/>
      <c r="G25" s="291">
        <f>F25/$F$4</f>
        <v>0</v>
      </c>
      <c r="H25" s="295" t="s">
        <v>916</v>
      </c>
      <c r="I25" s="295" t="s">
        <v>966</v>
      </c>
      <c r="J25" s="295">
        <f t="shared" ref="J25:M25" si="10">J26</f>
        <v>0</v>
      </c>
      <c r="K25" s="295">
        <f t="shared" si="10"/>
        <v>0</v>
      </c>
      <c r="L25" s="295">
        <f t="shared" si="10"/>
        <v>0</v>
      </c>
      <c r="M25" s="295">
        <f t="shared" si="10"/>
        <v>0</v>
      </c>
      <c r="N25" s="301">
        <f>M25/$F$4</f>
        <v>0</v>
      </c>
    </row>
    <row r="26" s="3" customFormat="1" ht="28" customHeight="1" spans="1:14">
      <c r="A26" s="155" t="s">
        <v>967</v>
      </c>
      <c r="B26" s="290" t="s">
        <v>968</v>
      </c>
      <c r="C26" s="295">
        <f t="shared" ref="C26:F26" si="11">SUM(C27:C32)</f>
        <v>1</v>
      </c>
      <c r="D26" s="295">
        <f t="shared" si="11"/>
        <v>800</v>
      </c>
      <c r="E26" s="295">
        <f t="shared" si="11"/>
        <v>0</v>
      </c>
      <c r="F26" s="295">
        <f t="shared" si="11"/>
        <v>150</v>
      </c>
      <c r="G26" s="291">
        <f>F26/$F$4</f>
        <v>0.00973208226334495</v>
      </c>
      <c r="H26" s="295">
        <v>1</v>
      </c>
      <c r="I26" s="295" t="s">
        <v>969</v>
      </c>
      <c r="J26" s="295"/>
      <c r="K26" s="295"/>
      <c r="L26" s="295"/>
      <c r="M26" s="295"/>
      <c r="N26" s="301">
        <f>M26/$F$4</f>
        <v>0</v>
      </c>
    </row>
    <row r="27" s="3" customFormat="1" ht="28" customHeight="1" spans="1:14">
      <c r="A27" s="155">
        <v>1</v>
      </c>
      <c r="B27" s="290" t="s">
        <v>970</v>
      </c>
      <c r="C27" s="295">
        <v>1</v>
      </c>
      <c r="D27" s="295">
        <v>800</v>
      </c>
      <c r="E27" s="295" t="s">
        <v>972</v>
      </c>
      <c r="F27" s="295">
        <v>150</v>
      </c>
      <c r="G27" s="291">
        <f>F27/$F$4</f>
        <v>0.00973208226334495</v>
      </c>
      <c r="H27" s="295" t="s">
        <v>935</v>
      </c>
      <c r="I27" s="295" t="s">
        <v>870</v>
      </c>
      <c r="J27" s="295">
        <f t="shared" ref="J27:M27" si="12">SUM(J28:J30)</f>
        <v>1</v>
      </c>
      <c r="K27" s="295">
        <f t="shared" si="12"/>
        <v>400</v>
      </c>
      <c r="L27" s="295">
        <f t="shared" si="12"/>
        <v>0</v>
      </c>
      <c r="M27" s="295">
        <f t="shared" si="12"/>
        <v>120</v>
      </c>
      <c r="N27" s="301">
        <f>M27/$F$4</f>
        <v>0.00778566581067596</v>
      </c>
    </row>
    <row r="28" s="3" customFormat="1" ht="28" customHeight="1" spans="1:14">
      <c r="A28" s="155">
        <v>2</v>
      </c>
      <c r="B28" s="290" t="s">
        <v>971</v>
      </c>
      <c r="C28" s="295"/>
      <c r="D28" s="295"/>
      <c r="E28" s="295"/>
      <c r="F28" s="295"/>
      <c r="G28" s="291">
        <f>F28/$F$4</f>
        <v>0</v>
      </c>
      <c r="H28" s="295">
        <v>1</v>
      </c>
      <c r="I28" s="295" t="s">
        <v>973</v>
      </c>
      <c r="J28" s="295">
        <v>1</v>
      </c>
      <c r="K28" s="295">
        <v>400</v>
      </c>
      <c r="L28" s="295" t="s">
        <v>974</v>
      </c>
      <c r="M28" s="295">
        <v>120</v>
      </c>
      <c r="N28" s="301">
        <f>M28/$F$4</f>
        <v>0.00778566581067596</v>
      </c>
    </row>
    <row r="29" s="3" customFormat="1" ht="28" customHeight="1" spans="1:14">
      <c r="A29" s="155">
        <v>3</v>
      </c>
      <c r="B29" s="290" t="s">
        <v>975</v>
      </c>
      <c r="C29" s="295"/>
      <c r="D29" s="295"/>
      <c r="E29" s="295"/>
      <c r="F29" s="295"/>
      <c r="G29" s="291">
        <f>F29/$F$4</f>
        <v>0</v>
      </c>
      <c r="H29" s="295">
        <v>2</v>
      </c>
      <c r="I29" s="295" t="s">
        <v>976</v>
      </c>
      <c r="J29" s="295"/>
      <c r="K29" s="295"/>
      <c r="L29" s="295"/>
      <c r="M29" s="295"/>
      <c r="N29" s="301">
        <f>M29/$F$4</f>
        <v>0</v>
      </c>
    </row>
    <row r="30" s="3" customFormat="1" ht="28" customHeight="1" spans="1:14">
      <c r="A30" s="155">
        <v>4</v>
      </c>
      <c r="B30" s="290" t="s">
        <v>977</v>
      </c>
      <c r="C30" s="295"/>
      <c r="D30" s="295"/>
      <c r="E30" s="295"/>
      <c r="F30" s="295"/>
      <c r="G30" s="291">
        <f>F30/$F$4</f>
        <v>0</v>
      </c>
      <c r="H30" s="295">
        <v>3</v>
      </c>
      <c r="I30" s="295" t="s">
        <v>978</v>
      </c>
      <c r="J30" s="295"/>
      <c r="K30" s="295"/>
      <c r="L30" s="295"/>
      <c r="M30" s="295"/>
      <c r="N30" s="301">
        <f>M30/$F$4</f>
        <v>0</v>
      </c>
    </row>
    <row r="31" s="3" customFormat="1" ht="28" customHeight="1" spans="1:14">
      <c r="A31" s="155">
        <v>5</v>
      </c>
      <c r="B31" s="290" t="s">
        <v>979</v>
      </c>
      <c r="C31" s="295"/>
      <c r="D31" s="295"/>
      <c r="E31" s="295"/>
      <c r="F31" s="295"/>
      <c r="G31" s="291">
        <f>F31/$F$4</f>
        <v>0</v>
      </c>
      <c r="H31" s="295" t="s">
        <v>937</v>
      </c>
      <c r="I31" s="295" t="s">
        <v>980</v>
      </c>
      <c r="J31" s="295">
        <f t="shared" ref="J31:M31" si="13">SUM(J32:J37)</f>
        <v>0</v>
      </c>
      <c r="K31" s="295">
        <f t="shared" si="13"/>
        <v>0</v>
      </c>
      <c r="L31" s="295">
        <f t="shared" si="13"/>
        <v>0</v>
      </c>
      <c r="M31" s="295">
        <f t="shared" si="13"/>
        <v>0</v>
      </c>
      <c r="N31" s="301">
        <f>M31/$F$4</f>
        <v>0</v>
      </c>
    </row>
    <row r="32" s="3" customFormat="1" ht="28" customHeight="1" spans="1:14">
      <c r="A32" s="155">
        <v>6</v>
      </c>
      <c r="B32" s="290" t="s">
        <v>981</v>
      </c>
      <c r="C32" s="295"/>
      <c r="D32" s="295"/>
      <c r="E32" s="295"/>
      <c r="F32" s="295"/>
      <c r="G32" s="291">
        <f>F32/$F$4</f>
        <v>0</v>
      </c>
      <c r="H32" s="295">
        <v>1</v>
      </c>
      <c r="I32" s="295" t="s">
        <v>880</v>
      </c>
      <c r="J32" s="295"/>
      <c r="K32" s="295"/>
      <c r="L32" s="295"/>
      <c r="M32" s="295"/>
      <c r="N32" s="301">
        <f>M32/$F$4</f>
        <v>0</v>
      </c>
    </row>
    <row r="33" s="3" customFormat="1" ht="28" customHeight="1" spans="1:14">
      <c r="A33" s="155" t="s">
        <v>982</v>
      </c>
      <c r="B33" s="296" t="s">
        <v>983</v>
      </c>
      <c r="C33" s="297">
        <f t="shared" ref="C33:F33" si="14">C34+C37+C41+C44+C48</f>
        <v>0</v>
      </c>
      <c r="D33" s="297">
        <f t="shared" si="14"/>
        <v>0</v>
      </c>
      <c r="E33" s="297" t="s">
        <v>990</v>
      </c>
      <c r="F33" s="297">
        <f t="shared" si="14"/>
        <v>0</v>
      </c>
      <c r="G33" s="291">
        <f>F33/$F$4</f>
        <v>0</v>
      </c>
      <c r="H33" s="295">
        <v>2</v>
      </c>
      <c r="I33" s="295" t="s">
        <v>881</v>
      </c>
      <c r="J33" s="295"/>
      <c r="K33" s="295"/>
      <c r="L33" s="295"/>
      <c r="M33" s="295"/>
      <c r="N33" s="301">
        <f>M33/$F$4</f>
        <v>0</v>
      </c>
    </row>
    <row r="34" s="3" customFormat="1" ht="28" customHeight="1" spans="1:14">
      <c r="A34" s="155" t="s">
        <v>916</v>
      </c>
      <c r="B34" s="296" t="s">
        <v>984</v>
      </c>
      <c r="C34" s="297">
        <f t="shared" ref="C34:F34" si="15">SUM(C35:C36)</f>
        <v>0</v>
      </c>
      <c r="D34" s="297">
        <f t="shared" si="15"/>
        <v>0</v>
      </c>
      <c r="E34" s="297" t="s">
        <v>990</v>
      </c>
      <c r="F34" s="297">
        <f t="shared" si="15"/>
        <v>0</v>
      </c>
      <c r="G34" s="291">
        <f>F34/$F$4</f>
        <v>0</v>
      </c>
      <c r="H34" s="295">
        <v>3</v>
      </c>
      <c r="I34" s="295" t="s">
        <v>882</v>
      </c>
      <c r="J34" s="295"/>
      <c r="K34" s="295"/>
      <c r="L34" s="295"/>
      <c r="M34" s="295"/>
      <c r="N34" s="301">
        <f>M34/$F$4</f>
        <v>0</v>
      </c>
    </row>
    <row r="35" s="3" customFormat="1" ht="28" customHeight="1" spans="1:14">
      <c r="A35" s="155">
        <v>1</v>
      </c>
      <c r="B35" s="296" t="s">
        <v>985</v>
      </c>
      <c r="C35" s="297"/>
      <c r="D35" s="295"/>
      <c r="E35" s="295"/>
      <c r="F35" s="295"/>
      <c r="G35" s="291">
        <f>F35/$F$4</f>
        <v>0</v>
      </c>
      <c r="H35" s="295">
        <v>4</v>
      </c>
      <c r="I35" s="295" t="s">
        <v>883</v>
      </c>
      <c r="J35" s="295"/>
      <c r="K35" s="295"/>
      <c r="L35" s="295"/>
      <c r="M35" s="295"/>
      <c r="N35" s="301">
        <f>M35/$F$4</f>
        <v>0</v>
      </c>
    </row>
    <row r="36" s="3" customFormat="1" ht="28" customHeight="1" spans="1:14">
      <c r="A36" s="155">
        <v>2</v>
      </c>
      <c r="B36" s="296" t="s">
        <v>986</v>
      </c>
      <c r="C36" s="297"/>
      <c r="D36" s="295"/>
      <c r="E36" s="295"/>
      <c r="F36" s="295"/>
      <c r="G36" s="291">
        <f>F36/$F$4</f>
        <v>0</v>
      </c>
      <c r="H36" s="295">
        <v>5</v>
      </c>
      <c r="I36" s="295" t="s">
        <v>884</v>
      </c>
      <c r="J36" s="295"/>
      <c r="K36" s="295"/>
      <c r="L36" s="295"/>
      <c r="M36" s="295"/>
      <c r="N36" s="301">
        <f>M36/$F$4</f>
        <v>0</v>
      </c>
    </row>
    <row r="37" s="3" customFormat="1" ht="28" customHeight="1" spans="1:14">
      <c r="A37" s="155" t="s">
        <v>935</v>
      </c>
      <c r="B37" s="296" t="s">
        <v>507</v>
      </c>
      <c r="C37" s="297">
        <f t="shared" ref="C37:F37" si="16">SUM(C38:C40)</f>
        <v>0</v>
      </c>
      <c r="D37" s="297">
        <f t="shared" si="16"/>
        <v>0</v>
      </c>
      <c r="E37" s="297">
        <f t="shared" si="16"/>
        <v>0</v>
      </c>
      <c r="F37" s="297">
        <f t="shared" si="16"/>
        <v>0</v>
      </c>
      <c r="G37" s="291">
        <f>F37/$F$4</f>
        <v>0</v>
      </c>
      <c r="H37" s="295">
        <v>6</v>
      </c>
      <c r="I37" s="295" t="s">
        <v>885</v>
      </c>
      <c r="J37" s="295"/>
      <c r="K37" s="295"/>
      <c r="L37" s="295"/>
      <c r="M37" s="295"/>
      <c r="N37" s="301">
        <f>M37/$F$4</f>
        <v>0</v>
      </c>
    </row>
    <row r="38" s="3" customFormat="1" ht="28" customHeight="1" spans="1:14">
      <c r="A38" s="155">
        <v>1</v>
      </c>
      <c r="B38" s="296" t="s">
        <v>987</v>
      </c>
      <c r="C38" s="297"/>
      <c r="D38" s="295"/>
      <c r="E38" s="295"/>
      <c r="F38" s="295"/>
      <c r="G38" s="291">
        <f>F38/$F$4</f>
        <v>0</v>
      </c>
      <c r="H38" s="295" t="s">
        <v>955</v>
      </c>
      <c r="I38" s="295" t="s">
        <v>988</v>
      </c>
      <c r="J38" s="295">
        <f t="shared" ref="J38:M38" si="17">SUM(J39:J43)</f>
        <v>0</v>
      </c>
      <c r="K38" s="295">
        <f t="shared" si="17"/>
        <v>0</v>
      </c>
      <c r="L38" s="295">
        <f t="shared" si="17"/>
        <v>0</v>
      </c>
      <c r="M38" s="295">
        <f t="shared" si="17"/>
        <v>0</v>
      </c>
      <c r="N38" s="301">
        <f>M38/$F$4</f>
        <v>0</v>
      </c>
    </row>
    <row r="39" s="3" customFormat="1" ht="28" customHeight="1" spans="1:14">
      <c r="A39" s="155">
        <v>2</v>
      </c>
      <c r="B39" s="296" t="s">
        <v>989</v>
      </c>
      <c r="C39" s="295"/>
      <c r="D39" s="295"/>
      <c r="E39" s="295"/>
      <c r="F39" s="295"/>
      <c r="G39" s="291">
        <f>F39/$F$4</f>
        <v>0</v>
      </c>
      <c r="H39" s="295">
        <v>1</v>
      </c>
      <c r="I39" s="295" t="s">
        <v>887</v>
      </c>
      <c r="J39" s="295"/>
      <c r="K39" s="295"/>
      <c r="L39" s="295"/>
      <c r="M39" s="295"/>
      <c r="N39" s="301">
        <f>M39/$F$4</f>
        <v>0</v>
      </c>
    </row>
    <row r="40" s="3" customFormat="1" ht="28" customHeight="1" spans="1:14">
      <c r="A40" s="155">
        <v>3</v>
      </c>
      <c r="B40" s="296" t="s">
        <v>991</v>
      </c>
      <c r="C40" s="297"/>
      <c r="D40" s="295"/>
      <c r="E40" s="295"/>
      <c r="F40" s="295"/>
      <c r="G40" s="291">
        <f>F40/$F$4</f>
        <v>0</v>
      </c>
      <c r="H40" s="295">
        <v>2</v>
      </c>
      <c r="I40" s="295" t="s">
        <v>888</v>
      </c>
      <c r="J40" s="295"/>
      <c r="K40" s="295"/>
      <c r="L40" s="295"/>
      <c r="M40" s="295"/>
      <c r="N40" s="301">
        <f>M40/$F$4</f>
        <v>0</v>
      </c>
    </row>
    <row r="41" s="3" customFormat="1" ht="28" customHeight="1" spans="1:14">
      <c r="A41" s="155" t="s">
        <v>937</v>
      </c>
      <c r="B41" s="296" t="s">
        <v>992</v>
      </c>
      <c r="C41" s="297">
        <f t="shared" ref="C41:F41" si="18">SUM(C42:C43)</f>
        <v>0</v>
      </c>
      <c r="D41" s="297">
        <f t="shared" si="18"/>
        <v>0</v>
      </c>
      <c r="E41" s="297">
        <f t="shared" si="18"/>
        <v>0</v>
      </c>
      <c r="F41" s="297">
        <f t="shared" si="18"/>
        <v>0</v>
      </c>
      <c r="G41" s="291">
        <f>F41/$F$4</f>
        <v>0</v>
      </c>
      <c r="H41" s="295">
        <v>3</v>
      </c>
      <c r="I41" s="295" t="s">
        <v>889</v>
      </c>
      <c r="J41" s="295"/>
      <c r="K41" s="295"/>
      <c r="L41" s="295"/>
      <c r="M41" s="295"/>
      <c r="N41" s="301">
        <f>M41/$F$4</f>
        <v>0</v>
      </c>
    </row>
    <row r="42" s="3" customFormat="1" ht="28" customHeight="1" spans="1:14">
      <c r="A42" s="155">
        <v>1</v>
      </c>
      <c r="B42" s="296" t="s">
        <v>993</v>
      </c>
      <c r="C42" s="297"/>
      <c r="D42" s="295"/>
      <c r="E42" s="295"/>
      <c r="F42" s="295"/>
      <c r="G42" s="291">
        <f>F42/$F$4</f>
        <v>0</v>
      </c>
      <c r="H42" s="295">
        <v>4</v>
      </c>
      <c r="I42" s="295" t="s">
        <v>890</v>
      </c>
      <c r="J42" s="295"/>
      <c r="K42" s="295"/>
      <c r="L42" s="295"/>
      <c r="M42" s="295"/>
      <c r="N42" s="301">
        <f>M42/$F$4</f>
        <v>0</v>
      </c>
    </row>
    <row r="43" s="3" customFormat="1" ht="28" customHeight="1" spans="1:14">
      <c r="A43" s="155">
        <v>2</v>
      </c>
      <c r="B43" s="296" t="s">
        <v>994</v>
      </c>
      <c r="C43" s="297"/>
      <c r="D43" s="295"/>
      <c r="E43" s="295"/>
      <c r="F43" s="295"/>
      <c r="G43" s="291">
        <f>F43/$F$4</f>
        <v>0</v>
      </c>
      <c r="H43" s="295">
        <v>5</v>
      </c>
      <c r="I43" s="295" t="s">
        <v>891</v>
      </c>
      <c r="J43" s="295"/>
      <c r="K43" s="295"/>
      <c r="L43" s="295"/>
      <c r="M43" s="295"/>
      <c r="N43" s="301">
        <f>M43/$F$4</f>
        <v>0</v>
      </c>
    </row>
    <row r="44" s="3" customFormat="1" ht="28" customHeight="1" spans="1:14">
      <c r="A44" s="155" t="s">
        <v>955</v>
      </c>
      <c r="B44" s="296" t="s">
        <v>995</v>
      </c>
      <c r="C44" s="297">
        <f t="shared" ref="C44:F44" si="19">SUM(C45:C47)</f>
        <v>0</v>
      </c>
      <c r="D44" s="297">
        <f t="shared" si="19"/>
        <v>0</v>
      </c>
      <c r="E44" s="297">
        <f t="shared" si="19"/>
        <v>0</v>
      </c>
      <c r="F44" s="297">
        <f t="shared" si="19"/>
        <v>0</v>
      </c>
      <c r="G44" s="291">
        <f>F44/$F$4</f>
        <v>0</v>
      </c>
      <c r="H44" s="295" t="s">
        <v>996</v>
      </c>
      <c r="I44" s="295" t="s">
        <v>997</v>
      </c>
      <c r="J44" s="295">
        <f t="shared" ref="J44:M44" si="20">J45+J48</f>
        <v>0</v>
      </c>
      <c r="K44" s="295">
        <f t="shared" si="20"/>
        <v>0</v>
      </c>
      <c r="L44" s="295">
        <f t="shared" si="20"/>
        <v>0</v>
      </c>
      <c r="M44" s="295">
        <f t="shared" si="20"/>
        <v>0</v>
      </c>
      <c r="N44" s="301">
        <f>M44/$F$4</f>
        <v>0</v>
      </c>
    </row>
    <row r="45" s="3" customFormat="1" ht="28" customHeight="1" spans="1:14">
      <c r="A45" s="155"/>
      <c r="B45" s="296" t="s">
        <v>998</v>
      </c>
      <c r="C45" s="297"/>
      <c r="D45" s="295"/>
      <c r="E45" s="295"/>
      <c r="F45" s="295"/>
      <c r="G45" s="291">
        <f>F45/$F$4</f>
        <v>0</v>
      </c>
      <c r="H45" s="295" t="s">
        <v>916</v>
      </c>
      <c r="I45" s="295" t="s">
        <v>999</v>
      </c>
      <c r="J45" s="295">
        <f t="shared" ref="J45:M45" si="21">SUM(J46:J47)</f>
        <v>0</v>
      </c>
      <c r="K45" s="295">
        <f t="shared" si="21"/>
        <v>0</v>
      </c>
      <c r="L45" s="295">
        <f t="shared" si="21"/>
        <v>0</v>
      </c>
      <c r="M45" s="295">
        <f t="shared" si="21"/>
        <v>0</v>
      </c>
      <c r="N45" s="301">
        <f>M45/$F$4</f>
        <v>0</v>
      </c>
    </row>
    <row r="46" s="3" customFormat="1" ht="28" customHeight="1" spans="1:14">
      <c r="A46" s="155"/>
      <c r="B46" s="296" t="s">
        <v>1000</v>
      </c>
      <c r="C46" s="297"/>
      <c r="D46" s="295"/>
      <c r="E46" s="295"/>
      <c r="F46" s="295"/>
      <c r="G46" s="291">
        <f>F46/$F$4</f>
        <v>0</v>
      </c>
      <c r="H46" s="295">
        <v>1</v>
      </c>
      <c r="I46" s="295" t="s">
        <v>1001</v>
      </c>
      <c r="J46" s="295"/>
      <c r="K46" s="295"/>
      <c r="L46" s="295"/>
      <c r="M46" s="295"/>
      <c r="N46" s="301">
        <f>M46/$F$4</f>
        <v>0</v>
      </c>
    </row>
    <row r="47" s="3" customFormat="1" ht="28" customHeight="1" spans="1:14">
      <c r="A47" s="155"/>
      <c r="B47" s="296" t="s">
        <v>1002</v>
      </c>
      <c r="C47" s="297"/>
      <c r="D47" s="295"/>
      <c r="E47" s="295"/>
      <c r="F47" s="295"/>
      <c r="G47" s="291">
        <f>F47/$F$4</f>
        <v>0</v>
      </c>
      <c r="H47" s="295">
        <v>2</v>
      </c>
      <c r="I47" s="295" t="s">
        <v>1003</v>
      </c>
      <c r="J47" s="295"/>
      <c r="K47" s="295"/>
      <c r="L47" s="295"/>
      <c r="M47" s="295"/>
      <c r="N47" s="301">
        <f>M47/$F$4</f>
        <v>0</v>
      </c>
    </row>
    <row r="48" s="3" customFormat="1" ht="28" customHeight="1" spans="1:14">
      <c r="A48" s="155" t="s">
        <v>967</v>
      </c>
      <c r="B48" s="296" t="s">
        <v>1004</v>
      </c>
      <c r="C48" s="295"/>
      <c r="D48" s="295"/>
      <c r="E48" s="295"/>
      <c r="F48" s="96"/>
      <c r="G48" s="291">
        <f>F48/$F$4</f>
        <v>0</v>
      </c>
      <c r="H48" s="295" t="s">
        <v>935</v>
      </c>
      <c r="I48" s="295" t="s">
        <v>1005</v>
      </c>
      <c r="J48" s="295">
        <f t="shared" ref="J48:M48" si="22">SUM(J49:J52)</f>
        <v>0</v>
      </c>
      <c r="K48" s="295">
        <f t="shared" si="22"/>
        <v>0</v>
      </c>
      <c r="L48" s="295">
        <f t="shared" si="22"/>
        <v>0</v>
      </c>
      <c r="M48" s="295">
        <f t="shared" si="22"/>
        <v>0</v>
      </c>
      <c r="N48" s="301">
        <f>M48/$F$4</f>
        <v>0</v>
      </c>
    </row>
    <row r="49" s="3" customFormat="1" ht="28" customHeight="1" spans="1:14">
      <c r="A49" s="155" t="s">
        <v>1006</v>
      </c>
      <c r="B49" s="296" t="s">
        <v>1007</v>
      </c>
      <c r="C49" s="297">
        <f t="shared" ref="C49:F49" si="23">C50+J8+J13</f>
        <v>5</v>
      </c>
      <c r="D49" s="297">
        <f t="shared" si="23"/>
        <v>22.844</v>
      </c>
      <c r="E49" s="297" t="e">
        <f t="shared" si="23"/>
        <v>#VALUE!</v>
      </c>
      <c r="F49" s="297">
        <f t="shared" si="23"/>
        <v>3043.84</v>
      </c>
      <c r="G49" s="291">
        <f>F49/$F$4</f>
        <v>0.197486008509733</v>
      </c>
      <c r="H49" s="295">
        <v>1</v>
      </c>
      <c r="I49" s="295" t="s">
        <v>897</v>
      </c>
      <c r="J49" s="295"/>
      <c r="K49" s="295"/>
      <c r="L49" s="295"/>
      <c r="M49" s="295"/>
      <c r="N49" s="301">
        <f>M49/$F$4</f>
        <v>0</v>
      </c>
    </row>
    <row r="50" s="3" customFormat="1" ht="28" customHeight="1" spans="1:14">
      <c r="A50" s="155" t="s">
        <v>916</v>
      </c>
      <c r="B50" s="296" t="s">
        <v>1008</v>
      </c>
      <c r="C50" s="297">
        <f t="shared" ref="C50:F50" si="24">C51+C52+C53+C54+C55+C56+C57+J6+J7</f>
        <v>3</v>
      </c>
      <c r="D50" s="297">
        <f t="shared" si="24"/>
        <v>15.844</v>
      </c>
      <c r="E50" s="297" t="e">
        <f t="shared" si="24"/>
        <v>#VALUE!</v>
      </c>
      <c r="F50" s="297">
        <f t="shared" si="24"/>
        <v>2115.83</v>
      </c>
      <c r="G50" s="291">
        <f>F50/$F$4</f>
        <v>0.137276210768354</v>
      </c>
      <c r="H50" s="295">
        <v>2</v>
      </c>
      <c r="I50" s="295" t="s">
        <v>898</v>
      </c>
      <c r="J50" s="295"/>
      <c r="K50" s="295"/>
      <c r="L50" s="295"/>
      <c r="M50" s="295"/>
      <c r="N50" s="301">
        <f>M50/$F$4</f>
        <v>0</v>
      </c>
    </row>
    <row r="51" s="3" customFormat="1" ht="28" customHeight="1" spans="1:14">
      <c r="A51" s="155">
        <v>1</v>
      </c>
      <c r="B51" s="296" t="s">
        <v>1009</v>
      </c>
      <c r="C51" s="297"/>
      <c r="D51" s="295"/>
      <c r="E51" s="295"/>
      <c r="F51" s="295"/>
      <c r="G51" s="291">
        <f>F51/$F$4</f>
        <v>0</v>
      </c>
      <c r="H51" s="295">
        <v>3</v>
      </c>
      <c r="I51" s="295" t="s">
        <v>899</v>
      </c>
      <c r="J51" s="295"/>
      <c r="K51" s="295"/>
      <c r="L51" s="295"/>
      <c r="M51" s="295"/>
      <c r="N51" s="301">
        <f>M51/$F$4</f>
        <v>0</v>
      </c>
    </row>
    <row r="52" s="3" customFormat="1" ht="28" customHeight="1" spans="1:14">
      <c r="A52" s="155">
        <v>2</v>
      </c>
      <c r="B52" s="296" t="s">
        <v>1010</v>
      </c>
      <c r="C52" s="297">
        <v>1</v>
      </c>
      <c r="D52" s="295">
        <v>13.5</v>
      </c>
      <c r="E52" s="295" t="s">
        <v>922</v>
      </c>
      <c r="F52" s="295">
        <v>612.85</v>
      </c>
      <c r="G52" s="291">
        <f>F52/$F$4</f>
        <v>0.0397620441006064</v>
      </c>
      <c r="H52" s="295">
        <v>4</v>
      </c>
      <c r="I52" s="295" t="s">
        <v>1011</v>
      </c>
      <c r="J52" s="295"/>
      <c r="K52" s="295"/>
      <c r="L52" s="295"/>
      <c r="M52" s="295"/>
      <c r="N52" s="301">
        <f>M52/$F$4</f>
        <v>0</v>
      </c>
    </row>
    <row r="53" s="3" customFormat="1" ht="28" customHeight="1" spans="1:14">
      <c r="A53" s="155">
        <v>3</v>
      </c>
      <c r="B53" s="296" t="s">
        <v>1012</v>
      </c>
      <c r="C53" s="297"/>
      <c r="D53" s="295"/>
      <c r="E53" s="295"/>
      <c r="F53" s="295"/>
      <c r="G53" s="291">
        <f>F53/$F$4</f>
        <v>0</v>
      </c>
      <c r="H53" s="295" t="s">
        <v>1013</v>
      </c>
      <c r="I53" s="295" t="s">
        <v>901</v>
      </c>
      <c r="J53" s="295"/>
      <c r="K53" s="295"/>
      <c r="L53" s="295"/>
      <c r="M53" s="295"/>
      <c r="N53" s="301">
        <f>M53/$F$4</f>
        <v>0</v>
      </c>
    </row>
    <row r="54" s="3" customFormat="1" ht="28" customHeight="1" spans="1:14">
      <c r="A54" s="155">
        <v>4</v>
      </c>
      <c r="B54" s="296" t="s">
        <v>1014</v>
      </c>
      <c r="C54" s="297"/>
      <c r="D54" s="295"/>
      <c r="E54" s="295"/>
      <c r="F54" s="295"/>
      <c r="G54" s="291">
        <f>F54/$F$4</f>
        <v>0</v>
      </c>
      <c r="H54" s="295" t="s">
        <v>1015</v>
      </c>
      <c r="I54" s="295" t="s">
        <v>903</v>
      </c>
      <c r="J54" s="295">
        <f t="shared" ref="J54:M54" si="25">SUM(J55:J56)</f>
        <v>0</v>
      </c>
      <c r="K54" s="295">
        <f t="shared" si="25"/>
        <v>0</v>
      </c>
      <c r="L54" s="295">
        <f t="shared" si="25"/>
        <v>0</v>
      </c>
      <c r="M54" s="295">
        <f t="shared" si="25"/>
        <v>0</v>
      </c>
      <c r="N54" s="301">
        <f>M54/$F$4</f>
        <v>0</v>
      </c>
    </row>
    <row r="55" s="3" customFormat="1" ht="28" customHeight="1" spans="1:14">
      <c r="A55" s="155">
        <v>5</v>
      </c>
      <c r="B55" s="296" t="s">
        <v>1016</v>
      </c>
      <c r="C55" s="297"/>
      <c r="D55" s="295"/>
      <c r="E55" s="295"/>
      <c r="F55" s="295"/>
      <c r="G55" s="291">
        <f>F55/$F$4</f>
        <v>0</v>
      </c>
      <c r="H55" s="295">
        <v>1</v>
      </c>
      <c r="I55" s="295" t="s">
        <v>1017</v>
      </c>
      <c r="J55" s="295"/>
      <c r="K55" s="295"/>
      <c r="L55" s="295"/>
      <c r="M55" s="295"/>
      <c r="N55" s="301">
        <f>M55/$F$4</f>
        <v>0</v>
      </c>
    </row>
    <row r="56" s="3" customFormat="1" ht="28" customHeight="1" spans="1:14">
      <c r="A56" s="155">
        <v>6</v>
      </c>
      <c r="B56" s="296" t="s">
        <v>1018</v>
      </c>
      <c r="C56" s="297"/>
      <c r="D56" s="295"/>
      <c r="E56" s="295"/>
      <c r="F56" s="295"/>
      <c r="G56" s="291">
        <f>F56/$F$4</f>
        <v>0</v>
      </c>
      <c r="H56" s="295">
        <v>2</v>
      </c>
      <c r="I56" s="295" t="s">
        <v>1019</v>
      </c>
      <c r="J56" s="295"/>
      <c r="K56" s="295"/>
      <c r="L56" s="295"/>
      <c r="M56" s="295"/>
      <c r="N56" s="301">
        <f>M56/$F$4</f>
        <v>0</v>
      </c>
    </row>
    <row r="57" s="77" customFormat="1" ht="36" spans="1:14">
      <c r="A57" s="155">
        <v>7</v>
      </c>
      <c r="B57" s="296" t="s">
        <v>1020</v>
      </c>
      <c r="C57" s="297"/>
      <c r="D57" s="295"/>
      <c r="E57" s="295"/>
      <c r="F57" s="295"/>
      <c r="G57" s="291">
        <f>F57/$F$4</f>
        <v>0</v>
      </c>
      <c r="H57" s="295"/>
      <c r="I57" s="295"/>
      <c r="J57" s="295"/>
      <c r="K57" s="295"/>
      <c r="L57" s="295"/>
      <c r="M57" s="295"/>
      <c r="N57" s="301">
        <f>M57/$F$4</f>
        <v>0</v>
      </c>
    </row>
  </sheetData>
  <mergeCells count="11">
    <mergeCell ref="A1:N1"/>
    <mergeCell ref="D2:E2"/>
    <mergeCell ref="F2:G2"/>
    <mergeCell ref="K2:L2"/>
    <mergeCell ref="M2:N2"/>
    <mergeCell ref="A4:B4"/>
    <mergeCell ref="A2:A3"/>
    <mergeCell ref="B2:B3"/>
    <mergeCell ref="C2:C3"/>
    <mergeCell ref="H2:H3"/>
    <mergeCell ref="J2:J3"/>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J181"/>
  <sheetViews>
    <sheetView view="pageBreakPreview" zoomScale="75" zoomScaleNormal="100" zoomScaleSheetLayoutView="75" workbookViewId="0">
      <pane xSplit="7" ySplit="6" topLeftCell="H110" activePane="bottomRight" state="frozen"/>
      <selection/>
      <selection pane="topRight"/>
      <selection pane="bottomLeft"/>
      <selection pane="bottomRight" activeCell="H106" sqref="H106"/>
    </sheetView>
  </sheetViews>
  <sheetFormatPr defaultColWidth="9" defaultRowHeight="13.5"/>
  <cols>
    <col min="1" max="1" width="4" style="1" customWidth="1"/>
    <col min="2" max="2" width="10.7833333333333" style="1" customWidth="1"/>
    <col min="3" max="3" width="5.78333333333333" style="5" customWidth="1"/>
    <col min="4" max="4" width="19" style="5" customWidth="1"/>
    <col min="5" max="5" width="5.25" style="1" customWidth="1"/>
    <col min="6" max="6" width="6.55833333333333" style="6" customWidth="1"/>
    <col min="7" max="7" width="20.1333333333333" style="5" customWidth="1"/>
    <col min="8" max="8" width="38.575" style="7" customWidth="1"/>
    <col min="9" max="9" width="14.0833333333333" style="5" customWidth="1"/>
    <col min="10" max="10" width="12.8833333333333" style="5" hidden="1" customWidth="1"/>
    <col min="11" max="12" width="11.3833333333333" style="5" hidden="1" customWidth="1"/>
    <col min="13" max="13" width="12.8833333333333" style="5" hidden="1" customWidth="1"/>
    <col min="14" max="14" width="15" style="5" hidden="1" customWidth="1"/>
    <col min="15" max="15" width="9.88333333333333" style="5" hidden="1" customWidth="1"/>
    <col min="16" max="16" width="14.8833333333333" style="5" hidden="1" customWidth="1"/>
    <col min="17" max="17" width="15.425" style="5" hidden="1" customWidth="1"/>
    <col min="18" max="20" width="13.5" style="5" hidden="1" customWidth="1"/>
    <col min="21" max="22" width="12" style="5" hidden="1" customWidth="1"/>
    <col min="23" max="23" width="12.1333333333333" style="5" customWidth="1"/>
    <col min="24" max="24" width="10.3833333333333" style="5"/>
    <col min="25" max="25" width="41.1333333333333" style="7" customWidth="1"/>
    <col min="26" max="26" width="41.5" style="7" customWidth="1"/>
    <col min="27" max="33" width="9" style="5"/>
    <col min="34" max="35" width="9" style="1"/>
    <col min="36" max="36" width="9" style="1" hidden="1" customWidth="1"/>
    <col min="37" max="16384" width="9" style="1"/>
  </cols>
  <sheetData>
    <row r="1" s="1" customFormat="1" ht="43" customHeight="1" spans="1:33">
      <c r="A1" s="10" t="s">
        <v>0</v>
      </c>
      <c r="B1" s="10"/>
      <c r="C1" s="10"/>
      <c r="D1" s="11"/>
      <c r="E1" s="10"/>
      <c r="F1" s="10"/>
      <c r="G1" s="10"/>
      <c r="H1" s="28"/>
      <c r="I1" s="10"/>
      <c r="J1" s="10"/>
      <c r="K1" s="10"/>
      <c r="L1" s="10"/>
      <c r="M1" s="10"/>
      <c r="N1" s="10"/>
      <c r="O1" s="10"/>
      <c r="P1" s="10"/>
      <c r="Q1" s="10"/>
      <c r="R1" s="10"/>
      <c r="S1" s="10"/>
      <c r="T1" s="10"/>
      <c r="U1" s="10"/>
      <c r="V1" s="10"/>
      <c r="W1" s="10"/>
      <c r="X1" s="10"/>
      <c r="Y1" s="28"/>
      <c r="Z1" s="28"/>
      <c r="AA1" s="10"/>
      <c r="AB1" s="10"/>
      <c r="AC1" s="11"/>
      <c r="AD1" s="53"/>
      <c r="AE1" s="10"/>
      <c r="AF1" s="10"/>
      <c r="AG1" s="10"/>
    </row>
    <row r="2" s="1" customFormat="1" spans="1:36">
      <c r="A2" s="12" t="s">
        <v>1</v>
      </c>
      <c r="B2" s="13" t="s">
        <v>2</v>
      </c>
      <c r="C2" s="15" t="s">
        <v>3</v>
      </c>
      <c r="D2" s="15" t="s">
        <v>4</v>
      </c>
      <c r="E2" s="15" t="s">
        <v>5</v>
      </c>
      <c r="F2" s="16" t="s">
        <v>6</v>
      </c>
      <c r="G2" s="15" t="s">
        <v>7</v>
      </c>
      <c r="H2" s="15" t="s">
        <v>8</v>
      </c>
      <c r="I2" s="16" t="s">
        <v>9</v>
      </c>
      <c r="J2" s="42"/>
      <c r="K2" s="42"/>
      <c r="L2" s="42"/>
      <c r="M2" s="42"/>
      <c r="N2" s="42"/>
      <c r="O2" s="42"/>
      <c r="P2" s="42"/>
      <c r="Q2" s="42"/>
      <c r="R2" s="42"/>
      <c r="S2" s="42"/>
      <c r="T2" s="42"/>
      <c r="U2" s="42"/>
      <c r="V2" s="42"/>
      <c r="W2" s="47" t="s">
        <v>10</v>
      </c>
      <c r="X2" s="47"/>
      <c r="Y2" s="15" t="s">
        <v>11</v>
      </c>
      <c r="Z2" s="15" t="s">
        <v>12</v>
      </c>
      <c r="AA2" s="15" t="s">
        <v>13</v>
      </c>
      <c r="AB2" s="15" t="s">
        <v>14</v>
      </c>
      <c r="AC2" s="15" t="s">
        <v>15</v>
      </c>
      <c r="AD2" s="15" t="s">
        <v>16</v>
      </c>
      <c r="AE2" s="16" t="s">
        <v>17</v>
      </c>
      <c r="AF2" s="15" t="s">
        <v>18</v>
      </c>
      <c r="AG2" s="16" t="s">
        <v>1021</v>
      </c>
      <c r="AH2" s="16" t="s">
        <v>20</v>
      </c>
      <c r="AI2" s="16" t="s">
        <v>21</v>
      </c>
      <c r="AJ2" s="16" t="s">
        <v>22</v>
      </c>
    </row>
    <row r="3" s="1" customFormat="1" spans="1:36">
      <c r="A3" s="12"/>
      <c r="B3" s="13"/>
      <c r="C3" s="15"/>
      <c r="D3" s="15"/>
      <c r="E3" s="15"/>
      <c r="F3" s="16"/>
      <c r="G3" s="15"/>
      <c r="H3" s="15"/>
      <c r="I3" s="16"/>
      <c r="J3" s="42" t="s">
        <v>23</v>
      </c>
      <c r="K3" s="42"/>
      <c r="L3" s="42"/>
      <c r="M3" s="42"/>
      <c r="N3" s="42"/>
      <c r="O3" s="42"/>
      <c r="P3" s="42" t="s">
        <v>24</v>
      </c>
      <c r="Q3" s="42" t="s">
        <v>25</v>
      </c>
      <c r="R3" s="42" t="s">
        <v>26</v>
      </c>
      <c r="S3" s="42" t="s">
        <v>27</v>
      </c>
      <c r="T3" s="42" t="s">
        <v>28</v>
      </c>
      <c r="U3" s="42" t="s">
        <v>29</v>
      </c>
      <c r="V3" s="42" t="s">
        <v>30</v>
      </c>
      <c r="W3" s="47" t="s">
        <v>31</v>
      </c>
      <c r="X3" s="15" t="s">
        <v>32</v>
      </c>
      <c r="Y3" s="15"/>
      <c r="Z3" s="15"/>
      <c r="AA3" s="15"/>
      <c r="AB3" s="15"/>
      <c r="AC3" s="15"/>
      <c r="AD3" s="15"/>
      <c r="AE3" s="16"/>
      <c r="AF3" s="15"/>
      <c r="AG3" s="16"/>
      <c r="AH3" s="16"/>
      <c r="AI3" s="16"/>
      <c r="AJ3" s="16"/>
    </row>
    <row r="4" s="1" customFormat="1" ht="36" spans="1:36">
      <c r="A4" s="12"/>
      <c r="B4" s="13"/>
      <c r="C4" s="15"/>
      <c r="D4" s="15"/>
      <c r="E4" s="15"/>
      <c r="F4" s="16"/>
      <c r="G4" s="15"/>
      <c r="H4" s="15"/>
      <c r="I4" s="16" t="s">
        <v>31</v>
      </c>
      <c r="J4" s="42" t="s">
        <v>33</v>
      </c>
      <c r="K4" s="42" t="s">
        <v>34</v>
      </c>
      <c r="L4" s="42" t="s">
        <v>35</v>
      </c>
      <c r="M4" s="42" t="s">
        <v>36</v>
      </c>
      <c r="N4" s="42" t="s">
        <v>37</v>
      </c>
      <c r="O4" s="42" t="s">
        <v>38</v>
      </c>
      <c r="P4" s="42"/>
      <c r="Q4" s="42"/>
      <c r="R4" s="42"/>
      <c r="S4" s="42"/>
      <c r="T4" s="42"/>
      <c r="U4" s="42"/>
      <c r="V4" s="42"/>
      <c r="W4" s="47"/>
      <c r="X4" s="15"/>
      <c r="Y4" s="15"/>
      <c r="Z4" s="15"/>
      <c r="AA4" s="15"/>
      <c r="AB4" s="15"/>
      <c r="AC4" s="15"/>
      <c r="AD4" s="15"/>
      <c r="AE4" s="16"/>
      <c r="AF4" s="15"/>
      <c r="AG4" s="16"/>
      <c r="AH4" s="16"/>
      <c r="AI4" s="16"/>
      <c r="AJ4" s="16"/>
    </row>
    <row r="5" s="438" customFormat="1" ht="18" customHeight="1" spans="1:36">
      <c r="A5" s="439" t="s">
        <v>31</v>
      </c>
      <c r="B5" s="439"/>
      <c r="C5" s="439"/>
      <c r="D5" s="439"/>
      <c r="E5" s="439"/>
      <c r="F5" s="439"/>
      <c r="G5" s="439"/>
      <c r="H5" s="440"/>
      <c r="I5" s="439">
        <f>I6+I15+I53+I61+I69+I84+I105+I117+I127+I130+I132+I134</f>
        <v>68298.54</v>
      </c>
      <c r="J5" s="439">
        <f t="shared" ref="J5:X5" si="0">J6+J15+J53+J61+J69+J84+J105+J117+J127+J130+J132+J134</f>
        <v>0</v>
      </c>
      <c r="K5" s="439">
        <f t="shared" si="0"/>
        <v>0</v>
      </c>
      <c r="L5" s="439">
        <f t="shared" si="0"/>
        <v>0</v>
      </c>
      <c r="M5" s="439">
        <f t="shared" si="0"/>
        <v>0</v>
      </c>
      <c r="N5" s="439">
        <f t="shared" si="0"/>
        <v>0</v>
      </c>
      <c r="O5" s="439">
        <f t="shared" si="0"/>
        <v>0</v>
      </c>
      <c r="P5" s="439">
        <f t="shared" si="0"/>
        <v>0</v>
      </c>
      <c r="Q5" s="439">
        <f t="shared" si="0"/>
        <v>0</v>
      </c>
      <c r="R5" s="439">
        <f t="shared" si="0"/>
        <v>0</v>
      </c>
      <c r="S5" s="439">
        <f t="shared" si="0"/>
        <v>0</v>
      </c>
      <c r="T5" s="439">
        <f t="shared" si="0"/>
        <v>0</v>
      </c>
      <c r="U5" s="439">
        <f t="shared" si="0"/>
        <v>0</v>
      </c>
      <c r="V5" s="439">
        <f t="shared" si="0"/>
        <v>0</v>
      </c>
      <c r="W5" s="439">
        <f t="shared" si="0"/>
        <v>102252</v>
      </c>
      <c r="X5" s="439">
        <f t="shared" si="0"/>
        <v>50442</v>
      </c>
      <c r="Y5" s="440"/>
      <c r="Z5" s="440"/>
      <c r="AA5" s="439"/>
      <c r="AB5" s="439"/>
      <c r="AC5" s="42"/>
      <c r="AD5" s="42"/>
      <c r="AE5" s="439"/>
      <c r="AF5" s="439"/>
      <c r="AG5" s="42"/>
      <c r="AH5" s="447"/>
      <c r="AI5" s="447"/>
      <c r="AJ5" s="447"/>
    </row>
    <row r="6" s="438" customFormat="1" ht="20" customHeight="1" spans="1:36">
      <c r="A6" s="441" t="s">
        <v>1022</v>
      </c>
      <c r="B6" s="442"/>
      <c r="C6" s="442"/>
      <c r="D6" s="442"/>
      <c r="E6" s="442"/>
      <c r="F6" s="442"/>
      <c r="G6" s="442"/>
      <c r="H6" s="443"/>
      <c r="I6" s="444">
        <f>SUM(I7:I14)</f>
        <v>865</v>
      </c>
      <c r="J6" s="444">
        <f t="shared" ref="J6:X6" si="1">SUM(J7:J14)</f>
        <v>0</v>
      </c>
      <c r="K6" s="444">
        <f t="shared" si="1"/>
        <v>0</v>
      </c>
      <c r="L6" s="444">
        <f t="shared" si="1"/>
        <v>0</v>
      </c>
      <c r="M6" s="444">
        <f t="shared" si="1"/>
        <v>0</v>
      </c>
      <c r="N6" s="444">
        <f t="shared" si="1"/>
        <v>0</v>
      </c>
      <c r="O6" s="444">
        <f t="shared" si="1"/>
        <v>0</v>
      </c>
      <c r="P6" s="444">
        <f t="shared" si="1"/>
        <v>0</v>
      </c>
      <c r="Q6" s="444">
        <f t="shared" si="1"/>
        <v>0</v>
      </c>
      <c r="R6" s="444">
        <f t="shared" si="1"/>
        <v>0</v>
      </c>
      <c r="S6" s="444">
        <f t="shared" si="1"/>
        <v>0</v>
      </c>
      <c r="T6" s="444">
        <f t="shared" si="1"/>
        <v>0</v>
      </c>
      <c r="U6" s="444">
        <f t="shared" si="1"/>
        <v>0</v>
      </c>
      <c r="V6" s="444">
        <f t="shared" si="1"/>
        <v>0</v>
      </c>
      <c r="W6" s="444">
        <f t="shared" si="1"/>
        <v>8543</v>
      </c>
      <c r="X6" s="444">
        <f t="shared" si="1"/>
        <v>3798</v>
      </c>
      <c r="Y6" s="445"/>
      <c r="Z6" s="445"/>
      <c r="AA6" s="444"/>
      <c r="AB6" s="444"/>
      <c r="AC6" s="446"/>
      <c r="AD6" s="446"/>
      <c r="AE6" s="444"/>
      <c r="AF6" s="444"/>
      <c r="AG6" s="446"/>
      <c r="AH6" s="448"/>
      <c r="AI6" s="448"/>
      <c r="AJ6" s="447"/>
    </row>
    <row r="7" s="1" customFormat="1" ht="45" spans="1:36">
      <c r="A7" s="20">
        <v>1</v>
      </c>
      <c r="B7" s="20" t="s">
        <v>42</v>
      </c>
      <c r="C7" s="22" t="s">
        <v>43</v>
      </c>
      <c r="D7" s="22" t="s">
        <v>44</v>
      </c>
      <c r="E7" s="22" t="s">
        <v>45</v>
      </c>
      <c r="F7" s="22">
        <v>2022</v>
      </c>
      <c r="G7" s="22" t="s">
        <v>46</v>
      </c>
      <c r="H7" s="34" t="s">
        <v>47</v>
      </c>
      <c r="I7" s="50">
        <v>37</v>
      </c>
      <c r="J7" s="50">
        <v>0</v>
      </c>
      <c r="K7" s="50">
        <v>0</v>
      </c>
      <c r="L7" s="50">
        <v>0</v>
      </c>
      <c r="M7" s="50">
        <v>0</v>
      </c>
      <c r="N7" s="50">
        <v>0</v>
      </c>
      <c r="O7" s="50">
        <v>0</v>
      </c>
      <c r="P7" s="50">
        <v>0</v>
      </c>
      <c r="Q7" s="50">
        <v>0</v>
      </c>
      <c r="R7" s="50">
        <v>0</v>
      </c>
      <c r="S7" s="50">
        <v>0</v>
      </c>
      <c r="T7" s="50">
        <v>0</v>
      </c>
      <c r="U7" s="50">
        <v>0</v>
      </c>
      <c r="V7" s="50">
        <v>0</v>
      </c>
      <c r="W7" s="50">
        <v>2178</v>
      </c>
      <c r="X7" s="50">
        <v>1175</v>
      </c>
      <c r="Y7" s="34" t="s">
        <v>48</v>
      </c>
      <c r="Z7" s="34" t="s">
        <v>49</v>
      </c>
      <c r="AA7" s="22" t="s">
        <v>50</v>
      </c>
      <c r="AB7" s="21" t="s">
        <v>51</v>
      </c>
      <c r="AC7" s="21" t="s">
        <v>52</v>
      </c>
      <c r="AD7" s="21" t="s">
        <v>53</v>
      </c>
      <c r="AE7" s="21" t="s">
        <v>54</v>
      </c>
      <c r="AF7" s="21" t="s">
        <v>55</v>
      </c>
      <c r="AG7" s="21"/>
      <c r="AH7" s="21" t="s">
        <v>56</v>
      </c>
      <c r="AI7" s="128"/>
      <c r="AJ7" s="21"/>
    </row>
    <row r="8" s="1" customFormat="1" ht="44" customHeight="1" spans="1:36">
      <c r="A8" s="20">
        <v>2</v>
      </c>
      <c r="B8" s="20" t="s">
        <v>57</v>
      </c>
      <c r="C8" s="22" t="s">
        <v>43</v>
      </c>
      <c r="D8" s="22" t="s">
        <v>58</v>
      </c>
      <c r="E8" s="22" t="s">
        <v>45</v>
      </c>
      <c r="F8" s="22">
        <v>2022</v>
      </c>
      <c r="G8" s="22" t="s">
        <v>59</v>
      </c>
      <c r="H8" s="34" t="s">
        <v>60</v>
      </c>
      <c r="I8" s="50">
        <v>60</v>
      </c>
      <c r="J8" s="50">
        <v>0</v>
      </c>
      <c r="K8" s="50">
        <v>0</v>
      </c>
      <c r="L8" s="50">
        <v>0</v>
      </c>
      <c r="M8" s="50">
        <v>0</v>
      </c>
      <c r="N8" s="50">
        <v>0</v>
      </c>
      <c r="O8" s="50">
        <v>0</v>
      </c>
      <c r="P8" s="50">
        <v>0</v>
      </c>
      <c r="Q8" s="50">
        <v>0</v>
      </c>
      <c r="R8" s="50">
        <v>0</v>
      </c>
      <c r="S8" s="50">
        <v>0</v>
      </c>
      <c r="T8" s="50">
        <v>0</v>
      </c>
      <c r="U8" s="50">
        <v>0</v>
      </c>
      <c r="V8" s="50">
        <v>0</v>
      </c>
      <c r="W8" s="50">
        <v>2178</v>
      </c>
      <c r="X8" s="50">
        <v>1175</v>
      </c>
      <c r="Y8" s="34" t="s">
        <v>61</v>
      </c>
      <c r="Z8" s="34" t="s">
        <v>62</v>
      </c>
      <c r="AA8" s="22" t="s">
        <v>50</v>
      </c>
      <c r="AB8" s="21" t="s">
        <v>51</v>
      </c>
      <c r="AC8" s="21" t="s">
        <v>52</v>
      </c>
      <c r="AD8" s="21" t="s">
        <v>53</v>
      </c>
      <c r="AE8" s="21" t="s">
        <v>54</v>
      </c>
      <c r="AF8" s="21" t="s">
        <v>55</v>
      </c>
      <c r="AG8" s="59" t="s">
        <v>1023</v>
      </c>
      <c r="AH8" s="21" t="s">
        <v>56</v>
      </c>
      <c r="AI8" s="128"/>
      <c r="AJ8" s="21"/>
    </row>
    <row r="9" s="1" customFormat="1" ht="44" customHeight="1" spans="1:36">
      <c r="A9" s="20">
        <v>3</v>
      </c>
      <c r="B9" s="20" t="s">
        <v>64</v>
      </c>
      <c r="C9" s="20" t="s">
        <v>43</v>
      </c>
      <c r="D9" s="21" t="s">
        <v>65</v>
      </c>
      <c r="E9" s="26" t="s">
        <v>45</v>
      </c>
      <c r="F9" s="22">
        <v>2022</v>
      </c>
      <c r="G9" s="25" t="s">
        <v>66</v>
      </c>
      <c r="H9" s="36" t="s">
        <v>67</v>
      </c>
      <c r="I9" s="50">
        <v>45</v>
      </c>
      <c r="J9" s="50">
        <v>0</v>
      </c>
      <c r="K9" s="50">
        <v>0</v>
      </c>
      <c r="L9" s="50">
        <v>0</v>
      </c>
      <c r="M9" s="50">
        <v>0</v>
      </c>
      <c r="N9" s="50">
        <v>0</v>
      </c>
      <c r="O9" s="50">
        <v>0</v>
      </c>
      <c r="P9" s="50">
        <v>0</v>
      </c>
      <c r="Q9" s="50">
        <v>0</v>
      </c>
      <c r="R9" s="50">
        <v>0</v>
      </c>
      <c r="S9" s="50">
        <v>0</v>
      </c>
      <c r="T9" s="50">
        <v>0</v>
      </c>
      <c r="U9" s="50">
        <v>0</v>
      </c>
      <c r="V9" s="50">
        <v>0</v>
      </c>
      <c r="W9" s="50">
        <v>1069</v>
      </c>
      <c r="X9" s="50">
        <v>353</v>
      </c>
      <c r="Y9" s="33" t="s">
        <v>68</v>
      </c>
      <c r="Z9" s="33" t="s">
        <v>69</v>
      </c>
      <c r="AA9" s="21" t="s">
        <v>70</v>
      </c>
      <c r="AB9" s="21" t="s">
        <v>71</v>
      </c>
      <c r="AC9" s="21" t="s">
        <v>52</v>
      </c>
      <c r="AD9" s="21" t="s">
        <v>53</v>
      </c>
      <c r="AE9" s="21" t="s">
        <v>54</v>
      </c>
      <c r="AF9" s="21" t="s">
        <v>55</v>
      </c>
      <c r="AG9" s="59" t="s">
        <v>1023</v>
      </c>
      <c r="AH9" s="21" t="s">
        <v>56</v>
      </c>
      <c r="AI9" s="128"/>
      <c r="AJ9" s="21"/>
    </row>
    <row r="10" s="1" customFormat="1" ht="56.25" spans="1:36">
      <c r="A10" s="20">
        <v>4</v>
      </c>
      <c r="B10" s="20" t="s">
        <v>72</v>
      </c>
      <c r="C10" s="21" t="s">
        <v>43</v>
      </c>
      <c r="D10" s="21" t="s">
        <v>73</v>
      </c>
      <c r="E10" s="21" t="s">
        <v>45</v>
      </c>
      <c r="F10" s="22">
        <v>2022</v>
      </c>
      <c r="G10" s="21" t="s">
        <v>74</v>
      </c>
      <c r="H10" s="33" t="s">
        <v>75</v>
      </c>
      <c r="I10" s="50">
        <v>20</v>
      </c>
      <c r="J10" s="50">
        <v>0</v>
      </c>
      <c r="K10" s="50">
        <v>0</v>
      </c>
      <c r="L10" s="50">
        <v>0</v>
      </c>
      <c r="M10" s="50">
        <v>0</v>
      </c>
      <c r="N10" s="50">
        <v>0</v>
      </c>
      <c r="O10" s="50">
        <v>0</v>
      </c>
      <c r="P10" s="50">
        <v>0</v>
      </c>
      <c r="Q10" s="50">
        <v>0</v>
      </c>
      <c r="R10" s="50">
        <v>0</v>
      </c>
      <c r="S10" s="50">
        <v>0</v>
      </c>
      <c r="T10" s="50">
        <v>0</v>
      </c>
      <c r="U10" s="50">
        <v>0</v>
      </c>
      <c r="V10" s="50">
        <v>0</v>
      </c>
      <c r="W10" s="50">
        <v>1024</v>
      </c>
      <c r="X10" s="50">
        <v>369</v>
      </c>
      <c r="Y10" s="33" t="s">
        <v>76</v>
      </c>
      <c r="Z10" s="33" t="s">
        <v>77</v>
      </c>
      <c r="AA10" s="21" t="s">
        <v>78</v>
      </c>
      <c r="AB10" s="21" t="s">
        <v>79</v>
      </c>
      <c r="AC10" s="21" t="s">
        <v>80</v>
      </c>
      <c r="AD10" s="21" t="s">
        <v>81</v>
      </c>
      <c r="AE10" s="21" t="s">
        <v>82</v>
      </c>
      <c r="AF10" s="21" t="s">
        <v>55</v>
      </c>
      <c r="AG10" s="21" t="s">
        <v>83</v>
      </c>
      <c r="AH10" s="21" t="s">
        <v>56</v>
      </c>
      <c r="AI10" s="128"/>
      <c r="AJ10" s="21"/>
    </row>
    <row r="11" s="1" customFormat="1" ht="39" customHeight="1" spans="1:36">
      <c r="A11" s="20">
        <v>5</v>
      </c>
      <c r="B11" s="20" t="s">
        <v>84</v>
      </c>
      <c r="C11" s="21" t="s">
        <v>43</v>
      </c>
      <c r="D11" s="21" t="s">
        <v>85</v>
      </c>
      <c r="E11" s="22" t="s">
        <v>45</v>
      </c>
      <c r="F11" s="22">
        <v>2022</v>
      </c>
      <c r="G11" s="21" t="s">
        <v>86</v>
      </c>
      <c r="H11" s="33" t="s">
        <v>87</v>
      </c>
      <c r="I11" s="50">
        <v>50</v>
      </c>
      <c r="J11" s="50">
        <v>0</v>
      </c>
      <c r="K11" s="50">
        <v>0</v>
      </c>
      <c r="L11" s="50">
        <v>0</v>
      </c>
      <c r="M11" s="50">
        <v>0</v>
      </c>
      <c r="N11" s="50">
        <v>0</v>
      </c>
      <c r="O11" s="50">
        <v>0</v>
      </c>
      <c r="P11" s="50">
        <v>0</v>
      </c>
      <c r="Q11" s="50">
        <v>0</v>
      </c>
      <c r="R11" s="50">
        <v>0</v>
      </c>
      <c r="S11" s="50">
        <v>0</v>
      </c>
      <c r="T11" s="50">
        <v>0</v>
      </c>
      <c r="U11" s="50">
        <v>0</v>
      </c>
      <c r="V11" s="50">
        <v>0</v>
      </c>
      <c r="W11" s="50">
        <v>133</v>
      </c>
      <c r="X11" s="50">
        <v>19</v>
      </c>
      <c r="Y11" s="33" t="s">
        <v>88</v>
      </c>
      <c r="Z11" s="33" t="s">
        <v>89</v>
      </c>
      <c r="AA11" s="21" t="s">
        <v>86</v>
      </c>
      <c r="AB11" s="21" t="s">
        <v>90</v>
      </c>
      <c r="AC11" s="21" t="s">
        <v>52</v>
      </c>
      <c r="AD11" s="21" t="s">
        <v>53</v>
      </c>
      <c r="AE11" s="21" t="s">
        <v>54</v>
      </c>
      <c r="AF11" s="21" t="s">
        <v>55</v>
      </c>
      <c r="AG11" s="21" t="s">
        <v>80</v>
      </c>
      <c r="AH11" s="21" t="s">
        <v>56</v>
      </c>
      <c r="AI11" s="128"/>
      <c r="AJ11" s="21"/>
    </row>
    <row r="12" s="1" customFormat="1" ht="39" customHeight="1" spans="1:36">
      <c r="A12" s="20">
        <v>6</v>
      </c>
      <c r="B12" s="20" t="s">
        <v>91</v>
      </c>
      <c r="C12" s="21" t="s">
        <v>43</v>
      </c>
      <c r="D12" s="21" t="s">
        <v>92</v>
      </c>
      <c r="E12" s="22" t="s">
        <v>45</v>
      </c>
      <c r="F12" s="22">
        <v>2022</v>
      </c>
      <c r="G12" s="21" t="s">
        <v>93</v>
      </c>
      <c r="H12" s="33" t="s">
        <v>94</v>
      </c>
      <c r="I12" s="50">
        <v>40</v>
      </c>
      <c r="J12" s="50"/>
      <c r="K12" s="50"/>
      <c r="L12" s="50"/>
      <c r="M12" s="50"/>
      <c r="N12" s="50"/>
      <c r="O12" s="50"/>
      <c r="P12" s="50"/>
      <c r="Q12" s="50"/>
      <c r="R12" s="50"/>
      <c r="S12" s="50"/>
      <c r="T12" s="50"/>
      <c r="U12" s="50"/>
      <c r="V12" s="50"/>
      <c r="W12" s="50">
        <v>1069</v>
      </c>
      <c r="X12" s="50">
        <v>353</v>
      </c>
      <c r="Y12" s="33" t="s">
        <v>95</v>
      </c>
      <c r="Z12" s="33" t="s">
        <v>62</v>
      </c>
      <c r="AA12" s="21" t="s">
        <v>70</v>
      </c>
      <c r="AB12" s="21" t="s">
        <v>71</v>
      </c>
      <c r="AC12" s="21" t="s">
        <v>52</v>
      </c>
      <c r="AD12" s="21" t="s">
        <v>53</v>
      </c>
      <c r="AE12" s="21" t="s">
        <v>54</v>
      </c>
      <c r="AF12" s="21" t="s">
        <v>55</v>
      </c>
      <c r="AG12" s="21" t="s">
        <v>80</v>
      </c>
      <c r="AH12" s="21" t="s">
        <v>56</v>
      </c>
      <c r="AI12" s="21" t="s">
        <v>96</v>
      </c>
      <c r="AJ12" s="21"/>
    </row>
    <row r="13" s="74" customFormat="1" ht="39" customHeight="1" spans="1:36">
      <c r="A13" s="20">
        <v>7</v>
      </c>
      <c r="B13" s="20" t="s">
        <v>834</v>
      </c>
      <c r="C13" s="22" t="s">
        <v>43</v>
      </c>
      <c r="D13" s="21" t="s">
        <v>835</v>
      </c>
      <c r="E13" s="21" t="s">
        <v>45</v>
      </c>
      <c r="F13" s="21">
        <v>2022</v>
      </c>
      <c r="G13" s="21" t="s">
        <v>455</v>
      </c>
      <c r="H13" s="33" t="s">
        <v>836</v>
      </c>
      <c r="I13" s="50">
        <v>453</v>
      </c>
      <c r="J13" s="50">
        <v>0</v>
      </c>
      <c r="K13" s="50">
        <v>0</v>
      </c>
      <c r="L13" s="50">
        <v>0</v>
      </c>
      <c r="M13" s="50">
        <v>0</v>
      </c>
      <c r="N13" s="50">
        <v>0</v>
      </c>
      <c r="O13" s="50">
        <v>0</v>
      </c>
      <c r="P13" s="50">
        <v>0</v>
      </c>
      <c r="Q13" s="50">
        <v>0</v>
      </c>
      <c r="R13" s="50">
        <v>0</v>
      </c>
      <c r="S13" s="50">
        <v>0</v>
      </c>
      <c r="T13" s="50">
        <v>0</v>
      </c>
      <c r="U13" s="50">
        <v>0</v>
      </c>
      <c r="V13" s="50">
        <v>0</v>
      </c>
      <c r="W13" s="50">
        <v>342</v>
      </c>
      <c r="X13" s="50">
        <v>113</v>
      </c>
      <c r="Y13" s="33" t="s">
        <v>837</v>
      </c>
      <c r="Z13" s="33" t="s">
        <v>837</v>
      </c>
      <c r="AA13" s="21" t="s">
        <v>52</v>
      </c>
      <c r="AB13" s="21" t="s">
        <v>53</v>
      </c>
      <c r="AC13" s="21" t="s">
        <v>52</v>
      </c>
      <c r="AD13" s="21" t="s">
        <v>53</v>
      </c>
      <c r="AE13" s="21" t="s">
        <v>54</v>
      </c>
      <c r="AF13" s="21" t="s">
        <v>725</v>
      </c>
      <c r="AG13" s="21" t="s">
        <v>1024</v>
      </c>
      <c r="AH13" s="21" t="s">
        <v>56</v>
      </c>
      <c r="AI13" s="103"/>
      <c r="AJ13" s="21"/>
    </row>
    <row r="14" s="1" customFormat="1" ht="39" customHeight="1" spans="1:36">
      <c r="A14" s="20">
        <v>8</v>
      </c>
      <c r="B14" s="20" t="s">
        <v>692</v>
      </c>
      <c r="C14" s="21" t="s">
        <v>43</v>
      </c>
      <c r="D14" s="21" t="s">
        <v>693</v>
      </c>
      <c r="E14" s="21" t="s">
        <v>45</v>
      </c>
      <c r="F14" s="21">
        <v>2022</v>
      </c>
      <c r="G14" s="21" t="s">
        <v>621</v>
      </c>
      <c r="H14" s="33" t="s">
        <v>694</v>
      </c>
      <c r="I14" s="50">
        <v>160</v>
      </c>
      <c r="J14" s="50">
        <v>0</v>
      </c>
      <c r="K14" s="50">
        <v>0</v>
      </c>
      <c r="L14" s="50">
        <v>0</v>
      </c>
      <c r="M14" s="50">
        <v>0</v>
      </c>
      <c r="N14" s="50">
        <v>0</v>
      </c>
      <c r="O14" s="50">
        <v>0</v>
      </c>
      <c r="P14" s="50">
        <v>0</v>
      </c>
      <c r="Q14" s="50">
        <v>0</v>
      </c>
      <c r="R14" s="50">
        <v>0</v>
      </c>
      <c r="S14" s="50">
        <v>0</v>
      </c>
      <c r="T14" s="50">
        <v>0</v>
      </c>
      <c r="U14" s="50">
        <v>0</v>
      </c>
      <c r="V14" s="50">
        <v>0</v>
      </c>
      <c r="W14" s="50">
        <v>550</v>
      </c>
      <c r="X14" s="50">
        <v>241</v>
      </c>
      <c r="Y14" s="33" t="s">
        <v>695</v>
      </c>
      <c r="Z14" s="33" t="s">
        <v>696</v>
      </c>
      <c r="AA14" s="21" t="s">
        <v>200</v>
      </c>
      <c r="AB14" s="21" t="s">
        <v>201</v>
      </c>
      <c r="AC14" s="21" t="s">
        <v>52</v>
      </c>
      <c r="AD14" s="21" t="s">
        <v>53</v>
      </c>
      <c r="AE14" s="21" t="s">
        <v>54</v>
      </c>
      <c r="AF14" s="21" t="s">
        <v>543</v>
      </c>
      <c r="AG14" s="21" t="s">
        <v>438</v>
      </c>
      <c r="AH14" s="21" t="s">
        <v>56</v>
      </c>
      <c r="AI14" s="128"/>
      <c r="AJ14" s="21"/>
    </row>
    <row r="15" s="1" customFormat="1" ht="20" customHeight="1" spans="1:36">
      <c r="A15" s="441" t="s">
        <v>1025</v>
      </c>
      <c r="B15" s="442"/>
      <c r="C15" s="442"/>
      <c r="D15" s="442"/>
      <c r="E15" s="442"/>
      <c r="F15" s="442"/>
      <c r="G15" s="442"/>
      <c r="H15" s="443"/>
      <c r="I15" s="444">
        <f>SUM(I16:I52)</f>
        <v>13159.98</v>
      </c>
      <c r="J15" s="444">
        <f t="shared" ref="J15:X15" si="2">SUM(J16:J52)</f>
        <v>0</v>
      </c>
      <c r="K15" s="444">
        <f t="shared" si="2"/>
        <v>0</v>
      </c>
      <c r="L15" s="444">
        <f t="shared" si="2"/>
        <v>0</v>
      </c>
      <c r="M15" s="444">
        <f t="shared" si="2"/>
        <v>0</v>
      </c>
      <c r="N15" s="444">
        <f t="shared" si="2"/>
        <v>0</v>
      </c>
      <c r="O15" s="444">
        <f t="shared" si="2"/>
        <v>0</v>
      </c>
      <c r="P15" s="444">
        <f t="shared" si="2"/>
        <v>0</v>
      </c>
      <c r="Q15" s="444">
        <f t="shared" si="2"/>
        <v>0</v>
      </c>
      <c r="R15" s="444">
        <f t="shared" si="2"/>
        <v>0</v>
      </c>
      <c r="S15" s="444">
        <f t="shared" si="2"/>
        <v>0</v>
      </c>
      <c r="T15" s="444">
        <f t="shared" si="2"/>
        <v>0</v>
      </c>
      <c r="U15" s="444">
        <f t="shared" si="2"/>
        <v>0</v>
      </c>
      <c r="V15" s="444">
        <f t="shared" si="2"/>
        <v>0</v>
      </c>
      <c r="W15" s="444">
        <f t="shared" si="2"/>
        <v>32508</v>
      </c>
      <c r="X15" s="444">
        <f t="shared" si="2"/>
        <v>13976</v>
      </c>
      <c r="Y15" s="161"/>
      <c r="Z15" s="161"/>
      <c r="AA15" s="163"/>
      <c r="AB15" s="163"/>
      <c r="AC15" s="163"/>
      <c r="AD15" s="163"/>
      <c r="AE15" s="163"/>
      <c r="AF15" s="163"/>
      <c r="AG15" s="163"/>
      <c r="AH15" s="163"/>
      <c r="AI15" s="178"/>
      <c r="AJ15" s="21"/>
    </row>
    <row r="16" s="1" customFormat="1" ht="199" customHeight="1" spans="1:36">
      <c r="A16" s="20">
        <v>9</v>
      </c>
      <c r="B16" s="20" t="s">
        <v>124</v>
      </c>
      <c r="C16" s="22" t="s">
        <v>125</v>
      </c>
      <c r="D16" s="23" t="s">
        <v>126</v>
      </c>
      <c r="E16" s="22" t="s">
        <v>45</v>
      </c>
      <c r="F16" s="22">
        <v>2022</v>
      </c>
      <c r="G16" s="22" t="s">
        <v>127</v>
      </c>
      <c r="H16" s="34" t="s">
        <v>128</v>
      </c>
      <c r="I16" s="50">
        <v>173.2</v>
      </c>
      <c r="J16" s="50">
        <v>0</v>
      </c>
      <c r="K16" s="50">
        <v>0</v>
      </c>
      <c r="L16" s="50">
        <v>0</v>
      </c>
      <c r="M16" s="50">
        <v>0</v>
      </c>
      <c r="N16" s="50">
        <v>0</v>
      </c>
      <c r="O16" s="50">
        <v>0</v>
      </c>
      <c r="P16" s="50">
        <v>0</v>
      </c>
      <c r="Q16" s="50">
        <v>0</v>
      </c>
      <c r="R16" s="50">
        <v>0</v>
      </c>
      <c r="S16" s="50">
        <v>0</v>
      </c>
      <c r="T16" s="50">
        <v>0</v>
      </c>
      <c r="U16" s="50">
        <v>0</v>
      </c>
      <c r="V16" s="50">
        <v>0</v>
      </c>
      <c r="W16" s="50">
        <v>1612</v>
      </c>
      <c r="X16" s="50">
        <v>948</v>
      </c>
      <c r="Y16" s="34" t="s">
        <v>129</v>
      </c>
      <c r="Z16" s="34" t="s">
        <v>130</v>
      </c>
      <c r="AA16" s="21" t="s">
        <v>80</v>
      </c>
      <c r="AB16" s="21" t="s">
        <v>81</v>
      </c>
      <c r="AC16" s="21" t="s">
        <v>80</v>
      </c>
      <c r="AD16" s="21" t="s">
        <v>81</v>
      </c>
      <c r="AE16" s="21" t="s">
        <v>82</v>
      </c>
      <c r="AF16" s="21" t="s">
        <v>55</v>
      </c>
      <c r="AG16" s="21" t="s">
        <v>131</v>
      </c>
      <c r="AH16" s="21" t="s">
        <v>56</v>
      </c>
      <c r="AI16" s="128"/>
      <c r="AJ16" s="21"/>
    </row>
    <row r="17" s="1" customFormat="1" ht="281.25" spans="1:36">
      <c r="A17" s="20">
        <v>10</v>
      </c>
      <c r="B17" s="20" t="s">
        <v>132</v>
      </c>
      <c r="C17" s="22" t="s">
        <v>125</v>
      </c>
      <c r="D17" s="22" t="s">
        <v>133</v>
      </c>
      <c r="E17" s="22" t="s">
        <v>45</v>
      </c>
      <c r="F17" s="22">
        <v>2022</v>
      </c>
      <c r="G17" s="22" t="s">
        <v>134</v>
      </c>
      <c r="H17" s="34" t="s">
        <v>135</v>
      </c>
      <c r="I17" s="50">
        <v>415</v>
      </c>
      <c r="J17" s="50">
        <v>0</v>
      </c>
      <c r="K17" s="50">
        <v>0</v>
      </c>
      <c r="L17" s="50">
        <v>0</v>
      </c>
      <c r="M17" s="50">
        <v>0</v>
      </c>
      <c r="N17" s="50">
        <v>0</v>
      </c>
      <c r="O17" s="50">
        <v>0</v>
      </c>
      <c r="P17" s="50">
        <v>0</v>
      </c>
      <c r="Q17" s="50">
        <v>0</v>
      </c>
      <c r="R17" s="50">
        <v>0</v>
      </c>
      <c r="S17" s="50">
        <v>0</v>
      </c>
      <c r="T17" s="50">
        <v>0</v>
      </c>
      <c r="U17" s="50">
        <v>0</v>
      </c>
      <c r="V17" s="50">
        <v>0</v>
      </c>
      <c r="W17" s="50">
        <v>2618</v>
      </c>
      <c r="X17" s="50">
        <v>1845</v>
      </c>
      <c r="Y17" s="34" t="s">
        <v>136</v>
      </c>
      <c r="Z17" s="34" t="s">
        <v>137</v>
      </c>
      <c r="AA17" s="21" t="s">
        <v>80</v>
      </c>
      <c r="AB17" s="21" t="s">
        <v>81</v>
      </c>
      <c r="AC17" s="21" t="s">
        <v>80</v>
      </c>
      <c r="AD17" s="21" t="s">
        <v>81</v>
      </c>
      <c r="AE17" s="21" t="s">
        <v>82</v>
      </c>
      <c r="AF17" s="21" t="s">
        <v>55</v>
      </c>
      <c r="AG17" s="21" t="s">
        <v>131</v>
      </c>
      <c r="AH17" s="21" t="s">
        <v>56</v>
      </c>
      <c r="AI17" s="128"/>
      <c r="AJ17" s="21"/>
    </row>
    <row r="18" s="1" customFormat="1" ht="206" customHeight="1" spans="1:36">
      <c r="A18" s="20">
        <v>11</v>
      </c>
      <c r="B18" s="20" t="s">
        <v>138</v>
      </c>
      <c r="C18" s="20" t="s">
        <v>125</v>
      </c>
      <c r="D18" s="21" t="s">
        <v>139</v>
      </c>
      <c r="E18" s="22" t="s">
        <v>45</v>
      </c>
      <c r="F18" s="22">
        <v>2022</v>
      </c>
      <c r="G18" s="25" t="s">
        <v>140</v>
      </c>
      <c r="H18" s="36" t="s">
        <v>141</v>
      </c>
      <c r="I18" s="50">
        <v>211</v>
      </c>
      <c r="J18" s="50">
        <v>0</v>
      </c>
      <c r="K18" s="50">
        <v>0</v>
      </c>
      <c r="L18" s="50">
        <v>0</v>
      </c>
      <c r="M18" s="50">
        <v>0</v>
      </c>
      <c r="N18" s="50">
        <v>0</v>
      </c>
      <c r="O18" s="50">
        <v>0</v>
      </c>
      <c r="P18" s="50">
        <v>0</v>
      </c>
      <c r="Q18" s="50">
        <v>0</v>
      </c>
      <c r="R18" s="50">
        <v>0</v>
      </c>
      <c r="S18" s="50">
        <v>0</v>
      </c>
      <c r="T18" s="50">
        <v>0</v>
      </c>
      <c r="U18" s="50">
        <v>0</v>
      </c>
      <c r="V18" s="50">
        <v>0</v>
      </c>
      <c r="W18" s="50">
        <v>558</v>
      </c>
      <c r="X18" s="50">
        <v>230</v>
      </c>
      <c r="Y18" s="33" t="s">
        <v>142</v>
      </c>
      <c r="Z18" s="33" t="s">
        <v>143</v>
      </c>
      <c r="AA18" s="21" t="s">
        <v>80</v>
      </c>
      <c r="AB18" s="21" t="s">
        <v>81</v>
      </c>
      <c r="AC18" s="21" t="s">
        <v>80</v>
      </c>
      <c r="AD18" s="21" t="s">
        <v>81</v>
      </c>
      <c r="AE18" s="21" t="s">
        <v>82</v>
      </c>
      <c r="AF18" s="21" t="s">
        <v>55</v>
      </c>
      <c r="AG18" s="21" t="s">
        <v>144</v>
      </c>
      <c r="AH18" s="21" t="s">
        <v>56</v>
      </c>
      <c r="AI18" s="128"/>
      <c r="AJ18" s="21"/>
    </row>
    <row r="19" s="1" customFormat="1" ht="36" customHeight="1" spans="1:36">
      <c r="A19" s="20">
        <v>12</v>
      </c>
      <c r="B19" s="20" t="s">
        <v>145</v>
      </c>
      <c r="C19" s="21" t="s">
        <v>125</v>
      </c>
      <c r="D19" s="21" t="s">
        <v>146</v>
      </c>
      <c r="E19" s="21" t="s">
        <v>45</v>
      </c>
      <c r="F19" s="22">
        <v>2022</v>
      </c>
      <c r="G19" s="21" t="s">
        <v>147</v>
      </c>
      <c r="H19" s="33" t="s">
        <v>148</v>
      </c>
      <c r="I19" s="50">
        <v>2.4</v>
      </c>
      <c r="J19" s="50">
        <v>0</v>
      </c>
      <c r="K19" s="50">
        <v>0</v>
      </c>
      <c r="L19" s="50">
        <v>0</v>
      </c>
      <c r="M19" s="50">
        <v>0</v>
      </c>
      <c r="N19" s="50">
        <v>0</v>
      </c>
      <c r="O19" s="50">
        <v>0</v>
      </c>
      <c r="P19" s="50">
        <v>0</v>
      </c>
      <c r="Q19" s="50">
        <v>0</v>
      </c>
      <c r="R19" s="50">
        <v>0</v>
      </c>
      <c r="S19" s="50">
        <v>0</v>
      </c>
      <c r="T19" s="50">
        <v>0</v>
      </c>
      <c r="U19" s="50">
        <v>0</v>
      </c>
      <c r="V19" s="50">
        <v>0</v>
      </c>
      <c r="W19" s="50">
        <v>30</v>
      </c>
      <c r="X19" s="50">
        <v>5</v>
      </c>
      <c r="Y19" s="33" t="s">
        <v>149</v>
      </c>
      <c r="Z19" s="33" t="s">
        <v>150</v>
      </c>
      <c r="AA19" s="21" t="s">
        <v>86</v>
      </c>
      <c r="AB19" s="21" t="s">
        <v>90</v>
      </c>
      <c r="AC19" s="21" t="s">
        <v>80</v>
      </c>
      <c r="AD19" s="21" t="s">
        <v>81</v>
      </c>
      <c r="AE19" s="21" t="s">
        <v>82</v>
      </c>
      <c r="AF19" s="21" t="s">
        <v>55</v>
      </c>
      <c r="AG19" s="21" t="s">
        <v>80</v>
      </c>
      <c r="AH19" s="21" t="s">
        <v>56</v>
      </c>
      <c r="AI19" s="128"/>
      <c r="AJ19" s="21"/>
    </row>
    <row r="20" s="1" customFormat="1" ht="33.75" spans="1:36">
      <c r="A20" s="20">
        <v>13</v>
      </c>
      <c r="B20" s="20" t="s">
        <v>151</v>
      </c>
      <c r="C20" s="21" t="s">
        <v>125</v>
      </c>
      <c r="D20" s="21" t="s">
        <v>152</v>
      </c>
      <c r="E20" s="21" t="s">
        <v>45</v>
      </c>
      <c r="F20" s="22">
        <v>2022</v>
      </c>
      <c r="G20" s="21" t="s">
        <v>66</v>
      </c>
      <c r="H20" s="33" t="s">
        <v>153</v>
      </c>
      <c r="I20" s="50">
        <v>20</v>
      </c>
      <c r="J20" s="50"/>
      <c r="K20" s="50"/>
      <c r="L20" s="50"/>
      <c r="M20" s="50"/>
      <c r="N20" s="50"/>
      <c r="O20" s="50"/>
      <c r="P20" s="50"/>
      <c r="Q20" s="50"/>
      <c r="R20" s="50"/>
      <c r="S20" s="50"/>
      <c r="T20" s="50"/>
      <c r="U20" s="50"/>
      <c r="V20" s="50"/>
      <c r="W20" s="50">
        <v>1069</v>
      </c>
      <c r="X20" s="50">
        <v>353</v>
      </c>
      <c r="Y20" s="33" t="s">
        <v>154</v>
      </c>
      <c r="Z20" s="33" t="s">
        <v>155</v>
      </c>
      <c r="AA20" s="21" t="s">
        <v>70</v>
      </c>
      <c r="AB20" s="21" t="s">
        <v>71</v>
      </c>
      <c r="AC20" s="21" t="s">
        <v>80</v>
      </c>
      <c r="AD20" s="21" t="s">
        <v>81</v>
      </c>
      <c r="AE20" s="21" t="s">
        <v>82</v>
      </c>
      <c r="AF20" s="21" t="s">
        <v>55</v>
      </c>
      <c r="AG20" s="21" t="s">
        <v>80</v>
      </c>
      <c r="AH20" s="21" t="s">
        <v>56</v>
      </c>
      <c r="AI20" s="21" t="s">
        <v>96</v>
      </c>
      <c r="AJ20" s="21"/>
    </row>
    <row r="21" s="1" customFormat="1" ht="123.75" spans="1:36">
      <c r="A21" s="20">
        <v>14</v>
      </c>
      <c r="B21" s="20" t="s">
        <v>156</v>
      </c>
      <c r="C21" s="21" t="s">
        <v>125</v>
      </c>
      <c r="D21" s="21" t="s">
        <v>157</v>
      </c>
      <c r="E21" s="21" t="s">
        <v>45</v>
      </c>
      <c r="F21" s="22">
        <v>2022</v>
      </c>
      <c r="G21" s="21" t="s">
        <v>158</v>
      </c>
      <c r="H21" s="33" t="s">
        <v>159</v>
      </c>
      <c r="I21" s="50">
        <v>480</v>
      </c>
      <c r="J21" s="50">
        <v>0</v>
      </c>
      <c r="K21" s="50">
        <v>0</v>
      </c>
      <c r="L21" s="50">
        <v>0</v>
      </c>
      <c r="M21" s="50">
        <v>0</v>
      </c>
      <c r="N21" s="50">
        <v>0</v>
      </c>
      <c r="O21" s="50">
        <v>0</v>
      </c>
      <c r="P21" s="50">
        <v>0</v>
      </c>
      <c r="Q21" s="50">
        <v>0</v>
      </c>
      <c r="R21" s="50">
        <v>0</v>
      </c>
      <c r="S21" s="50">
        <v>0</v>
      </c>
      <c r="T21" s="50">
        <v>0</v>
      </c>
      <c r="U21" s="50">
        <v>0</v>
      </c>
      <c r="V21" s="50">
        <v>0</v>
      </c>
      <c r="W21" s="50">
        <v>505</v>
      </c>
      <c r="X21" s="50">
        <v>148</v>
      </c>
      <c r="Y21" s="33" t="s">
        <v>160</v>
      </c>
      <c r="Z21" s="51" t="s">
        <v>161</v>
      </c>
      <c r="AA21" s="21" t="s">
        <v>115</v>
      </c>
      <c r="AB21" s="21" t="s">
        <v>116</v>
      </c>
      <c r="AC21" s="21" t="s">
        <v>80</v>
      </c>
      <c r="AD21" s="21" t="s">
        <v>81</v>
      </c>
      <c r="AE21" s="21" t="s">
        <v>82</v>
      </c>
      <c r="AF21" s="21" t="s">
        <v>55</v>
      </c>
      <c r="AG21" s="59" t="s">
        <v>63</v>
      </c>
      <c r="AH21" s="21" t="s">
        <v>56</v>
      </c>
      <c r="AI21" s="128"/>
      <c r="AJ21" s="21"/>
    </row>
    <row r="22" s="1" customFormat="1" ht="78.75" spans="1:36">
      <c r="A22" s="20">
        <v>15</v>
      </c>
      <c r="B22" s="20" t="s">
        <v>162</v>
      </c>
      <c r="C22" s="21" t="s">
        <v>125</v>
      </c>
      <c r="D22" s="21" t="s">
        <v>163</v>
      </c>
      <c r="E22" s="21" t="s">
        <v>45</v>
      </c>
      <c r="F22" s="22">
        <v>2022</v>
      </c>
      <c r="G22" s="21" t="s">
        <v>164</v>
      </c>
      <c r="H22" s="33" t="s">
        <v>165</v>
      </c>
      <c r="I22" s="50">
        <v>250</v>
      </c>
      <c r="J22" s="50">
        <v>0</v>
      </c>
      <c r="K22" s="50">
        <v>0</v>
      </c>
      <c r="L22" s="50">
        <v>0</v>
      </c>
      <c r="M22" s="50">
        <v>0</v>
      </c>
      <c r="N22" s="50">
        <v>0</v>
      </c>
      <c r="O22" s="50">
        <v>0</v>
      </c>
      <c r="P22" s="50">
        <v>0</v>
      </c>
      <c r="Q22" s="50">
        <v>0</v>
      </c>
      <c r="R22" s="50">
        <v>0</v>
      </c>
      <c r="S22" s="50">
        <v>0</v>
      </c>
      <c r="T22" s="50">
        <v>0</v>
      </c>
      <c r="U22" s="50">
        <v>0</v>
      </c>
      <c r="V22" s="50">
        <v>0</v>
      </c>
      <c r="W22" s="50">
        <v>963</v>
      </c>
      <c r="X22" s="50">
        <v>290</v>
      </c>
      <c r="Y22" s="33" t="s">
        <v>166</v>
      </c>
      <c r="Z22" s="33" t="s">
        <v>167</v>
      </c>
      <c r="AA22" s="21" t="s">
        <v>168</v>
      </c>
      <c r="AB22" s="21" t="s">
        <v>169</v>
      </c>
      <c r="AC22" s="21" t="s">
        <v>80</v>
      </c>
      <c r="AD22" s="21" t="s">
        <v>81</v>
      </c>
      <c r="AE22" s="21" t="s">
        <v>82</v>
      </c>
      <c r="AF22" s="21" t="s">
        <v>55</v>
      </c>
      <c r="AG22" s="21" t="s">
        <v>170</v>
      </c>
      <c r="AH22" s="21" t="s">
        <v>56</v>
      </c>
      <c r="AI22" s="128"/>
      <c r="AJ22" s="21"/>
    </row>
    <row r="23" s="1" customFormat="1" ht="101.25" spans="1:36">
      <c r="A23" s="20">
        <v>16</v>
      </c>
      <c r="B23" s="20" t="s">
        <v>171</v>
      </c>
      <c r="C23" s="21" t="s">
        <v>125</v>
      </c>
      <c r="D23" s="21" t="s">
        <v>172</v>
      </c>
      <c r="E23" s="21" t="s">
        <v>45</v>
      </c>
      <c r="F23" s="22">
        <v>2022</v>
      </c>
      <c r="G23" s="21" t="s">
        <v>173</v>
      </c>
      <c r="H23" s="33" t="s">
        <v>1026</v>
      </c>
      <c r="I23" s="50">
        <v>250</v>
      </c>
      <c r="J23" s="50">
        <v>0</v>
      </c>
      <c r="K23" s="50">
        <v>0</v>
      </c>
      <c r="L23" s="50">
        <v>0</v>
      </c>
      <c r="M23" s="50">
        <v>0</v>
      </c>
      <c r="N23" s="50">
        <v>0</v>
      </c>
      <c r="O23" s="50">
        <v>0</v>
      </c>
      <c r="P23" s="50">
        <v>0</v>
      </c>
      <c r="Q23" s="50">
        <v>0</v>
      </c>
      <c r="R23" s="50">
        <v>0</v>
      </c>
      <c r="S23" s="50">
        <v>0</v>
      </c>
      <c r="T23" s="50">
        <v>0</v>
      </c>
      <c r="U23" s="50">
        <v>0</v>
      </c>
      <c r="V23" s="50">
        <v>0</v>
      </c>
      <c r="W23" s="50">
        <v>500</v>
      </c>
      <c r="X23" s="50">
        <v>300</v>
      </c>
      <c r="Y23" s="33" t="s">
        <v>175</v>
      </c>
      <c r="Z23" s="33" t="s">
        <v>176</v>
      </c>
      <c r="AA23" s="21" t="s">
        <v>177</v>
      </c>
      <c r="AB23" s="21" t="s">
        <v>178</v>
      </c>
      <c r="AC23" s="21" t="s">
        <v>80</v>
      </c>
      <c r="AD23" s="21" t="s">
        <v>81</v>
      </c>
      <c r="AE23" s="21" t="s">
        <v>82</v>
      </c>
      <c r="AF23" s="21" t="s">
        <v>55</v>
      </c>
      <c r="AG23" s="21" t="s">
        <v>179</v>
      </c>
      <c r="AH23" s="21" t="s">
        <v>56</v>
      </c>
      <c r="AI23" s="128"/>
      <c r="AJ23" s="21"/>
    </row>
    <row r="24" s="1" customFormat="1" ht="315" spans="1:36">
      <c r="A24" s="20">
        <v>17</v>
      </c>
      <c r="B24" s="20" t="s">
        <v>180</v>
      </c>
      <c r="C24" s="21" t="s">
        <v>125</v>
      </c>
      <c r="D24" s="21" t="s">
        <v>181</v>
      </c>
      <c r="E24" s="22" t="s">
        <v>45</v>
      </c>
      <c r="F24" s="22">
        <v>2022</v>
      </c>
      <c r="G24" s="21" t="s">
        <v>182</v>
      </c>
      <c r="H24" s="33" t="s">
        <v>183</v>
      </c>
      <c r="I24" s="50">
        <v>570</v>
      </c>
      <c r="J24" s="50">
        <v>0</v>
      </c>
      <c r="K24" s="50">
        <v>0</v>
      </c>
      <c r="L24" s="50">
        <v>0</v>
      </c>
      <c r="M24" s="50">
        <v>0</v>
      </c>
      <c r="N24" s="50">
        <v>0</v>
      </c>
      <c r="O24" s="50">
        <v>0</v>
      </c>
      <c r="P24" s="50">
        <v>0</v>
      </c>
      <c r="Q24" s="50">
        <v>0</v>
      </c>
      <c r="R24" s="50">
        <v>0</v>
      </c>
      <c r="S24" s="50">
        <v>0</v>
      </c>
      <c r="T24" s="50">
        <v>0</v>
      </c>
      <c r="U24" s="50">
        <v>0</v>
      </c>
      <c r="V24" s="50">
        <v>0</v>
      </c>
      <c r="W24" s="50">
        <v>1024</v>
      </c>
      <c r="X24" s="50">
        <v>369</v>
      </c>
      <c r="Y24" s="33" t="s">
        <v>184</v>
      </c>
      <c r="Z24" s="33" t="s">
        <v>185</v>
      </c>
      <c r="AA24" s="21" t="s">
        <v>78</v>
      </c>
      <c r="AB24" s="21" t="s">
        <v>186</v>
      </c>
      <c r="AC24" s="21" t="s">
        <v>80</v>
      </c>
      <c r="AD24" s="21" t="s">
        <v>81</v>
      </c>
      <c r="AE24" s="21" t="s">
        <v>82</v>
      </c>
      <c r="AF24" s="21" t="s">
        <v>55</v>
      </c>
      <c r="AG24" s="21" t="s">
        <v>187</v>
      </c>
      <c r="AH24" s="21" t="s">
        <v>56</v>
      </c>
      <c r="AI24" s="128"/>
      <c r="AJ24" s="21"/>
    </row>
    <row r="25" s="1" customFormat="1" ht="258.75" spans="1:36">
      <c r="A25" s="20">
        <v>18</v>
      </c>
      <c r="B25" s="20" t="s">
        <v>188</v>
      </c>
      <c r="C25" s="21" t="s">
        <v>125</v>
      </c>
      <c r="D25" s="21" t="s">
        <v>189</v>
      </c>
      <c r="E25" s="21" t="s">
        <v>45</v>
      </c>
      <c r="F25" s="22">
        <v>2022</v>
      </c>
      <c r="G25" s="21" t="s">
        <v>190</v>
      </c>
      <c r="H25" s="33" t="s">
        <v>191</v>
      </c>
      <c r="I25" s="50">
        <v>650</v>
      </c>
      <c r="J25" s="50"/>
      <c r="K25" s="50"/>
      <c r="L25" s="50"/>
      <c r="M25" s="50"/>
      <c r="N25" s="50"/>
      <c r="O25" s="50"/>
      <c r="P25" s="50"/>
      <c r="Q25" s="50"/>
      <c r="R25" s="50"/>
      <c r="S25" s="50"/>
      <c r="T25" s="50"/>
      <c r="U25" s="50"/>
      <c r="V25" s="50"/>
      <c r="W25" s="50">
        <v>1069</v>
      </c>
      <c r="X25" s="50">
        <v>353</v>
      </c>
      <c r="Y25" s="33" t="s">
        <v>192</v>
      </c>
      <c r="Z25" s="33" t="s">
        <v>193</v>
      </c>
      <c r="AA25" s="21" t="s">
        <v>70</v>
      </c>
      <c r="AB25" s="21" t="s">
        <v>71</v>
      </c>
      <c r="AC25" s="21" t="s">
        <v>80</v>
      </c>
      <c r="AD25" s="21" t="s">
        <v>81</v>
      </c>
      <c r="AE25" s="21" t="s">
        <v>82</v>
      </c>
      <c r="AF25" s="21" t="s">
        <v>55</v>
      </c>
      <c r="AG25" s="59" t="s">
        <v>63</v>
      </c>
      <c r="AH25" s="21" t="s">
        <v>56</v>
      </c>
      <c r="AI25" s="21" t="s">
        <v>96</v>
      </c>
      <c r="AJ25" s="21"/>
    </row>
    <row r="26" s="1" customFormat="1" ht="33.75" spans="1:36">
      <c r="A26" s="20">
        <v>19</v>
      </c>
      <c r="B26" s="20" t="s">
        <v>204</v>
      </c>
      <c r="C26" s="21" t="s">
        <v>125</v>
      </c>
      <c r="D26" s="21" t="s">
        <v>205</v>
      </c>
      <c r="E26" s="22" t="s">
        <v>45</v>
      </c>
      <c r="F26" s="22">
        <v>2022</v>
      </c>
      <c r="G26" s="25" t="s">
        <v>66</v>
      </c>
      <c r="H26" s="36" t="s">
        <v>206</v>
      </c>
      <c r="I26" s="50">
        <v>60</v>
      </c>
      <c r="J26" s="50">
        <v>0</v>
      </c>
      <c r="K26" s="50">
        <v>0</v>
      </c>
      <c r="L26" s="50">
        <v>0</v>
      </c>
      <c r="M26" s="50">
        <v>0</v>
      </c>
      <c r="N26" s="50">
        <v>0</v>
      </c>
      <c r="O26" s="50">
        <v>0</v>
      </c>
      <c r="P26" s="50">
        <v>0</v>
      </c>
      <c r="Q26" s="50">
        <v>0</v>
      </c>
      <c r="R26" s="50">
        <v>0</v>
      </c>
      <c r="S26" s="50">
        <v>0</v>
      </c>
      <c r="T26" s="50">
        <v>0</v>
      </c>
      <c r="U26" s="50">
        <v>0</v>
      </c>
      <c r="V26" s="50">
        <v>0</v>
      </c>
      <c r="W26" s="50">
        <v>50</v>
      </c>
      <c r="X26" s="50">
        <v>30</v>
      </c>
      <c r="Y26" s="33" t="s">
        <v>207</v>
      </c>
      <c r="Z26" s="33" t="s">
        <v>208</v>
      </c>
      <c r="AA26" s="21" t="s">
        <v>70</v>
      </c>
      <c r="AB26" s="21" t="s">
        <v>71</v>
      </c>
      <c r="AC26" s="21" t="s">
        <v>80</v>
      </c>
      <c r="AD26" s="21" t="s">
        <v>81</v>
      </c>
      <c r="AE26" s="21" t="s">
        <v>82</v>
      </c>
      <c r="AF26" s="21" t="s">
        <v>55</v>
      </c>
      <c r="AG26" s="21" t="s">
        <v>144</v>
      </c>
      <c r="AH26" s="21" t="s">
        <v>56</v>
      </c>
      <c r="AI26" s="128"/>
      <c r="AJ26" s="21"/>
    </row>
    <row r="27" s="1" customFormat="1" ht="67.5" spans="1:36">
      <c r="A27" s="20">
        <v>20</v>
      </c>
      <c r="B27" s="20" t="s">
        <v>209</v>
      </c>
      <c r="C27" s="21" t="s">
        <v>125</v>
      </c>
      <c r="D27" s="21" t="s">
        <v>210</v>
      </c>
      <c r="E27" s="21" t="s">
        <v>45</v>
      </c>
      <c r="F27" s="22">
        <v>2022</v>
      </c>
      <c r="G27" s="21" t="s">
        <v>211</v>
      </c>
      <c r="H27" s="37" t="s">
        <v>1027</v>
      </c>
      <c r="I27" s="50">
        <v>33</v>
      </c>
      <c r="J27" s="50">
        <v>0</v>
      </c>
      <c r="K27" s="50">
        <v>0</v>
      </c>
      <c r="L27" s="50">
        <v>0</v>
      </c>
      <c r="M27" s="50">
        <v>0</v>
      </c>
      <c r="N27" s="50">
        <v>0</v>
      </c>
      <c r="O27" s="50">
        <v>0</v>
      </c>
      <c r="P27" s="50">
        <v>0</v>
      </c>
      <c r="Q27" s="50">
        <v>0</v>
      </c>
      <c r="R27" s="50">
        <v>0</v>
      </c>
      <c r="S27" s="50">
        <v>0</v>
      </c>
      <c r="T27" s="50">
        <v>0</v>
      </c>
      <c r="U27" s="50">
        <v>0</v>
      </c>
      <c r="V27" s="50">
        <v>0</v>
      </c>
      <c r="W27" s="50">
        <v>55</v>
      </c>
      <c r="X27" s="50">
        <v>37</v>
      </c>
      <c r="Y27" s="33" t="s">
        <v>213</v>
      </c>
      <c r="Z27" s="33" t="s">
        <v>214</v>
      </c>
      <c r="AA27" s="21" t="s">
        <v>168</v>
      </c>
      <c r="AB27" s="21" t="s">
        <v>169</v>
      </c>
      <c r="AC27" s="21" t="s">
        <v>80</v>
      </c>
      <c r="AD27" s="21" t="s">
        <v>81</v>
      </c>
      <c r="AE27" s="21" t="s">
        <v>82</v>
      </c>
      <c r="AF27" s="21" t="s">
        <v>55</v>
      </c>
      <c r="AG27" s="21" t="s">
        <v>215</v>
      </c>
      <c r="AH27" s="21" t="s">
        <v>56</v>
      </c>
      <c r="AI27" s="128"/>
      <c r="AJ27" s="21"/>
    </row>
    <row r="28" s="1" customFormat="1" ht="45" spans="1:36">
      <c r="A28" s="20">
        <v>21</v>
      </c>
      <c r="B28" s="20" t="s">
        <v>216</v>
      </c>
      <c r="C28" s="21" t="s">
        <v>125</v>
      </c>
      <c r="D28" s="21" t="s">
        <v>217</v>
      </c>
      <c r="E28" s="21" t="s">
        <v>45</v>
      </c>
      <c r="F28" s="22">
        <v>2022</v>
      </c>
      <c r="G28" s="21" t="s">
        <v>218</v>
      </c>
      <c r="H28" s="33" t="s">
        <v>219</v>
      </c>
      <c r="I28" s="50">
        <v>40</v>
      </c>
      <c r="J28" s="50">
        <v>0</v>
      </c>
      <c r="K28" s="50">
        <v>0</v>
      </c>
      <c r="L28" s="50">
        <v>0</v>
      </c>
      <c r="M28" s="50">
        <v>0</v>
      </c>
      <c r="N28" s="50">
        <v>0</v>
      </c>
      <c r="O28" s="50">
        <v>0</v>
      </c>
      <c r="P28" s="50">
        <v>0</v>
      </c>
      <c r="Q28" s="50">
        <v>0</v>
      </c>
      <c r="R28" s="50">
        <v>0</v>
      </c>
      <c r="S28" s="50">
        <v>0</v>
      </c>
      <c r="T28" s="50">
        <v>0</v>
      </c>
      <c r="U28" s="50">
        <v>0</v>
      </c>
      <c r="V28" s="50">
        <v>0</v>
      </c>
      <c r="W28" s="50">
        <v>1024</v>
      </c>
      <c r="X28" s="50">
        <v>369</v>
      </c>
      <c r="Y28" s="33" t="s">
        <v>220</v>
      </c>
      <c r="Z28" s="33" t="s">
        <v>221</v>
      </c>
      <c r="AA28" s="21" t="s">
        <v>78</v>
      </c>
      <c r="AB28" s="21" t="s">
        <v>186</v>
      </c>
      <c r="AC28" s="21" t="s">
        <v>80</v>
      </c>
      <c r="AD28" s="21" t="s">
        <v>81</v>
      </c>
      <c r="AE28" s="21" t="s">
        <v>82</v>
      </c>
      <c r="AF28" s="21" t="s">
        <v>55</v>
      </c>
      <c r="AG28" s="21" t="s">
        <v>108</v>
      </c>
      <c r="AH28" s="21" t="s">
        <v>56</v>
      </c>
      <c r="AI28" s="128"/>
      <c r="AJ28" s="21"/>
    </row>
    <row r="29" s="1" customFormat="1" ht="103" customHeight="1" spans="1:36">
      <c r="A29" s="20">
        <v>22</v>
      </c>
      <c r="B29" s="20" t="s">
        <v>222</v>
      </c>
      <c r="C29" s="21" t="s">
        <v>125</v>
      </c>
      <c r="D29" s="21" t="s">
        <v>223</v>
      </c>
      <c r="E29" s="21" t="s">
        <v>45</v>
      </c>
      <c r="F29" s="22">
        <v>2022</v>
      </c>
      <c r="G29" s="21" t="s">
        <v>224</v>
      </c>
      <c r="H29" s="37" t="s">
        <v>1028</v>
      </c>
      <c r="I29" s="50">
        <v>80</v>
      </c>
      <c r="J29" s="50">
        <v>0</v>
      </c>
      <c r="K29" s="50">
        <v>0</v>
      </c>
      <c r="L29" s="50">
        <v>0</v>
      </c>
      <c r="M29" s="50">
        <v>0</v>
      </c>
      <c r="N29" s="50">
        <v>0</v>
      </c>
      <c r="O29" s="50">
        <v>0</v>
      </c>
      <c r="P29" s="50">
        <v>0</v>
      </c>
      <c r="Q29" s="50">
        <v>0</v>
      </c>
      <c r="R29" s="50">
        <v>0</v>
      </c>
      <c r="S29" s="50">
        <v>0</v>
      </c>
      <c r="T29" s="50">
        <v>0</v>
      </c>
      <c r="U29" s="50">
        <v>0</v>
      </c>
      <c r="V29" s="50">
        <v>0</v>
      </c>
      <c r="W29" s="50">
        <v>963</v>
      </c>
      <c r="X29" s="50">
        <v>290</v>
      </c>
      <c r="Y29" s="33" t="s">
        <v>226</v>
      </c>
      <c r="Z29" s="33" t="s">
        <v>227</v>
      </c>
      <c r="AA29" s="21" t="s">
        <v>168</v>
      </c>
      <c r="AB29" s="21" t="s">
        <v>169</v>
      </c>
      <c r="AC29" s="21" t="s">
        <v>80</v>
      </c>
      <c r="AD29" s="21" t="s">
        <v>81</v>
      </c>
      <c r="AE29" s="21" t="s">
        <v>82</v>
      </c>
      <c r="AF29" s="21" t="s">
        <v>55</v>
      </c>
      <c r="AG29" s="21" t="s">
        <v>215</v>
      </c>
      <c r="AH29" s="21" t="s">
        <v>56</v>
      </c>
      <c r="AI29" s="128"/>
      <c r="AJ29" s="21"/>
    </row>
    <row r="30" s="1" customFormat="1" ht="56.25" spans="1:36">
      <c r="A30" s="20">
        <v>23</v>
      </c>
      <c r="B30" s="20" t="s">
        <v>228</v>
      </c>
      <c r="C30" s="21" t="s">
        <v>125</v>
      </c>
      <c r="D30" s="21" t="s">
        <v>229</v>
      </c>
      <c r="E30" s="21" t="s">
        <v>45</v>
      </c>
      <c r="F30" s="22">
        <v>2022</v>
      </c>
      <c r="G30" s="21" t="s">
        <v>119</v>
      </c>
      <c r="H30" s="33" t="s">
        <v>230</v>
      </c>
      <c r="I30" s="50">
        <v>100</v>
      </c>
      <c r="J30" s="50">
        <v>0</v>
      </c>
      <c r="K30" s="50">
        <v>0</v>
      </c>
      <c r="L30" s="50">
        <v>0</v>
      </c>
      <c r="M30" s="50">
        <v>0</v>
      </c>
      <c r="N30" s="50">
        <v>0</v>
      </c>
      <c r="O30" s="50">
        <v>0</v>
      </c>
      <c r="P30" s="50">
        <v>0</v>
      </c>
      <c r="Q30" s="50">
        <v>0</v>
      </c>
      <c r="R30" s="50">
        <v>0</v>
      </c>
      <c r="S30" s="50">
        <v>0</v>
      </c>
      <c r="T30" s="50">
        <v>0</v>
      </c>
      <c r="U30" s="50">
        <v>0</v>
      </c>
      <c r="V30" s="50">
        <v>0</v>
      </c>
      <c r="W30" s="50">
        <v>214</v>
      </c>
      <c r="X30" s="50">
        <v>68</v>
      </c>
      <c r="Y30" s="33" t="s">
        <v>231</v>
      </c>
      <c r="Z30" s="33" t="s">
        <v>232</v>
      </c>
      <c r="AA30" s="21" t="s">
        <v>115</v>
      </c>
      <c r="AB30" s="21" t="s">
        <v>116</v>
      </c>
      <c r="AC30" s="21" t="s">
        <v>80</v>
      </c>
      <c r="AD30" s="21" t="s">
        <v>81</v>
      </c>
      <c r="AE30" s="21" t="s">
        <v>82</v>
      </c>
      <c r="AF30" s="21" t="s">
        <v>55</v>
      </c>
      <c r="AG30" s="59" t="s">
        <v>63</v>
      </c>
      <c r="AH30" s="21" t="s">
        <v>56</v>
      </c>
      <c r="AI30" s="128"/>
      <c r="AJ30" s="21"/>
    </row>
    <row r="31" s="1" customFormat="1" ht="56.25" spans="1:36">
      <c r="A31" s="20">
        <v>24</v>
      </c>
      <c r="B31" s="20" t="s">
        <v>233</v>
      </c>
      <c r="C31" s="21" t="s">
        <v>125</v>
      </c>
      <c r="D31" s="21" t="s">
        <v>234</v>
      </c>
      <c r="E31" s="21" t="s">
        <v>45</v>
      </c>
      <c r="F31" s="22">
        <v>2022</v>
      </c>
      <c r="G31" s="21" t="s">
        <v>235</v>
      </c>
      <c r="H31" s="33" t="s">
        <v>236</v>
      </c>
      <c r="I31" s="50">
        <v>150</v>
      </c>
      <c r="J31" s="50">
        <v>0</v>
      </c>
      <c r="K31" s="50">
        <v>0</v>
      </c>
      <c r="L31" s="50">
        <v>0</v>
      </c>
      <c r="M31" s="50">
        <v>0</v>
      </c>
      <c r="N31" s="50">
        <v>0</v>
      </c>
      <c r="O31" s="50">
        <v>0</v>
      </c>
      <c r="P31" s="50">
        <v>0</v>
      </c>
      <c r="Q31" s="50">
        <v>0</v>
      </c>
      <c r="R31" s="50">
        <v>0</v>
      </c>
      <c r="S31" s="50">
        <v>0</v>
      </c>
      <c r="T31" s="50">
        <v>0</v>
      </c>
      <c r="U31" s="50">
        <v>0</v>
      </c>
      <c r="V31" s="50">
        <v>0</v>
      </c>
      <c r="W31" s="50">
        <v>786</v>
      </c>
      <c r="X31" s="50">
        <v>174</v>
      </c>
      <c r="Y31" s="33" t="s">
        <v>237</v>
      </c>
      <c r="Z31" s="33" t="s">
        <v>238</v>
      </c>
      <c r="AA31" s="21" t="s">
        <v>200</v>
      </c>
      <c r="AB31" s="21" t="s">
        <v>201</v>
      </c>
      <c r="AC31" s="21" t="s">
        <v>80</v>
      </c>
      <c r="AD31" s="21" t="s">
        <v>81</v>
      </c>
      <c r="AE31" s="21" t="s">
        <v>82</v>
      </c>
      <c r="AF31" s="21" t="s">
        <v>55</v>
      </c>
      <c r="AG31" s="21" t="s">
        <v>80</v>
      </c>
      <c r="AH31" s="21" t="s">
        <v>56</v>
      </c>
      <c r="AI31" s="128"/>
      <c r="AJ31" s="21"/>
    </row>
    <row r="32" s="1" customFormat="1" ht="45" spans="1:36">
      <c r="A32" s="20">
        <v>25</v>
      </c>
      <c r="B32" s="20" t="s">
        <v>244</v>
      </c>
      <c r="C32" s="21" t="s">
        <v>125</v>
      </c>
      <c r="D32" s="21" t="s">
        <v>245</v>
      </c>
      <c r="E32" s="21" t="s">
        <v>45</v>
      </c>
      <c r="F32" s="22">
        <v>2022</v>
      </c>
      <c r="G32" s="21" t="s">
        <v>246</v>
      </c>
      <c r="H32" s="33" t="s">
        <v>247</v>
      </c>
      <c r="I32" s="50">
        <v>300</v>
      </c>
      <c r="J32" s="50">
        <v>0</v>
      </c>
      <c r="K32" s="50">
        <v>0</v>
      </c>
      <c r="L32" s="50">
        <v>0</v>
      </c>
      <c r="M32" s="50">
        <v>0</v>
      </c>
      <c r="N32" s="50">
        <v>0</v>
      </c>
      <c r="O32" s="50">
        <v>0</v>
      </c>
      <c r="P32" s="50">
        <v>0</v>
      </c>
      <c r="Q32" s="50">
        <v>0</v>
      </c>
      <c r="R32" s="50">
        <v>0</v>
      </c>
      <c r="S32" s="50">
        <v>0</v>
      </c>
      <c r="T32" s="50">
        <v>0</v>
      </c>
      <c r="U32" s="50">
        <v>0</v>
      </c>
      <c r="V32" s="50">
        <v>0</v>
      </c>
      <c r="W32" s="50">
        <v>133</v>
      </c>
      <c r="X32" s="50">
        <v>75</v>
      </c>
      <c r="Y32" s="33" t="s">
        <v>248</v>
      </c>
      <c r="Z32" s="51" t="s">
        <v>249</v>
      </c>
      <c r="AA32" s="21" t="s">
        <v>115</v>
      </c>
      <c r="AB32" s="21" t="s">
        <v>116</v>
      </c>
      <c r="AC32" s="21" t="s">
        <v>80</v>
      </c>
      <c r="AD32" s="21" t="s">
        <v>81</v>
      </c>
      <c r="AE32" s="21" t="s">
        <v>82</v>
      </c>
      <c r="AF32" s="21" t="s">
        <v>55</v>
      </c>
      <c r="AG32" s="59" t="s">
        <v>63</v>
      </c>
      <c r="AH32" s="21" t="s">
        <v>56</v>
      </c>
      <c r="AI32" s="128"/>
      <c r="AJ32" s="21"/>
    </row>
    <row r="33" s="1" customFormat="1" ht="45" spans="1:36">
      <c r="A33" s="20">
        <v>26</v>
      </c>
      <c r="B33" s="20" t="s">
        <v>283</v>
      </c>
      <c r="C33" s="23" t="s">
        <v>125</v>
      </c>
      <c r="D33" s="23" t="s">
        <v>284</v>
      </c>
      <c r="E33" s="23" t="s">
        <v>45</v>
      </c>
      <c r="F33" s="22">
        <v>2022</v>
      </c>
      <c r="G33" s="23" t="s">
        <v>285</v>
      </c>
      <c r="H33" s="35" t="s">
        <v>286</v>
      </c>
      <c r="I33" s="50">
        <v>2300</v>
      </c>
      <c r="J33" s="50">
        <v>0</v>
      </c>
      <c r="K33" s="50">
        <v>0</v>
      </c>
      <c r="L33" s="50">
        <v>0</v>
      </c>
      <c r="M33" s="50">
        <v>0</v>
      </c>
      <c r="N33" s="50">
        <v>0</v>
      </c>
      <c r="O33" s="50">
        <v>0</v>
      </c>
      <c r="P33" s="50">
        <v>0</v>
      </c>
      <c r="Q33" s="50">
        <v>0</v>
      </c>
      <c r="R33" s="50">
        <v>0</v>
      </c>
      <c r="S33" s="50">
        <v>0</v>
      </c>
      <c r="T33" s="50">
        <v>0</v>
      </c>
      <c r="U33" s="50">
        <v>0</v>
      </c>
      <c r="V33" s="50">
        <v>0</v>
      </c>
      <c r="W33" s="50">
        <v>2178</v>
      </c>
      <c r="X33" s="50">
        <v>1175</v>
      </c>
      <c r="Y33" s="35" t="s">
        <v>287</v>
      </c>
      <c r="Z33" s="35" t="s">
        <v>288</v>
      </c>
      <c r="AA33" s="22" t="s">
        <v>50</v>
      </c>
      <c r="AB33" s="21" t="s">
        <v>51</v>
      </c>
      <c r="AC33" s="21" t="s">
        <v>80</v>
      </c>
      <c r="AD33" s="21" t="s">
        <v>81</v>
      </c>
      <c r="AE33" s="21" t="s">
        <v>82</v>
      </c>
      <c r="AF33" s="21" t="s">
        <v>55</v>
      </c>
      <c r="AG33" s="21" t="s">
        <v>289</v>
      </c>
      <c r="AH33" s="21" t="s">
        <v>56</v>
      </c>
      <c r="AI33" s="128"/>
      <c r="AJ33" s="21"/>
    </row>
    <row r="34" s="1" customFormat="1" ht="90" spans="1:36">
      <c r="A34" s="20">
        <v>27</v>
      </c>
      <c r="B34" s="20" t="s">
        <v>290</v>
      </c>
      <c r="C34" s="23" t="s">
        <v>125</v>
      </c>
      <c r="D34" s="21" t="s">
        <v>291</v>
      </c>
      <c r="E34" s="24" t="s">
        <v>45</v>
      </c>
      <c r="F34" s="22">
        <v>2022</v>
      </c>
      <c r="G34" s="25" t="s">
        <v>190</v>
      </c>
      <c r="H34" s="36" t="s">
        <v>292</v>
      </c>
      <c r="I34" s="50">
        <v>1800</v>
      </c>
      <c r="J34" s="50">
        <v>0</v>
      </c>
      <c r="K34" s="50">
        <v>0</v>
      </c>
      <c r="L34" s="50">
        <v>0</v>
      </c>
      <c r="M34" s="50">
        <v>0</v>
      </c>
      <c r="N34" s="50">
        <v>0</v>
      </c>
      <c r="O34" s="50">
        <v>0</v>
      </c>
      <c r="P34" s="50">
        <v>0</v>
      </c>
      <c r="Q34" s="50">
        <v>0</v>
      </c>
      <c r="R34" s="50">
        <v>0</v>
      </c>
      <c r="S34" s="50">
        <v>0</v>
      </c>
      <c r="T34" s="50">
        <v>0</v>
      </c>
      <c r="U34" s="50">
        <v>0</v>
      </c>
      <c r="V34" s="50">
        <v>0</v>
      </c>
      <c r="W34" s="50">
        <v>739</v>
      </c>
      <c r="X34" s="50">
        <v>116</v>
      </c>
      <c r="Y34" s="33" t="s">
        <v>293</v>
      </c>
      <c r="Z34" s="33" t="s">
        <v>294</v>
      </c>
      <c r="AA34" s="21" t="s">
        <v>70</v>
      </c>
      <c r="AB34" s="21" t="s">
        <v>71</v>
      </c>
      <c r="AC34" s="21" t="s">
        <v>80</v>
      </c>
      <c r="AD34" s="21" t="s">
        <v>81</v>
      </c>
      <c r="AE34" s="21" t="s">
        <v>82</v>
      </c>
      <c r="AF34" s="21" t="s">
        <v>55</v>
      </c>
      <c r="AG34" s="59" t="s">
        <v>289</v>
      </c>
      <c r="AH34" s="21" t="s">
        <v>56</v>
      </c>
      <c r="AI34" s="128"/>
      <c r="AJ34" s="21"/>
    </row>
    <row r="35" s="1" customFormat="1" ht="90" spans="1:36">
      <c r="A35" s="20">
        <v>28</v>
      </c>
      <c r="B35" s="20" t="s">
        <v>295</v>
      </c>
      <c r="C35" s="21" t="s">
        <v>125</v>
      </c>
      <c r="D35" s="21" t="s">
        <v>296</v>
      </c>
      <c r="E35" s="21" t="s">
        <v>45</v>
      </c>
      <c r="F35" s="22">
        <v>2022</v>
      </c>
      <c r="G35" s="21" t="s">
        <v>297</v>
      </c>
      <c r="H35" s="37" t="s">
        <v>1029</v>
      </c>
      <c r="I35" s="50">
        <v>618</v>
      </c>
      <c r="J35" s="50">
        <v>0</v>
      </c>
      <c r="K35" s="50">
        <v>0</v>
      </c>
      <c r="L35" s="50">
        <v>0</v>
      </c>
      <c r="M35" s="50">
        <v>0</v>
      </c>
      <c r="N35" s="50">
        <v>0</v>
      </c>
      <c r="O35" s="50">
        <v>0</v>
      </c>
      <c r="P35" s="50">
        <v>0</v>
      </c>
      <c r="Q35" s="50">
        <v>0</v>
      </c>
      <c r="R35" s="50">
        <v>0</v>
      </c>
      <c r="S35" s="50">
        <v>0</v>
      </c>
      <c r="T35" s="50">
        <v>0</v>
      </c>
      <c r="U35" s="50">
        <v>0</v>
      </c>
      <c r="V35" s="50">
        <v>0</v>
      </c>
      <c r="W35" s="50">
        <v>963</v>
      </c>
      <c r="X35" s="50">
        <v>290</v>
      </c>
      <c r="Y35" s="33" t="s">
        <v>299</v>
      </c>
      <c r="Z35" s="33" t="s">
        <v>300</v>
      </c>
      <c r="AA35" s="21" t="s">
        <v>168</v>
      </c>
      <c r="AB35" s="21" t="s">
        <v>169</v>
      </c>
      <c r="AC35" s="21" t="s">
        <v>80</v>
      </c>
      <c r="AD35" s="21" t="s">
        <v>81</v>
      </c>
      <c r="AE35" s="21" t="s">
        <v>82</v>
      </c>
      <c r="AF35" s="21" t="s">
        <v>55</v>
      </c>
      <c r="AG35" s="59" t="s">
        <v>289</v>
      </c>
      <c r="AH35" s="21" t="s">
        <v>56</v>
      </c>
      <c r="AI35" s="128"/>
      <c r="AJ35" s="21"/>
    </row>
    <row r="36" s="1" customFormat="1" ht="67.5" spans="1:36">
      <c r="A36" s="20">
        <v>29</v>
      </c>
      <c r="B36" s="20" t="s">
        <v>301</v>
      </c>
      <c r="C36" s="21" t="s">
        <v>125</v>
      </c>
      <c r="D36" s="21" t="s">
        <v>302</v>
      </c>
      <c r="E36" s="21" t="s">
        <v>45</v>
      </c>
      <c r="F36" s="22">
        <v>2022</v>
      </c>
      <c r="G36" s="21" t="s">
        <v>303</v>
      </c>
      <c r="H36" s="33" t="s">
        <v>304</v>
      </c>
      <c r="I36" s="50">
        <v>810</v>
      </c>
      <c r="J36" s="50">
        <v>0</v>
      </c>
      <c r="K36" s="50">
        <v>0</v>
      </c>
      <c r="L36" s="50">
        <v>0</v>
      </c>
      <c r="M36" s="50">
        <v>0</v>
      </c>
      <c r="N36" s="50">
        <v>0</v>
      </c>
      <c r="O36" s="50">
        <v>0</v>
      </c>
      <c r="P36" s="50">
        <v>0</v>
      </c>
      <c r="Q36" s="50">
        <v>0</v>
      </c>
      <c r="R36" s="50">
        <v>0</v>
      </c>
      <c r="S36" s="50">
        <v>0</v>
      </c>
      <c r="T36" s="50">
        <v>0</v>
      </c>
      <c r="U36" s="50">
        <v>0</v>
      </c>
      <c r="V36" s="50">
        <v>0</v>
      </c>
      <c r="W36" s="50">
        <v>680</v>
      </c>
      <c r="X36" s="50">
        <v>300</v>
      </c>
      <c r="Y36" s="33" t="s">
        <v>305</v>
      </c>
      <c r="Z36" s="33" t="s">
        <v>306</v>
      </c>
      <c r="AA36" s="21" t="s">
        <v>177</v>
      </c>
      <c r="AB36" s="21" t="s">
        <v>178</v>
      </c>
      <c r="AC36" s="21" t="s">
        <v>52</v>
      </c>
      <c r="AD36" s="21" t="s">
        <v>53</v>
      </c>
      <c r="AE36" s="21" t="s">
        <v>54</v>
      </c>
      <c r="AF36" s="21" t="s">
        <v>55</v>
      </c>
      <c r="AG36" s="59" t="s">
        <v>289</v>
      </c>
      <c r="AH36" s="21" t="s">
        <v>56</v>
      </c>
      <c r="AI36" s="128"/>
      <c r="AJ36" s="21"/>
    </row>
    <row r="37" s="1" customFormat="1" ht="56.25" spans="1:36">
      <c r="A37" s="20">
        <v>30</v>
      </c>
      <c r="B37" s="20" t="s">
        <v>307</v>
      </c>
      <c r="C37" s="21" t="s">
        <v>125</v>
      </c>
      <c r="D37" s="21" t="s">
        <v>308</v>
      </c>
      <c r="E37" s="22" t="s">
        <v>45</v>
      </c>
      <c r="F37" s="22">
        <v>2022</v>
      </c>
      <c r="G37" s="21" t="s">
        <v>303</v>
      </c>
      <c r="H37" s="33" t="s">
        <v>309</v>
      </c>
      <c r="I37" s="50">
        <v>49.23</v>
      </c>
      <c r="J37" s="50">
        <v>0</v>
      </c>
      <c r="K37" s="50">
        <v>0</v>
      </c>
      <c r="L37" s="50">
        <v>0</v>
      </c>
      <c r="M37" s="50">
        <v>0</v>
      </c>
      <c r="N37" s="50">
        <v>0</v>
      </c>
      <c r="O37" s="50">
        <v>0</v>
      </c>
      <c r="P37" s="50">
        <v>0</v>
      </c>
      <c r="Q37" s="50">
        <v>0</v>
      </c>
      <c r="R37" s="50">
        <v>0</v>
      </c>
      <c r="S37" s="50">
        <v>0</v>
      </c>
      <c r="T37" s="50">
        <v>0</v>
      </c>
      <c r="U37" s="50">
        <v>0</v>
      </c>
      <c r="V37" s="50">
        <v>0</v>
      </c>
      <c r="W37" s="50">
        <v>1645</v>
      </c>
      <c r="X37" s="50">
        <v>754</v>
      </c>
      <c r="Y37" s="33" t="s">
        <v>310</v>
      </c>
      <c r="Z37" s="33" t="s">
        <v>311</v>
      </c>
      <c r="AA37" s="21" t="s">
        <v>177</v>
      </c>
      <c r="AB37" s="21" t="s">
        <v>178</v>
      </c>
      <c r="AC37" s="21" t="s">
        <v>52</v>
      </c>
      <c r="AD37" s="21" t="s">
        <v>53</v>
      </c>
      <c r="AE37" s="21" t="s">
        <v>54</v>
      </c>
      <c r="AF37" s="21" t="s">
        <v>55</v>
      </c>
      <c r="AG37" s="59" t="s">
        <v>289</v>
      </c>
      <c r="AH37" s="21" t="s">
        <v>56</v>
      </c>
      <c r="AI37" s="128"/>
      <c r="AJ37" s="21"/>
    </row>
    <row r="38" s="1" customFormat="1" ht="45" spans="1:36">
      <c r="A38" s="20">
        <v>31</v>
      </c>
      <c r="B38" s="20" t="s">
        <v>312</v>
      </c>
      <c r="C38" s="21" t="s">
        <v>125</v>
      </c>
      <c r="D38" s="21" t="s">
        <v>313</v>
      </c>
      <c r="E38" s="22" t="s">
        <v>45</v>
      </c>
      <c r="F38" s="22">
        <v>2022</v>
      </c>
      <c r="G38" s="21" t="s">
        <v>314</v>
      </c>
      <c r="H38" s="33" t="s">
        <v>315</v>
      </c>
      <c r="I38" s="50">
        <v>15.75</v>
      </c>
      <c r="J38" s="50">
        <v>0</v>
      </c>
      <c r="K38" s="50">
        <v>0</v>
      </c>
      <c r="L38" s="50">
        <v>0</v>
      </c>
      <c r="M38" s="50">
        <v>0</v>
      </c>
      <c r="N38" s="50">
        <v>0</v>
      </c>
      <c r="O38" s="50">
        <v>0</v>
      </c>
      <c r="P38" s="50">
        <v>0</v>
      </c>
      <c r="Q38" s="50">
        <v>0</v>
      </c>
      <c r="R38" s="50">
        <v>0</v>
      </c>
      <c r="S38" s="50">
        <v>0</v>
      </c>
      <c r="T38" s="50">
        <v>0</v>
      </c>
      <c r="U38" s="50">
        <v>0</v>
      </c>
      <c r="V38" s="50">
        <v>0</v>
      </c>
      <c r="W38" s="50">
        <v>680</v>
      </c>
      <c r="X38" s="50">
        <v>300</v>
      </c>
      <c r="Y38" s="33" t="s">
        <v>316</v>
      </c>
      <c r="Z38" s="33" t="s">
        <v>317</v>
      </c>
      <c r="AA38" s="21" t="s">
        <v>177</v>
      </c>
      <c r="AB38" s="21" t="s">
        <v>178</v>
      </c>
      <c r="AC38" s="21" t="s">
        <v>52</v>
      </c>
      <c r="AD38" s="21" t="s">
        <v>53</v>
      </c>
      <c r="AE38" s="21" t="s">
        <v>54</v>
      </c>
      <c r="AF38" s="21" t="s">
        <v>55</v>
      </c>
      <c r="AG38" s="59" t="s">
        <v>289</v>
      </c>
      <c r="AH38" s="21" t="s">
        <v>56</v>
      </c>
      <c r="AI38" s="128"/>
      <c r="AJ38" s="21"/>
    </row>
    <row r="39" s="1" customFormat="1" ht="101.25" spans="1:36">
      <c r="A39" s="20">
        <v>32</v>
      </c>
      <c r="B39" s="20" t="s">
        <v>318</v>
      </c>
      <c r="C39" s="21" t="s">
        <v>125</v>
      </c>
      <c r="D39" s="21" t="s">
        <v>319</v>
      </c>
      <c r="E39" s="21" t="s">
        <v>45</v>
      </c>
      <c r="F39" s="22">
        <v>2022</v>
      </c>
      <c r="G39" s="21" t="s">
        <v>196</v>
      </c>
      <c r="H39" s="33" t="s">
        <v>320</v>
      </c>
      <c r="I39" s="50">
        <v>299.8</v>
      </c>
      <c r="J39" s="50">
        <v>0</v>
      </c>
      <c r="K39" s="50">
        <v>0</v>
      </c>
      <c r="L39" s="50">
        <v>0</v>
      </c>
      <c r="M39" s="50">
        <v>0</v>
      </c>
      <c r="N39" s="50">
        <v>0</v>
      </c>
      <c r="O39" s="50">
        <v>0</v>
      </c>
      <c r="P39" s="50">
        <v>0</v>
      </c>
      <c r="Q39" s="50">
        <v>0</v>
      </c>
      <c r="R39" s="50">
        <v>0</v>
      </c>
      <c r="S39" s="50">
        <v>0</v>
      </c>
      <c r="T39" s="50">
        <v>0</v>
      </c>
      <c r="U39" s="50">
        <v>0</v>
      </c>
      <c r="V39" s="50">
        <v>0</v>
      </c>
      <c r="W39" s="50">
        <v>1295</v>
      </c>
      <c r="X39" s="50">
        <v>494</v>
      </c>
      <c r="Y39" s="33" t="s">
        <v>321</v>
      </c>
      <c r="Z39" s="33" t="s">
        <v>322</v>
      </c>
      <c r="AA39" s="21" t="s">
        <v>200</v>
      </c>
      <c r="AB39" s="21" t="s">
        <v>201</v>
      </c>
      <c r="AC39" s="21" t="s">
        <v>52</v>
      </c>
      <c r="AD39" s="21" t="s">
        <v>53</v>
      </c>
      <c r="AE39" s="21" t="s">
        <v>54</v>
      </c>
      <c r="AF39" s="21" t="s">
        <v>55</v>
      </c>
      <c r="AG39" s="59" t="s">
        <v>289</v>
      </c>
      <c r="AH39" s="21" t="s">
        <v>56</v>
      </c>
      <c r="AI39" s="128"/>
      <c r="AJ39" s="21"/>
    </row>
    <row r="40" s="1" customFormat="1" ht="67.5" spans="1:36">
      <c r="A40" s="20">
        <v>33</v>
      </c>
      <c r="B40" s="20" t="s">
        <v>323</v>
      </c>
      <c r="C40" s="21" t="s">
        <v>125</v>
      </c>
      <c r="D40" s="21" t="s">
        <v>324</v>
      </c>
      <c r="E40" s="21" t="s">
        <v>45</v>
      </c>
      <c r="F40" s="22">
        <v>2022</v>
      </c>
      <c r="G40" s="21" t="s">
        <v>164</v>
      </c>
      <c r="H40" s="33" t="s">
        <v>325</v>
      </c>
      <c r="I40" s="50">
        <v>628</v>
      </c>
      <c r="J40" s="50">
        <v>0</v>
      </c>
      <c r="K40" s="50">
        <v>0</v>
      </c>
      <c r="L40" s="50">
        <v>0</v>
      </c>
      <c r="M40" s="50">
        <v>0</v>
      </c>
      <c r="N40" s="50">
        <v>0</v>
      </c>
      <c r="O40" s="50">
        <v>0</v>
      </c>
      <c r="P40" s="50">
        <v>0</v>
      </c>
      <c r="Q40" s="50">
        <v>0</v>
      </c>
      <c r="R40" s="50">
        <v>0</v>
      </c>
      <c r="S40" s="50">
        <v>0</v>
      </c>
      <c r="T40" s="50">
        <v>0</v>
      </c>
      <c r="U40" s="50">
        <v>0</v>
      </c>
      <c r="V40" s="50">
        <v>0</v>
      </c>
      <c r="W40" s="50">
        <v>963</v>
      </c>
      <c r="X40" s="50">
        <v>290</v>
      </c>
      <c r="Y40" s="33" t="s">
        <v>326</v>
      </c>
      <c r="Z40" s="33" t="s">
        <v>327</v>
      </c>
      <c r="AA40" s="21" t="s">
        <v>168</v>
      </c>
      <c r="AB40" s="21" t="s">
        <v>169</v>
      </c>
      <c r="AC40" s="21" t="s">
        <v>80</v>
      </c>
      <c r="AD40" s="21" t="s">
        <v>81</v>
      </c>
      <c r="AE40" s="21" t="s">
        <v>82</v>
      </c>
      <c r="AF40" s="21" t="s">
        <v>55</v>
      </c>
      <c r="AG40" s="59" t="s">
        <v>289</v>
      </c>
      <c r="AH40" s="21" t="s">
        <v>56</v>
      </c>
      <c r="AI40" s="128"/>
      <c r="AJ40" s="21"/>
    </row>
    <row r="41" s="1" customFormat="1" ht="78.75" spans="1:36">
      <c r="A41" s="20">
        <v>34</v>
      </c>
      <c r="B41" s="20" t="s">
        <v>328</v>
      </c>
      <c r="C41" s="21" t="s">
        <v>125</v>
      </c>
      <c r="D41" s="21" t="s">
        <v>329</v>
      </c>
      <c r="E41" s="21" t="s">
        <v>45</v>
      </c>
      <c r="F41" s="22">
        <v>2022</v>
      </c>
      <c r="G41" s="21" t="s">
        <v>330</v>
      </c>
      <c r="H41" s="33" t="s">
        <v>331</v>
      </c>
      <c r="I41" s="50">
        <v>120</v>
      </c>
      <c r="J41" s="50">
        <v>0</v>
      </c>
      <c r="K41" s="50">
        <v>0</v>
      </c>
      <c r="L41" s="50">
        <v>0</v>
      </c>
      <c r="M41" s="50">
        <v>0</v>
      </c>
      <c r="N41" s="50">
        <v>0</v>
      </c>
      <c r="O41" s="50">
        <v>0</v>
      </c>
      <c r="P41" s="50">
        <v>0</v>
      </c>
      <c r="Q41" s="50">
        <v>0</v>
      </c>
      <c r="R41" s="50">
        <v>0</v>
      </c>
      <c r="S41" s="50">
        <v>0</v>
      </c>
      <c r="T41" s="50">
        <v>0</v>
      </c>
      <c r="U41" s="50">
        <v>0</v>
      </c>
      <c r="V41" s="50">
        <v>0</v>
      </c>
      <c r="W41" s="50">
        <v>963</v>
      </c>
      <c r="X41" s="50">
        <v>290</v>
      </c>
      <c r="Y41" s="33" t="s">
        <v>326</v>
      </c>
      <c r="Z41" s="33" t="s">
        <v>332</v>
      </c>
      <c r="AA41" s="21" t="s">
        <v>168</v>
      </c>
      <c r="AB41" s="21" t="s">
        <v>169</v>
      </c>
      <c r="AC41" s="21" t="s">
        <v>80</v>
      </c>
      <c r="AD41" s="21" t="s">
        <v>81</v>
      </c>
      <c r="AE41" s="21" t="s">
        <v>82</v>
      </c>
      <c r="AF41" s="21" t="s">
        <v>55</v>
      </c>
      <c r="AG41" s="59" t="s">
        <v>289</v>
      </c>
      <c r="AH41" s="21" t="s">
        <v>56</v>
      </c>
      <c r="AI41" s="128"/>
      <c r="AJ41" s="21"/>
    </row>
    <row r="42" s="1" customFormat="1" ht="45" spans="1:36">
      <c r="A42" s="20">
        <v>35</v>
      </c>
      <c r="B42" s="20" t="s">
        <v>339</v>
      </c>
      <c r="C42" s="21" t="s">
        <v>125</v>
      </c>
      <c r="D42" s="21" t="s">
        <v>340</v>
      </c>
      <c r="E42" s="21" t="s">
        <v>45</v>
      </c>
      <c r="F42" s="22">
        <v>2022</v>
      </c>
      <c r="G42" s="21" t="s">
        <v>341</v>
      </c>
      <c r="H42" s="33" t="s">
        <v>342</v>
      </c>
      <c r="I42" s="50">
        <v>15</v>
      </c>
      <c r="J42" s="50">
        <v>0</v>
      </c>
      <c r="K42" s="50">
        <v>0</v>
      </c>
      <c r="L42" s="50">
        <v>0</v>
      </c>
      <c r="M42" s="50">
        <v>0</v>
      </c>
      <c r="N42" s="50">
        <v>0</v>
      </c>
      <c r="O42" s="50">
        <v>0</v>
      </c>
      <c r="P42" s="50">
        <v>0</v>
      </c>
      <c r="Q42" s="50">
        <v>0</v>
      </c>
      <c r="R42" s="50">
        <v>0</v>
      </c>
      <c r="S42" s="50">
        <v>0</v>
      </c>
      <c r="T42" s="50">
        <v>0</v>
      </c>
      <c r="U42" s="50">
        <v>0</v>
      </c>
      <c r="V42" s="50">
        <v>0</v>
      </c>
      <c r="W42" s="50">
        <v>472</v>
      </c>
      <c r="X42" s="50">
        <v>127</v>
      </c>
      <c r="Y42" s="33" t="s">
        <v>343</v>
      </c>
      <c r="Z42" s="33" t="s">
        <v>344</v>
      </c>
      <c r="AA42" s="21" t="s">
        <v>168</v>
      </c>
      <c r="AB42" s="21" t="s">
        <v>169</v>
      </c>
      <c r="AC42" s="21" t="s">
        <v>80</v>
      </c>
      <c r="AD42" s="21" t="s">
        <v>81</v>
      </c>
      <c r="AE42" s="21" t="s">
        <v>82</v>
      </c>
      <c r="AF42" s="21" t="s">
        <v>55</v>
      </c>
      <c r="AG42" s="59" t="s">
        <v>289</v>
      </c>
      <c r="AH42" s="21" t="s">
        <v>56</v>
      </c>
      <c r="AI42" s="128"/>
      <c r="AJ42" s="21"/>
    </row>
    <row r="43" s="1" customFormat="1" ht="45" spans="1:36">
      <c r="A43" s="20">
        <v>36</v>
      </c>
      <c r="B43" s="20" t="s">
        <v>345</v>
      </c>
      <c r="C43" s="21" t="s">
        <v>125</v>
      </c>
      <c r="D43" s="21" t="s">
        <v>346</v>
      </c>
      <c r="E43" s="26" t="s">
        <v>45</v>
      </c>
      <c r="F43" s="22">
        <v>2022</v>
      </c>
      <c r="G43" s="21" t="s">
        <v>86</v>
      </c>
      <c r="H43" s="33" t="s">
        <v>347</v>
      </c>
      <c r="I43" s="50">
        <v>20</v>
      </c>
      <c r="J43" s="50">
        <v>0</v>
      </c>
      <c r="K43" s="50">
        <v>0</v>
      </c>
      <c r="L43" s="50">
        <v>0</v>
      </c>
      <c r="M43" s="50">
        <v>0</v>
      </c>
      <c r="N43" s="50">
        <v>0</v>
      </c>
      <c r="O43" s="50">
        <v>0</v>
      </c>
      <c r="P43" s="50">
        <v>0</v>
      </c>
      <c r="Q43" s="50">
        <v>0</v>
      </c>
      <c r="R43" s="50">
        <v>0</v>
      </c>
      <c r="S43" s="50">
        <v>0</v>
      </c>
      <c r="T43" s="50">
        <v>0</v>
      </c>
      <c r="U43" s="50">
        <v>0</v>
      </c>
      <c r="V43" s="50">
        <v>0</v>
      </c>
      <c r="W43" s="50">
        <v>40</v>
      </c>
      <c r="X43" s="50">
        <v>3</v>
      </c>
      <c r="Y43" s="33" t="s">
        <v>348</v>
      </c>
      <c r="Z43" s="33" t="s">
        <v>349</v>
      </c>
      <c r="AA43" s="21" t="s">
        <v>86</v>
      </c>
      <c r="AB43" s="21" t="s">
        <v>90</v>
      </c>
      <c r="AC43" s="21" t="s">
        <v>80</v>
      </c>
      <c r="AD43" s="21" t="s">
        <v>81</v>
      </c>
      <c r="AE43" s="21" t="s">
        <v>82</v>
      </c>
      <c r="AF43" s="21" t="s">
        <v>55</v>
      </c>
      <c r="AG43" s="59" t="s">
        <v>289</v>
      </c>
      <c r="AH43" s="21" t="s">
        <v>56</v>
      </c>
      <c r="AI43" s="128"/>
      <c r="AJ43" s="21"/>
    </row>
    <row r="44" s="1" customFormat="1" ht="45" spans="1:36">
      <c r="A44" s="20">
        <v>37</v>
      </c>
      <c r="B44" s="20" t="s">
        <v>350</v>
      </c>
      <c r="C44" s="21" t="s">
        <v>125</v>
      </c>
      <c r="D44" s="21" t="s">
        <v>351</v>
      </c>
      <c r="E44" s="26" t="s">
        <v>45</v>
      </c>
      <c r="F44" s="22">
        <v>2022</v>
      </c>
      <c r="G44" s="21" t="s">
        <v>190</v>
      </c>
      <c r="H44" s="33" t="s">
        <v>352</v>
      </c>
      <c r="I44" s="50">
        <v>206</v>
      </c>
      <c r="J44" s="50"/>
      <c r="K44" s="50"/>
      <c r="L44" s="50"/>
      <c r="M44" s="50"/>
      <c r="N44" s="50"/>
      <c r="O44" s="50"/>
      <c r="P44" s="50"/>
      <c r="Q44" s="50"/>
      <c r="R44" s="50"/>
      <c r="S44" s="50"/>
      <c r="T44" s="50"/>
      <c r="U44" s="50"/>
      <c r="V44" s="50"/>
      <c r="W44" s="50">
        <v>1069</v>
      </c>
      <c r="X44" s="50">
        <v>353</v>
      </c>
      <c r="Y44" s="33" t="s">
        <v>353</v>
      </c>
      <c r="Z44" s="33" t="s">
        <v>193</v>
      </c>
      <c r="AA44" s="21" t="s">
        <v>70</v>
      </c>
      <c r="AB44" s="21" t="s">
        <v>71</v>
      </c>
      <c r="AC44" s="21" t="s">
        <v>80</v>
      </c>
      <c r="AD44" s="21" t="s">
        <v>81</v>
      </c>
      <c r="AE44" s="21" t="s">
        <v>82</v>
      </c>
      <c r="AF44" s="21" t="s">
        <v>55</v>
      </c>
      <c r="AG44" s="59" t="s">
        <v>289</v>
      </c>
      <c r="AH44" s="21" t="s">
        <v>56</v>
      </c>
      <c r="AI44" s="21" t="s">
        <v>96</v>
      </c>
      <c r="AJ44" s="21"/>
    </row>
    <row r="45" s="1" customFormat="1" ht="101.25" spans="1:36">
      <c r="A45" s="20">
        <v>38</v>
      </c>
      <c r="B45" s="20" t="s">
        <v>194</v>
      </c>
      <c r="C45" s="21" t="s">
        <v>125</v>
      </c>
      <c r="D45" s="21" t="s">
        <v>195</v>
      </c>
      <c r="E45" s="21" t="s">
        <v>45</v>
      </c>
      <c r="F45" s="22">
        <v>2022</v>
      </c>
      <c r="G45" s="21" t="s">
        <v>196</v>
      </c>
      <c r="H45" s="33" t="s">
        <v>197</v>
      </c>
      <c r="I45" s="50">
        <v>850</v>
      </c>
      <c r="J45" s="50">
        <v>0</v>
      </c>
      <c r="K45" s="50">
        <v>0</v>
      </c>
      <c r="L45" s="50">
        <v>0</v>
      </c>
      <c r="M45" s="50">
        <v>0</v>
      </c>
      <c r="N45" s="50">
        <v>0</v>
      </c>
      <c r="O45" s="50">
        <v>0</v>
      </c>
      <c r="P45" s="50">
        <v>0</v>
      </c>
      <c r="Q45" s="50">
        <v>0</v>
      </c>
      <c r="R45" s="50">
        <v>0</v>
      </c>
      <c r="S45" s="50">
        <v>0</v>
      </c>
      <c r="T45" s="50">
        <v>0</v>
      </c>
      <c r="U45" s="50">
        <v>0</v>
      </c>
      <c r="V45" s="50">
        <v>0</v>
      </c>
      <c r="W45" s="50">
        <v>159</v>
      </c>
      <c r="X45" s="50">
        <v>72</v>
      </c>
      <c r="Y45" s="33" t="s">
        <v>198</v>
      </c>
      <c r="Z45" s="33" t="s">
        <v>199</v>
      </c>
      <c r="AA45" s="21" t="s">
        <v>200</v>
      </c>
      <c r="AB45" s="21" t="s">
        <v>201</v>
      </c>
      <c r="AC45" s="21" t="s">
        <v>80</v>
      </c>
      <c r="AD45" s="21" t="s">
        <v>81</v>
      </c>
      <c r="AE45" s="21" t="s">
        <v>82</v>
      </c>
      <c r="AF45" s="21" t="s">
        <v>55</v>
      </c>
      <c r="AG45" s="21" t="s">
        <v>202</v>
      </c>
      <c r="AH45" s="21" t="s">
        <v>203</v>
      </c>
      <c r="AI45" s="128"/>
      <c r="AJ45" s="21"/>
    </row>
    <row r="46" s="1" customFormat="1" ht="31" customHeight="1" spans="1:36">
      <c r="A46" s="20">
        <v>39</v>
      </c>
      <c r="B46" s="20" t="s">
        <v>239</v>
      </c>
      <c r="C46" s="21" t="s">
        <v>125</v>
      </c>
      <c r="D46" s="21" t="s">
        <v>240</v>
      </c>
      <c r="E46" s="21" t="s">
        <v>45</v>
      </c>
      <c r="F46" s="22">
        <v>2022</v>
      </c>
      <c r="G46" s="21" t="s">
        <v>190</v>
      </c>
      <c r="H46" s="33" t="s">
        <v>241</v>
      </c>
      <c r="I46" s="50">
        <v>200</v>
      </c>
      <c r="J46" s="50"/>
      <c r="K46" s="50"/>
      <c r="L46" s="50"/>
      <c r="M46" s="50"/>
      <c r="N46" s="50"/>
      <c r="O46" s="50"/>
      <c r="P46" s="50"/>
      <c r="Q46" s="50"/>
      <c r="R46" s="50"/>
      <c r="S46" s="50"/>
      <c r="T46" s="50"/>
      <c r="U46" s="50"/>
      <c r="V46" s="50"/>
      <c r="W46" s="50">
        <v>1069</v>
      </c>
      <c r="X46" s="50">
        <v>353</v>
      </c>
      <c r="Y46" s="33" t="s">
        <v>242</v>
      </c>
      <c r="Z46" s="33" t="s">
        <v>243</v>
      </c>
      <c r="AA46" s="21" t="s">
        <v>70</v>
      </c>
      <c r="AB46" s="21" t="s">
        <v>71</v>
      </c>
      <c r="AC46" s="21" t="s">
        <v>80</v>
      </c>
      <c r="AD46" s="21" t="s">
        <v>81</v>
      </c>
      <c r="AE46" s="21" t="s">
        <v>82</v>
      </c>
      <c r="AF46" s="21" t="s">
        <v>55</v>
      </c>
      <c r="AG46" s="21" t="s">
        <v>80</v>
      </c>
      <c r="AH46" s="21" t="s">
        <v>203</v>
      </c>
      <c r="AI46" s="21" t="s">
        <v>96</v>
      </c>
      <c r="AJ46" s="21"/>
    </row>
    <row r="47" s="1" customFormat="1" ht="33.75" spans="1:36">
      <c r="A47" s="20">
        <v>40</v>
      </c>
      <c r="B47" s="20" t="s">
        <v>250</v>
      </c>
      <c r="C47" s="21" t="s">
        <v>125</v>
      </c>
      <c r="D47" s="21" t="s">
        <v>251</v>
      </c>
      <c r="E47" s="21" t="s">
        <v>45</v>
      </c>
      <c r="F47" s="22">
        <v>2022</v>
      </c>
      <c r="G47" s="21" t="s">
        <v>74</v>
      </c>
      <c r="H47" s="33" t="s">
        <v>252</v>
      </c>
      <c r="I47" s="50">
        <v>3.6</v>
      </c>
      <c r="J47" s="50">
        <v>0</v>
      </c>
      <c r="K47" s="50">
        <v>0</v>
      </c>
      <c r="L47" s="50">
        <v>0</v>
      </c>
      <c r="M47" s="50">
        <v>0</v>
      </c>
      <c r="N47" s="50">
        <v>0</v>
      </c>
      <c r="O47" s="50">
        <v>0</v>
      </c>
      <c r="P47" s="50">
        <v>0</v>
      </c>
      <c r="Q47" s="50">
        <v>0</v>
      </c>
      <c r="R47" s="50">
        <v>0</v>
      </c>
      <c r="S47" s="50">
        <v>0</v>
      </c>
      <c r="T47" s="50">
        <v>0</v>
      </c>
      <c r="U47" s="50">
        <v>0</v>
      </c>
      <c r="V47" s="50">
        <v>0</v>
      </c>
      <c r="W47" s="50">
        <v>1024</v>
      </c>
      <c r="X47" s="50">
        <v>369</v>
      </c>
      <c r="Y47" s="33" t="s">
        <v>253</v>
      </c>
      <c r="Z47" s="33" t="s">
        <v>243</v>
      </c>
      <c r="AA47" s="21" t="s">
        <v>78</v>
      </c>
      <c r="AB47" s="21" t="s">
        <v>186</v>
      </c>
      <c r="AC47" s="21" t="s">
        <v>80</v>
      </c>
      <c r="AD47" s="21" t="s">
        <v>81</v>
      </c>
      <c r="AE47" s="21" t="s">
        <v>82</v>
      </c>
      <c r="AF47" s="21" t="s">
        <v>55</v>
      </c>
      <c r="AG47" s="21" t="s">
        <v>108</v>
      </c>
      <c r="AH47" s="21" t="s">
        <v>203</v>
      </c>
      <c r="AI47" s="128"/>
      <c r="AJ47" s="21"/>
    </row>
    <row r="48" s="1" customFormat="1" ht="56.25" spans="1:36">
      <c r="A48" s="20">
        <v>41</v>
      </c>
      <c r="B48" s="20" t="s">
        <v>254</v>
      </c>
      <c r="C48" s="22" t="s">
        <v>125</v>
      </c>
      <c r="D48" s="22" t="s">
        <v>255</v>
      </c>
      <c r="E48" s="22" t="s">
        <v>45</v>
      </c>
      <c r="F48" s="22">
        <v>2022</v>
      </c>
      <c r="G48" s="22" t="s">
        <v>256</v>
      </c>
      <c r="H48" s="34" t="s">
        <v>257</v>
      </c>
      <c r="I48" s="50">
        <v>300</v>
      </c>
      <c r="J48" s="50">
        <v>0</v>
      </c>
      <c r="K48" s="50">
        <v>0</v>
      </c>
      <c r="L48" s="50">
        <v>0</v>
      </c>
      <c r="M48" s="50">
        <v>0</v>
      </c>
      <c r="N48" s="50">
        <v>0</v>
      </c>
      <c r="O48" s="50">
        <v>0</v>
      </c>
      <c r="P48" s="50">
        <v>0</v>
      </c>
      <c r="Q48" s="50">
        <v>0</v>
      </c>
      <c r="R48" s="50">
        <v>0</v>
      </c>
      <c r="S48" s="50">
        <v>0</v>
      </c>
      <c r="T48" s="50">
        <v>0</v>
      </c>
      <c r="U48" s="50">
        <v>0</v>
      </c>
      <c r="V48" s="50">
        <v>0</v>
      </c>
      <c r="W48" s="50">
        <v>808</v>
      </c>
      <c r="X48" s="50">
        <v>329</v>
      </c>
      <c r="Y48" s="34" t="s">
        <v>258</v>
      </c>
      <c r="Z48" s="34" t="s">
        <v>259</v>
      </c>
      <c r="AA48" s="22" t="s">
        <v>50</v>
      </c>
      <c r="AB48" s="21" t="s">
        <v>51</v>
      </c>
      <c r="AC48" s="21" t="s">
        <v>80</v>
      </c>
      <c r="AD48" s="21" t="s">
        <v>81</v>
      </c>
      <c r="AE48" s="21" t="s">
        <v>82</v>
      </c>
      <c r="AF48" s="21" t="s">
        <v>55</v>
      </c>
      <c r="AG48" s="21" t="s">
        <v>131</v>
      </c>
      <c r="AH48" s="21" t="s">
        <v>203</v>
      </c>
      <c r="AI48" s="128"/>
      <c r="AJ48" s="21"/>
    </row>
    <row r="49" s="1" customFormat="1" ht="67.5" spans="1:36">
      <c r="A49" s="20">
        <v>42</v>
      </c>
      <c r="B49" s="20" t="s">
        <v>260</v>
      </c>
      <c r="C49" s="23" t="s">
        <v>125</v>
      </c>
      <c r="D49" s="23" t="s">
        <v>261</v>
      </c>
      <c r="E49" s="23" t="s">
        <v>45</v>
      </c>
      <c r="F49" s="22">
        <v>2022</v>
      </c>
      <c r="G49" s="23" t="s">
        <v>262</v>
      </c>
      <c r="H49" s="35" t="s">
        <v>263</v>
      </c>
      <c r="I49" s="50">
        <v>600</v>
      </c>
      <c r="J49" s="50">
        <v>0</v>
      </c>
      <c r="K49" s="50">
        <v>0</v>
      </c>
      <c r="L49" s="50">
        <v>0</v>
      </c>
      <c r="M49" s="50">
        <v>0</v>
      </c>
      <c r="N49" s="50">
        <v>0</v>
      </c>
      <c r="O49" s="50">
        <v>0</v>
      </c>
      <c r="P49" s="50">
        <v>0</v>
      </c>
      <c r="Q49" s="50">
        <v>0</v>
      </c>
      <c r="R49" s="50">
        <v>0</v>
      </c>
      <c r="S49" s="50">
        <v>0</v>
      </c>
      <c r="T49" s="50">
        <v>0</v>
      </c>
      <c r="U49" s="50">
        <v>0</v>
      </c>
      <c r="V49" s="50">
        <v>0</v>
      </c>
      <c r="W49" s="50">
        <v>31</v>
      </c>
      <c r="X49" s="50">
        <v>0</v>
      </c>
      <c r="Y49" s="35" t="s">
        <v>264</v>
      </c>
      <c r="Z49" s="35" t="s">
        <v>265</v>
      </c>
      <c r="AA49" s="22" t="s">
        <v>50</v>
      </c>
      <c r="AB49" s="21" t="s">
        <v>51</v>
      </c>
      <c r="AC49" s="21" t="s">
        <v>80</v>
      </c>
      <c r="AD49" s="21" t="s">
        <v>81</v>
      </c>
      <c r="AE49" s="21" t="s">
        <v>82</v>
      </c>
      <c r="AF49" s="21" t="s">
        <v>55</v>
      </c>
      <c r="AG49" s="21" t="s">
        <v>266</v>
      </c>
      <c r="AH49" s="21" t="s">
        <v>203</v>
      </c>
      <c r="AI49" s="128"/>
      <c r="AJ49" s="21"/>
    </row>
    <row r="50" s="1" customFormat="1" ht="33.75" spans="1:36">
      <c r="A50" s="20">
        <v>43</v>
      </c>
      <c r="B50" s="20" t="s">
        <v>267</v>
      </c>
      <c r="C50" s="23" t="s">
        <v>125</v>
      </c>
      <c r="D50" s="23" t="s">
        <v>268</v>
      </c>
      <c r="E50" s="23" t="s">
        <v>45</v>
      </c>
      <c r="F50" s="22">
        <v>2022</v>
      </c>
      <c r="G50" s="23" t="s">
        <v>262</v>
      </c>
      <c r="H50" s="35" t="s">
        <v>269</v>
      </c>
      <c r="I50" s="50">
        <v>20</v>
      </c>
      <c r="J50" s="50">
        <v>0</v>
      </c>
      <c r="K50" s="50">
        <v>0</v>
      </c>
      <c r="L50" s="50">
        <v>0</v>
      </c>
      <c r="M50" s="50">
        <v>0</v>
      </c>
      <c r="N50" s="50">
        <v>0</v>
      </c>
      <c r="O50" s="50">
        <v>0</v>
      </c>
      <c r="P50" s="50">
        <v>0</v>
      </c>
      <c r="Q50" s="50">
        <v>0</v>
      </c>
      <c r="R50" s="50">
        <v>0</v>
      </c>
      <c r="S50" s="50">
        <v>0</v>
      </c>
      <c r="T50" s="50">
        <v>0</v>
      </c>
      <c r="U50" s="50">
        <v>0</v>
      </c>
      <c r="V50" s="50">
        <v>0</v>
      </c>
      <c r="W50" s="50">
        <v>201</v>
      </c>
      <c r="X50" s="50">
        <v>127</v>
      </c>
      <c r="Y50" s="35" t="s">
        <v>270</v>
      </c>
      <c r="Z50" s="35" t="s">
        <v>271</v>
      </c>
      <c r="AA50" s="22" t="s">
        <v>272</v>
      </c>
      <c r="AB50" s="21" t="s">
        <v>273</v>
      </c>
      <c r="AC50" s="21" t="s">
        <v>50</v>
      </c>
      <c r="AD50" s="21" t="s">
        <v>274</v>
      </c>
      <c r="AE50" s="21" t="s">
        <v>82</v>
      </c>
      <c r="AF50" s="21" t="s">
        <v>55</v>
      </c>
      <c r="AG50" s="21" t="s">
        <v>108</v>
      </c>
      <c r="AH50" s="21" t="s">
        <v>203</v>
      </c>
      <c r="AI50" s="128"/>
      <c r="AJ50" s="21"/>
    </row>
    <row r="51" s="1" customFormat="1" ht="45" spans="1:36">
      <c r="A51" s="20">
        <v>44</v>
      </c>
      <c r="B51" s="20" t="s">
        <v>333</v>
      </c>
      <c r="C51" s="23" t="s">
        <v>125</v>
      </c>
      <c r="D51" s="23" t="s">
        <v>334</v>
      </c>
      <c r="E51" s="23" t="s">
        <v>45</v>
      </c>
      <c r="F51" s="22">
        <v>2022</v>
      </c>
      <c r="G51" s="23" t="s">
        <v>335</v>
      </c>
      <c r="H51" s="35" t="s">
        <v>336</v>
      </c>
      <c r="I51" s="50">
        <v>300</v>
      </c>
      <c r="J51" s="50">
        <v>0</v>
      </c>
      <c r="K51" s="50">
        <v>0</v>
      </c>
      <c r="L51" s="50">
        <v>0</v>
      </c>
      <c r="M51" s="50">
        <v>0</v>
      </c>
      <c r="N51" s="50">
        <v>0</v>
      </c>
      <c r="O51" s="50">
        <v>0</v>
      </c>
      <c r="P51" s="50">
        <v>0</v>
      </c>
      <c r="Q51" s="50">
        <v>0</v>
      </c>
      <c r="R51" s="50">
        <v>0</v>
      </c>
      <c r="S51" s="50">
        <v>0</v>
      </c>
      <c r="T51" s="50">
        <v>0</v>
      </c>
      <c r="U51" s="50">
        <v>0</v>
      </c>
      <c r="V51" s="50">
        <v>0</v>
      </c>
      <c r="W51" s="50">
        <v>2178</v>
      </c>
      <c r="X51" s="50">
        <v>1175</v>
      </c>
      <c r="Y51" s="35" t="s">
        <v>337</v>
      </c>
      <c r="Z51" s="35" t="s">
        <v>338</v>
      </c>
      <c r="AA51" s="22" t="s">
        <v>50</v>
      </c>
      <c r="AB51" s="21" t="s">
        <v>51</v>
      </c>
      <c r="AC51" s="21" t="s">
        <v>80</v>
      </c>
      <c r="AD51" s="21" t="s">
        <v>81</v>
      </c>
      <c r="AE51" s="21" t="s">
        <v>82</v>
      </c>
      <c r="AF51" s="21" t="s">
        <v>55</v>
      </c>
      <c r="AG51" s="59" t="s">
        <v>289</v>
      </c>
      <c r="AH51" s="21" t="s">
        <v>203</v>
      </c>
      <c r="AI51" s="128"/>
      <c r="AJ51" s="21"/>
    </row>
    <row r="52" s="1" customFormat="1" ht="56.25" spans="1:36">
      <c r="A52" s="20">
        <v>45</v>
      </c>
      <c r="B52" s="20" t="s">
        <v>275</v>
      </c>
      <c r="C52" s="23" t="s">
        <v>125</v>
      </c>
      <c r="D52" s="23" t="s">
        <v>276</v>
      </c>
      <c r="E52" s="23" t="s">
        <v>45</v>
      </c>
      <c r="F52" s="22">
        <v>2022</v>
      </c>
      <c r="G52" s="23" t="s">
        <v>262</v>
      </c>
      <c r="H52" s="35" t="s">
        <v>277</v>
      </c>
      <c r="I52" s="50">
        <v>220</v>
      </c>
      <c r="J52" s="50">
        <v>0</v>
      </c>
      <c r="K52" s="50">
        <v>0</v>
      </c>
      <c r="L52" s="50">
        <v>0</v>
      </c>
      <c r="M52" s="50">
        <v>0</v>
      </c>
      <c r="N52" s="50">
        <v>0</v>
      </c>
      <c r="O52" s="50">
        <v>0</v>
      </c>
      <c r="P52" s="50">
        <v>0</v>
      </c>
      <c r="Q52" s="50">
        <v>0</v>
      </c>
      <c r="R52" s="50">
        <v>0</v>
      </c>
      <c r="S52" s="50">
        <v>0</v>
      </c>
      <c r="T52" s="50">
        <v>0</v>
      </c>
      <c r="U52" s="50">
        <v>0</v>
      </c>
      <c r="V52" s="50">
        <v>0</v>
      </c>
      <c r="W52" s="50">
        <v>2178</v>
      </c>
      <c r="X52" s="50">
        <v>1175</v>
      </c>
      <c r="Y52" s="35" t="s">
        <v>278</v>
      </c>
      <c r="Z52" s="35" t="s">
        <v>279</v>
      </c>
      <c r="AA52" s="22" t="s">
        <v>50</v>
      </c>
      <c r="AB52" s="21" t="s">
        <v>51</v>
      </c>
      <c r="AC52" s="21" t="s">
        <v>80</v>
      </c>
      <c r="AD52" s="21" t="s">
        <v>81</v>
      </c>
      <c r="AE52" s="21" t="s">
        <v>82</v>
      </c>
      <c r="AF52" s="21" t="s">
        <v>55</v>
      </c>
      <c r="AG52" s="21" t="s">
        <v>131</v>
      </c>
      <c r="AH52" s="21" t="s">
        <v>280</v>
      </c>
      <c r="AI52" s="128"/>
      <c r="AJ52" s="21"/>
    </row>
    <row r="53" s="1" customFormat="1" ht="20" customHeight="1" spans="1:36">
      <c r="A53" s="441" t="s">
        <v>1030</v>
      </c>
      <c r="B53" s="442"/>
      <c r="C53" s="442"/>
      <c r="D53" s="442"/>
      <c r="E53" s="442"/>
      <c r="F53" s="442"/>
      <c r="G53" s="442"/>
      <c r="H53" s="443"/>
      <c r="I53" s="444">
        <f>SUM(I54:I60)</f>
        <v>3546.96</v>
      </c>
      <c r="J53" s="50"/>
      <c r="K53" s="50"/>
      <c r="L53" s="50"/>
      <c r="M53" s="50"/>
      <c r="N53" s="50"/>
      <c r="O53" s="50"/>
      <c r="P53" s="50"/>
      <c r="Q53" s="50"/>
      <c r="R53" s="50"/>
      <c r="S53" s="50"/>
      <c r="T53" s="50"/>
      <c r="U53" s="50"/>
      <c r="V53" s="50"/>
      <c r="W53" s="444">
        <f>SUM(W54:W60)</f>
        <v>10672</v>
      </c>
      <c r="X53" s="444">
        <f>SUM(X54:X60)</f>
        <v>5026</v>
      </c>
      <c r="Y53" s="161"/>
      <c r="Z53" s="161"/>
      <c r="AA53" s="163"/>
      <c r="AB53" s="163"/>
      <c r="AC53" s="163"/>
      <c r="AD53" s="173"/>
      <c r="AE53" s="163"/>
      <c r="AF53" s="163"/>
      <c r="AG53" s="198"/>
      <c r="AH53" s="163"/>
      <c r="AI53" s="163"/>
      <c r="AJ53" s="21"/>
    </row>
    <row r="54" s="1" customFormat="1" ht="45" spans="1:36">
      <c r="A54" s="20">
        <v>46</v>
      </c>
      <c r="B54" s="20" t="s">
        <v>354</v>
      </c>
      <c r="C54" s="21" t="s">
        <v>98</v>
      </c>
      <c r="D54" s="21" t="s">
        <v>355</v>
      </c>
      <c r="E54" s="21" t="s">
        <v>45</v>
      </c>
      <c r="F54" s="22">
        <v>2022</v>
      </c>
      <c r="G54" s="21" t="s">
        <v>303</v>
      </c>
      <c r="H54" s="33" t="s">
        <v>356</v>
      </c>
      <c r="I54" s="50">
        <v>38.96</v>
      </c>
      <c r="J54" s="50">
        <v>0</v>
      </c>
      <c r="K54" s="50">
        <v>0</v>
      </c>
      <c r="L54" s="50">
        <v>0</v>
      </c>
      <c r="M54" s="50">
        <v>0</v>
      </c>
      <c r="N54" s="50">
        <v>0</v>
      </c>
      <c r="O54" s="50">
        <v>0</v>
      </c>
      <c r="P54" s="50">
        <v>0</v>
      </c>
      <c r="Q54" s="50">
        <v>0</v>
      </c>
      <c r="R54" s="50">
        <v>0</v>
      </c>
      <c r="S54" s="50">
        <v>0</v>
      </c>
      <c r="T54" s="50">
        <v>0</v>
      </c>
      <c r="U54" s="50">
        <v>0</v>
      </c>
      <c r="V54" s="50">
        <v>0</v>
      </c>
      <c r="W54" s="50">
        <v>1645</v>
      </c>
      <c r="X54" s="50">
        <v>754</v>
      </c>
      <c r="Y54" s="33" t="s">
        <v>357</v>
      </c>
      <c r="Z54" s="33" t="s">
        <v>358</v>
      </c>
      <c r="AA54" s="21" t="s">
        <v>177</v>
      </c>
      <c r="AB54" s="21" t="s">
        <v>178</v>
      </c>
      <c r="AC54" s="21" t="s">
        <v>80</v>
      </c>
      <c r="AD54" s="21" t="s">
        <v>81</v>
      </c>
      <c r="AE54" s="21" t="s">
        <v>82</v>
      </c>
      <c r="AF54" s="21" t="s">
        <v>55</v>
      </c>
      <c r="AG54" s="59" t="s">
        <v>289</v>
      </c>
      <c r="AH54" s="21" t="s">
        <v>56</v>
      </c>
      <c r="AI54" s="128"/>
      <c r="AJ54" s="21"/>
    </row>
    <row r="55" s="1" customFormat="1" ht="33.75" spans="1:36">
      <c r="A55" s="20">
        <v>47</v>
      </c>
      <c r="B55" s="20" t="s">
        <v>97</v>
      </c>
      <c r="C55" s="21" t="s">
        <v>98</v>
      </c>
      <c r="D55" s="21" t="s">
        <v>99</v>
      </c>
      <c r="E55" s="21" t="s">
        <v>45</v>
      </c>
      <c r="F55" s="22">
        <v>2022</v>
      </c>
      <c r="G55" s="21" t="s">
        <v>100</v>
      </c>
      <c r="H55" s="33" t="s">
        <v>101</v>
      </c>
      <c r="I55" s="50">
        <v>15</v>
      </c>
      <c r="J55" s="50">
        <v>0</v>
      </c>
      <c r="K55" s="50">
        <v>0</v>
      </c>
      <c r="L55" s="50">
        <v>0</v>
      </c>
      <c r="M55" s="50">
        <v>0</v>
      </c>
      <c r="N55" s="50">
        <v>0</v>
      </c>
      <c r="O55" s="50">
        <v>0</v>
      </c>
      <c r="P55" s="50">
        <v>0</v>
      </c>
      <c r="Q55" s="50">
        <v>0</v>
      </c>
      <c r="R55" s="50">
        <v>0</v>
      </c>
      <c r="S55" s="50">
        <v>0</v>
      </c>
      <c r="T55" s="50">
        <v>0</v>
      </c>
      <c r="U55" s="50">
        <v>0</v>
      </c>
      <c r="V55" s="50">
        <v>0</v>
      </c>
      <c r="W55" s="50">
        <v>184</v>
      </c>
      <c r="X55" s="50">
        <v>46</v>
      </c>
      <c r="Y55" s="33" t="s">
        <v>102</v>
      </c>
      <c r="Z55" s="33" t="s">
        <v>102</v>
      </c>
      <c r="AA55" s="21" t="s">
        <v>78</v>
      </c>
      <c r="AB55" s="21" t="s">
        <v>79</v>
      </c>
      <c r="AC55" s="21" t="s">
        <v>80</v>
      </c>
      <c r="AD55" s="21" t="s">
        <v>81</v>
      </c>
      <c r="AE55" s="21" t="s">
        <v>82</v>
      </c>
      <c r="AF55" s="21" t="s">
        <v>55</v>
      </c>
      <c r="AG55" s="21" t="s">
        <v>103</v>
      </c>
      <c r="AH55" s="21" t="s">
        <v>56</v>
      </c>
      <c r="AI55" s="128"/>
      <c r="AJ55" s="21"/>
    </row>
    <row r="56" s="1" customFormat="1" ht="22.5" spans="1:36">
      <c r="A56" s="20">
        <v>48</v>
      </c>
      <c r="B56" s="20" t="s">
        <v>104</v>
      </c>
      <c r="C56" s="21" t="s">
        <v>98</v>
      </c>
      <c r="D56" s="21" t="s">
        <v>105</v>
      </c>
      <c r="E56" s="21" t="s">
        <v>45</v>
      </c>
      <c r="F56" s="22">
        <v>2022</v>
      </c>
      <c r="G56" s="21" t="s">
        <v>74</v>
      </c>
      <c r="H56" s="33" t="s">
        <v>106</v>
      </c>
      <c r="I56" s="50">
        <v>33</v>
      </c>
      <c r="J56" s="50">
        <v>0</v>
      </c>
      <c r="K56" s="50">
        <v>0</v>
      </c>
      <c r="L56" s="50">
        <v>0</v>
      </c>
      <c r="M56" s="50">
        <v>0</v>
      </c>
      <c r="N56" s="50">
        <v>0</v>
      </c>
      <c r="O56" s="50">
        <v>0</v>
      </c>
      <c r="P56" s="50">
        <v>0</v>
      </c>
      <c r="Q56" s="50">
        <v>0</v>
      </c>
      <c r="R56" s="50">
        <v>0</v>
      </c>
      <c r="S56" s="50">
        <v>0</v>
      </c>
      <c r="T56" s="50">
        <v>0</v>
      </c>
      <c r="U56" s="50">
        <v>0</v>
      </c>
      <c r="V56" s="50">
        <v>0</v>
      </c>
      <c r="W56" s="50">
        <v>1024</v>
      </c>
      <c r="X56" s="50">
        <v>369</v>
      </c>
      <c r="Y56" s="33" t="s">
        <v>107</v>
      </c>
      <c r="Z56" s="33" t="s">
        <v>107</v>
      </c>
      <c r="AA56" s="21" t="s">
        <v>78</v>
      </c>
      <c r="AB56" s="21" t="s">
        <v>79</v>
      </c>
      <c r="AC56" s="21" t="s">
        <v>80</v>
      </c>
      <c r="AD56" s="21" t="s">
        <v>81</v>
      </c>
      <c r="AE56" s="21" t="s">
        <v>82</v>
      </c>
      <c r="AF56" s="21" t="s">
        <v>55</v>
      </c>
      <c r="AG56" s="21" t="s">
        <v>108</v>
      </c>
      <c r="AH56" s="21" t="s">
        <v>56</v>
      </c>
      <c r="AI56" s="128"/>
      <c r="AJ56" s="21"/>
    </row>
    <row r="57" s="1" customFormat="1" ht="90" spans="1:36">
      <c r="A57" s="20">
        <v>49</v>
      </c>
      <c r="B57" s="20" t="s">
        <v>109</v>
      </c>
      <c r="C57" s="21" t="s">
        <v>98</v>
      </c>
      <c r="D57" s="21" t="s">
        <v>110</v>
      </c>
      <c r="E57" s="21" t="s">
        <v>45</v>
      </c>
      <c r="F57" s="22">
        <v>2022</v>
      </c>
      <c r="G57" s="21" t="s">
        <v>111</v>
      </c>
      <c r="H57" s="33" t="s">
        <v>112</v>
      </c>
      <c r="I57" s="50">
        <v>200</v>
      </c>
      <c r="J57" s="50">
        <v>0</v>
      </c>
      <c r="K57" s="50">
        <v>0</v>
      </c>
      <c r="L57" s="50">
        <v>0</v>
      </c>
      <c r="M57" s="50">
        <v>0</v>
      </c>
      <c r="N57" s="50">
        <v>0</v>
      </c>
      <c r="O57" s="50">
        <v>0</v>
      </c>
      <c r="P57" s="50">
        <v>0</v>
      </c>
      <c r="Q57" s="50">
        <v>0</v>
      </c>
      <c r="R57" s="50">
        <v>0</v>
      </c>
      <c r="S57" s="50">
        <v>0</v>
      </c>
      <c r="T57" s="50">
        <v>0</v>
      </c>
      <c r="U57" s="50">
        <v>0</v>
      </c>
      <c r="V57" s="50">
        <v>0</v>
      </c>
      <c r="W57" s="50">
        <v>285</v>
      </c>
      <c r="X57" s="50">
        <v>66</v>
      </c>
      <c r="Y57" s="33" t="s">
        <v>113</v>
      </c>
      <c r="Z57" s="33" t="s">
        <v>114</v>
      </c>
      <c r="AA57" s="21" t="s">
        <v>115</v>
      </c>
      <c r="AB57" s="21" t="s">
        <v>116</v>
      </c>
      <c r="AC57" s="21" t="s">
        <v>80</v>
      </c>
      <c r="AD57" s="21" t="s">
        <v>81</v>
      </c>
      <c r="AE57" s="21" t="s">
        <v>82</v>
      </c>
      <c r="AF57" s="21" t="s">
        <v>55</v>
      </c>
      <c r="AG57" s="59" t="s">
        <v>63</v>
      </c>
      <c r="AH57" s="21" t="s">
        <v>56</v>
      </c>
      <c r="AI57" s="128"/>
      <c r="AJ57" s="21"/>
    </row>
    <row r="58" s="1" customFormat="1" ht="56.25" spans="1:36">
      <c r="A58" s="20">
        <v>50</v>
      </c>
      <c r="B58" s="20" t="s">
        <v>117</v>
      </c>
      <c r="C58" s="21" t="s">
        <v>98</v>
      </c>
      <c r="D58" s="21" t="s">
        <v>118</v>
      </c>
      <c r="E58" s="21" t="s">
        <v>45</v>
      </c>
      <c r="F58" s="22">
        <v>2022</v>
      </c>
      <c r="G58" s="21" t="s">
        <v>119</v>
      </c>
      <c r="H58" s="33" t="s">
        <v>120</v>
      </c>
      <c r="I58" s="50">
        <v>180</v>
      </c>
      <c r="J58" s="50">
        <v>0</v>
      </c>
      <c r="K58" s="50">
        <v>0</v>
      </c>
      <c r="L58" s="50">
        <v>0</v>
      </c>
      <c r="M58" s="50">
        <v>0</v>
      </c>
      <c r="N58" s="50">
        <v>0</v>
      </c>
      <c r="O58" s="50">
        <v>0</v>
      </c>
      <c r="P58" s="50">
        <v>0</v>
      </c>
      <c r="Q58" s="50">
        <v>0</v>
      </c>
      <c r="R58" s="50">
        <v>0</v>
      </c>
      <c r="S58" s="50">
        <v>0</v>
      </c>
      <c r="T58" s="50">
        <v>0</v>
      </c>
      <c r="U58" s="50">
        <v>0</v>
      </c>
      <c r="V58" s="50">
        <v>0</v>
      </c>
      <c r="W58" s="50">
        <v>456</v>
      </c>
      <c r="X58" s="50">
        <v>116</v>
      </c>
      <c r="Y58" s="33" t="s">
        <v>121</v>
      </c>
      <c r="Z58" s="33" t="s">
        <v>122</v>
      </c>
      <c r="AA58" s="21" t="s">
        <v>115</v>
      </c>
      <c r="AB58" s="21" t="s">
        <v>116</v>
      </c>
      <c r="AC58" s="21" t="s">
        <v>80</v>
      </c>
      <c r="AD58" s="21" t="s">
        <v>81</v>
      </c>
      <c r="AE58" s="21" t="s">
        <v>82</v>
      </c>
      <c r="AF58" s="21" t="s">
        <v>55</v>
      </c>
      <c r="AG58" s="59" t="s">
        <v>63</v>
      </c>
      <c r="AH58" s="21" t="s">
        <v>56</v>
      </c>
      <c r="AI58" s="128"/>
      <c r="AJ58" s="21"/>
    </row>
    <row r="59" s="1" customFormat="1" ht="33.75" spans="1:36">
      <c r="A59" s="20">
        <v>51</v>
      </c>
      <c r="B59" s="20" t="s">
        <v>375</v>
      </c>
      <c r="C59" s="21" t="s">
        <v>98</v>
      </c>
      <c r="D59" s="21" t="s">
        <v>376</v>
      </c>
      <c r="E59" s="21" t="s">
        <v>45</v>
      </c>
      <c r="F59" s="22">
        <v>2022</v>
      </c>
      <c r="G59" s="21" t="s">
        <v>86</v>
      </c>
      <c r="H59" s="33" t="s">
        <v>377</v>
      </c>
      <c r="I59" s="50">
        <v>80</v>
      </c>
      <c r="J59" s="50">
        <v>0</v>
      </c>
      <c r="K59" s="50">
        <v>0</v>
      </c>
      <c r="L59" s="50">
        <v>0</v>
      </c>
      <c r="M59" s="50">
        <v>0</v>
      </c>
      <c r="N59" s="50">
        <v>0</v>
      </c>
      <c r="O59" s="50">
        <v>0</v>
      </c>
      <c r="P59" s="50">
        <v>0</v>
      </c>
      <c r="Q59" s="50">
        <v>0</v>
      </c>
      <c r="R59" s="50">
        <v>0</v>
      </c>
      <c r="S59" s="50">
        <v>0</v>
      </c>
      <c r="T59" s="50">
        <v>0</v>
      </c>
      <c r="U59" s="50">
        <v>0</v>
      </c>
      <c r="V59" s="50">
        <v>0</v>
      </c>
      <c r="W59" s="50">
        <v>133</v>
      </c>
      <c r="X59" s="50">
        <v>19</v>
      </c>
      <c r="Y59" s="33" t="s">
        <v>378</v>
      </c>
      <c r="Z59" s="33" t="s">
        <v>379</v>
      </c>
      <c r="AA59" s="21" t="s">
        <v>86</v>
      </c>
      <c r="AB59" s="21" t="s">
        <v>90</v>
      </c>
      <c r="AC59" s="21" t="s">
        <v>80</v>
      </c>
      <c r="AD59" s="21" t="s">
        <v>81</v>
      </c>
      <c r="AE59" s="21" t="s">
        <v>82</v>
      </c>
      <c r="AF59" s="21" t="s">
        <v>55</v>
      </c>
      <c r="AG59" s="21" t="s">
        <v>80</v>
      </c>
      <c r="AH59" s="21" t="s">
        <v>56</v>
      </c>
      <c r="AI59" s="128"/>
      <c r="AJ59" s="21"/>
    </row>
    <row r="60" s="1" customFormat="1" ht="56.25" spans="1:36">
      <c r="A60" s="20">
        <v>52</v>
      </c>
      <c r="B60" s="20" t="s">
        <v>381</v>
      </c>
      <c r="C60" s="21" t="s">
        <v>98</v>
      </c>
      <c r="D60" s="21" t="s">
        <v>382</v>
      </c>
      <c r="E60" s="21" t="s">
        <v>383</v>
      </c>
      <c r="F60" s="22">
        <v>2022</v>
      </c>
      <c r="G60" s="21" t="s">
        <v>164</v>
      </c>
      <c r="H60" s="33" t="s">
        <v>384</v>
      </c>
      <c r="I60" s="50">
        <v>3000</v>
      </c>
      <c r="J60" s="50">
        <v>0</v>
      </c>
      <c r="K60" s="50">
        <v>0</v>
      </c>
      <c r="L60" s="50">
        <v>0</v>
      </c>
      <c r="M60" s="50">
        <v>0</v>
      </c>
      <c r="N60" s="50">
        <v>0</v>
      </c>
      <c r="O60" s="50">
        <v>0</v>
      </c>
      <c r="P60" s="50">
        <v>0</v>
      </c>
      <c r="Q60" s="50">
        <v>0</v>
      </c>
      <c r="R60" s="50">
        <v>0</v>
      </c>
      <c r="S60" s="50">
        <v>0</v>
      </c>
      <c r="T60" s="50">
        <v>0</v>
      </c>
      <c r="U60" s="50">
        <v>0</v>
      </c>
      <c r="V60" s="50">
        <v>0</v>
      </c>
      <c r="W60" s="50">
        <v>6945</v>
      </c>
      <c r="X60" s="50">
        <v>3656</v>
      </c>
      <c r="Y60" s="33" t="s">
        <v>385</v>
      </c>
      <c r="Z60" s="33" t="s">
        <v>386</v>
      </c>
      <c r="AA60" s="21" t="s">
        <v>387</v>
      </c>
      <c r="AB60" s="21" t="s">
        <v>388</v>
      </c>
      <c r="AC60" s="21" t="s">
        <v>387</v>
      </c>
      <c r="AD60" s="21" t="s">
        <v>388</v>
      </c>
      <c r="AE60" s="21" t="s">
        <v>389</v>
      </c>
      <c r="AF60" s="21" t="s">
        <v>55</v>
      </c>
      <c r="AG60" s="21" t="s">
        <v>63</v>
      </c>
      <c r="AH60" s="21" t="s">
        <v>56</v>
      </c>
      <c r="AI60" s="128"/>
      <c r="AJ60" s="21"/>
    </row>
    <row r="61" s="1" customFormat="1" ht="20" customHeight="1" spans="1:36">
      <c r="A61" s="441" t="s">
        <v>1031</v>
      </c>
      <c r="B61" s="442"/>
      <c r="C61" s="442"/>
      <c r="D61" s="442"/>
      <c r="E61" s="442"/>
      <c r="F61" s="442"/>
      <c r="G61" s="442"/>
      <c r="H61" s="443"/>
      <c r="I61" s="444">
        <f>SUM(I62:I68)</f>
        <v>2233.1</v>
      </c>
      <c r="J61" s="50"/>
      <c r="K61" s="50"/>
      <c r="L61" s="50"/>
      <c r="M61" s="50"/>
      <c r="N61" s="50"/>
      <c r="O61" s="50"/>
      <c r="P61" s="50"/>
      <c r="Q61" s="50"/>
      <c r="R61" s="50"/>
      <c r="S61" s="50"/>
      <c r="T61" s="50"/>
      <c r="U61" s="50"/>
      <c r="V61" s="50"/>
      <c r="W61" s="444">
        <f>SUM(W62:W68)</f>
        <v>4023</v>
      </c>
      <c r="X61" s="444">
        <f>SUM(X62:X68)</f>
        <v>1949</v>
      </c>
      <c r="Y61" s="161"/>
      <c r="Z61" s="161"/>
      <c r="AA61" s="163"/>
      <c r="AB61" s="163"/>
      <c r="AC61" s="163"/>
      <c r="AD61" s="163"/>
      <c r="AE61" s="163"/>
      <c r="AF61" s="163"/>
      <c r="AG61" s="163"/>
      <c r="AH61" s="163"/>
      <c r="AI61" s="178"/>
      <c r="AJ61" s="21"/>
    </row>
    <row r="62" s="1" customFormat="1" ht="56.25" spans="1:36">
      <c r="A62" s="20">
        <v>53</v>
      </c>
      <c r="B62" s="20" t="s">
        <v>393</v>
      </c>
      <c r="C62" s="22" t="s">
        <v>394</v>
      </c>
      <c r="D62" s="23" t="s">
        <v>395</v>
      </c>
      <c r="E62" s="22" t="s">
        <v>45</v>
      </c>
      <c r="F62" s="22">
        <v>2022</v>
      </c>
      <c r="G62" s="22" t="s">
        <v>59</v>
      </c>
      <c r="H62" s="34" t="s">
        <v>396</v>
      </c>
      <c r="I62" s="50">
        <v>900</v>
      </c>
      <c r="J62" s="50">
        <v>0</v>
      </c>
      <c r="K62" s="50">
        <v>0</v>
      </c>
      <c r="L62" s="50">
        <v>0</v>
      </c>
      <c r="M62" s="50">
        <v>0</v>
      </c>
      <c r="N62" s="50">
        <v>0</v>
      </c>
      <c r="O62" s="50">
        <v>0</v>
      </c>
      <c r="P62" s="50">
        <v>0</v>
      </c>
      <c r="Q62" s="50">
        <v>0</v>
      </c>
      <c r="R62" s="50">
        <v>0</v>
      </c>
      <c r="S62" s="50">
        <v>0</v>
      </c>
      <c r="T62" s="50">
        <v>0</v>
      </c>
      <c r="U62" s="50">
        <v>0</v>
      </c>
      <c r="V62" s="50">
        <v>0</v>
      </c>
      <c r="W62" s="50">
        <v>1370</v>
      </c>
      <c r="X62" s="50">
        <v>848</v>
      </c>
      <c r="Y62" s="34" t="s">
        <v>397</v>
      </c>
      <c r="Z62" s="34" t="s">
        <v>398</v>
      </c>
      <c r="AA62" s="22" t="s">
        <v>50</v>
      </c>
      <c r="AB62" s="21" t="s">
        <v>51</v>
      </c>
      <c r="AC62" s="21" t="s">
        <v>80</v>
      </c>
      <c r="AD62" s="21" t="s">
        <v>81</v>
      </c>
      <c r="AE62" s="21" t="s">
        <v>82</v>
      </c>
      <c r="AF62" s="21" t="s">
        <v>55</v>
      </c>
      <c r="AG62" s="21" t="s">
        <v>131</v>
      </c>
      <c r="AH62" s="21" t="s">
        <v>56</v>
      </c>
      <c r="AI62" s="128"/>
      <c r="AJ62" s="21"/>
    </row>
    <row r="63" s="1" customFormat="1" ht="56.25" spans="1:36">
      <c r="A63" s="20">
        <v>54</v>
      </c>
      <c r="B63" s="20" t="s">
        <v>399</v>
      </c>
      <c r="C63" s="22" t="s">
        <v>394</v>
      </c>
      <c r="D63" s="23" t="s">
        <v>400</v>
      </c>
      <c r="E63" s="22" t="s">
        <v>401</v>
      </c>
      <c r="F63" s="22">
        <v>2022</v>
      </c>
      <c r="G63" s="22" t="s">
        <v>262</v>
      </c>
      <c r="H63" s="34" t="s">
        <v>402</v>
      </c>
      <c r="I63" s="50">
        <v>430</v>
      </c>
      <c r="J63" s="50">
        <v>0</v>
      </c>
      <c r="K63" s="50">
        <v>0</v>
      </c>
      <c r="L63" s="50">
        <v>0</v>
      </c>
      <c r="M63" s="50">
        <v>0</v>
      </c>
      <c r="N63" s="50">
        <v>0</v>
      </c>
      <c r="O63" s="50">
        <v>0</v>
      </c>
      <c r="P63" s="50">
        <v>0</v>
      </c>
      <c r="Q63" s="50">
        <v>0</v>
      </c>
      <c r="R63" s="50">
        <v>0</v>
      </c>
      <c r="S63" s="50">
        <v>0</v>
      </c>
      <c r="T63" s="50">
        <v>0</v>
      </c>
      <c r="U63" s="50">
        <v>0</v>
      </c>
      <c r="V63" s="50">
        <v>0</v>
      </c>
      <c r="W63" s="50">
        <v>1515</v>
      </c>
      <c r="X63" s="50">
        <v>776</v>
      </c>
      <c r="Y63" s="34" t="s">
        <v>403</v>
      </c>
      <c r="Z63" s="34" t="s">
        <v>404</v>
      </c>
      <c r="AA63" s="22" t="s">
        <v>50</v>
      </c>
      <c r="AB63" s="21" t="s">
        <v>51</v>
      </c>
      <c r="AC63" s="21" t="s">
        <v>80</v>
      </c>
      <c r="AD63" s="21" t="s">
        <v>81</v>
      </c>
      <c r="AE63" s="21" t="s">
        <v>82</v>
      </c>
      <c r="AF63" s="21" t="s">
        <v>55</v>
      </c>
      <c r="AG63" s="21" t="s">
        <v>131</v>
      </c>
      <c r="AH63" s="21" t="s">
        <v>56</v>
      </c>
      <c r="AI63" s="128"/>
      <c r="AJ63" s="21"/>
    </row>
    <row r="64" s="1" customFormat="1" ht="45" spans="1:36">
      <c r="A64" s="20">
        <v>55</v>
      </c>
      <c r="B64" s="20" t="s">
        <v>405</v>
      </c>
      <c r="C64" s="20" t="s">
        <v>394</v>
      </c>
      <c r="D64" s="21" t="s">
        <v>406</v>
      </c>
      <c r="E64" s="26" t="s">
        <v>45</v>
      </c>
      <c r="F64" s="26">
        <v>2022</v>
      </c>
      <c r="G64" s="25" t="s">
        <v>190</v>
      </c>
      <c r="H64" s="36" t="s">
        <v>407</v>
      </c>
      <c r="I64" s="50">
        <v>200</v>
      </c>
      <c r="J64" s="50">
        <v>0</v>
      </c>
      <c r="K64" s="50">
        <v>0</v>
      </c>
      <c r="L64" s="50">
        <v>0</v>
      </c>
      <c r="M64" s="50">
        <v>0</v>
      </c>
      <c r="N64" s="50">
        <v>0</v>
      </c>
      <c r="O64" s="50">
        <v>0</v>
      </c>
      <c r="P64" s="50">
        <v>0</v>
      </c>
      <c r="Q64" s="50">
        <v>0</v>
      </c>
      <c r="R64" s="50">
        <v>0</v>
      </c>
      <c r="S64" s="50">
        <v>0</v>
      </c>
      <c r="T64" s="50">
        <v>0</v>
      </c>
      <c r="U64" s="50">
        <v>0</v>
      </c>
      <c r="V64" s="50">
        <v>0</v>
      </c>
      <c r="W64" s="50">
        <v>370</v>
      </c>
      <c r="X64" s="50">
        <v>116</v>
      </c>
      <c r="Y64" s="33" t="s">
        <v>408</v>
      </c>
      <c r="Z64" s="33" t="s">
        <v>409</v>
      </c>
      <c r="AA64" s="21" t="s">
        <v>70</v>
      </c>
      <c r="AB64" s="21" t="s">
        <v>71</v>
      </c>
      <c r="AC64" s="21" t="s">
        <v>80</v>
      </c>
      <c r="AD64" s="21" t="s">
        <v>81</v>
      </c>
      <c r="AE64" s="21" t="s">
        <v>82</v>
      </c>
      <c r="AF64" s="21" t="s">
        <v>55</v>
      </c>
      <c r="AG64" s="59" t="s">
        <v>63</v>
      </c>
      <c r="AH64" s="21" t="s">
        <v>56</v>
      </c>
      <c r="AI64" s="128"/>
      <c r="AJ64" s="21"/>
    </row>
    <row r="65" s="1" customFormat="1" ht="56.25" spans="1:36">
      <c r="A65" s="20">
        <v>56</v>
      </c>
      <c r="B65" s="20" t="s">
        <v>410</v>
      </c>
      <c r="C65" s="20" t="s">
        <v>394</v>
      </c>
      <c r="D65" s="21" t="s">
        <v>411</v>
      </c>
      <c r="E65" s="26" t="s">
        <v>45</v>
      </c>
      <c r="F65" s="26">
        <v>2022</v>
      </c>
      <c r="G65" s="25" t="s">
        <v>412</v>
      </c>
      <c r="H65" s="36" t="s">
        <v>413</v>
      </c>
      <c r="I65" s="50">
        <v>300</v>
      </c>
      <c r="J65" s="50">
        <v>0</v>
      </c>
      <c r="K65" s="50">
        <v>0</v>
      </c>
      <c r="L65" s="50">
        <v>0</v>
      </c>
      <c r="M65" s="50">
        <v>0</v>
      </c>
      <c r="N65" s="50">
        <v>0</v>
      </c>
      <c r="O65" s="50">
        <v>0</v>
      </c>
      <c r="P65" s="50">
        <v>0</v>
      </c>
      <c r="Q65" s="50">
        <v>0</v>
      </c>
      <c r="R65" s="50">
        <v>0</v>
      </c>
      <c r="S65" s="50">
        <v>0</v>
      </c>
      <c r="T65" s="50">
        <v>0</v>
      </c>
      <c r="U65" s="50">
        <v>0</v>
      </c>
      <c r="V65" s="50">
        <v>0</v>
      </c>
      <c r="W65" s="50">
        <v>310</v>
      </c>
      <c r="X65" s="50">
        <v>99</v>
      </c>
      <c r="Y65" s="33" t="s">
        <v>414</v>
      </c>
      <c r="Z65" s="33" t="s">
        <v>415</v>
      </c>
      <c r="AA65" s="21" t="s">
        <v>70</v>
      </c>
      <c r="AB65" s="21" t="s">
        <v>71</v>
      </c>
      <c r="AC65" s="21" t="s">
        <v>80</v>
      </c>
      <c r="AD65" s="21" t="s">
        <v>81</v>
      </c>
      <c r="AE65" s="21" t="s">
        <v>82</v>
      </c>
      <c r="AF65" s="21" t="s">
        <v>55</v>
      </c>
      <c r="AG65" s="59" t="s">
        <v>144</v>
      </c>
      <c r="AH65" s="21" t="s">
        <v>56</v>
      </c>
      <c r="AI65" s="128"/>
      <c r="AJ65" s="21"/>
    </row>
    <row r="66" s="1" customFormat="1" ht="56.25" spans="1:36">
      <c r="A66" s="20">
        <v>57</v>
      </c>
      <c r="B66" s="20" t="s">
        <v>416</v>
      </c>
      <c r="C66" s="21" t="s">
        <v>394</v>
      </c>
      <c r="D66" s="21" t="s">
        <v>417</v>
      </c>
      <c r="E66" s="21" t="s">
        <v>45</v>
      </c>
      <c r="F66" s="21">
        <v>2022</v>
      </c>
      <c r="G66" s="21" t="s">
        <v>418</v>
      </c>
      <c r="H66" s="33" t="s">
        <v>419</v>
      </c>
      <c r="I66" s="50">
        <v>73.1</v>
      </c>
      <c r="J66" s="50">
        <v>0</v>
      </c>
      <c r="K66" s="50">
        <v>0</v>
      </c>
      <c r="L66" s="50">
        <v>0</v>
      </c>
      <c r="M66" s="50">
        <v>0</v>
      </c>
      <c r="N66" s="50">
        <v>0</v>
      </c>
      <c r="O66" s="50">
        <v>0</v>
      </c>
      <c r="P66" s="50">
        <v>0</v>
      </c>
      <c r="Q66" s="50">
        <v>0</v>
      </c>
      <c r="R66" s="50">
        <v>0</v>
      </c>
      <c r="S66" s="50">
        <v>0</v>
      </c>
      <c r="T66" s="50">
        <v>0</v>
      </c>
      <c r="U66" s="50">
        <v>0</v>
      </c>
      <c r="V66" s="50">
        <v>0</v>
      </c>
      <c r="W66" s="50">
        <v>82</v>
      </c>
      <c r="X66" s="50">
        <v>26</v>
      </c>
      <c r="Y66" s="33" t="s">
        <v>420</v>
      </c>
      <c r="Z66" s="33" t="s">
        <v>421</v>
      </c>
      <c r="AA66" s="21" t="s">
        <v>177</v>
      </c>
      <c r="AB66" s="21" t="s">
        <v>178</v>
      </c>
      <c r="AC66" s="21" t="s">
        <v>80</v>
      </c>
      <c r="AD66" s="21" t="s">
        <v>81</v>
      </c>
      <c r="AE66" s="21" t="s">
        <v>82</v>
      </c>
      <c r="AF66" s="21" t="s">
        <v>55</v>
      </c>
      <c r="AG66" s="21" t="s">
        <v>422</v>
      </c>
      <c r="AH66" s="21" t="s">
        <v>56</v>
      </c>
      <c r="AI66" s="128"/>
      <c r="AJ66" s="21"/>
    </row>
    <row r="67" s="1" customFormat="1" ht="67.5" spans="1:36">
      <c r="A67" s="20">
        <v>58</v>
      </c>
      <c r="B67" s="20" t="s">
        <v>423</v>
      </c>
      <c r="C67" s="21" t="s">
        <v>394</v>
      </c>
      <c r="D67" s="21" t="s">
        <v>424</v>
      </c>
      <c r="E67" s="21" t="s">
        <v>45</v>
      </c>
      <c r="F67" s="21">
        <v>2022</v>
      </c>
      <c r="G67" s="21" t="s">
        <v>425</v>
      </c>
      <c r="H67" s="33" t="s">
        <v>426</v>
      </c>
      <c r="I67" s="50">
        <v>130</v>
      </c>
      <c r="J67" s="50">
        <v>0</v>
      </c>
      <c r="K67" s="50">
        <v>0</v>
      </c>
      <c r="L67" s="50">
        <v>0</v>
      </c>
      <c r="M67" s="50">
        <v>0</v>
      </c>
      <c r="N67" s="50">
        <v>0</v>
      </c>
      <c r="O67" s="50">
        <v>0</v>
      </c>
      <c r="P67" s="50">
        <v>0</v>
      </c>
      <c r="Q67" s="50">
        <v>0</v>
      </c>
      <c r="R67" s="50">
        <v>0</v>
      </c>
      <c r="S67" s="50">
        <v>0</v>
      </c>
      <c r="T67" s="50">
        <v>0</v>
      </c>
      <c r="U67" s="50">
        <v>0</v>
      </c>
      <c r="V67" s="50">
        <v>0</v>
      </c>
      <c r="W67" s="50">
        <v>16</v>
      </c>
      <c r="X67" s="50">
        <v>7</v>
      </c>
      <c r="Y67" s="33" t="s">
        <v>427</v>
      </c>
      <c r="Z67" s="33" t="s">
        <v>428</v>
      </c>
      <c r="AA67" s="21" t="s">
        <v>200</v>
      </c>
      <c r="AB67" s="21" t="s">
        <v>201</v>
      </c>
      <c r="AC67" s="21" t="s">
        <v>80</v>
      </c>
      <c r="AD67" s="21" t="s">
        <v>81</v>
      </c>
      <c r="AE67" s="21" t="s">
        <v>82</v>
      </c>
      <c r="AF67" s="21" t="s">
        <v>55</v>
      </c>
      <c r="AG67" s="21" t="s">
        <v>202</v>
      </c>
      <c r="AH67" s="21" t="s">
        <v>56</v>
      </c>
      <c r="AI67" s="128"/>
      <c r="AJ67" s="21"/>
    </row>
    <row r="68" s="1" customFormat="1" ht="56.25" spans="1:36">
      <c r="A68" s="20">
        <v>59</v>
      </c>
      <c r="B68" s="20" t="s">
        <v>464</v>
      </c>
      <c r="C68" s="22" t="s">
        <v>394</v>
      </c>
      <c r="D68" s="22" t="s">
        <v>465</v>
      </c>
      <c r="E68" s="22" t="s">
        <v>45</v>
      </c>
      <c r="F68" s="22">
        <v>2022</v>
      </c>
      <c r="G68" s="22" t="s">
        <v>466</v>
      </c>
      <c r="H68" s="34" t="s">
        <v>467</v>
      </c>
      <c r="I68" s="50">
        <v>200</v>
      </c>
      <c r="J68" s="50">
        <v>0</v>
      </c>
      <c r="K68" s="50">
        <v>0</v>
      </c>
      <c r="L68" s="50">
        <v>0</v>
      </c>
      <c r="M68" s="50">
        <v>0</v>
      </c>
      <c r="N68" s="50">
        <v>0</v>
      </c>
      <c r="O68" s="50">
        <v>0</v>
      </c>
      <c r="P68" s="50">
        <v>0</v>
      </c>
      <c r="Q68" s="50">
        <v>0</v>
      </c>
      <c r="R68" s="50">
        <v>0</v>
      </c>
      <c r="S68" s="50">
        <v>0</v>
      </c>
      <c r="T68" s="50">
        <v>0</v>
      </c>
      <c r="U68" s="50">
        <v>0</v>
      </c>
      <c r="V68" s="50">
        <v>0</v>
      </c>
      <c r="W68" s="50">
        <v>360</v>
      </c>
      <c r="X68" s="50">
        <v>77</v>
      </c>
      <c r="Y68" s="34" t="s">
        <v>468</v>
      </c>
      <c r="Z68" s="34" t="s">
        <v>468</v>
      </c>
      <c r="AA68" s="22" t="s">
        <v>50</v>
      </c>
      <c r="AB68" s="21" t="s">
        <v>51</v>
      </c>
      <c r="AC68" s="21" t="s">
        <v>80</v>
      </c>
      <c r="AD68" s="21" t="s">
        <v>81</v>
      </c>
      <c r="AE68" s="21" t="s">
        <v>82</v>
      </c>
      <c r="AF68" s="21" t="s">
        <v>55</v>
      </c>
      <c r="AG68" s="21" t="s">
        <v>131</v>
      </c>
      <c r="AH68" s="21" t="s">
        <v>56</v>
      </c>
      <c r="AI68" s="128"/>
      <c r="AJ68" s="21"/>
    </row>
    <row r="69" s="1" customFormat="1" ht="20" customHeight="1" spans="1:36">
      <c r="A69" s="441" t="s">
        <v>1032</v>
      </c>
      <c r="B69" s="442"/>
      <c r="C69" s="442"/>
      <c r="D69" s="442"/>
      <c r="E69" s="442"/>
      <c r="F69" s="442"/>
      <c r="G69" s="442"/>
      <c r="H69" s="443"/>
      <c r="I69" s="444">
        <f>SUM(I70:I83)</f>
        <v>5476.5</v>
      </c>
      <c r="J69" s="50"/>
      <c r="K69" s="50"/>
      <c r="L69" s="50"/>
      <c r="M69" s="50"/>
      <c r="N69" s="50"/>
      <c r="O69" s="50"/>
      <c r="P69" s="50"/>
      <c r="Q69" s="50"/>
      <c r="R69" s="50"/>
      <c r="S69" s="50"/>
      <c r="T69" s="50"/>
      <c r="U69" s="50"/>
      <c r="V69" s="50"/>
      <c r="W69" s="444">
        <f>SUM(W70:W83)</f>
        <v>10009</v>
      </c>
      <c r="X69" s="444">
        <f>SUM(X70:X83)</f>
        <v>4652</v>
      </c>
      <c r="Y69" s="449"/>
      <c r="Z69" s="449"/>
      <c r="AA69" s="232"/>
      <c r="AB69" s="163"/>
      <c r="AC69" s="163"/>
      <c r="AD69" s="163"/>
      <c r="AE69" s="163"/>
      <c r="AF69" s="163"/>
      <c r="AG69" s="163"/>
      <c r="AH69" s="163"/>
      <c r="AI69" s="178"/>
      <c r="AJ69" s="21"/>
    </row>
    <row r="70" s="1" customFormat="1" ht="202.5" spans="1:36">
      <c r="A70" s="20">
        <v>60</v>
      </c>
      <c r="B70" s="20" t="s">
        <v>761</v>
      </c>
      <c r="C70" s="27" t="s">
        <v>720</v>
      </c>
      <c r="D70" s="23" t="s">
        <v>762</v>
      </c>
      <c r="E70" s="22" t="s">
        <v>45</v>
      </c>
      <c r="F70" s="21">
        <v>2022</v>
      </c>
      <c r="G70" s="22" t="s">
        <v>763</v>
      </c>
      <c r="H70" s="34" t="s">
        <v>764</v>
      </c>
      <c r="I70" s="50">
        <v>400</v>
      </c>
      <c r="J70" s="50">
        <v>0</v>
      </c>
      <c r="K70" s="50">
        <v>0</v>
      </c>
      <c r="L70" s="50">
        <v>0</v>
      </c>
      <c r="M70" s="50">
        <v>0</v>
      </c>
      <c r="N70" s="50">
        <v>0</v>
      </c>
      <c r="O70" s="50">
        <v>0</v>
      </c>
      <c r="P70" s="50">
        <v>0</v>
      </c>
      <c r="Q70" s="50">
        <v>0</v>
      </c>
      <c r="R70" s="50">
        <v>0</v>
      </c>
      <c r="S70" s="50">
        <v>0</v>
      </c>
      <c r="T70" s="50">
        <v>0</v>
      </c>
      <c r="U70" s="50">
        <v>0</v>
      </c>
      <c r="V70" s="50">
        <v>0</v>
      </c>
      <c r="W70" s="50">
        <v>2178</v>
      </c>
      <c r="X70" s="50">
        <v>1175</v>
      </c>
      <c r="Y70" s="34" t="s">
        <v>765</v>
      </c>
      <c r="Z70" s="34" t="s">
        <v>766</v>
      </c>
      <c r="AA70" s="23" t="s">
        <v>50</v>
      </c>
      <c r="AB70" s="21" t="s">
        <v>51</v>
      </c>
      <c r="AC70" s="21" t="s">
        <v>80</v>
      </c>
      <c r="AD70" s="21" t="s">
        <v>81</v>
      </c>
      <c r="AE70" s="21" t="s">
        <v>82</v>
      </c>
      <c r="AF70" s="21" t="s">
        <v>725</v>
      </c>
      <c r="AG70" s="21" t="s">
        <v>131</v>
      </c>
      <c r="AH70" s="21" t="s">
        <v>56</v>
      </c>
      <c r="AI70" s="128"/>
      <c r="AJ70" s="21"/>
    </row>
    <row r="71" s="1" customFormat="1" ht="67.5" spans="1:36">
      <c r="A71" s="20">
        <v>61</v>
      </c>
      <c r="B71" s="20" t="s">
        <v>767</v>
      </c>
      <c r="C71" s="27" t="s">
        <v>720</v>
      </c>
      <c r="D71" s="23" t="s">
        <v>768</v>
      </c>
      <c r="E71" s="22" t="s">
        <v>45</v>
      </c>
      <c r="F71" s="21">
        <v>2022</v>
      </c>
      <c r="G71" s="22" t="s">
        <v>769</v>
      </c>
      <c r="H71" s="34" t="s">
        <v>770</v>
      </c>
      <c r="I71" s="50">
        <v>500</v>
      </c>
      <c r="J71" s="50">
        <v>0</v>
      </c>
      <c r="K71" s="50">
        <v>0</v>
      </c>
      <c r="L71" s="50">
        <v>0</v>
      </c>
      <c r="M71" s="50">
        <v>0</v>
      </c>
      <c r="N71" s="50">
        <v>0</v>
      </c>
      <c r="O71" s="50">
        <v>0</v>
      </c>
      <c r="P71" s="50">
        <v>0</v>
      </c>
      <c r="Q71" s="50">
        <v>0</v>
      </c>
      <c r="R71" s="50">
        <v>0</v>
      </c>
      <c r="S71" s="50">
        <v>0</v>
      </c>
      <c r="T71" s="50">
        <v>0</v>
      </c>
      <c r="U71" s="50">
        <v>0</v>
      </c>
      <c r="V71" s="50">
        <v>0</v>
      </c>
      <c r="W71" s="50">
        <v>663</v>
      </c>
      <c r="X71" s="50">
        <v>401</v>
      </c>
      <c r="Y71" s="34" t="s">
        <v>771</v>
      </c>
      <c r="Z71" s="34" t="s">
        <v>772</v>
      </c>
      <c r="AA71" s="23" t="s">
        <v>50</v>
      </c>
      <c r="AB71" s="21" t="s">
        <v>51</v>
      </c>
      <c r="AC71" s="21" t="s">
        <v>80</v>
      </c>
      <c r="AD71" s="21" t="s">
        <v>81</v>
      </c>
      <c r="AE71" s="21" t="s">
        <v>82</v>
      </c>
      <c r="AF71" s="21" t="s">
        <v>725</v>
      </c>
      <c r="AG71" s="21" t="s">
        <v>131</v>
      </c>
      <c r="AH71" s="21" t="s">
        <v>56</v>
      </c>
      <c r="AI71" s="128"/>
      <c r="AJ71" s="21"/>
    </row>
    <row r="72" s="1" customFormat="1" ht="84" customHeight="1" spans="1:36">
      <c r="A72" s="20">
        <v>62</v>
      </c>
      <c r="B72" s="20" t="s">
        <v>773</v>
      </c>
      <c r="C72" s="27" t="s">
        <v>720</v>
      </c>
      <c r="D72" s="23" t="s">
        <v>774</v>
      </c>
      <c r="E72" s="22" t="s">
        <v>45</v>
      </c>
      <c r="F72" s="21">
        <v>2022</v>
      </c>
      <c r="G72" s="22" t="s">
        <v>546</v>
      </c>
      <c r="H72" s="34" t="s">
        <v>775</v>
      </c>
      <c r="I72" s="50">
        <v>400</v>
      </c>
      <c r="J72" s="50">
        <v>0</v>
      </c>
      <c r="K72" s="50">
        <v>0</v>
      </c>
      <c r="L72" s="50">
        <v>0</v>
      </c>
      <c r="M72" s="50">
        <v>0</v>
      </c>
      <c r="N72" s="50">
        <v>0</v>
      </c>
      <c r="O72" s="50">
        <v>0</v>
      </c>
      <c r="P72" s="50">
        <v>0</v>
      </c>
      <c r="Q72" s="50">
        <v>0</v>
      </c>
      <c r="R72" s="50">
        <v>0</v>
      </c>
      <c r="S72" s="50">
        <v>0</v>
      </c>
      <c r="T72" s="50">
        <v>0</v>
      </c>
      <c r="U72" s="50">
        <v>0</v>
      </c>
      <c r="V72" s="50">
        <v>0</v>
      </c>
      <c r="W72" s="50">
        <v>707</v>
      </c>
      <c r="X72" s="50">
        <v>447</v>
      </c>
      <c r="Y72" s="34" t="s">
        <v>776</v>
      </c>
      <c r="Z72" s="34" t="s">
        <v>777</v>
      </c>
      <c r="AA72" s="23" t="s">
        <v>50</v>
      </c>
      <c r="AB72" s="21" t="s">
        <v>51</v>
      </c>
      <c r="AC72" s="21" t="s">
        <v>80</v>
      </c>
      <c r="AD72" s="21" t="s">
        <v>81</v>
      </c>
      <c r="AE72" s="21" t="s">
        <v>82</v>
      </c>
      <c r="AF72" s="21" t="s">
        <v>725</v>
      </c>
      <c r="AG72" s="21" t="s">
        <v>131</v>
      </c>
      <c r="AH72" s="21" t="s">
        <v>56</v>
      </c>
      <c r="AI72" s="128"/>
      <c r="AJ72" s="21"/>
    </row>
    <row r="73" s="1" customFormat="1" ht="123.75" spans="1:36">
      <c r="A73" s="20">
        <v>63</v>
      </c>
      <c r="B73" s="20" t="s">
        <v>778</v>
      </c>
      <c r="C73" s="20" t="s">
        <v>720</v>
      </c>
      <c r="D73" s="21" t="s">
        <v>779</v>
      </c>
      <c r="E73" s="26" t="s">
        <v>45</v>
      </c>
      <c r="F73" s="21">
        <v>2022</v>
      </c>
      <c r="G73" s="25" t="s">
        <v>780</v>
      </c>
      <c r="H73" s="36" t="s">
        <v>781</v>
      </c>
      <c r="I73" s="50">
        <v>565</v>
      </c>
      <c r="J73" s="50">
        <v>0</v>
      </c>
      <c r="K73" s="50">
        <v>0</v>
      </c>
      <c r="L73" s="50">
        <v>0</v>
      </c>
      <c r="M73" s="50">
        <v>0</v>
      </c>
      <c r="N73" s="50">
        <v>0</v>
      </c>
      <c r="O73" s="50">
        <v>0</v>
      </c>
      <c r="P73" s="50">
        <v>0</v>
      </c>
      <c r="Q73" s="50">
        <v>0</v>
      </c>
      <c r="R73" s="50">
        <v>0</v>
      </c>
      <c r="S73" s="50">
        <v>0</v>
      </c>
      <c r="T73" s="50">
        <v>0</v>
      </c>
      <c r="U73" s="50">
        <v>0</v>
      </c>
      <c r="V73" s="50">
        <v>0</v>
      </c>
      <c r="W73" s="50">
        <v>1069</v>
      </c>
      <c r="X73" s="50">
        <v>353</v>
      </c>
      <c r="Y73" s="33" t="s">
        <v>782</v>
      </c>
      <c r="Z73" s="33" t="s">
        <v>783</v>
      </c>
      <c r="AA73" s="21" t="s">
        <v>70</v>
      </c>
      <c r="AB73" s="21" t="s">
        <v>71</v>
      </c>
      <c r="AC73" s="21" t="s">
        <v>80</v>
      </c>
      <c r="AD73" s="21" t="s">
        <v>81</v>
      </c>
      <c r="AE73" s="21" t="s">
        <v>82</v>
      </c>
      <c r="AF73" s="21" t="s">
        <v>725</v>
      </c>
      <c r="AG73" s="59" t="s">
        <v>144</v>
      </c>
      <c r="AH73" s="21" t="s">
        <v>56</v>
      </c>
      <c r="AI73" s="128"/>
      <c r="AJ73" s="21"/>
    </row>
    <row r="74" s="1" customFormat="1" ht="157.5" spans="1:36">
      <c r="A74" s="20">
        <v>64</v>
      </c>
      <c r="B74" s="20" t="s">
        <v>784</v>
      </c>
      <c r="C74" s="21" t="s">
        <v>720</v>
      </c>
      <c r="D74" s="21" t="s">
        <v>1033</v>
      </c>
      <c r="E74" s="21" t="s">
        <v>45</v>
      </c>
      <c r="F74" s="21">
        <v>2022</v>
      </c>
      <c r="G74" s="21" t="s">
        <v>786</v>
      </c>
      <c r="H74" s="33" t="s">
        <v>787</v>
      </c>
      <c r="I74" s="50">
        <v>1000</v>
      </c>
      <c r="J74" s="50">
        <v>0</v>
      </c>
      <c r="K74" s="50">
        <v>0</v>
      </c>
      <c r="L74" s="50">
        <v>0</v>
      </c>
      <c r="M74" s="50">
        <v>0</v>
      </c>
      <c r="N74" s="50">
        <v>0</v>
      </c>
      <c r="O74" s="50">
        <v>0</v>
      </c>
      <c r="P74" s="50">
        <v>0</v>
      </c>
      <c r="Q74" s="50">
        <v>0</v>
      </c>
      <c r="R74" s="50">
        <v>0</v>
      </c>
      <c r="S74" s="50">
        <v>0</v>
      </c>
      <c r="T74" s="50">
        <v>0</v>
      </c>
      <c r="U74" s="50">
        <v>0</v>
      </c>
      <c r="V74" s="50">
        <v>0</v>
      </c>
      <c r="W74" s="50">
        <v>1024</v>
      </c>
      <c r="X74" s="50">
        <v>369</v>
      </c>
      <c r="Y74" s="33" t="s">
        <v>788</v>
      </c>
      <c r="Z74" s="33" t="s">
        <v>789</v>
      </c>
      <c r="AA74" s="21" t="s">
        <v>78</v>
      </c>
      <c r="AB74" s="21" t="s">
        <v>437</v>
      </c>
      <c r="AC74" s="21" t="s">
        <v>80</v>
      </c>
      <c r="AD74" s="21" t="s">
        <v>81</v>
      </c>
      <c r="AE74" s="21" t="s">
        <v>82</v>
      </c>
      <c r="AF74" s="21" t="s">
        <v>725</v>
      </c>
      <c r="AG74" s="21" t="s">
        <v>790</v>
      </c>
      <c r="AH74" s="21" t="s">
        <v>56</v>
      </c>
      <c r="AI74" s="128"/>
      <c r="AJ74" s="21"/>
    </row>
    <row r="75" s="1" customFormat="1" ht="33.75" spans="1:36">
      <c r="A75" s="20">
        <v>65</v>
      </c>
      <c r="B75" s="20" t="s">
        <v>791</v>
      </c>
      <c r="C75" s="21" t="s">
        <v>720</v>
      </c>
      <c r="D75" s="21" t="s">
        <v>792</v>
      </c>
      <c r="E75" s="21" t="s">
        <v>45</v>
      </c>
      <c r="F75" s="21">
        <v>2022</v>
      </c>
      <c r="G75" s="21" t="s">
        <v>793</v>
      </c>
      <c r="H75" s="33" t="s">
        <v>794</v>
      </c>
      <c r="I75" s="50">
        <v>220</v>
      </c>
      <c r="J75" s="50">
        <v>0</v>
      </c>
      <c r="K75" s="50">
        <v>0</v>
      </c>
      <c r="L75" s="50">
        <v>0</v>
      </c>
      <c r="M75" s="50">
        <v>0</v>
      </c>
      <c r="N75" s="50">
        <v>0</v>
      </c>
      <c r="O75" s="50">
        <v>0</v>
      </c>
      <c r="P75" s="50">
        <v>0</v>
      </c>
      <c r="Q75" s="50">
        <v>0</v>
      </c>
      <c r="R75" s="50">
        <v>0</v>
      </c>
      <c r="S75" s="50">
        <v>0</v>
      </c>
      <c r="T75" s="50">
        <v>0</v>
      </c>
      <c r="U75" s="50">
        <v>0</v>
      </c>
      <c r="V75" s="50">
        <v>0</v>
      </c>
      <c r="W75" s="50">
        <v>490</v>
      </c>
      <c r="X75" s="50">
        <v>163</v>
      </c>
      <c r="Y75" s="33" t="s">
        <v>795</v>
      </c>
      <c r="Z75" s="33" t="s">
        <v>795</v>
      </c>
      <c r="AA75" s="21" t="s">
        <v>168</v>
      </c>
      <c r="AB75" s="21" t="s">
        <v>169</v>
      </c>
      <c r="AC75" s="21" t="s">
        <v>80</v>
      </c>
      <c r="AD75" s="21" t="s">
        <v>81</v>
      </c>
      <c r="AE75" s="21" t="s">
        <v>82</v>
      </c>
      <c r="AF75" s="21" t="s">
        <v>725</v>
      </c>
      <c r="AG75" s="21" t="s">
        <v>796</v>
      </c>
      <c r="AH75" s="21" t="s">
        <v>56</v>
      </c>
      <c r="AI75" s="128"/>
      <c r="AJ75" s="21"/>
    </row>
    <row r="76" s="1" customFormat="1" ht="111" customHeight="1" spans="1:36">
      <c r="A76" s="20">
        <v>66</v>
      </c>
      <c r="B76" s="20" t="s">
        <v>797</v>
      </c>
      <c r="C76" s="21" t="s">
        <v>720</v>
      </c>
      <c r="D76" s="21" t="s">
        <v>798</v>
      </c>
      <c r="E76" s="21" t="s">
        <v>45</v>
      </c>
      <c r="F76" s="21">
        <v>2022</v>
      </c>
      <c r="G76" s="21" t="s">
        <v>799</v>
      </c>
      <c r="H76" s="37" t="s">
        <v>1034</v>
      </c>
      <c r="I76" s="50">
        <v>546</v>
      </c>
      <c r="J76" s="50">
        <v>0</v>
      </c>
      <c r="K76" s="50">
        <v>0</v>
      </c>
      <c r="L76" s="50">
        <v>0</v>
      </c>
      <c r="M76" s="50">
        <v>0</v>
      </c>
      <c r="N76" s="50">
        <v>0</v>
      </c>
      <c r="O76" s="50">
        <v>0</v>
      </c>
      <c r="P76" s="50">
        <v>0</v>
      </c>
      <c r="Q76" s="50">
        <v>0</v>
      </c>
      <c r="R76" s="50">
        <v>0</v>
      </c>
      <c r="S76" s="50">
        <v>0</v>
      </c>
      <c r="T76" s="50">
        <v>0</v>
      </c>
      <c r="U76" s="50">
        <v>0</v>
      </c>
      <c r="V76" s="50">
        <v>0</v>
      </c>
      <c r="W76" s="50">
        <v>472</v>
      </c>
      <c r="X76" s="50">
        <v>127</v>
      </c>
      <c r="Y76" s="33" t="s">
        <v>801</v>
      </c>
      <c r="Z76" s="33" t="s">
        <v>801</v>
      </c>
      <c r="AA76" s="21" t="s">
        <v>168</v>
      </c>
      <c r="AB76" s="21" t="s">
        <v>169</v>
      </c>
      <c r="AC76" s="21" t="s">
        <v>80</v>
      </c>
      <c r="AD76" s="21" t="s">
        <v>81</v>
      </c>
      <c r="AE76" s="21" t="s">
        <v>82</v>
      </c>
      <c r="AF76" s="21" t="s">
        <v>725</v>
      </c>
      <c r="AG76" s="21" t="s">
        <v>802</v>
      </c>
      <c r="AH76" s="21" t="s">
        <v>56</v>
      </c>
      <c r="AI76" s="128"/>
      <c r="AJ76" s="21"/>
    </row>
    <row r="77" s="1" customFormat="1" ht="202.5" spans="1:36">
      <c r="A77" s="20">
        <v>67</v>
      </c>
      <c r="B77" s="20" t="s">
        <v>803</v>
      </c>
      <c r="C77" s="21" t="s">
        <v>720</v>
      </c>
      <c r="D77" s="21" t="s">
        <v>804</v>
      </c>
      <c r="E77" s="21" t="s">
        <v>45</v>
      </c>
      <c r="F77" s="21">
        <v>2022</v>
      </c>
      <c r="G77" s="21" t="s">
        <v>805</v>
      </c>
      <c r="H77" s="33" t="s">
        <v>806</v>
      </c>
      <c r="I77" s="50">
        <v>425.5</v>
      </c>
      <c r="J77" s="50">
        <v>0</v>
      </c>
      <c r="K77" s="50">
        <v>0</v>
      </c>
      <c r="L77" s="50">
        <v>0</v>
      </c>
      <c r="M77" s="50">
        <v>0</v>
      </c>
      <c r="N77" s="50">
        <v>0</v>
      </c>
      <c r="O77" s="50">
        <v>0</v>
      </c>
      <c r="P77" s="50">
        <v>0</v>
      </c>
      <c r="Q77" s="50">
        <v>0</v>
      </c>
      <c r="R77" s="50">
        <v>0</v>
      </c>
      <c r="S77" s="50">
        <v>0</v>
      </c>
      <c r="T77" s="50">
        <v>0</v>
      </c>
      <c r="U77" s="50">
        <v>0</v>
      </c>
      <c r="V77" s="50">
        <v>0</v>
      </c>
      <c r="W77" s="50">
        <v>1171</v>
      </c>
      <c r="X77" s="50">
        <v>581</v>
      </c>
      <c r="Y77" s="33" t="s">
        <v>807</v>
      </c>
      <c r="Z77" s="33" t="s">
        <v>808</v>
      </c>
      <c r="AA77" s="21" t="s">
        <v>200</v>
      </c>
      <c r="AB77" s="21" t="s">
        <v>201</v>
      </c>
      <c r="AC77" s="21" t="s">
        <v>80</v>
      </c>
      <c r="AD77" s="21" t="s">
        <v>81</v>
      </c>
      <c r="AE77" s="21" t="s">
        <v>82</v>
      </c>
      <c r="AF77" s="21" t="s">
        <v>725</v>
      </c>
      <c r="AG77" s="21" t="s">
        <v>809</v>
      </c>
      <c r="AH77" s="21" t="s">
        <v>56</v>
      </c>
      <c r="AI77" s="128"/>
      <c r="AJ77" s="21"/>
    </row>
    <row r="78" s="1" customFormat="1" ht="67.5" spans="1:36">
      <c r="A78" s="20">
        <v>68</v>
      </c>
      <c r="B78" s="20" t="s">
        <v>810</v>
      </c>
      <c r="C78" s="21" t="s">
        <v>720</v>
      </c>
      <c r="D78" s="21" t="s">
        <v>811</v>
      </c>
      <c r="E78" s="21" t="s">
        <v>45</v>
      </c>
      <c r="F78" s="21">
        <v>2022</v>
      </c>
      <c r="G78" s="21" t="s">
        <v>812</v>
      </c>
      <c r="H78" s="33" t="s">
        <v>813</v>
      </c>
      <c r="I78" s="50">
        <v>300</v>
      </c>
      <c r="J78" s="50">
        <v>0</v>
      </c>
      <c r="K78" s="50">
        <v>0</v>
      </c>
      <c r="L78" s="50">
        <v>0</v>
      </c>
      <c r="M78" s="50">
        <v>0</v>
      </c>
      <c r="N78" s="50">
        <v>0</v>
      </c>
      <c r="O78" s="50">
        <v>0</v>
      </c>
      <c r="P78" s="50">
        <v>0</v>
      </c>
      <c r="Q78" s="50">
        <v>0</v>
      </c>
      <c r="R78" s="50">
        <v>0</v>
      </c>
      <c r="S78" s="50">
        <v>0</v>
      </c>
      <c r="T78" s="50">
        <v>0</v>
      </c>
      <c r="U78" s="50">
        <v>0</v>
      </c>
      <c r="V78" s="50">
        <v>0</v>
      </c>
      <c r="W78" s="50">
        <v>225</v>
      </c>
      <c r="X78" s="50">
        <v>19</v>
      </c>
      <c r="Y78" s="33" t="s">
        <v>814</v>
      </c>
      <c r="Z78" s="33" t="s">
        <v>815</v>
      </c>
      <c r="AA78" s="21" t="s">
        <v>86</v>
      </c>
      <c r="AB78" s="21" t="s">
        <v>90</v>
      </c>
      <c r="AC78" s="21" t="s">
        <v>80</v>
      </c>
      <c r="AD78" s="21" t="s">
        <v>81</v>
      </c>
      <c r="AE78" s="21" t="s">
        <v>82</v>
      </c>
      <c r="AF78" s="21" t="s">
        <v>725</v>
      </c>
      <c r="AG78" s="21" t="s">
        <v>816</v>
      </c>
      <c r="AH78" s="21" t="s">
        <v>56</v>
      </c>
      <c r="AI78" s="128"/>
      <c r="AJ78" s="21"/>
    </row>
    <row r="79" s="1" customFormat="1" ht="45" spans="1:36">
      <c r="A79" s="20">
        <v>69</v>
      </c>
      <c r="B79" s="20" t="s">
        <v>817</v>
      </c>
      <c r="C79" s="21" t="s">
        <v>720</v>
      </c>
      <c r="D79" s="21" t="s">
        <v>818</v>
      </c>
      <c r="E79" s="21" t="s">
        <v>45</v>
      </c>
      <c r="F79" s="21">
        <v>2022</v>
      </c>
      <c r="G79" s="21" t="s">
        <v>158</v>
      </c>
      <c r="H79" s="33" t="s">
        <v>819</v>
      </c>
      <c r="I79" s="50">
        <v>170</v>
      </c>
      <c r="J79" s="50">
        <v>0</v>
      </c>
      <c r="K79" s="50">
        <v>0</v>
      </c>
      <c r="L79" s="50">
        <v>0</v>
      </c>
      <c r="M79" s="50">
        <v>0</v>
      </c>
      <c r="N79" s="50">
        <v>0</v>
      </c>
      <c r="O79" s="50">
        <v>0</v>
      </c>
      <c r="P79" s="50">
        <v>0</v>
      </c>
      <c r="Q79" s="50">
        <v>0</v>
      </c>
      <c r="R79" s="50">
        <v>0</v>
      </c>
      <c r="S79" s="50">
        <v>0</v>
      </c>
      <c r="T79" s="50">
        <v>0</v>
      </c>
      <c r="U79" s="50">
        <v>0</v>
      </c>
      <c r="V79" s="50">
        <v>0</v>
      </c>
      <c r="W79" s="50">
        <v>285</v>
      </c>
      <c r="X79" s="50">
        <v>66</v>
      </c>
      <c r="Y79" s="33" t="s">
        <v>820</v>
      </c>
      <c r="Z79" s="33" t="s">
        <v>821</v>
      </c>
      <c r="AA79" s="21" t="s">
        <v>115</v>
      </c>
      <c r="AB79" s="21" t="s">
        <v>116</v>
      </c>
      <c r="AC79" s="21" t="s">
        <v>80</v>
      </c>
      <c r="AD79" s="21" t="s">
        <v>81</v>
      </c>
      <c r="AE79" s="21" t="s">
        <v>82</v>
      </c>
      <c r="AF79" s="21" t="s">
        <v>725</v>
      </c>
      <c r="AG79" s="59" t="s">
        <v>63</v>
      </c>
      <c r="AH79" s="21" t="s">
        <v>56</v>
      </c>
      <c r="AI79" s="128"/>
      <c r="AJ79" s="21"/>
    </row>
    <row r="80" s="1" customFormat="1" ht="33.75" spans="1:36">
      <c r="A80" s="20">
        <v>70</v>
      </c>
      <c r="B80" s="20" t="s">
        <v>822</v>
      </c>
      <c r="C80" s="21" t="s">
        <v>720</v>
      </c>
      <c r="D80" s="21" t="s">
        <v>823</v>
      </c>
      <c r="E80" s="21" t="s">
        <v>45</v>
      </c>
      <c r="F80" s="21">
        <v>2022</v>
      </c>
      <c r="G80" s="21" t="s">
        <v>824</v>
      </c>
      <c r="H80" s="33" t="s">
        <v>825</v>
      </c>
      <c r="I80" s="50">
        <v>150</v>
      </c>
      <c r="J80" s="50">
        <v>0</v>
      </c>
      <c r="K80" s="50">
        <v>0</v>
      </c>
      <c r="L80" s="50">
        <v>0</v>
      </c>
      <c r="M80" s="50">
        <v>0</v>
      </c>
      <c r="N80" s="50">
        <v>0</v>
      </c>
      <c r="O80" s="50">
        <v>0</v>
      </c>
      <c r="P80" s="50">
        <v>0</v>
      </c>
      <c r="Q80" s="50">
        <v>0</v>
      </c>
      <c r="R80" s="50">
        <v>0</v>
      </c>
      <c r="S80" s="50">
        <v>0</v>
      </c>
      <c r="T80" s="50">
        <v>0</v>
      </c>
      <c r="U80" s="50">
        <v>0</v>
      </c>
      <c r="V80" s="50">
        <v>0</v>
      </c>
      <c r="W80" s="50">
        <v>174</v>
      </c>
      <c r="X80" s="50">
        <v>52</v>
      </c>
      <c r="Y80" s="33" t="s">
        <v>826</v>
      </c>
      <c r="Z80" s="33" t="s">
        <v>827</v>
      </c>
      <c r="AA80" s="21" t="s">
        <v>115</v>
      </c>
      <c r="AB80" s="21" t="s">
        <v>116</v>
      </c>
      <c r="AC80" s="21" t="s">
        <v>80</v>
      </c>
      <c r="AD80" s="21" t="s">
        <v>81</v>
      </c>
      <c r="AE80" s="21" t="s">
        <v>82</v>
      </c>
      <c r="AF80" s="21" t="s">
        <v>725</v>
      </c>
      <c r="AG80" s="59" t="s">
        <v>63</v>
      </c>
      <c r="AH80" s="21" t="s">
        <v>56</v>
      </c>
      <c r="AI80" s="128"/>
      <c r="AJ80" s="21"/>
    </row>
    <row r="81" s="74" customFormat="1" ht="45" spans="1:36">
      <c r="A81" s="20">
        <v>71</v>
      </c>
      <c r="B81" s="20" t="s">
        <v>828</v>
      </c>
      <c r="C81" s="22" t="s">
        <v>720</v>
      </c>
      <c r="D81" s="21" t="s">
        <v>829</v>
      </c>
      <c r="E81" s="21" t="s">
        <v>45</v>
      </c>
      <c r="F81" s="21">
        <v>2022</v>
      </c>
      <c r="G81" s="21" t="s">
        <v>830</v>
      </c>
      <c r="H81" s="33" t="s">
        <v>831</v>
      </c>
      <c r="I81" s="50">
        <v>500</v>
      </c>
      <c r="J81" s="50"/>
      <c r="K81" s="50"/>
      <c r="L81" s="50"/>
      <c r="M81" s="50"/>
      <c r="N81" s="50"/>
      <c r="O81" s="50"/>
      <c r="P81" s="50"/>
      <c r="Q81" s="50"/>
      <c r="R81" s="50"/>
      <c r="S81" s="50"/>
      <c r="T81" s="50"/>
      <c r="U81" s="50"/>
      <c r="V81" s="50"/>
      <c r="W81" s="50">
        <v>369</v>
      </c>
      <c r="X81" s="50">
        <v>116</v>
      </c>
      <c r="Y81" s="33" t="s">
        <v>832</v>
      </c>
      <c r="Z81" s="33" t="s">
        <v>833</v>
      </c>
      <c r="AA81" s="21" t="s">
        <v>70</v>
      </c>
      <c r="AB81" s="21" t="s">
        <v>71</v>
      </c>
      <c r="AC81" s="21" t="s">
        <v>80</v>
      </c>
      <c r="AD81" s="21" t="s">
        <v>81</v>
      </c>
      <c r="AE81" s="21" t="s">
        <v>82</v>
      </c>
      <c r="AF81" s="21" t="s">
        <v>725</v>
      </c>
      <c r="AG81" s="59" t="s">
        <v>63</v>
      </c>
      <c r="AH81" s="21" t="s">
        <v>203</v>
      </c>
      <c r="AI81" s="21" t="s">
        <v>96</v>
      </c>
      <c r="AJ81" s="21"/>
    </row>
    <row r="82" s="1" customFormat="1" ht="75" customHeight="1" spans="1:36">
      <c r="A82" s="20">
        <v>72</v>
      </c>
      <c r="B82" s="20" t="s">
        <v>838</v>
      </c>
      <c r="C82" s="21" t="s">
        <v>720</v>
      </c>
      <c r="D82" s="21" t="s">
        <v>839</v>
      </c>
      <c r="E82" s="21" t="s">
        <v>45</v>
      </c>
      <c r="F82" s="21">
        <v>2022</v>
      </c>
      <c r="G82" s="21" t="s">
        <v>455</v>
      </c>
      <c r="H82" s="33" t="s">
        <v>840</v>
      </c>
      <c r="I82" s="50">
        <v>250</v>
      </c>
      <c r="J82" s="50">
        <v>0</v>
      </c>
      <c r="K82" s="50">
        <v>0</v>
      </c>
      <c r="L82" s="50">
        <v>0</v>
      </c>
      <c r="M82" s="50">
        <v>0</v>
      </c>
      <c r="N82" s="50">
        <v>0</v>
      </c>
      <c r="O82" s="50">
        <v>0</v>
      </c>
      <c r="P82" s="50">
        <v>0</v>
      </c>
      <c r="Q82" s="50">
        <v>0</v>
      </c>
      <c r="R82" s="50">
        <v>0</v>
      </c>
      <c r="S82" s="50">
        <v>0</v>
      </c>
      <c r="T82" s="50">
        <v>0</v>
      </c>
      <c r="U82" s="50">
        <v>0</v>
      </c>
      <c r="V82" s="50">
        <v>0</v>
      </c>
      <c r="W82" s="50">
        <v>127</v>
      </c>
      <c r="X82" s="50">
        <v>40</v>
      </c>
      <c r="Y82" s="33" t="s">
        <v>841</v>
      </c>
      <c r="Z82" s="33" t="s">
        <v>842</v>
      </c>
      <c r="AA82" s="21" t="s">
        <v>168</v>
      </c>
      <c r="AB82" s="151" t="s">
        <v>169</v>
      </c>
      <c r="AC82" s="151" t="s">
        <v>438</v>
      </c>
      <c r="AD82" s="151" t="s">
        <v>439</v>
      </c>
      <c r="AE82" s="21" t="s">
        <v>82</v>
      </c>
      <c r="AF82" s="21" t="s">
        <v>725</v>
      </c>
      <c r="AG82" s="21" t="s">
        <v>458</v>
      </c>
      <c r="AH82" s="21" t="s">
        <v>203</v>
      </c>
      <c r="AI82" s="128"/>
      <c r="AJ82" s="21"/>
    </row>
    <row r="83" s="74" customFormat="1" ht="56.25" spans="1:36">
      <c r="A83" s="20">
        <v>73</v>
      </c>
      <c r="B83" s="20" t="s">
        <v>719</v>
      </c>
      <c r="C83" s="23" t="s">
        <v>720</v>
      </c>
      <c r="D83" s="23" t="s">
        <v>721</v>
      </c>
      <c r="E83" s="23" t="s">
        <v>45</v>
      </c>
      <c r="F83" s="21">
        <v>2022</v>
      </c>
      <c r="G83" s="23" t="s">
        <v>285</v>
      </c>
      <c r="H83" s="35" t="s">
        <v>722</v>
      </c>
      <c r="I83" s="50">
        <v>50</v>
      </c>
      <c r="J83" s="50">
        <v>0</v>
      </c>
      <c r="K83" s="50">
        <v>0</v>
      </c>
      <c r="L83" s="50">
        <v>0</v>
      </c>
      <c r="M83" s="50">
        <v>0</v>
      </c>
      <c r="N83" s="50">
        <v>0</v>
      </c>
      <c r="O83" s="50">
        <v>0</v>
      </c>
      <c r="P83" s="50">
        <v>0</v>
      </c>
      <c r="Q83" s="50">
        <v>0</v>
      </c>
      <c r="R83" s="50">
        <v>0</v>
      </c>
      <c r="S83" s="50">
        <v>0</v>
      </c>
      <c r="T83" s="50">
        <v>0</v>
      </c>
      <c r="U83" s="50">
        <v>0</v>
      </c>
      <c r="V83" s="50">
        <v>0</v>
      </c>
      <c r="W83" s="50">
        <v>1055</v>
      </c>
      <c r="X83" s="50">
        <v>743</v>
      </c>
      <c r="Y83" s="35" t="s">
        <v>723</v>
      </c>
      <c r="Z83" s="35" t="s">
        <v>724</v>
      </c>
      <c r="AA83" s="22" t="s">
        <v>50</v>
      </c>
      <c r="AB83" s="21" t="s">
        <v>51</v>
      </c>
      <c r="AC83" s="21" t="s">
        <v>80</v>
      </c>
      <c r="AD83" s="21" t="s">
        <v>81</v>
      </c>
      <c r="AE83" s="21" t="s">
        <v>82</v>
      </c>
      <c r="AF83" s="21" t="s">
        <v>725</v>
      </c>
      <c r="AG83" s="21" t="s">
        <v>131</v>
      </c>
      <c r="AH83" s="21" t="s">
        <v>280</v>
      </c>
      <c r="AI83" s="103"/>
      <c r="AJ83" s="21"/>
    </row>
    <row r="84" s="1" customFormat="1" ht="20" customHeight="1" spans="1:36">
      <c r="A84" s="441" t="s">
        <v>1035</v>
      </c>
      <c r="B84" s="442"/>
      <c r="C84" s="442"/>
      <c r="D84" s="442"/>
      <c r="E84" s="442"/>
      <c r="F84" s="442"/>
      <c r="G84" s="442"/>
      <c r="H84" s="443"/>
      <c r="I84" s="444">
        <f>SUM(I85:I104)</f>
        <v>27620</v>
      </c>
      <c r="J84" s="50"/>
      <c r="K84" s="50"/>
      <c r="L84" s="50"/>
      <c r="M84" s="50"/>
      <c r="N84" s="50"/>
      <c r="O84" s="50"/>
      <c r="P84" s="50"/>
      <c r="Q84" s="50"/>
      <c r="R84" s="50"/>
      <c r="S84" s="50"/>
      <c r="T84" s="50"/>
      <c r="U84" s="50"/>
      <c r="V84" s="50"/>
      <c r="W84" s="444">
        <f>SUM(W85:W104)</f>
        <v>11401</v>
      </c>
      <c r="X84" s="444">
        <f>SUM(X85:X104)</f>
        <v>4291</v>
      </c>
      <c r="Y84" s="161"/>
      <c r="Z84" s="161"/>
      <c r="AA84" s="163"/>
      <c r="AB84" s="450"/>
      <c r="AC84" s="450"/>
      <c r="AD84" s="450"/>
      <c r="AE84" s="163"/>
      <c r="AF84" s="163"/>
      <c r="AG84" s="163"/>
      <c r="AH84" s="163"/>
      <c r="AI84" s="178"/>
      <c r="AJ84" s="21"/>
    </row>
    <row r="85" s="1" customFormat="1" ht="45" spans="1:36">
      <c r="A85" s="20">
        <v>74</v>
      </c>
      <c r="B85" s="20" t="s">
        <v>429</v>
      </c>
      <c r="C85" s="21" t="s">
        <v>430</v>
      </c>
      <c r="D85" s="21" t="s">
        <v>431</v>
      </c>
      <c r="E85" s="21" t="s">
        <v>432</v>
      </c>
      <c r="F85" s="21">
        <v>2022</v>
      </c>
      <c r="G85" s="21" t="s">
        <v>433</v>
      </c>
      <c r="H85" s="33" t="s">
        <v>434</v>
      </c>
      <c r="I85" s="50">
        <v>300</v>
      </c>
      <c r="J85" s="50">
        <v>0</v>
      </c>
      <c r="K85" s="50">
        <v>0</v>
      </c>
      <c r="L85" s="50">
        <v>0</v>
      </c>
      <c r="M85" s="50">
        <v>0</v>
      </c>
      <c r="N85" s="50">
        <v>0</v>
      </c>
      <c r="O85" s="50">
        <v>0</v>
      </c>
      <c r="P85" s="50">
        <v>0</v>
      </c>
      <c r="Q85" s="50">
        <v>0</v>
      </c>
      <c r="R85" s="50">
        <v>0</v>
      </c>
      <c r="S85" s="50">
        <v>0</v>
      </c>
      <c r="T85" s="50">
        <v>0</v>
      </c>
      <c r="U85" s="50">
        <v>0</v>
      </c>
      <c r="V85" s="50">
        <v>0</v>
      </c>
      <c r="W85" s="50">
        <v>1024</v>
      </c>
      <c r="X85" s="50">
        <v>369</v>
      </c>
      <c r="Y85" s="33" t="s">
        <v>435</v>
      </c>
      <c r="Z85" s="33" t="s">
        <v>436</v>
      </c>
      <c r="AA85" s="21" t="s">
        <v>78</v>
      </c>
      <c r="AB85" s="21" t="s">
        <v>437</v>
      </c>
      <c r="AC85" s="21" t="s">
        <v>438</v>
      </c>
      <c r="AD85" s="21" t="s">
        <v>439</v>
      </c>
      <c r="AE85" s="21" t="s">
        <v>82</v>
      </c>
      <c r="AF85" s="21" t="s">
        <v>55</v>
      </c>
      <c r="AG85" s="21" t="s">
        <v>440</v>
      </c>
      <c r="AH85" s="21" t="s">
        <v>56</v>
      </c>
      <c r="AI85" s="128"/>
      <c r="AJ85" s="21"/>
    </row>
    <row r="86" s="1" customFormat="1" ht="67.5" spans="1:36">
      <c r="A86" s="20">
        <v>75</v>
      </c>
      <c r="B86" s="20" t="s">
        <v>441</v>
      </c>
      <c r="C86" s="21" t="s">
        <v>430</v>
      </c>
      <c r="D86" s="21" t="s">
        <v>442</v>
      </c>
      <c r="E86" s="21" t="s">
        <v>401</v>
      </c>
      <c r="F86" s="21">
        <v>2022</v>
      </c>
      <c r="G86" s="21" t="s">
        <v>443</v>
      </c>
      <c r="H86" s="33" t="s">
        <v>444</v>
      </c>
      <c r="I86" s="50">
        <v>450</v>
      </c>
      <c r="J86" s="50">
        <v>0</v>
      </c>
      <c r="K86" s="50">
        <v>0</v>
      </c>
      <c r="L86" s="50">
        <v>0</v>
      </c>
      <c r="M86" s="50">
        <v>0</v>
      </c>
      <c r="N86" s="50">
        <v>0</v>
      </c>
      <c r="O86" s="50">
        <v>0</v>
      </c>
      <c r="P86" s="50">
        <v>0</v>
      </c>
      <c r="Q86" s="50">
        <v>0</v>
      </c>
      <c r="R86" s="50">
        <v>0</v>
      </c>
      <c r="S86" s="50">
        <v>0</v>
      </c>
      <c r="T86" s="50">
        <v>0</v>
      </c>
      <c r="U86" s="50">
        <v>0</v>
      </c>
      <c r="V86" s="50">
        <v>0</v>
      </c>
      <c r="W86" s="50">
        <v>256</v>
      </c>
      <c r="X86" s="50">
        <v>119</v>
      </c>
      <c r="Y86" s="33" t="s">
        <v>445</v>
      </c>
      <c r="Z86" s="33" t="s">
        <v>446</v>
      </c>
      <c r="AA86" s="21" t="s">
        <v>200</v>
      </c>
      <c r="AB86" s="21" t="s">
        <v>201</v>
      </c>
      <c r="AC86" s="21" t="s">
        <v>438</v>
      </c>
      <c r="AD86" s="21" t="s">
        <v>439</v>
      </c>
      <c r="AE86" s="21" t="s">
        <v>82</v>
      </c>
      <c r="AF86" s="21" t="s">
        <v>55</v>
      </c>
      <c r="AG86" s="21" t="s">
        <v>202</v>
      </c>
      <c r="AH86" s="21" t="s">
        <v>56</v>
      </c>
      <c r="AI86" s="128"/>
      <c r="AJ86" s="21"/>
    </row>
    <row r="87" s="1" customFormat="1" ht="56.25" spans="1:36">
      <c r="A87" s="20">
        <v>76</v>
      </c>
      <c r="B87" s="20" t="s">
        <v>447</v>
      </c>
      <c r="C87" s="21" t="s">
        <v>430</v>
      </c>
      <c r="D87" s="21" t="s">
        <v>448</v>
      </c>
      <c r="E87" s="21" t="s">
        <v>45</v>
      </c>
      <c r="F87" s="21">
        <v>2022</v>
      </c>
      <c r="G87" s="21" t="s">
        <v>158</v>
      </c>
      <c r="H87" s="33" t="s">
        <v>449</v>
      </c>
      <c r="I87" s="50">
        <v>3000</v>
      </c>
      <c r="J87" s="50">
        <v>0</v>
      </c>
      <c r="K87" s="50">
        <v>0</v>
      </c>
      <c r="L87" s="50">
        <v>0</v>
      </c>
      <c r="M87" s="50">
        <v>0</v>
      </c>
      <c r="N87" s="50">
        <v>0</v>
      </c>
      <c r="O87" s="50">
        <v>0</v>
      </c>
      <c r="P87" s="50">
        <v>0</v>
      </c>
      <c r="Q87" s="50">
        <v>0</v>
      </c>
      <c r="R87" s="50">
        <v>0</v>
      </c>
      <c r="S87" s="50">
        <v>0</v>
      </c>
      <c r="T87" s="50">
        <v>0</v>
      </c>
      <c r="U87" s="50">
        <v>0</v>
      </c>
      <c r="V87" s="50">
        <v>0</v>
      </c>
      <c r="W87" s="50">
        <v>1200</v>
      </c>
      <c r="X87" s="50">
        <v>263</v>
      </c>
      <c r="Y87" s="33" t="s">
        <v>450</v>
      </c>
      <c r="Z87" s="33" t="s">
        <v>451</v>
      </c>
      <c r="AA87" s="21" t="s">
        <v>438</v>
      </c>
      <c r="AB87" s="21" t="s">
        <v>439</v>
      </c>
      <c r="AC87" s="21" t="s">
        <v>438</v>
      </c>
      <c r="AD87" s="21" t="s">
        <v>439</v>
      </c>
      <c r="AE87" s="21" t="s">
        <v>82</v>
      </c>
      <c r="AF87" s="21" t="s">
        <v>55</v>
      </c>
      <c r="AG87" s="59" t="s">
        <v>63</v>
      </c>
      <c r="AH87" s="21" t="s">
        <v>56</v>
      </c>
      <c r="AI87" s="128"/>
      <c r="AJ87" s="21" t="s">
        <v>452</v>
      </c>
    </row>
    <row r="88" s="1" customFormat="1" ht="33.75" spans="1:36">
      <c r="A88" s="20">
        <v>77</v>
      </c>
      <c r="B88" s="20" t="s">
        <v>453</v>
      </c>
      <c r="C88" s="21" t="s">
        <v>430</v>
      </c>
      <c r="D88" s="21" t="s">
        <v>454</v>
      </c>
      <c r="E88" s="21" t="s">
        <v>45</v>
      </c>
      <c r="F88" s="21">
        <v>2022</v>
      </c>
      <c r="G88" s="21" t="s">
        <v>455</v>
      </c>
      <c r="H88" s="33" t="s">
        <v>456</v>
      </c>
      <c r="I88" s="50">
        <v>850</v>
      </c>
      <c r="J88" s="50">
        <v>0</v>
      </c>
      <c r="K88" s="50">
        <v>0</v>
      </c>
      <c r="L88" s="50">
        <v>0</v>
      </c>
      <c r="M88" s="50">
        <v>0</v>
      </c>
      <c r="N88" s="50">
        <v>0</v>
      </c>
      <c r="O88" s="50">
        <v>0</v>
      </c>
      <c r="P88" s="50">
        <v>0</v>
      </c>
      <c r="Q88" s="50">
        <v>0</v>
      </c>
      <c r="R88" s="50">
        <v>0</v>
      </c>
      <c r="S88" s="50">
        <v>0</v>
      </c>
      <c r="T88" s="50">
        <v>0</v>
      </c>
      <c r="U88" s="50">
        <v>0</v>
      </c>
      <c r="V88" s="50">
        <v>0</v>
      </c>
      <c r="W88" s="50">
        <v>963</v>
      </c>
      <c r="X88" s="50">
        <v>290</v>
      </c>
      <c r="Y88" s="33" t="s">
        <v>457</v>
      </c>
      <c r="Z88" s="33" t="s">
        <v>457</v>
      </c>
      <c r="AA88" s="21" t="s">
        <v>168</v>
      </c>
      <c r="AB88" s="21" t="s">
        <v>169</v>
      </c>
      <c r="AC88" s="21" t="s">
        <v>438</v>
      </c>
      <c r="AD88" s="21" t="s">
        <v>439</v>
      </c>
      <c r="AE88" s="21" t="s">
        <v>82</v>
      </c>
      <c r="AF88" s="21" t="s">
        <v>55</v>
      </c>
      <c r="AG88" s="21" t="s">
        <v>458</v>
      </c>
      <c r="AH88" s="21" t="s">
        <v>56</v>
      </c>
      <c r="AI88" s="128"/>
      <c r="AJ88" s="21"/>
    </row>
    <row r="89" s="1" customFormat="1" ht="90" spans="1:36">
      <c r="A89" s="20">
        <v>78</v>
      </c>
      <c r="B89" s="20" t="s">
        <v>602</v>
      </c>
      <c r="C89" s="22" t="s">
        <v>430</v>
      </c>
      <c r="D89" s="23" t="s">
        <v>603</v>
      </c>
      <c r="E89" s="22" t="s">
        <v>45</v>
      </c>
      <c r="F89" s="21">
        <v>2022</v>
      </c>
      <c r="G89" s="22" t="s">
        <v>546</v>
      </c>
      <c r="H89" s="34" t="s">
        <v>604</v>
      </c>
      <c r="I89" s="50">
        <v>1500</v>
      </c>
      <c r="J89" s="50">
        <v>0</v>
      </c>
      <c r="K89" s="50">
        <v>0</v>
      </c>
      <c r="L89" s="50">
        <v>0</v>
      </c>
      <c r="M89" s="50">
        <v>0</v>
      </c>
      <c r="N89" s="50">
        <v>0</v>
      </c>
      <c r="O89" s="50">
        <v>0</v>
      </c>
      <c r="P89" s="50">
        <v>0</v>
      </c>
      <c r="Q89" s="50">
        <v>0</v>
      </c>
      <c r="R89" s="50">
        <v>0</v>
      </c>
      <c r="S89" s="50">
        <v>0</v>
      </c>
      <c r="T89" s="50">
        <v>0</v>
      </c>
      <c r="U89" s="50">
        <v>0</v>
      </c>
      <c r="V89" s="50">
        <v>0</v>
      </c>
      <c r="W89" s="50">
        <v>2178</v>
      </c>
      <c r="X89" s="50">
        <v>1175</v>
      </c>
      <c r="Y89" s="34" t="s">
        <v>605</v>
      </c>
      <c r="Z89" s="34" t="s">
        <v>605</v>
      </c>
      <c r="AA89" s="22" t="s">
        <v>272</v>
      </c>
      <c r="AB89" s="21" t="s">
        <v>606</v>
      </c>
      <c r="AC89" s="21" t="s">
        <v>438</v>
      </c>
      <c r="AD89" s="21" t="s">
        <v>607</v>
      </c>
      <c r="AE89" s="21" t="s">
        <v>82</v>
      </c>
      <c r="AF89" s="21" t="s">
        <v>543</v>
      </c>
      <c r="AG89" s="21" t="s">
        <v>608</v>
      </c>
      <c r="AH89" s="21" t="s">
        <v>56</v>
      </c>
      <c r="AI89" s="128"/>
      <c r="AJ89" s="21" t="s">
        <v>452</v>
      </c>
    </row>
    <row r="90" s="1" customFormat="1" ht="45" spans="1:36">
      <c r="A90" s="20">
        <v>79</v>
      </c>
      <c r="B90" s="20" t="s">
        <v>609</v>
      </c>
      <c r="C90" s="21" t="s">
        <v>430</v>
      </c>
      <c r="D90" s="21" t="s">
        <v>610</v>
      </c>
      <c r="E90" s="21" t="s">
        <v>45</v>
      </c>
      <c r="F90" s="21">
        <v>2022</v>
      </c>
      <c r="G90" s="21" t="s">
        <v>611</v>
      </c>
      <c r="H90" s="33" t="s">
        <v>612</v>
      </c>
      <c r="I90" s="50">
        <v>50</v>
      </c>
      <c r="J90" s="50">
        <v>0</v>
      </c>
      <c r="K90" s="50">
        <v>0</v>
      </c>
      <c r="L90" s="50">
        <v>0</v>
      </c>
      <c r="M90" s="50">
        <v>0</v>
      </c>
      <c r="N90" s="50">
        <v>0</v>
      </c>
      <c r="O90" s="50">
        <v>0</v>
      </c>
      <c r="P90" s="50">
        <v>0</v>
      </c>
      <c r="Q90" s="50">
        <v>0</v>
      </c>
      <c r="R90" s="50">
        <v>0</v>
      </c>
      <c r="S90" s="50">
        <v>0</v>
      </c>
      <c r="T90" s="50">
        <v>0</v>
      </c>
      <c r="U90" s="50">
        <v>0</v>
      </c>
      <c r="V90" s="50">
        <v>0</v>
      </c>
      <c r="W90" s="50">
        <v>184</v>
      </c>
      <c r="X90" s="50">
        <v>46</v>
      </c>
      <c r="Y90" s="33" t="s">
        <v>613</v>
      </c>
      <c r="Z90" s="33" t="s">
        <v>613</v>
      </c>
      <c r="AA90" s="21" t="s">
        <v>78</v>
      </c>
      <c r="AB90" s="21" t="s">
        <v>437</v>
      </c>
      <c r="AC90" s="21" t="s">
        <v>438</v>
      </c>
      <c r="AD90" s="21" t="s">
        <v>439</v>
      </c>
      <c r="AE90" s="21" t="s">
        <v>82</v>
      </c>
      <c r="AF90" s="21" t="s">
        <v>543</v>
      </c>
      <c r="AG90" s="21" t="s">
        <v>440</v>
      </c>
      <c r="AH90" s="21" t="s">
        <v>56</v>
      </c>
      <c r="AI90" s="128"/>
      <c r="AJ90" s="21"/>
    </row>
    <row r="91" s="1" customFormat="1" ht="33.75" spans="1:36">
      <c r="A91" s="20">
        <v>80</v>
      </c>
      <c r="B91" s="20" t="s">
        <v>614</v>
      </c>
      <c r="C91" s="21" t="s">
        <v>430</v>
      </c>
      <c r="D91" s="21" t="s">
        <v>615</v>
      </c>
      <c r="E91" s="21" t="s">
        <v>45</v>
      </c>
      <c r="F91" s="21">
        <v>2022</v>
      </c>
      <c r="G91" s="21" t="s">
        <v>455</v>
      </c>
      <c r="H91" s="33" t="s">
        <v>616</v>
      </c>
      <c r="I91" s="50">
        <v>1500</v>
      </c>
      <c r="J91" s="50">
        <v>0</v>
      </c>
      <c r="K91" s="50">
        <v>0</v>
      </c>
      <c r="L91" s="50">
        <v>0</v>
      </c>
      <c r="M91" s="50">
        <v>0</v>
      </c>
      <c r="N91" s="50">
        <v>0</v>
      </c>
      <c r="O91" s="50">
        <v>0</v>
      </c>
      <c r="P91" s="50">
        <v>0</v>
      </c>
      <c r="Q91" s="50">
        <v>0</v>
      </c>
      <c r="R91" s="50">
        <v>0</v>
      </c>
      <c r="S91" s="50">
        <v>0</v>
      </c>
      <c r="T91" s="50">
        <v>0</v>
      </c>
      <c r="U91" s="50">
        <v>0</v>
      </c>
      <c r="V91" s="50">
        <v>0</v>
      </c>
      <c r="W91" s="50">
        <v>342</v>
      </c>
      <c r="X91" s="50">
        <v>113</v>
      </c>
      <c r="Y91" s="33" t="s">
        <v>617</v>
      </c>
      <c r="Z91" s="33" t="s">
        <v>618</v>
      </c>
      <c r="AA91" s="21" t="s">
        <v>168</v>
      </c>
      <c r="AB91" s="21" t="s">
        <v>169</v>
      </c>
      <c r="AC91" s="21" t="s">
        <v>438</v>
      </c>
      <c r="AD91" s="21" t="s">
        <v>439</v>
      </c>
      <c r="AE91" s="21" t="s">
        <v>82</v>
      </c>
      <c r="AF91" s="21" t="s">
        <v>543</v>
      </c>
      <c r="AG91" s="21" t="s">
        <v>63</v>
      </c>
      <c r="AH91" s="21" t="s">
        <v>56</v>
      </c>
      <c r="AI91" s="128"/>
      <c r="AJ91" s="21"/>
    </row>
    <row r="92" s="1" customFormat="1" ht="45" spans="1:36">
      <c r="A92" s="20">
        <v>81</v>
      </c>
      <c r="B92" s="20" t="s">
        <v>619</v>
      </c>
      <c r="C92" s="21" t="s">
        <v>430</v>
      </c>
      <c r="D92" s="21" t="s">
        <v>620</v>
      </c>
      <c r="E92" s="21" t="s">
        <v>45</v>
      </c>
      <c r="F92" s="21">
        <v>2022</v>
      </c>
      <c r="G92" s="21" t="s">
        <v>621</v>
      </c>
      <c r="H92" s="33" t="s">
        <v>622</v>
      </c>
      <c r="I92" s="50">
        <v>120</v>
      </c>
      <c r="J92" s="50">
        <v>0</v>
      </c>
      <c r="K92" s="50">
        <v>0</v>
      </c>
      <c r="L92" s="50">
        <v>0</v>
      </c>
      <c r="M92" s="50">
        <v>0</v>
      </c>
      <c r="N92" s="50">
        <v>0</v>
      </c>
      <c r="O92" s="50">
        <v>0</v>
      </c>
      <c r="P92" s="50">
        <v>0</v>
      </c>
      <c r="Q92" s="50">
        <v>0</v>
      </c>
      <c r="R92" s="50">
        <v>0</v>
      </c>
      <c r="S92" s="50">
        <v>0</v>
      </c>
      <c r="T92" s="50">
        <v>0</v>
      </c>
      <c r="U92" s="50">
        <v>0</v>
      </c>
      <c r="V92" s="50">
        <v>0</v>
      </c>
      <c r="W92" s="50">
        <v>30</v>
      </c>
      <c r="X92" s="50">
        <v>11</v>
      </c>
      <c r="Y92" s="33" t="s">
        <v>623</v>
      </c>
      <c r="Z92" s="33" t="s">
        <v>624</v>
      </c>
      <c r="AA92" s="21" t="s">
        <v>200</v>
      </c>
      <c r="AB92" s="21" t="s">
        <v>201</v>
      </c>
      <c r="AC92" s="21" t="s">
        <v>438</v>
      </c>
      <c r="AD92" s="21" t="s">
        <v>439</v>
      </c>
      <c r="AE92" s="21" t="s">
        <v>82</v>
      </c>
      <c r="AF92" s="21" t="s">
        <v>543</v>
      </c>
      <c r="AG92" s="21" t="s">
        <v>438</v>
      </c>
      <c r="AH92" s="21" t="s">
        <v>56</v>
      </c>
      <c r="AI92" s="128"/>
      <c r="AJ92" s="21"/>
    </row>
    <row r="93" s="1" customFormat="1" ht="56.25" spans="1:36">
      <c r="A93" s="20">
        <v>82</v>
      </c>
      <c r="B93" s="20" t="s">
        <v>625</v>
      </c>
      <c r="C93" s="21" t="s">
        <v>430</v>
      </c>
      <c r="D93" s="21" t="s">
        <v>626</v>
      </c>
      <c r="E93" s="21" t="s">
        <v>45</v>
      </c>
      <c r="F93" s="21">
        <v>2022</v>
      </c>
      <c r="G93" s="21" t="s">
        <v>627</v>
      </c>
      <c r="H93" s="33" t="s">
        <v>628</v>
      </c>
      <c r="I93" s="50">
        <v>350</v>
      </c>
      <c r="J93" s="50">
        <v>0</v>
      </c>
      <c r="K93" s="50">
        <v>0</v>
      </c>
      <c r="L93" s="50">
        <v>0</v>
      </c>
      <c r="M93" s="50">
        <v>0</v>
      </c>
      <c r="N93" s="50">
        <v>0</v>
      </c>
      <c r="O93" s="50">
        <v>0</v>
      </c>
      <c r="P93" s="50">
        <v>0</v>
      </c>
      <c r="Q93" s="50">
        <v>0</v>
      </c>
      <c r="R93" s="50">
        <v>0</v>
      </c>
      <c r="S93" s="50">
        <v>0</v>
      </c>
      <c r="T93" s="50">
        <v>0</v>
      </c>
      <c r="U93" s="50">
        <v>0</v>
      </c>
      <c r="V93" s="50">
        <v>0</v>
      </c>
      <c r="W93" s="50">
        <v>112</v>
      </c>
      <c r="X93" s="50">
        <v>43</v>
      </c>
      <c r="Y93" s="33" t="s">
        <v>629</v>
      </c>
      <c r="Z93" s="33" t="s">
        <v>630</v>
      </c>
      <c r="AA93" s="21" t="s">
        <v>115</v>
      </c>
      <c r="AB93" s="21" t="s">
        <v>116</v>
      </c>
      <c r="AC93" s="21" t="s">
        <v>438</v>
      </c>
      <c r="AD93" s="21" t="s">
        <v>439</v>
      </c>
      <c r="AE93" s="21" t="s">
        <v>82</v>
      </c>
      <c r="AF93" s="21" t="s">
        <v>543</v>
      </c>
      <c r="AG93" s="59" t="s">
        <v>63</v>
      </c>
      <c r="AH93" s="21" t="s">
        <v>56</v>
      </c>
      <c r="AI93" s="128"/>
      <c r="AJ93" s="21"/>
    </row>
    <row r="94" s="1" customFormat="1" ht="33.75" spans="1:36">
      <c r="A94" s="20">
        <v>83</v>
      </c>
      <c r="B94" s="20" t="s">
        <v>631</v>
      </c>
      <c r="C94" s="21" t="s">
        <v>430</v>
      </c>
      <c r="D94" s="21" t="s">
        <v>632</v>
      </c>
      <c r="E94" s="21" t="s">
        <v>45</v>
      </c>
      <c r="F94" s="21">
        <v>2022</v>
      </c>
      <c r="G94" s="21" t="s">
        <v>455</v>
      </c>
      <c r="H94" s="33" t="s">
        <v>633</v>
      </c>
      <c r="I94" s="50">
        <v>1500</v>
      </c>
      <c r="J94" s="50">
        <v>0</v>
      </c>
      <c r="K94" s="50">
        <v>0</v>
      </c>
      <c r="L94" s="50">
        <v>0</v>
      </c>
      <c r="M94" s="50">
        <v>0</v>
      </c>
      <c r="N94" s="50">
        <v>0</v>
      </c>
      <c r="O94" s="50">
        <v>0</v>
      </c>
      <c r="P94" s="50">
        <v>0</v>
      </c>
      <c r="Q94" s="50">
        <v>0</v>
      </c>
      <c r="R94" s="50">
        <v>0</v>
      </c>
      <c r="S94" s="50">
        <v>0</v>
      </c>
      <c r="T94" s="50">
        <v>0</v>
      </c>
      <c r="U94" s="50">
        <v>0</v>
      </c>
      <c r="V94" s="50">
        <v>0</v>
      </c>
      <c r="W94" s="50">
        <v>963</v>
      </c>
      <c r="X94" s="50">
        <v>290</v>
      </c>
      <c r="Y94" s="33" t="s">
        <v>634</v>
      </c>
      <c r="Z94" s="33" t="s">
        <v>634</v>
      </c>
      <c r="AA94" s="21" t="s">
        <v>168</v>
      </c>
      <c r="AB94" s="21" t="s">
        <v>169</v>
      </c>
      <c r="AC94" s="21" t="s">
        <v>438</v>
      </c>
      <c r="AD94" s="21" t="s">
        <v>439</v>
      </c>
      <c r="AE94" s="21" t="s">
        <v>82</v>
      </c>
      <c r="AF94" s="21" t="s">
        <v>543</v>
      </c>
      <c r="AG94" s="21" t="s">
        <v>458</v>
      </c>
      <c r="AH94" s="21" t="s">
        <v>56</v>
      </c>
      <c r="AI94" s="128"/>
      <c r="AJ94" s="21"/>
    </row>
    <row r="95" s="1" customFormat="1" ht="33.75" spans="1:36">
      <c r="A95" s="20">
        <v>84</v>
      </c>
      <c r="B95" s="20" t="s">
        <v>459</v>
      </c>
      <c r="C95" s="21" t="s">
        <v>430</v>
      </c>
      <c r="D95" s="21" t="s">
        <v>460</v>
      </c>
      <c r="E95" s="21" t="s">
        <v>45</v>
      </c>
      <c r="F95" s="21">
        <v>2022</v>
      </c>
      <c r="G95" s="21" t="s">
        <v>461</v>
      </c>
      <c r="H95" s="33" t="s">
        <v>462</v>
      </c>
      <c r="I95" s="50">
        <v>400</v>
      </c>
      <c r="J95" s="50"/>
      <c r="K95" s="50"/>
      <c r="L95" s="50"/>
      <c r="M95" s="50"/>
      <c r="N95" s="50"/>
      <c r="O95" s="50"/>
      <c r="P95" s="50"/>
      <c r="Q95" s="50"/>
      <c r="R95" s="50"/>
      <c r="S95" s="50"/>
      <c r="T95" s="50"/>
      <c r="U95" s="50"/>
      <c r="V95" s="50"/>
      <c r="W95" s="50">
        <v>1069</v>
      </c>
      <c r="X95" s="50">
        <v>353</v>
      </c>
      <c r="Y95" s="33" t="s">
        <v>463</v>
      </c>
      <c r="Z95" s="33" t="s">
        <v>69</v>
      </c>
      <c r="AA95" s="21" t="s">
        <v>70</v>
      </c>
      <c r="AB95" s="21" t="s">
        <v>71</v>
      </c>
      <c r="AC95" s="21" t="s">
        <v>438</v>
      </c>
      <c r="AD95" s="21" t="s">
        <v>439</v>
      </c>
      <c r="AE95" s="21" t="s">
        <v>82</v>
      </c>
      <c r="AF95" s="21" t="s">
        <v>55</v>
      </c>
      <c r="AG95" s="21" t="s">
        <v>458</v>
      </c>
      <c r="AH95" s="21" t="s">
        <v>56</v>
      </c>
      <c r="AI95" s="21" t="s">
        <v>96</v>
      </c>
      <c r="AJ95" s="21"/>
    </row>
    <row r="96" s="1" customFormat="1" ht="45" spans="1:36">
      <c r="A96" s="20">
        <v>85</v>
      </c>
      <c r="B96" s="20" t="s">
        <v>635</v>
      </c>
      <c r="C96" s="21" t="s">
        <v>430</v>
      </c>
      <c r="D96" s="21" t="s">
        <v>636</v>
      </c>
      <c r="E96" s="21" t="s">
        <v>45</v>
      </c>
      <c r="F96" s="21">
        <v>2022</v>
      </c>
      <c r="G96" s="21" t="s">
        <v>637</v>
      </c>
      <c r="H96" s="21" t="s">
        <v>638</v>
      </c>
      <c r="I96" s="50">
        <v>10000</v>
      </c>
      <c r="J96" s="50">
        <v>0</v>
      </c>
      <c r="K96" s="50">
        <v>0</v>
      </c>
      <c r="L96" s="50">
        <v>0</v>
      </c>
      <c r="M96" s="50">
        <v>0</v>
      </c>
      <c r="N96" s="50">
        <v>0</v>
      </c>
      <c r="O96" s="50">
        <v>0</v>
      </c>
      <c r="P96" s="50">
        <v>0</v>
      </c>
      <c r="Q96" s="50">
        <v>0</v>
      </c>
      <c r="R96" s="50">
        <v>0</v>
      </c>
      <c r="S96" s="50">
        <v>0</v>
      </c>
      <c r="T96" s="50">
        <v>0</v>
      </c>
      <c r="U96" s="50">
        <v>0</v>
      </c>
      <c r="V96" s="50">
        <v>0</v>
      </c>
      <c r="W96" s="50">
        <v>817</v>
      </c>
      <c r="X96" s="50">
        <v>478</v>
      </c>
      <c r="Y96" s="33" t="s">
        <v>639</v>
      </c>
      <c r="Z96" s="33" t="s">
        <v>640</v>
      </c>
      <c r="AA96" s="21" t="s">
        <v>438</v>
      </c>
      <c r="AB96" s="21" t="s">
        <v>439</v>
      </c>
      <c r="AC96" s="21" t="s">
        <v>438</v>
      </c>
      <c r="AD96" s="21" t="s">
        <v>439</v>
      </c>
      <c r="AE96" s="21" t="s">
        <v>82</v>
      </c>
      <c r="AF96" s="21" t="s">
        <v>543</v>
      </c>
      <c r="AG96" s="21" t="s">
        <v>215</v>
      </c>
      <c r="AH96" s="21" t="s">
        <v>56</v>
      </c>
      <c r="AI96" s="21" t="s">
        <v>96</v>
      </c>
      <c r="AJ96" s="21"/>
    </row>
    <row r="97" s="1" customFormat="1" ht="45" spans="1:36">
      <c r="A97" s="20">
        <v>86</v>
      </c>
      <c r="B97" s="20" t="s">
        <v>697</v>
      </c>
      <c r="C97" s="21" t="s">
        <v>430</v>
      </c>
      <c r="D97" s="21" t="s">
        <v>698</v>
      </c>
      <c r="E97" s="21" t="s">
        <v>45</v>
      </c>
      <c r="F97" s="21">
        <v>2022</v>
      </c>
      <c r="G97" s="21" t="s">
        <v>224</v>
      </c>
      <c r="H97" s="33" t="s">
        <v>699</v>
      </c>
      <c r="I97" s="50">
        <v>2000</v>
      </c>
      <c r="J97" s="50">
        <v>0</v>
      </c>
      <c r="K97" s="50">
        <v>0</v>
      </c>
      <c r="L97" s="50">
        <v>0</v>
      </c>
      <c r="M97" s="50">
        <v>0</v>
      </c>
      <c r="N97" s="50">
        <v>0</v>
      </c>
      <c r="O97" s="50">
        <v>0</v>
      </c>
      <c r="P97" s="50">
        <v>0</v>
      </c>
      <c r="Q97" s="50">
        <v>0</v>
      </c>
      <c r="R97" s="50">
        <v>0</v>
      </c>
      <c r="S97" s="50">
        <v>0</v>
      </c>
      <c r="T97" s="50">
        <v>0</v>
      </c>
      <c r="U97" s="50">
        <v>0</v>
      </c>
      <c r="V97" s="50">
        <v>0</v>
      </c>
      <c r="W97" s="50">
        <v>342</v>
      </c>
      <c r="X97" s="50">
        <v>113</v>
      </c>
      <c r="Y97" s="33" t="s">
        <v>700</v>
      </c>
      <c r="Z97" s="33" t="s">
        <v>701</v>
      </c>
      <c r="AA97" s="21" t="s">
        <v>438</v>
      </c>
      <c r="AB97" s="21" t="s">
        <v>439</v>
      </c>
      <c r="AC97" s="21" t="s">
        <v>224</v>
      </c>
      <c r="AD97" s="21" t="s">
        <v>169</v>
      </c>
      <c r="AE97" s="21" t="s">
        <v>82</v>
      </c>
      <c r="AF97" s="21" t="s">
        <v>543</v>
      </c>
      <c r="AG97" s="21" t="s">
        <v>215</v>
      </c>
      <c r="AH97" s="21" t="s">
        <v>56</v>
      </c>
      <c r="AI97" s="21" t="s">
        <v>1036</v>
      </c>
      <c r="AJ97" s="21"/>
    </row>
    <row r="98" s="1" customFormat="1" ht="67" customHeight="1" spans="1:36">
      <c r="A98" s="20">
        <v>87</v>
      </c>
      <c r="B98" s="20" t="s">
        <v>469</v>
      </c>
      <c r="C98" s="20" t="s">
        <v>430</v>
      </c>
      <c r="D98" s="21" t="s">
        <v>470</v>
      </c>
      <c r="E98" s="26" t="s">
        <v>45</v>
      </c>
      <c r="F98" s="26">
        <v>2022</v>
      </c>
      <c r="G98" s="25" t="s">
        <v>1037</v>
      </c>
      <c r="H98" s="36" t="s">
        <v>471</v>
      </c>
      <c r="I98" s="50">
        <v>600</v>
      </c>
      <c r="J98" s="50">
        <v>0</v>
      </c>
      <c r="K98" s="50">
        <v>0</v>
      </c>
      <c r="L98" s="50">
        <v>0</v>
      </c>
      <c r="M98" s="50">
        <v>0</v>
      </c>
      <c r="N98" s="50">
        <v>0</v>
      </c>
      <c r="O98" s="50">
        <v>0</v>
      </c>
      <c r="P98" s="50">
        <v>0</v>
      </c>
      <c r="Q98" s="50">
        <v>0</v>
      </c>
      <c r="R98" s="50">
        <v>0</v>
      </c>
      <c r="S98" s="50">
        <v>0</v>
      </c>
      <c r="T98" s="50">
        <v>0</v>
      </c>
      <c r="U98" s="50">
        <v>0</v>
      </c>
      <c r="V98" s="50">
        <v>0</v>
      </c>
      <c r="W98" s="50">
        <v>310</v>
      </c>
      <c r="X98" s="50">
        <v>99</v>
      </c>
      <c r="Y98" s="33" t="s">
        <v>472</v>
      </c>
      <c r="Z98" s="33" t="s">
        <v>473</v>
      </c>
      <c r="AA98" s="21" t="s">
        <v>438</v>
      </c>
      <c r="AB98" s="21" t="s">
        <v>439</v>
      </c>
      <c r="AC98" s="21" t="s">
        <v>438</v>
      </c>
      <c r="AD98" s="21" t="s">
        <v>439</v>
      </c>
      <c r="AE98" s="21" t="s">
        <v>82</v>
      </c>
      <c r="AF98" s="21" t="s">
        <v>55</v>
      </c>
      <c r="AG98" s="59" t="s">
        <v>63</v>
      </c>
      <c r="AH98" s="21" t="s">
        <v>56</v>
      </c>
      <c r="AI98" s="21" t="s">
        <v>1036</v>
      </c>
      <c r="AJ98" s="21"/>
    </row>
    <row r="99" s="1" customFormat="1" ht="33.75" spans="1:36">
      <c r="A99" s="20">
        <v>88</v>
      </c>
      <c r="B99" s="20" t="s">
        <v>641</v>
      </c>
      <c r="C99" s="21" t="s">
        <v>430</v>
      </c>
      <c r="D99" s="21" t="s">
        <v>642</v>
      </c>
      <c r="E99" s="21" t="s">
        <v>45</v>
      </c>
      <c r="F99" s="21">
        <v>2022</v>
      </c>
      <c r="G99" s="21" t="s">
        <v>509</v>
      </c>
      <c r="H99" s="33" t="s">
        <v>643</v>
      </c>
      <c r="I99" s="50">
        <v>50</v>
      </c>
      <c r="J99" s="50">
        <v>0</v>
      </c>
      <c r="K99" s="50">
        <v>0</v>
      </c>
      <c r="L99" s="50">
        <v>0</v>
      </c>
      <c r="M99" s="50">
        <v>0</v>
      </c>
      <c r="N99" s="50">
        <v>0</v>
      </c>
      <c r="O99" s="50">
        <v>0</v>
      </c>
      <c r="P99" s="50">
        <v>0</v>
      </c>
      <c r="Q99" s="50">
        <v>0</v>
      </c>
      <c r="R99" s="50">
        <v>0</v>
      </c>
      <c r="S99" s="50">
        <v>0</v>
      </c>
      <c r="T99" s="50">
        <v>0</v>
      </c>
      <c r="U99" s="50">
        <v>0</v>
      </c>
      <c r="V99" s="50">
        <v>0</v>
      </c>
      <c r="W99" s="50">
        <v>20</v>
      </c>
      <c r="X99" s="50">
        <v>0</v>
      </c>
      <c r="Y99" s="33" t="s">
        <v>644</v>
      </c>
      <c r="Z99" s="33" t="s">
        <v>618</v>
      </c>
      <c r="AA99" s="21" t="s">
        <v>168</v>
      </c>
      <c r="AB99" s="21" t="s">
        <v>169</v>
      </c>
      <c r="AC99" s="21" t="s">
        <v>438</v>
      </c>
      <c r="AD99" s="21" t="s">
        <v>439</v>
      </c>
      <c r="AE99" s="21" t="s">
        <v>82</v>
      </c>
      <c r="AF99" s="21" t="s">
        <v>543</v>
      </c>
      <c r="AG99" s="21" t="s">
        <v>458</v>
      </c>
      <c r="AH99" s="21" t="s">
        <v>203</v>
      </c>
      <c r="AI99" s="128"/>
      <c r="AJ99" s="21"/>
    </row>
    <row r="100" s="1" customFormat="1" ht="45" spans="1:36">
      <c r="A100" s="20">
        <v>89</v>
      </c>
      <c r="B100" s="20" t="s">
        <v>645</v>
      </c>
      <c r="C100" s="21" t="s">
        <v>430</v>
      </c>
      <c r="D100" s="21" t="s">
        <v>646</v>
      </c>
      <c r="E100" s="21" t="s">
        <v>45</v>
      </c>
      <c r="F100" s="21">
        <v>2022</v>
      </c>
      <c r="G100" s="21" t="s">
        <v>455</v>
      </c>
      <c r="H100" s="33" t="s">
        <v>647</v>
      </c>
      <c r="I100" s="50">
        <v>120</v>
      </c>
      <c r="J100" s="50">
        <v>0</v>
      </c>
      <c r="K100" s="50">
        <v>0</v>
      </c>
      <c r="L100" s="50">
        <v>0</v>
      </c>
      <c r="M100" s="50">
        <v>0</v>
      </c>
      <c r="N100" s="50">
        <v>0</v>
      </c>
      <c r="O100" s="50">
        <v>0</v>
      </c>
      <c r="P100" s="50">
        <v>0</v>
      </c>
      <c r="Q100" s="50">
        <v>0</v>
      </c>
      <c r="R100" s="50">
        <v>0</v>
      </c>
      <c r="S100" s="50">
        <v>0</v>
      </c>
      <c r="T100" s="50">
        <v>0</v>
      </c>
      <c r="U100" s="50">
        <v>0</v>
      </c>
      <c r="V100" s="50">
        <v>0</v>
      </c>
      <c r="W100" s="50">
        <v>342</v>
      </c>
      <c r="X100" s="50">
        <v>113</v>
      </c>
      <c r="Y100" s="33" t="s">
        <v>648</v>
      </c>
      <c r="Z100" s="33" t="s">
        <v>618</v>
      </c>
      <c r="AA100" s="21" t="s">
        <v>168</v>
      </c>
      <c r="AB100" s="21" t="s">
        <v>169</v>
      </c>
      <c r="AC100" s="21" t="s">
        <v>438</v>
      </c>
      <c r="AD100" s="21" t="s">
        <v>439</v>
      </c>
      <c r="AE100" s="21" t="s">
        <v>82</v>
      </c>
      <c r="AF100" s="21" t="s">
        <v>543</v>
      </c>
      <c r="AG100" s="21" t="s">
        <v>458</v>
      </c>
      <c r="AH100" s="21" t="s">
        <v>203</v>
      </c>
      <c r="AI100" s="128"/>
      <c r="AJ100" s="21"/>
    </row>
    <row r="101" s="1" customFormat="1" ht="45" spans="1:36">
      <c r="A101" s="20">
        <v>90</v>
      </c>
      <c r="B101" s="20" t="s">
        <v>649</v>
      </c>
      <c r="C101" s="21" t="s">
        <v>430</v>
      </c>
      <c r="D101" s="21" t="s">
        <v>650</v>
      </c>
      <c r="E101" s="21" t="s">
        <v>45</v>
      </c>
      <c r="F101" s="21">
        <v>2022</v>
      </c>
      <c r="G101" s="21" t="s">
        <v>455</v>
      </c>
      <c r="H101" s="33" t="s">
        <v>651</v>
      </c>
      <c r="I101" s="50">
        <v>80</v>
      </c>
      <c r="J101" s="50">
        <v>0</v>
      </c>
      <c r="K101" s="50">
        <v>0</v>
      </c>
      <c r="L101" s="50">
        <v>0</v>
      </c>
      <c r="M101" s="50">
        <v>0</v>
      </c>
      <c r="N101" s="50">
        <v>0</v>
      </c>
      <c r="O101" s="50">
        <v>0</v>
      </c>
      <c r="P101" s="50">
        <v>0</v>
      </c>
      <c r="Q101" s="50">
        <v>0</v>
      </c>
      <c r="R101" s="50">
        <v>0</v>
      </c>
      <c r="S101" s="50">
        <v>0</v>
      </c>
      <c r="T101" s="50">
        <v>0</v>
      </c>
      <c r="U101" s="50">
        <v>0</v>
      </c>
      <c r="V101" s="50">
        <v>0</v>
      </c>
      <c r="W101" s="50">
        <v>342</v>
      </c>
      <c r="X101" s="50">
        <v>113</v>
      </c>
      <c r="Y101" s="33" t="s">
        <v>652</v>
      </c>
      <c r="Z101" s="33" t="s">
        <v>618</v>
      </c>
      <c r="AA101" s="21" t="s">
        <v>168</v>
      </c>
      <c r="AB101" s="21" t="s">
        <v>169</v>
      </c>
      <c r="AC101" s="21" t="s">
        <v>438</v>
      </c>
      <c r="AD101" s="21" t="s">
        <v>439</v>
      </c>
      <c r="AE101" s="21" t="s">
        <v>82</v>
      </c>
      <c r="AF101" s="21" t="s">
        <v>543</v>
      </c>
      <c r="AG101" s="21" t="s">
        <v>215</v>
      </c>
      <c r="AH101" s="21" t="s">
        <v>203</v>
      </c>
      <c r="AI101" s="128"/>
      <c r="AJ101" s="21"/>
    </row>
    <row r="102" s="1" customFormat="1" ht="45" spans="1:36">
      <c r="A102" s="20">
        <v>91</v>
      </c>
      <c r="B102" s="20" t="s">
        <v>702</v>
      </c>
      <c r="C102" s="21" t="s">
        <v>430</v>
      </c>
      <c r="D102" s="21" t="s">
        <v>703</v>
      </c>
      <c r="E102" s="21" t="s">
        <v>45</v>
      </c>
      <c r="F102" s="21">
        <v>2022</v>
      </c>
      <c r="G102" s="21" t="s">
        <v>455</v>
      </c>
      <c r="H102" s="33" t="s">
        <v>704</v>
      </c>
      <c r="I102" s="50">
        <v>1000</v>
      </c>
      <c r="J102" s="50">
        <v>0</v>
      </c>
      <c r="K102" s="50">
        <v>0</v>
      </c>
      <c r="L102" s="50">
        <v>0</v>
      </c>
      <c r="M102" s="50">
        <v>0</v>
      </c>
      <c r="N102" s="50">
        <v>0</v>
      </c>
      <c r="O102" s="50">
        <v>0</v>
      </c>
      <c r="P102" s="50">
        <v>0</v>
      </c>
      <c r="Q102" s="50">
        <v>0</v>
      </c>
      <c r="R102" s="50">
        <v>0</v>
      </c>
      <c r="S102" s="50">
        <v>0</v>
      </c>
      <c r="T102" s="50">
        <v>0</v>
      </c>
      <c r="U102" s="50">
        <v>0</v>
      </c>
      <c r="V102" s="50">
        <v>0</v>
      </c>
      <c r="W102" s="50">
        <v>342</v>
      </c>
      <c r="X102" s="50">
        <v>113</v>
      </c>
      <c r="Y102" s="33" t="s">
        <v>705</v>
      </c>
      <c r="Z102" s="33" t="s">
        <v>701</v>
      </c>
      <c r="AA102" s="21" t="s">
        <v>438</v>
      </c>
      <c r="AB102" s="21" t="s">
        <v>439</v>
      </c>
      <c r="AC102" s="21" t="s">
        <v>438</v>
      </c>
      <c r="AD102" s="21" t="s">
        <v>439</v>
      </c>
      <c r="AE102" s="21" t="s">
        <v>82</v>
      </c>
      <c r="AF102" s="21" t="s">
        <v>543</v>
      </c>
      <c r="AG102" s="21" t="s">
        <v>215</v>
      </c>
      <c r="AH102" s="21" t="s">
        <v>203</v>
      </c>
      <c r="AI102" s="128"/>
      <c r="AJ102" s="21"/>
    </row>
    <row r="103" s="1" customFormat="1" ht="78.75" spans="1:36">
      <c r="A103" s="20">
        <v>92</v>
      </c>
      <c r="B103" s="20" t="s">
        <v>706</v>
      </c>
      <c r="C103" s="21" t="s">
        <v>430</v>
      </c>
      <c r="D103" s="21" t="s">
        <v>707</v>
      </c>
      <c r="E103" s="21" t="s">
        <v>45</v>
      </c>
      <c r="F103" s="21">
        <v>2022</v>
      </c>
      <c r="G103" s="21" t="s">
        <v>425</v>
      </c>
      <c r="H103" s="33" t="s">
        <v>708</v>
      </c>
      <c r="I103" s="50">
        <v>750</v>
      </c>
      <c r="J103" s="50">
        <v>0</v>
      </c>
      <c r="K103" s="50">
        <v>0</v>
      </c>
      <c r="L103" s="50">
        <v>0</v>
      </c>
      <c r="M103" s="50">
        <v>0</v>
      </c>
      <c r="N103" s="50">
        <v>0</v>
      </c>
      <c r="O103" s="50">
        <v>0</v>
      </c>
      <c r="P103" s="50">
        <v>0</v>
      </c>
      <c r="Q103" s="50">
        <v>0</v>
      </c>
      <c r="R103" s="50">
        <v>0</v>
      </c>
      <c r="S103" s="50">
        <v>0</v>
      </c>
      <c r="T103" s="50">
        <v>0</v>
      </c>
      <c r="U103" s="50">
        <v>0</v>
      </c>
      <c r="V103" s="50">
        <v>0</v>
      </c>
      <c r="W103" s="50">
        <v>385</v>
      </c>
      <c r="X103" s="50">
        <v>134</v>
      </c>
      <c r="Y103" s="33" t="s">
        <v>709</v>
      </c>
      <c r="Z103" s="33" t="s">
        <v>710</v>
      </c>
      <c r="AA103" s="21" t="s">
        <v>200</v>
      </c>
      <c r="AB103" s="21" t="s">
        <v>201</v>
      </c>
      <c r="AC103" s="21" t="s">
        <v>438</v>
      </c>
      <c r="AD103" s="21" t="s">
        <v>439</v>
      </c>
      <c r="AE103" s="21" t="s">
        <v>82</v>
      </c>
      <c r="AF103" s="21" t="s">
        <v>543</v>
      </c>
      <c r="AG103" s="21" t="s">
        <v>438</v>
      </c>
      <c r="AH103" s="21" t="s">
        <v>203</v>
      </c>
      <c r="AI103" s="128"/>
      <c r="AJ103" s="21"/>
    </row>
    <row r="104" s="1" customFormat="1" ht="45" spans="1:36">
      <c r="A104" s="20">
        <v>93</v>
      </c>
      <c r="B104" s="20" t="s">
        <v>711</v>
      </c>
      <c r="C104" s="21" t="s">
        <v>430</v>
      </c>
      <c r="D104" s="21" t="s">
        <v>712</v>
      </c>
      <c r="E104" s="21" t="s">
        <v>45</v>
      </c>
      <c r="F104" s="21">
        <v>2022</v>
      </c>
      <c r="G104" s="21" t="s">
        <v>433</v>
      </c>
      <c r="H104" s="33" t="s">
        <v>713</v>
      </c>
      <c r="I104" s="50">
        <v>3000</v>
      </c>
      <c r="J104" s="50">
        <v>0</v>
      </c>
      <c r="K104" s="50">
        <v>0</v>
      </c>
      <c r="L104" s="50">
        <v>0</v>
      </c>
      <c r="M104" s="50">
        <v>0</v>
      </c>
      <c r="N104" s="50">
        <v>0</v>
      </c>
      <c r="O104" s="50">
        <v>0</v>
      </c>
      <c r="P104" s="50">
        <v>0</v>
      </c>
      <c r="Q104" s="50">
        <v>0</v>
      </c>
      <c r="R104" s="50">
        <v>0</v>
      </c>
      <c r="S104" s="50">
        <v>0</v>
      </c>
      <c r="T104" s="50">
        <v>0</v>
      </c>
      <c r="U104" s="50">
        <v>0</v>
      </c>
      <c r="V104" s="50">
        <v>0</v>
      </c>
      <c r="W104" s="50">
        <v>180</v>
      </c>
      <c r="X104" s="50">
        <v>56</v>
      </c>
      <c r="Y104" s="33" t="s">
        <v>714</v>
      </c>
      <c r="Z104" s="33" t="s">
        <v>715</v>
      </c>
      <c r="AA104" s="21" t="s">
        <v>78</v>
      </c>
      <c r="AB104" s="21" t="s">
        <v>437</v>
      </c>
      <c r="AC104" s="21" t="s">
        <v>438</v>
      </c>
      <c r="AD104" s="21" t="s">
        <v>439</v>
      </c>
      <c r="AE104" s="21" t="s">
        <v>82</v>
      </c>
      <c r="AF104" s="21" t="s">
        <v>543</v>
      </c>
      <c r="AG104" s="21" t="s">
        <v>440</v>
      </c>
      <c r="AH104" s="21" t="s">
        <v>280</v>
      </c>
      <c r="AI104" s="128"/>
      <c r="AJ104" s="21"/>
    </row>
    <row r="105" s="1" customFormat="1" ht="20" customHeight="1" spans="1:36">
      <c r="A105" s="441" t="s">
        <v>1038</v>
      </c>
      <c r="B105" s="442"/>
      <c r="C105" s="442"/>
      <c r="D105" s="442"/>
      <c r="E105" s="442"/>
      <c r="F105" s="442"/>
      <c r="G105" s="442"/>
      <c r="H105" s="443"/>
      <c r="I105" s="444">
        <f>SUM(I106:I116)</f>
        <v>4097</v>
      </c>
      <c r="J105" s="444">
        <f t="shared" ref="J105:X105" si="3">SUM(J106:J116)</f>
        <v>0</v>
      </c>
      <c r="K105" s="444">
        <f t="shared" si="3"/>
        <v>0</v>
      </c>
      <c r="L105" s="444">
        <f t="shared" si="3"/>
        <v>0</v>
      </c>
      <c r="M105" s="444">
        <f t="shared" si="3"/>
        <v>0</v>
      </c>
      <c r="N105" s="444">
        <f t="shared" si="3"/>
        <v>0</v>
      </c>
      <c r="O105" s="444">
        <f t="shared" si="3"/>
        <v>0</v>
      </c>
      <c r="P105" s="444">
        <f t="shared" si="3"/>
        <v>0</v>
      </c>
      <c r="Q105" s="444">
        <f t="shared" si="3"/>
        <v>0</v>
      </c>
      <c r="R105" s="444">
        <f t="shared" si="3"/>
        <v>0</v>
      </c>
      <c r="S105" s="444">
        <f t="shared" si="3"/>
        <v>0</v>
      </c>
      <c r="T105" s="444">
        <f t="shared" si="3"/>
        <v>0</v>
      </c>
      <c r="U105" s="444">
        <f t="shared" si="3"/>
        <v>0</v>
      </c>
      <c r="V105" s="444">
        <f t="shared" si="3"/>
        <v>0</v>
      </c>
      <c r="W105" s="444">
        <f t="shared" si="3"/>
        <v>5065</v>
      </c>
      <c r="X105" s="444">
        <f t="shared" si="3"/>
        <v>2263</v>
      </c>
      <c r="Y105" s="161"/>
      <c r="Z105" s="161"/>
      <c r="AA105" s="163"/>
      <c r="AB105" s="163"/>
      <c r="AC105" s="163"/>
      <c r="AD105" s="163"/>
      <c r="AE105" s="163"/>
      <c r="AF105" s="163"/>
      <c r="AG105" s="163"/>
      <c r="AH105" s="163"/>
      <c r="AI105" s="178"/>
      <c r="AJ105" s="21"/>
    </row>
    <row r="106" s="1" customFormat="1" ht="67.5" spans="1:36">
      <c r="A106" s="20">
        <v>94</v>
      </c>
      <c r="B106" s="20" t="s">
        <v>534</v>
      </c>
      <c r="C106" s="22" t="s">
        <v>535</v>
      </c>
      <c r="D106" s="23" t="s">
        <v>536</v>
      </c>
      <c r="E106" s="22" t="s">
        <v>45</v>
      </c>
      <c r="F106" s="22">
        <v>2022</v>
      </c>
      <c r="G106" s="22" t="s">
        <v>537</v>
      </c>
      <c r="H106" s="34" t="s">
        <v>538</v>
      </c>
      <c r="I106" s="50">
        <v>700</v>
      </c>
      <c r="J106" s="50">
        <v>0</v>
      </c>
      <c r="K106" s="50">
        <v>0</v>
      </c>
      <c r="L106" s="50">
        <v>0</v>
      </c>
      <c r="M106" s="50">
        <v>0</v>
      </c>
      <c r="N106" s="50">
        <v>0</v>
      </c>
      <c r="O106" s="50">
        <v>0</v>
      </c>
      <c r="P106" s="50">
        <v>0</v>
      </c>
      <c r="Q106" s="50">
        <v>0</v>
      </c>
      <c r="R106" s="50">
        <v>0</v>
      </c>
      <c r="S106" s="50">
        <v>0</v>
      </c>
      <c r="T106" s="50">
        <v>0</v>
      </c>
      <c r="U106" s="50">
        <v>0</v>
      </c>
      <c r="V106" s="50">
        <v>0</v>
      </c>
      <c r="W106" s="50">
        <v>440</v>
      </c>
      <c r="X106" s="50">
        <v>382</v>
      </c>
      <c r="Y106" s="34" t="s">
        <v>539</v>
      </c>
      <c r="Z106" s="34" t="s">
        <v>540</v>
      </c>
      <c r="AA106" s="21" t="s">
        <v>541</v>
      </c>
      <c r="AB106" s="21" t="s">
        <v>1039</v>
      </c>
      <c r="AC106" s="21" t="s">
        <v>541</v>
      </c>
      <c r="AD106" s="21" t="s">
        <v>1039</v>
      </c>
      <c r="AE106" s="21" t="s">
        <v>369</v>
      </c>
      <c r="AF106" s="21" t="s">
        <v>543</v>
      </c>
      <c r="AG106" s="21" t="s">
        <v>266</v>
      </c>
      <c r="AH106" s="21" t="s">
        <v>56</v>
      </c>
      <c r="AI106" s="128"/>
      <c r="AJ106" s="21"/>
    </row>
    <row r="107" s="1" customFormat="1" ht="67.5" spans="1:36">
      <c r="A107" s="20">
        <v>95</v>
      </c>
      <c r="B107" s="20" t="s">
        <v>544</v>
      </c>
      <c r="C107" s="22" t="s">
        <v>535</v>
      </c>
      <c r="D107" s="23" t="s">
        <v>545</v>
      </c>
      <c r="E107" s="22" t="s">
        <v>45</v>
      </c>
      <c r="F107" s="22">
        <v>2022</v>
      </c>
      <c r="G107" s="22" t="s">
        <v>546</v>
      </c>
      <c r="H107" s="34" t="s">
        <v>547</v>
      </c>
      <c r="I107" s="50">
        <v>200</v>
      </c>
      <c r="J107" s="50">
        <v>0</v>
      </c>
      <c r="K107" s="50">
        <v>0</v>
      </c>
      <c r="L107" s="50">
        <v>0</v>
      </c>
      <c r="M107" s="50">
        <v>0</v>
      </c>
      <c r="N107" s="50">
        <v>0</v>
      </c>
      <c r="O107" s="50">
        <v>0</v>
      </c>
      <c r="P107" s="50">
        <v>0</v>
      </c>
      <c r="Q107" s="50">
        <v>0</v>
      </c>
      <c r="R107" s="50">
        <v>0</v>
      </c>
      <c r="S107" s="50">
        <v>0</v>
      </c>
      <c r="T107" s="50">
        <v>0</v>
      </c>
      <c r="U107" s="50">
        <v>0</v>
      </c>
      <c r="V107" s="50">
        <v>0</v>
      </c>
      <c r="W107" s="50">
        <v>707</v>
      </c>
      <c r="X107" s="50">
        <v>447</v>
      </c>
      <c r="Y107" s="34" t="s">
        <v>548</v>
      </c>
      <c r="Z107" s="34" t="s">
        <v>549</v>
      </c>
      <c r="AA107" s="21" t="s">
        <v>541</v>
      </c>
      <c r="AB107" s="21" t="s">
        <v>1039</v>
      </c>
      <c r="AC107" s="21" t="s">
        <v>541</v>
      </c>
      <c r="AD107" s="21" t="s">
        <v>1039</v>
      </c>
      <c r="AE107" s="21" t="s">
        <v>369</v>
      </c>
      <c r="AF107" s="21" t="s">
        <v>543</v>
      </c>
      <c r="AG107" s="21" t="s">
        <v>266</v>
      </c>
      <c r="AH107" s="21" t="s">
        <v>56</v>
      </c>
      <c r="AI107" s="128"/>
      <c r="AJ107" s="21"/>
    </row>
    <row r="108" s="1" customFormat="1" ht="67.5" spans="1:36">
      <c r="A108" s="20">
        <v>96</v>
      </c>
      <c r="B108" s="20" t="s">
        <v>550</v>
      </c>
      <c r="C108" s="22" t="s">
        <v>535</v>
      </c>
      <c r="D108" s="23" t="s">
        <v>551</v>
      </c>
      <c r="E108" s="22" t="s">
        <v>45</v>
      </c>
      <c r="F108" s="22">
        <v>2022</v>
      </c>
      <c r="G108" s="22" t="s">
        <v>466</v>
      </c>
      <c r="H108" s="34" t="s">
        <v>552</v>
      </c>
      <c r="I108" s="50">
        <v>192</v>
      </c>
      <c r="J108" s="50">
        <v>0</v>
      </c>
      <c r="K108" s="50">
        <v>0</v>
      </c>
      <c r="L108" s="50">
        <v>0</v>
      </c>
      <c r="M108" s="50">
        <v>0</v>
      </c>
      <c r="N108" s="50">
        <v>0</v>
      </c>
      <c r="O108" s="50">
        <v>0</v>
      </c>
      <c r="P108" s="50">
        <v>0</v>
      </c>
      <c r="Q108" s="50">
        <v>0</v>
      </c>
      <c r="R108" s="50">
        <v>0</v>
      </c>
      <c r="S108" s="50">
        <v>0</v>
      </c>
      <c r="T108" s="50">
        <v>0</v>
      </c>
      <c r="U108" s="50">
        <v>0</v>
      </c>
      <c r="V108" s="50">
        <v>0</v>
      </c>
      <c r="W108" s="50">
        <v>78</v>
      </c>
      <c r="X108" s="50">
        <v>37</v>
      </c>
      <c r="Y108" s="34" t="s">
        <v>553</v>
      </c>
      <c r="Z108" s="34" t="s">
        <v>554</v>
      </c>
      <c r="AA108" s="21" t="s">
        <v>541</v>
      </c>
      <c r="AB108" s="21" t="s">
        <v>1039</v>
      </c>
      <c r="AC108" s="21" t="s">
        <v>541</v>
      </c>
      <c r="AD108" s="21" t="s">
        <v>1039</v>
      </c>
      <c r="AE108" s="21" t="s">
        <v>369</v>
      </c>
      <c r="AF108" s="21" t="s">
        <v>543</v>
      </c>
      <c r="AG108" s="21" t="s">
        <v>266</v>
      </c>
      <c r="AH108" s="21" t="s">
        <v>56</v>
      </c>
      <c r="AI108" s="128"/>
      <c r="AJ108" s="21"/>
    </row>
    <row r="109" s="1" customFormat="1" ht="33.75" spans="1:36">
      <c r="A109" s="20">
        <v>97</v>
      </c>
      <c r="B109" s="20" t="s">
        <v>555</v>
      </c>
      <c r="C109" s="21" t="s">
        <v>535</v>
      </c>
      <c r="D109" s="21" t="s">
        <v>556</v>
      </c>
      <c r="E109" s="21" t="s">
        <v>45</v>
      </c>
      <c r="F109" s="21">
        <v>2022</v>
      </c>
      <c r="G109" s="21" t="s">
        <v>557</v>
      </c>
      <c r="H109" s="33" t="s">
        <v>558</v>
      </c>
      <c r="I109" s="50">
        <v>120</v>
      </c>
      <c r="J109" s="50">
        <v>0</v>
      </c>
      <c r="K109" s="50">
        <v>0</v>
      </c>
      <c r="L109" s="50">
        <v>0</v>
      </c>
      <c r="M109" s="50">
        <v>0</v>
      </c>
      <c r="N109" s="50">
        <v>0</v>
      </c>
      <c r="O109" s="50">
        <v>0</v>
      </c>
      <c r="P109" s="50">
        <v>0</v>
      </c>
      <c r="Q109" s="50">
        <v>0</v>
      </c>
      <c r="R109" s="50">
        <v>0</v>
      </c>
      <c r="S109" s="50">
        <v>0</v>
      </c>
      <c r="T109" s="50">
        <v>0</v>
      </c>
      <c r="U109" s="50">
        <v>0</v>
      </c>
      <c r="V109" s="50">
        <v>0</v>
      </c>
      <c r="W109" s="50">
        <v>539</v>
      </c>
      <c r="X109" s="50">
        <v>229</v>
      </c>
      <c r="Y109" s="33" t="s">
        <v>559</v>
      </c>
      <c r="Z109" s="33" t="s">
        <v>549</v>
      </c>
      <c r="AA109" s="21" t="s">
        <v>177</v>
      </c>
      <c r="AB109" s="21" t="s">
        <v>178</v>
      </c>
      <c r="AC109" s="21" t="s">
        <v>541</v>
      </c>
      <c r="AD109" s="21" t="s">
        <v>1039</v>
      </c>
      <c r="AE109" s="21" t="s">
        <v>369</v>
      </c>
      <c r="AF109" s="21" t="s">
        <v>543</v>
      </c>
      <c r="AG109" s="21" t="s">
        <v>541</v>
      </c>
      <c r="AH109" s="21" t="s">
        <v>56</v>
      </c>
      <c r="AI109" s="128"/>
      <c r="AJ109" s="21"/>
    </row>
    <row r="110" s="1" customFormat="1" ht="78.75" spans="1:36">
      <c r="A110" s="20">
        <v>98</v>
      </c>
      <c r="B110" s="20" t="s">
        <v>560</v>
      </c>
      <c r="C110" s="21" t="s">
        <v>535</v>
      </c>
      <c r="D110" s="21" t="s">
        <v>561</v>
      </c>
      <c r="E110" s="21" t="s">
        <v>401</v>
      </c>
      <c r="F110" s="21">
        <v>2022</v>
      </c>
      <c r="G110" s="21" t="s">
        <v>425</v>
      </c>
      <c r="H110" s="33" t="s">
        <v>562</v>
      </c>
      <c r="I110" s="50">
        <v>200</v>
      </c>
      <c r="J110" s="50">
        <v>0</v>
      </c>
      <c r="K110" s="50">
        <v>0</v>
      </c>
      <c r="L110" s="50">
        <v>0</v>
      </c>
      <c r="M110" s="50">
        <v>0</v>
      </c>
      <c r="N110" s="50">
        <v>0</v>
      </c>
      <c r="O110" s="50">
        <v>0</v>
      </c>
      <c r="P110" s="50">
        <v>0</v>
      </c>
      <c r="Q110" s="50">
        <v>0</v>
      </c>
      <c r="R110" s="50">
        <v>0</v>
      </c>
      <c r="S110" s="50">
        <v>0</v>
      </c>
      <c r="T110" s="50">
        <v>0</v>
      </c>
      <c r="U110" s="50">
        <v>0</v>
      </c>
      <c r="V110" s="50">
        <v>0</v>
      </c>
      <c r="W110" s="50">
        <v>385</v>
      </c>
      <c r="X110" s="50">
        <v>134</v>
      </c>
      <c r="Y110" s="33" t="s">
        <v>563</v>
      </c>
      <c r="Z110" s="33" t="s">
        <v>564</v>
      </c>
      <c r="AA110" s="21" t="s">
        <v>200</v>
      </c>
      <c r="AB110" s="21" t="s">
        <v>201</v>
      </c>
      <c r="AC110" s="21" t="s">
        <v>541</v>
      </c>
      <c r="AD110" s="21" t="s">
        <v>1039</v>
      </c>
      <c r="AE110" s="21" t="s">
        <v>369</v>
      </c>
      <c r="AF110" s="21" t="s">
        <v>543</v>
      </c>
      <c r="AG110" s="21" t="s">
        <v>541</v>
      </c>
      <c r="AH110" s="21" t="s">
        <v>56</v>
      </c>
      <c r="AI110" s="128"/>
      <c r="AJ110" s="21"/>
    </row>
    <row r="111" s="1" customFormat="1" ht="67.5" spans="1:36">
      <c r="A111" s="20">
        <v>99</v>
      </c>
      <c r="B111" s="20" t="s">
        <v>565</v>
      </c>
      <c r="C111" s="23" t="s">
        <v>535</v>
      </c>
      <c r="D111" s="23" t="s">
        <v>566</v>
      </c>
      <c r="E111" s="23" t="s">
        <v>45</v>
      </c>
      <c r="F111" s="23">
        <v>2022</v>
      </c>
      <c r="G111" s="23" t="s">
        <v>567</v>
      </c>
      <c r="H111" s="35" t="s">
        <v>568</v>
      </c>
      <c r="I111" s="50">
        <v>225</v>
      </c>
      <c r="J111" s="50">
        <v>0</v>
      </c>
      <c r="K111" s="50">
        <v>0</v>
      </c>
      <c r="L111" s="50">
        <v>0</v>
      </c>
      <c r="M111" s="50">
        <v>0</v>
      </c>
      <c r="N111" s="50">
        <v>0</v>
      </c>
      <c r="O111" s="50">
        <v>0</v>
      </c>
      <c r="P111" s="50">
        <v>0</v>
      </c>
      <c r="Q111" s="50">
        <v>0</v>
      </c>
      <c r="R111" s="50">
        <v>0</v>
      </c>
      <c r="S111" s="50">
        <v>0</v>
      </c>
      <c r="T111" s="50">
        <v>0</v>
      </c>
      <c r="U111" s="50">
        <v>0</v>
      </c>
      <c r="V111" s="50">
        <v>0</v>
      </c>
      <c r="W111" s="50">
        <v>36</v>
      </c>
      <c r="X111" s="50">
        <v>24</v>
      </c>
      <c r="Y111" s="35" t="s">
        <v>569</v>
      </c>
      <c r="Z111" s="35" t="s">
        <v>570</v>
      </c>
      <c r="AA111" s="21" t="s">
        <v>541</v>
      </c>
      <c r="AB111" s="21" t="s">
        <v>1039</v>
      </c>
      <c r="AC111" s="21" t="s">
        <v>541</v>
      </c>
      <c r="AD111" s="21" t="s">
        <v>1039</v>
      </c>
      <c r="AE111" s="21" t="s">
        <v>369</v>
      </c>
      <c r="AF111" s="21" t="s">
        <v>543</v>
      </c>
      <c r="AG111" s="21" t="s">
        <v>266</v>
      </c>
      <c r="AH111" s="21" t="s">
        <v>203</v>
      </c>
      <c r="AI111" s="128"/>
      <c r="AJ111" s="21"/>
    </row>
    <row r="112" s="1" customFormat="1" ht="45" spans="1:36">
      <c r="A112" s="20">
        <v>100</v>
      </c>
      <c r="B112" s="20" t="s">
        <v>571</v>
      </c>
      <c r="C112" s="21" t="s">
        <v>535</v>
      </c>
      <c r="D112" s="21" t="s">
        <v>572</v>
      </c>
      <c r="E112" s="21" t="s">
        <v>45</v>
      </c>
      <c r="F112" s="21">
        <v>2022</v>
      </c>
      <c r="G112" s="21" t="s">
        <v>433</v>
      </c>
      <c r="H112" s="33" t="s">
        <v>573</v>
      </c>
      <c r="I112" s="50">
        <v>520</v>
      </c>
      <c r="J112" s="50">
        <v>0</v>
      </c>
      <c r="K112" s="50">
        <v>0</v>
      </c>
      <c r="L112" s="50">
        <v>0</v>
      </c>
      <c r="M112" s="50">
        <v>0</v>
      </c>
      <c r="N112" s="50">
        <v>0</v>
      </c>
      <c r="O112" s="50">
        <v>0</v>
      </c>
      <c r="P112" s="50">
        <v>0</v>
      </c>
      <c r="Q112" s="50">
        <v>0</v>
      </c>
      <c r="R112" s="50">
        <v>0</v>
      </c>
      <c r="S112" s="50">
        <v>0</v>
      </c>
      <c r="T112" s="50">
        <v>0</v>
      </c>
      <c r="U112" s="50">
        <v>0</v>
      </c>
      <c r="V112" s="50">
        <v>0</v>
      </c>
      <c r="W112" s="50">
        <v>1024</v>
      </c>
      <c r="X112" s="50">
        <v>369</v>
      </c>
      <c r="Y112" s="33" t="s">
        <v>574</v>
      </c>
      <c r="Z112" s="33" t="s">
        <v>575</v>
      </c>
      <c r="AA112" s="21" t="s">
        <v>78</v>
      </c>
      <c r="AB112" s="21" t="s">
        <v>576</v>
      </c>
      <c r="AC112" s="21" t="s">
        <v>541</v>
      </c>
      <c r="AD112" s="21" t="s">
        <v>1039</v>
      </c>
      <c r="AE112" s="21" t="s">
        <v>369</v>
      </c>
      <c r="AF112" s="21" t="s">
        <v>543</v>
      </c>
      <c r="AG112" s="21" t="s">
        <v>577</v>
      </c>
      <c r="AH112" s="21" t="s">
        <v>203</v>
      </c>
      <c r="AI112" s="128"/>
      <c r="AJ112" s="21"/>
    </row>
    <row r="113" s="1" customFormat="1" ht="33.75" spans="1:36">
      <c r="A113" s="20">
        <v>101</v>
      </c>
      <c r="B113" s="20" t="s">
        <v>578</v>
      </c>
      <c r="C113" s="21" t="s">
        <v>535</v>
      </c>
      <c r="D113" s="21" t="s">
        <v>579</v>
      </c>
      <c r="E113" s="21" t="s">
        <v>45</v>
      </c>
      <c r="F113" s="21">
        <v>2022</v>
      </c>
      <c r="G113" s="21" t="s">
        <v>580</v>
      </c>
      <c r="H113" s="33" t="s">
        <v>581</v>
      </c>
      <c r="I113" s="50">
        <v>100</v>
      </c>
      <c r="J113" s="50">
        <v>0</v>
      </c>
      <c r="K113" s="50">
        <v>0</v>
      </c>
      <c r="L113" s="50">
        <v>0</v>
      </c>
      <c r="M113" s="50">
        <v>0</v>
      </c>
      <c r="N113" s="50">
        <v>0</v>
      </c>
      <c r="O113" s="50">
        <v>0</v>
      </c>
      <c r="P113" s="50">
        <v>0</v>
      </c>
      <c r="Q113" s="50">
        <v>0</v>
      </c>
      <c r="R113" s="50">
        <v>0</v>
      </c>
      <c r="S113" s="50">
        <v>0</v>
      </c>
      <c r="T113" s="50">
        <v>0</v>
      </c>
      <c r="U113" s="50">
        <v>0</v>
      </c>
      <c r="V113" s="50">
        <v>0</v>
      </c>
      <c r="W113" s="50">
        <v>148</v>
      </c>
      <c r="X113" s="50">
        <v>50</v>
      </c>
      <c r="Y113" s="33" t="s">
        <v>582</v>
      </c>
      <c r="Z113" s="33" t="s">
        <v>583</v>
      </c>
      <c r="AA113" s="21" t="s">
        <v>168</v>
      </c>
      <c r="AB113" s="21" t="s">
        <v>169</v>
      </c>
      <c r="AC113" s="21" t="s">
        <v>541</v>
      </c>
      <c r="AD113" s="21" t="s">
        <v>1039</v>
      </c>
      <c r="AE113" s="21" t="s">
        <v>369</v>
      </c>
      <c r="AF113" s="21" t="s">
        <v>543</v>
      </c>
      <c r="AG113" s="21" t="s">
        <v>458</v>
      </c>
      <c r="AH113" s="21" t="s">
        <v>203</v>
      </c>
      <c r="AI113" s="128"/>
      <c r="AJ113" s="21"/>
    </row>
    <row r="114" s="1" customFormat="1" ht="45" spans="1:36">
      <c r="A114" s="20">
        <v>102</v>
      </c>
      <c r="B114" s="20" t="s">
        <v>584</v>
      </c>
      <c r="C114" s="21" t="s">
        <v>535</v>
      </c>
      <c r="D114" s="21" t="s">
        <v>585</v>
      </c>
      <c r="E114" s="21" t="s">
        <v>45</v>
      </c>
      <c r="F114" s="21">
        <v>2022</v>
      </c>
      <c r="G114" s="21" t="s">
        <v>586</v>
      </c>
      <c r="H114" s="33" t="s">
        <v>587</v>
      </c>
      <c r="I114" s="50">
        <v>240</v>
      </c>
      <c r="J114" s="50">
        <v>0</v>
      </c>
      <c r="K114" s="50">
        <v>0</v>
      </c>
      <c r="L114" s="50">
        <v>0</v>
      </c>
      <c r="M114" s="50">
        <v>0</v>
      </c>
      <c r="N114" s="50">
        <v>0</v>
      </c>
      <c r="O114" s="50">
        <v>0</v>
      </c>
      <c r="P114" s="50">
        <v>0</v>
      </c>
      <c r="Q114" s="50">
        <v>0</v>
      </c>
      <c r="R114" s="50">
        <v>0</v>
      </c>
      <c r="S114" s="50">
        <v>0</v>
      </c>
      <c r="T114" s="50">
        <v>0</v>
      </c>
      <c r="U114" s="50">
        <v>0</v>
      </c>
      <c r="V114" s="50">
        <v>0</v>
      </c>
      <c r="W114" s="50">
        <v>342</v>
      </c>
      <c r="X114" s="50">
        <v>113</v>
      </c>
      <c r="Y114" s="33" t="s">
        <v>588</v>
      </c>
      <c r="Z114" s="33" t="s">
        <v>589</v>
      </c>
      <c r="AA114" s="21" t="s">
        <v>168</v>
      </c>
      <c r="AB114" s="21" t="s">
        <v>169</v>
      </c>
      <c r="AC114" s="21" t="s">
        <v>541</v>
      </c>
      <c r="AD114" s="21" t="s">
        <v>1039</v>
      </c>
      <c r="AE114" s="21" t="s">
        <v>369</v>
      </c>
      <c r="AF114" s="21" t="s">
        <v>543</v>
      </c>
      <c r="AG114" s="21" t="s">
        <v>215</v>
      </c>
      <c r="AH114" s="21" t="s">
        <v>203</v>
      </c>
      <c r="AI114" s="128"/>
      <c r="AJ114" s="21"/>
    </row>
    <row r="115" s="1" customFormat="1" ht="33.75" spans="1:36">
      <c r="A115" s="20">
        <v>103</v>
      </c>
      <c r="B115" s="20" t="s">
        <v>590</v>
      </c>
      <c r="C115" s="21" t="s">
        <v>535</v>
      </c>
      <c r="D115" s="21" t="s">
        <v>591</v>
      </c>
      <c r="E115" s="21" t="s">
        <v>45</v>
      </c>
      <c r="F115" s="21">
        <v>2022</v>
      </c>
      <c r="G115" s="21" t="s">
        <v>455</v>
      </c>
      <c r="H115" s="33" t="s">
        <v>592</v>
      </c>
      <c r="I115" s="50">
        <v>600</v>
      </c>
      <c r="J115" s="50">
        <v>0</v>
      </c>
      <c r="K115" s="50">
        <v>0</v>
      </c>
      <c r="L115" s="50">
        <v>0</v>
      </c>
      <c r="M115" s="50">
        <v>0</v>
      </c>
      <c r="N115" s="50">
        <v>0</v>
      </c>
      <c r="O115" s="50">
        <v>0</v>
      </c>
      <c r="P115" s="50">
        <v>0</v>
      </c>
      <c r="Q115" s="50">
        <v>0</v>
      </c>
      <c r="R115" s="50">
        <v>0</v>
      </c>
      <c r="S115" s="50">
        <v>0</v>
      </c>
      <c r="T115" s="50">
        <v>0</v>
      </c>
      <c r="U115" s="50">
        <v>0</v>
      </c>
      <c r="V115" s="50">
        <v>0</v>
      </c>
      <c r="W115" s="50">
        <v>342</v>
      </c>
      <c r="X115" s="50">
        <v>113</v>
      </c>
      <c r="Y115" s="33" t="s">
        <v>593</v>
      </c>
      <c r="Z115" s="33" t="s">
        <v>594</v>
      </c>
      <c r="AA115" s="21" t="s">
        <v>168</v>
      </c>
      <c r="AB115" s="21" t="s">
        <v>169</v>
      </c>
      <c r="AC115" s="21" t="s">
        <v>541</v>
      </c>
      <c r="AD115" s="21" t="s">
        <v>1039</v>
      </c>
      <c r="AE115" s="21" t="s">
        <v>369</v>
      </c>
      <c r="AF115" s="21" t="s">
        <v>543</v>
      </c>
      <c r="AG115" s="21" t="s">
        <v>458</v>
      </c>
      <c r="AH115" s="21" t="s">
        <v>203</v>
      </c>
      <c r="AI115" s="128"/>
      <c r="AJ115" s="21"/>
    </row>
    <row r="116" s="1" customFormat="1" ht="60" customHeight="1" spans="1:36">
      <c r="A116" s="20">
        <v>104</v>
      </c>
      <c r="B116" s="20" t="s">
        <v>595</v>
      </c>
      <c r="C116" s="21" t="s">
        <v>535</v>
      </c>
      <c r="D116" s="21" t="s">
        <v>596</v>
      </c>
      <c r="E116" s="21" t="s">
        <v>45</v>
      </c>
      <c r="F116" s="21">
        <v>2022</v>
      </c>
      <c r="G116" s="21" t="s">
        <v>597</v>
      </c>
      <c r="H116" s="33" t="s">
        <v>598</v>
      </c>
      <c r="I116" s="50">
        <v>1000</v>
      </c>
      <c r="J116" s="50">
        <v>0</v>
      </c>
      <c r="K116" s="50">
        <v>0</v>
      </c>
      <c r="L116" s="50">
        <v>0</v>
      </c>
      <c r="M116" s="50">
        <v>0</v>
      </c>
      <c r="N116" s="50">
        <v>0</v>
      </c>
      <c r="O116" s="50">
        <v>0</v>
      </c>
      <c r="P116" s="50">
        <v>0</v>
      </c>
      <c r="Q116" s="50">
        <v>0</v>
      </c>
      <c r="R116" s="50">
        <v>0</v>
      </c>
      <c r="S116" s="50">
        <v>0</v>
      </c>
      <c r="T116" s="50">
        <v>0</v>
      </c>
      <c r="U116" s="50">
        <v>0</v>
      </c>
      <c r="V116" s="50">
        <v>0</v>
      </c>
      <c r="W116" s="50">
        <v>1024</v>
      </c>
      <c r="X116" s="50">
        <v>365</v>
      </c>
      <c r="Y116" s="33" t="s">
        <v>599</v>
      </c>
      <c r="Z116" s="33" t="s">
        <v>564</v>
      </c>
      <c r="AA116" s="21" t="s">
        <v>541</v>
      </c>
      <c r="AB116" s="21" t="s">
        <v>1039</v>
      </c>
      <c r="AC116" s="21" t="s">
        <v>541</v>
      </c>
      <c r="AD116" s="21" t="s">
        <v>542</v>
      </c>
      <c r="AE116" s="21" t="s">
        <v>369</v>
      </c>
      <c r="AF116" s="21" t="s">
        <v>543</v>
      </c>
      <c r="AG116" s="21" t="s">
        <v>458</v>
      </c>
      <c r="AH116" s="21" t="s">
        <v>56</v>
      </c>
      <c r="AI116" s="128"/>
      <c r="AJ116" s="21"/>
    </row>
    <row r="117" s="1" customFormat="1" ht="20" customHeight="1" spans="1:36">
      <c r="A117" s="441" t="s">
        <v>1040</v>
      </c>
      <c r="B117" s="442"/>
      <c r="C117" s="442"/>
      <c r="D117" s="442"/>
      <c r="E117" s="442"/>
      <c r="F117" s="442"/>
      <c r="G117" s="442"/>
      <c r="H117" s="443"/>
      <c r="I117" s="444">
        <f>SUM(I118:I126)</f>
        <v>9070</v>
      </c>
      <c r="J117" s="50"/>
      <c r="K117" s="50"/>
      <c r="L117" s="50"/>
      <c r="M117" s="50"/>
      <c r="N117" s="50"/>
      <c r="O117" s="50"/>
      <c r="P117" s="50"/>
      <c r="Q117" s="50"/>
      <c r="R117" s="50"/>
      <c r="S117" s="50"/>
      <c r="T117" s="50"/>
      <c r="U117" s="50"/>
      <c r="V117" s="50"/>
      <c r="W117" s="444">
        <f>SUM(W118:W126)</f>
        <v>7289</v>
      </c>
      <c r="X117" s="444">
        <f>SUM(X118:X126)</f>
        <v>3153</v>
      </c>
      <c r="Y117" s="161"/>
      <c r="Z117" s="161"/>
      <c r="AA117" s="163"/>
      <c r="AB117" s="163"/>
      <c r="AC117" s="163"/>
      <c r="AD117" s="163"/>
      <c r="AE117" s="163"/>
      <c r="AF117" s="163"/>
      <c r="AG117" s="163"/>
      <c r="AH117" s="163"/>
      <c r="AI117" s="178"/>
      <c r="AJ117" s="21"/>
    </row>
    <row r="118" s="1" customFormat="1" ht="67.5" spans="1:36">
      <c r="A118" s="20">
        <v>105</v>
      </c>
      <c r="B118" s="20" t="s">
        <v>663</v>
      </c>
      <c r="C118" s="22" t="s">
        <v>664</v>
      </c>
      <c r="D118" s="23" t="s">
        <v>665</v>
      </c>
      <c r="E118" s="22" t="s">
        <v>45</v>
      </c>
      <c r="F118" s="21">
        <v>2022</v>
      </c>
      <c r="G118" s="22" t="s">
        <v>335</v>
      </c>
      <c r="H118" s="34" t="s">
        <v>666</v>
      </c>
      <c r="I118" s="50">
        <v>3000</v>
      </c>
      <c r="J118" s="50">
        <v>0</v>
      </c>
      <c r="K118" s="50">
        <v>0</v>
      </c>
      <c r="L118" s="50">
        <v>0</v>
      </c>
      <c r="M118" s="50">
        <v>0</v>
      </c>
      <c r="N118" s="50">
        <v>0</v>
      </c>
      <c r="O118" s="50">
        <v>0</v>
      </c>
      <c r="P118" s="50">
        <v>0</v>
      </c>
      <c r="Q118" s="50">
        <v>0</v>
      </c>
      <c r="R118" s="50">
        <v>0</v>
      </c>
      <c r="S118" s="50">
        <v>0</v>
      </c>
      <c r="T118" s="50">
        <v>0</v>
      </c>
      <c r="U118" s="50">
        <v>0</v>
      </c>
      <c r="V118" s="50">
        <v>0</v>
      </c>
      <c r="W118" s="50">
        <v>466</v>
      </c>
      <c r="X118" s="50">
        <v>135</v>
      </c>
      <c r="Y118" s="34" t="s">
        <v>667</v>
      </c>
      <c r="Z118" s="34" t="s">
        <v>668</v>
      </c>
      <c r="AA118" s="22" t="s">
        <v>50</v>
      </c>
      <c r="AB118" s="21" t="s">
        <v>51</v>
      </c>
      <c r="AC118" s="21" t="s">
        <v>669</v>
      </c>
      <c r="AD118" s="21" t="s">
        <v>670</v>
      </c>
      <c r="AE118" s="21" t="s">
        <v>671</v>
      </c>
      <c r="AF118" s="21" t="s">
        <v>543</v>
      </c>
      <c r="AG118" s="21" t="s">
        <v>266</v>
      </c>
      <c r="AH118" s="21" t="s">
        <v>56</v>
      </c>
      <c r="AI118" s="21" t="s">
        <v>1036</v>
      </c>
      <c r="AJ118" s="21"/>
    </row>
    <row r="119" s="1" customFormat="1" ht="101.25" spans="1:36">
      <c r="A119" s="20">
        <v>106</v>
      </c>
      <c r="B119" s="20" t="s">
        <v>727</v>
      </c>
      <c r="C119" s="21" t="s">
        <v>664</v>
      </c>
      <c r="D119" s="21" t="s">
        <v>728</v>
      </c>
      <c r="E119" s="21" t="s">
        <v>45</v>
      </c>
      <c r="F119" s="21">
        <v>2022</v>
      </c>
      <c r="G119" s="21" t="s">
        <v>455</v>
      </c>
      <c r="H119" s="37" t="s">
        <v>1041</v>
      </c>
      <c r="I119" s="50">
        <v>150</v>
      </c>
      <c r="J119" s="50">
        <v>0</v>
      </c>
      <c r="K119" s="50">
        <v>0</v>
      </c>
      <c r="L119" s="50">
        <v>0</v>
      </c>
      <c r="M119" s="50">
        <v>0</v>
      </c>
      <c r="N119" s="50">
        <v>0</v>
      </c>
      <c r="O119" s="50">
        <v>0</v>
      </c>
      <c r="P119" s="50">
        <v>0</v>
      </c>
      <c r="Q119" s="50">
        <v>0</v>
      </c>
      <c r="R119" s="50">
        <v>0</v>
      </c>
      <c r="S119" s="50">
        <v>0</v>
      </c>
      <c r="T119" s="50">
        <v>0</v>
      </c>
      <c r="U119" s="50">
        <v>0</v>
      </c>
      <c r="V119" s="50">
        <v>0</v>
      </c>
      <c r="W119" s="50">
        <v>127</v>
      </c>
      <c r="X119" s="50">
        <v>40</v>
      </c>
      <c r="Y119" s="33" t="s">
        <v>730</v>
      </c>
      <c r="Z119" s="33" t="s">
        <v>731</v>
      </c>
      <c r="AA119" s="21" t="s">
        <v>168</v>
      </c>
      <c r="AB119" s="21" t="s">
        <v>169</v>
      </c>
      <c r="AC119" s="21" t="s">
        <v>732</v>
      </c>
      <c r="AD119" s="21" t="s">
        <v>733</v>
      </c>
      <c r="AE119" s="21" t="s">
        <v>389</v>
      </c>
      <c r="AF119" s="21" t="s">
        <v>725</v>
      </c>
      <c r="AG119" s="21" t="s">
        <v>734</v>
      </c>
      <c r="AH119" s="21" t="s">
        <v>56</v>
      </c>
      <c r="AI119" s="128"/>
      <c r="AJ119" s="21"/>
    </row>
    <row r="120" s="1" customFormat="1" ht="78.75" spans="1:36">
      <c r="A120" s="20">
        <v>107</v>
      </c>
      <c r="B120" s="20" t="s">
        <v>743</v>
      </c>
      <c r="C120" s="22" t="s">
        <v>664</v>
      </c>
      <c r="D120" s="22" t="s">
        <v>744</v>
      </c>
      <c r="E120" s="22" t="s">
        <v>45</v>
      </c>
      <c r="F120" s="21">
        <v>2022</v>
      </c>
      <c r="G120" s="22" t="s">
        <v>285</v>
      </c>
      <c r="H120" s="34" t="s">
        <v>745</v>
      </c>
      <c r="I120" s="50">
        <v>400</v>
      </c>
      <c r="J120" s="50">
        <v>0</v>
      </c>
      <c r="K120" s="50">
        <v>0</v>
      </c>
      <c r="L120" s="50">
        <v>0</v>
      </c>
      <c r="M120" s="50">
        <v>0</v>
      </c>
      <c r="N120" s="50">
        <v>0</v>
      </c>
      <c r="O120" s="50">
        <v>0</v>
      </c>
      <c r="P120" s="50">
        <v>0</v>
      </c>
      <c r="Q120" s="50">
        <v>0</v>
      </c>
      <c r="R120" s="50">
        <v>0</v>
      </c>
      <c r="S120" s="50">
        <v>0</v>
      </c>
      <c r="T120" s="50">
        <v>0</v>
      </c>
      <c r="U120" s="50">
        <v>0</v>
      </c>
      <c r="V120" s="50">
        <v>0</v>
      </c>
      <c r="W120" s="50">
        <v>2178</v>
      </c>
      <c r="X120" s="50">
        <v>1175</v>
      </c>
      <c r="Y120" s="34" t="s">
        <v>746</v>
      </c>
      <c r="Z120" s="34" t="s">
        <v>747</v>
      </c>
      <c r="AA120" s="22" t="s">
        <v>50</v>
      </c>
      <c r="AB120" s="21" t="s">
        <v>51</v>
      </c>
      <c r="AC120" s="21" t="s">
        <v>732</v>
      </c>
      <c r="AD120" s="21" t="s">
        <v>733</v>
      </c>
      <c r="AE120" s="21" t="s">
        <v>389</v>
      </c>
      <c r="AF120" s="21" t="s">
        <v>725</v>
      </c>
      <c r="AG120" s="21" t="s">
        <v>266</v>
      </c>
      <c r="AH120" s="21" t="s">
        <v>56</v>
      </c>
      <c r="AI120" s="128"/>
      <c r="AJ120" s="21"/>
    </row>
    <row r="121" s="1" customFormat="1" ht="45" spans="1:36">
      <c r="A121" s="20">
        <v>108</v>
      </c>
      <c r="B121" s="20" t="s">
        <v>748</v>
      </c>
      <c r="C121" s="21" t="s">
        <v>664</v>
      </c>
      <c r="D121" s="21" t="s">
        <v>749</v>
      </c>
      <c r="E121" s="21" t="s">
        <v>45</v>
      </c>
      <c r="F121" s="21">
        <v>2022</v>
      </c>
      <c r="G121" s="21" t="s">
        <v>557</v>
      </c>
      <c r="H121" s="33" t="s">
        <v>750</v>
      </c>
      <c r="I121" s="50">
        <v>75</v>
      </c>
      <c r="J121" s="50">
        <v>0</v>
      </c>
      <c r="K121" s="50">
        <v>0</v>
      </c>
      <c r="L121" s="50">
        <v>0</v>
      </c>
      <c r="M121" s="50">
        <v>0</v>
      </c>
      <c r="N121" s="50">
        <v>0</v>
      </c>
      <c r="O121" s="50">
        <v>0</v>
      </c>
      <c r="P121" s="50">
        <v>0</v>
      </c>
      <c r="Q121" s="50">
        <v>0</v>
      </c>
      <c r="R121" s="50">
        <v>0</v>
      </c>
      <c r="S121" s="50">
        <v>0</v>
      </c>
      <c r="T121" s="50">
        <v>0</v>
      </c>
      <c r="U121" s="50">
        <v>0</v>
      </c>
      <c r="V121" s="50">
        <v>0</v>
      </c>
      <c r="W121" s="50">
        <v>1645</v>
      </c>
      <c r="X121" s="50">
        <v>754</v>
      </c>
      <c r="Y121" s="33" t="s">
        <v>751</v>
      </c>
      <c r="Z121" s="33" t="s">
        <v>752</v>
      </c>
      <c r="AA121" s="21" t="s">
        <v>732</v>
      </c>
      <c r="AB121" s="21" t="s">
        <v>733</v>
      </c>
      <c r="AC121" s="21" t="s">
        <v>732</v>
      </c>
      <c r="AD121" s="21" t="s">
        <v>733</v>
      </c>
      <c r="AE121" s="21" t="s">
        <v>389</v>
      </c>
      <c r="AF121" s="21" t="s">
        <v>725</v>
      </c>
      <c r="AG121" s="21" t="s">
        <v>753</v>
      </c>
      <c r="AH121" s="21" t="s">
        <v>56</v>
      </c>
      <c r="AI121" s="128"/>
      <c r="AJ121" s="21"/>
    </row>
    <row r="122" s="1" customFormat="1" ht="67.5" spans="1:36">
      <c r="A122" s="20">
        <v>109</v>
      </c>
      <c r="B122" s="20" t="s">
        <v>672</v>
      </c>
      <c r="C122" s="21" t="s">
        <v>664</v>
      </c>
      <c r="D122" s="21" t="s">
        <v>673</v>
      </c>
      <c r="E122" s="21" t="s">
        <v>45</v>
      </c>
      <c r="F122" s="21">
        <v>2022</v>
      </c>
      <c r="G122" s="21" t="s">
        <v>674</v>
      </c>
      <c r="H122" s="33" t="s">
        <v>675</v>
      </c>
      <c r="I122" s="50">
        <v>1500</v>
      </c>
      <c r="J122" s="50">
        <v>0</v>
      </c>
      <c r="K122" s="50">
        <v>0</v>
      </c>
      <c r="L122" s="50">
        <v>0</v>
      </c>
      <c r="M122" s="50">
        <v>0</v>
      </c>
      <c r="N122" s="50">
        <v>0</v>
      </c>
      <c r="O122" s="50">
        <v>0</v>
      </c>
      <c r="P122" s="50">
        <v>0</v>
      </c>
      <c r="Q122" s="50">
        <v>0</v>
      </c>
      <c r="R122" s="50">
        <v>0</v>
      </c>
      <c r="S122" s="50">
        <v>0</v>
      </c>
      <c r="T122" s="50">
        <v>0</v>
      </c>
      <c r="U122" s="50">
        <v>0</v>
      </c>
      <c r="V122" s="50">
        <v>0</v>
      </c>
      <c r="W122" s="50">
        <v>1024</v>
      </c>
      <c r="X122" s="50">
        <v>369</v>
      </c>
      <c r="Y122" s="33" t="s">
        <v>676</v>
      </c>
      <c r="Z122" s="33" t="s">
        <v>677</v>
      </c>
      <c r="AA122" s="21" t="s">
        <v>78</v>
      </c>
      <c r="AB122" s="21" t="s">
        <v>437</v>
      </c>
      <c r="AC122" s="21" t="s">
        <v>678</v>
      </c>
      <c r="AD122" s="21" t="s">
        <v>679</v>
      </c>
      <c r="AE122" s="21" t="s">
        <v>671</v>
      </c>
      <c r="AF122" s="21" t="s">
        <v>543</v>
      </c>
      <c r="AG122" s="21" t="s">
        <v>266</v>
      </c>
      <c r="AH122" s="21" t="s">
        <v>203</v>
      </c>
      <c r="AI122" s="21" t="s">
        <v>1036</v>
      </c>
      <c r="AJ122" s="21"/>
    </row>
    <row r="123" s="1" customFormat="1" ht="67.5" spans="1:36">
      <c r="A123" s="20">
        <v>110</v>
      </c>
      <c r="B123" s="20" t="s">
        <v>680</v>
      </c>
      <c r="C123" s="21" t="s">
        <v>664</v>
      </c>
      <c r="D123" s="21" t="s">
        <v>681</v>
      </c>
      <c r="E123" s="26" t="s">
        <v>45</v>
      </c>
      <c r="F123" s="21">
        <v>2022</v>
      </c>
      <c r="G123" s="25" t="s">
        <v>682</v>
      </c>
      <c r="H123" s="36" t="s">
        <v>683</v>
      </c>
      <c r="I123" s="50">
        <v>2000</v>
      </c>
      <c r="J123" s="50">
        <v>0</v>
      </c>
      <c r="K123" s="50">
        <v>0</v>
      </c>
      <c r="L123" s="50">
        <v>0</v>
      </c>
      <c r="M123" s="50">
        <v>0</v>
      </c>
      <c r="N123" s="50">
        <v>0</v>
      </c>
      <c r="O123" s="50">
        <v>0</v>
      </c>
      <c r="P123" s="50">
        <v>0</v>
      </c>
      <c r="Q123" s="50">
        <v>0</v>
      </c>
      <c r="R123" s="50">
        <v>0</v>
      </c>
      <c r="S123" s="50">
        <v>0</v>
      </c>
      <c r="T123" s="50">
        <v>0</v>
      </c>
      <c r="U123" s="50">
        <v>0</v>
      </c>
      <c r="V123" s="50">
        <v>0</v>
      </c>
      <c r="W123" s="50">
        <v>80</v>
      </c>
      <c r="X123" s="50">
        <v>80</v>
      </c>
      <c r="Y123" s="33" t="s">
        <v>684</v>
      </c>
      <c r="Z123" s="33" t="s">
        <v>685</v>
      </c>
      <c r="AA123" s="21" t="s">
        <v>200</v>
      </c>
      <c r="AB123" s="21" t="s">
        <v>201</v>
      </c>
      <c r="AC123" s="21" t="s">
        <v>678</v>
      </c>
      <c r="AD123" s="21" t="s">
        <v>679</v>
      </c>
      <c r="AE123" s="21" t="s">
        <v>671</v>
      </c>
      <c r="AF123" s="21" t="s">
        <v>543</v>
      </c>
      <c r="AG123" s="21" t="s">
        <v>266</v>
      </c>
      <c r="AH123" s="21" t="s">
        <v>203</v>
      </c>
      <c r="AI123" s="21" t="s">
        <v>1036</v>
      </c>
      <c r="AJ123" s="21"/>
    </row>
    <row r="124" s="1" customFormat="1" ht="67.5" spans="1:36">
      <c r="A124" s="20">
        <v>111</v>
      </c>
      <c r="B124" s="20" t="s">
        <v>686</v>
      </c>
      <c r="C124" s="21" t="s">
        <v>664</v>
      </c>
      <c r="D124" s="21" t="s">
        <v>687</v>
      </c>
      <c r="E124" s="26" t="s">
        <v>45</v>
      </c>
      <c r="F124" s="21">
        <v>2022</v>
      </c>
      <c r="G124" s="25" t="s">
        <v>461</v>
      </c>
      <c r="H124" s="36" t="s">
        <v>688</v>
      </c>
      <c r="I124" s="50">
        <v>1500</v>
      </c>
      <c r="J124" s="50"/>
      <c r="K124" s="50"/>
      <c r="L124" s="50"/>
      <c r="M124" s="50"/>
      <c r="N124" s="50"/>
      <c r="O124" s="50"/>
      <c r="P124" s="50"/>
      <c r="Q124" s="50"/>
      <c r="R124" s="50"/>
      <c r="S124" s="50"/>
      <c r="T124" s="50"/>
      <c r="U124" s="50"/>
      <c r="V124" s="50"/>
      <c r="W124" s="50">
        <v>310</v>
      </c>
      <c r="X124" s="50">
        <v>99</v>
      </c>
      <c r="Y124" s="33" t="s">
        <v>684</v>
      </c>
      <c r="Z124" s="33" t="s">
        <v>689</v>
      </c>
      <c r="AA124" s="21" t="s">
        <v>70</v>
      </c>
      <c r="AB124" s="21" t="s">
        <v>71</v>
      </c>
      <c r="AC124" s="21" t="s">
        <v>678</v>
      </c>
      <c r="AD124" s="21" t="s">
        <v>679</v>
      </c>
      <c r="AE124" s="21" t="s">
        <v>671</v>
      </c>
      <c r="AF124" s="21" t="s">
        <v>543</v>
      </c>
      <c r="AG124" s="21" t="s">
        <v>266</v>
      </c>
      <c r="AH124" s="21" t="s">
        <v>203</v>
      </c>
      <c r="AI124" s="21" t="s">
        <v>1036</v>
      </c>
      <c r="AJ124" s="21"/>
    </row>
    <row r="125" s="1" customFormat="1" ht="78.75" spans="1:36">
      <c r="A125" s="20">
        <v>112</v>
      </c>
      <c r="B125" s="20" t="s">
        <v>735</v>
      </c>
      <c r="C125" s="21" t="s">
        <v>664</v>
      </c>
      <c r="D125" s="21" t="s">
        <v>736</v>
      </c>
      <c r="E125" s="21" t="s">
        <v>45</v>
      </c>
      <c r="F125" s="21">
        <v>2022</v>
      </c>
      <c r="G125" s="21" t="s">
        <v>737</v>
      </c>
      <c r="H125" s="33" t="s">
        <v>738</v>
      </c>
      <c r="I125" s="50">
        <v>380</v>
      </c>
      <c r="J125" s="50">
        <v>0</v>
      </c>
      <c r="K125" s="50">
        <v>0</v>
      </c>
      <c r="L125" s="50">
        <v>0</v>
      </c>
      <c r="M125" s="50">
        <v>0</v>
      </c>
      <c r="N125" s="50">
        <v>0</v>
      </c>
      <c r="O125" s="50">
        <v>0</v>
      </c>
      <c r="P125" s="50">
        <v>0</v>
      </c>
      <c r="Q125" s="50">
        <v>0</v>
      </c>
      <c r="R125" s="50">
        <v>0</v>
      </c>
      <c r="S125" s="50">
        <v>0</v>
      </c>
      <c r="T125" s="50">
        <v>0</v>
      </c>
      <c r="U125" s="50">
        <v>0</v>
      </c>
      <c r="V125" s="50">
        <v>0</v>
      </c>
      <c r="W125" s="50">
        <v>435</v>
      </c>
      <c r="X125" s="50">
        <v>132</v>
      </c>
      <c r="Y125" s="33" t="s">
        <v>739</v>
      </c>
      <c r="Z125" s="33" t="s">
        <v>740</v>
      </c>
      <c r="AA125" s="21" t="s">
        <v>78</v>
      </c>
      <c r="AB125" s="21" t="s">
        <v>437</v>
      </c>
      <c r="AC125" s="21" t="s">
        <v>732</v>
      </c>
      <c r="AD125" s="21" t="s">
        <v>733</v>
      </c>
      <c r="AE125" s="21" t="s">
        <v>389</v>
      </c>
      <c r="AF125" s="21" t="s">
        <v>725</v>
      </c>
      <c r="AG125" s="21" t="s">
        <v>741</v>
      </c>
      <c r="AH125" s="21" t="s">
        <v>203</v>
      </c>
      <c r="AI125" s="128"/>
      <c r="AJ125" s="21"/>
    </row>
    <row r="126" s="1" customFormat="1" ht="33.75" spans="1:36">
      <c r="A126" s="20">
        <v>113</v>
      </c>
      <c r="B126" s="20" t="s">
        <v>754</v>
      </c>
      <c r="C126" s="21" t="s">
        <v>664</v>
      </c>
      <c r="D126" s="21" t="s">
        <v>755</v>
      </c>
      <c r="E126" s="21" t="s">
        <v>45</v>
      </c>
      <c r="F126" s="21">
        <v>2022</v>
      </c>
      <c r="G126" s="21" t="s">
        <v>433</v>
      </c>
      <c r="H126" s="33" t="s">
        <v>756</v>
      </c>
      <c r="I126" s="50">
        <v>65</v>
      </c>
      <c r="J126" s="50">
        <v>0</v>
      </c>
      <c r="K126" s="50">
        <v>0</v>
      </c>
      <c r="L126" s="50">
        <v>0</v>
      </c>
      <c r="M126" s="50">
        <v>0</v>
      </c>
      <c r="N126" s="50">
        <v>0</v>
      </c>
      <c r="O126" s="50">
        <v>0</v>
      </c>
      <c r="P126" s="50">
        <v>0</v>
      </c>
      <c r="Q126" s="50">
        <v>0</v>
      </c>
      <c r="R126" s="50">
        <v>0</v>
      </c>
      <c r="S126" s="50">
        <v>0</v>
      </c>
      <c r="T126" s="50">
        <v>0</v>
      </c>
      <c r="U126" s="50">
        <v>0</v>
      </c>
      <c r="V126" s="50">
        <v>0</v>
      </c>
      <c r="W126" s="50">
        <v>1024</v>
      </c>
      <c r="X126" s="50">
        <v>369</v>
      </c>
      <c r="Y126" s="33" t="s">
        <v>757</v>
      </c>
      <c r="Z126" s="33" t="s">
        <v>758</v>
      </c>
      <c r="AA126" s="21" t="s">
        <v>78</v>
      </c>
      <c r="AB126" s="21" t="s">
        <v>437</v>
      </c>
      <c r="AC126" s="21" t="s">
        <v>732</v>
      </c>
      <c r="AD126" s="21" t="s">
        <v>733</v>
      </c>
      <c r="AE126" s="21" t="s">
        <v>389</v>
      </c>
      <c r="AF126" s="21" t="s">
        <v>725</v>
      </c>
      <c r="AG126" s="21" t="s">
        <v>759</v>
      </c>
      <c r="AH126" s="21" t="s">
        <v>280</v>
      </c>
      <c r="AI126" s="128"/>
      <c r="AJ126" s="21"/>
    </row>
    <row r="127" s="1" customFormat="1" ht="20" customHeight="1" spans="1:36">
      <c r="A127" s="441" t="s">
        <v>1042</v>
      </c>
      <c r="B127" s="442"/>
      <c r="C127" s="442"/>
      <c r="D127" s="442"/>
      <c r="E127" s="442"/>
      <c r="F127" s="442"/>
      <c r="G127" s="442"/>
      <c r="H127" s="443"/>
      <c r="I127" s="444">
        <f>SUM(I128:I129)</f>
        <v>1300</v>
      </c>
      <c r="J127" s="50"/>
      <c r="K127" s="50"/>
      <c r="L127" s="50"/>
      <c r="M127" s="50"/>
      <c r="N127" s="50"/>
      <c r="O127" s="50"/>
      <c r="P127" s="50"/>
      <c r="Q127" s="50"/>
      <c r="R127" s="50"/>
      <c r="S127" s="50"/>
      <c r="T127" s="50"/>
      <c r="U127" s="50"/>
      <c r="V127" s="50"/>
      <c r="W127" s="444">
        <f>SUM(W128:W129)</f>
        <v>4000</v>
      </c>
      <c r="X127" s="444">
        <f>SUM(X128:X129)</f>
        <v>3300</v>
      </c>
      <c r="Y127" s="161"/>
      <c r="Z127" s="161"/>
      <c r="AA127" s="163"/>
      <c r="AB127" s="163"/>
      <c r="AC127" s="163"/>
      <c r="AD127" s="163"/>
      <c r="AE127" s="163"/>
      <c r="AF127" s="163"/>
      <c r="AG127" s="163"/>
      <c r="AH127" s="163"/>
      <c r="AI127" s="178"/>
      <c r="AJ127" s="21"/>
    </row>
    <row r="128" s="1" customFormat="1" ht="85" customHeight="1" spans="1:36">
      <c r="A128" s="20">
        <v>114</v>
      </c>
      <c r="B128" s="20" t="s">
        <v>506</v>
      </c>
      <c r="C128" s="21" t="s">
        <v>507</v>
      </c>
      <c r="D128" s="21" t="s">
        <v>508</v>
      </c>
      <c r="E128" s="21" t="s">
        <v>45</v>
      </c>
      <c r="F128" s="21">
        <v>2022</v>
      </c>
      <c r="G128" s="21" t="s">
        <v>509</v>
      </c>
      <c r="H128" s="33" t="s">
        <v>510</v>
      </c>
      <c r="I128" s="50">
        <v>650</v>
      </c>
      <c r="J128" s="50">
        <v>0</v>
      </c>
      <c r="K128" s="50">
        <v>0</v>
      </c>
      <c r="L128" s="50">
        <v>0</v>
      </c>
      <c r="M128" s="50">
        <v>0</v>
      </c>
      <c r="N128" s="50">
        <v>0</v>
      </c>
      <c r="O128" s="50">
        <v>0</v>
      </c>
      <c r="P128" s="50">
        <v>0</v>
      </c>
      <c r="Q128" s="50">
        <v>0</v>
      </c>
      <c r="R128" s="50">
        <v>0</v>
      </c>
      <c r="S128" s="50">
        <v>0</v>
      </c>
      <c r="T128" s="50">
        <v>650</v>
      </c>
      <c r="U128" s="50">
        <v>0</v>
      </c>
      <c r="V128" s="50">
        <v>0</v>
      </c>
      <c r="W128" s="50">
        <v>3500</v>
      </c>
      <c r="X128" s="50">
        <v>2800</v>
      </c>
      <c r="Y128" s="33" t="s">
        <v>511</v>
      </c>
      <c r="Z128" s="33" t="s">
        <v>512</v>
      </c>
      <c r="AA128" s="21" t="s">
        <v>489</v>
      </c>
      <c r="AB128" s="21" t="s">
        <v>490</v>
      </c>
      <c r="AC128" s="21" t="s">
        <v>83</v>
      </c>
      <c r="AD128" s="21" t="s">
        <v>513</v>
      </c>
      <c r="AE128" s="21" t="s">
        <v>54</v>
      </c>
      <c r="AF128" s="21" t="s">
        <v>514</v>
      </c>
      <c r="AG128" s="21"/>
      <c r="AH128" s="21" t="s">
        <v>56</v>
      </c>
      <c r="AI128" s="128"/>
      <c r="AJ128" s="21"/>
    </row>
    <row r="129" s="1" customFormat="1" ht="32" customHeight="1" spans="1:36">
      <c r="A129" s="20">
        <v>115</v>
      </c>
      <c r="B129" s="20" t="s">
        <v>524</v>
      </c>
      <c r="C129" s="21" t="s">
        <v>507</v>
      </c>
      <c r="D129" s="21" t="s">
        <v>525</v>
      </c>
      <c r="E129" s="21" t="s">
        <v>45</v>
      </c>
      <c r="F129" s="21">
        <v>2022</v>
      </c>
      <c r="G129" s="21" t="s">
        <v>526</v>
      </c>
      <c r="H129" s="33" t="s">
        <v>527</v>
      </c>
      <c r="I129" s="50">
        <v>650</v>
      </c>
      <c r="J129" s="50">
        <v>0</v>
      </c>
      <c r="K129" s="50">
        <v>0</v>
      </c>
      <c r="L129" s="50">
        <v>0</v>
      </c>
      <c r="M129" s="50">
        <v>0</v>
      </c>
      <c r="N129" s="50">
        <v>0</v>
      </c>
      <c r="O129" s="50">
        <v>0</v>
      </c>
      <c r="P129" s="50">
        <v>0</v>
      </c>
      <c r="Q129" s="50">
        <v>0</v>
      </c>
      <c r="R129" s="50">
        <v>0</v>
      </c>
      <c r="S129" s="50">
        <v>0</v>
      </c>
      <c r="T129" s="50">
        <v>0</v>
      </c>
      <c r="U129" s="50">
        <v>0</v>
      </c>
      <c r="V129" s="50">
        <v>0</v>
      </c>
      <c r="W129" s="50">
        <v>500</v>
      </c>
      <c r="X129" s="50">
        <v>500</v>
      </c>
      <c r="Y129" s="33" t="s">
        <v>528</v>
      </c>
      <c r="Z129" s="33" t="s">
        <v>529</v>
      </c>
      <c r="AA129" s="21" t="s">
        <v>489</v>
      </c>
      <c r="AB129" s="21" t="s">
        <v>490</v>
      </c>
      <c r="AC129" s="21" t="s">
        <v>83</v>
      </c>
      <c r="AD129" s="21" t="s">
        <v>513</v>
      </c>
      <c r="AE129" s="21" t="s">
        <v>54</v>
      </c>
      <c r="AF129" s="21" t="s">
        <v>514</v>
      </c>
      <c r="AG129" s="21"/>
      <c r="AH129" s="21" t="s">
        <v>56</v>
      </c>
      <c r="AI129" s="128"/>
      <c r="AJ129" s="21"/>
    </row>
    <row r="130" s="1" customFormat="1" ht="20" customHeight="1" spans="1:36">
      <c r="A130" s="441" t="s">
        <v>1043</v>
      </c>
      <c r="B130" s="442"/>
      <c r="C130" s="442"/>
      <c r="D130" s="442"/>
      <c r="E130" s="442"/>
      <c r="F130" s="442"/>
      <c r="G130" s="442"/>
      <c r="H130" s="443"/>
      <c r="I130" s="444">
        <f>SUM(I131)</f>
        <v>230</v>
      </c>
      <c r="J130" s="50"/>
      <c r="K130" s="50"/>
      <c r="L130" s="50"/>
      <c r="M130" s="50"/>
      <c r="N130" s="50"/>
      <c r="O130" s="50"/>
      <c r="P130" s="50"/>
      <c r="Q130" s="50"/>
      <c r="R130" s="50"/>
      <c r="S130" s="50"/>
      <c r="T130" s="50"/>
      <c r="U130" s="50"/>
      <c r="V130" s="50"/>
      <c r="W130" s="444">
        <f>SUM(W131)</f>
        <v>184</v>
      </c>
      <c r="X130" s="444">
        <f>SUM(X131)</f>
        <v>46</v>
      </c>
      <c r="Y130" s="161"/>
      <c r="Z130" s="161"/>
      <c r="AA130" s="163"/>
      <c r="AB130" s="163"/>
      <c r="AC130" s="163"/>
      <c r="AD130" s="163"/>
      <c r="AE130" s="163"/>
      <c r="AF130" s="163"/>
      <c r="AG130" s="163"/>
      <c r="AH130" s="163"/>
      <c r="AI130" s="178"/>
      <c r="AJ130" s="21"/>
    </row>
    <row r="131" s="1" customFormat="1" ht="56.25" spans="1:36">
      <c r="A131" s="20">
        <v>116</v>
      </c>
      <c r="B131" s="20" t="s">
        <v>360</v>
      </c>
      <c r="C131" s="21" t="s">
        <v>361</v>
      </c>
      <c r="D131" s="21" t="s">
        <v>362</v>
      </c>
      <c r="E131" s="21" t="s">
        <v>45</v>
      </c>
      <c r="F131" s="218">
        <v>2022</v>
      </c>
      <c r="G131" s="21" t="s">
        <v>363</v>
      </c>
      <c r="H131" s="33" t="s">
        <v>364</v>
      </c>
      <c r="I131" s="50">
        <v>230</v>
      </c>
      <c r="J131" s="50">
        <v>0</v>
      </c>
      <c r="K131" s="50">
        <v>0</v>
      </c>
      <c r="L131" s="50">
        <v>0</v>
      </c>
      <c r="M131" s="50">
        <v>0</v>
      </c>
      <c r="N131" s="50">
        <v>0</v>
      </c>
      <c r="O131" s="50">
        <v>0</v>
      </c>
      <c r="P131" s="50">
        <v>0</v>
      </c>
      <c r="Q131" s="50">
        <v>0</v>
      </c>
      <c r="R131" s="50">
        <v>0</v>
      </c>
      <c r="S131" s="50">
        <v>0</v>
      </c>
      <c r="T131" s="50">
        <v>0</v>
      </c>
      <c r="U131" s="50">
        <v>0</v>
      </c>
      <c r="V131" s="50">
        <v>0</v>
      </c>
      <c r="W131" s="50">
        <v>184</v>
      </c>
      <c r="X131" s="50">
        <v>46</v>
      </c>
      <c r="Y131" s="33" t="s">
        <v>365</v>
      </c>
      <c r="Z131" s="33" t="s">
        <v>366</v>
      </c>
      <c r="AA131" s="21" t="s">
        <v>78</v>
      </c>
      <c r="AB131" s="21" t="s">
        <v>79</v>
      </c>
      <c r="AC131" s="21" t="s">
        <v>367</v>
      </c>
      <c r="AD131" s="21" t="s">
        <v>368</v>
      </c>
      <c r="AE131" s="21" t="s">
        <v>369</v>
      </c>
      <c r="AF131" s="21" t="s">
        <v>55</v>
      </c>
      <c r="AG131" s="21" t="s">
        <v>370</v>
      </c>
      <c r="AH131" s="21" t="s">
        <v>203</v>
      </c>
      <c r="AI131" s="128"/>
      <c r="AJ131" s="21"/>
    </row>
    <row r="132" s="1" customFormat="1" ht="20" customHeight="1" spans="1:36">
      <c r="A132" s="441" t="s">
        <v>1044</v>
      </c>
      <c r="B132" s="442"/>
      <c r="C132" s="442"/>
      <c r="D132" s="442"/>
      <c r="E132" s="442"/>
      <c r="F132" s="442"/>
      <c r="G132" s="442"/>
      <c r="H132" s="443"/>
      <c r="I132" s="444">
        <f>SUM(I133)</f>
        <v>100</v>
      </c>
      <c r="J132" s="50"/>
      <c r="K132" s="50"/>
      <c r="L132" s="50"/>
      <c r="M132" s="50"/>
      <c r="N132" s="50"/>
      <c r="O132" s="50"/>
      <c r="P132" s="50"/>
      <c r="Q132" s="50"/>
      <c r="R132" s="50"/>
      <c r="S132" s="50"/>
      <c r="T132" s="50"/>
      <c r="U132" s="50"/>
      <c r="V132" s="50"/>
      <c r="W132" s="444">
        <f>SUM(W133)</f>
        <v>3656</v>
      </c>
      <c r="X132" s="444">
        <f>SUM(X133)</f>
        <v>3656</v>
      </c>
      <c r="Y132" s="161"/>
      <c r="Z132" s="161"/>
      <c r="AA132" s="163"/>
      <c r="AB132" s="163"/>
      <c r="AC132" s="163"/>
      <c r="AD132" s="163"/>
      <c r="AE132" s="163"/>
      <c r="AF132" s="163"/>
      <c r="AG132" s="163"/>
      <c r="AH132" s="163"/>
      <c r="AI132" s="178"/>
      <c r="AJ132" s="21"/>
    </row>
    <row r="133" s="1" customFormat="1" ht="123.75" spans="1:36">
      <c r="A133" s="20">
        <v>117</v>
      </c>
      <c r="B133" s="20" t="s">
        <v>482</v>
      </c>
      <c r="C133" s="21" t="s">
        <v>483</v>
      </c>
      <c r="D133" s="21" t="s">
        <v>484</v>
      </c>
      <c r="E133" s="21" t="s">
        <v>45</v>
      </c>
      <c r="F133" s="21">
        <v>2022</v>
      </c>
      <c r="G133" s="21" t="s">
        <v>485</v>
      </c>
      <c r="H133" s="33" t="s">
        <v>486</v>
      </c>
      <c r="I133" s="50">
        <v>100</v>
      </c>
      <c r="J133" s="50">
        <v>0</v>
      </c>
      <c r="K133" s="50">
        <v>0</v>
      </c>
      <c r="L133" s="50">
        <v>0</v>
      </c>
      <c r="M133" s="50">
        <v>0</v>
      </c>
      <c r="N133" s="50">
        <v>0</v>
      </c>
      <c r="O133" s="50">
        <v>0</v>
      </c>
      <c r="P133" s="50">
        <v>0</v>
      </c>
      <c r="Q133" s="50">
        <v>0</v>
      </c>
      <c r="R133" s="50">
        <v>0</v>
      </c>
      <c r="S133" s="50">
        <v>0</v>
      </c>
      <c r="T133" s="50">
        <v>0</v>
      </c>
      <c r="U133" s="50">
        <v>0</v>
      </c>
      <c r="V133" s="50">
        <v>0</v>
      </c>
      <c r="W133" s="50">
        <v>3656</v>
      </c>
      <c r="X133" s="50">
        <v>3656</v>
      </c>
      <c r="Y133" s="33" t="s">
        <v>487</v>
      </c>
      <c r="Z133" s="33" t="s">
        <v>488</v>
      </c>
      <c r="AA133" s="21" t="s">
        <v>489</v>
      </c>
      <c r="AB133" s="21" t="s">
        <v>490</v>
      </c>
      <c r="AC133" s="21" t="s">
        <v>1045</v>
      </c>
      <c r="AD133" s="21" t="s">
        <v>492</v>
      </c>
      <c r="AE133" s="21" t="s">
        <v>54</v>
      </c>
      <c r="AF133" s="21" t="s">
        <v>55</v>
      </c>
      <c r="AG133" s="21"/>
      <c r="AH133" s="21" t="s">
        <v>56</v>
      </c>
      <c r="AI133" s="128"/>
      <c r="AJ133" s="21"/>
    </row>
    <row r="134" s="1" customFormat="1" ht="20" customHeight="1" spans="1:36">
      <c r="A134" s="441" t="s">
        <v>1046</v>
      </c>
      <c r="B134" s="442"/>
      <c r="C134" s="442"/>
      <c r="D134" s="442"/>
      <c r="E134" s="442"/>
      <c r="F134" s="442"/>
      <c r="G134" s="442"/>
      <c r="H134" s="443"/>
      <c r="I134" s="444">
        <f>SUM(I135:I137)</f>
        <v>600</v>
      </c>
      <c r="J134" s="50"/>
      <c r="K134" s="50"/>
      <c r="L134" s="50"/>
      <c r="M134" s="50"/>
      <c r="N134" s="50"/>
      <c r="O134" s="50"/>
      <c r="P134" s="50"/>
      <c r="Q134" s="50"/>
      <c r="R134" s="50"/>
      <c r="S134" s="50"/>
      <c r="T134" s="50"/>
      <c r="U134" s="50"/>
      <c r="V134" s="50"/>
      <c r="W134" s="444">
        <f>SUM(W135:W137)</f>
        <v>4902</v>
      </c>
      <c r="X134" s="444">
        <f>SUM(X135:X137)</f>
        <v>4332</v>
      </c>
      <c r="Y134" s="161"/>
      <c r="Z134" s="161"/>
      <c r="AA134" s="163"/>
      <c r="AB134" s="163"/>
      <c r="AC134" s="163"/>
      <c r="AD134" s="163"/>
      <c r="AE134" s="163"/>
      <c r="AF134" s="163"/>
      <c r="AG134" s="163"/>
      <c r="AH134" s="163"/>
      <c r="AI134" s="178"/>
      <c r="AJ134" s="21"/>
    </row>
    <row r="135" s="1" customFormat="1" ht="112.5" spans="1:36">
      <c r="A135" s="20">
        <v>118</v>
      </c>
      <c r="B135" s="20" t="s">
        <v>850</v>
      </c>
      <c r="C135" s="21" t="s">
        <v>851</v>
      </c>
      <c r="D135" s="21" t="s">
        <v>852</v>
      </c>
      <c r="E135" s="21" t="s">
        <v>401</v>
      </c>
      <c r="F135" s="218">
        <v>2022</v>
      </c>
      <c r="G135" s="21" t="s">
        <v>557</v>
      </c>
      <c r="H135" s="33" t="s">
        <v>853</v>
      </c>
      <c r="I135" s="50">
        <v>100</v>
      </c>
      <c r="J135" s="50">
        <v>0</v>
      </c>
      <c r="K135" s="50">
        <v>0</v>
      </c>
      <c r="L135" s="50">
        <v>0</v>
      </c>
      <c r="M135" s="50">
        <v>0</v>
      </c>
      <c r="N135" s="50">
        <v>0</v>
      </c>
      <c r="O135" s="50">
        <v>0</v>
      </c>
      <c r="P135" s="50">
        <v>0</v>
      </c>
      <c r="Q135" s="50">
        <v>0</v>
      </c>
      <c r="R135" s="50">
        <v>0</v>
      </c>
      <c r="S135" s="50">
        <v>0</v>
      </c>
      <c r="T135" s="50">
        <v>0</v>
      </c>
      <c r="U135" s="50">
        <v>0</v>
      </c>
      <c r="V135" s="50">
        <v>0</v>
      </c>
      <c r="W135" s="50">
        <v>539</v>
      </c>
      <c r="X135" s="50">
        <v>229</v>
      </c>
      <c r="Y135" s="33" t="s">
        <v>854</v>
      </c>
      <c r="Z135" s="33" t="s">
        <v>855</v>
      </c>
      <c r="AA135" s="21" t="s">
        <v>177</v>
      </c>
      <c r="AB135" s="21" t="s">
        <v>178</v>
      </c>
      <c r="AC135" s="151" t="s">
        <v>856</v>
      </c>
      <c r="AD135" s="151" t="s">
        <v>857</v>
      </c>
      <c r="AE135" s="21" t="s">
        <v>858</v>
      </c>
      <c r="AF135" s="21" t="s">
        <v>859</v>
      </c>
      <c r="AG135" s="21" t="s">
        <v>856</v>
      </c>
      <c r="AH135" s="21" t="s">
        <v>56</v>
      </c>
      <c r="AI135" s="128"/>
      <c r="AJ135" s="21"/>
    </row>
    <row r="136" s="1" customFormat="1" ht="33.75" spans="1:36">
      <c r="A136" s="20">
        <v>119</v>
      </c>
      <c r="B136" s="20" t="s">
        <v>869</v>
      </c>
      <c r="C136" s="21" t="s">
        <v>870</v>
      </c>
      <c r="D136" s="21" t="s">
        <v>871</v>
      </c>
      <c r="E136" s="21" t="s">
        <v>45</v>
      </c>
      <c r="F136" s="218">
        <v>2022</v>
      </c>
      <c r="G136" s="21" t="s">
        <v>526</v>
      </c>
      <c r="H136" s="33" t="s">
        <v>872</v>
      </c>
      <c r="I136" s="50">
        <v>100</v>
      </c>
      <c r="J136" s="50">
        <v>0</v>
      </c>
      <c r="K136" s="50">
        <v>0</v>
      </c>
      <c r="L136" s="50">
        <v>0</v>
      </c>
      <c r="M136" s="50">
        <v>0</v>
      </c>
      <c r="N136" s="50">
        <v>0</v>
      </c>
      <c r="O136" s="50">
        <v>0</v>
      </c>
      <c r="P136" s="50">
        <v>0</v>
      </c>
      <c r="Q136" s="50">
        <v>0</v>
      </c>
      <c r="R136" s="50">
        <v>0</v>
      </c>
      <c r="S136" s="50">
        <v>0</v>
      </c>
      <c r="T136" s="50">
        <v>0</v>
      </c>
      <c r="U136" s="50">
        <v>0</v>
      </c>
      <c r="V136" s="50">
        <v>0</v>
      </c>
      <c r="W136" s="50">
        <v>3656</v>
      </c>
      <c r="X136" s="50">
        <v>3656</v>
      </c>
      <c r="Y136" s="33" t="s">
        <v>873</v>
      </c>
      <c r="Z136" s="33" t="s">
        <v>874</v>
      </c>
      <c r="AA136" s="21" t="s">
        <v>489</v>
      </c>
      <c r="AB136" s="21" t="s">
        <v>490</v>
      </c>
      <c r="AC136" s="21" t="s">
        <v>875</v>
      </c>
      <c r="AD136" s="21" t="s">
        <v>876</v>
      </c>
      <c r="AE136" s="21" t="s">
        <v>389</v>
      </c>
      <c r="AF136" s="21" t="s">
        <v>514</v>
      </c>
      <c r="AG136" s="21"/>
      <c r="AH136" s="21" t="s">
        <v>56</v>
      </c>
      <c r="AI136" s="128"/>
      <c r="AJ136" s="21"/>
    </row>
    <row r="137" s="1" customFormat="1" ht="67.5" spans="1:36">
      <c r="A137" s="20">
        <v>120</v>
      </c>
      <c r="B137" s="20" t="s">
        <v>653</v>
      </c>
      <c r="C137" s="22" t="s">
        <v>654</v>
      </c>
      <c r="D137" s="22" t="s">
        <v>655</v>
      </c>
      <c r="E137" s="22" t="s">
        <v>45</v>
      </c>
      <c r="F137" s="218">
        <v>2022</v>
      </c>
      <c r="G137" s="22" t="s">
        <v>546</v>
      </c>
      <c r="H137" s="34" t="s">
        <v>656</v>
      </c>
      <c r="I137" s="50">
        <v>400</v>
      </c>
      <c r="J137" s="50">
        <v>0</v>
      </c>
      <c r="K137" s="50">
        <v>0</v>
      </c>
      <c r="L137" s="50">
        <v>0</v>
      </c>
      <c r="M137" s="50">
        <v>0</v>
      </c>
      <c r="N137" s="50">
        <v>0</v>
      </c>
      <c r="O137" s="50">
        <v>0</v>
      </c>
      <c r="P137" s="50">
        <v>0</v>
      </c>
      <c r="Q137" s="50">
        <v>0</v>
      </c>
      <c r="R137" s="50">
        <v>0</v>
      </c>
      <c r="S137" s="50">
        <v>0</v>
      </c>
      <c r="T137" s="50">
        <v>0</v>
      </c>
      <c r="U137" s="50">
        <v>0</v>
      </c>
      <c r="V137" s="50">
        <v>0</v>
      </c>
      <c r="W137" s="50">
        <v>707</v>
      </c>
      <c r="X137" s="50">
        <v>447</v>
      </c>
      <c r="Y137" s="34" t="s">
        <v>657</v>
      </c>
      <c r="Z137" s="34" t="s">
        <v>657</v>
      </c>
      <c r="AA137" s="22" t="s">
        <v>658</v>
      </c>
      <c r="AB137" s="21" t="s">
        <v>659</v>
      </c>
      <c r="AC137" s="22" t="s">
        <v>658</v>
      </c>
      <c r="AD137" s="21" t="s">
        <v>659</v>
      </c>
      <c r="AE137" s="21" t="s">
        <v>54</v>
      </c>
      <c r="AF137" s="21" t="s">
        <v>543</v>
      </c>
      <c r="AG137" s="21" t="s">
        <v>266</v>
      </c>
      <c r="AH137" s="21" t="s">
        <v>203</v>
      </c>
      <c r="AI137" s="128"/>
      <c r="AJ137" s="21"/>
    </row>
    <row r="138" s="1" customFormat="1" spans="3:33">
      <c r="C138" s="5"/>
      <c r="D138" s="5"/>
      <c r="F138" s="6"/>
      <c r="G138" s="5"/>
      <c r="H138" s="7"/>
      <c r="I138" s="5"/>
      <c r="J138" s="5"/>
      <c r="K138" s="5"/>
      <c r="L138" s="5"/>
      <c r="M138" s="5"/>
      <c r="N138" s="5"/>
      <c r="O138" s="5"/>
      <c r="P138" s="5"/>
      <c r="Q138" s="5"/>
      <c r="R138" s="5"/>
      <c r="S138" s="5"/>
      <c r="T138" s="5"/>
      <c r="U138" s="5"/>
      <c r="V138" s="5"/>
      <c r="W138" s="5"/>
      <c r="X138" s="5"/>
      <c r="Y138" s="7"/>
      <c r="Z138" s="7"/>
      <c r="AA138" s="5"/>
      <c r="AB138" s="5"/>
      <c r="AC138" s="5"/>
      <c r="AD138" s="5"/>
      <c r="AE138" s="5"/>
      <c r="AF138" s="5"/>
      <c r="AG138" s="5"/>
    </row>
    <row r="139" s="1" customFormat="1" spans="3:33">
      <c r="C139" s="5"/>
      <c r="D139" s="5"/>
      <c r="F139" s="6"/>
      <c r="G139" s="5"/>
      <c r="H139" s="7"/>
      <c r="I139" s="5"/>
      <c r="J139" s="5"/>
      <c r="K139" s="5"/>
      <c r="L139" s="5"/>
      <c r="M139" s="5"/>
      <c r="N139" s="5"/>
      <c r="O139" s="5"/>
      <c r="P139" s="5"/>
      <c r="Q139" s="5"/>
      <c r="R139" s="5"/>
      <c r="S139" s="5"/>
      <c r="T139" s="5"/>
      <c r="U139" s="5"/>
      <c r="V139" s="5"/>
      <c r="W139" s="5"/>
      <c r="X139" s="5"/>
      <c r="Y139" s="7"/>
      <c r="Z139" s="7"/>
      <c r="AA139" s="5"/>
      <c r="AB139" s="5"/>
      <c r="AC139" s="5"/>
      <c r="AD139" s="5"/>
      <c r="AE139" s="5"/>
      <c r="AF139" s="5"/>
      <c r="AG139" s="5"/>
    </row>
    <row r="140" s="1" customFormat="1" spans="3:33">
      <c r="C140" s="5"/>
      <c r="D140" s="5"/>
      <c r="F140" s="6"/>
      <c r="G140" s="5"/>
      <c r="H140" s="7"/>
      <c r="I140" s="5"/>
      <c r="J140" s="5"/>
      <c r="K140" s="5"/>
      <c r="L140" s="5"/>
      <c r="M140" s="5"/>
      <c r="N140" s="5"/>
      <c r="O140" s="5"/>
      <c r="P140" s="5"/>
      <c r="Q140" s="5"/>
      <c r="R140" s="5"/>
      <c r="S140" s="5"/>
      <c r="T140" s="5"/>
      <c r="U140" s="5"/>
      <c r="V140" s="5"/>
      <c r="W140" s="5"/>
      <c r="X140" s="5"/>
      <c r="Y140" s="7"/>
      <c r="Z140" s="7"/>
      <c r="AA140" s="5"/>
      <c r="AB140" s="5"/>
      <c r="AC140" s="5"/>
      <c r="AD140" s="5"/>
      <c r="AE140" s="5"/>
      <c r="AF140" s="5"/>
      <c r="AG140" s="5"/>
    </row>
    <row r="141" s="1" customFormat="1" spans="3:33">
      <c r="C141" s="5"/>
      <c r="D141" s="5"/>
      <c r="F141" s="6"/>
      <c r="G141" s="5"/>
      <c r="H141" s="7"/>
      <c r="I141" s="5"/>
      <c r="J141" s="5"/>
      <c r="K141" s="5"/>
      <c r="L141" s="5"/>
      <c r="M141" s="5"/>
      <c r="N141" s="5"/>
      <c r="O141" s="5"/>
      <c r="P141" s="5"/>
      <c r="Q141" s="5"/>
      <c r="R141" s="5"/>
      <c r="S141" s="5"/>
      <c r="T141" s="5"/>
      <c r="U141" s="5"/>
      <c r="V141" s="5"/>
      <c r="W141" s="5"/>
      <c r="X141" s="5"/>
      <c r="Y141" s="7"/>
      <c r="Z141" s="7"/>
      <c r="AA141" s="5"/>
      <c r="AB141" s="5"/>
      <c r="AC141" s="5"/>
      <c r="AD141" s="5"/>
      <c r="AE141" s="5"/>
      <c r="AF141" s="5"/>
      <c r="AG141" s="5"/>
    </row>
    <row r="142" s="1" customFormat="1" spans="3:33">
      <c r="C142" s="5"/>
      <c r="D142" s="5"/>
      <c r="F142" s="6"/>
      <c r="G142" s="5"/>
      <c r="H142" s="7"/>
      <c r="I142" s="5"/>
      <c r="J142" s="5"/>
      <c r="K142" s="5"/>
      <c r="L142" s="5"/>
      <c r="M142" s="5"/>
      <c r="N142" s="5"/>
      <c r="O142" s="5"/>
      <c r="P142" s="5"/>
      <c r="Q142" s="5"/>
      <c r="R142" s="5"/>
      <c r="S142" s="5"/>
      <c r="T142" s="5"/>
      <c r="U142" s="5"/>
      <c r="V142" s="5"/>
      <c r="W142" s="5"/>
      <c r="X142" s="5"/>
      <c r="Y142" s="7"/>
      <c r="Z142" s="7"/>
      <c r="AA142" s="5"/>
      <c r="AB142" s="5"/>
      <c r="AC142" s="5"/>
      <c r="AD142" s="5"/>
      <c r="AE142" s="5"/>
      <c r="AF142" s="5"/>
      <c r="AG142" s="5"/>
    </row>
    <row r="143" s="1" customFormat="1" spans="3:33">
      <c r="C143" s="5"/>
      <c r="D143" s="5"/>
      <c r="F143" s="6"/>
      <c r="G143" s="5"/>
      <c r="H143" s="7"/>
      <c r="I143" s="5"/>
      <c r="J143" s="5"/>
      <c r="K143" s="5"/>
      <c r="L143" s="5"/>
      <c r="M143" s="5"/>
      <c r="N143" s="5"/>
      <c r="O143" s="5"/>
      <c r="P143" s="5"/>
      <c r="Q143" s="5"/>
      <c r="R143" s="5"/>
      <c r="S143" s="5"/>
      <c r="T143" s="5"/>
      <c r="U143" s="5"/>
      <c r="V143" s="5"/>
      <c r="W143" s="5"/>
      <c r="X143" s="5"/>
      <c r="Y143" s="7"/>
      <c r="Z143" s="7"/>
      <c r="AA143" s="5"/>
      <c r="AB143" s="5"/>
      <c r="AC143" s="5"/>
      <c r="AD143" s="5"/>
      <c r="AE143" s="5"/>
      <c r="AF143" s="5"/>
      <c r="AG143" s="5"/>
    </row>
    <row r="144" s="1" customFormat="1" spans="3:33">
      <c r="C144" s="5"/>
      <c r="D144" s="5"/>
      <c r="F144" s="6"/>
      <c r="G144" s="5"/>
      <c r="H144" s="7"/>
      <c r="I144" s="5"/>
      <c r="J144" s="5"/>
      <c r="K144" s="5"/>
      <c r="L144" s="5"/>
      <c r="M144" s="5"/>
      <c r="N144" s="5"/>
      <c r="O144" s="5"/>
      <c r="P144" s="5"/>
      <c r="Q144" s="5"/>
      <c r="R144" s="5"/>
      <c r="S144" s="5"/>
      <c r="T144" s="5"/>
      <c r="U144" s="5"/>
      <c r="V144" s="5"/>
      <c r="W144" s="5"/>
      <c r="X144" s="5"/>
      <c r="Y144" s="7"/>
      <c r="Z144" s="7"/>
      <c r="AA144" s="5"/>
      <c r="AB144" s="5"/>
      <c r="AC144" s="5"/>
      <c r="AD144" s="5"/>
      <c r="AE144" s="5"/>
      <c r="AF144" s="5"/>
      <c r="AG144" s="5"/>
    </row>
    <row r="145" s="1" customFormat="1" spans="3:33">
      <c r="C145" s="5"/>
      <c r="D145" s="5"/>
      <c r="F145" s="6"/>
      <c r="G145" s="5"/>
      <c r="H145" s="7"/>
      <c r="I145" s="5"/>
      <c r="J145" s="5"/>
      <c r="K145" s="5"/>
      <c r="L145" s="5"/>
      <c r="M145" s="5"/>
      <c r="N145" s="5"/>
      <c r="O145" s="5"/>
      <c r="P145" s="5"/>
      <c r="Q145" s="5"/>
      <c r="R145" s="5"/>
      <c r="S145" s="5"/>
      <c r="T145" s="5"/>
      <c r="U145" s="5"/>
      <c r="V145" s="5"/>
      <c r="W145" s="5"/>
      <c r="X145" s="5"/>
      <c r="Y145" s="7"/>
      <c r="Z145" s="7"/>
      <c r="AA145" s="5"/>
      <c r="AB145" s="5"/>
      <c r="AC145" s="5"/>
      <c r="AD145" s="5"/>
      <c r="AE145" s="5"/>
      <c r="AF145" s="5"/>
      <c r="AG145" s="5"/>
    </row>
    <row r="146" s="1" customFormat="1" spans="3:33">
      <c r="C146" s="5"/>
      <c r="D146" s="5"/>
      <c r="F146" s="6"/>
      <c r="G146" s="5"/>
      <c r="H146" s="7"/>
      <c r="I146" s="5"/>
      <c r="J146" s="5"/>
      <c r="K146" s="5"/>
      <c r="L146" s="5"/>
      <c r="M146" s="5"/>
      <c r="N146" s="5"/>
      <c r="O146" s="5"/>
      <c r="P146" s="5"/>
      <c r="Q146" s="5"/>
      <c r="R146" s="5"/>
      <c r="S146" s="5"/>
      <c r="T146" s="5"/>
      <c r="U146" s="5"/>
      <c r="V146" s="5"/>
      <c r="W146" s="5"/>
      <c r="X146" s="5"/>
      <c r="Y146" s="7"/>
      <c r="Z146" s="7"/>
      <c r="AA146" s="5"/>
      <c r="AB146" s="5"/>
      <c r="AC146" s="5"/>
      <c r="AD146" s="5"/>
      <c r="AE146" s="5"/>
      <c r="AF146" s="5"/>
      <c r="AG146" s="5"/>
    </row>
    <row r="147" s="1" customFormat="1" spans="3:33">
      <c r="C147" s="5"/>
      <c r="D147" s="5"/>
      <c r="F147" s="6"/>
      <c r="G147" s="5"/>
      <c r="H147" s="7"/>
      <c r="I147" s="5"/>
      <c r="J147" s="5"/>
      <c r="K147" s="5"/>
      <c r="L147" s="5"/>
      <c r="M147" s="5"/>
      <c r="N147" s="5"/>
      <c r="O147" s="5"/>
      <c r="P147" s="5"/>
      <c r="Q147" s="5"/>
      <c r="R147" s="5"/>
      <c r="S147" s="5"/>
      <c r="T147" s="5"/>
      <c r="U147" s="5"/>
      <c r="V147" s="5"/>
      <c r="W147" s="5"/>
      <c r="X147" s="5"/>
      <c r="Y147" s="7"/>
      <c r="Z147" s="7"/>
      <c r="AA147" s="5"/>
      <c r="AB147" s="5"/>
      <c r="AC147" s="5"/>
      <c r="AD147" s="5"/>
      <c r="AE147" s="5"/>
      <c r="AF147" s="5"/>
      <c r="AG147" s="5"/>
    </row>
    <row r="148" s="1" customFormat="1" spans="3:33">
      <c r="C148" s="5"/>
      <c r="D148" s="5"/>
      <c r="F148" s="6"/>
      <c r="G148" s="5"/>
      <c r="H148" s="7"/>
      <c r="I148" s="5"/>
      <c r="J148" s="5"/>
      <c r="K148" s="5"/>
      <c r="L148" s="5"/>
      <c r="M148" s="5"/>
      <c r="N148" s="5"/>
      <c r="O148" s="5"/>
      <c r="P148" s="5"/>
      <c r="Q148" s="5"/>
      <c r="R148" s="5"/>
      <c r="S148" s="5"/>
      <c r="T148" s="5"/>
      <c r="U148" s="5"/>
      <c r="V148" s="5"/>
      <c r="W148" s="5"/>
      <c r="X148" s="5"/>
      <c r="Y148" s="7"/>
      <c r="Z148" s="7"/>
      <c r="AA148" s="5"/>
      <c r="AB148" s="5"/>
      <c r="AC148" s="5"/>
      <c r="AD148" s="5"/>
      <c r="AE148" s="5"/>
      <c r="AF148" s="5"/>
      <c r="AG148" s="5"/>
    </row>
    <row r="149" s="1" customFormat="1" spans="3:33">
      <c r="C149" s="5"/>
      <c r="D149" s="5"/>
      <c r="F149" s="6"/>
      <c r="G149" s="5"/>
      <c r="H149" s="7"/>
      <c r="I149" s="5"/>
      <c r="J149" s="5"/>
      <c r="K149" s="5"/>
      <c r="L149" s="5"/>
      <c r="M149" s="5"/>
      <c r="N149" s="5"/>
      <c r="O149" s="5"/>
      <c r="P149" s="5"/>
      <c r="Q149" s="5"/>
      <c r="R149" s="5"/>
      <c r="S149" s="5"/>
      <c r="T149" s="5"/>
      <c r="U149" s="5"/>
      <c r="V149" s="5"/>
      <c r="W149" s="5"/>
      <c r="X149" s="5"/>
      <c r="Y149" s="7"/>
      <c r="Z149" s="7"/>
      <c r="AA149" s="5"/>
      <c r="AB149" s="5"/>
      <c r="AC149" s="5"/>
      <c r="AD149" s="5"/>
      <c r="AE149" s="5"/>
      <c r="AF149" s="5"/>
      <c r="AG149" s="5"/>
    </row>
    <row r="150" s="1" customFormat="1" spans="3:33">
      <c r="C150" s="5"/>
      <c r="D150" s="5"/>
      <c r="F150" s="6"/>
      <c r="G150" s="5"/>
      <c r="H150" s="7"/>
      <c r="I150" s="5"/>
      <c r="J150" s="5"/>
      <c r="K150" s="5"/>
      <c r="L150" s="5"/>
      <c r="M150" s="5"/>
      <c r="N150" s="5"/>
      <c r="O150" s="5"/>
      <c r="P150" s="5"/>
      <c r="Q150" s="5"/>
      <c r="R150" s="5"/>
      <c r="S150" s="5"/>
      <c r="T150" s="5"/>
      <c r="U150" s="5"/>
      <c r="V150" s="5"/>
      <c r="W150" s="5"/>
      <c r="X150" s="5"/>
      <c r="Y150" s="7"/>
      <c r="Z150" s="7"/>
      <c r="AA150" s="5"/>
      <c r="AB150" s="5"/>
      <c r="AC150" s="5"/>
      <c r="AD150" s="5"/>
      <c r="AE150" s="5"/>
      <c r="AF150" s="5"/>
      <c r="AG150" s="5"/>
    </row>
    <row r="151" s="1" customFormat="1" spans="3:33">
      <c r="C151" s="5"/>
      <c r="D151" s="5"/>
      <c r="F151" s="6"/>
      <c r="G151" s="5"/>
      <c r="H151" s="7"/>
      <c r="I151" s="5"/>
      <c r="J151" s="5"/>
      <c r="K151" s="5"/>
      <c r="L151" s="5"/>
      <c r="M151" s="5"/>
      <c r="N151" s="5"/>
      <c r="O151" s="5"/>
      <c r="P151" s="5"/>
      <c r="Q151" s="5"/>
      <c r="R151" s="5"/>
      <c r="S151" s="5"/>
      <c r="T151" s="5"/>
      <c r="U151" s="5"/>
      <c r="V151" s="5"/>
      <c r="W151" s="5"/>
      <c r="X151" s="5"/>
      <c r="Y151" s="7"/>
      <c r="Z151" s="7"/>
      <c r="AA151" s="5"/>
      <c r="AB151" s="5"/>
      <c r="AC151" s="5"/>
      <c r="AD151" s="5"/>
      <c r="AE151" s="5"/>
      <c r="AF151" s="5"/>
      <c r="AG151" s="5"/>
    </row>
    <row r="152" s="1" customFormat="1" spans="3:33">
      <c r="C152" s="5"/>
      <c r="D152" s="5"/>
      <c r="F152" s="6"/>
      <c r="G152" s="5"/>
      <c r="H152" s="7"/>
      <c r="I152" s="5"/>
      <c r="J152" s="5"/>
      <c r="K152" s="5"/>
      <c r="L152" s="5"/>
      <c r="M152" s="5"/>
      <c r="N152" s="5"/>
      <c r="O152" s="5"/>
      <c r="P152" s="5"/>
      <c r="Q152" s="5"/>
      <c r="R152" s="5"/>
      <c r="S152" s="5"/>
      <c r="T152" s="5"/>
      <c r="U152" s="5"/>
      <c r="V152" s="5"/>
      <c r="W152" s="5"/>
      <c r="X152" s="5"/>
      <c r="Y152" s="7"/>
      <c r="Z152" s="7"/>
      <c r="AA152" s="5"/>
      <c r="AB152" s="5"/>
      <c r="AC152" s="5"/>
      <c r="AD152" s="5"/>
      <c r="AE152" s="5"/>
      <c r="AF152" s="5"/>
      <c r="AG152" s="5"/>
    </row>
    <row r="153" s="1" customFormat="1" spans="3:33">
      <c r="C153" s="5"/>
      <c r="D153" s="5"/>
      <c r="F153" s="6"/>
      <c r="G153" s="5"/>
      <c r="H153" s="7" t="s">
        <v>906</v>
      </c>
      <c r="I153" s="5"/>
      <c r="J153" s="5"/>
      <c r="K153" s="5"/>
      <c r="L153" s="5"/>
      <c r="M153" s="5"/>
      <c r="N153" s="5"/>
      <c r="O153" s="5"/>
      <c r="P153" s="5"/>
      <c r="Q153" s="5"/>
      <c r="R153" s="5"/>
      <c r="S153" s="5"/>
      <c r="T153" s="5"/>
      <c r="U153" s="5"/>
      <c r="V153" s="5"/>
      <c r="W153" s="5"/>
      <c r="X153" s="5"/>
      <c r="Y153" s="7"/>
      <c r="Z153" s="7"/>
      <c r="AA153" s="5"/>
      <c r="AB153" s="5"/>
      <c r="AC153" s="5"/>
      <c r="AD153" s="5"/>
      <c r="AE153" s="5"/>
      <c r="AF153" s="5"/>
      <c r="AG153" s="5"/>
    </row>
    <row r="154" s="1" customFormat="1" spans="3:33">
      <c r="C154" s="5"/>
      <c r="D154" s="5"/>
      <c r="F154" s="6"/>
      <c r="G154" s="5"/>
      <c r="H154" s="7"/>
      <c r="I154" s="5"/>
      <c r="J154" s="5"/>
      <c r="K154" s="5"/>
      <c r="L154" s="5"/>
      <c r="M154" s="5"/>
      <c r="N154" s="5"/>
      <c r="O154" s="5"/>
      <c r="P154" s="5"/>
      <c r="Q154" s="5"/>
      <c r="R154" s="5"/>
      <c r="S154" s="5"/>
      <c r="T154" s="5"/>
      <c r="U154" s="5"/>
      <c r="V154" s="5"/>
      <c r="W154" s="5"/>
      <c r="X154" s="5"/>
      <c r="Y154" s="7"/>
      <c r="Z154" s="7"/>
      <c r="AA154" s="5"/>
      <c r="AB154" s="5"/>
      <c r="AC154" s="5"/>
      <c r="AD154" s="5"/>
      <c r="AE154" s="5"/>
      <c r="AF154" s="5"/>
      <c r="AG154" s="5"/>
    </row>
    <row r="155" s="1" customFormat="1" spans="3:33">
      <c r="C155" s="5"/>
      <c r="D155" s="5"/>
      <c r="F155" s="6"/>
      <c r="G155" s="5"/>
      <c r="H155" s="7"/>
      <c r="I155" s="5"/>
      <c r="J155" s="5"/>
      <c r="K155" s="5"/>
      <c r="L155" s="5"/>
      <c r="M155" s="5"/>
      <c r="N155" s="5"/>
      <c r="O155" s="5"/>
      <c r="P155" s="5"/>
      <c r="Q155" s="5"/>
      <c r="R155" s="5"/>
      <c r="S155" s="5"/>
      <c r="T155" s="5"/>
      <c r="U155" s="5"/>
      <c r="V155" s="5"/>
      <c r="W155" s="5"/>
      <c r="X155" s="5"/>
      <c r="Y155" s="7"/>
      <c r="Z155" s="7"/>
      <c r="AA155" s="5"/>
      <c r="AB155" s="5"/>
      <c r="AC155" s="5"/>
      <c r="AD155" s="5"/>
      <c r="AE155" s="5"/>
      <c r="AF155" s="5"/>
      <c r="AG155" s="5"/>
    </row>
    <row r="156" s="1" customFormat="1" spans="3:33">
      <c r="C156" s="5"/>
      <c r="D156" s="5"/>
      <c r="F156" s="6"/>
      <c r="G156" s="5"/>
      <c r="H156" s="7"/>
      <c r="I156" s="5"/>
      <c r="J156" s="5"/>
      <c r="K156" s="5"/>
      <c r="L156" s="5"/>
      <c r="M156" s="5"/>
      <c r="N156" s="5"/>
      <c r="O156" s="5"/>
      <c r="P156" s="5"/>
      <c r="Q156" s="5"/>
      <c r="R156" s="5"/>
      <c r="S156" s="5"/>
      <c r="T156" s="5"/>
      <c r="U156" s="5"/>
      <c r="V156" s="5"/>
      <c r="W156" s="5"/>
      <c r="X156" s="5"/>
      <c r="Y156" s="7"/>
      <c r="Z156" s="7"/>
      <c r="AA156" s="5"/>
      <c r="AB156" s="5"/>
      <c r="AC156" s="5"/>
      <c r="AD156" s="5"/>
      <c r="AE156" s="5"/>
      <c r="AF156" s="5"/>
      <c r="AG156" s="5"/>
    </row>
    <row r="157" s="1" customFormat="1" spans="3:33">
      <c r="C157" s="5"/>
      <c r="D157" s="5"/>
      <c r="F157" s="6"/>
      <c r="G157" s="5"/>
      <c r="H157" s="7"/>
      <c r="I157" s="5"/>
      <c r="J157" s="5"/>
      <c r="K157" s="5"/>
      <c r="L157" s="5"/>
      <c r="M157" s="5"/>
      <c r="N157" s="5"/>
      <c r="O157" s="5"/>
      <c r="P157" s="5"/>
      <c r="Q157" s="5"/>
      <c r="R157" s="5"/>
      <c r="S157" s="5"/>
      <c r="T157" s="5"/>
      <c r="U157" s="5"/>
      <c r="V157" s="5"/>
      <c r="W157" s="5"/>
      <c r="X157" s="5"/>
      <c r="Y157" s="7"/>
      <c r="Z157" s="7"/>
      <c r="AA157" s="5"/>
      <c r="AB157" s="5"/>
      <c r="AC157" s="5"/>
      <c r="AD157" s="5"/>
      <c r="AE157" s="5"/>
      <c r="AF157" s="5"/>
      <c r="AG157" s="5"/>
    </row>
    <row r="158" s="1" customFormat="1" spans="3:33">
      <c r="C158" s="5"/>
      <c r="D158" s="5"/>
      <c r="F158" s="6"/>
      <c r="G158" s="5"/>
      <c r="H158" s="7"/>
      <c r="I158" s="5"/>
      <c r="J158" s="5"/>
      <c r="K158" s="5"/>
      <c r="L158" s="5"/>
      <c r="M158" s="5"/>
      <c r="N158" s="5"/>
      <c r="O158" s="5"/>
      <c r="P158" s="5"/>
      <c r="Q158" s="5"/>
      <c r="R158" s="5"/>
      <c r="S158" s="5"/>
      <c r="T158" s="5"/>
      <c r="U158" s="5"/>
      <c r="V158" s="5"/>
      <c r="W158" s="5"/>
      <c r="X158" s="5"/>
      <c r="Y158" s="7"/>
      <c r="Z158" s="7"/>
      <c r="AA158" s="5"/>
      <c r="AB158" s="5"/>
      <c r="AC158" s="5"/>
      <c r="AD158" s="5"/>
      <c r="AE158" s="5"/>
      <c r="AF158" s="5"/>
      <c r="AG158" s="5"/>
    </row>
    <row r="159" s="1" customFormat="1" spans="3:33">
      <c r="C159" s="5"/>
      <c r="D159" s="5"/>
      <c r="F159" s="6"/>
      <c r="G159" s="5"/>
      <c r="H159" s="7"/>
      <c r="I159" s="5"/>
      <c r="J159" s="5"/>
      <c r="K159" s="5"/>
      <c r="L159" s="5"/>
      <c r="M159" s="5"/>
      <c r="N159" s="5"/>
      <c r="O159" s="5"/>
      <c r="P159" s="5"/>
      <c r="Q159" s="5"/>
      <c r="R159" s="5"/>
      <c r="S159" s="5"/>
      <c r="T159" s="5"/>
      <c r="U159" s="5"/>
      <c r="V159" s="5"/>
      <c r="W159" s="5"/>
      <c r="X159" s="5"/>
      <c r="Y159" s="7"/>
      <c r="Z159" s="7"/>
      <c r="AA159" s="5"/>
      <c r="AB159" s="5"/>
      <c r="AC159" s="5"/>
      <c r="AD159" s="5"/>
      <c r="AE159" s="5"/>
      <c r="AF159" s="5"/>
      <c r="AG159" s="5"/>
    </row>
    <row r="160" s="1" customFormat="1" spans="3:33">
      <c r="C160" s="5"/>
      <c r="D160" s="5"/>
      <c r="F160" s="6"/>
      <c r="G160" s="5"/>
      <c r="H160" s="7"/>
      <c r="I160" s="5"/>
      <c r="J160" s="5"/>
      <c r="K160" s="5"/>
      <c r="L160" s="5"/>
      <c r="M160" s="5"/>
      <c r="N160" s="5"/>
      <c r="O160" s="5"/>
      <c r="P160" s="5"/>
      <c r="Q160" s="5"/>
      <c r="R160" s="5"/>
      <c r="S160" s="5"/>
      <c r="T160" s="5"/>
      <c r="U160" s="5"/>
      <c r="V160" s="5"/>
      <c r="W160" s="5"/>
      <c r="X160" s="5"/>
      <c r="Y160" s="7"/>
      <c r="Z160" s="7"/>
      <c r="AA160" s="5"/>
      <c r="AB160" s="5"/>
      <c r="AC160" s="5"/>
      <c r="AD160" s="5"/>
      <c r="AE160" s="5"/>
      <c r="AF160" s="5"/>
      <c r="AG160" s="5"/>
    </row>
    <row r="161" s="1" customFormat="1" spans="3:33">
      <c r="C161" s="5"/>
      <c r="D161" s="5"/>
      <c r="F161" s="6"/>
      <c r="G161" s="5"/>
      <c r="H161" s="7"/>
      <c r="I161" s="5"/>
      <c r="J161" s="5"/>
      <c r="K161" s="5"/>
      <c r="L161" s="5"/>
      <c r="M161" s="5"/>
      <c r="N161" s="5"/>
      <c r="O161" s="5"/>
      <c r="P161" s="5"/>
      <c r="Q161" s="5"/>
      <c r="R161" s="5"/>
      <c r="S161" s="5"/>
      <c r="T161" s="5"/>
      <c r="U161" s="5"/>
      <c r="V161" s="5"/>
      <c r="W161" s="5"/>
      <c r="X161" s="5"/>
      <c r="Y161" s="7"/>
      <c r="Z161" s="7"/>
      <c r="AA161" s="5"/>
      <c r="AB161" s="5"/>
      <c r="AC161" s="5"/>
      <c r="AD161" s="5"/>
      <c r="AE161" s="5"/>
      <c r="AF161" s="5"/>
      <c r="AG161" s="5"/>
    </row>
    <row r="162" s="1" customFormat="1" spans="3:33">
      <c r="C162" s="5"/>
      <c r="D162" s="5"/>
      <c r="F162" s="6"/>
      <c r="G162" s="5"/>
      <c r="H162" s="7"/>
      <c r="I162" s="5"/>
      <c r="J162" s="5"/>
      <c r="K162" s="5"/>
      <c r="L162" s="5"/>
      <c r="M162" s="5"/>
      <c r="N162" s="5"/>
      <c r="O162" s="5"/>
      <c r="P162" s="5"/>
      <c r="Q162" s="5"/>
      <c r="R162" s="5"/>
      <c r="S162" s="5"/>
      <c r="T162" s="5"/>
      <c r="U162" s="5"/>
      <c r="V162" s="5"/>
      <c r="W162" s="5"/>
      <c r="X162" s="5"/>
      <c r="Y162" s="7"/>
      <c r="Z162" s="7"/>
      <c r="AA162" s="5"/>
      <c r="AB162" s="5"/>
      <c r="AC162" s="5"/>
      <c r="AD162" s="5"/>
      <c r="AE162" s="5"/>
      <c r="AF162" s="5"/>
      <c r="AG162" s="5"/>
    </row>
    <row r="163" s="1" customFormat="1" spans="3:33">
      <c r="C163" s="5"/>
      <c r="D163" s="5"/>
      <c r="F163" s="6"/>
      <c r="G163" s="5"/>
      <c r="H163" s="7"/>
      <c r="I163" s="5"/>
      <c r="J163" s="5"/>
      <c r="K163" s="5"/>
      <c r="L163" s="5"/>
      <c r="M163" s="5"/>
      <c r="N163" s="5"/>
      <c r="O163" s="5"/>
      <c r="P163" s="5"/>
      <c r="Q163" s="5"/>
      <c r="R163" s="5"/>
      <c r="S163" s="5"/>
      <c r="T163" s="5"/>
      <c r="U163" s="5"/>
      <c r="V163" s="5"/>
      <c r="W163" s="5"/>
      <c r="X163" s="5"/>
      <c r="Y163" s="7"/>
      <c r="Z163" s="7"/>
      <c r="AA163" s="5"/>
      <c r="AB163" s="5"/>
      <c r="AC163" s="5"/>
      <c r="AD163" s="5"/>
      <c r="AE163" s="5"/>
      <c r="AF163" s="5"/>
      <c r="AG163" s="5"/>
    </row>
    <row r="164" s="1" customFormat="1" spans="3:33">
      <c r="C164" s="5"/>
      <c r="D164" s="5"/>
      <c r="F164" s="6"/>
      <c r="G164" s="5"/>
      <c r="H164" s="7"/>
      <c r="I164" s="5"/>
      <c r="J164" s="5"/>
      <c r="K164" s="5"/>
      <c r="L164" s="5"/>
      <c r="M164" s="5"/>
      <c r="N164" s="5"/>
      <c r="O164" s="5"/>
      <c r="P164" s="5"/>
      <c r="Q164" s="5"/>
      <c r="R164" s="5"/>
      <c r="S164" s="5"/>
      <c r="T164" s="5"/>
      <c r="U164" s="5"/>
      <c r="V164" s="5"/>
      <c r="W164" s="5"/>
      <c r="X164" s="5"/>
      <c r="Y164" s="7"/>
      <c r="Z164" s="7"/>
      <c r="AA164" s="5"/>
      <c r="AB164" s="5"/>
      <c r="AC164" s="5"/>
      <c r="AD164" s="5"/>
      <c r="AE164" s="5"/>
      <c r="AF164" s="5"/>
      <c r="AG164" s="5"/>
    </row>
    <row r="165" s="1" customFormat="1" spans="3:33">
      <c r="C165" s="5"/>
      <c r="D165" s="5"/>
      <c r="F165" s="6"/>
      <c r="G165" s="5"/>
      <c r="H165" s="7"/>
      <c r="I165" s="5"/>
      <c r="J165" s="5"/>
      <c r="K165" s="5"/>
      <c r="L165" s="5"/>
      <c r="M165" s="5"/>
      <c r="N165" s="5"/>
      <c r="O165" s="5"/>
      <c r="P165" s="5"/>
      <c r="Q165" s="5"/>
      <c r="R165" s="5"/>
      <c r="S165" s="5"/>
      <c r="T165" s="5"/>
      <c r="U165" s="5"/>
      <c r="V165" s="5"/>
      <c r="W165" s="5"/>
      <c r="X165" s="5"/>
      <c r="Y165" s="7"/>
      <c r="Z165" s="7"/>
      <c r="AA165" s="5"/>
      <c r="AB165" s="5"/>
      <c r="AC165" s="5"/>
      <c r="AD165" s="5"/>
      <c r="AE165" s="5"/>
      <c r="AF165" s="5"/>
      <c r="AG165" s="5"/>
    </row>
    <row r="166" s="1" customFormat="1" spans="3:33">
      <c r="C166" s="5"/>
      <c r="D166" s="5"/>
      <c r="F166" s="6"/>
      <c r="G166" s="5"/>
      <c r="H166" s="7"/>
      <c r="I166" s="5"/>
      <c r="J166" s="5"/>
      <c r="K166" s="5"/>
      <c r="L166" s="5"/>
      <c r="M166" s="5"/>
      <c r="N166" s="5"/>
      <c r="O166" s="5"/>
      <c r="P166" s="5"/>
      <c r="Q166" s="5"/>
      <c r="R166" s="5"/>
      <c r="S166" s="5"/>
      <c r="T166" s="5"/>
      <c r="U166" s="5"/>
      <c r="V166" s="5"/>
      <c r="W166" s="5"/>
      <c r="X166" s="5"/>
      <c r="Y166" s="7"/>
      <c r="Z166" s="7"/>
      <c r="AA166" s="5"/>
      <c r="AB166" s="5"/>
      <c r="AC166" s="5"/>
      <c r="AD166" s="5"/>
      <c r="AE166" s="5"/>
      <c r="AF166" s="5"/>
      <c r="AG166" s="5"/>
    </row>
    <row r="167" s="1" customFormat="1" spans="3:33">
      <c r="C167" s="5"/>
      <c r="D167" s="5"/>
      <c r="F167" s="6"/>
      <c r="G167" s="5"/>
      <c r="H167" s="7"/>
      <c r="I167" s="5"/>
      <c r="J167" s="5"/>
      <c r="K167" s="5"/>
      <c r="L167" s="5"/>
      <c r="M167" s="5"/>
      <c r="N167" s="5"/>
      <c r="O167" s="5"/>
      <c r="P167" s="5"/>
      <c r="Q167" s="5"/>
      <c r="R167" s="5"/>
      <c r="S167" s="5"/>
      <c r="T167" s="5"/>
      <c r="U167" s="5"/>
      <c r="V167" s="5"/>
      <c r="W167" s="5"/>
      <c r="X167" s="5"/>
      <c r="Y167" s="7"/>
      <c r="Z167" s="7"/>
      <c r="AA167" s="5"/>
      <c r="AB167" s="5"/>
      <c r="AC167" s="5"/>
      <c r="AD167" s="5"/>
      <c r="AE167" s="5"/>
      <c r="AF167" s="5"/>
      <c r="AG167" s="5"/>
    </row>
    <row r="168" s="1" customFormat="1" spans="3:33">
      <c r="C168" s="5"/>
      <c r="D168" s="5"/>
      <c r="F168" s="6"/>
      <c r="G168" s="5"/>
      <c r="H168" s="7"/>
      <c r="I168" s="5"/>
      <c r="J168" s="5"/>
      <c r="K168" s="5"/>
      <c r="L168" s="5"/>
      <c r="M168" s="5"/>
      <c r="N168" s="5"/>
      <c r="O168" s="5"/>
      <c r="P168" s="5"/>
      <c r="Q168" s="5"/>
      <c r="R168" s="5"/>
      <c r="S168" s="5"/>
      <c r="T168" s="5"/>
      <c r="U168" s="5"/>
      <c r="V168" s="5"/>
      <c r="W168" s="5"/>
      <c r="X168" s="5"/>
      <c r="Y168" s="7"/>
      <c r="Z168" s="7"/>
      <c r="AA168" s="5"/>
      <c r="AB168" s="5"/>
      <c r="AC168" s="5"/>
      <c r="AD168" s="5"/>
      <c r="AE168" s="5"/>
      <c r="AF168" s="5"/>
      <c r="AG168" s="5"/>
    </row>
    <row r="169" s="1" customFormat="1" spans="3:33">
      <c r="C169" s="5"/>
      <c r="D169" s="5"/>
      <c r="F169" s="6"/>
      <c r="G169" s="5"/>
      <c r="H169" s="7"/>
      <c r="I169" s="5"/>
      <c r="J169" s="5"/>
      <c r="K169" s="5"/>
      <c r="L169" s="5"/>
      <c r="M169" s="5"/>
      <c r="N169" s="5"/>
      <c r="O169" s="5"/>
      <c r="P169" s="5"/>
      <c r="Q169" s="5"/>
      <c r="R169" s="5"/>
      <c r="S169" s="5"/>
      <c r="T169" s="5"/>
      <c r="U169" s="5"/>
      <c r="V169" s="5"/>
      <c r="W169" s="5"/>
      <c r="X169" s="5"/>
      <c r="Y169" s="7"/>
      <c r="Z169" s="7"/>
      <c r="AA169" s="5"/>
      <c r="AB169" s="5"/>
      <c r="AC169" s="5"/>
      <c r="AD169" s="5"/>
      <c r="AE169" s="5"/>
      <c r="AF169" s="5"/>
      <c r="AG169" s="5"/>
    </row>
    <row r="170" s="1" customFormat="1" spans="3:33">
      <c r="C170" s="5"/>
      <c r="D170" s="5"/>
      <c r="F170" s="6"/>
      <c r="G170" s="5"/>
      <c r="H170" s="7"/>
      <c r="I170" s="5"/>
      <c r="J170" s="5"/>
      <c r="K170" s="5"/>
      <c r="L170" s="5"/>
      <c r="M170" s="5"/>
      <c r="N170" s="5"/>
      <c r="O170" s="5"/>
      <c r="P170" s="5"/>
      <c r="Q170" s="5"/>
      <c r="R170" s="5"/>
      <c r="S170" s="5"/>
      <c r="T170" s="5"/>
      <c r="U170" s="5"/>
      <c r="V170" s="5"/>
      <c r="W170" s="5"/>
      <c r="X170" s="5"/>
      <c r="Y170" s="7"/>
      <c r="Z170" s="7"/>
      <c r="AA170" s="5"/>
      <c r="AB170" s="5"/>
      <c r="AC170" s="5"/>
      <c r="AD170" s="5"/>
      <c r="AE170" s="5"/>
      <c r="AF170" s="5"/>
      <c r="AG170" s="5"/>
    </row>
    <row r="171" s="1" customFormat="1" spans="3:33">
      <c r="C171" s="5"/>
      <c r="D171" s="5"/>
      <c r="F171" s="6"/>
      <c r="G171" s="5"/>
      <c r="H171" s="7"/>
      <c r="I171" s="5"/>
      <c r="J171" s="5"/>
      <c r="K171" s="5"/>
      <c r="L171" s="5"/>
      <c r="M171" s="5"/>
      <c r="N171" s="5"/>
      <c r="O171" s="5"/>
      <c r="P171" s="5"/>
      <c r="Q171" s="5"/>
      <c r="R171" s="5"/>
      <c r="S171" s="5"/>
      <c r="T171" s="5"/>
      <c r="U171" s="5"/>
      <c r="V171" s="5"/>
      <c r="W171" s="5"/>
      <c r="X171" s="5"/>
      <c r="Y171" s="7"/>
      <c r="Z171" s="7"/>
      <c r="AA171" s="5"/>
      <c r="AB171" s="5"/>
      <c r="AC171" s="5"/>
      <c r="AD171" s="5"/>
      <c r="AE171" s="5"/>
      <c r="AF171" s="5"/>
      <c r="AG171" s="5"/>
    </row>
    <row r="172" s="1" customFormat="1" spans="3:33">
      <c r="C172" s="5"/>
      <c r="D172" s="5"/>
      <c r="F172" s="6"/>
      <c r="G172" s="5"/>
      <c r="H172" s="7"/>
      <c r="I172" s="5"/>
      <c r="J172" s="5"/>
      <c r="K172" s="5"/>
      <c r="L172" s="5"/>
      <c r="M172" s="5"/>
      <c r="N172" s="5"/>
      <c r="O172" s="5"/>
      <c r="P172" s="5"/>
      <c r="Q172" s="5"/>
      <c r="R172" s="5"/>
      <c r="S172" s="5"/>
      <c r="T172" s="5"/>
      <c r="U172" s="5"/>
      <c r="V172" s="5"/>
      <c r="W172" s="5"/>
      <c r="X172" s="5"/>
      <c r="Y172" s="7"/>
      <c r="Z172" s="7"/>
      <c r="AA172" s="5"/>
      <c r="AB172" s="5"/>
      <c r="AC172" s="5"/>
      <c r="AD172" s="5"/>
      <c r="AE172" s="5"/>
      <c r="AF172" s="5"/>
      <c r="AG172" s="5"/>
    </row>
    <row r="173" s="1" customFormat="1" spans="3:33">
      <c r="C173" s="5"/>
      <c r="D173" s="5"/>
      <c r="F173" s="6"/>
      <c r="G173" s="5"/>
      <c r="H173" s="7"/>
      <c r="I173" s="5"/>
      <c r="J173" s="5"/>
      <c r="K173" s="5"/>
      <c r="L173" s="5"/>
      <c r="M173" s="5"/>
      <c r="N173" s="5"/>
      <c r="O173" s="5"/>
      <c r="P173" s="5"/>
      <c r="Q173" s="5"/>
      <c r="R173" s="5"/>
      <c r="S173" s="5"/>
      <c r="T173" s="5"/>
      <c r="U173" s="5"/>
      <c r="V173" s="5"/>
      <c r="W173" s="5"/>
      <c r="X173" s="5"/>
      <c r="Y173" s="7"/>
      <c r="Z173" s="7"/>
      <c r="AA173" s="5"/>
      <c r="AB173" s="5"/>
      <c r="AC173" s="5"/>
      <c r="AD173" s="5"/>
      <c r="AE173" s="5"/>
      <c r="AF173" s="5"/>
      <c r="AG173" s="5"/>
    </row>
    <row r="174" s="1" customFormat="1" spans="3:33">
      <c r="C174" s="5"/>
      <c r="D174" s="5"/>
      <c r="F174" s="6"/>
      <c r="G174" s="5"/>
      <c r="H174" s="7"/>
      <c r="I174" s="5"/>
      <c r="J174" s="5"/>
      <c r="K174" s="5"/>
      <c r="L174" s="5"/>
      <c r="M174" s="5"/>
      <c r="N174" s="5"/>
      <c r="O174" s="5"/>
      <c r="P174" s="5"/>
      <c r="Q174" s="5"/>
      <c r="R174" s="5"/>
      <c r="S174" s="5"/>
      <c r="T174" s="5"/>
      <c r="U174" s="5"/>
      <c r="V174" s="5"/>
      <c r="W174" s="5"/>
      <c r="X174" s="5"/>
      <c r="Y174" s="7"/>
      <c r="Z174" s="7"/>
      <c r="AA174" s="5"/>
      <c r="AB174" s="5"/>
      <c r="AC174" s="5"/>
      <c r="AD174" s="5"/>
      <c r="AE174" s="5"/>
      <c r="AF174" s="5"/>
      <c r="AG174" s="5"/>
    </row>
    <row r="175" s="1" customFormat="1" spans="3:33">
      <c r="C175" s="5"/>
      <c r="D175" s="5"/>
      <c r="F175" s="6"/>
      <c r="G175" s="5"/>
      <c r="H175" s="7"/>
      <c r="I175" s="5"/>
      <c r="J175" s="5"/>
      <c r="K175" s="5"/>
      <c r="L175" s="5"/>
      <c r="M175" s="5"/>
      <c r="N175" s="5"/>
      <c r="O175" s="5"/>
      <c r="P175" s="5"/>
      <c r="Q175" s="5"/>
      <c r="R175" s="5"/>
      <c r="S175" s="5"/>
      <c r="T175" s="5"/>
      <c r="U175" s="5"/>
      <c r="V175" s="5"/>
      <c r="W175" s="5"/>
      <c r="X175" s="5"/>
      <c r="Y175" s="7"/>
      <c r="Z175" s="7"/>
      <c r="AA175" s="5"/>
      <c r="AB175" s="5"/>
      <c r="AC175" s="5"/>
      <c r="AD175" s="5"/>
      <c r="AE175" s="5"/>
      <c r="AF175" s="5"/>
      <c r="AG175" s="5"/>
    </row>
    <row r="176" s="1" customFormat="1" spans="3:33">
      <c r="C176" s="5"/>
      <c r="D176" s="5"/>
      <c r="F176" s="6"/>
      <c r="G176" s="5"/>
      <c r="H176" s="7"/>
      <c r="I176" s="5"/>
      <c r="J176" s="5"/>
      <c r="K176" s="5"/>
      <c r="L176" s="5"/>
      <c r="M176" s="5"/>
      <c r="N176" s="5"/>
      <c r="O176" s="5"/>
      <c r="P176" s="5"/>
      <c r="Q176" s="5"/>
      <c r="R176" s="5"/>
      <c r="S176" s="5"/>
      <c r="T176" s="5"/>
      <c r="U176" s="5"/>
      <c r="V176" s="5"/>
      <c r="W176" s="5"/>
      <c r="X176" s="5"/>
      <c r="Y176" s="7"/>
      <c r="Z176" s="7"/>
      <c r="AA176" s="5"/>
      <c r="AB176" s="5"/>
      <c r="AC176" s="5"/>
      <c r="AD176" s="5"/>
      <c r="AE176" s="5"/>
      <c r="AF176" s="5"/>
      <c r="AG176" s="5"/>
    </row>
    <row r="177" s="1" customFormat="1" spans="3:33">
      <c r="C177" s="5"/>
      <c r="D177" s="5"/>
      <c r="F177" s="6"/>
      <c r="G177" s="5"/>
      <c r="H177" s="7"/>
      <c r="I177" s="5"/>
      <c r="J177" s="5"/>
      <c r="K177" s="5"/>
      <c r="L177" s="5"/>
      <c r="M177" s="5"/>
      <c r="N177" s="5"/>
      <c r="O177" s="5"/>
      <c r="P177" s="5"/>
      <c r="Q177" s="5"/>
      <c r="R177" s="5"/>
      <c r="S177" s="5"/>
      <c r="T177" s="5"/>
      <c r="U177" s="5"/>
      <c r="V177" s="5"/>
      <c r="W177" s="5"/>
      <c r="X177" s="5"/>
      <c r="Y177" s="7"/>
      <c r="Z177" s="7"/>
      <c r="AA177" s="5"/>
      <c r="AB177" s="5"/>
      <c r="AC177" s="5"/>
      <c r="AD177" s="5"/>
      <c r="AE177" s="5"/>
      <c r="AF177" s="5"/>
      <c r="AG177" s="5"/>
    </row>
    <row r="178" s="1" customFormat="1" spans="3:33">
      <c r="C178" s="5"/>
      <c r="D178" s="5"/>
      <c r="F178" s="6"/>
      <c r="G178" s="5"/>
      <c r="H178" s="7"/>
      <c r="I178" s="5"/>
      <c r="J178" s="5"/>
      <c r="K178" s="5"/>
      <c r="L178" s="5"/>
      <c r="M178" s="5"/>
      <c r="N178" s="5"/>
      <c r="O178" s="5"/>
      <c r="P178" s="5"/>
      <c r="Q178" s="5"/>
      <c r="R178" s="5"/>
      <c r="S178" s="5"/>
      <c r="T178" s="5"/>
      <c r="U178" s="5"/>
      <c r="V178" s="5"/>
      <c r="W178" s="5"/>
      <c r="X178" s="5"/>
      <c r="Y178" s="7"/>
      <c r="Z178" s="7"/>
      <c r="AA178" s="5"/>
      <c r="AB178" s="5"/>
      <c r="AC178" s="5"/>
      <c r="AD178" s="5"/>
      <c r="AE178" s="5"/>
      <c r="AF178" s="5"/>
      <c r="AG178" s="5"/>
    </row>
    <row r="179" s="1" customFormat="1" spans="3:33">
      <c r="C179" s="5"/>
      <c r="D179" s="5"/>
      <c r="F179" s="6"/>
      <c r="G179" s="5"/>
      <c r="H179" s="7"/>
      <c r="I179" s="5"/>
      <c r="J179" s="5"/>
      <c r="K179" s="5"/>
      <c r="L179" s="5"/>
      <c r="M179" s="5"/>
      <c r="N179" s="5"/>
      <c r="O179" s="5"/>
      <c r="P179" s="5"/>
      <c r="Q179" s="5"/>
      <c r="R179" s="5"/>
      <c r="S179" s="5"/>
      <c r="T179" s="5"/>
      <c r="U179" s="5"/>
      <c r="V179" s="5"/>
      <c r="W179" s="5"/>
      <c r="X179" s="5"/>
      <c r="Y179" s="7"/>
      <c r="Z179" s="7"/>
      <c r="AA179" s="5"/>
      <c r="AB179" s="5"/>
      <c r="AC179" s="5"/>
      <c r="AD179" s="5"/>
      <c r="AE179" s="5"/>
      <c r="AF179" s="5"/>
      <c r="AG179" s="5"/>
    </row>
    <row r="180" s="1" customFormat="1" spans="3:33">
      <c r="C180" s="5"/>
      <c r="D180" s="5"/>
      <c r="F180" s="6"/>
      <c r="G180" s="5"/>
      <c r="H180" s="7"/>
      <c r="I180" s="5"/>
      <c r="J180" s="5"/>
      <c r="K180" s="5"/>
      <c r="L180" s="5"/>
      <c r="M180" s="5"/>
      <c r="N180" s="5"/>
      <c r="O180" s="5"/>
      <c r="P180" s="5"/>
      <c r="Q180" s="5"/>
      <c r="R180" s="5"/>
      <c r="S180" s="5"/>
      <c r="T180" s="5"/>
      <c r="U180" s="5"/>
      <c r="V180" s="5"/>
      <c r="W180" s="5"/>
      <c r="X180" s="5"/>
      <c r="Y180" s="7"/>
      <c r="Z180" s="7"/>
      <c r="AA180" s="5"/>
      <c r="AB180" s="5"/>
      <c r="AC180" s="5"/>
      <c r="AD180" s="5"/>
      <c r="AE180" s="5"/>
      <c r="AF180" s="5"/>
      <c r="AG180" s="5"/>
    </row>
    <row r="181" s="1" customFormat="1" spans="3:33">
      <c r="C181" s="5"/>
      <c r="D181" s="5"/>
      <c r="F181" s="6"/>
      <c r="G181" s="5"/>
      <c r="H181" s="7"/>
      <c r="I181" s="5"/>
      <c r="J181" s="5"/>
      <c r="K181" s="5"/>
      <c r="L181" s="5"/>
      <c r="M181" s="5"/>
      <c r="N181" s="5"/>
      <c r="O181" s="5"/>
      <c r="P181" s="5"/>
      <c r="Q181" s="5"/>
      <c r="R181" s="5"/>
      <c r="S181" s="5"/>
      <c r="T181" s="5"/>
      <c r="U181" s="5"/>
      <c r="V181" s="5"/>
      <c r="W181" s="5"/>
      <c r="X181" s="5"/>
      <c r="Y181" s="7"/>
      <c r="Z181" s="7"/>
      <c r="AA181" s="5"/>
      <c r="AB181" s="5"/>
      <c r="AC181" s="5"/>
      <c r="AD181" s="5"/>
      <c r="AE181" s="5"/>
      <c r="AF181" s="5"/>
      <c r="AG181" s="5"/>
    </row>
  </sheetData>
  <autoFilter ref="A4:AJ137">
    <extLst/>
  </autoFilter>
  <mergeCells count="46">
    <mergeCell ref="A1:AG1"/>
    <mergeCell ref="I2:U2"/>
    <mergeCell ref="W2:X2"/>
    <mergeCell ref="J3:O3"/>
    <mergeCell ref="A5:H5"/>
    <mergeCell ref="A6:H6"/>
    <mergeCell ref="A15:H15"/>
    <mergeCell ref="A53:H53"/>
    <mergeCell ref="A61:H61"/>
    <mergeCell ref="A69:H69"/>
    <mergeCell ref="A84:H84"/>
    <mergeCell ref="A105:H105"/>
    <mergeCell ref="A117:H117"/>
    <mergeCell ref="A127:H127"/>
    <mergeCell ref="A130:H130"/>
    <mergeCell ref="A132:H132"/>
    <mergeCell ref="A134:H134"/>
    <mergeCell ref="A2:A4"/>
    <mergeCell ref="B2:B4"/>
    <mergeCell ref="C2:C4"/>
    <mergeCell ref="D2:D4"/>
    <mergeCell ref="E2:E4"/>
    <mergeCell ref="F2:F4"/>
    <mergeCell ref="G2:G4"/>
    <mergeCell ref="H2:H4"/>
    <mergeCell ref="P3:P4"/>
    <mergeCell ref="Q3:Q4"/>
    <mergeCell ref="R3:R4"/>
    <mergeCell ref="S3:S4"/>
    <mergeCell ref="T3:T4"/>
    <mergeCell ref="U3:U4"/>
    <mergeCell ref="V3:V4"/>
    <mergeCell ref="W3:W4"/>
    <mergeCell ref="X3:X4"/>
    <mergeCell ref="Y2:Y4"/>
    <mergeCell ref="Z2:Z4"/>
    <mergeCell ref="AA2:AA4"/>
    <mergeCell ref="AB2:AB4"/>
    <mergeCell ref="AC2:AC4"/>
    <mergeCell ref="AD2:AD4"/>
    <mergeCell ref="AE2:AE4"/>
    <mergeCell ref="AF2:AF4"/>
    <mergeCell ref="AG2:AG4"/>
    <mergeCell ref="AH2:AH4"/>
    <mergeCell ref="AI2:AI4"/>
    <mergeCell ref="AJ2:AJ4"/>
  </mergeCells>
  <conditionalFormatting sqref="D21">
    <cfRule type="duplicateValues" dxfId="0" priority="11"/>
  </conditionalFormatting>
  <conditionalFormatting sqref="D23">
    <cfRule type="duplicateValues" dxfId="0" priority="12"/>
  </conditionalFormatting>
  <conditionalFormatting sqref="D25">
    <cfRule type="duplicateValues" dxfId="0" priority="3"/>
  </conditionalFormatting>
  <conditionalFormatting sqref="H29">
    <cfRule type="duplicateValues" dxfId="0" priority="8"/>
  </conditionalFormatting>
  <conditionalFormatting sqref="H40">
    <cfRule type="duplicateValues" dxfId="0" priority="9"/>
  </conditionalFormatting>
  <conditionalFormatting sqref="D46">
    <cfRule type="duplicateValues" dxfId="0" priority="1"/>
  </conditionalFormatting>
  <conditionalFormatting sqref="D67">
    <cfRule type="duplicateValues" dxfId="0" priority="7"/>
  </conditionalFormatting>
  <conditionalFormatting sqref="D79">
    <cfRule type="duplicateValues" dxfId="0" priority="4"/>
  </conditionalFormatting>
  <conditionalFormatting sqref="H88">
    <cfRule type="duplicateValues" dxfId="0" priority="6"/>
  </conditionalFormatting>
  <conditionalFormatting sqref="H94">
    <cfRule type="duplicateValues" dxfId="0" priority="5"/>
  </conditionalFormatting>
  <conditionalFormatting sqref="H95">
    <cfRule type="duplicateValues" dxfId="0" priority="2"/>
  </conditionalFormatting>
  <conditionalFormatting sqref="D26:D32 D45 D47 D50 D52 D55:D57">
    <cfRule type="duplicateValues" dxfId="0" priority="10"/>
  </conditionalFormatting>
  <pageMargins left="0.751388888888889" right="0.751388888888889" top="0.826388888888889" bottom="0.707638888888889" header="0.393055555555556" footer="0.511805555555556"/>
  <pageSetup paperSize="8" scale="63" fitToHeight="0" orientation="landscape" horizontalDpi="600"/>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BG295"/>
  <sheetViews>
    <sheetView zoomScale="88" zoomScaleNormal="88" workbookViewId="0">
      <pane xSplit="7" ySplit="6" topLeftCell="AI208" activePane="bottomRight" state="frozen"/>
      <selection/>
      <selection pane="topRight"/>
      <selection pane="bottomLeft"/>
      <selection pane="bottomRight" activeCell="AI269" sqref="AI269"/>
    </sheetView>
  </sheetViews>
  <sheetFormatPr defaultColWidth="9" defaultRowHeight="13.5"/>
  <cols>
    <col min="1" max="1" width="3.875" style="5" customWidth="1"/>
    <col min="2" max="2" width="10.375" style="5" customWidth="1"/>
    <col min="3" max="3" width="8.125" style="5" customWidth="1"/>
    <col min="4" max="4" width="7.375" style="5" customWidth="1"/>
    <col min="5" max="5" width="18.625" style="5" customWidth="1"/>
    <col min="6" max="6" width="13.625" style="5" customWidth="1"/>
    <col min="7" max="7" width="7.375" style="270" customWidth="1"/>
    <col min="8" max="8" width="20.125" style="5" customWidth="1"/>
    <col min="9" max="9" width="38.125" style="7" customWidth="1"/>
    <col min="10" max="11" width="7.625" style="5" customWidth="1"/>
    <col min="12" max="14" width="9.375" style="5" customWidth="1"/>
    <col min="15" max="15" width="11.125" style="5" customWidth="1"/>
    <col min="16" max="17" width="9.375" style="5" customWidth="1"/>
    <col min="18" max="18" width="11.5" style="5" customWidth="1"/>
    <col min="19" max="19" width="9.625" style="5" customWidth="1"/>
    <col min="20" max="20" width="9.625" style="7" customWidth="1"/>
    <col min="21" max="21" width="10.375" style="5" customWidth="1"/>
    <col min="22" max="22" width="11.125" style="5" customWidth="1"/>
    <col min="23" max="23" width="9.375" style="5" customWidth="1"/>
    <col min="24" max="24" width="10.375" style="5" customWidth="1"/>
    <col min="25" max="25" width="11.125" style="5" customWidth="1"/>
    <col min="26" max="26" width="9.55833333333333" style="5" customWidth="1"/>
    <col min="27" max="27" width="8.375" style="5" customWidth="1"/>
    <col min="28" max="29" width="9.375" style="5" customWidth="1"/>
    <col min="30" max="31" width="10.375" style="5" customWidth="1"/>
    <col min="32" max="32" width="41.125" style="7" customWidth="1"/>
    <col min="33" max="33" width="57.625" style="7" customWidth="1"/>
    <col min="34" max="34" width="8.75" style="5" customWidth="1"/>
    <col min="35" max="35" width="12.125" style="5" customWidth="1"/>
    <col min="36" max="36" width="8.875" style="8" customWidth="1"/>
    <col min="37" max="38" width="8.75" style="5" customWidth="1"/>
    <col min="39" max="40" width="8.125" style="5" customWidth="1"/>
    <col min="41" max="41" width="8.75" style="1" customWidth="1"/>
    <col min="42" max="42" width="8.75" style="9" customWidth="1"/>
    <col min="43" max="43" width="8.75" style="1" customWidth="1"/>
    <col min="44" max="45" width="9" style="5" customWidth="1"/>
    <col min="46" max="47" width="8.75" style="5" customWidth="1"/>
    <col min="48" max="48" width="8.875" style="238" customWidth="1"/>
    <col min="49" max="50" width="10.375" style="9" customWidth="1"/>
    <col min="51" max="51" width="15" style="1" hidden="1" customWidth="1"/>
    <col min="52" max="52" width="5.125" style="1" hidden="1" customWidth="1"/>
    <col min="53" max="53" width="12.875" style="1" hidden="1" customWidth="1"/>
    <col min="54" max="54" width="8.125" style="1" hidden="1" customWidth="1"/>
    <col min="55" max="56" width="7" style="1" hidden="1" customWidth="1"/>
    <col min="57" max="58" width="8.875" style="1" hidden="1" customWidth="1"/>
    <col min="59" max="16384" width="9" style="1"/>
  </cols>
  <sheetData>
    <row r="1" s="1" customFormat="1" ht="43" customHeight="1" spans="1:50">
      <c r="A1" s="10" t="s">
        <v>0</v>
      </c>
      <c r="B1" s="10"/>
      <c r="C1" s="10"/>
      <c r="D1" s="246"/>
      <c r="E1" s="10"/>
      <c r="F1" s="10"/>
      <c r="G1" s="11"/>
      <c r="H1" s="10"/>
      <c r="I1" s="10"/>
      <c r="J1" s="246"/>
      <c r="K1" s="246"/>
      <c r="L1" s="246"/>
      <c r="M1" s="246"/>
      <c r="N1" s="246"/>
      <c r="O1" s="246"/>
      <c r="P1" s="246"/>
      <c r="Q1" s="246"/>
      <c r="R1" s="246"/>
      <c r="S1" s="10"/>
      <c r="T1" s="246"/>
      <c r="U1" s="10"/>
      <c r="V1" s="10"/>
      <c r="W1" s="10"/>
      <c r="X1" s="10"/>
      <c r="Y1" s="10"/>
      <c r="Z1" s="10"/>
      <c r="AA1" s="10"/>
      <c r="AB1" s="10"/>
      <c r="AC1" s="246"/>
      <c r="AD1" s="246"/>
      <c r="AE1" s="246"/>
      <c r="AF1" s="246"/>
      <c r="AG1" s="246"/>
      <c r="AH1" s="246"/>
      <c r="AI1" s="246"/>
      <c r="AJ1" s="246"/>
      <c r="AK1" s="246"/>
      <c r="AL1" s="246"/>
      <c r="AM1" s="246"/>
      <c r="AN1" s="246"/>
      <c r="AO1" s="246"/>
      <c r="AP1" s="246"/>
      <c r="AQ1" s="246"/>
      <c r="AR1" s="10"/>
      <c r="AS1" s="10"/>
      <c r="AT1" s="10"/>
      <c r="AU1" s="10"/>
      <c r="AV1" s="11"/>
      <c r="AW1" s="9"/>
      <c r="AX1" s="9"/>
    </row>
    <row r="2" s="1" customFormat="1" ht="30" customHeight="1" spans="1:58">
      <c r="A2" s="12" t="s">
        <v>1</v>
      </c>
      <c r="B2" s="13" t="s">
        <v>1047</v>
      </c>
      <c r="C2" s="14" t="s">
        <v>1048</v>
      </c>
      <c r="D2" s="15" t="s">
        <v>3</v>
      </c>
      <c r="E2" s="15" t="s">
        <v>4</v>
      </c>
      <c r="F2" s="15" t="s">
        <v>1049</v>
      </c>
      <c r="G2" s="16" t="s">
        <v>1050</v>
      </c>
      <c r="H2" s="15" t="s">
        <v>7</v>
      </c>
      <c r="I2" s="15" t="s">
        <v>1051</v>
      </c>
      <c r="J2" s="29" t="s">
        <v>3</v>
      </c>
      <c r="K2" s="29"/>
      <c r="L2" s="29"/>
      <c r="M2" s="29"/>
      <c r="N2" s="29"/>
      <c r="O2" s="29"/>
      <c r="P2" s="29"/>
      <c r="Q2" s="29"/>
      <c r="R2" s="30" t="s">
        <v>1052</v>
      </c>
      <c r="S2" s="30" t="s">
        <v>1053</v>
      </c>
      <c r="T2" s="30" t="s">
        <v>1054</v>
      </c>
      <c r="U2" s="38" t="s">
        <v>1055</v>
      </c>
      <c r="V2" s="39"/>
      <c r="W2" s="39"/>
      <c r="X2" s="39"/>
      <c r="Y2" s="39"/>
      <c r="Z2" s="39"/>
      <c r="AA2" s="39"/>
      <c r="AB2" s="39"/>
      <c r="AC2" s="46"/>
      <c r="AD2" s="47" t="s">
        <v>10</v>
      </c>
      <c r="AE2" s="47"/>
      <c r="AF2" s="15" t="s">
        <v>1056</v>
      </c>
      <c r="AG2" s="15" t="s">
        <v>1057</v>
      </c>
      <c r="AH2" s="15" t="s">
        <v>13</v>
      </c>
      <c r="AI2" s="15" t="s">
        <v>14</v>
      </c>
      <c r="AJ2" s="54" t="s">
        <v>15</v>
      </c>
      <c r="AK2" s="15" t="s">
        <v>16</v>
      </c>
      <c r="AL2" s="16" t="s">
        <v>17</v>
      </c>
      <c r="AM2" s="15" t="s">
        <v>18</v>
      </c>
      <c r="AN2" s="16" t="s">
        <v>19</v>
      </c>
      <c r="AO2" s="16" t="s">
        <v>20</v>
      </c>
      <c r="AP2" s="16" t="s">
        <v>1058</v>
      </c>
      <c r="AQ2" s="16" t="s">
        <v>22</v>
      </c>
      <c r="AR2" s="15" t="s">
        <v>1059</v>
      </c>
      <c r="AS2" s="15" t="s">
        <v>1060</v>
      </c>
      <c r="AT2" s="15" t="s">
        <v>1061</v>
      </c>
      <c r="AU2" s="240" t="s">
        <v>1534</v>
      </c>
      <c r="AV2" s="15" t="s">
        <v>19</v>
      </c>
      <c r="AW2" s="15" t="s">
        <v>1535</v>
      </c>
      <c r="AX2" s="240" t="s">
        <v>1536</v>
      </c>
      <c r="BB2" s="238" t="s">
        <v>1408</v>
      </c>
      <c r="BC2" s="5" t="s">
        <v>1409</v>
      </c>
      <c r="BD2" s="5" t="s">
        <v>1410</v>
      </c>
      <c r="BE2" s="5" t="s">
        <v>1411</v>
      </c>
      <c r="BF2" s="5" t="s">
        <v>1412</v>
      </c>
    </row>
    <row r="3" s="1" customFormat="1" ht="32" customHeight="1" spans="1:58">
      <c r="A3" s="12"/>
      <c r="B3" s="13"/>
      <c r="C3" s="17"/>
      <c r="D3" s="15"/>
      <c r="E3" s="15"/>
      <c r="F3" s="15"/>
      <c r="G3" s="16"/>
      <c r="H3" s="15"/>
      <c r="I3" s="15"/>
      <c r="J3" s="30" t="s">
        <v>915</v>
      </c>
      <c r="K3" s="30" t="s">
        <v>983</v>
      </c>
      <c r="L3" s="30" t="s">
        <v>1007</v>
      </c>
      <c r="M3" s="30" t="s">
        <v>954</v>
      </c>
      <c r="N3" s="30" t="s">
        <v>964</v>
      </c>
      <c r="O3" s="30" t="s">
        <v>997</v>
      </c>
      <c r="P3" s="30" t="s">
        <v>1063</v>
      </c>
      <c r="Q3" s="30" t="s">
        <v>981</v>
      </c>
      <c r="R3" s="40"/>
      <c r="S3" s="40"/>
      <c r="T3" s="40"/>
      <c r="U3" s="41" t="s">
        <v>1064</v>
      </c>
      <c r="V3" s="30" t="s">
        <v>1537</v>
      </c>
      <c r="W3" s="30" t="s">
        <v>1538</v>
      </c>
      <c r="X3" s="30" t="s">
        <v>1066</v>
      </c>
      <c r="Y3" s="42" t="s">
        <v>1067</v>
      </c>
      <c r="Z3" s="42" t="s">
        <v>1068</v>
      </c>
      <c r="AA3" s="42" t="s">
        <v>1069</v>
      </c>
      <c r="AB3" s="42" t="s">
        <v>1070</v>
      </c>
      <c r="AC3" s="48" t="s">
        <v>1071</v>
      </c>
      <c r="AD3" s="47" t="s">
        <v>31</v>
      </c>
      <c r="AE3" s="15" t="s">
        <v>32</v>
      </c>
      <c r="AF3" s="15"/>
      <c r="AG3" s="15"/>
      <c r="AH3" s="15"/>
      <c r="AI3" s="15"/>
      <c r="AJ3" s="54"/>
      <c r="AK3" s="15"/>
      <c r="AL3" s="16"/>
      <c r="AM3" s="15"/>
      <c r="AN3" s="16"/>
      <c r="AO3" s="16"/>
      <c r="AP3" s="16"/>
      <c r="AQ3" s="16"/>
      <c r="AR3" s="15"/>
      <c r="AS3" s="15"/>
      <c r="AT3" s="15"/>
      <c r="AU3" s="260"/>
      <c r="AV3" s="15"/>
      <c r="AW3" s="15"/>
      <c r="AX3" s="244"/>
      <c r="BB3" s="238"/>
      <c r="BC3" s="5"/>
      <c r="BD3" s="5"/>
      <c r="BE3" s="5"/>
      <c r="BF3" s="5"/>
    </row>
    <row r="4" s="1" customFormat="1" ht="33" hidden="1" customHeight="1" spans="1:50">
      <c r="A4" s="12"/>
      <c r="B4" s="13"/>
      <c r="C4" s="18"/>
      <c r="D4" s="15"/>
      <c r="E4" s="15"/>
      <c r="F4" s="15"/>
      <c r="G4" s="16"/>
      <c r="H4" s="15"/>
      <c r="I4" s="15"/>
      <c r="J4" s="31"/>
      <c r="K4" s="31"/>
      <c r="L4" s="31"/>
      <c r="M4" s="31"/>
      <c r="N4" s="31"/>
      <c r="O4" s="31"/>
      <c r="P4" s="31"/>
      <c r="Q4" s="31"/>
      <c r="R4" s="31"/>
      <c r="S4" s="31"/>
      <c r="T4" s="31"/>
      <c r="U4" s="43"/>
      <c r="V4" s="31"/>
      <c r="W4" s="31"/>
      <c r="X4" s="31"/>
      <c r="Y4" s="42"/>
      <c r="Z4" s="42"/>
      <c r="AA4" s="42"/>
      <c r="AB4" s="42"/>
      <c r="AC4" s="49"/>
      <c r="AD4" s="47"/>
      <c r="AE4" s="15"/>
      <c r="AF4" s="15"/>
      <c r="AG4" s="15"/>
      <c r="AH4" s="15"/>
      <c r="AI4" s="15"/>
      <c r="AJ4" s="54"/>
      <c r="AK4" s="15"/>
      <c r="AL4" s="16"/>
      <c r="AM4" s="15"/>
      <c r="AN4" s="16"/>
      <c r="AO4" s="16"/>
      <c r="AP4" s="16"/>
      <c r="AQ4" s="16"/>
      <c r="AR4" s="15"/>
      <c r="AS4" s="15"/>
      <c r="AT4" s="15"/>
      <c r="AU4" s="244"/>
      <c r="AV4" s="15"/>
      <c r="AW4" s="15"/>
      <c r="AX4" s="332"/>
    </row>
    <row r="5" s="2" customFormat="1" ht="41" hidden="1" customHeight="1" spans="1:50">
      <c r="A5" s="19" t="s">
        <v>31</v>
      </c>
      <c r="B5" s="19"/>
      <c r="C5" s="19"/>
      <c r="D5" s="19"/>
      <c r="E5" s="19"/>
      <c r="F5" s="19"/>
      <c r="G5" s="56"/>
      <c r="H5" s="19"/>
      <c r="I5" s="32"/>
      <c r="J5" s="19">
        <f t="shared" ref="J5:AE5" si="0">J6+J117+J135+J220+J224+J245+J254+J256</f>
        <v>82</v>
      </c>
      <c r="K5" s="19">
        <f t="shared" si="0"/>
        <v>2</v>
      </c>
      <c r="L5" s="19">
        <f t="shared" si="0"/>
        <v>61</v>
      </c>
      <c r="M5" s="19">
        <f t="shared" si="0"/>
        <v>0</v>
      </c>
      <c r="N5" s="19">
        <f t="shared" si="0"/>
        <v>1</v>
      </c>
      <c r="O5" s="19">
        <f t="shared" si="0"/>
        <v>0</v>
      </c>
      <c r="P5" s="19">
        <f t="shared" si="0"/>
        <v>0</v>
      </c>
      <c r="Q5" s="19">
        <f t="shared" si="0"/>
        <v>0</v>
      </c>
      <c r="R5" s="19">
        <f t="shared" si="0"/>
        <v>353925</v>
      </c>
      <c r="S5" s="19">
        <f t="shared" si="0"/>
        <v>0</v>
      </c>
      <c r="T5" s="19">
        <f t="shared" si="0"/>
        <v>0</v>
      </c>
      <c r="U5" s="19">
        <f t="shared" si="0"/>
        <v>79417.62</v>
      </c>
      <c r="V5" s="19">
        <f t="shared" si="0"/>
        <v>20641</v>
      </c>
      <c r="W5" s="19">
        <f t="shared" si="0"/>
        <v>1740</v>
      </c>
      <c r="X5" s="19">
        <f t="shared" si="0"/>
        <v>22967.19</v>
      </c>
      <c r="Y5" s="19">
        <f t="shared" si="0"/>
        <v>27520.43</v>
      </c>
      <c r="Z5" s="19">
        <f t="shared" si="0"/>
        <v>4700</v>
      </c>
      <c r="AA5" s="19">
        <f t="shared" si="0"/>
        <v>499</v>
      </c>
      <c r="AB5" s="19">
        <f t="shared" si="0"/>
        <v>1350</v>
      </c>
      <c r="AC5" s="19">
        <f t="shared" si="0"/>
        <v>0</v>
      </c>
      <c r="AD5" s="19">
        <f t="shared" si="0"/>
        <v>114283</v>
      </c>
      <c r="AE5" s="19">
        <f t="shared" si="0"/>
        <v>55615</v>
      </c>
      <c r="AF5" s="32"/>
      <c r="AG5" s="32"/>
      <c r="AH5" s="19"/>
      <c r="AI5" s="19"/>
      <c r="AJ5" s="55"/>
      <c r="AK5" s="56"/>
      <c r="AL5" s="19"/>
      <c r="AM5" s="19"/>
      <c r="AN5" s="56"/>
      <c r="AO5" s="57"/>
      <c r="AP5" s="57"/>
      <c r="AQ5" s="57"/>
      <c r="AR5" s="261"/>
      <c r="AS5" s="261"/>
      <c r="AT5" s="261"/>
      <c r="AU5" s="261"/>
      <c r="AV5" s="261"/>
      <c r="AW5" s="67"/>
      <c r="AX5" s="369"/>
    </row>
    <row r="6" s="3" customFormat="1" ht="18" hidden="1" customHeight="1" spans="1:49">
      <c r="A6" s="155"/>
      <c r="B6" s="156" t="s">
        <v>39</v>
      </c>
      <c r="C6" s="156"/>
      <c r="D6" s="156"/>
      <c r="E6" s="157"/>
      <c r="F6" s="156"/>
      <c r="G6" s="335"/>
      <c r="H6" s="157"/>
      <c r="I6" s="156"/>
      <c r="J6" s="166">
        <f t="shared" ref="J6:AB6" si="1">J7+J74+J86+J103++J108+J114</f>
        <v>82</v>
      </c>
      <c r="K6" s="166">
        <f t="shared" si="1"/>
        <v>0</v>
      </c>
      <c r="L6" s="166">
        <f t="shared" si="1"/>
        <v>0</v>
      </c>
      <c r="M6" s="166">
        <f t="shared" si="1"/>
        <v>0</v>
      </c>
      <c r="N6" s="166">
        <f t="shared" si="1"/>
        <v>0</v>
      </c>
      <c r="O6" s="166">
        <f t="shared" si="1"/>
        <v>0</v>
      </c>
      <c r="P6" s="166">
        <f t="shared" si="1"/>
        <v>0</v>
      </c>
      <c r="Q6" s="166">
        <f t="shared" si="1"/>
        <v>0</v>
      </c>
      <c r="R6" s="166">
        <f t="shared" si="1"/>
        <v>223108</v>
      </c>
      <c r="S6" s="166">
        <f t="shared" si="1"/>
        <v>0</v>
      </c>
      <c r="T6" s="166">
        <f t="shared" si="1"/>
        <v>0</v>
      </c>
      <c r="U6" s="166">
        <f t="shared" si="1"/>
        <v>33843.57</v>
      </c>
      <c r="V6" s="166">
        <f t="shared" si="1"/>
        <v>10916.8</v>
      </c>
      <c r="W6" s="166">
        <f t="shared" si="1"/>
        <v>1610</v>
      </c>
      <c r="X6" s="166">
        <f t="shared" si="1"/>
        <v>7400.19</v>
      </c>
      <c r="Y6" s="166">
        <f t="shared" si="1"/>
        <v>9417.58</v>
      </c>
      <c r="Z6" s="166">
        <f t="shared" si="1"/>
        <v>4000</v>
      </c>
      <c r="AA6" s="166">
        <f t="shared" si="1"/>
        <v>499</v>
      </c>
      <c r="AB6" s="166">
        <f t="shared" si="1"/>
        <v>0</v>
      </c>
      <c r="AC6" s="166"/>
      <c r="AD6" s="166">
        <f>AD7+AD74+AD86+AD103++AD108+AD114</f>
        <v>71981</v>
      </c>
      <c r="AE6" s="166">
        <f>AE7+AE74+AE86+AE103++AE108+AE114</f>
        <v>33533</v>
      </c>
      <c r="AF6" s="170"/>
      <c r="AG6" s="170"/>
      <c r="AH6" s="175"/>
      <c r="AI6" s="175"/>
      <c r="AJ6" s="176"/>
      <c r="AK6" s="177"/>
      <c r="AL6" s="175"/>
      <c r="AM6" s="175"/>
      <c r="AN6" s="175"/>
      <c r="AO6" s="178"/>
      <c r="AP6" s="178"/>
      <c r="AQ6" s="178"/>
      <c r="AR6" s="178"/>
      <c r="AS6" s="178"/>
      <c r="AT6" s="178"/>
      <c r="AU6" s="178"/>
      <c r="AV6" s="178"/>
      <c r="AW6" s="178"/>
    </row>
    <row r="7" s="3" customFormat="1" ht="18" hidden="1" customHeight="1" spans="1:49">
      <c r="A7" s="155"/>
      <c r="B7" s="156" t="s">
        <v>40</v>
      </c>
      <c r="C7" s="156"/>
      <c r="D7" s="156"/>
      <c r="E7" s="157"/>
      <c r="F7" s="156"/>
      <c r="G7" s="335"/>
      <c r="H7" s="157"/>
      <c r="I7" s="156"/>
      <c r="J7" s="166">
        <f t="shared" ref="J7:AB7" si="2">J8+J53+J54+J70+J73+J28</f>
        <v>60</v>
      </c>
      <c r="K7" s="166">
        <f t="shared" si="2"/>
        <v>0</v>
      </c>
      <c r="L7" s="166">
        <f t="shared" si="2"/>
        <v>0</v>
      </c>
      <c r="M7" s="166">
        <f t="shared" si="2"/>
        <v>0</v>
      </c>
      <c r="N7" s="166">
        <f t="shared" si="2"/>
        <v>0</v>
      </c>
      <c r="O7" s="166">
        <f t="shared" si="2"/>
        <v>0</v>
      </c>
      <c r="P7" s="166">
        <f t="shared" si="2"/>
        <v>0</v>
      </c>
      <c r="Q7" s="166">
        <f t="shared" si="2"/>
        <v>0</v>
      </c>
      <c r="R7" s="166">
        <f t="shared" si="2"/>
        <v>166976</v>
      </c>
      <c r="S7" s="166">
        <f t="shared" si="2"/>
        <v>0</v>
      </c>
      <c r="T7" s="166">
        <f t="shared" si="2"/>
        <v>0</v>
      </c>
      <c r="U7" s="166">
        <f t="shared" si="2"/>
        <v>20592.96</v>
      </c>
      <c r="V7" s="166">
        <f t="shared" si="2"/>
        <v>7713.78</v>
      </c>
      <c r="W7" s="166">
        <f t="shared" si="2"/>
        <v>1230</v>
      </c>
      <c r="X7" s="166">
        <f t="shared" si="2"/>
        <v>4940.19</v>
      </c>
      <c r="Y7" s="166">
        <f t="shared" si="2"/>
        <v>3359.99</v>
      </c>
      <c r="Z7" s="166">
        <f t="shared" si="2"/>
        <v>3000</v>
      </c>
      <c r="AA7" s="166">
        <f t="shared" si="2"/>
        <v>349</v>
      </c>
      <c r="AB7" s="166">
        <f t="shared" si="2"/>
        <v>0</v>
      </c>
      <c r="AC7" s="166"/>
      <c r="AD7" s="166">
        <f>AD8+AD53+AD54+AD70+AD73+AD28</f>
        <v>49451</v>
      </c>
      <c r="AE7" s="166">
        <f>AE8+AE53+AE54+AE70+AE73+AE28</f>
        <v>21260</v>
      </c>
      <c r="AF7" s="170"/>
      <c r="AG7" s="170"/>
      <c r="AH7" s="175"/>
      <c r="AI7" s="175"/>
      <c r="AJ7" s="176"/>
      <c r="AK7" s="177"/>
      <c r="AL7" s="175"/>
      <c r="AM7" s="175"/>
      <c r="AN7" s="175"/>
      <c r="AO7" s="178"/>
      <c r="AP7" s="178"/>
      <c r="AQ7" s="178"/>
      <c r="AR7" s="178"/>
      <c r="AS7" s="178"/>
      <c r="AT7" s="178"/>
      <c r="AU7" s="178"/>
      <c r="AV7" s="178"/>
      <c r="AW7" s="178"/>
    </row>
    <row r="8" s="3" customFormat="1" ht="18" hidden="1" customHeight="1" spans="1:49">
      <c r="A8" s="155"/>
      <c r="B8" s="156" t="s">
        <v>41</v>
      </c>
      <c r="C8" s="156"/>
      <c r="D8" s="156"/>
      <c r="E8" s="157"/>
      <c r="F8" s="156"/>
      <c r="G8" s="335"/>
      <c r="H8" s="157"/>
      <c r="I8" s="156"/>
      <c r="J8" s="166">
        <f t="shared" ref="J8:AB8" si="3">SUM(J9:J27)</f>
        <v>19</v>
      </c>
      <c r="K8" s="166">
        <f t="shared" si="3"/>
        <v>0</v>
      </c>
      <c r="L8" s="166">
        <f t="shared" si="3"/>
        <v>0</v>
      </c>
      <c r="M8" s="166">
        <f t="shared" si="3"/>
        <v>0</v>
      </c>
      <c r="N8" s="166">
        <f t="shared" si="3"/>
        <v>0</v>
      </c>
      <c r="O8" s="166">
        <f t="shared" si="3"/>
        <v>0</v>
      </c>
      <c r="P8" s="166">
        <f t="shared" si="3"/>
        <v>0</v>
      </c>
      <c r="Q8" s="166">
        <f t="shared" si="3"/>
        <v>0</v>
      </c>
      <c r="R8" s="166">
        <f t="shared" si="3"/>
        <v>39511</v>
      </c>
      <c r="S8" s="166">
        <f t="shared" si="3"/>
        <v>0</v>
      </c>
      <c r="T8" s="166">
        <f t="shared" si="3"/>
        <v>0</v>
      </c>
      <c r="U8" s="166">
        <f t="shared" si="3"/>
        <v>4725</v>
      </c>
      <c r="V8" s="166">
        <f t="shared" si="3"/>
        <v>4245</v>
      </c>
      <c r="W8" s="166">
        <f t="shared" si="3"/>
        <v>0</v>
      </c>
      <c r="X8" s="166">
        <f t="shared" si="3"/>
        <v>480</v>
      </c>
      <c r="Y8" s="166">
        <f t="shared" si="3"/>
        <v>0</v>
      </c>
      <c r="Z8" s="166">
        <f t="shared" si="3"/>
        <v>0</v>
      </c>
      <c r="AA8" s="166">
        <f t="shared" si="3"/>
        <v>0</v>
      </c>
      <c r="AB8" s="166">
        <f t="shared" si="3"/>
        <v>0</v>
      </c>
      <c r="AC8" s="166"/>
      <c r="AD8" s="166">
        <f>SUM(AD9:AD27)</f>
        <v>12343</v>
      </c>
      <c r="AE8" s="166">
        <f>SUM(AE9:AE27)</f>
        <v>5725</v>
      </c>
      <c r="AF8" s="170"/>
      <c r="AG8" s="170"/>
      <c r="AH8" s="175"/>
      <c r="AI8" s="175"/>
      <c r="AJ8" s="176"/>
      <c r="AK8" s="177"/>
      <c r="AL8" s="175"/>
      <c r="AM8" s="175"/>
      <c r="AN8" s="175"/>
      <c r="AO8" s="178"/>
      <c r="AP8" s="178"/>
      <c r="AQ8" s="178"/>
      <c r="AR8" s="178"/>
      <c r="AS8" s="178"/>
      <c r="AT8" s="178"/>
      <c r="AU8" s="178"/>
      <c r="AV8" s="178"/>
      <c r="AW8" s="178"/>
    </row>
    <row r="9" s="1" customFormat="1" ht="100" hidden="1" customHeight="1" spans="1:49">
      <c r="A9" s="20">
        <v>1</v>
      </c>
      <c r="B9" s="20" t="s">
        <v>42</v>
      </c>
      <c r="C9" s="20">
        <v>2022</v>
      </c>
      <c r="D9" s="22" t="s">
        <v>43</v>
      </c>
      <c r="E9" s="22" t="s">
        <v>44</v>
      </c>
      <c r="F9" s="22" t="s">
        <v>45</v>
      </c>
      <c r="G9" s="22" t="s">
        <v>1072</v>
      </c>
      <c r="H9" s="22" t="s">
        <v>46</v>
      </c>
      <c r="I9" s="34" t="s">
        <v>47</v>
      </c>
      <c r="J9" s="22">
        <v>1</v>
      </c>
      <c r="K9" s="22"/>
      <c r="L9" s="22"/>
      <c r="M9" s="22"/>
      <c r="N9" s="22"/>
      <c r="O9" s="22"/>
      <c r="P9" s="22"/>
      <c r="Q9" s="22"/>
      <c r="R9" s="22">
        <v>7623</v>
      </c>
      <c r="S9" s="22" t="s">
        <v>50</v>
      </c>
      <c r="T9" s="34" t="s">
        <v>51</v>
      </c>
      <c r="U9" s="44">
        <v>37</v>
      </c>
      <c r="V9" s="44">
        <v>0</v>
      </c>
      <c r="W9" s="44"/>
      <c r="X9" s="44">
        <v>37</v>
      </c>
      <c r="Y9" s="44">
        <v>0</v>
      </c>
      <c r="Z9" s="44">
        <v>0</v>
      </c>
      <c r="AA9" s="44">
        <v>0</v>
      </c>
      <c r="AB9" s="44">
        <v>0</v>
      </c>
      <c r="AC9" s="44"/>
      <c r="AD9" s="50">
        <v>2178</v>
      </c>
      <c r="AE9" s="50">
        <v>1175</v>
      </c>
      <c r="AF9" s="34" t="s">
        <v>48</v>
      </c>
      <c r="AG9" s="34" t="s">
        <v>49</v>
      </c>
      <c r="AH9" s="22" t="s">
        <v>50</v>
      </c>
      <c r="AI9" s="21" t="s">
        <v>51</v>
      </c>
      <c r="AJ9" s="58" t="s">
        <v>52</v>
      </c>
      <c r="AK9" s="21" t="s">
        <v>53</v>
      </c>
      <c r="AL9" s="21" t="s">
        <v>1073</v>
      </c>
      <c r="AM9" s="21" t="s">
        <v>55</v>
      </c>
      <c r="AN9" s="21"/>
      <c r="AO9" s="21" t="s">
        <v>56</v>
      </c>
      <c r="AP9" s="133"/>
      <c r="AQ9" s="21"/>
      <c r="AR9" s="20"/>
      <c r="AS9" s="20"/>
      <c r="AT9" s="20"/>
      <c r="AU9" s="20"/>
      <c r="AV9" s="20"/>
      <c r="AW9" s="128"/>
    </row>
    <row r="10" s="1" customFormat="1" ht="33.75" hidden="1" spans="1:49">
      <c r="A10" s="20">
        <v>2</v>
      </c>
      <c r="B10" s="20" t="s">
        <v>57</v>
      </c>
      <c r="C10" s="20">
        <v>2022</v>
      </c>
      <c r="D10" s="22" t="s">
        <v>43</v>
      </c>
      <c r="E10" s="22" t="s">
        <v>58</v>
      </c>
      <c r="F10" s="22" t="s">
        <v>45</v>
      </c>
      <c r="G10" s="22" t="s">
        <v>1074</v>
      </c>
      <c r="H10" s="22" t="s">
        <v>59</v>
      </c>
      <c r="I10" s="34" t="s">
        <v>60</v>
      </c>
      <c r="J10" s="22">
        <v>1</v>
      </c>
      <c r="K10" s="22"/>
      <c r="L10" s="22"/>
      <c r="M10" s="22"/>
      <c r="N10" s="22"/>
      <c r="O10" s="22"/>
      <c r="P10" s="22"/>
      <c r="Q10" s="22"/>
      <c r="R10" s="22">
        <v>7623</v>
      </c>
      <c r="S10" s="22" t="s">
        <v>50</v>
      </c>
      <c r="T10" s="34" t="s">
        <v>51</v>
      </c>
      <c r="U10" s="44">
        <v>60</v>
      </c>
      <c r="V10" s="44">
        <v>0</v>
      </c>
      <c r="W10" s="44"/>
      <c r="X10" s="44">
        <v>60</v>
      </c>
      <c r="Y10" s="44">
        <v>0</v>
      </c>
      <c r="Z10" s="44">
        <v>0</v>
      </c>
      <c r="AA10" s="44">
        <v>0</v>
      </c>
      <c r="AB10" s="44">
        <v>0</v>
      </c>
      <c r="AC10" s="44"/>
      <c r="AD10" s="50">
        <v>2178</v>
      </c>
      <c r="AE10" s="50">
        <v>1175</v>
      </c>
      <c r="AF10" s="34" t="s">
        <v>61</v>
      </c>
      <c r="AG10" s="34" t="s">
        <v>62</v>
      </c>
      <c r="AH10" s="22" t="s">
        <v>50</v>
      </c>
      <c r="AI10" s="21" t="s">
        <v>51</v>
      </c>
      <c r="AJ10" s="58" t="s">
        <v>52</v>
      </c>
      <c r="AK10" s="21" t="s">
        <v>53</v>
      </c>
      <c r="AL10" s="21" t="s">
        <v>1073</v>
      </c>
      <c r="AM10" s="21" t="s">
        <v>55</v>
      </c>
      <c r="AN10" s="59" t="s">
        <v>63</v>
      </c>
      <c r="AO10" s="21" t="s">
        <v>56</v>
      </c>
      <c r="AP10" s="133"/>
      <c r="AQ10" s="21"/>
      <c r="AR10" s="20"/>
      <c r="AS10" s="20"/>
      <c r="AT10" s="20"/>
      <c r="AU10" s="20"/>
      <c r="AV10" s="20"/>
      <c r="AW10" s="128"/>
    </row>
    <row r="11" s="1" customFormat="1" ht="33.75" hidden="1" spans="1:49">
      <c r="A11" s="20">
        <v>3</v>
      </c>
      <c r="B11" s="20" t="s">
        <v>64</v>
      </c>
      <c r="C11" s="20">
        <v>2022</v>
      </c>
      <c r="D11" s="20" t="s">
        <v>43</v>
      </c>
      <c r="E11" s="21" t="s">
        <v>65</v>
      </c>
      <c r="F11" s="26" t="s">
        <v>45</v>
      </c>
      <c r="G11" s="22" t="s">
        <v>1074</v>
      </c>
      <c r="H11" s="25" t="s">
        <v>66</v>
      </c>
      <c r="I11" s="36" t="s">
        <v>67</v>
      </c>
      <c r="J11" s="22">
        <v>1</v>
      </c>
      <c r="K11" s="24"/>
      <c r="L11" s="24"/>
      <c r="M11" s="24"/>
      <c r="N11" s="24"/>
      <c r="O11" s="24"/>
      <c r="P11" s="24"/>
      <c r="Q11" s="24"/>
      <c r="R11" s="22">
        <v>3742</v>
      </c>
      <c r="S11" s="22" t="s">
        <v>70</v>
      </c>
      <c r="T11" s="34" t="s">
        <v>1075</v>
      </c>
      <c r="U11" s="44">
        <v>45</v>
      </c>
      <c r="V11" s="44">
        <v>0</v>
      </c>
      <c r="W11" s="44"/>
      <c r="X11" s="44">
        <v>45</v>
      </c>
      <c r="Y11" s="44">
        <v>0</v>
      </c>
      <c r="Z11" s="44">
        <v>0</v>
      </c>
      <c r="AA11" s="44">
        <v>0</v>
      </c>
      <c r="AB11" s="44">
        <v>0</v>
      </c>
      <c r="AC11" s="44"/>
      <c r="AD11" s="50">
        <v>1069</v>
      </c>
      <c r="AE11" s="50">
        <v>353</v>
      </c>
      <c r="AF11" s="33" t="s">
        <v>68</v>
      </c>
      <c r="AG11" s="33" t="s">
        <v>69</v>
      </c>
      <c r="AH11" s="21" t="s">
        <v>70</v>
      </c>
      <c r="AI11" s="21" t="s">
        <v>1075</v>
      </c>
      <c r="AJ11" s="58" t="s">
        <v>52</v>
      </c>
      <c r="AK11" s="21" t="s">
        <v>53</v>
      </c>
      <c r="AL11" s="21" t="s">
        <v>1073</v>
      </c>
      <c r="AM11" s="21" t="s">
        <v>55</v>
      </c>
      <c r="AN11" s="59" t="s">
        <v>63</v>
      </c>
      <c r="AO11" s="21" t="s">
        <v>56</v>
      </c>
      <c r="AP11" s="133"/>
      <c r="AQ11" s="21"/>
      <c r="AR11" s="20"/>
      <c r="AS11" s="20"/>
      <c r="AT11" s="20"/>
      <c r="AU11" s="20"/>
      <c r="AV11" s="20"/>
      <c r="AW11" s="128"/>
    </row>
    <row r="12" s="1" customFormat="1" ht="56.25" hidden="1" spans="1:49">
      <c r="A12" s="20">
        <v>4</v>
      </c>
      <c r="B12" s="20" t="s">
        <v>72</v>
      </c>
      <c r="C12" s="20">
        <v>2022</v>
      </c>
      <c r="D12" s="21" t="s">
        <v>43</v>
      </c>
      <c r="E12" s="21" t="s">
        <v>73</v>
      </c>
      <c r="F12" s="21" t="s">
        <v>45</v>
      </c>
      <c r="G12" s="22" t="s">
        <v>1074</v>
      </c>
      <c r="H12" s="21" t="s">
        <v>74</v>
      </c>
      <c r="I12" s="33" t="s">
        <v>75</v>
      </c>
      <c r="J12" s="22">
        <v>1</v>
      </c>
      <c r="K12" s="21"/>
      <c r="L12" s="21"/>
      <c r="M12" s="21"/>
      <c r="N12" s="21"/>
      <c r="O12" s="21"/>
      <c r="P12" s="21"/>
      <c r="Q12" s="21"/>
      <c r="R12" s="22">
        <v>3584</v>
      </c>
      <c r="S12" s="22" t="s">
        <v>78</v>
      </c>
      <c r="T12" s="34" t="s">
        <v>1076</v>
      </c>
      <c r="U12" s="44">
        <v>20</v>
      </c>
      <c r="V12" s="44">
        <v>0</v>
      </c>
      <c r="W12" s="44"/>
      <c r="X12" s="44">
        <v>20</v>
      </c>
      <c r="Y12" s="44">
        <v>0</v>
      </c>
      <c r="Z12" s="44">
        <v>0</v>
      </c>
      <c r="AA12" s="44">
        <v>0</v>
      </c>
      <c r="AB12" s="44">
        <v>0</v>
      </c>
      <c r="AC12" s="44"/>
      <c r="AD12" s="50">
        <v>1024</v>
      </c>
      <c r="AE12" s="50">
        <v>369</v>
      </c>
      <c r="AF12" s="33" t="s">
        <v>76</v>
      </c>
      <c r="AG12" s="33" t="s">
        <v>77</v>
      </c>
      <c r="AH12" s="21" t="s">
        <v>78</v>
      </c>
      <c r="AI12" s="21" t="s">
        <v>1076</v>
      </c>
      <c r="AJ12" s="58" t="s">
        <v>80</v>
      </c>
      <c r="AK12" s="21" t="s">
        <v>81</v>
      </c>
      <c r="AL12" s="21" t="s">
        <v>82</v>
      </c>
      <c r="AM12" s="21" t="s">
        <v>55</v>
      </c>
      <c r="AN12" s="21" t="s">
        <v>83</v>
      </c>
      <c r="AO12" s="21" t="s">
        <v>56</v>
      </c>
      <c r="AP12" s="133"/>
      <c r="AQ12" s="21"/>
      <c r="AR12" s="20"/>
      <c r="AS12" s="20"/>
      <c r="AT12" s="20"/>
      <c r="AU12" s="20"/>
      <c r="AV12" s="20"/>
      <c r="AW12" s="128"/>
    </row>
    <row r="13" s="1" customFormat="1" ht="45" hidden="1" spans="1:49">
      <c r="A13" s="20">
        <v>5</v>
      </c>
      <c r="B13" s="20" t="s">
        <v>84</v>
      </c>
      <c r="C13" s="20">
        <v>2022</v>
      </c>
      <c r="D13" s="21" t="s">
        <v>43</v>
      </c>
      <c r="E13" s="21" t="s">
        <v>85</v>
      </c>
      <c r="F13" s="22" t="s">
        <v>45</v>
      </c>
      <c r="G13" s="22" t="s">
        <v>1072</v>
      </c>
      <c r="H13" s="21" t="s">
        <v>86</v>
      </c>
      <c r="I13" s="33" t="s">
        <v>87</v>
      </c>
      <c r="J13" s="22">
        <v>1</v>
      </c>
      <c r="K13" s="21"/>
      <c r="L13" s="21"/>
      <c r="M13" s="21"/>
      <c r="N13" s="21"/>
      <c r="O13" s="21"/>
      <c r="P13" s="21"/>
      <c r="Q13" s="21"/>
      <c r="R13" s="22">
        <v>466</v>
      </c>
      <c r="S13" s="22" t="s">
        <v>86</v>
      </c>
      <c r="T13" s="34" t="s">
        <v>90</v>
      </c>
      <c r="U13" s="44">
        <v>50</v>
      </c>
      <c r="V13" s="44">
        <v>0</v>
      </c>
      <c r="W13" s="44"/>
      <c r="X13" s="44">
        <v>50</v>
      </c>
      <c r="Y13" s="44">
        <v>0</v>
      </c>
      <c r="Z13" s="44">
        <v>0</v>
      </c>
      <c r="AA13" s="44">
        <v>0</v>
      </c>
      <c r="AB13" s="44">
        <v>0</v>
      </c>
      <c r="AC13" s="44"/>
      <c r="AD13" s="50">
        <v>133</v>
      </c>
      <c r="AE13" s="50">
        <v>19</v>
      </c>
      <c r="AF13" s="33" t="s">
        <v>88</v>
      </c>
      <c r="AG13" s="33" t="s">
        <v>89</v>
      </c>
      <c r="AH13" s="21" t="s">
        <v>86</v>
      </c>
      <c r="AI13" s="21" t="s">
        <v>90</v>
      </c>
      <c r="AJ13" s="58" t="s">
        <v>52</v>
      </c>
      <c r="AK13" s="21" t="s">
        <v>53</v>
      </c>
      <c r="AL13" s="21" t="s">
        <v>1073</v>
      </c>
      <c r="AM13" s="21" t="s">
        <v>55</v>
      </c>
      <c r="AN13" s="21" t="s">
        <v>80</v>
      </c>
      <c r="AO13" s="21" t="s">
        <v>56</v>
      </c>
      <c r="AP13" s="133"/>
      <c r="AQ13" s="21"/>
      <c r="AR13" s="20"/>
      <c r="AS13" s="20"/>
      <c r="AT13" s="20"/>
      <c r="AU13" s="20"/>
      <c r="AV13" s="20"/>
      <c r="AW13" s="128"/>
    </row>
    <row r="14" s="1" customFormat="1" ht="32" hidden="1" customHeight="1" spans="1:49">
      <c r="A14" s="20">
        <v>6</v>
      </c>
      <c r="B14" s="20" t="s">
        <v>91</v>
      </c>
      <c r="C14" s="20">
        <v>2022</v>
      </c>
      <c r="D14" s="21" t="s">
        <v>43</v>
      </c>
      <c r="E14" s="21" t="s">
        <v>92</v>
      </c>
      <c r="F14" s="22" t="s">
        <v>45</v>
      </c>
      <c r="G14" s="22" t="s">
        <v>1072</v>
      </c>
      <c r="H14" s="21" t="s">
        <v>93</v>
      </c>
      <c r="I14" s="33" t="s">
        <v>94</v>
      </c>
      <c r="J14" s="22">
        <v>1</v>
      </c>
      <c r="K14" s="21"/>
      <c r="L14" s="21"/>
      <c r="M14" s="21"/>
      <c r="N14" s="21"/>
      <c r="O14" s="21"/>
      <c r="P14" s="21"/>
      <c r="Q14" s="21"/>
      <c r="R14" s="22">
        <v>3742</v>
      </c>
      <c r="S14" s="22" t="s">
        <v>70</v>
      </c>
      <c r="T14" s="34" t="s">
        <v>1075</v>
      </c>
      <c r="U14" s="44">
        <v>40</v>
      </c>
      <c r="V14" s="44">
        <v>0</v>
      </c>
      <c r="W14" s="44"/>
      <c r="X14" s="44">
        <v>40</v>
      </c>
      <c r="Y14" s="44">
        <v>0</v>
      </c>
      <c r="Z14" s="44">
        <v>0</v>
      </c>
      <c r="AA14" s="44">
        <v>0</v>
      </c>
      <c r="AB14" s="44">
        <v>0</v>
      </c>
      <c r="AC14" s="44"/>
      <c r="AD14" s="50">
        <v>1069</v>
      </c>
      <c r="AE14" s="50">
        <v>353</v>
      </c>
      <c r="AF14" s="33" t="s">
        <v>95</v>
      </c>
      <c r="AG14" s="33" t="s">
        <v>62</v>
      </c>
      <c r="AH14" s="21" t="s">
        <v>70</v>
      </c>
      <c r="AI14" s="21" t="s">
        <v>1075</v>
      </c>
      <c r="AJ14" s="58" t="s">
        <v>52</v>
      </c>
      <c r="AK14" s="21" t="s">
        <v>53</v>
      </c>
      <c r="AL14" s="21" t="s">
        <v>1073</v>
      </c>
      <c r="AM14" s="21" t="s">
        <v>55</v>
      </c>
      <c r="AN14" s="21" t="s">
        <v>80</v>
      </c>
      <c r="AO14" s="21" t="s">
        <v>56</v>
      </c>
      <c r="AP14" s="21" t="s">
        <v>96</v>
      </c>
      <c r="AQ14" s="21"/>
      <c r="AR14" s="20"/>
      <c r="AS14" s="20"/>
      <c r="AT14" s="20"/>
      <c r="AU14" s="20"/>
      <c r="AV14" s="20"/>
      <c r="AW14" s="128"/>
    </row>
    <row r="15" s="1" customFormat="1" ht="38" hidden="1" customHeight="1" spans="1:49">
      <c r="A15" s="20">
        <v>7</v>
      </c>
      <c r="B15" s="20" t="s">
        <v>97</v>
      </c>
      <c r="C15" s="20">
        <v>2022</v>
      </c>
      <c r="D15" s="21" t="s">
        <v>98</v>
      </c>
      <c r="E15" s="21" t="s">
        <v>99</v>
      </c>
      <c r="F15" s="21" t="s">
        <v>45</v>
      </c>
      <c r="G15" s="22" t="s">
        <v>1072</v>
      </c>
      <c r="H15" s="21" t="s">
        <v>100</v>
      </c>
      <c r="I15" s="33" t="s">
        <v>101</v>
      </c>
      <c r="J15" s="22">
        <v>1</v>
      </c>
      <c r="K15" s="21"/>
      <c r="L15" s="21"/>
      <c r="M15" s="21"/>
      <c r="N15" s="21"/>
      <c r="O15" s="21"/>
      <c r="P15" s="21"/>
      <c r="Q15" s="21"/>
      <c r="R15" s="22">
        <v>644</v>
      </c>
      <c r="S15" s="22" t="s">
        <v>78</v>
      </c>
      <c r="T15" s="34" t="s">
        <v>1076</v>
      </c>
      <c r="U15" s="44">
        <v>15</v>
      </c>
      <c r="V15" s="44">
        <v>0</v>
      </c>
      <c r="W15" s="44"/>
      <c r="X15" s="44">
        <v>15</v>
      </c>
      <c r="Y15" s="44">
        <v>0</v>
      </c>
      <c r="Z15" s="44">
        <v>0</v>
      </c>
      <c r="AA15" s="44">
        <v>0</v>
      </c>
      <c r="AB15" s="44">
        <v>0</v>
      </c>
      <c r="AC15" s="44"/>
      <c r="AD15" s="50">
        <v>184</v>
      </c>
      <c r="AE15" s="50">
        <v>46</v>
      </c>
      <c r="AF15" s="33" t="s">
        <v>102</v>
      </c>
      <c r="AG15" s="33" t="s">
        <v>102</v>
      </c>
      <c r="AH15" s="21" t="s">
        <v>78</v>
      </c>
      <c r="AI15" s="21" t="s">
        <v>1076</v>
      </c>
      <c r="AJ15" s="58" t="s">
        <v>80</v>
      </c>
      <c r="AK15" s="21" t="s">
        <v>81</v>
      </c>
      <c r="AL15" s="21" t="s">
        <v>82</v>
      </c>
      <c r="AM15" s="21" t="s">
        <v>55</v>
      </c>
      <c r="AN15" s="21" t="s">
        <v>103</v>
      </c>
      <c r="AO15" s="21" t="s">
        <v>56</v>
      </c>
      <c r="AP15" s="133"/>
      <c r="AQ15" s="21"/>
      <c r="AR15" s="20"/>
      <c r="AS15" s="20"/>
      <c r="AT15" s="20"/>
      <c r="AU15" s="20"/>
      <c r="AV15" s="20"/>
      <c r="AW15" s="128"/>
    </row>
    <row r="16" s="1" customFormat="1" ht="42" hidden="1" customHeight="1" spans="1:49">
      <c r="A16" s="20">
        <v>8</v>
      </c>
      <c r="B16" s="20" t="s">
        <v>104</v>
      </c>
      <c r="C16" s="20">
        <v>2022</v>
      </c>
      <c r="D16" s="21" t="s">
        <v>98</v>
      </c>
      <c r="E16" s="21" t="s">
        <v>105</v>
      </c>
      <c r="F16" s="21" t="s">
        <v>45</v>
      </c>
      <c r="G16" s="22" t="s">
        <v>1072</v>
      </c>
      <c r="H16" s="21" t="s">
        <v>74</v>
      </c>
      <c r="I16" s="33" t="s">
        <v>106</v>
      </c>
      <c r="J16" s="22">
        <v>1</v>
      </c>
      <c r="K16" s="21"/>
      <c r="L16" s="21"/>
      <c r="M16" s="21"/>
      <c r="N16" s="21"/>
      <c r="O16" s="21"/>
      <c r="P16" s="21"/>
      <c r="Q16" s="21"/>
      <c r="R16" s="22">
        <v>3584</v>
      </c>
      <c r="S16" s="22" t="s">
        <v>78</v>
      </c>
      <c r="T16" s="34" t="s">
        <v>1076</v>
      </c>
      <c r="U16" s="44">
        <v>33</v>
      </c>
      <c r="V16" s="44">
        <v>0</v>
      </c>
      <c r="W16" s="44"/>
      <c r="X16" s="44">
        <v>33</v>
      </c>
      <c r="Y16" s="44">
        <v>0</v>
      </c>
      <c r="Z16" s="44">
        <v>0</v>
      </c>
      <c r="AA16" s="44">
        <v>0</v>
      </c>
      <c r="AB16" s="44">
        <v>0</v>
      </c>
      <c r="AC16" s="44"/>
      <c r="AD16" s="50">
        <v>1024</v>
      </c>
      <c r="AE16" s="50">
        <v>369</v>
      </c>
      <c r="AF16" s="33" t="s">
        <v>107</v>
      </c>
      <c r="AG16" s="33" t="s">
        <v>107</v>
      </c>
      <c r="AH16" s="21" t="s">
        <v>78</v>
      </c>
      <c r="AI16" s="21" t="s">
        <v>1076</v>
      </c>
      <c r="AJ16" s="58" t="s">
        <v>80</v>
      </c>
      <c r="AK16" s="21" t="s">
        <v>81</v>
      </c>
      <c r="AL16" s="21" t="s">
        <v>82</v>
      </c>
      <c r="AM16" s="21" t="s">
        <v>55</v>
      </c>
      <c r="AN16" s="21" t="s">
        <v>108</v>
      </c>
      <c r="AO16" s="21" t="s">
        <v>56</v>
      </c>
      <c r="AP16" s="133"/>
      <c r="AQ16" s="21"/>
      <c r="AR16" s="20"/>
      <c r="AS16" s="20"/>
      <c r="AT16" s="20"/>
      <c r="AU16" s="20"/>
      <c r="AV16" s="20"/>
      <c r="AW16" s="128"/>
    </row>
    <row r="17" s="333" customFormat="1" ht="56.25" spans="1:59">
      <c r="A17" s="336">
        <v>9</v>
      </c>
      <c r="B17" s="337" t="s">
        <v>109</v>
      </c>
      <c r="C17" s="337">
        <v>2022</v>
      </c>
      <c r="D17" s="338" t="s">
        <v>98</v>
      </c>
      <c r="E17" s="237" t="s">
        <v>110</v>
      </c>
      <c r="F17" s="339" t="s">
        <v>45</v>
      </c>
      <c r="G17" s="340" t="s">
        <v>1543</v>
      </c>
      <c r="H17" s="339" t="s">
        <v>111</v>
      </c>
      <c r="I17" s="348" t="s">
        <v>1414</v>
      </c>
      <c r="J17" s="343">
        <v>1</v>
      </c>
      <c r="K17" s="338"/>
      <c r="L17" s="338"/>
      <c r="M17" s="338"/>
      <c r="N17" s="338"/>
      <c r="O17" s="338"/>
      <c r="P17" s="338"/>
      <c r="Q17" s="338"/>
      <c r="R17" s="343">
        <v>998</v>
      </c>
      <c r="S17" s="340" t="s">
        <v>115</v>
      </c>
      <c r="T17" s="350" t="s">
        <v>1077</v>
      </c>
      <c r="U17" s="354">
        <v>350</v>
      </c>
      <c r="V17" s="354">
        <v>350</v>
      </c>
      <c r="W17" s="354"/>
      <c r="X17" s="354">
        <v>0</v>
      </c>
      <c r="Y17" s="354">
        <v>0</v>
      </c>
      <c r="Z17" s="354">
        <v>0</v>
      </c>
      <c r="AA17" s="354">
        <v>0</v>
      </c>
      <c r="AB17" s="354">
        <v>0</v>
      </c>
      <c r="AC17" s="354"/>
      <c r="AD17" s="359">
        <v>285</v>
      </c>
      <c r="AE17" s="359">
        <v>66</v>
      </c>
      <c r="AF17" s="348" t="s">
        <v>1415</v>
      </c>
      <c r="AG17" s="348" t="s">
        <v>114</v>
      </c>
      <c r="AH17" s="338" t="s">
        <v>115</v>
      </c>
      <c r="AI17" s="338" t="s">
        <v>1077</v>
      </c>
      <c r="AJ17" s="339" t="s">
        <v>80</v>
      </c>
      <c r="AK17" s="338" t="s">
        <v>81</v>
      </c>
      <c r="AL17" s="338" t="s">
        <v>82</v>
      </c>
      <c r="AM17" s="338" t="s">
        <v>55</v>
      </c>
      <c r="AN17" s="363" t="s">
        <v>63</v>
      </c>
      <c r="AO17" s="338" t="s">
        <v>56</v>
      </c>
      <c r="AP17" s="367" t="s">
        <v>1078</v>
      </c>
      <c r="AQ17" s="338"/>
      <c r="AR17" s="337" t="s">
        <v>1079</v>
      </c>
      <c r="AS17" s="337" t="s">
        <v>1079</v>
      </c>
      <c r="AT17" s="337" t="s">
        <v>1079</v>
      </c>
      <c r="AU17" s="337"/>
      <c r="AV17" s="339"/>
      <c r="AW17" s="367" t="s">
        <v>1080</v>
      </c>
      <c r="AX17" s="370"/>
      <c r="AY17" s="74"/>
      <c r="AZ17" s="74" t="s">
        <v>1539</v>
      </c>
      <c r="BA17" s="74"/>
      <c r="BB17" s="74"/>
      <c r="BC17" s="74"/>
      <c r="BD17" s="74"/>
      <c r="BE17" s="74"/>
      <c r="BF17" s="74"/>
      <c r="BG17" s="372">
        <v>1</v>
      </c>
    </row>
    <row r="18" s="1" customFormat="1" ht="74" hidden="1" customHeight="1" spans="1:49">
      <c r="A18" s="20">
        <v>10</v>
      </c>
      <c r="B18" s="20" t="s">
        <v>117</v>
      </c>
      <c r="C18" s="20">
        <v>2022</v>
      </c>
      <c r="D18" s="21" t="s">
        <v>98</v>
      </c>
      <c r="E18" s="21" t="s">
        <v>118</v>
      </c>
      <c r="F18" s="21" t="s">
        <v>45</v>
      </c>
      <c r="G18" s="22" t="s">
        <v>1072</v>
      </c>
      <c r="H18" s="21" t="s">
        <v>119</v>
      </c>
      <c r="I18" s="33" t="s">
        <v>1081</v>
      </c>
      <c r="J18" s="22">
        <v>1</v>
      </c>
      <c r="K18" s="21"/>
      <c r="L18" s="21"/>
      <c r="M18" s="21"/>
      <c r="N18" s="21"/>
      <c r="O18" s="21"/>
      <c r="P18" s="21"/>
      <c r="Q18" s="21"/>
      <c r="R18" s="22">
        <v>1596</v>
      </c>
      <c r="S18" s="22" t="s">
        <v>115</v>
      </c>
      <c r="T18" s="34" t="s">
        <v>1077</v>
      </c>
      <c r="U18" s="44">
        <v>180</v>
      </c>
      <c r="V18" s="44">
        <v>0</v>
      </c>
      <c r="W18" s="44"/>
      <c r="X18" s="44">
        <v>180</v>
      </c>
      <c r="Y18" s="44">
        <v>0</v>
      </c>
      <c r="Z18" s="44">
        <v>0</v>
      </c>
      <c r="AA18" s="44">
        <v>0</v>
      </c>
      <c r="AB18" s="44">
        <v>0</v>
      </c>
      <c r="AC18" s="44"/>
      <c r="AD18" s="50">
        <v>456</v>
      </c>
      <c r="AE18" s="50">
        <v>116</v>
      </c>
      <c r="AF18" s="33" t="s">
        <v>121</v>
      </c>
      <c r="AG18" s="33" t="s">
        <v>122</v>
      </c>
      <c r="AH18" s="21" t="s">
        <v>115</v>
      </c>
      <c r="AI18" s="21" t="s">
        <v>1077</v>
      </c>
      <c r="AJ18" s="58" t="s">
        <v>80</v>
      </c>
      <c r="AK18" s="21" t="s">
        <v>81</v>
      </c>
      <c r="AL18" s="21" t="s">
        <v>82</v>
      </c>
      <c r="AM18" s="21" t="s">
        <v>55</v>
      </c>
      <c r="AN18" s="59" t="s">
        <v>63</v>
      </c>
      <c r="AO18" s="21" t="s">
        <v>56</v>
      </c>
      <c r="AP18" s="133"/>
      <c r="AQ18" s="21"/>
      <c r="AR18" s="20"/>
      <c r="AS18" s="20"/>
      <c r="AT18" s="20"/>
      <c r="AU18" s="20"/>
      <c r="AV18" s="20"/>
      <c r="AW18" s="128"/>
    </row>
    <row r="19" s="333" customFormat="1" ht="79" customHeight="1" spans="1:59">
      <c r="A19" s="336">
        <v>11</v>
      </c>
      <c r="B19" s="339" t="s">
        <v>1082</v>
      </c>
      <c r="C19" s="339">
        <v>2022</v>
      </c>
      <c r="D19" s="338" t="s">
        <v>98</v>
      </c>
      <c r="E19" s="237" t="s">
        <v>1416</v>
      </c>
      <c r="F19" s="341" t="s">
        <v>45</v>
      </c>
      <c r="G19" s="340" t="s">
        <v>1544</v>
      </c>
      <c r="H19" s="339" t="s">
        <v>1085</v>
      </c>
      <c r="I19" s="348" t="s">
        <v>1418</v>
      </c>
      <c r="J19" s="338">
        <v>1</v>
      </c>
      <c r="K19" s="338"/>
      <c r="L19" s="338"/>
      <c r="M19" s="338"/>
      <c r="N19" s="338"/>
      <c r="O19" s="338"/>
      <c r="P19" s="338"/>
      <c r="Q19" s="338"/>
      <c r="R19" s="338">
        <v>526</v>
      </c>
      <c r="S19" s="339" t="s">
        <v>115</v>
      </c>
      <c r="T19" s="339" t="s">
        <v>1077</v>
      </c>
      <c r="U19" s="339">
        <v>380</v>
      </c>
      <c r="V19" s="339">
        <v>380</v>
      </c>
      <c r="W19" s="339"/>
      <c r="X19" s="354">
        <v>0</v>
      </c>
      <c r="Y19" s="354">
        <v>0</v>
      </c>
      <c r="Z19" s="354">
        <v>0</v>
      </c>
      <c r="AA19" s="354">
        <v>0</v>
      </c>
      <c r="AB19" s="354">
        <v>0</v>
      </c>
      <c r="AC19" s="339"/>
      <c r="AD19" s="339">
        <v>172</v>
      </c>
      <c r="AE19" s="360">
        <v>52</v>
      </c>
      <c r="AF19" s="361" t="s">
        <v>1419</v>
      </c>
      <c r="AG19" s="361" t="s">
        <v>1420</v>
      </c>
      <c r="AH19" s="338" t="s">
        <v>115</v>
      </c>
      <c r="AI19" s="338" t="s">
        <v>1077</v>
      </c>
      <c r="AJ19" s="364" t="s">
        <v>80</v>
      </c>
      <c r="AK19" s="349" t="s">
        <v>1089</v>
      </c>
      <c r="AL19" s="338" t="s">
        <v>82</v>
      </c>
      <c r="AM19" s="365" t="s">
        <v>1090</v>
      </c>
      <c r="AN19" s="366" t="s">
        <v>108</v>
      </c>
      <c r="AO19" s="338" t="s">
        <v>56</v>
      </c>
      <c r="AP19" s="338" t="s">
        <v>1078</v>
      </c>
      <c r="AQ19" s="368"/>
      <c r="AR19" s="337" t="s">
        <v>1079</v>
      </c>
      <c r="AS19" s="337" t="s">
        <v>1079</v>
      </c>
      <c r="AT19" s="337" t="s">
        <v>1079</v>
      </c>
      <c r="AU19" s="337"/>
      <c r="AV19" s="339"/>
      <c r="AW19" s="371" t="s">
        <v>1091</v>
      </c>
      <c r="AX19" s="334"/>
      <c r="AY19" s="74">
        <v>1</v>
      </c>
      <c r="AZ19" s="74" t="s">
        <v>1539</v>
      </c>
      <c r="BA19" s="74"/>
      <c r="BB19" s="74"/>
      <c r="BC19" s="74"/>
      <c r="BD19" s="74"/>
      <c r="BE19" s="74"/>
      <c r="BF19" s="74"/>
      <c r="BG19" s="372">
        <v>1</v>
      </c>
    </row>
    <row r="20" s="333" customFormat="1" ht="98" customHeight="1" spans="1:59">
      <c r="A20" s="336">
        <v>12</v>
      </c>
      <c r="B20" s="339" t="s">
        <v>1092</v>
      </c>
      <c r="C20" s="339">
        <v>2022</v>
      </c>
      <c r="D20" s="338" t="s">
        <v>98</v>
      </c>
      <c r="E20" s="237" t="s">
        <v>1421</v>
      </c>
      <c r="F20" s="341" t="s">
        <v>45</v>
      </c>
      <c r="G20" s="340" t="s">
        <v>1544</v>
      </c>
      <c r="H20" s="339" t="s">
        <v>1094</v>
      </c>
      <c r="I20" s="348" t="s">
        <v>1422</v>
      </c>
      <c r="J20" s="338">
        <v>1</v>
      </c>
      <c r="K20" s="338"/>
      <c r="L20" s="338"/>
      <c r="M20" s="338"/>
      <c r="N20" s="338"/>
      <c r="O20" s="338"/>
      <c r="P20" s="338"/>
      <c r="Q20" s="338"/>
      <c r="R20" s="338">
        <v>452</v>
      </c>
      <c r="S20" s="339" t="s">
        <v>115</v>
      </c>
      <c r="T20" s="339" t="s">
        <v>1077</v>
      </c>
      <c r="U20" s="339">
        <v>200</v>
      </c>
      <c r="V20" s="339">
        <v>200</v>
      </c>
      <c r="W20" s="339"/>
      <c r="X20" s="354">
        <v>0</v>
      </c>
      <c r="Y20" s="354">
        <v>0</v>
      </c>
      <c r="Z20" s="354">
        <v>0</v>
      </c>
      <c r="AA20" s="354">
        <v>0</v>
      </c>
      <c r="AB20" s="354">
        <v>0</v>
      </c>
      <c r="AC20" s="339"/>
      <c r="AD20" s="339">
        <v>118</v>
      </c>
      <c r="AE20" s="360">
        <v>66</v>
      </c>
      <c r="AF20" s="361" t="s">
        <v>1423</v>
      </c>
      <c r="AG20" s="361" t="s">
        <v>1424</v>
      </c>
      <c r="AH20" s="338" t="s">
        <v>115</v>
      </c>
      <c r="AI20" s="338" t="s">
        <v>1077</v>
      </c>
      <c r="AJ20" s="364" t="s">
        <v>80</v>
      </c>
      <c r="AK20" s="349" t="s">
        <v>1089</v>
      </c>
      <c r="AL20" s="338" t="s">
        <v>82</v>
      </c>
      <c r="AM20" s="365" t="s">
        <v>1090</v>
      </c>
      <c r="AN20" s="366" t="s">
        <v>108</v>
      </c>
      <c r="AO20" s="338" t="s">
        <v>56</v>
      </c>
      <c r="AP20" s="338" t="s">
        <v>1078</v>
      </c>
      <c r="AQ20" s="368"/>
      <c r="AR20" s="337" t="s">
        <v>1079</v>
      </c>
      <c r="AS20" s="337" t="s">
        <v>1079</v>
      </c>
      <c r="AT20" s="337" t="s">
        <v>1079</v>
      </c>
      <c r="AU20" s="337"/>
      <c r="AV20" s="339"/>
      <c r="AW20" s="371" t="s">
        <v>1091</v>
      </c>
      <c r="AX20" s="334"/>
      <c r="AY20" s="74">
        <v>1</v>
      </c>
      <c r="AZ20" s="74" t="s">
        <v>1539</v>
      </c>
      <c r="BA20" s="74"/>
      <c r="BB20" s="74"/>
      <c r="BC20" s="74"/>
      <c r="BD20" s="74"/>
      <c r="BE20" s="74"/>
      <c r="BF20" s="74"/>
      <c r="BG20" s="372">
        <v>1</v>
      </c>
    </row>
    <row r="21" s="333" customFormat="1" ht="119" customHeight="1" spans="1:59">
      <c r="A21" s="336">
        <v>13</v>
      </c>
      <c r="B21" s="339" t="s">
        <v>1098</v>
      </c>
      <c r="C21" s="339">
        <v>2022</v>
      </c>
      <c r="D21" s="338" t="s">
        <v>98</v>
      </c>
      <c r="E21" s="237" t="s">
        <v>1099</v>
      </c>
      <c r="F21" s="341" t="s">
        <v>45</v>
      </c>
      <c r="G21" s="340" t="s">
        <v>1544</v>
      </c>
      <c r="H21" s="339" t="s">
        <v>1100</v>
      </c>
      <c r="I21" s="348" t="s">
        <v>1101</v>
      </c>
      <c r="J21" s="338">
        <v>1</v>
      </c>
      <c r="K21" s="338"/>
      <c r="L21" s="338"/>
      <c r="M21" s="338"/>
      <c r="N21" s="338"/>
      <c r="O21" s="338"/>
      <c r="P21" s="338"/>
      <c r="Q21" s="338"/>
      <c r="R21" s="338">
        <v>1367</v>
      </c>
      <c r="S21" s="340" t="s">
        <v>177</v>
      </c>
      <c r="T21" s="339" t="s">
        <v>1102</v>
      </c>
      <c r="U21" s="339">
        <v>380</v>
      </c>
      <c r="V21" s="339">
        <v>380</v>
      </c>
      <c r="W21" s="339"/>
      <c r="X21" s="354">
        <v>0</v>
      </c>
      <c r="Y21" s="354">
        <v>0</v>
      </c>
      <c r="Z21" s="354">
        <v>0</v>
      </c>
      <c r="AA21" s="354">
        <v>0</v>
      </c>
      <c r="AB21" s="354">
        <v>0</v>
      </c>
      <c r="AC21" s="339"/>
      <c r="AD21" s="339">
        <v>118</v>
      </c>
      <c r="AE21" s="360">
        <v>66</v>
      </c>
      <c r="AF21" s="361" t="s">
        <v>1425</v>
      </c>
      <c r="AG21" s="361" t="s">
        <v>1426</v>
      </c>
      <c r="AH21" s="338" t="s">
        <v>1100</v>
      </c>
      <c r="AI21" s="338" t="s">
        <v>1102</v>
      </c>
      <c r="AJ21" s="364" t="s">
        <v>80</v>
      </c>
      <c r="AK21" s="349" t="s">
        <v>1089</v>
      </c>
      <c r="AL21" s="338" t="s">
        <v>82</v>
      </c>
      <c r="AM21" s="365" t="s">
        <v>1090</v>
      </c>
      <c r="AN21" s="366" t="s">
        <v>108</v>
      </c>
      <c r="AO21" s="338" t="s">
        <v>56</v>
      </c>
      <c r="AP21" s="338" t="s">
        <v>1078</v>
      </c>
      <c r="AQ21" s="368"/>
      <c r="AR21" s="337" t="s">
        <v>1079</v>
      </c>
      <c r="AS21" s="337" t="s">
        <v>1079</v>
      </c>
      <c r="AT21" s="337" t="s">
        <v>1079</v>
      </c>
      <c r="AU21" s="337"/>
      <c r="AV21" s="339"/>
      <c r="AW21" s="371" t="s">
        <v>1091</v>
      </c>
      <c r="AX21" s="334"/>
      <c r="AY21" s="74">
        <v>1</v>
      </c>
      <c r="AZ21" s="74" t="s">
        <v>1539</v>
      </c>
      <c r="BA21" s="74"/>
      <c r="BB21" s="74"/>
      <c r="BC21" s="74"/>
      <c r="BD21" s="74"/>
      <c r="BE21" s="74"/>
      <c r="BF21" s="74"/>
      <c r="BG21" s="372">
        <v>1</v>
      </c>
    </row>
    <row r="22" s="333" customFormat="1" ht="89" customHeight="1" spans="1:59">
      <c r="A22" s="336">
        <v>14</v>
      </c>
      <c r="B22" s="339" t="s">
        <v>1105</v>
      </c>
      <c r="C22" s="339">
        <v>2022</v>
      </c>
      <c r="D22" s="338" t="s">
        <v>98</v>
      </c>
      <c r="E22" s="237" t="s">
        <v>1106</v>
      </c>
      <c r="F22" s="341" t="s">
        <v>45</v>
      </c>
      <c r="G22" s="340" t="s">
        <v>1544</v>
      </c>
      <c r="H22" s="339" t="s">
        <v>285</v>
      </c>
      <c r="I22" s="348" t="s">
        <v>1107</v>
      </c>
      <c r="J22" s="338">
        <v>1</v>
      </c>
      <c r="K22" s="338"/>
      <c r="L22" s="338"/>
      <c r="M22" s="338"/>
      <c r="N22" s="338"/>
      <c r="O22" s="338"/>
      <c r="P22" s="338"/>
      <c r="Q22" s="338"/>
      <c r="R22" s="338">
        <v>1857</v>
      </c>
      <c r="S22" s="355" t="s">
        <v>50</v>
      </c>
      <c r="T22" s="339" t="s">
        <v>51</v>
      </c>
      <c r="U22" s="339">
        <v>380</v>
      </c>
      <c r="V22" s="339">
        <v>380</v>
      </c>
      <c r="W22" s="339"/>
      <c r="X22" s="354">
        <v>0</v>
      </c>
      <c r="Y22" s="354">
        <v>0</v>
      </c>
      <c r="Z22" s="354">
        <v>0</v>
      </c>
      <c r="AA22" s="354">
        <v>0</v>
      </c>
      <c r="AB22" s="354">
        <v>0</v>
      </c>
      <c r="AC22" s="339"/>
      <c r="AD22" s="339">
        <v>1857</v>
      </c>
      <c r="AE22" s="360">
        <v>1177</v>
      </c>
      <c r="AF22" s="361" t="s">
        <v>1427</v>
      </c>
      <c r="AG22" s="361" t="s">
        <v>1428</v>
      </c>
      <c r="AH22" s="338" t="s">
        <v>285</v>
      </c>
      <c r="AI22" s="338" t="s">
        <v>51</v>
      </c>
      <c r="AJ22" s="364" t="s">
        <v>80</v>
      </c>
      <c r="AK22" s="349" t="s">
        <v>1089</v>
      </c>
      <c r="AL22" s="338" t="s">
        <v>82</v>
      </c>
      <c r="AM22" s="365" t="s">
        <v>1090</v>
      </c>
      <c r="AN22" s="366" t="s">
        <v>108</v>
      </c>
      <c r="AO22" s="338" t="s">
        <v>56</v>
      </c>
      <c r="AP22" s="338" t="s">
        <v>1078</v>
      </c>
      <c r="AQ22" s="368"/>
      <c r="AR22" s="337" t="s">
        <v>1079</v>
      </c>
      <c r="AS22" s="337" t="s">
        <v>1079</v>
      </c>
      <c r="AT22" s="337" t="s">
        <v>1079</v>
      </c>
      <c r="AU22" s="337"/>
      <c r="AV22" s="339"/>
      <c r="AW22" s="367" t="s">
        <v>1080</v>
      </c>
      <c r="AX22" s="370"/>
      <c r="AY22" s="74">
        <v>1</v>
      </c>
      <c r="AZ22" s="74" t="s">
        <v>1539</v>
      </c>
      <c r="BA22" s="74"/>
      <c r="BB22" s="74"/>
      <c r="BC22" s="74"/>
      <c r="BD22" s="74"/>
      <c r="BE22" s="74"/>
      <c r="BF22" s="74"/>
      <c r="BG22" s="372">
        <v>1</v>
      </c>
    </row>
    <row r="23" s="333" customFormat="1" ht="89" customHeight="1" spans="1:59">
      <c r="A23" s="336">
        <v>15</v>
      </c>
      <c r="B23" s="339" t="s">
        <v>1429</v>
      </c>
      <c r="C23" s="339">
        <v>2022</v>
      </c>
      <c r="D23" s="338" t="s">
        <v>98</v>
      </c>
      <c r="E23" s="339" t="s">
        <v>1430</v>
      </c>
      <c r="F23" s="341" t="s">
        <v>45</v>
      </c>
      <c r="G23" s="340" t="s">
        <v>1084</v>
      </c>
      <c r="H23" s="339" t="s">
        <v>455</v>
      </c>
      <c r="I23" s="339" t="s">
        <v>1431</v>
      </c>
      <c r="J23" s="339">
        <v>1</v>
      </c>
      <c r="K23" s="339"/>
      <c r="L23" s="339"/>
      <c r="M23" s="339"/>
      <c r="N23" s="339"/>
      <c r="O23" s="339"/>
      <c r="P23" s="339"/>
      <c r="Q23" s="339"/>
      <c r="R23" s="339">
        <v>125</v>
      </c>
      <c r="S23" s="355" t="s">
        <v>168</v>
      </c>
      <c r="T23" s="339" t="s">
        <v>1117</v>
      </c>
      <c r="U23" s="339">
        <v>390</v>
      </c>
      <c r="V23" s="339">
        <v>390</v>
      </c>
      <c r="W23" s="339"/>
      <c r="X23" s="354">
        <v>0</v>
      </c>
      <c r="Y23" s="354">
        <v>0</v>
      </c>
      <c r="Z23" s="354">
        <v>0</v>
      </c>
      <c r="AA23" s="354">
        <v>0</v>
      </c>
      <c r="AB23" s="354">
        <v>0</v>
      </c>
      <c r="AC23" s="339"/>
      <c r="AD23" s="339">
        <v>35</v>
      </c>
      <c r="AE23" s="360">
        <v>28</v>
      </c>
      <c r="AF23" s="361" t="s">
        <v>1432</v>
      </c>
      <c r="AG23" s="361" t="s">
        <v>1433</v>
      </c>
      <c r="AH23" s="355" t="s">
        <v>168</v>
      </c>
      <c r="AI23" s="339" t="s">
        <v>1117</v>
      </c>
      <c r="AJ23" s="364" t="s">
        <v>80</v>
      </c>
      <c r="AK23" s="349" t="s">
        <v>1089</v>
      </c>
      <c r="AL23" s="338" t="s">
        <v>82</v>
      </c>
      <c r="AM23" s="365" t="s">
        <v>1090</v>
      </c>
      <c r="AN23" s="366" t="s">
        <v>108</v>
      </c>
      <c r="AO23" s="338"/>
      <c r="AP23" s="338"/>
      <c r="AQ23" s="368"/>
      <c r="AR23" s="337" t="s">
        <v>1079</v>
      </c>
      <c r="AS23" s="337"/>
      <c r="AT23" s="337"/>
      <c r="AU23" s="337"/>
      <c r="AV23" s="339" t="s">
        <v>1214</v>
      </c>
      <c r="AW23" s="367"/>
      <c r="AX23" s="370"/>
      <c r="AY23" s="74"/>
      <c r="AZ23" s="74"/>
      <c r="BA23" s="74"/>
      <c r="BB23" s="74"/>
      <c r="BC23" s="74"/>
      <c r="BD23" s="74"/>
      <c r="BE23" s="74"/>
      <c r="BF23" s="74"/>
      <c r="BG23" s="372">
        <v>1</v>
      </c>
    </row>
    <row r="24" s="333" customFormat="1" ht="89" customHeight="1" spans="1:59">
      <c r="A24" s="336">
        <v>16</v>
      </c>
      <c r="B24" s="339" t="s">
        <v>1434</v>
      </c>
      <c r="C24" s="339">
        <v>2022</v>
      </c>
      <c r="D24" s="338" t="s">
        <v>98</v>
      </c>
      <c r="E24" s="339" t="s">
        <v>1435</v>
      </c>
      <c r="F24" s="339" t="s">
        <v>45</v>
      </c>
      <c r="G24" s="339" t="s">
        <v>1084</v>
      </c>
      <c r="H24" s="339" t="s">
        <v>1436</v>
      </c>
      <c r="I24" s="339" t="s">
        <v>1437</v>
      </c>
      <c r="J24" s="339">
        <v>1</v>
      </c>
      <c r="K24" s="339"/>
      <c r="L24" s="339"/>
      <c r="M24" s="339"/>
      <c r="N24" s="339"/>
      <c r="O24" s="339"/>
      <c r="P24" s="339"/>
      <c r="Q24" s="339"/>
      <c r="R24" s="338">
        <v>452</v>
      </c>
      <c r="S24" s="339" t="s">
        <v>115</v>
      </c>
      <c r="T24" s="339" t="s">
        <v>1077</v>
      </c>
      <c r="U24" s="339">
        <v>380</v>
      </c>
      <c r="V24" s="339">
        <v>380</v>
      </c>
      <c r="W24" s="339"/>
      <c r="X24" s="354">
        <v>0</v>
      </c>
      <c r="Y24" s="354">
        <v>0</v>
      </c>
      <c r="Z24" s="354">
        <v>0</v>
      </c>
      <c r="AA24" s="354">
        <v>0</v>
      </c>
      <c r="AB24" s="354">
        <v>0</v>
      </c>
      <c r="AC24" s="339"/>
      <c r="AD24" s="339">
        <v>118</v>
      </c>
      <c r="AE24" s="360">
        <v>66</v>
      </c>
      <c r="AF24" s="361" t="s">
        <v>1438</v>
      </c>
      <c r="AG24" s="361" t="s">
        <v>1424</v>
      </c>
      <c r="AH24" s="338" t="s">
        <v>115</v>
      </c>
      <c r="AI24" s="338" t="s">
        <v>1077</v>
      </c>
      <c r="AJ24" s="364" t="s">
        <v>80</v>
      </c>
      <c r="AK24" s="349" t="s">
        <v>1089</v>
      </c>
      <c r="AL24" s="338" t="s">
        <v>82</v>
      </c>
      <c r="AM24" s="365" t="s">
        <v>1090</v>
      </c>
      <c r="AN24" s="366" t="s">
        <v>108</v>
      </c>
      <c r="AO24" s="338"/>
      <c r="AP24" s="338"/>
      <c r="AQ24" s="368"/>
      <c r="AR24" s="337" t="s">
        <v>1079</v>
      </c>
      <c r="AS24" s="337"/>
      <c r="AT24" s="337"/>
      <c r="AU24" s="337"/>
      <c r="AV24" s="339" t="s">
        <v>1214</v>
      </c>
      <c r="AW24" s="367"/>
      <c r="AX24" s="370"/>
      <c r="AY24" s="74"/>
      <c r="AZ24" s="74"/>
      <c r="BA24" s="74"/>
      <c r="BB24" s="74"/>
      <c r="BC24" s="74"/>
      <c r="BD24" s="74"/>
      <c r="BE24" s="74"/>
      <c r="BF24" s="74"/>
      <c r="BG24" s="372">
        <v>1</v>
      </c>
    </row>
    <row r="25" s="333" customFormat="1" ht="89" customHeight="1" spans="1:59">
      <c r="A25" s="336">
        <v>17</v>
      </c>
      <c r="B25" s="339" t="s">
        <v>1439</v>
      </c>
      <c r="C25" s="339">
        <v>2022</v>
      </c>
      <c r="D25" s="338" t="s">
        <v>98</v>
      </c>
      <c r="E25" s="339" t="s">
        <v>1440</v>
      </c>
      <c r="F25" s="339" t="s">
        <v>45</v>
      </c>
      <c r="G25" s="339" t="s">
        <v>1084</v>
      </c>
      <c r="H25" s="339" t="s">
        <v>1441</v>
      </c>
      <c r="I25" s="339" t="s">
        <v>1442</v>
      </c>
      <c r="J25" s="339">
        <v>1</v>
      </c>
      <c r="K25" s="339"/>
      <c r="L25" s="339"/>
      <c r="M25" s="339"/>
      <c r="N25" s="339"/>
      <c r="O25" s="339"/>
      <c r="P25" s="339"/>
      <c r="Q25" s="339"/>
      <c r="R25" s="339">
        <v>152</v>
      </c>
      <c r="S25" s="339" t="s">
        <v>115</v>
      </c>
      <c r="T25" s="339" t="s">
        <v>1077</v>
      </c>
      <c r="U25" s="339">
        <v>500</v>
      </c>
      <c r="V25" s="339">
        <v>500</v>
      </c>
      <c r="W25" s="339"/>
      <c r="X25" s="354">
        <v>0</v>
      </c>
      <c r="Y25" s="354">
        <v>0</v>
      </c>
      <c r="Z25" s="354">
        <v>0</v>
      </c>
      <c r="AA25" s="354">
        <v>0</v>
      </c>
      <c r="AB25" s="354">
        <v>0</v>
      </c>
      <c r="AC25" s="339"/>
      <c r="AD25" s="339">
        <v>51</v>
      </c>
      <c r="AE25" s="360">
        <v>39</v>
      </c>
      <c r="AF25" s="361" t="s">
        <v>1443</v>
      </c>
      <c r="AG25" s="361" t="s">
        <v>1444</v>
      </c>
      <c r="AH25" s="338" t="s">
        <v>115</v>
      </c>
      <c r="AI25" s="338" t="s">
        <v>1077</v>
      </c>
      <c r="AJ25" s="364" t="s">
        <v>80</v>
      </c>
      <c r="AK25" s="349" t="s">
        <v>1089</v>
      </c>
      <c r="AL25" s="338" t="s">
        <v>82</v>
      </c>
      <c r="AM25" s="365" t="s">
        <v>1090</v>
      </c>
      <c r="AN25" s="366" t="s">
        <v>108</v>
      </c>
      <c r="AO25" s="338"/>
      <c r="AP25" s="338"/>
      <c r="AQ25" s="368"/>
      <c r="AR25" s="337" t="s">
        <v>1079</v>
      </c>
      <c r="AS25" s="337"/>
      <c r="AT25" s="337"/>
      <c r="AU25" s="337"/>
      <c r="AV25" s="339" t="s">
        <v>1214</v>
      </c>
      <c r="AW25" s="367"/>
      <c r="AX25" s="370"/>
      <c r="AY25" s="74"/>
      <c r="AZ25" s="74"/>
      <c r="BA25" s="74"/>
      <c r="BB25" s="74"/>
      <c r="BC25" s="74"/>
      <c r="BD25" s="74"/>
      <c r="BE25" s="74"/>
      <c r="BF25" s="74"/>
      <c r="BG25" s="372">
        <v>1</v>
      </c>
    </row>
    <row r="26" s="333" customFormat="1" ht="89" customHeight="1" spans="1:59">
      <c r="A26" s="336">
        <v>18</v>
      </c>
      <c r="B26" s="339" t="s">
        <v>1445</v>
      </c>
      <c r="C26" s="339">
        <v>2022</v>
      </c>
      <c r="D26" s="338" t="s">
        <v>98</v>
      </c>
      <c r="E26" s="339" t="s">
        <v>1446</v>
      </c>
      <c r="F26" s="339" t="s">
        <v>45</v>
      </c>
      <c r="G26" s="339" t="s">
        <v>1084</v>
      </c>
      <c r="H26" s="339" t="s">
        <v>1094</v>
      </c>
      <c r="I26" s="339" t="s">
        <v>1447</v>
      </c>
      <c r="J26" s="339">
        <v>1</v>
      </c>
      <c r="K26" s="339"/>
      <c r="L26" s="339"/>
      <c r="M26" s="339"/>
      <c r="N26" s="339"/>
      <c r="O26" s="339"/>
      <c r="P26" s="339"/>
      <c r="Q26" s="339"/>
      <c r="R26" s="338">
        <v>452</v>
      </c>
      <c r="S26" s="339" t="s">
        <v>115</v>
      </c>
      <c r="T26" s="339" t="s">
        <v>1077</v>
      </c>
      <c r="U26" s="339">
        <v>385</v>
      </c>
      <c r="V26" s="339">
        <v>385</v>
      </c>
      <c r="W26" s="339"/>
      <c r="X26" s="354">
        <v>0</v>
      </c>
      <c r="Y26" s="354">
        <v>0</v>
      </c>
      <c r="Z26" s="354">
        <v>0</v>
      </c>
      <c r="AA26" s="354">
        <v>0</v>
      </c>
      <c r="AB26" s="354">
        <v>0</v>
      </c>
      <c r="AC26" s="339"/>
      <c r="AD26" s="339">
        <v>118</v>
      </c>
      <c r="AE26" s="360">
        <v>66</v>
      </c>
      <c r="AF26" s="361" t="s">
        <v>1448</v>
      </c>
      <c r="AG26" s="361" t="s">
        <v>1424</v>
      </c>
      <c r="AH26" s="338" t="s">
        <v>115</v>
      </c>
      <c r="AI26" s="338" t="s">
        <v>1077</v>
      </c>
      <c r="AJ26" s="364" t="s">
        <v>80</v>
      </c>
      <c r="AK26" s="349" t="s">
        <v>1089</v>
      </c>
      <c r="AL26" s="338" t="s">
        <v>82</v>
      </c>
      <c r="AM26" s="365" t="s">
        <v>1090</v>
      </c>
      <c r="AN26" s="366" t="s">
        <v>108</v>
      </c>
      <c r="AO26" s="338"/>
      <c r="AP26" s="338"/>
      <c r="AQ26" s="368"/>
      <c r="AR26" s="337" t="s">
        <v>1079</v>
      </c>
      <c r="AS26" s="337"/>
      <c r="AT26" s="337"/>
      <c r="AU26" s="337"/>
      <c r="AV26" s="339" t="s">
        <v>1214</v>
      </c>
      <c r="AW26" s="367"/>
      <c r="AX26" s="370"/>
      <c r="AY26" s="74"/>
      <c r="AZ26" s="74"/>
      <c r="BA26" s="74"/>
      <c r="BB26" s="74"/>
      <c r="BC26" s="74"/>
      <c r="BD26" s="74"/>
      <c r="BE26" s="74"/>
      <c r="BF26" s="74"/>
      <c r="BG26" s="372">
        <v>1</v>
      </c>
    </row>
    <row r="27" s="333" customFormat="1" ht="89" customHeight="1" spans="1:59">
      <c r="A27" s="336">
        <v>19</v>
      </c>
      <c r="B27" s="339" t="s">
        <v>1449</v>
      </c>
      <c r="C27" s="339">
        <v>2022</v>
      </c>
      <c r="D27" s="338" t="s">
        <v>98</v>
      </c>
      <c r="E27" s="339" t="s">
        <v>1450</v>
      </c>
      <c r="F27" s="339" t="s">
        <v>45</v>
      </c>
      <c r="G27" s="339" t="s">
        <v>1084</v>
      </c>
      <c r="H27" s="339" t="s">
        <v>1451</v>
      </c>
      <c r="I27" s="339" t="s">
        <v>1452</v>
      </c>
      <c r="J27" s="339">
        <v>1</v>
      </c>
      <c r="K27" s="339"/>
      <c r="L27" s="339"/>
      <c r="M27" s="339"/>
      <c r="N27" s="339"/>
      <c r="O27" s="339"/>
      <c r="P27" s="339"/>
      <c r="Q27" s="339"/>
      <c r="R27" s="339">
        <v>526</v>
      </c>
      <c r="S27" s="339" t="s">
        <v>115</v>
      </c>
      <c r="T27" s="339" t="s">
        <v>1077</v>
      </c>
      <c r="U27" s="339">
        <v>900</v>
      </c>
      <c r="V27" s="339">
        <v>900</v>
      </c>
      <c r="W27" s="339"/>
      <c r="X27" s="354">
        <v>0</v>
      </c>
      <c r="Y27" s="354">
        <v>0</v>
      </c>
      <c r="Z27" s="354">
        <v>0</v>
      </c>
      <c r="AA27" s="354">
        <v>0</v>
      </c>
      <c r="AB27" s="354">
        <v>0</v>
      </c>
      <c r="AC27" s="339"/>
      <c r="AD27" s="339">
        <v>156</v>
      </c>
      <c r="AE27" s="360">
        <v>124</v>
      </c>
      <c r="AF27" s="361" t="s">
        <v>1453</v>
      </c>
      <c r="AG27" s="361" t="s">
        <v>1454</v>
      </c>
      <c r="AH27" s="338" t="s">
        <v>115</v>
      </c>
      <c r="AI27" s="338" t="s">
        <v>1077</v>
      </c>
      <c r="AJ27" s="364" t="s">
        <v>80</v>
      </c>
      <c r="AK27" s="349" t="s">
        <v>1089</v>
      </c>
      <c r="AL27" s="338" t="s">
        <v>82</v>
      </c>
      <c r="AM27" s="365" t="s">
        <v>1090</v>
      </c>
      <c r="AN27" s="366" t="s">
        <v>108</v>
      </c>
      <c r="AO27" s="338"/>
      <c r="AP27" s="338"/>
      <c r="AQ27" s="368"/>
      <c r="AR27" s="337" t="s">
        <v>1079</v>
      </c>
      <c r="AS27" s="337"/>
      <c r="AT27" s="337"/>
      <c r="AU27" s="337"/>
      <c r="AV27" s="339" t="s">
        <v>1214</v>
      </c>
      <c r="AW27" s="367"/>
      <c r="AX27" s="370"/>
      <c r="AY27" s="74"/>
      <c r="AZ27" s="74"/>
      <c r="BA27" s="74"/>
      <c r="BB27" s="74"/>
      <c r="BC27" s="74"/>
      <c r="BD27" s="74"/>
      <c r="BE27" s="74"/>
      <c r="BF27" s="74"/>
      <c r="BG27" s="372">
        <v>1</v>
      </c>
    </row>
    <row r="28" s="3" customFormat="1" ht="18" hidden="1" customHeight="1" spans="1:49">
      <c r="A28" s="155"/>
      <c r="B28" s="156" t="s">
        <v>123</v>
      </c>
      <c r="C28" s="156"/>
      <c r="D28" s="156"/>
      <c r="E28" s="157"/>
      <c r="F28" s="156"/>
      <c r="G28" s="335"/>
      <c r="H28" s="157"/>
      <c r="I28" s="156"/>
      <c r="J28" s="166">
        <f t="shared" ref="J28:AB28" si="4">SUM(J29:J52)</f>
        <v>24</v>
      </c>
      <c r="K28" s="166">
        <f t="shared" si="4"/>
        <v>0</v>
      </c>
      <c r="L28" s="166">
        <f t="shared" si="4"/>
        <v>0</v>
      </c>
      <c r="M28" s="166">
        <f t="shared" si="4"/>
        <v>0</v>
      </c>
      <c r="N28" s="166">
        <f t="shared" si="4"/>
        <v>0</v>
      </c>
      <c r="O28" s="166">
        <f t="shared" si="4"/>
        <v>0</v>
      </c>
      <c r="P28" s="166">
        <f t="shared" si="4"/>
        <v>0</v>
      </c>
      <c r="Q28" s="166">
        <f t="shared" si="4"/>
        <v>0</v>
      </c>
      <c r="R28" s="166">
        <f t="shared" si="4"/>
        <v>65505</v>
      </c>
      <c r="S28" s="166">
        <f t="shared" si="4"/>
        <v>0</v>
      </c>
      <c r="T28" s="166">
        <f t="shared" si="4"/>
        <v>0</v>
      </c>
      <c r="U28" s="166">
        <f t="shared" si="4"/>
        <v>5477.49</v>
      </c>
      <c r="V28" s="166">
        <f t="shared" si="4"/>
        <v>2195.03</v>
      </c>
      <c r="W28" s="166">
        <f t="shared" si="4"/>
        <v>0</v>
      </c>
      <c r="X28" s="166">
        <f t="shared" si="4"/>
        <v>2666.46</v>
      </c>
      <c r="Y28" s="166">
        <f t="shared" si="4"/>
        <v>616</v>
      </c>
      <c r="Z28" s="166">
        <f t="shared" si="4"/>
        <v>0</v>
      </c>
      <c r="AA28" s="166">
        <f t="shared" si="4"/>
        <v>0</v>
      </c>
      <c r="AB28" s="166">
        <f t="shared" si="4"/>
        <v>0</v>
      </c>
      <c r="AC28" s="166"/>
      <c r="AD28" s="166">
        <f>SUM(AD29:AD52)</f>
        <v>18643</v>
      </c>
      <c r="AE28" s="166">
        <f>SUM(AE29:AE52)</f>
        <v>8309</v>
      </c>
      <c r="AF28" s="170"/>
      <c r="AG28" s="170"/>
      <c r="AH28" s="175"/>
      <c r="AI28" s="175"/>
      <c r="AJ28" s="176"/>
      <c r="AK28" s="177"/>
      <c r="AL28" s="175"/>
      <c r="AM28" s="175"/>
      <c r="AN28" s="175"/>
      <c r="AO28" s="163"/>
      <c r="AP28" s="178"/>
      <c r="AQ28" s="163"/>
      <c r="AR28" s="178"/>
      <c r="AS28" s="178"/>
      <c r="AT28" s="178"/>
      <c r="AU28" s="178"/>
      <c r="AV28" s="178"/>
      <c r="AW28" s="178"/>
    </row>
    <row r="29" s="1" customFormat="1" ht="252" hidden="1" customHeight="1" spans="1:49">
      <c r="A29" s="20">
        <v>20</v>
      </c>
      <c r="B29" s="20" t="s">
        <v>124</v>
      </c>
      <c r="C29" s="20">
        <v>2022</v>
      </c>
      <c r="D29" s="22" t="s">
        <v>125</v>
      </c>
      <c r="E29" s="23" t="s">
        <v>126</v>
      </c>
      <c r="F29" s="22" t="s">
        <v>45</v>
      </c>
      <c r="G29" s="22" t="s">
        <v>1110</v>
      </c>
      <c r="H29" s="22" t="s">
        <v>127</v>
      </c>
      <c r="I29" s="34" t="s">
        <v>1111</v>
      </c>
      <c r="J29" s="22">
        <v>1</v>
      </c>
      <c r="K29" s="22"/>
      <c r="L29" s="22"/>
      <c r="M29" s="22"/>
      <c r="N29" s="22"/>
      <c r="O29" s="22"/>
      <c r="P29" s="22"/>
      <c r="Q29" s="22"/>
      <c r="R29" s="22">
        <v>5642</v>
      </c>
      <c r="S29" s="22" t="s">
        <v>80</v>
      </c>
      <c r="T29" s="34" t="s">
        <v>81</v>
      </c>
      <c r="U29" s="44">
        <v>174.46</v>
      </c>
      <c r="V29" s="44">
        <v>0</v>
      </c>
      <c r="W29" s="44"/>
      <c r="X29" s="44">
        <v>174.46</v>
      </c>
      <c r="Y29" s="44">
        <v>0</v>
      </c>
      <c r="Z29" s="44">
        <v>0</v>
      </c>
      <c r="AA29" s="44">
        <v>0</v>
      </c>
      <c r="AB29" s="44">
        <v>0</v>
      </c>
      <c r="AC29" s="44"/>
      <c r="AD29" s="50">
        <v>1612</v>
      </c>
      <c r="AE29" s="50">
        <v>948</v>
      </c>
      <c r="AF29" s="34" t="s">
        <v>129</v>
      </c>
      <c r="AG29" s="34" t="s">
        <v>130</v>
      </c>
      <c r="AH29" s="21" t="s">
        <v>80</v>
      </c>
      <c r="AI29" s="21" t="s">
        <v>81</v>
      </c>
      <c r="AJ29" s="58" t="s">
        <v>80</v>
      </c>
      <c r="AK29" s="21" t="s">
        <v>81</v>
      </c>
      <c r="AL29" s="21" t="s">
        <v>82</v>
      </c>
      <c r="AM29" s="21" t="s">
        <v>55</v>
      </c>
      <c r="AN29" s="66" t="s">
        <v>131</v>
      </c>
      <c r="AO29" s="66" t="s">
        <v>56</v>
      </c>
      <c r="AP29" s="133" t="s">
        <v>1112</v>
      </c>
      <c r="AQ29" s="66"/>
      <c r="AR29" s="20"/>
      <c r="AS29" s="20"/>
      <c r="AT29" s="20"/>
      <c r="AU29" s="20"/>
      <c r="AV29" s="20"/>
      <c r="AW29" s="128"/>
    </row>
    <row r="30" s="1" customFormat="1" ht="306" hidden="1" customHeight="1" spans="1:49">
      <c r="A30" s="20">
        <v>21</v>
      </c>
      <c r="B30" s="20" t="s">
        <v>132</v>
      </c>
      <c r="C30" s="20">
        <v>2022</v>
      </c>
      <c r="D30" s="22" t="s">
        <v>125</v>
      </c>
      <c r="E30" s="22" t="s">
        <v>133</v>
      </c>
      <c r="F30" s="22" t="s">
        <v>45</v>
      </c>
      <c r="G30" s="22">
        <v>2022</v>
      </c>
      <c r="H30" s="22" t="s">
        <v>134</v>
      </c>
      <c r="I30" s="34" t="s">
        <v>1113</v>
      </c>
      <c r="J30" s="22">
        <v>1</v>
      </c>
      <c r="K30" s="22"/>
      <c r="L30" s="22"/>
      <c r="M30" s="22"/>
      <c r="N30" s="22"/>
      <c r="O30" s="22"/>
      <c r="P30" s="22"/>
      <c r="Q30" s="22"/>
      <c r="R30" s="22">
        <v>9163</v>
      </c>
      <c r="S30" s="22" t="s">
        <v>80</v>
      </c>
      <c r="T30" s="34" t="s">
        <v>81</v>
      </c>
      <c r="U30" s="44">
        <v>418</v>
      </c>
      <c r="V30" s="44">
        <v>0</v>
      </c>
      <c r="W30" s="44"/>
      <c r="X30" s="44">
        <v>418</v>
      </c>
      <c r="Y30" s="44">
        <v>0</v>
      </c>
      <c r="Z30" s="44">
        <v>0</v>
      </c>
      <c r="AA30" s="44">
        <v>0</v>
      </c>
      <c r="AB30" s="44">
        <v>0</v>
      </c>
      <c r="AC30" s="44"/>
      <c r="AD30" s="50">
        <v>2618</v>
      </c>
      <c r="AE30" s="50">
        <v>1845</v>
      </c>
      <c r="AF30" s="34" t="s">
        <v>136</v>
      </c>
      <c r="AG30" s="34" t="s">
        <v>137</v>
      </c>
      <c r="AH30" s="21" t="s">
        <v>80</v>
      </c>
      <c r="AI30" s="21" t="s">
        <v>81</v>
      </c>
      <c r="AJ30" s="58" t="s">
        <v>80</v>
      </c>
      <c r="AK30" s="21" t="s">
        <v>81</v>
      </c>
      <c r="AL30" s="21" t="s">
        <v>82</v>
      </c>
      <c r="AM30" s="21" t="s">
        <v>55</v>
      </c>
      <c r="AN30" s="66" t="s">
        <v>131</v>
      </c>
      <c r="AO30" s="66" t="s">
        <v>56</v>
      </c>
      <c r="AP30" s="133" t="s">
        <v>1112</v>
      </c>
      <c r="AQ30" s="66"/>
      <c r="AR30" s="20"/>
      <c r="AS30" s="20"/>
      <c r="AT30" s="20"/>
      <c r="AU30" s="20"/>
      <c r="AV30" s="20"/>
      <c r="AW30" s="128"/>
    </row>
    <row r="31" s="1" customFormat="1" ht="237" hidden="1" customHeight="1" spans="1:49">
      <c r="A31" s="20">
        <v>22</v>
      </c>
      <c r="B31" s="20" t="s">
        <v>138</v>
      </c>
      <c r="C31" s="20">
        <v>2022</v>
      </c>
      <c r="D31" s="20" t="s">
        <v>125</v>
      </c>
      <c r="E31" s="21" t="s">
        <v>139</v>
      </c>
      <c r="F31" s="22" t="s">
        <v>45</v>
      </c>
      <c r="G31" s="22" t="s">
        <v>1110</v>
      </c>
      <c r="H31" s="25" t="s">
        <v>140</v>
      </c>
      <c r="I31" s="36" t="s">
        <v>141</v>
      </c>
      <c r="J31" s="22">
        <v>1</v>
      </c>
      <c r="K31" s="24"/>
      <c r="L31" s="24"/>
      <c r="M31" s="24"/>
      <c r="N31" s="24"/>
      <c r="O31" s="24"/>
      <c r="P31" s="24"/>
      <c r="Q31" s="24"/>
      <c r="R31" s="22">
        <v>1953</v>
      </c>
      <c r="S31" s="22" t="s">
        <v>80</v>
      </c>
      <c r="T31" s="34" t="s">
        <v>81</v>
      </c>
      <c r="U31" s="44">
        <v>211</v>
      </c>
      <c r="V31" s="44">
        <v>0</v>
      </c>
      <c r="W31" s="44"/>
      <c r="X31" s="44">
        <v>211</v>
      </c>
      <c r="Y31" s="44">
        <v>0</v>
      </c>
      <c r="Z31" s="44">
        <v>0</v>
      </c>
      <c r="AA31" s="44">
        <v>0</v>
      </c>
      <c r="AB31" s="44">
        <v>0</v>
      </c>
      <c r="AC31" s="44"/>
      <c r="AD31" s="50">
        <v>558</v>
      </c>
      <c r="AE31" s="50">
        <v>230</v>
      </c>
      <c r="AF31" s="33" t="s">
        <v>142</v>
      </c>
      <c r="AG31" s="33" t="s">
        <v>143</v>
      </c>
      <c r="AH31" s="21" t="s">
        <v>80</v>
      </c>
      <c r="AI31" s="21" t="s">
        <v>81</v>
      </c>
      <c r="AJ31" s="58" t="s">
        <v>80</v>
      </c>
      <c r="AK31" s="21" t="s">
        <v>81</v>
      </c>
      <c r="AL31" s="21" t="s">
        <v>82</v>
      </c>
      <c r="AM31" s="21" t="s">
        <v>55</v>
      </c>
      <c r="AN31" s="66" t="s">
        <v>144</v>
      </c>
      <c r="AO31" s="66" t="s">
        <v>56</v>
      </c>
      <c r="AP31" s="133" t="s">
        <v>1112</v>
      </c>
      <c r="AQ31" s="66"/>
      <c r="AR31" s="20"/>
      <c r="AS31" s="20"/>
      <c r="AT31" s="20"/>
      <c r="AU31" s="20"/>
      <c r="AV31" s="20"/>
      <c r="AW31" s="128"/>
    </row>
    <row r="32" s="1" customFormat="1" ht="48" hidden="1" customHeight="1" spans="1:49">
      <c r="A32" s="20">
        <v>23</v>
      </c>
      <c r="B32" s="20" t="s">
        <v>145</v>
      </c>
      <c r="C32" s="20">
        <v>2022</v>
      </c>
      <c r="D32" s="21" t="s">
        <v>125</v>
      </c>
      <c r="E32" s="21" t="s">
        <v>146</v>
      </c>
      <c r="F32" s="21" t="s">
        <v>45</v>
      </c>
      <c r="G32" s="22" t="s">
        <v>1110</v>
      </c>
      <c r="H32" s="21" t="s">
        <v>147</v>
      </c>
      <c r="I32" s="33" t="s">
        <v>148</v>
      </c>
      <c r="J32" s="22">
        <v>1</v>
      </c>
      <c r="K32" s="21"/>
      <c r="L32" s="21"/>
      <c r="M32" s="21"/>
      <c r="N32" s="21"/>
      <c r="O32" s="21"/>
      <c r="P32" s="21"/>
      <c r="Q32" s="21"/>
      <c r="R32" s="22">
        <v>105</v>
      </c>
      <c r="S32" s="22" t="s">
        <v>86</v>
      </c>
      <c r="T32" s="34" t="s">
        <v>90</v>
      </c>
      <c r="U32" s="44">
        <v>2.4</v>
      </c>
      <c r="V32" s="44">
        <v>0</v>
      </c>
      <c r="W32" s="44"/>
      <c r="X32" s="44">
        <v>0</v>
      </c>
      <c r="Y32" s="44">
        <v>2.4</v>
      </c>
      <c r="Z32" s="44">
        <v>0</v>
      </c>
      <c r="AA32" s="44">
        <v>0</v>
      </c>
      <c r="AB32" s="44">
        <v>0</v>
      </c>
      <c r="AC32" s="44"/>
      <c r="AD32" s="50">
        <v>30</v>
      </c>
      <c r="AE32" s="50">
        <v>5</v>
      </c>
      <c r="AF32" s="33" t="s">
        <v>149</v>
      </c>
      <c r="AG32" s="33" t="s">
        <v>150</v>
      </c>
      <c r="AH32" s="21" t="s">
        <v>86</v>
      </c>
      <c r="AI32" s="21" t="s">
        <v>90</v>
      </c>
      <c r="AJ32" s="58" t="s">
        <v>80</v>
      </c>
      <c r="AK32" s="21" t="s">
        <v>81</v>
      </c>
      <c r="AL32" s="21" t="s">
        <v>82</v>
      </c>
      <c r="AM32" s="21" t="s">
        <v>55</v>
      </c>
      <c r="AN32" s="21" t="s">
        <v>80</v>
      </c>
      <c r="AO32" s="21" t="s">
        <v>56</v>
      </c>
      <c r="AP32" s="133"/>
      <c r="AQ32" s="21"/>
      <c r="AR32" s="20"/>
      <c r="AS32" s="20"/>
      <c r="AT32" s="20"/>
      <c r="AU32" s="20"/>
      <c r="AV32" s="20"/>
      <c r="AW32" s="128"/>
    </row>
    <row r="33" s="1" customFormat="1" ht="33.75" hidden="1" spans="1:49">
      <c r="A33" s="20">
        <v>24</v>
      </c>
      <c r="B33" s="20" t="s">
        <v>151</v>
      </c>
      <c r="C33" s="20">
        <v>2022</v>
      </c>
      <c r="D33" s="21" t="s">
        <v>125</v>
      </c>
      <c r="E33" s="21" t="s">
        <v>152</v>
      </c>
      <c r="F33" s="21" t="s">
        <v>45</v>
      </c>
      <c r="G33" s="22" t="s">
        <v>1110</v>
      </c>
      <c r="H33" s="21" t="s">
        <v>66</v>
      </c>
      <c r="I33" s="33" t="s">
        <v>153</v>
      </c>
      <c r="J33" s="22">
        <v>1</v>
      </c>
      <c r="K33" s="21"/>
      <c r="L33" s="21"/>
      <c r="M33" s="21"/>
      <c r="N33" s="21"/>
      <c r="O33" s="21"/>
      <c r="P33" s="21"/>
      <c r="Q33" s="21"/>
      <c r="R33" s="22">
        <v>3742</v>
      </c>
      <c r="S33" s="22" t="s">
        <v>70</v>
      </c>
      <c r="T33" s="34" t="s">
        <v>1075</v>
      </c>
      <c r="U33" s="44">
        <v>20</v>
      </c>
      <c r="V33" s="44">
        <v>0</v>
      </c>
      <c r="W33" s="44"/>
      <c r="X33" s="44">
        <v>0</v>
      </c>
      <c r="Y33" s="44">
        <v>20</v>
      </c>
      <c r="Z33" s="44">
        <v>0</v>
      </c>
      <c r="AA33" s="44">
        <v>0</v>
      </c>
      <c r="AB33" s="44">
        <v>0</v>
      </c>
      <c r="AC33" s="44"/>
      <c r="AD33" s="50">
        <v>1069</v>
      </c>
      <c r="AE33" s="50">
        <v>353</v>
      </c>
      <c r="AF33" s="33" t="s">
        <v>154</v>
      </c>
      <c r="AG33" s="33" t="s">
        <v>155</v>
      </c>
      <c r="AH33" s="21" t="s">
        <v>70</v>
      </c>
      <c r="AI33" s="21" t="s">
        <v>1075</v>
      </c>
      <c r="AJ33" s="58" t="s">
        <v>80</v>
      </c>
      <c r="AK33" s="21" t="s">
        <v>81</v>
      </c>
      <c r="AL33" s="21" t="s">
        <v>82</v>
      </c>
      <c r="AM33" s="21" t="s">
        <v>55</v>
      </c>
      <c r="AN33" s="21" t="s">
        <v>80</v>
      </c>
      <c r="AO33" s="21" t="s">
        <v>56</v>
      </c>
      <c r="AP33" s="21" t="s">
        <v>96</v>
      </c>
      <c r="AQ33" s="21"/>
      <c r="AR33" s="20"/>
      <c r="AS33" s="20"/>
      <c r="AT33" s="20"/>
      <c r="AU33" s="20"/>
      <c r="AV33" s="20"/>
      <c r="AW33" s="128"/>
    </row>
    <row r="34" s="333" customFormat="1" ht="123.75" spans="1:59">
      <c r="A34" s="336">
        <v>25</v>
      </c>
      <c r="B34" s="337" t="s">
        <v>156</v>
      </c>
      <c r="C34" s="337">
        <v>2022</v>
      </c>
      <c r="D34" s="338" t="s">
        <v>125</v>
      </c>
      <c r="E34" s="342" t="s">
        <v>1114</v>
      </c>
      <c r="F34" s="339" t="s">
        <v>45</v>
      </c>
      <c r="G34" s="340" t="s">
        <v>1110</v>
      </c>
      <c r="H34" s="339" t="s">
        <v>158</v>
      </c>
      <c r="I34" s="348" t="s">
        <v>1455</v>
      </c>
      <c r="J34" s="343">
        <v>1</v>
      </c>
      <c r="K34" s="338"/>
      <c r="L34" s="338"/>
      <c r="M34" s="338"/>
      <c r="N34" s="338"/>
      <c r="O34" s="338"/>
      <c r="P34" s="338"/>
      <c r="Q34" s="338"/>
      <c r="R34" s="343">
        <v>1768</v>
      </c>
      <c r="S34" s="340" t="s">
        <v>115</v>
      </c>
      <c r="T34" s="350" t="s">
        <v>1077</v>
      </c>
      <c r="U34" s="354">
        <v>395</v>
      </c>
      <c r="V34" s="354">
        <v>395</v>
      </c>
      <c r="W34" s="354"/>
      <c r="X34" s="354">
        <v>0</v>
      </c>
      <c r="Y34" s="354">
        <v>0</v>
      </c>
      <c r="Z34" s="354">
        <v>0</v>
      </c>
      <c r="AA34" s="354">
        <v>0</v>
      </c>
      <c r="AB34" s="354">
        <v>0</v>
      </c>
      <c r="AC34" s="354"/>
      <c r="AD34" s="359">
        <v>505</v>
      </c>
      <c r="AE34" s="359">
        <v>148</v>
      </c>
      <c r="AF34" s="348" t="s">
        <v>160</v>
      </c>
      <c r="AG34" s="361" t="s">
        <v>161</v>
      </c>
      <c r="AH34" s="338" t="s">
        <v>115</v>
      </c>
      <c r="AI34" s="338" t="s">
        <v>1077</v>
      </c>
      <c r="AJ34" s="339" t="s">
        <v>80</v>
      </c>
      <c r="AK34" s="338" t="s">
        <v>81</v>
      </c>
      <c r="AL34" s="338" t="s">
        <v>82</v>
      </c>
      <c r="AM34" s="338" t="s">
        <v>55</v>
      </c>
      <c r="AN34" s="363" t="s">
        <v>63</v>
      </c>
      <c r="AO34" s="338" t="s">
        <v>56</v>
      </c>
      <c r="AP34" s="367" t="s">
        <v>1078</v>
      </c>
      <c r="AQ34" s="338"/>
      <c r="AR34" s="337" t="s">
        <v>1079</v>
      </c>
      <c r="AS34" s="337" t="s">
        <v>1079</v>
      </c>
      <c r="AT34" s="337" t="s">
        <v>1079</v>
      </c>
      <c r="AU34" s="337"/>
      <c r="AV34" s="339"/>
      <c r="AW34" s="371" t="s">
        <v>1091</v>
      </c>
      <c r="AX34" s="334"/>
      <c r="AY34" s="74"/>
      <c r="AZ34" s="74" t="s">
        <v>1539</v>
      </c>
      <c r="BA34" s="74"/>
      <c r="BB34" s="74"/>
      <c r="BC34" s="74"/>
      <c r="BD34" s="74"/>
      <c r="BE34" s="74"/>
      <c r="BF34" s="74"/>
      <c r="BG34" s="372">
        <v>1</v>
      </c>
    </row>
    <row r="35" s="333" customFormat="1" ht="78.75" spans="1:59">
      <c r="A35" s="336">
        <v>26</v>
      </c>
      <c r="B35" s="337" t="s">
        <v>162</v>
      </c>
      <c r="C35" s="337">
        <v>2022</v>
      </c>
      <c r="D35" s="338" t="s">
        <v>125</v>
      </c>
      <c r="E35" s="342" t="s">
        <v>163</v>
      </c>
      <c r="F35" s="339" t="s">
        <v>45</v>
      </c>
      <c r="G35" s="340" t="s">
        <v>1110</v>
      </c>
      <c r="H35" s="339" t="s">
        <v>164</v>
      </c>
      <c r="I35" s="348" t="s">
        <v>1456</v>
      </c>
      <c r="J35" s="343">
        <v>1</v>
      </c>
      <c r="K35" s="338"/>
      <c r="L35" s="338"/>
      <c r="M35" s="338"/>
      <c r="N35" s="338"/>
      <c r="O35" s="338"/>
      <c r="P35" s="338"/>
      <c r="Q35" s="338"/>
      <c r="R35" s="343">
        <v>3371</v>
      </c>
      <c r="S35" s="340" t="s">
        <v>168</v>
      </c>
      <c r="T35" s="350" t="s">
        <v>1117</v>
      </c>
      <c r="U35" s="354">
        <v>377</v>
      </c>
      <c r="V35" s="354">
        <v>377</v>
      </c>
      <c r="W35" s="354"/>
      <c r="X35" s="354">
        <v>0</v>
      </c>
      <c r="Y35" s="354">
        <v>0</v>
      </c>
      <c r="Z35" s="354">
        <v>0</v>
      </c>
      <c r="AA35" s="354">
        <v>0</v>
      </c>
      <c r="AB35" s="354">
        <v>0</v>
      </c>
      <c r="AC35" s="354"/>
      <c r="AD35" s="359">
        <v>963</v>
      </c>
      <c r="AE35" s="359">
        <v>290</v>
      </c>
      <c r="AF35" s="348" t="s">
        <v>166</v>
      </c>
      <c r="AG35" s="348" t="s">
        <v>167</v>
      </c>
      <c r="AH35" s="338" t="s">
        <v>168</v>
      </c>
      <c r="AI35" s="338" t="s">
        <v>1117</v>
      </c>
      <c r="AJ35" s="339" t="s">
        <v>80</v>
      </c>
      <c r="AK35" s="338" t="s">
        <v>81</v>
      </c>
      <c r="AL35" s="338" t="s">
        <v>82</v>
      </c>
      <c r="AM35" s="338" t="s">
        <v>55</v>
      </c>
      <c r="AN35" s="338" t="s">
        <v>170</v>
      </c>
      <c r="AO35" s="338" t="s">
        <v>56</v>
      </c>
      <c r="AP35" s="367" t="s">
        <v>1078</v>
      </c>
      <c r="AQ35" s="338"/>
      <c r="AR35" s="337" t="s">
        <v>1079</v>
      </c>
      <c r="AS35" s="337" t="s">
        <v>1079</v>
      </c>
      <c r="AT35" s="337" t="s">
        <v>1079</v>
      </c>
      <c r="AU35" s="337"/>
      <c r="AV35" s="339"/>
      <c r="AW35" s="371" t="s">
        <v>1091</v>
      </c>
      <c r="AX35" s="334"/>
      <c r="AY35" s="74"/>
      <c r="AZ35" s="74" t="s">
        <v>1539</v>
      </c>
      <c r="BA35" s="74"/>
      <c r="BB35" s="74"/>
      <c r="BC35" s="74"/>
      <c r="BD35" s="74"/>
      <c r="BE35" s="74"/>
      <c r="BF35" s="74"/>
      <c r="BG35" s="372">
        <v>1</v>
      </c>
    </row>
    <row r="36" s="333" customFormat="1" ht="90" customHeight="1" spans="1:59">
      <c r="A36" s="336">
        <v>27</v>
      </c>
      <c r="B36" s="337" t="s">
        <v>171</v>
      </c>
      <c r="C36" s="337">
        <v>2022</v>
      </c>
      <c r="D36" s="338" t="s">
        <v>125</v>
      </c>
      <c r="E36" s="342" t="s">
        <v>172</v>
      </c>
      <c r="F36" s="339" t="s">
        <v>45</v>
      </c>
      <c r="G36" s="340" t="s">
        <v>1110</v>
      </c>
      <c r="H36" s="339" t="s">
        <v>173</v>
      </c>
      <c r="I36" s="348" t="s">
        <v>1457</v>
      </c>
      <c r="J36" s="343">
        <v>1</v>
      </c>
      <c r="K36" s="338"/>
      <c r="L36" s="338"/>
      <c r="M36" s="338"/>
      <c r="N36" s="338"/>
      <c r="O36" s="338"/>
      <c r="P36" s="338"/>
      <c r="Q36" s="338"/>
      <c r="R36" s="343">
        <v>1750</v>
      </c>
      <c r="S36" s="340" t="s">
        <v>177</v>
      </c>
      <c r="T36" s="350" t="s">
        <v>178</v>
      </c>
      <c r="U36" s="354">
        <v>397</v>
      </c>
      <c r="V36" s="354">
        <v>397</v>
      </c>
      <c r="W36" s="354"/>
      <c r="X36" s="354">
        <v>0</v>
      </c>
      <c r="Y36" s="354">
        <v>0</v>
      </c>
      <c r="Z36" s="354">
        <v>0</v>
      </c>
      <c r="AA36" s="354">
        <v>0</v>
      </c>
      <c r="AB36" s="354">
        <v>0</v>
      </c>
      <c r="AC36" s="354"/>
      <c r="AD36" s="359">
        <v>500</v>
      </c>
      <c r="AE36" s="359">
        <v>300</v>
      </c>
      <c r="AF36" s="348" t="s">
        <v>175</v>
      </c>
      <c r="AG36" s="348" t="s">
        <v>1119</v>
      </c>
      <c r="AH36" s="338" t="s">
        <v>177</v>
      </c>
      <c r="AI36" s="338" t="s">
        <v>178</v>
      </c>
      <c r="AJ36" s="339" t="s">
        <v>80</v>
      </c>
      <c r="AK36" s="338" t="s">
        <v>81</v>
      </c>
      <c r="AL36" s="338" t="s">
        <v>82</v>
      </c>
      <c r="AM36" s="338" t="s">
        <v>55</v>
      </c>
      <c r="AN36" s="338" t="s">
        <v>179</v>
      </c>
      <c r="AO36" s="338" t="s">
        <v>56</v>
      </c>
      <c r="AP36" s="367" t="s">
        <v>1078</v>
      </c>
      <c r="AQ36" s="338"/>
      <c r="AR36" s="337" t="s">
        <v>1079</v>
      </c>
      <c r="AS36" s="337" t="s">
        <v>1079</v>
      </c>
      <c r="AT36" s="337" t="s">
        <v>1079</v>
      </c>
      <c r="AU36" s="337"/>
      <c r="AV36" s="339"/>
      <c r="AW36" s="371" t="s">
        <v>1091</v>
      </c>
      <c r="AX36" s="334"/>
      <c r="AY36" s="74"/>
      <c r="AZ36" s="74" t="s">
        <v>1539</v>
      </c>
      <c r="BA36" s="74"/>
      <c r="BB36" s="74"/>
      <c r="BC36" s="74"/>
      <c r="BD36" s="74"/>
      <c r="BE36" s="74"/>
      <c r="BF36" s="74"/>
      <c r="BG36" s="372">
        <v>1</v>
      </c>
    </row>
    <row r="37" s="333" customFormat="1" ht="101.25" spans="1:59">
      <c r="A37" s="336">
        <v>28</v>
      </c>
      <c r="B37" s="337" t="s">
        <v>180</v>
      </c>
      <c r="C37" s="337">
        <v>2022</v>
      </c>
      <c r="D37" s="338" t="s">
        <v>125</v>
      </c>
      <c r="E37" s="342" t="s">
        <v>181</v>
      </c>
      <c r="F37" s="340" t="s">
        <v>45</v>
      </c>
      <c r="G37" s="340" t="s">
        <v>1110</v>
      </c>
      <c r="H37" s="339" t="s">
        <v>182</v>
      </c>
      <c r="I37" s="348" t="s">
        <v>1458</v>
      </c>
      <c r="J37" s="343">
        <v>1</v>
      </c>
      <c r="K37" s="338"/>
      <c r="L37" s="338"/>
      <c r="M37" s="338"/>
      <c r="N37" s="338"/>
      <c r="O37" s="338"/>
      <c r="P37" s="338"/>
      <c r="Q37" s="338"/>
      <c r="R37" s="343">
        <v>3584</v>
      </c>
      <c r="S37" s="340" t="s">
        <v>78</v>
      </c>
      <c r="T37" s="350" t="s">
        <v>1076</v>
      </c>
      <c r="U37" s="354">
        <v>376.03</v>
      </c>
      <c r="V37" s="354">
        <v>376.03</v>
      </c>
      <c r="W37" s="354"/>
      <c r="X37" s="354">
        <v>0</v>
      </c>
      <c r="Y37" s="354">
        <v>0</v>
      </c>
      <c r="Z37" s="354">
        <v>0</v>
      </c>
      <c r="AA37" s="354">
        <v>0</v>
      </c>
      <c r="AB37" s="354">
        <v>0</v>
      </c>
      <c r="AC37" s="354"/>
      <c r="AD37" s="359">
        <v>1024</v>
      </c>
      <c r="AE37" s="359">
        <v>369</v>
      </c>
      <c r="AF37" s="348" t="s">
        <v>1459</v>
      </c>
      <c r="AG37" s="348" t="s">
        <v>1460</v>
      </c>
      <c r="AH37" s="338" t="s">
        <v>78</v>
      </c>
      <c r="AI37" s="338" t="s">
        <v>1076</v>
      </c>
      <c r="AJ37" s="339" t="s">
        <v>80</v>
      </c>
      <c r="AK37" s="338" t="s">
        <v>81</v>
      </c>
      <c r="AL37" s="338" t="s">
        <v>82</v>
      </c>
      <c r="AM37" s="338" t="s">
        <v>55</v>
      </c>
      <c r="AN37" s="338" t="s">
        <v>187</v>
      </c>
      <c r="AO37" s="338" t="s">
        <v>56</v>
      </c>
      <c r="AP37" s="367" t="s">
        <v>1078</v>
      </c>
      <c r="AQ37" s="338"/>
      <c r="AR37" s="337" t="s">
        <v>1079</v>
      </c>
      <c r="AS37" s="337" t="s">
        <v>1079</v>
      </c>
      <c r="AT37" s="337" t="s">
        <v>1079</v>
      </c>
      <c r="AU37" s="337"/>
      <c r="AV37" s="339"/>
      <c r="AW37" s="367" t="s">
        <v>1461</v>
      </c>
      <c r="AX37" s="370"/>
      <c r="AY37" s="74"/>
      <c r="AZ37" s="74" t="s">
        <v>1539</v>
      </c>
      <c r="BA37" s="74"/>
      <c r="BB37" s="74"/>
      <c r="BC37" s="74"/>
      <c r="BD37" s="74"/>
      <c r="BE37" s="74"/>
      <c r="BF37" s="74"/>
      <c r="BG37" s="372">
        <v>1</v>
      </c>
    </row>
    <row r="38" s="1" customFormat="1" ht="306" hidden="1" customHeight="1" spans="1:49">
      <c r="A38" s="20">
        <v>29</v>
      </c>
      <c r="B38" s="20" t="s">
        <v>188</v>
      </c>
      <c r="C38" s="20">
        <v>2022</v>
      </c>
      <c r="D38" s="21" t="s">
        <v>125</v>
      </c>
      <c r="E38" s="21" t="s">
        <v>189</v>
      </c>
      <c r="F38" s="21" t="s">
        <v>45</v>
      </c>
      <c r="G38" s="22" t="s">
        <v>1110</v>
      </c>
      <c r="H38" s="21" t="s">
        <v>190</v>
      </c>
      <c r="I38" s="117" t="s">
        <v>191</v>
      </c>
      <c r="J38" s="22">
        <v>1</v>
      </c>
      <c r="K38" s="21"/>
      <c r="L38" s="21"/>
      <c r="M38" s="21"/>
      <c r="N38" s="21"/>
      <c r="O38" s="21"/>
      <c r="P38" s="21"/>
      <c r="Q38" s="21"/>
      <c r="R38" s="22">
        <v>3742</v>
      </c>
      <c r="S38" s="22" t="s">
        <v>70</v>
      </c>
      <c r="T38" s="34" t="s">
        <v>1075</v>
      </c>
      <c r="U38" s="44">
        <v>650</v>
      </c>
      <c r="V38" s="44">
        <v>0</v>
      </c>
      <c r="W38" s="44"/>
      <c r="X38" s="44">
        <v>650</v>
      </c>
      <c r="Y38" s="44">
        <v>0</v>
      </c>
      <c r="Z38" s="44">
        <v>0</v>
      </c>
      <c r="AA38" s="44">
        <v>0</v>
      </c>
      <c r="AB38" s="44">
        <v>0</v>
      </c>
      <c r="AC38" s="44">
        <v>0</v>
      </c>
      <c r="AD38" s="50">
        <v>1069</v>
      </c>
      <c r="AE38" s="50">
        <v>353</v>
      </c>
      <c r="AF38" s="33" t="s">
        <v>192</v>
      </c>
      <c r="AG38" s="33" t="s">
        <v>193</v>
      </c>
      <c r="AH38" s="21" t="s">
        <v>70</v>
      </c>
      <c r="AI38" s="21" t="s">
        <v>1075</v>
      </c>
      <c r="AJ38" s="58" t="s">
        <v>80</v>
      </c>
      <c r="AK38" s="21" t="s">
        <v>81</v>
      </c>
      <c r="AL38" s="21" t="s">
        <v>82</v>
      </c>
      <c r="AM38" s="21" t="s">
        <v>55</v>
      </c>
      <c r="AN38" s="59" t="s">
        <v>63</v>
      </c>
      <c r="AO38" s="21" t="s">
        <v>56</v>
      </c>
      <c r="AP38" s="21" t="s">
        <v>96</v>
      </c>
      <c r="AQ38" s="21"/>
      <c r="AR38" s="20"/>
      <c r="AS38" s="20"/>
      <c r="AT38" s="20"/>
      <c r="AU38" s="20"/>
      <c r="AV38" s="20"/>
      <c r="AW38" s="128"/>
    </row>
    <row r="39" s="333" customFormat="1" ht="56.25" spans="1:59">
      <c r="A39" s="336">
        <v>30</v>
      </c>
      <c r="B39" s="337" t="s">
        <v>194</v>
      </c>
      <c r="C39" s="337">
        <v>2022</v>
      </c>
      <c r="D39" s="338" t="s">
        <v>125</v>
      </c>
      <c r="E39" s="342" t="s">
        <v>1122</v>
      </c>
      <c r="F39" s="339" t="s">
        <v>45</v>
      </c>
      <c r="G39" s="340">
        <v>2022</v>
      </c>
      <c r="H39" s="339" t="s">
        <v>196</v>
      </c>
      <c r="I39" s="348" t="s">
        <v>1462</v>
      </c>
      <c r="J39" s="343">
        <v>1</v>
      </c>
      <c r="K39" s="338"/>
      <c r="L39" s="338"/>
      <c r="M39" s="338"/>
      <c r="N39" s="338"/>
      <c r="O39" s="338"/>
      <c r="P39" s="338"/>
      <c r="Q39" s="338"/>
      <c r="R39" s="343">
        <v>557</v>
      </c>
      <c r="S39" s="340" t="s">
        <v>200</v>
      </c>
      <c r="T39" s="350" t="s">
        <v>201</v>
      </c>
      <c r="U39" s="354">
        <v>300</v>
      </c>
      <c r="V39" s="354">
        <v>300</v>
      </c>
      <c r="W39" s="354"/>
      <c r="X39" s="354">
        <v>0</v>
      </c>
      <c r="Y39" s="354">
        <v>0</v>
      </c>
      <c r="Z39" s="354">
        <v>0</v>
      </c>
      <c r="AA39" s="354">
        <v>0</v>
      </c>
      <c r="AB39" s="354">
        <v>0</v>
      </c>
      <c r="AC39" s="354"/>
      <c r="AD39" s="359">
        <v>159</v>
      </c>
      <c r="AE39" s="359">
        <v>72</v>
      </c>
      <c r="AF39" s="348" t="s">
        <v>1124</v>
      </c>
      <c r="AG39" s="348" t="s">
        <v>199</v>
      </c>
      <c r="AH39" s="338" t="s">
        <v>200</v>
      </c>
      <c r="AI39" s="338" t="s">
        <v>201</v>
      </c>
      <c r="AJ39" s="339" t="s">
        <v>80</v>
      </c>
      <c r="AK39" s="338" t="s">
        <v>81</v>
      </c>
      <c r="AL39" s="338" t="s">
        <v>82</v>
      </c>
      <c r="AM39" s="338" t="s">
        <v>55</v>
      </c>
      <c r="AN39" s="338" t="s">
        <v>202</v>
      </c>
      <c r="AO39" s="338" t="s">
        <v>203</v>
      </c>
      <c r="AP39" s="367" t="s">
        <v>1078</v>
      </c>
      <c r="AQ39" s="338"/>
      <c r="AR39" s="337" t="s">
        <v>1079</v>
      </c>
      <c r="AS39" s="337" t="s">
        <v>1079</v>
      </c>
      <c r="AT39" s="337" t="s">
        <v>1079</v>
      </c>
      <c r="AU39" s="337"/>
      <c r="AV39" s="339"/>
      <c r="AW39" s="367" t="s">
        <v>1080</v>
      </c>
      <c r="AX39" s="370"/>
      <c r="AY39" s="74"/>
      <c r="AZ39" s="74" t="s">
        <v>1539</v>
      </c>
      <c r="BA39" s="74"/>
      <c r="BB39" s="74"/>
      <c r="BC39" s="74"/>
      <c r="BD39" s="74"/>
      <c r="BE39" s="74"/>
      <c r="BF39" s="74"/>
      <c r="BG39" s="372">
        <v>1</v>
      </c>
    </row>
    <row r="40" s="1" customFormat="1" ht="33.75" hidden="1" spans="1:49">
      <c r="A40" s="20">
        <v>31</v>
      </c>
      <c r="B40" s="20" t="s">
        <v>204</v>
      </c>
      <c r="C40" s="20">
        <v>2022</v>
      </c>
      <c r="D40" s="21" t="s">
        <v>125</v>
      </c>
      <c r="E40" s="21" t="s">
        <v>205</v>
      </c>
      <c r="F40" s="22" t="s">
        <v>45</v>
      </c>
      <c r="G40" s="22">
        <v>2022</v>
      </c>
      <c r="H40" s="25" t="s">
        <v>66</v>
      </c>
      <c r="I40" s="36" t="s">
        <v>206</v>
      </c>
      <c r="J40" s="22">
        <v>1</v>
      </c>
      <c r="K40" s="24"/>
      <c r="L40" s="24"/>
      <c r="M40" s="24"/>
      <c r="N40" s="24"/>
      <c r="O40" s="24"/>
      <c r="P40" s="24"/>
      <c r="Q40" s="24"/>
      <c r="R40" s="22">
        <v>175</v>
      </c>
      <c r="S40" s="22" t="s">
        <v>70</v>
      </c>
      <c r="T40" s="34" t="s">
        <v>1075</v>
      </c>
      <c r="U40" s="44">
        <v>60</v>
      </c>
      <c r="V40" s="44">
        <v>0</v>
      </c>
      <c r="W40" s="44"/>
      <c r="X40" s="44">
        <v>60</v>
      </c>
      <c r="Y40" s="44">
        <v>0</v>
      </c>
      <c r="Z40" s="44">
        <v>0</v>
      </c>
      <c r="AA40" s="44">
        <v>0</v>
      </c>
      <c r="AB40" s="44">
        <v>0</v>
      </c>
      <c r="AC40" s="44"/>
      <c r="AD40" s="50">
        <v>50</v>
      </c>
      <c r="AE40" s="50">
        <v>30</v>
      </c>
      <c r="AF40" s="33" t="s">
        <v>207</v>
      </c>
      <c r="AG40" s="33" t="s">
        <v>208</v>
      </c>
      <c r="AH40" s="21" t="s">
        <v>70</v>
      </c>
      <c r="AI40" s="21" t="s">
        <v>1075</v>
      </c>
      <c r="AJ40" s="58" t="s">
        <v>80</v>
      </c>
      <c r="AK40" s="21" t="s">
        <v>81</v>
      </c>
      <c r="AL40" s="21" t="s">
        <v>82</v>
      </c>
      <c r="AM40" s="21" t="s">
        <v>55</v>
      </c>
      <c r="AN40" s="21" t="s">
        <v>144</v>
      </c>
      <c r="AO40" s="21" t="s">
        <v>56</v>
      </c>
      <c r="AP40" s="133"/>
      <c r="AQ40" s="21"/>
      <c r="AR40" s="20"/>
      <c r="AS40" s="20"/>
      <c r="AT40" s="20"/>
      <c r="AU40" s="20"/>
      <c r="AV40" s="20"/>
      <c r="AW40" s="128"/>
    </row>
    <row r="41" s="1" customFormat="1" ht="105" hidden="1" customHeight="1" spans="1:49">
      <c r="A41" s="20">
        <v>32</v>
      </c>
      <c r="B41" s="20" t="s">
        <v>209</v>
      </c>
      <c r="C41" s="20">
        <v>2022</v>
      </c>
      <c r="D41" s="21" t="s">
        <v>125</v>
      </c>
      <c r="E41" s="21" t="s">
        <v>210</v>
      </c>
      <c r="F41" s="21" t="s">
        <v>45</v>
      </c>
      <c r="G41" s="22" t="s">
        <v>1110</v>
      </c>
      <c r="H41" s="21" t="s">
        <v>211</v>
      </c>
      <c r="I41" s="33" t="s">
        <v>212</v>
      </c>
      <c r="J41" s="22">
        <v>1</v>
      </c>
      <c r="K41" s="21"/>
      <c r="L41" s="21"/>
      <c r="M41" s="21"/>
      <c r="N41" s="21"/>
      <c r="O41" s="21"/>
      <c r="P41" s="21"/>
      <c r="Q41" s="21"/>
      <c r="R41" s="22">
        <v>193</v>
      </c>
      <c r="S41" s="22" t="s">
        <v>168</v>
      </c>
      <c r="T41" s="34" t="s">
        <v>1117</v>
      </c>
      <c r="U41" s="44">
        <v>33</v>
      </c>
      <c r="V41" s="44">
        <v>0</v>
      </c>
      <c r="W41" s="44"/>
      <c r="X41" s="44">
        <v>33</v>
      </c>
      <c r="Y41" s="44">
        <v>0</v>
      </c>
      <c r="Z41" s="44">
        <v>0</v>
      </c>
      <c r="AA41" s="44">
        <v>0</v>
      </c>
      <c r="AB41" s="44">
        <v>0</v>
      </c>
      <c r="AC41" s="44"/>
      <c r="AD41" s="50">
        <v>55</v>
      </c>
      <c r="AE41" s="50">
        <v>37</v>
      </c>
      <c r="AF41" s="33" t="s">
        <v>213</v>
      </c>
      <c r="AG41" s="33" t="s">
        <v>214</v>
      </c>
      <c r="AH41" s="21" t="s">
        <v>168</v>
      </c>
      <c r="AI41" s="21" t="s">
        <v>1117</v>
      </c>
      <c r="AJ41" s="58" t="s">
        <v>80</v>
      </c>
      <c r="AK41" s="21" t="s">
        <v>81</v>
      </c>
      <c r="AL41" s="21" t="s">
        <v>82</v>
      </c>
      <c r="AM41" s="21" t="s">
        <v>55</v>
      </c>
      <c r="AN41" s="21" t="s">
        <v>215</v>
      </c>
      <c r="AO41" s="21" t="s">
        <v>56</v>
      </c>
      <c r="AP41" s="133"/>
      <c r="AQ41" s="21"/>
      <c r="AR41" s="20"/>
      <c r="AS41" s="20"/>
      <c r="AT41" s="20"/>
      <c r="AU41" s="20"/>
      <c r="AV41" s="20"/>
      <c r="AW41" s="128"/>
    </row>
    <row r="42" s="1" customFormat="1" ht="33.75" hidden="1" spans="1:49">
      <c r="A42" s="20">
        <v>33</v>
      </c>
      <c r="B42" s="20" t="s">
        <v>216</v>
      </c>
      <c r="C42" s="20">
        <v>2022</v>
      </c>
      <c r="D42" s="21" t="s">
        <v>125</v>
      </c>
      <c r="E42" s="21" t="s">
        <v>217</v>
      </c>
      <c r="F42" s="21" t="s">
        <v>45</v>
      </c>
      <c r="G42" s="22" t="s">
        <v>1110</v>
      </c>
      <c r="H42" s="21" t="s">
        <v>218</v>
      </c>
      <c r="I42" s="33" t="s">
        <v>219</v>
      </c>
      <c r="J42" s="22">
        <v>1</v>
      </c>
      <c r="K42" s="21"/>
      <c r="L42" s="21"/>
      <c r="M42" s="21"/>
      <c r="N42" s="21"/>
      <c r="O42" s="21"/>
      <c r="P42" s="21"/>
      <c r="Q42" s="21"/>
      <c r="R42" s="22">
        <v>3584</v>
      </c>
      <c r="S42" s="22" t="s">
        <v>78</v>
      </c>
      <c r="T42" s="34" t="s">
        <v>1076</v>
      </c>
      <c r="U42" s="44">
        <v>40</v>
      </c>
      <c r="V42" s="44">
        <v>0</v>
      </c>
      <c r="W42" s="44"/>
      <c r="X42" s="44">
        <v>40</v>
      </c>
      <c r="Y42" s="44">
        <v>0</v>
      </c>
      <c r="Z42" s="44">
        <v>0</v>
      </c>
      <c r="AA42" s="44">
        <v>0</v>
      </c>
      <c r="AB42" s="44">
        <v>0</v>
      </c>
      <c r="AC42" s="44"/>
      <c r="AD42" s="50">
        <v>1024</v>
      </c>
      <c r="AE42" s="50">
        <v>369</v>
      </c>
      <c r="AF42" s="33" t="s">
        <v>220</v>
      </c>
      <c r="AG42" s="33" t="s">
        <v>221</v>
      </c>
      <c r="AH42" s="21" t="s">
        <v>78</v>
      </c>
      <c r="AI42" s="21" t="s">
        <v>1076</v>
      </c>
      <c r="AJ42" s="58" t="s">
        <v>80</v>
      </c>
      <c r="AK42" s="21" t="s">
        <v>81</v>
      </c>
      <c r="AL42" s="21" t="s">
        <v>82</v>
      </c>
      <c r="AM42" s="21" t="s">
        <v>55</v>
      </c>
      <c r="AN42" s="21" t="s">
        <v>108</v>
      </c>
      <c r="AO42" s="21" t="s">
        <v>56</v>
      </c>
      <c r="AP42" s="133"/>
      <c r="AQ42" s="21"/>
      <c r="AR42" s="20"/>
      <c r="AS42" s="20"/>
      <c r="AT42" s="20"/>
      <c r="AU42" s="20"/>
      <c r="AV42" s="20"/>
      <c r="AW42" s="128"/>
    </row>
    <row r="43" s="1" customFormat="1" ht="121" hidden="1" customHeight="1" spans="1:49">
      <c r="A43" s="20">
        <v>34</v>
      </c>
      <c r="B43" s="20" t="s">
        <v>222</v>
      </c>
      <c r="C43" s="20">
        <v>2022</v>
      </c>
      <c r="D43" s="21" t="s">
        <v>125</v>
      </c>
      <c r="E43" s="21" t="s">
        <v>223</v>
      </c>
      <c r="F43" s="21" t="s">
        <v>45</v>
      </c>
      <c r="G43" s="22" t="s">
        <v>1110</v>
      </c>
      <c r="H43" s="21" t="s">
        <v>224</v>
      </c>
      <c r="I43" s="33" t="s">
        <v>225</v>
      </c>
      <c r="J43" s="22">
        <v>1</v>
      </c>
      <c r="K43" s="21"/>
      <c r="L43" s="21"/>
      <c r="M43" s="21"/>
      <c r="N43" s="21"/>
      <c r="O43" s="21"/>
      <c r="P43" s="21"/>
      <c r="Q43" s="21"/>
      <c r="R43" s="22">
        <v>3371</v>
      </c>
      <c r="S43" s="22" t="s">
        <v>168</v>
      </c>
      <c r="T43" s="34" t="s">
        <v>1117</v>
      </c>
      <c r="U43" s="44">
        <v>80</v>
      </c>
      <c r="V43" s="44">
        <v>0</v>
      </c>
      <c r="W43" s="44"/>
      <c r="X43" s="44">
        <v>80</v>
      </c>
      <c r="Y43" s="44">
        <v>0</v>
      </c>
      <c r="Z43" s="44">
        <v>0</v>
      </c>
      <c r="AA43" s="44">
        <v>0</v>
      </c>
      <c r="AB43" s="44">
        <v>0</v>
      </c>
      <c r="AC43" s="44"/>
      <c r="AD43" s="50">
        <v>963</v>
      </c>
      <c r="AE43" s="50">
        <v>290</v>
      </c>
      <c r="AF43" s="33" t="s">
        <v>226</v>
      </c>
      <c r="AG43" s="33" t="s">
        <v>227</v>
      </c>
      <c r="AH43" s="21" t="s">
        <v>168</v>
      </c>
      <c r="AI43" s="21" t="s">
        <v>1117</v>
      </c>
      <c r="AJ43" s="58" t="s">
        <v>80</v>
      </c>
      <c r="AK43" s="21" t="s">
        <v>81</v>
      </c>
      <c r="AL43" s="21" t="s">
        <v>82</v>
      </c>
      <c r="AM43" s="21" t="s">
        <v>55</v>
      </c>
      <c r="AN43" s="21" t="s">
        <v>215</v>
      </c>
      <c r="AO43" s="21" t="s">
        <v>56</v>
      </c>
      <c r="AP43" s="133"/>
      <c r="AQ43" s="21"/>
      <c r="AR43" s="20"/>
      <c r="AS43" s="20"/>
      <c r="AT43" s="20"/>
      <c r="AU43" s="20"/>
      <c r="AV43" s="20"/>
      <c r="AW43" s="128"/>
    </row>
    <row r="44" s="1" customFormat="1" ht="77" hidden="1" customHeight="1" spans="1:49">
      <c r="A44" s="20">
        <v>35</v>
      </c>
      <c r="B44" s="20" t="s">
        <v>228</v>
      </c>
      <c r="C44" s="20">
        <v>2022</v>
      </c>
      <c r="D44" s="21" t="s">
        <v>125</v>
      </c>
      <c r="E44" s="21" t="s">
        <v>229</v>
      </c>
      <c r="F44" s="21" t="s">
        <v>45</v>
      </c>
      <c r="G44" s="22" t="s">
        <v>1110</v>
      </c>
      <c r="H44" s="21" t="s">
        <v>119</v>
      </c>
      <c r="I44" s="33" t="s">
        <v>230</v>
      </c>
      <c r="J44" s="22">
        <v>1</v>
      </c>
      <c r="K44" s="21"/>
      <c r="L44" s="21"/>
      <c r="M44" s="21"/>
      <c r="N44" s="21"/>
      <c r="O44" s="21"/>
      <c r="P44" s="21"/>
      <c r="Q44" s="21"/>
      <c r="R44" s="22">
        <v>782</v>
      </c>
      <c r="S44" s="22" t="s">
        <v>115</v>
      </c>
      <c r="T44" s="34" t="s">
        <v>1077</v>
      </c>
      <c r="U44" s="44">
        <v>100</v>
      </c>
      <c r="V44" s="44">
        <v>0</v>
      </c>
      <c r="W44" s="44"/>
      <c r="X44" s="44">
        <v>100</v>
      </c>
      <c r="Y44" s="44">
        <v>0</v>
      </c>
      <c r="Z44" s="44">
        <v>0</v>
      </c>
      <c r="AA44" s="44">
        <v>0</v>
      </c>
      <c r="AB44" s="44">
        <v>0</v>
      </c>
      <c r="AC44" s="44"/>
      <c r="AD44" s="50">
        <v>214</v>
      </c>
      <c r="AE44" s="50">
        <v>68</v>
      </c>
      <c r="AF44" s="33" t="s">
        <v>231</v>
      </c>
      <c r="AG44" s="33" t="s">
        <v>232</v>
      </c>
      <c r="AH44" s="21" t="s">
        <v>115</v>
      </c>
      <c r="AI44" s="21" t="s">
        <v>1077</v>
      </c>
      <c r="AJ44" s="58" t="s">
        <v>80</v>
      </c>
      <c r="AK44" s="21" t="s">
        <v>81</v>
      </c>
      <c r="AL44" s="21" t="s">
        <v>82</v>
      </c>
      <c r="AM44" s="21" t="s">
        <v>55</v>
      </c>
      <c r="AN44" s="59" t="s">
        <v>63</v>
      </c>
      <c r="AO44" s="21" t="s">
        <v>56</v>
      </c>
      <c r="AP44" s="133"/>
      <c r="AQ44" s="21"/>
      <c r="AR44" s="20"/>
      <c r="AS44" s="20"/>
      <c r="AT44" s="20"/>
      <c r="AU44" s="20"/>
      <c r="AV44" s="20"/>
      <c r="AW44" s="128"/>
    </row>
    <row r="45" s="334" customFormat="1" ht="56.25" spans="1:59">
      <c r="A45" s="336">
        <v>36</v>
      </c>
      <c r="B45" s="336" t="s">
        <v>233</v>
      </c>
      <c r="C45" s="336">
        <v>2022</v>
      </c>
      <c r="D45" s="338" t="s">
        <v>125</v>
      </c>
      <c r="E45" s="338" t="s">
        <v>234</v>
      </c>
      <c r="F45" s="338" t="s">
        <v>45</v>
      </c>
      <c r="G45" s="343" t="s">
        <v>1110</v>
      </c>
      <c r="H45" s="338" t="s">
        <v>235</v>
      </c>
      <c r="I45" s="349" t="s">
        <v>236</v>
      </c>
      <c r="J45" s="343">
        <v>1</v>
      </c>
      <c r="K45" s="338"/>
      <c r="L45" s="338"/>
      <c r="M45" s="338"/>
      <c r="N45" s="338"/>
      <c r="O45" s="338"/>
      <c r="P45" s="338"/>
      <c r="Q45" s="338"/>
      <c r="R45" s="343">
        <v>2751</v>
      </c>
      <c r="S45" s="343" t="s">
        <v>200</v>
      </c>
      <c r="T45" s="356" t="s">
        <v>201</v>
      </c>
      <c r="U45" s="357">
        <v>150</v>
      </c>
      <c r="V45" s="357">
        <v>0</v>
      </c>
      <c r="W45" s="357"/>
      <c r="X45" s="357">
        <v>0</v>
      </c>
      <c r="Y45" s="357">
        <v>150</v>
      </c>
      <c r="Z45" s="357">
        <v>0</v>
      </c>
      <c r="AA45" s="357">
        <v>0</v>
      </c>
      <c r="AB45" s="357">
        <v>0</v>
      </c>
      <c r="AC45" s="357"/>
      <c r="AD45" s="362">
        <v>786</v>
      </c>
      <c r="AE45" s="362">
        <v>174</v>
      </c>
      <c r="AF45" s="349" t="s">
        <v>237</v>
      </c>
      <c r="AG45" s="349" t="s">
        <v>238</v>
      </c>
      <c r="AH45" s="338" t="s">
        <v>200</v>
      </c>
      <c r="AI45" s="338" t="s">
        <v>201</v>
      </c>
      <c r="AJ45" s="339" t="s">
        <v>80</v>
      </c>
      <c r="AK45" s="338" t="s">
        <v>81</v>
      </c>
      <c r="AL45" s="338" t="s">
        <v>82</v>
      </c>
      <c r="AM45" s="338" t="s">
        <v>55</v>
      </c>
      <c r="AN45" s="338" t="s">
        <v>80</v>
      </c>
      <c r="AO45" s="338" t="s">
        <v>56</v>
      </c>
      <c r="AP45" s="367" t="s">
        <v>1078</v>
      </c>
      <c r="AQ45" s="338"/>
      <c r="AR45" s="336" t="s">
        <v>1079</v>
      </c>
      <c r="AS45" s="336"/>
      <c r="AT45" s="336"/>
      <c r="AU45" s="336"/>
      <c r="AV45" s="336"/>
      <c r="AW45" s="371"/>
      <c r="AY45" s="1"/>
      <c r="AZ45" s="1"/>
      <c r="BA45" s="1"/>
      <c r="BB45" s="1"/>
      <c r="BC45" s="1"/>
      <c r="BD45" s="1"/>
      <c r="BE45" s="1"/>
      <c r="BF45" s="1"/>
      <c r="BG45" s="372">
        <v>1</v>
      </c>
    </row>
    <row r="46" s="334" customFormat="1" ht="48" customHeight="1" spans="1:59">
      <c r="A46" s="336">
        <v>37</v>
      </c>
      <c r="B46" s="336" t="s">
        <v>239</v>
      </c>
      <c r="C46" s="336">
        <v>2022</v>
      </c>
      <c r="D46" s="338" t="s">
        <v>125</v>
      </c>
      <c r="E46" s="338" t="s">
        <v>1125</v>
      </c>
      <c r="F46" s="338" t="s">
        <v>45</v>
      </c>
      <c r="G46" s="343" t="s">
        <v>1110</v>
      </c>
      <c r="H46" s="338" t="s">
        <v>190</v>
      </c>
      <c r="I46" s="349" t="s">
        <v>1126</v>
      </c>
      <c r="J46" s="343">
        <v>1</v>
      </c>
      <c r="K46" s="338"/>
      <c r="L46" s="338"/>
      <c r="M46" s="338"/>
      <c r="N46" s="338"/>
      <c r="O46" s="338"/>
      <c r="P46" s="338"/>
      <c r="Q46" s="338"/>
      <c r="R46" s="343">
        <v>3742</v>
      </c>
      <c r="S46" s="343" t="s">
        <v>70</v>
      </c>
      <c r="T46" s="356" t="s">
        <v>1075</v>
      </c>
      <c r="U46" s="357">
        <v>200</v>
      </c>
      <c r="V46" s="357">
        <v>0</v>
      </c>
      <c r="W46" s="357"/>
      <c r="X46" s="357">
        <v>0</v>
      </c>
      <c r="Y46" s="357">
        <v>200</v>
      </c>
      <c r="Z46" s="357">
        <v>0</v>
      </c>
      <c r="AA46" s="357">
        <v>0</v>
      </c>
      <c r="AB46" s="357">
        <v>0</v>
      </c>
      <c r="AC46" s="357"/>
      <c r="AD46" s="362">
        <v>1069</v>
      </c>
      <c r="AE46" s="362">
        <v>353</v>
      </c>
      <c r="AF46" s="349" t="s">
        <v>242</v>
      </c>
      <c r="AG46" s="349" t="s">
        <v>243</v>
      </c>
      <c r="AH46" s="338" t="s">
        <v>70</v>
      </c>
      <c r="AI46" s="338" t="s">
        <v>1075</v>
      </c>
      <c r="AJ46" s="339" t="s">
        <v>80</v>
      </c>
      <c r="AK46" s="338" t="s">
        <v>81</v>
      </c>
      <c r="AL46" s="338" t="s">
        <v>82</v>
      </c>
      <c r="AM46" s="338" t="s">
        <v>55</v>
      </c>
      <c r="AN46" s="338" t="s">
        <v>80</v>
      </c>
      <c r="AO46" s="338" t="s">
        <v>203</v>
      </c>
      <c r="AP46" s="338" t="s">
        <v>96</v>
      </c>
      <c r="AQ46" s="338"/>
      <c r="AR46" s="336" t="s">
        <v>1079</v>
      </c>
      <c r="AS46" s="336"/>
      <c r="AT46" s="336"/>
      <c r="AU46" s="336"/>
      <c r="AV46" s="336" t="s">
        <v>1127</v>
      </c>
      <c r="AW46" s="371"/>
      <c r="AY46" s="1"/>
      <c r="AZ46" s="1"/>
      <c r="BA46" s="1"/>
      <c r="BB46" s="1"/>
      <c r="BC46" s="1"/>
      <c r="BD46" s="1"/>
      <c r="BE46" s="1"/>
      <c r="BF46" s="1"/>
      <c r="BG46" s="372">
        <v>1</v>
      </c>
    </row>
    <row r="47" s="1" customFormat="1" ht="45" hidden="1" spans="1:49">
      <c r="A47" s="20">
        <v>38</v>
      </c>
      <c r="B47" s="20" t="s">
        <v>244</v>
      </c>
      <c r="C47" s="20">
        <v>2022</v>
      </c>
      <c r="D47" s="21" t="s">
        <v>125</v>
      </c>
      <c r="E47" s="21" t="s">
        <v>245</v>
      </c>
      <c r="F47" s="21" t="s">
        <v>45</v>
      </c>
      <c r="G47" s="22" t="s">
        <v>1110</v>
      </c>
      <c r="H47" s="21" t="s">
        <v>246</v>
      </c>
      <c r="I47" s="33" t="s">
        <v>247</v>
      </c>
      <c r="J47" s="22">
        <v>1</v>
      </c>
      <c r="K47" s="21"/>
      <c r="L47" s="21"/>
      <c r="M47" s="21"/>
      <c r="N47" s="21"/>
      <c r="O47" s="21"/>
      <c r="P47" s="21"/>
      <c r="Q47" s="21"/>
      <c r="R47" s="22">
        <v>682</v>
      </c>
      <c r="S47" s="22" t="s">
        <v>115</v>
      </c>
      <c r="T47" s="34" t="s">
        <v>1077</v>
      </c>
      <c r="U47" s="44">
        <v>300</v>
      </c>
      <c r="V47" s="44">
        <v>0</v>
      </c>
      <c r="W47" s="44"/>
      <c r="X47" s="44">
        <v>300</v>
      </c>
      <c r="Y47" s="44">
        <v>0</v>
      </c>
      <c r="Z47" s="44">
        <v>0</v>
      </c>
      <c r="AA47" s="44">
        <v>0</v>
      </c>
      <c r="AB47" s="44">
        <v>0</v>
      </c>
      <c r="AC47" s="44"/>
      <c r="AD47" s="50">
        <v>133</v>
      </c>
      <c r="AE47" s="50">
        <v>75</v>
      </c>
      <c r="AF47" s="33" t="s">
        <v>248</v>
      </c>
      <c r="AG47" s="51" t="s">
        <v>249</v>
      </c>
      <c r="AH47" s="21" t="s">
        <v>115</v>
      </c>
      <c r="AI47" s="21" t="s">
        <v>1077</v>
      </c>
      <c r="AJ47" s="58" t="s">
        <v>80</v>
      </c>
      <c r="AK47" s="21" t="s">
        <v>81</v>
      </c>
      <c r="AL47" s="21" t="s">
        <v>82</v>
      </c>
      <c r="AM47" s="21" t="s">
        <v>55</v>
      </c>
      <c r="AN47" s="59" t="s">
        <v>63</v>
      </c>
      <c r="AO47" s="21" t="s">
        <v>56</v>
      </c>
      <c r="AP47" s="133" t="s">
        <v>1078</v>
      </c>
      <c r="AQ47" s="21"/>
      <c r="AR47" s="20"/>
      <c r="AS47" s="20"/>
      <c r="AT47" s="20"/>
      <c r="AU47" s="20"/>
      <c r="AV47" s="20"/>
      <c r="AW47" s="128" t="s">
        <v>1128</v>
      </c>
    </row>
    <row r="48" s="1" customFormat="1" ht="33.75" hidden="1" spans="1:49">
      <c r="A48" s="20">
        <v>39</v>
      </c>
      <c r="B48" s="20" t="s">
        <v>250</v>
      </c>
      <c r="C48" s="20">
        <v>2022</v>
      </c>
      <c r="D48" s="21" t="s">
        <v>125</v>
      </c>
      <c r="E48" s="21" t="s">
        <v>251</v>
      </c>
      <c r="F48" s="21" t="s">
        <v>45</v>
      </c>
      <c r="G48" s="22" t="s">
        <v>1110</v>
      </c>
      <c r="H48" s="21" t="s">
        <v>74</v>
      </c>
      <c r="I48" s="33" t="s">
        <v>252</v>
      </c>
      <c r="J48" s="22">
        <v>1</v>
      </c>
      <c r="K48" s="21"/>
      <c r="L48" s="21"/>
      <c r="M48" s="21"/>
      <c r="N48" s="21"/>
      <c r="O48" s="21"/>
      <c r="P48" s="21"/>
      <c r="Q48" s="21"/>
      <c r="R48" s="22">
        <v>3584</v>
      </c>
      <c r="S48" s="22" t="s">
        <v>78</v>
      </c>
      <c r="T48" s="34" t="s">
        <v>1076</v>
      </c>
      <c r="U48" s="44">
        <v>3.6</v>
      </c>
      <c r="V48" s="44">
        <v>0</v>
      </c>
      <c r="W48" s="44"/>
      <c r="X48" s="44">
        <v>0</v>
      </c>
      <c r="Y48" s="44">
        <v>3.6</v>
      </c>
      <c r="Z48" s="44">
        <v>0</v>
      </c>
      <c r="AA48" s="44">
        <v>0</v>
      </c>
      <c r="AB48" s="44">
        <v>0</v>
      </c>
      <c r="AC48" s="44"/>
      <c r="AD48" s="50">
        <v>1024</v>
      </c>
      <c r="AE48" s="50">
        <v>369</v>
      </c>
      <c r="AF48" s="33" t="s">
        <v>253</v>
      </c>
      <c r="AG48" s="33" t="s">
        <v>243</v>
      </c>
      <c r="AH48" s="21" t="s">
        <v>78</v>
      </c>
      <c r="AI48" s="21" t="s">
        <v>1076</v>
      </c>
      <c r="AJ48" s="58" t="s">
        <v>80</v>
      </c>
      <c r="AK48" s="21" t="s">
        <v>81</v>
      </c>
      <c r="AL48" s="21" t="s">
        <v>82</v>
      </c>
      <c r="AM48" s="21" t="s">
        <v>55</v>
      </c>
      <c r="AN48" s="21" t="s">
        <v>108</v>
      </c>
      <c r="AO48" s="21" t="s">
        <v>203</v>
      </c>
      <c r="AP48" s="133"/>
      <c r="AQ48" s="21"/>
      <c r="AR48" s="20"/>
      <c r="AS48" s="20"/>
      <c r="AT48" s="20"/>
      <c r="AU48" s="20"/>
      <c r="AV48" s="20"/>
      <c r="AW48" s="128"/>
    </row>
    <row r="49" s="333" customFormat="1" ht="56.25" spans="1:59">
      <c r="A49" s="336">
        <v>40</v>
      </c>
      <c r="B49" s="337" t="s">
        <v>254</v>
      </c>
      <c r="C49" s="337">
        <v>2022</v>
      </c>
      <c r="D49" s="343" t="s">
        <v>125</v>
      </c>
      <c r="E49" s="344" t="s">
        <v>1129</v>
      </c>
      <c r="F49" s="340" t="s">
        <v>45</v>
      </c>
      <c r="G49" s="340" t="s">
        <v>1110</v>
      </c>
      <c r="H49" s="340" t="s">
        <v>256</v>
      </c>
      <c r="I49" s="350" t="s">
        <v>1463</v>
      </c>
      <c r="J49" s="343">
        <v>1</v>
      </c>
      <c r="K49" s="343"/>
      <c r="L49" s="343"/>
      <c r="M49" s="343"/>
      <c r="N49" s="343"/>
      <c r="O49" s="343"/>
      <c r="P49" s="343"/>
      <c r="Q49" s="343"/>
      <c r="R49" s="343">
        <v>2828</v>
      </c>
      <c r="S49" s="340" t="s">
        <v>50</v>
      </c>
      <c r="T49" s="350" t="s">
        <v>51</v>
      </c>
      <c r="U49" s="354">
        <v>350</v>
      </c>
      <c r="V49" s="354">
        <v>350</v>
      </c>
      <c r="W49" s="354"/>
      <c r="X49" s="354">
        <v>0</v>
      </c>
      <c r="Y49" s="354">
        <v>0</v>
      </c>
      <c r="Z49" s="354">
        <v>0</v>
      </c>
      <c r="AA49" s="354">
        <v>0</v>
      </c>
      <c r="AB49" s="354">
        <v>0</v>
      </c>
      <c r="AC49" s="354"/>
      <c r="AD49" s="359">
        <v>808</v>
      </c>
      <c r="AE49" s="359">
        <v>329</v>
      </c>
      <c r="AF49" s="350" t="s">
        <v>1131</v>
      </c>
      <c r="AG49" s="350" t="s">
        <v>259</v>
      </c>
      <c r="AH49" s="343" t="s">
        <v>50</v>
      </c>
      <c r="AI49" s="338" t="s">
        <v>51</v>
      </c>
      <c r="AJ49" s="339" t="s">
        <v>80</v>
      </c>
      <c r="AK49" s="338" t="s">
        <v>81</v>
      </c>
      <c r="AL49" s="338" t="s">
        <v>82</v>
      </c>
      <c r="AM49" s="338" t="s">
        <v>55</v>
      </c>
      <c r="AN49" s="338" t="s">
        <v>131</v>
      </c>
      <c r="AO49" s="338" t="s">
        <v>203</v>
      </c>
      <c r="AP49" s="338" t="s">
        <v>1078</v>
      </c>
      <c r="AQ49" s="338"/>
      <c r="AR49" s="337" t="s">
        <v>1079</v>
      </c>
      <c r="AS49" s="337" t="s">
        <v>1079</v>
      </c>
      <c r="AT49" s="337" t="s">
        <v>1079</v>
      </c>
      <c r="AU49" s="337"/>
      <c r="AV49" s="339"/>
      <c r="AW49" s="367" t="s">
        <v>1080</v>
      </c>
      <c r="AX49" s="370"/>
      <c r="AY49" s="74"/>
      <c r="AZ49" s="74" t="s">
        <v>1539</v>
      </c>
      <c r="BA49" s="74"/>
      <c r="BB49" s="74"/>
      <c r="BC49" s="74"/>
      <c r="BD49" s="74"/>
      <c r="BE49" s="74"/>
      <c r="BF49" s="74"/>
      <c r="BG49" s="372">
        <v>1</v>
      </c>
    </row>
    <row r="50" s="1" customFormat="1" ht="67.5" hidden="1" spans="1:49">
      <c r="A50" s="20">
        <v>41</v>
      </c>
      <c r="B50" s="20" t="s">
        <v>260</v>
      </c>
      <c r="C50" s="20">
        <v>2022</v>
      </c>
      <c r="D50" s="23" t="s">
        <v>125</v>
      </c>
      <c r="E50" s="23" t="s">
        <v>261</v>
      </c>
      <c r="F50" s="23" t="s">
        <v>45</v>
      </c>
      <c r="G50" s="22" t="s">
        <v>1110</v>
      </c>
      <c r="H50" s="23" t="s">
        <v>262</v>
      </c>
      <c r="I50" s="35" t="s">
        <v>263</v>
      </c>
      <c r="J50" s="22">
        <v>1</v>
      </c>
      <c r="K50" s="23"/>
      <c r="L50" s="23"/>
      <c r="M50" s="23"/>
      <c r="N50" s="23"/>
      <c r="O50" s="23"/>
      <c r="P50" s="23"/>
      <c r="Q50" s="23"/>
      <c r="R50" s="22">
        <v>109</v>
      </c>
      <c r="S50" s="22" t="s">
        <v>50</v>
      </c>
      <c r="T50" s="34" t="s">
        <v>51</v>
      </c>
      <c r="U50" s="44">
        <v>600</v>
      </c>
      <c r="V50" s="44">
        <v>0</v>
      </c>
      <c r="W50" s="44"/>
      <c r="X50" s="44">
        <v>600</v>
      </c>
      <c r="Y50" s="44">
        <v>0</v>
      </c>
      <c r="Z50" s="44">
        <v>0</v>
      </c>
      <c r="AA50" s="44">
        <v>0</v>
      </c>
      <c r="AB50" s="44">
        <v>0</v>
      </c>
      <c r="AC50" s="44"/>
      <c r="AD50" s="50">
        <v>31</v>
      </c>
      <c r="AE50" s="50">
        <v>0</v>
      </c>
      <c r="AF50" s="35" t="s">
        <v>264</v>
      </c>
      <c r="AG50" s="35" t="s">
        <v>265</v>
      </c>
      <c r="AH50" s="22" t="s">
        <v>50</v>
      </c>
      <c r="AI50" s="21" t="s">
        <v>51</v>
      </c>
      <c r="AJ50" s="58" t="s">
        <v>80</v>
      </c>
      <c r="AK50" s="21" t="s">
        <v>81</v>
      </c>
      <c r="AL50" s="21" t="s">
        <v>82</v>
      </c>
      <c r="AM50" s="21" t="s">
        <v>55</v>
      </c>
      <c r="AN50" s="21" t="s">
        <v>266</v>
      </c>
      <c r="AO50" s="21" t="s">
        <v>203</v>
      </c>
      <c r="AP50" s="133"/>
      <c r="AQ50" s="21"/>
      <c r="AR50" s="20"/>
      <c r="AS50" s="20"/>
      <c r="AT50" s="20"/>
      <c r="AU50" s="20"/>
      <c r="AV50" s="20"/>
      <c r="AW50" s="128"/>
    </row>
    <row r="51" s="1" customFormat="1" ht="22.5" hidden="1" spans="1:49">
      <c r="A51" s="20">
        <v>42</v>
      </c>
      <c r="B51" s="20" t="s">
        <v>267</v>
      </c>
      <c r="C51" s="20">
        <v>2022</v>
      </c>
      <c r="D51" s="23" t="s">
        <v>125</v>
      </c>
      <c r="E51" s="23" t="s">
        <v>268</v>
      </c>
      <c r="F51" s="23" t="s">
        <v>45</v>
      </c>
      <c r="G51" s="22" t="s">
        <v>1110</v>
      </c>
      <c r="H51" s="23" t="s">
        <v>262</v>
      </c>
      <c r="I51" s="35" t="s">
        <v>269</v>
      </c>
      <c r="J51" s="22">
        <v>1</v>
      </c>
      <c r="K51" s="23"/>
      <c r="L51" s="23"/>
      <c r="M51" s="23"/>
      <c r="N51" s="23"/>
      <c r="O51" s="23"/>
      <c r="P51" s="23"/>
      <c r="Q51" s="23"/>
      <c r="R51" s="22">
        <v>704</v>
      </c>
      <c r="S51" s="22" t="s">
        <v>50</v>
      </c>
      <c r="T51" s="34" t="s">
        <v>51</v>
      </c>
      <c r="U51" s="44">
        <v>20</v>
      </c>
      <c r="V51" s="44">
        <v>0</v>
      </c>
      <c r="W51" s="44"/>
      <c r="X51" s="44">
        <v>0</v>
      </c>
      <c r="Y51" s="44">
        <v>20</v>
      </c>
      <c r="Z51" s="44">
        <v>0</v>
      </c>
      <c r="AA51" s="44">
        <v>0</v>
      </c>
      <c r="AB51" s="44">
        <v>0</v>
      </c>
      <c r="AC51" s="44"/>
      <c r="AD51" s="50">
        <v>201</v>
      </c>
      <c r="AE51" s="50">
        <v>127</v>
      </c>
      <c r="AF51" s="35" t="s">
        <v>270</v>
      </c>
      <c r="AG51" s="35" t="s">
        <v>271</v>
      </c>
      <c r="AH51" s="22" t="s">
        <v>50</v>
      </c>
      <c r="AI51" s="21" t="s">
        <v>51</v>
      </c>
      <c r="AJ51" s="58" t="s">
        <v>80</v>
      </c>
      <c r="AK51" s="21" t="s">
        <v>81</v>
      </c>
      <c r="AL51" s="21" t="s">
        <v>82</v>
      </c>
      <c r="AM51" s="21" t="s">
        <v>55</v>
      </c>
      <c r="AN51" s="21" t="s">
        <v>108</v>
      </c>
      <c r="AO51" s="21" t="s">
        <v>203</v>
      </c>
      <c r="AP51" s="133"/>
      <c r="AQ51" s="21"/>
      <c r="AR51" s="20"/>
      <c r="AS51" s="20"/>
      <c r="AT51" s="20"/>
      <c r="AU51" s="20"/>
      <c r="AV51" s="20"/>
      <c r="AW51" s="128"/>
    </row>
    <row r="52" s="1" customFormat="1" ht="56.25" hidden="1" spans="1:49">
      <c r="A52" s="20">
        <v>43</v>
      </c>
      <c r="B52" s="20" t="s">
        <v>275</v>
      </c>
      <c r="C52" s="20">
        <v>2022</v>
      </c>
      <c r="D52" s="23" t="s">
        <v>125</v>
      </c>
      <c r="E52" s="23" t="s">
        <v>276</v>
      </c>
      <c r="F52" s="23" t="s">
        <v>45</v>
      </c>
      <c r="G52" s="22" t="s">
        <v>1110</v>
      </c>
      <c r="H52" s="23" t="s">
        <v>262</v>
      </c>
      <c r="I52" s="35" t="s">
        <v>277</v>
      </c>
      <c r="J52" s="22">
        <v>1</v>
      </c>
      <c r="K52" s="23"/>
      <c r="L52" s="23"/>
      <c r="M52" s="23"/>
      <c r="N52" s="23"/>
      <c r="O52" s="23"/>
      <c r="P52" s="23"/>
      <c r="Q52" s="23"/>
      <c r="R52" s="22">
        <v>7623</v>
      </c>
      <c r="S52" s="22" t="s">
        <v>50</v>
      </c>
      <c r="T52" s="34" t="s">
        <v>51</v>
      </c>
      <c r="U52" s="44">
        <v>220</v>
      </c>
      <c r="V52" s="44">
        <v>0</v>
      </c>
      <c r="W52" s="44"/>
      <c r="X52" s="44">
        <v>0</v>
      </c>
      <c r="Y52" s="44">
        <v>220</v>
      </c>
      <c r="Z52" s="44">
        <v>0</v>
      </c>
      <c r="AA52" s="44">
        <v>0</v>
      </c>
      <c r="AB52" s="44">
        <v>0</v>
      </c>
      <c r="AC52" s="44"/>
      <c r="AD52" s="50">
        <v>2178</v>
      </c>
      <c r="AE52" s="50">
        <v>1175</v>
      </c>
      <c r="AF52" s="35" t="s">
        <v>278</v>
      </c>
      <c r="AG52" s="35" t="s">
        <v>279</v>
      </c>
      <c r="AH52" s="22" t="s">
        <v>50</v>
      </c>
      <c r="AI52" s="21" t="s">
        <v>51</v>
      </c>
      <c r="AJ52" s="58" t="s">
        <v>80</v>
      </c>
      <c r="AK52" s="21" t="s">
        <v>81</v>
      </c>
      <c r="AL52" s="21" t="s">
        <v>82</v>
      </c>
      <c r="AM52" s="21" t="s">
        <v>55</v>
      </c>
      <c r="AN52" s="21" t="s">
        <v>131</v>
      </c>
      <c r="AO52" s="21" t="s">
        <v>280</v>
      </c>
      <c r="AP52" s="133"/>
      <c r="AQ52" s="21"/>
      <c r="AR52" s="20"/>
      <c r="AS52" s="20"/>
      <c r="AT52" s="20"/>
      <c r="AU52" s="20"/>
      <c r="AV52" s="20"/>
      <c r="AW52" s="128"/>
    </row>
    <row r="53" s="3" customFormat="1" ht="18" hidden="1" customHeight="1" spans="1:49">
      <c r="A53" s="165"/>
      <c r="B53" s="156" t="s">
        <v>281</v>
      </c>
      <c r="C53" s="156"/>
      <c r="D53" s="156"/>
      <c r="E53" s="157"/>
      <c r="F53" s="156"/>
      <c r="G53" s="335"/>
      <c r="H53" s="157"/>
      <c r="I53" s="156"/>
      <c r="J53" s="166">
        <v>0</v>
      </c>
      <c r="K53" s="166">
        <v>0</v>
      </c>
      <c r="L53" s="166">
        <v>0</v>
      </c>
      <c r="M53" s="166">
        <v>0</v>
      </c>
      <c r="N53" s="166">
        <v>0</v>
      </c>
      <c r="O53" s="166">
        <v>0</v>
      </c>
      <c r="P53" s="166">
        <v>0</v>
      </c>
      <c r="Q53" s="166">
        <v>0</v>
      </c>
      <c r="R53" s="166">
        <v>0</v>
      </c>
      <c r="S53" s="166">
        <v>0</v>
      </c>
      <c r="T53" s="166">
        <v>0</v>
      </c>
      <c r="U53" s="166">
        <v>0</v>
      </c>
      <c r="V53" s="166">
        <v>0</v>
      </c>
      <c r="W53" s="166">
        <v>0</v>
      </c>
      <c r="X53" s="166">
        <v>0</v>
      </c>
      <c r="Y53" s="166">
        <v>0</v>
      </c>
      <c r="Z53" s="166">
        <v>0</v>
      </c>
      <c r="AA53" s="166">
        <v>0</v>
      </c>
      <c r="AB53" s="166">
        <v>0</v>
      </c>
      <c r="AC53" s="166"/>
      <c r="AD53" s="166">
        <v>0</v>
      </c>
      <c r="AE53" s="166">
        <v>0</v>
      </c>
      <c r="AF53" s="174"/>
      <c r="AG53" s="174"/>
      <c r="AH53" s="165"/>
      <c r="AI53" s="182"/>
      <c r="AJ53" s="183"/>
      <c r="AK53" s="182"/>
      <c r="AL53" s="165"/>
      <c r="AM53" s="184"/>
      <c r="AN53" s="175"/>
      <c r="AO53" s="163"/>
      <c r="AP53" s="178"/>
      <c r="AQ53" s="163"/>
      <c r="AR53" s="178"/>
      <c r="AS53" s="178"/>
      <c r="AT53" s="178"/>
      <c r="AU53" s="178"/>
      <c r="AV53" s="178"/>
      <c r="AW53" s="178"/>
    </row>
    <row r="54" s="3" customFormat="1" ht="18" hidden="1" customHeight="1" spans="1:49">
      <c r="A54" s="165"/>
      <c r="B54" s="156" t="s">
        <v>282</v>
      </c>
      <c r="C54" s="156"/>
      <c r="D54" s="156"/>
      <c r="E54" s="157"/>
      <c r="F54" s="156"/>
      <c r="G54" s="335"/>
      <c r="H54" s="157"/>
      <c r="I54" s="156"/>
      <c r="J54" s="166">
        <f>SUM(J55:J69)</f>
        <v>15</v>
      </c>
      <c r="K54" s="166">
        <f t="shared" ref="K54:AE54" si="5">SUM(K55:K69)</f>
        <v>0</v>
      </c>
      <c r="L54" s="166">
        <f t="shared" si="5"/>
        <v>0</v>
      </c>
      <c r="M54" s="166">
        <f t="shared" si="5"/>
        <v>0</v>
      </c>
      <c r="N54" s="166">
        <f t="shared" si="5"/>
        <v>0</v>
      </c>
      <c r="O54" s="166">
        <f t="shared" si="5"/>
        <v>0</v>
      </c>
      <c r="P54" s="166">
        <f t="shared" si="5"/>
        <v>0</v>
      </c>
      <c r="Q54" s="166">
        <f t="shared" si="5"/>
        <v>0</v>
      </c>
      <c r="R54" s="166">
        <f t="shared" si="5"/>
        <v>60247</v>
      </c>
      <c r="S54" s="166">
        <f t="shared" si="5"/>
        <v>0</v>
      </c>
      <c r="T54" s="166">
        <f t="shared" si="5"/>
        <v>0</v>
      </c>
      <c r="U54" s="166">
        <f t="shared" si="5"/>
        <v>9939</v>
      </c>
      <c r="V54" s="166">
        <f t="shared" si="5"/>
        <v>1273.75</v>
      </c>
      <c r="W54" s="166">
        <f t="shared" si="5"/>
        <v>1230</v>
      </c>
      <c r="X54" s="166">
        <f t="shared" si="5"/>
        <v>1522.26</v>
      </c>
      <c r="Y54" s="166">
        <f t="shared" si="5"/>
        <v>2563.99</v>
      </c>
      <c r="Z54" s="166">
        <f t="shared" si="5"/>
        <v>3000</v>
      </c>
      <c r="AA54" s="166">
        <f t="shared" si="5"/>
        <v>349</v>
      </c>
      <c r="AB54" s="166">
        <f t="shared" si="5"/>
        <v>0</v>
      </c>
      <c r="AC54" s="166"/>
      <c r="AD54" s="166">
        <f t="shared" si="5"/>
        <v>17212</v>
      </c>
      <c r="AE54" s="166">
        <f t="shared" si="5"/>
        <v>6827</v>
      </c>
      <c r="AF54" s="174"/>
      <c r="AG54" s="174"/>
      <c r="AH54" s="165"/>
      <c r="AI54" s="182"/>
      <c r="AJ54" s="183"/>
      <c r="AK54" s="182"/>
      <c r="AL54" s="165"/>
      <c r="AM54" s="184"/>
      <c r="AN54" s="175"/>
      <c r="AO54" s="163"/>
      <c r="AP54" s="178"/>
      <c r="AQ54" s="163"/>
      <c r="AR54" s="178"/>
      <c r="AS54" s="178"/>
      <c r="AT54" s="178"/>
      <c r="AU54" s="178"/>
      <c r="AV54" s="178"/>
      <c r="AW54" s="178"/>
    </row>
    <row r="55" s="334" customFormat="1" ht="67.5" spans="1:59">
      <c r="A55" s="336">
        <v>44</v>
      </c>
      <c r="B55" s="336" t="s">
        <v>283</v>
      </c>
      <c r="C55" s="336">
        <v>2022</v>
      </c>
      <c r="D55" s="345" t="s">
        <v>125</v>
      </c>
      <c r="E55" s="305" t="s">
        <v>284</v>
      </c>
      <c r="F55" s="345" t="s">
        <v>45</v>
      </c>
      <c r="G55" s="343" t="s">
        <v>1072</v>
      </c>
      <c r="H55" s="345" t="s">
        <v>285</v>
      </c>
      <c r="I55" s="351" t="s">
        <v>1132</v>
      </c>
      <c r="J55" s="345">
        <v>1</v>
      </c>
      <c r="K55" s="345"/>
      <c r="L55" s="345"/>
      <c r="M55" s="345"/>
      <c r="N55" s="345"/>
      <c r="O55" s="345"/>
      <c r="P55" s="345"/>
      <c r="Q55" s="345"/>
      <c r="R55" s="343">
        <v>7623</v>
      </c>
      <c r="S55" s="345" t="s">
        <v>50</v>
      </c>
      <c r="T55" s="351" t="s">
        <v>51</v>
      </c>
      <c r="U55" s="357">
        <v>1950</v>
      </c>
      <c r="V55" s="357">
        <v>700</v>
      </c>
      <c r="W55" s="357">
        <v>700</v>
      </c>
      <c r="X55" s="357">
        <v>0</v>
      </c>
      <c r="Y55" s="357">
        <f>U55-V55-W55</f>
        <v>550</v>
      </c>
      <c r="Z55" s="357">
        <v>0</v>
      </c>
      <c r="AA55" s="357">
        <v>0</v>
      </c>
      <c r="AB55" s="357">
        <v>0</v>
      </c>
      <c r="AC55" s="357"/>
      <c r="AD55" s="362">
        <v>2178</v>
      </c>
      <c r="AE55" s="362">
        <v>1175</v>
      </c>
      <c r="AF55" s="351" t="s">
        <v>1464</v>
      </c>
      <c r="AG55" s="351" t="s">
        <v>1465</v>
      </c>
      <c r="AH55" s="343" t="s">
        <v>50</v>
      </c>
      <c r="AI55" s="338" t="s">
        <v>51</v>
      </c>
      <c r="AJ55" s="339" t="s">
        <v>80</v>
      </c>
      <c r="AK55" s="338" t="s">
        <v>81</v>
      </c>
      <c r="AL55" s="338" t="s">
        <v>82</v>
      </c>
      <c r="AM55" s="338" t="s">
        <v>55</v>
      </c>
      <c r="AN55" s="338" t="s">
        <v>289</v>
      </c>
      <c r="AO55" s="338" t="s">
        <v>56</v>
      </c>
      <c r="AP55" s="338" t="s">
        <v>1078</v>
      </c>
      <c r="AQ55" s="338"/>
      <c r="AR55" s="336" t="s">
        <v>1079</v>
      </c>
      <c r="AS55" s="336" t="s">
        <v>1079</v>
      </c>
      <c r="AT55" s="336" t="s">
        <v>1079</v>
      </c>
      <c r="AU55" s="336"/>
      <c r="AV55" s="367" t="s">
        <v>1135</v>
      </c>
      <c r="AW55" s="367" t="s">
        <v>1080</v>
      </c>
      <c r="AX55" s="370"/>
      <c r="AY55" s="1"/>
      <c r="AZ55" s="74" t="s">
        <v>1539</v>
      </c>
      <c r="BA55" s="1" t="s">
        <v>1215</v>
      </c>
      <c r="BB55" s="1"/>
      <c r="BC55" s="1"/>
      <c r="BD55" s="1"/>
      <c r="BE55" s="1"/>
      <c r="BF55" s="1"/>
      <c r="BG55" s="372">
        <v>1</v>
      </c>
    </row>
    <row r="56" s="333" customFormat="1" ht="132" customHeight="1" spans="1:59">
      <c r="A56" s="336">
        <v>45</v>
      </c>
      <c r="B56" s="337" t="s">
        <v>290</v>
      </c>
      <c r="C56" s="337">
        <v>2022</v>
      </c>
      <c r="D56" s="345" t="s">
        <v>125</v>
      </c>
      <c r="E56" s="237" t="s">
        <v>291</v>
      </c>
      <c r="F56" s="346" t="s">
        <v>45</v>
      </c>
      <c r="G56" s="340" t="s">
        <v>1072</v>
      </c>
      <c r="H56" s="347" t="s">
        <v>190</v>
      </c>
      <c r="I56" s="352" t="s">
        <v>1466</v>
      </c>
      <c r="J56" s="346">
        <v>1</v>
      </c>
      <c r="K56" s="346"/>
      <c r="L56" s="346"/>
      <c r="M56" s="346"/>
      <c r="N56" s="346"/>
      <c r="O56" s="346"/>
      <c r="P56" s="346"/>
      <c r="Q56" s="346"/>
      <c r="R56" s="340">
        <v>2587</v>
      </c>
      <c r="S56" s="355" t="s">
        <v>70</v>
      </c>
      <c r="T56" s="358" t="s">
        <v>1075</v>
      </c>
      <c r="U56" s="354">
        <v>1000</v>
      </c>
      <c r="V56" s="354">
        <v>400</v>
      </c>
      <c r="W56" s="354"/>
      <c r="X56" s="354">
        <v>0</v>
      </c>
      <c r="Y56" s="354">
        <f>U56-V56-AA56</f>
        <v>251</v>
      </c>
      <c r="Z56" s="354">
        <v>0</v>
      </c>
      <c r="AA56" s="354">
        <v>349</v>
      </c>
      <c r="AB56" s="354">
        <v>0</v>
      </c>
      <c r="AC56" s="354"/>
      <c r="AD56" s="359">
        <v>739</v>
      </c>
      <c r="AE56" s="359">
        <v>116</v>
      </c>
      <c r="AF56" s="348" t="s">
        <v>1467</v>
      </c>
      <c r="AG56" s="348" t="s">
        <v>1134</v>
      </c>
      <c r="AH56" s="338" t="s">
        <v>70</v>
      </c>
      <c r="AI56" s="338" t="s">
        <v>1075</v>
      </c>
      <c r="AJ56" s="339" t="s">
        <v>80</v>
      </c>
      <c r="AK56" s="338" t="s">
        <v>81</v>
      </c>
      <c r="AL56" s="338" t="s">
        <v>82</v>
      </c>
      <c r="AM56" s="338" t="s">
        <v>55</v>
      </c>
      <c r="AN56" s="363" t="s">
        <v>289</v>
      </c>
      <c r="AO56" s="338" t="s">
        <v>56</v>
      </c>
      <c r="AP56" s="338" t="s">
        <v>1078</v>
      </c>
      <c r="AQ56" s="338"/>
      <c r="AR56" s="337" t="s">
        <v>1079</v>
      </c>
      <c r="AS56" s="337" t="s">
        <v>1079</v>
      </c>
      <c r="AT56" s="337" t="s">
        <v>1079</v>
      </c>
      <c r="AU56" s="337"/>
      <c r="AV56" s="339" t="s">
        <v>1135</v>
      </c>
      <c r="AW56" s="367" t="s">
        <v>1080</v>
      </c>
      <c r="AX56" s="370"/>
      <c r="AY56" s="74" t="s">
        <v>1135</v>
      </c>
      <c r="AZ56" s="74" t="s">
        <v>1539</v>
      </c>
      <c r="BA56" s="74"/>
      <c r="BB56" s="74"/>
      <c r="BC56" s="74"/>
      <c r="BD56" s="74"/>
      <c r="BE56" s="74"/>
      <c r="BF56" s="74"/>
      <c r="BG56" s="372">
        <v>1</v>
      </c>
    </row>
    <row r="57" s="1" customFormat="1" ht="156" hidden="1" customHeight="1" spans="1:49">
      <c r="A57" s="20">
        <v>46</v>
      </c>
      <c r="B57" s="20" t="s">
        <v>295</v>
      </c>
      <c r="C57" s="20">
        <v>2022</v>
      </c>
      <c r="D57" s="21" t="s">
        <v>125</v>
      </c>
      <c r="E57" s="21" t="s">
        <v>296</v>
      </c>
      <c r="F57" s="21" t="s">
        <v>45</v>
      </c>
      <c r="G57" s="22" t="s">
        <v>1072</v>
      </c>
      <c r="H57" s="21" t="s">
        <v>297</v>
      </c>
      <c r="I57" s="33" t="s">
        <v>1136</v>
      </c>
      <c r="J57" s="21">
        <v>1</v>
      </c>
      <c r="K57" s="21"/>
      <c r="L57" s="21"/>
      <c r="M57" s="21"/>
      <c r="N57" s="21"/>
      <c r="O57" s="21"/>
      <c r="P57" s="21"/>
      <c r="Q57" s="21"/>
      <c r="R57" s="22">
        <v>3371</v>
      </c>
      <c r="S57" s="23" t="s">
        <v>168</v>
      </c>
      <c r="T57" s="35" t="s">
        <v>1117</v>
      </c>
      <c r="U57" s="44">
        <v>802.26</v>
      </c>
      <c r="V57" s="44">
        <v>0</v>
      </c>
      <c r="W57" s="44"/>
      <c r="X57" s="44">
        <v>802.26</v>
      </c>
      <c r="Y57" s="44">
        <v>0</v>
      </c>
      <c r="Z57" s="44">
        <v>0</v>
      </c>
      <c r="AA57" s="44">
        <v>0</v>
      </c>
      <c r="AB57" s="44">
        <v>0</v>
      </c>
      <c r="AC57" s="44"/>
      <c r="AD57" s="50">
        <v>963</v>
      </c>
      <c r="AE57" s="50">
        <v>290</v>
      </c>
      <c r="AF57" s="33" t="s">
        <v>299</v>
      </c>
      <c r="AG57" s="33" t="s">
        <v>300</v>
      </c>
      <c r="AH57" s="21" t="s">
        <v>168</v>
      </c>
      <c r="AI57" s="21" t="s">
        <v>1117</v>
      </c>
      <c r="AJ57" s="58" t="s">
        <v>80</v>
      </c>
      <c r="AK57" s="21" t="s">
        <v>81</v>
      </c>
      <c r="AL57" s="21" t="s">
        <v>82</v>
      </c>
      <c r="AM57" s="21" t="s">
        <v>55</v>
      </c>
      <c r="AN57" s="59" t="s">
        <v>289</v>
      </c>
      <c r="AO57" s="21" t="s">
        <v>56</v>
      </c>
      <c r="AP57" s="21" t="s">
        <v>1078</v>
      </c>
      <c r="AQ57" s="21"/>
      <c r="AR57" s="20"/>
      <c r="AS57" s="20"/>
      <c r="AT57" s="20"/>
      <c r="AU57" s="20"/>
      <c r="AV57" s="20"/>
      <c r="AW57" s="128"/>
    </row>
    <row r="58" s="334" customFormat="1" ht="105" customHeight="1" spans="1:59">
      <c r="A58" s="336">
        <v>47</v>
      </c>
      <c r="B58" s="336" t="s">
        <v>301</v>
      </c>
      <c r="C58" s="336">
        <v>2022</v>
      </c>
      <c r="D58" s="338" t="s">
        <v>125</v>
      </c>
      <c r="E58" s="163" t="s">
        <v>302</v>
      </c>
      <c r="F58" s="338" t="s">
        <v>45</v>
      </c>
      <c r="G58" s="343" t="s">
        <v>1072</v>
      </c>
      <c r="H58" s="338" t="s">
        <v>303</v>
      </c>
      <c r="I58" s="349" t="s">
        <v>1468</v>
      </c>
      <c r="J58" s="345">
        <v>1</v>
      </c>
      <c r="K58" s="338"/>
      <c r="L58" s="338"/>
      <c r="M58" s="338"/>
      <c r="N58" s="338"/>
      <c r="O58" s="338"/>
      <c r="P58" s="338"/>
      <c r="Q58" s="338"/>
      <c r="R58" s="343">
        <v>2380</v>
      </c>
      <c r="S58" s="345" t="s">
        <v>177</v>
      </c>
      <c r="T58" s="351" t="s">
        <v>178</v>
      </c>
      <c r="U58" s="357">
        <v>350</v>
      </c>
      <c r="V58" s="357">
        <v>120</v>
      </c>
      <c r="W58" s="357">
        <v>230</v>
      </c>
      <c r="X58" s="357">
        <v>0</v>
      </c>
      <c r="Y58" s="357">
        <v>0</v>
      </c>
      <c r="Z58" s="357">
        <v>0</v>
      </c>
      <c r="AA58" s="357">
        <v>0</v>
      </c>
      <c r="AB58" s="357">
        <v>0</v>
      </c>
      <c r="AC58" s="357"/>
      <c r="AD58" s="362">
        <v>680</v>
      </c>
      <c r="AE58" s="362">
        <v>300</v>
      </c>
      <c r="AF58" s="349" t="s">
        <v>305</v>
      </c>
      <c r="AG58" s="349" t="s">
        <v>306</v>
      </c>
      <c r="AH58" s="338" t="s">
        <v>177</v>
      </c>
      <c r="AI58" s="338" t="s">
        <v>178</v>
      </c>
      <c r="AJ58" s="339" t="s">
        <v>80</v>
      </c>
      <c r="AK58" s="338" t="s">
        <v>81</v>
      </c>
      <c r="AL58" s="338" t="s">
        <v>82</v>
      </c>
      <c r="AM58" s="338" t="s">
        <v>55</v>
      </c>
      <c r="AN58" s="363" t="s">
        <v>289</v>
      </c>
      <c r="AO58" s="338" t="s">
        <v>56</v>
      </c>
      <c r="AP58" s="338" t="s">
        <v>1078</v>
      </c>
      <c r="AQ58" s="338"/>
      <c r="AR58" s="336" t="s">
        <v>1079</v>
      </c>
      <c r="AS58" s="336" t="s">
        <v>1079</v>
      </c>
      <c r="AT58" s="336" t="s">
        <v>1079</v>
      </c>
      <c r="AU58" s="336"/>
      <c r="AV58" s="339" t="s">
        <v>1135</v>
      </c>
      <c r="AW58" s="367" t="s">
        <v>1080</v>
      </c>
      <c r="AX58" s="370"/>
      <c r="AY58" s="1"/>
      <c r="AZ58" s="74" t="s">
        <v>1539</v>
      </c>
      <c r="BA58" s="1"/>
      <c r="BB58" s="1"/>
      <c r="BC58" s="1"/>
      <c r="BD58" s="1"/>
      <c r="BE58" s="1"/>
      <c r="BF58" s="1"/>
      <c r="BG58" s="372">
        <v>1</v>
      </c>
    </row>
    <row r="59" s="334" customFormat="1" ht="62" customHeight="1" spans="1:59">
      <c r="A59" s="336">
        <v>48</v>
      </c>
      <c r="B59" s="336" t="s">
        <v>307</v>
      </c>
      <c r="C59" s="336">
        <v>2022</v>
      </c>
      <c r="D59" s="338" t="s">
        <v>125</v>
      </c>
      <c r="E59" s="163" t="s">
        <v>308</v>
      </c>
      <c r="F59" s="343" t="s">
        <v>45</v>
      </c>
      <c r="G59" s="343" t="s">
        <v>1072</v>
      </c>
      <c r="H59" s="338" t="s">
        <v>303</v>
      </c>
      <c r="I59" s="349" t="s">
        <v>1469</v>
      </c>
      <c r="J59" s="353">
        <v>1</v>
      </c>
      <c r="K59" s="338"/>
      <c r="L59" s="338"/>
      <c r="M59" s="338"/>
      <c r="N59" s="338"/>
      <c r="O59" s="338"/>
      <c r="P59" s="338"/>
      <c r="Q59" s="338"/>
      <c r="R59" s="343">
        <v>5758</v>
      </c>
      <c r="S59" s="345" t="s">
        <v>177</v>
      </c>
      <c r="T59" s="351" t="s">
        <v>178</v>
      </c>
      <c r="U59" s="357">
        <v>26</v>
      </c>
      <c r="V59" s="357">
        <v>26</v>
      </c>
      <c r="W59" s="357"/>
      <c r="X59" s="357">
        <v>0</v>
      </c>
      <c r="Y59" s="357">
        <v>0</v>
      </c>
      <c r="Z59" s="357">
        <v>0</v>
      </c>
      <c r="AA59" s="357">
        <v>0</v>
      </c>
      <c r="AB59" s="357">
        <v>0</v>
      </c>
      <c r="AC59" s="357"/>
      <c r="AD59" s="362">
        <v>1645</v>
      </c>
      <c r="AE59" s="362">
        <v>754</v>
      </c>
      <c r="AF59" s="349" t="s">
        <v>310</v>
      </c>
      <c r="AG59" s="349" t="s">
        <v>311</v>
      </c>
      <c r="AH59" s="338" t="s">
        <v>177</v>
      </c>
      <c r="AI59" s="338" t="s">
        <v>178</v>
      </c>
      <c r="AJ59" s="339" t="s">
        <v>80</v>
      </c>
      <c r="AK59" s="338" t="s">
        <v>81</v>
      </c>
      <c r="AL59" s="338" t="s">
        <v>82</v>
      </c>
      <c r="AM59" s="338" t="s">
        <v>55</v>
      </c>
      <c r="AN59" s="363" t="s">
        <v>289</v>
      </c>
      <c r="AO59" s="338" t="s">
        <v>56</v>
      </c>
      <c r="AP59" s="338" t="s">
        <v>1078</v>
      </c>
      <c r="AQ59" s="338"/>
      <c r="AR59" s="336" t="s">
        <v>1079</v>
      </c>
      <c r="AS59" s="336" t="s">
        <v>1079</v>
      </c>
      <c r="AT59" s="336" t="s">
        <v>1079</v>
      </c>
      <c r="AU59" s="336"/>
      <c r="AV59" s="339" t="s">
        <v>1135</v>
      </c>
      <c r="AW59" s="367" t="s">
        <v>1080</v>
      </c>
      <c r="AX59" s="370"/>
      <c r="AY59" s="1"/>
      <c r="AZ59" s="74" t="s">
        <v>1539</v>
      </c>
      <c r="BA59" s="1"/>
      <c r="BB59" s="1"/>
      <c r="BC59" s="1"/>
      <c r="BD59" s="1"/>
      <c r="BE59" s="1"/>
      <c r="BF59" s="1"/>
      <c r="BG59" s="372">
        <v>1</v>
      </c>
    </row>
    <row r="60" s="334" customFormat="1" ht="45" spans="1:59">
      <c r="A60" s="336">
        <v>49</v>
      </c>
      <c r="B60" s="336" t="s">
        <v>312</v>
      </c>
      <c r="C60" s="336">
        <v>2022</v>
      </c>
      <c r="D60" s="338" t="s">
        <v>125</v>
      </c>
      <c r="E60" s="163" t="s">
        <v>313</v>
      </c>
      <c r="F60" s="343" t="s">
        <v>45</v>
      </c>
      <c r="G60" s="343" t="s">
        <v>1072</v>
      </c>
      <c r="H60" s="338" t="s">
        <v>314</v>
      </c>
      <c r="I60" s="349" t="s">
        <v>1138</v>
      </c>
      <c r="J60" s="338">
        <v>1</v>
      </c>
      <c r="K60" s="338"/>
      <c r="L60" s="338"/>
      <c r="M60" s="338"/>
      <c r="N60" s="338"/>
      <c r="O60" s="338"/>
      <c r="P60" s="338"/>
      <c r="Q60" s="338"/>
      <c r="R60" s="343">
        <v>2380</v>
      </c>
      <c r="S60" s="345" t="s">
        <v>177</v>
      </c>
      <c r="T60" s="351" t="s">
        <v>178</v>
      </c>
      <c r="U60" s="357">
        <v>15.75</v>
      </c>
      <c r="V60" s="357">
        <v>15.75</v>
      </c>
      <c r="W60" s="357"/>
      <c r="X60" s="357">
        <v>0</v>
      </c>
      <c r="Y60" s="357">
        <v>0</v>
      </c>
      <c r="Z60" s="357">
        <v>0</v>
      </c>
      <c r="AA60" s="357">
        <v>0</v>
      </c>
      <c r="AB60" s="357">
        <v>0</v>
      </c>
      <c r="AC60" s="357"/>
      <c r="AD60" s="362">
        <v>680</v>
      </c>
      <c r="AE60" s="362">
        <v>300</v>
      </c>
      <c r="AF60" s="349" t="s">
        <v>316</v>
      </c>
      <c r="AG60" s="349" t="s">
        <v>317</v>
      </c>
      <c r="AH60" s="338" t="s">
        <v>177</v>
      </c>
      <c r="AI60" s="338" t="s">
        <v>178</v>
      </c>
      <c r="AJ60" s="339" t="s">
        <v>80</v>
      </c>
      <c r="AK60" s="338" t="s">
        <v>81</v>
      </c>
      <c r="AL60" s="338" t="s">
        <v>82</v>
      </c>
      <c r="AM60" s="338" t="s">
        <v>55</v>
      </c>
      <c r="AN60" s="363" t="s">
        <v>289</v>
      </c>
      <c r="AO60" s="338" t="s">
        <v>56</v>
      </c>
      <c r="AP60" s="338" t="s">
        <v>1078</v>
      </c>
      <c r="AQ60" s="338"/>
      <c r="AR60" s="336" t="s">
        <v>1079</v>
      </c>
      <c r="AS60" s="336" t="s">
        <v>1079</v>
      </c>
      <c r="AT60" s="336" t="s">
        <v>1079</v>
      </c>
      <c r="AU60" s="336"/>
      <c r="AV60" s="339" t="s">
        <v>1135</v>
      </c>
      <c r="AW60" s="367" t="s">
        <v>1080</v>
      </c>
      <c r="AX60" s="370"/>
      <c r="AY60" s="1"/>
      <c r="AZ60" s="74" t="s">
        <v>1539</v>
      </c>
      <c r="BA60" s="1"/>
      <c r="BB60" s="1"/>
      <c r="BC60" s="1"/>
      <c r="BD60" s="1"/>
      <c r="BE60" s="1"/>
      <c r="BF60" s="1"/>
      <c r="BG60" s="372">
        <v>1</v>
      </c>
    </row>
    <row r="61" s="334" customFormat="1" ht="128" customHeight="1" spans="1:59">
      <c r="A61" s="336">
        <v>50</v>
      </c>
      <c r="B61" s="336" t="s">
        <v>318</v>
      </c>
      <c r="C61" s="336">
        <v>2022</v>
      </c>
      <c r="D61" s="338" t="s">
        <v>125</v>
      </c>
      <c r="E61" s="339" t="s">
        <v>319</v>
      </c>
      <c r="F61" s="338" t="s">
        <v>45</v>
      </c>
      <c r="G61" s="343" t="s">
        <v>1074</v>
      </c>
      <c r="H61" s="338" t="s">
        <v>196</v>
      </c>
      <c r="I61" s="349" t="s">
        <v>1470</v>
      </c>
      <c r="J61" s="345">
        <v>1</v>
      </c>
      <c r="K61" s="338"/>
      <c r="L61" s="338"/>
      <c r="M61" s="338"/>
      <c r="N61" s="338"/>
      <c r="O61" s="338"/>
      <c r="P61" s="338"/>
      <c r="Q61" s="338"/>
      <c r="R61" s="343">
        <v>4533</v>
      </c>
      <c r="S61" s="345" t="s">
        <v>200</v>
      </c>
      <c r="T61" s="351" t="s">
        <v>201</v>
      </c>
      <c r="U61" s="357">
        <v>720</v>
      </c>
      <c r="V61" s="357">
        <v>0</v>
      </c>
      <c r="W61" s="357"/>
      <c r="X61" s="357">
        <v>720</v>
      </c>
      <c r="Y61" s="357">
        <v>0</v>
      </c>
      <c r="Z61" s="357">
        <v>0</v>
      </c>
      <c r="AA61" s="357">
        <v>0</v>
      </c>
      <c r="AB61" s="357">
        <v>0</v>
      </c>
      <c r="AC61" s="357"/>
      <c r="AD61" s="362">
        <v>1295</v>
      </c>
      <c r="AE61" s="362">
        <v>494</v>
      </c>
      <c r="AF61" s="349" t="s">
        <v>1139</v>
      </c>
      <c r="AG61" s="349" t="s">
        <v>322</v>
      </c>
      <c r="AH61" s="338" t="s">
        <v>200</v>
      </c>
      <c r="AI61" s="338" t="s">
        <v>201</v>
      </c>
      <c r="AJ61" s="339" t="s">
        <v>52</v>
      </c>
      <c r="AK61" s="338" t="s">
        <v>53</v>
      </c>
      <c r="AL61" s="338" t="s">
        <v>1073</v>
      </c>
      <c r="AM61" s="338" t="s">
        <v>55</v>
      </c>
      <c r="AN61" s="363" t="s">
        <v>289</v>
      </c>
      <c r="AO61" s="338" t="s">
        <v>56</v>
      </c>
      <c r="AP61" s="338" t="s">
        <v>1078</v>
      </c>
      <c r="AQ61" s="338"/>
      <c r="AR61" s="336" t="s">
        <v>1079</v>
      </c>
      <c r="AS61" s="336"/>
      <c r="AT61" s="336"/>
      <c r="AU61" s="336"/>
      <c r="AV61" s="337" t="s">
        <v>1214</v>
      </c>
      <c r="AW61" s="371"/>
      <c r="AY61" s="1"/>
      <c r="AZ61" s="1"/>
      <c r="BA61" s="1"/>
      <c r="BB61" s="1"/>
      <c r="BC61" s="1"/>
      <c r="BD61" s="1"/>
      <c r="BE61" s="1"/>
      <c r="BF61" s="1"/>
      <c r="BG61" s="372">
        <v>1</v>
      </c>
    </row>
    <row r="62" s="334" customFormat="1" ht="112" customHeight="1" spans="1:59">
      <c r="A62" s="336">
        <v>51</v>
      </c>
      <c r="B62" s="336" t="s">
        <v>323</v>
      </c>
      <c r="C62" s="336">
        <v>2022</v>
      </c>
      <c r="D62" s="338" t="s">
        <v>125</v>
      </c>
      <c r="E62" s="163" t="s">
        <v>1471</v>
      </c>
      <c r="F62" s="338" t="s">
        <v>45</v>
      </c>
      <c r="G62" s="343" t="s">
        <v>1072</v>
      </c>
      <c r="H62" s="338" t="s">
        <v>164</v>
      </c>
      <c r="I62" s="349" t="s">
        <v>1472</v>
      </c>
      <c r="J62" s="353">
        <v>1</v>
      </c>
      <c r="K62" s="338"/>
      <c r="L62" s="338"/>
      <c r="M62" s="338"/>
      <c r="N62" s="338"/>
      <c r="O62" s="338"/>
      <c r="P62" s="338"/>
      <c r="Q62" s="338"/>
      <c r="R62" s="343">
        <v>3371</v>
      </c>
      <c r="S62" s="345" t="s">
        <v>168</v>
      </c>
      <c r="T62" s="351" t="s">
        <v>1117</v>
      </c>
      <c r="U62" s="357">
        <v>575.03</v>
      </c>
      <c r="V62" s="357"/>
      <c r="W62" s="357">
        <v>300</v>
      </c>
      <c r="X62" s="357">
        <v>0</v>
      </c>
      <c r="Y62" s="357">
        <f>U62-W62</f>
        <v>275.03</v>
      </c>
      <c r="Z62" s="357">
        <v>0</v>
      </c>
      <c r="AA62" s="357">
        <v>0</v>
      </c>
      <c r="AB62" s="357">
        <v>0</v>
      </c>
      <c r="AC62" s="357"/>
      <c r="AD62" s="362">
        <v>963</v>
      </c>
      <c r="AE62" s="362">
        <v>290</v>
      </c>
      <c r="AF62" s="349" t="s">
        <v>326</v>
      </c>
      <c r="AG62" s="349" t="s">
        <v>327</v>
      </c>
      <c r="AH62" s="338" t="s">
        <v>168</v>
      </c>
      <c r="AI62" s="338" t="s">
        <v>1117</v>
      </c>
      <c r="AJ62" s="339" t="s">
        <v>80</v>
      </c>
      <c r="AK62" s="338" t="s">
        <v>81</v>
      </c>
      <c r="AL62" s="338" t="s">
        <v>82</v>
      </c>
      <c r="AM62" s="338" t="s">
        <v>55</v>
      </c>
      <c r="AN62" s="363" t="s">
        <v>289</v>
      </c>
      <c r="AO62" s="338" t="s">
        <v>56</v>
      </c>
      <c r="AP62" s="338" t="s">
        <v>1078</v>
      </c>
      <c r="AQ62" s="338"/>
      <c r="AR62" s="336" t="s">
        <v>1079</v>
      </c>
      <c r="AS62" s="336" t="s">
        <v>1079</v>
      </c>
      <c r="AT62" s="336"/>
      <c r="AU62" s="336" t="s">
        <v>1079</v>
      </c>
      <c r="AV62" s="338" t="s">
        <v>1216</v>
      </c>
      <c r="AW62" s="371"/>
      <c r="AY62" s="1" t="s">
        <v>1140</v>
      </c>
      <c r="AZ62" s="74" t="s">
        <v>1539</v>
      </c>
      <c r="BA62" s="1"/>
      <c r="BB62" s="1"/>
      <c r="BC62" s="1"/>
      <c r="BD62" s="1"/>
      <c r="BE62" s="1"/>
      <c r="BF62" s="1"/>
      <c r="BG62" s="372">
        <v>1</v>
      </c>
    </row>
    <row r="63" s="1" customFormat="1" ht="130" hidden="1" customHeight="1" spans="1:49">
      <c r="A63" s="20">
        <v>52</v>
      </c>
      <c r="B63" s="20" t="s">
        <v>328</v>
      </c>
      <c r="C63" s="20">
        <v>2022</v>
      </c>
      <c r="D63" s="21" t="s">
        <v>125</v>
      </c>
      <c r="E63" s="21" t="s">
        <v>329</v>
      </c>
      <c r="F63" s="21" t="s">
        <v>45</v>
      </c>
      <c r="G63" s="22" t="s">
        <v>1074</v>
      </c>
      <c r="H63" s="21" t="s">
        <v>330</v>
      </c>
      <c r="I63" s="33" t="s">
        <v>331</v>
      </c>
      <c r="J63" s="21">
        <v>1</v>
      </c>
      <c r="K63" s="21"/>
      <c r="L63" s="21"/>
      <c r="M63" s="21"/>
      <c r="N63" s="21"/>
      <c r="O63" s="21"/>
      <c r="P63" s="21"/>
      <c r="Q63" s="21"/>
      <c r="R63" s="22">
        <v>3371</v>
      </c>
      <c r="S63" s="23" t="s">
        <v>168</v>
      </c>
      <c r="T63" s="35" t="s">
        <v>1117</v>
      </c>
      <c r="U63" s="44">
        <v>120</v>
      </c>
      <c r="V63" s="44">
        <v>0</v>
      </c>
      <c r="W63" s="44"/>
      <c r="X63" s="44">
        <v>0</v>
      </c>
      <c r="Y63" s="44">
        <v>120</v>
      </c>
      <c r="Z63" s="44">
        <v>0</v>
      </c>
      <c r="AA63" s="44">
        <v>0</v>
      </c>
      <c r="AB63" s="44">
        <v>0</v>
      </c>
      <c r="AC63" s="44"/>
      <c r="AD63" s="50">
        <v>963</v>
      </c>
      <c r="AE63" s="50">
        <v>290</v>
      </c>
      <c r="AF63" s="33" t="s">
        <v>326</v>
      </c>
      <c r="AG63" s="33" t="s">
        <v>332</v>
      </c>
      <c r="AH63" s="21" t="s">
        <v>168</v>
      </c>
      <c r="AI63" s="21" t="s">
        <v>1117</v>
      </c>
      <c r="AJ63" s="58" t="s">
        <v>80</v>
      </c>
      <c r="AK63" s="21" t="s">
        <v>81</v>
      </c>
      <c r="AL63" s="21" t="s">
        <v>82</v>
      </c>
      <c r="AM63" s="21" t="s">
        <v>55</v>
      </c>
      <c r="AN63" s="59" t="s">
        <v>289</v>
      </c>
      <c r="AO63" s="21" t="s">
        <v>56</v>
      </c>
      <c r="AP63" s="21" t="s">
        <v>1078</v>
      </c>
      <c r="AQ63" s="21"/>
      <c r="AR63" s="20"/>
      <c r="AS63" s="20"/>
      <c r="AT63" s="20"/>
      <c r="AU63" s="20"/>
      <c r="AV63" s="20"/>
      <c r="AW63" s="128"/>
    </row>
    <row r="64" s="1" customFormat="1" ht="71" hidden="1" customHeight="1" spans="1:49">
      <c r="A64" s="20">
        <v>53</v>
      </c>
      <c r="B64" s="20" t="s">
        <v>333</v>
      </c>
      <c r="C64" s="20">
        <v>2022</v>
      </c>
      <c r="D64" s="23" t="s">
        <v>125</v>
      </c>
      <c r="E64" s="23" t="s">
        <v>334</v>
      </c>
      <c r="F64" s="23" t="s">
        <v>45</v>
      </c>
      <c r="G64" s="22" t="s">
        <v>1074</v>
      </c>
      <c r="H64" s="23" t="s">
        <v>335</v>
      </c>
      <c r="I64" s="35" t="s">
        <v>336</v>
      </c>
      <c r="J64" s="23">
        <v>1</v>
      </c>
      <c r="K64" s="23"/>
      <c r="L64" s="23"/>
      <c r="M64" s="23"/>
      <c r="N64" s="23"/>
      <c r="O64" s="23"/>
      <c r="P64" s="23"/>
      <c r="Q64" s="23"/>
      <c r="R64" s="22">
        <v>7623</v>
      </c>
      <c r="S64" s="23" t="s">
        <v>50</v>
      </c>
      <c r="T64" s="35" t="s">
        <v>51</v>
      </c>
      <c r="U64" s="44">
        <v>300</v>
      </c>
      <c r="V64" s="44">
        <v>0</v>
      </c>
      <c r="W64" s="44"/>
      <c r="X64" s="44">
        <v>0</v>
      </c>
      <c r="Y64" s="44">
        <v>300</v>
      </c>
      <c r="Z64" s="44">
        <v>0</v>
      </c>
      <c r="AA64" s="44">
        <v>0</v>
      </c>
      <c r="AB64" s="44">
        <v>0</v>
      </c>
      <c r="AC64" s="44"/>
      <c r="AD64" s="50">
        <v>2178</v>
      </c>
      <c r="AE64" s="50">
        <v>1175</v>
      </c>
      <c r="AF64" s="35" t="s">
        <v>337</v>
      </c>
      <c r="AG64" s="35" t="s">
        <v>338</v>
      </c>
      <c r="AH64" s="22" t="s">
        <v>50</v>
      </c>
      <c r="AI64" s="21" t="s">
        <v>51</v>
      </c>
      <c r="AJ64" s="58" t="s">
        <v>80</v>
      </c>
      <c r="AK64" s="21" t="s">
        <v>81</v>
      </c>
      <c r="AL64" s="21" t="s">
        <v>82</v>
      </c>
      <c r="AM64" s="21" t="s">
        <v>55</v>
      </c>
      <c r="AN64" s="59" t="s">
        <v>289</v>
      </c>
      <c r="AO64" s="21" t="s">
        <v>203</v>
      </c>
      <c r="AP64" s="21" t="s">
        <v>1078</v>
      </c>
      <c r="AQ64" s="21"/>
      <c r="AR64" s="20"/>
      <c r="AS64" s="20"/>
      <c r="AT64" s="20"/>
      <c r="AU64" s="20"/>
      <c r="AV64" s="20"/>
      <c r="AW64" s="128"/>
    </row>
    <row r="65" s="1" customFormat="1" ht="45" hidden="1" spans="1:49">
      <c r="A65" s="20">
        <v>54</v>
      </c>
      <c r="B65" s="20" t="s">
        <v>339</v>
      </c>
      <c r="C65" s="20">
        <v>2022</v>
      </c>
      <c r="D65" s="21" t="s">
        <v>125</v>
      </c>
      <c r="E65" s="21" t="s">
        <v>340</v>
      </c>
      <c r="F65" s="21" t="s">
        <v>45</v>
      </c>
      <c r="G65" s="22" t="s">
        <v>1074</v>
      </c>
      <c r="H65" s="21" t="s">
        <v>341</v>
      </c>
      <c r="I65" s="33" t="s">
        <v>342</v>
      </c>
      <c r="J65" s="24">
        <v>1</v>
      </c>
      <c r="K65" s="21"/>
      <c r="L65" s="21"/>
      <c r="M65" s="21"/>
      <c r="N65" s="21"/>
      <c r="O65" s="21"/>
      <c r="P65" s="21"/>
      <c r="Q65" s="21"/>
      <c r="R65" s="22">
        <v>1652</v>
      </c>
      <c r="S65" s="23" t="s">
        <v>168</v>
      </c>
      <c r="T65" s="35" t="s">
        <v>1117</v>
      </c>
      <c r="U65" s="44">
        <v>15</v>
      </c>
      <c r="V65" s="44">
        <v>0</v>
      </c>
      <c r="W65" s="44"/>
      <c r="X65" s="44">
        <v>0</v>
      </c>
      <c r="Y65" s="44">
        <v>15</v>
      </c>
      <c r="Z65" s="44">
        <v>0</v>
      </c>
      <c r="AA65" s="44">
        <v>0</v>
      </c>
      <c r="AB65" s="44">
        <v>0</v>
      </c>
      <c r="AC65" s="44"/>
      <c r="AD65" s="50">
        <v>472</v>
      </c>
      <c r="AE65" s="50">
        <v>127</v>
      </c>
      <c r="AF65" s="33" t="s">
        <v>343</v>
      </c>
      <c r="AG65" s="33" t="s">
        <v>344</v>
      </c>
      <c r="AH65" s="21" t="s">
        <v>168</v>
      </c>
      <c r="AI65" s="21" t="s">
        <v>1117</v>
      </c>
      <c r="AJ65" s="58" t="s">
        <v>80</v>
      </c>
      <c r="AK65" s="21" t="s">
        <v>81</v>
      </c>
      <c r="AL65" s="21" t="s">
        <v>82</v>
      </c>
      <c r="AM65" s="21" t="s">
        <v>55</v>
      </c>
      <c r="AN65" s="59" t="s">
        <v>289</v>
      </c>
      <c r="AO65" s="21" t="s">
        <v>56</v>
      </c>
      <c r="AP65" s="133"/>
      <c r="AQ65" s="21"/>
      <c r="AR65" s="20"/>
      <c r="AS65" s="20"/>
      <c r="AT65" s="20"/>
      <c r="AU65" s="20"/>
      <c r="AV65" s="20"/>
      <c r="AW65" s="128"/>
    </row>
    <row r="66" s="1" customFormat="1" ht="58" hidden="1" customHeight="1" spans="1:49">
      <c r="A66" s="20">
        <v>55</v>
      </c>
      <c r="B66" s="20" t="s">
        <v>345</v>
      </c>
      <c r="C66" s="20">
        <v>2022</v>
      </c>
      <c r="D66" s="21" t="s">
        <v>125</v>
      </c>
      <c r="E66" s="21" t="s">
        <v>346</v>
      </c>
      <c r="F66" s="26" t="s">
        <v>45</v>
      </c>
      <c r="G66" s="22" t="s">
        <v>1074</v>
      </c>
      <c r="H66" s="21" t="s">
        <v>86</v>
      </c>
      <c r="I66" s="33" t="s">
        <v>347</v>
      </c>
      <c r="J66" s="21">
        <v>1</v>
      </c>
      <c r="K66" s="21"/>
      <c r="L66" s="21"/>
      <c r="M66" s="21"/>
      <c r="N66" s="21"/>
      <c r="O66" s="21"/>
      <c r="P66" s="21"/>
      <c r="Q66" s="21"/>
      <c r="R66" s="22">
        <v>140</v>
      </c>
      <c r="S66" s="23" t="s">
        <v>86</v>
      </c>
      <c r="T66" s="35" t="s">
        <v>90</v>
      </c>
      <c r="U66" s="44">
        <v>20</v>
      </c>
      <c r="V66" s="44">
        <v>0</v>
      </c>
      <c r="W66" s="44"/>
      <c r="X66" s="44">
        <v>0</v>
      </c>
      <c r="Y66" s="44">
        <v>20</v>
      </c>
      <c r="Z66" s="44">
        <v>0</v>
      </c>
      <c r="AA66" s="44">
        <v>0</v>
      </c>
      <c r="AB66" s="44">
        <v>0</v>
      </c>
      <c r="AC66" s="44"/>
      <c r="AD66" s="50">
        <v>40</v>
      </c>
      <c r="AE66" s="50">
        <v>3</v>
      </c>
      <c r="AF66" s="33" t="s">
        <v>348</v>
      </c>
      <c r="AG66" s="33" t="s">
        <v>349</v>
      </c>
      <c r="AH66" s="21" t="s">
        <v>86</v>
      </c>
      <c r="AI66" s="21" t="s">
        <v>90</v>
      </c>
      <c r="AJ66" s="58" t="s">
        <v>80</v>
      </c>
      <c r="AK66" s="21" t="s">
        <v>81</v>
      </c>
      <c r="AL66" s="21" t="s">
        <v>82</v>
      </c>
      <c r="AM66" s="21" t="s">
        <v>55</v>
      </c>
      <c r="AN66" s="59" t="s">
        <v>289</v>
      </c>
      <c r="AO66" s="21" t="s">
        <v>56</v>
      </c>
      <c r="AP66" s="133"/>
      <c r="AQ66" s="21"/>
      <c r="AR66" s="20"/>
      <c r="AS66" s="20"/>
      <c r="AT66" s="20"/>
      <c r="AU66" s="20"/>
      <c r="AV66" s="20"/>
      <c r="AW66" s="128"/>
    </row>
    <row r="67" s="1" customFormat="1" ht="45" hidden="1" spans="1:49">
      <c r="A67" s="20">
        <v>56</v>
      </c>
      <c r="B67" s="20" t="s">
        <v>350</v>
      </c>
      <c r="C67" s="20">
        <v>2022</v>
      </c>
      <c r="D67" s="21" t="s">
        <v>125</v>
      </c>
      <c r="E67" s="21" t="s">
        <v>351</v>
      </c>
      <c r="F67" s="26" t="s">
        <v>45</v>
      </c>
      <c r="G67" s="22" t="s">
        <v>1074</v>
      </c>
      <c r="H67" s="21" t="s">
        <v>190</v>
      </c>
      <c r="I67" s="33" t="s">
        <v>352</v>
      </c>
      <c r="J67" s="23">
        <v>1</v>
      </c>
      <c r="K67" s="21"/>
      <c r="L67" s="21"/>
      <c r="M67" s="21"/>
      <c r="N67" s="21"/>
      <c r="O67" s="21"/>
      <c r="P67" s="21"/>
      <c r="Q67" s="21"/>
      <c r="R67" s="22">
        <v>3742</v>
      </c>
      <c r="S67" s="23" t="s">
        <v>70</v>
      </c>
      <c r="T67" s="35" t="s">
        <v>1075</v>
      </c>
      <c r="U67" s="44">
        <v>206</v>
      </c>
      <c r="V67" s="44">
        <v>0</v>
      </c>
      <c r="W67" s="44"/>
      <c r="X67" s="44">
        <v>0</v>
      </c>
      <c r="Y67" s="44">
        <v>206</v>
      </c>
      <c r="Z67" s="44">
        <v>0</v>
      </c>
      <c r="AA67" s="44">
        <v>0</v>
      </c>
      <c r="AB67" s="44">
        <v>0</v>
      </c>
      <c r="AC67" s="44"/>
      <c r="AD67" s="50">
        <v>1069</v>
      </c>
      <c r="AE67" s="50">
        <v>353</v>
      </c>
      <c r="AF67" s="33" t="s">
        <v>353</v>
      </c>
      <c r="AG67" s="33" t="s">
        <v>193</v>
      </c>
      <c r="AH67" s="21" t="s">
        <v>70</v>
      </c>
      <c r="AI67" s="21" t="s">
        <v>1075</v>
      </c>
      <c r="AJ67" s="58" t="s">
        <v>80</v>
      </c>
      <c r="AK67" s="121" t="s">
        <v>81</v>
      </c>
      <c r="AL67" s="21" t="s">
        <v>82</v>
      </c>
      <c r="AM67" s="21" t="s">
        <v>55</v>
      </c>
      <c r="AN67" s="59" t="s">
        <v>289</v>
      </c>
      <c r="AO67" s="21" t="s">
        <v>56</v>
      </c>
      <c r="AP67" s="21" t="s">
        <v>96</v>
      </c>
      <c r="AQ67" s="21"/>
      <c r="AR67" s="20"/>
      <c r="AS67" s="20"/>
      <c r="AT67" s="20"/>
      <c r="AU67" s="20"/>
      <c r="AV67" s="20"/>
      <c r="AW67" s="128"/>
    </row>
    <row r="68" s="334" customFormat="1" ht="63" customHeight="1" spans="1:59">
      <c r="A68" s="336">
        <v>57</v>
      </c>
      <c r="B68" s="336" t="s">
        <v>354</v>
      </c>
      <c r="C68" s="336">
        <v>2022</v>
      </c>
      <c r="D68" s="338" t="s">
        <v>125</v>
      </c>
      <c r="E68" s="338" t="s">
        <v>355</v>
      </c>
      <c r="F68" s="338" t="s">
        <v>45</v>
      </c>
      <c r="G68" s="343" t="s">
        <v>1074</v>
      </c>
      <c r="H68" s="338" t="s">
        <v>303</v>
      </c>
      <c r="I68" s="349" t="s">
        <v>356</v>
      </c>
      <c r="J68" s="353">
        <v>1</v>
      </c>
      <c r="K68" s="338"/>
      <c r="L68" s="338"/>
      <c r="M68" s="338"/>
      <c r="N68" s="338"/>
      <c r="O68" s="338"/>
      <c r="P68" s="338"/>
      <c r="Q68" s="338"/>
      <c r="R68" s="343">
        <v>5758</v>
      </c>
      <c r="S68" s="345" t="s">
        <v>177</v>
      </c>
      <c r="T68" s="351" t="s">
        <v>178</v>
      </c>
      <c r="U68" s="357">
        <v>38.96</v>
      </c>
      <c r="V68" s="357">
        <v>12</v>
      </c>
      <c r="W68" s="357"/>
      <c r="X68" s="357">
        <v>0</v>
      </c>
      <c r="Y68" s="357">
        <v>26.96</v>
      </c>
      <c r="Z68" s="357">
        <v>0</v>
      </c>
      <c r="AA68" s="357">
        <v>0</v>
      </c>
      <c r="AB68" s="357">
        <v>0</v>
      </c>
      <c r="AC68" s="357"/>
      <c r="AD68" s="362">
        <v>1645</v>
      </c>
      <c r="AE68" s="362">
        <v>754</v>
      </c>
      <c r="AF68" s="349" t="s">
        <v>357</v>
      </c>
      <c r="AG68" s="349" t="s">
        <v>358</v>
      </c>
      <c r="AH68" s="338" t="s">
        <v>177</v>
      </c>
      <c r="AI68" s="338" t="s">
        <v>178</v>
      </c>
      <c r="AJ68" s="339" t="s">
        <v>80</v>
      </c>
      <c r="AK68" s="338" t="s">
        <v>81</v>
      </c>
      <c r="AL68" s="338" t="s">
        <v>82</v>
      </c>
      <c r="AM68" s="338" t="s">
        <v>55</v>
      </c>
      <c r="AN68" s="363" t="s">
        <v>289</v>
      </c>
      <c r="AO68" s="338" t="s">
        <v>56</v>
      </c>
      <c r="AP68" s="338" t="s">
        <v>1078</v>
      </c>
      <c r="AQ68" s="338"/>
      <c r="AR68" s="336" t="s">
        <v>1079</v>
      </c>
      <c r="AS68" s="336"/>
      <c r="AT68" s="336"/>
      <c r="AU68" s="336"/>
      <c r="AV68" s="336" t="s">
        <v>1141</v>
      </c>
      <c r="AW68" s="371"/>
      <c r="AY68" s="1" t="s">
        <v>1141</v>
      </c>
      <c r="AZ68" s="1"/>
      <c r="BA68" s="1"/>
      <c r="BB68" s="1"/>
      <c r="BC68" s="1"/>
      <c r="BD68" s="1"/>
      <c r="BE68" s="1"/>
      <c r="BF68" s="1"/>
      <c r="BG68" s="372">
        <v>1</v>
      </c>
    </row>
    <row r="69" s="334" customFormat="1" ht="84" customHeight="1" spans="1:59">
      <c r="A69" s="336">
        <v>58</v>
      </c>
      <c r="B69" s="336" t="s">
        <v>1545</v>
      </c>
      <c r="C69" s="336">
        <v>2022</v>
      </c>
      <c r="D69" s="338" t="s">
        <v>125</v>
      </c>
      <c r="E69" s="338" t="s">
        <v>1546</v>
      </c>
      <c r="F69" s="338" t="s">
        <v>45</v>
      </c>
      <c r="G69" s="343" t="s">
        <v>1547</v>
      </c>
      <c r="H69" s="338" t="s">
        <v>1548</v>
      </c>
      <c r="I69" s="349" t="s">
        <v>1549</v>
      </c>
      <c r="J69" s="353">
        <v>1</v>
      </c>
      <c r="K69" s="338"/>
      <c r="L69" s="338"/>
      <c r="M69" s="338"/>
      <c r="N69" s="338"/>
      <c r="O69" s="338"/>
      <c r="P69" s="338"/>
      <c r="Q69" s="338"/>
      <c r="R69" s="343">
        <v>5958</v>
      </c>
      <c r="S69" s="345" t="s">
        <v>80</v>
      </c>
      <c r="T69" s="351" t="s">
        <v>81</v>
      </c>
      <c r="U69" s="357">
        <v>3800</v>
      </c>
      <c r="V69" s="357"/>
      <c r="W69" s="357"/>
      <c r="X69" s="357"/>
      <c r="Y69" s="357">
        <v>800</v>
      </c>
      <c r="Z69" s="357">
        <v>3000</v>
      </c>
      <c r="AA69" s="357"/>
      <c r="AB69" s="357"/>
      <c r="AC69" s="357"/>
      <c r="AD69" s="362">
        <v>1702</v>
      </c>
      <c r="AE69" s="362">
        <v>406</v>
      </c>
      <c r="AF69" s="348" t="s">
        <v>1550</v>
      </c>
      <c r="AG69" s="348" t="s">
        <v>1551</v>
      </c>
      <c r="AH69" s="338" t="s">
        <v>80</v>
      </c>
      <c r="AI69" s="338" t="s">
        <v>81</v>
      </c>
      <c r="AJ69" s="339" t="s">
        <v>80</v>
      </c>
      <c r="AK69" s="338" t="s">
        <v>81</v>
      </c>
      <c r="AL69" s="338" t="s">
        <v>82</v>
      </c>
      <c r="AM69" s="338" t="s">
        <v>55</v>
      </c>
      <c r="AN69" s="363" t="s">
        <v>289</v>
      </c>
      <c r="AO69" s="338" t="s">
        <v>56</v>
      </c>
      <c r="AP69" s="338"/>
      <c r="AQ69" s="338"/>
      <c r="AR69" s="336" t="s">
        <v>1079</v>
      </c>
      <c r="AS69" s="336"/>
      <c r="AT69" s="336"/>
      <c r="AU69" s="336"/>
      <c r="AV69" s="336" t="s">
        <v>1552</v>
      </c>
      <c r="AW69" s="371"/>
      <c r="AY69" s="1"/>
      <c r="AZ69" s="1"/>
      <c r="BA69" s="1"/>
      <c r="BB69" s="1"/>
      <c r="BC69" s="1"/>
      <c r="BD69" s="1"/>
      <c r="BE69" s="1"/>
      <c r="BF69" s="1"/>
      <c r="BG69" s="372">
        <v>1</v>
      </c>
    </row>
    <row r="70" s="3" customFormat="1" ht="18" hidden="1" customHeight="1" spans="1:49">
      <c r="A70" s="165"/>
      <c r="B70" s="156" t="s">
        <v>359</v>
      </c>
      <c r="C70" s="156"/>
      <c r="D70" s="156"/>
      <c r="E70" s="157"/>
      <c r="F70" s="156"/>
      <c r="G70" s="335"/>
      <c r="H70" s="157"/>
      <c r="I70" s="156"/>
      <c r="J70" s="166">
        <f>SUM(J71:J72)</f>
        <v>2</v>
      </c>
      <c r="K70" s="166">
        <f t="shared" ref="K70:AE70" si="6">SUM(K71:K72)</f>
        <v>0</v>
      </c>
      <c r="L70" s="166">
        <f t="shared" si="6"/>
        <v>0</v>
      </c>
      <c r="M70" s="166">
        <f t="shared" si="6"/>
        <v>0</v>
      </c>
      <c r="N70" s="166">
        <f t="shared" si="6"/>
        <v>0</v>
      </c>
      <c r="O70" s="166">
        <f t="shared" si="6"/>
        <v>0</v>
      </c>
      <c r="P70" s="166">
        <f t="shared" si="6"/>
        <v>0</v>
      </c>
      <c r="Q70" s="166">
        <f t="shared" si="6"/>
        <v>0</v>
      </c>
      <c r="R70" s="166">
        <f t="shared" si="6"/>
        <v>1713</v>
      </c>
      <c r="S70" s="166">
        <f t="shared" si="6"/>
        <v>0</v>
      </c>
      <c r="T70" s="166">
        <f t="shared" si="6"/>
        <v>0</v>
      </c>
      <c r="U70" s="166">
        <f t="shared" si="6"/>
        <v>451.47</v>
      </c>
      <c r="V70" s="166">
        <f t="shared" si="6"/>
        <v>0</v>
      </c>
      <c r="W70" s="166">
        <f t="shared" si="6"/>
        <v>0</v>
      </c>
      <c r="X70" s="166">
        <f t="shared" si="6"/>
        <v>271.47</v>
      </c>
      <c r="Y70" s="166">
        <f t="shared" si="6"/>
        <v>180</v>
      </c>
      <c r="Z70" s="166">
        <f t="shared" si="6"/>
        <v>0</v>
      </c>
      <c r="AA70" s="166">
        <f t="shared" si="6"/>
        <v>0</v>
      </c>
      <c r="AB70" s="166">
        <f t="shared" si="6"/>
        <v>0</v>
      </c>
      <c r="AC70" s="166">
        <f t="shared" si="6"/>
        <v>0</v>
      </c>
      <c r="AD70" s="166">
        <f t="shared" si="6"/>
        <v>1253</v>
      </c>
      <c r="AE70" s="166">
        <f t="shared" si="6"/>
        <v>399</v>
      </c>
      <c r="AF70" s="174"/>
      <c r="AG70" s="174"/>
      <c r="AH70" s="165"/>
      <c r="AI70" s="182"/>
      <c r="AJ70" s="183"/>
      <c r="AK70" s="182"/>
      <c r="AL70" s="165"/>
      <c r="AM70" s="184"/>
      <c r="AN70" s="175"/>
      <c r="AO70" s="163"/>
      <c r="AP70" s="178"/>
      <c r="AQ70" s="163"/>
      <c r="AR70" s="178"/>
      <c r="AS70" s="178"/>
      <c r="AT70" s="178"/>
      <c r="AU70" s="178"/>
      <c r="AV70" s="178"/>
      <c r="AW70" s="178"/>
    </row>
    <row r="71" s="334" customFormat="1" ht="104" customHeight="1" spans="1:59">
      <c r="A71" s="336">
        <v>59</v>
      </c>
      <c r="B71" s="336" t="s">
        <v>360</v>
      </c>
      <c r="C71" s="336">
        <v>2022</v>
      </c>
      <c r="D71" s="338" t="s">
        <v>361</v>
      </c>
      <c r="E71" s="338" t="s">
        <v>362</v>
      </c>
      <c r="F71" s="338" t="s">
        <v>45</v>
      </c>
      <c r="G71" s="343" t="s">
        <v>1074</v>
      </c>
      <c r="H71" s="338" t="s">
        <v>363</v>
      </c>
      <c r="I71" s="349" t="s">
        <v>1553</v>
      </c>
      <c r="J71" s="338">
        <v>1</v>
      </c>
      <c r="K71" s="338"/>
      <c r="L71" s="338"/>
      <c r="M71" s="338"/>
      <c r="N71" s="338"/>
      <c r="O71" s="338"/>
      <c r="P71" s="338"/>
      <c r="Q71" s="338"/>
      <c r="R71" s="343">
        <v>644</v>
      </c>
      <c r="S71" s="338" t="s">
        <v>78</v>
      </c>
      <c r="T71" s="338" t="s">
        <v>1076</v>
      </c>
      <c r="U71" s="357">
        <v>271.47</v>
      </c>
      <c r="V71" s="357">
        <v>0</v>
      </c>
      <c r="W71" s="357"/>
      <c r="X71" s="357">
        <v>271.47</v>
      </c>
      <c r="Y71" s="357">
        <v>0</v>
      </c>
      <c r="Z71" s="357">
        <v>0</v>
      </c>
      <c r="AA71" s="357">
        <v>0</v>
      </c>
      <c r="AB71" s="357">
        <v>0</v>
      </c>
      <c r="AC71" s="357"/>
      <c r="AD71" s="362">
        <v>184</v>
      </c>
      <c r="AE71" s="362">
        <v>46</v>
      </c>
      <c r="AF71" s="349" t="s">
        <v>365</v>
      </c>
      <c r="AG71" s="349" t="s">
        <v>366</v>
      </c>
      <c r="AH71" s="338" t="s">
        <v>78</v>
      </c>
      <c r="AI71" s="338" t="s">
        <v>1076</v>
      </c>
      <c r="AJ71" s="339" t="s">
        <v>367</v>
      </c>
      <c r="AK71" s="338" t="s">
        <v>1554</v>
      </c>
      <c r="AL71" s="338" t="s">
        <v>1555</v>
      </c>
      <c r="AM71" s="338" t="s">
        <v>1530</v>
      </c>
      <c r="AN71" s="338" t="s">
        <v>370</v>
      </c>
      <c r="AO71" s="338" t="s">
        <v>203</v>
      </c>
      <c r="AP71" s="367"/>
      <c r="AQ71" s="338"/>
      <c r="AR71" s="336" t="s">
        <v>1079</v>
      </c>
      <c r="AS71" s="336"/>
      <c r="AT71" s="336"/>
      <c r="AU71" s="336"/>
      <c r="AV71" s="336" t="s">
        <v>1552</v>
      </c>
      <c r="AW71" s="371"/>
      <c r="AY71" s="1"/>
      <c r="AZ71" s="1"/>
      <c r="BA71" s="1"/>
      <c r="BB71" s="1"/>
      <c r="BC71" s="1"/>
      <c r="BD71" s="1"/>
      <c r="BE71" s="1"/>
      <c r="BF71" s="1"/>
      <c r="BG71" s="372">
        <v>1</v>
      </c>
    </row>
    <row r="72" s="334" customFormat="1" ht="74" customHeight="1" spans="1:59">
      <c r="A72" s="336">
        <v>60</v>
      </c>
      <c r="B72" s="336" t="s">
        <v>1556</v>
      </c>
      <c r="C72" s="336"/>
      <c r="D72" s="338" t="s">
        <v>361</v>
      </c>
      <c r="E72" s="338" t="s">
        <v>1557</v>
      </c>
      <c r="F72" s="338" t="s">
        <v>45</v>
      </c>
      <c r="G72" s="343" t="s">
        <v>1074</v>
      </c>
      <c r="H72" s="338" t="s">
        <v>190</v>
      </c>
      <c r="I72" s="349" t="s">
        <v>1558</v>
      </c>
      <c r="J72" s="338">
        <v>1</v>
      </c>
      <c r="K72" s="338"/>
      <c r="L72" s="338"/>
      <c r="M72" s="338"/>
      <c r="N72" s="338"/>
      <c r="O72" s="338"/>
      <c r="P72" s="338"/>
      <c r="Q72" s="338"/>
      <c r="R72" s="362">
        <v>1069</v>
      </c>
      <c r="S72" s="338" t="s">
        <v>70</v>
      </c>
      <c r="T72" s="351" t="s">
        <v>1075</v>
      </c>
      <c r="U72" s="357">
        <v>180</v>
      </c>
      <c r="V72" s="357"/>
      <c r="W72" s="357"/>
      <c r="X72" s="357"/>
      <c r="Y72" s="357">
        <v>180</v>
      </c>
      <c r="Z72" s="357"/>
      <c r="AA72" s="357"/>
      <c r="AB72" s="357"/>
      <c r="AC72" s="357"/>
      <c r="AD72" s="362">
        <v>1069</v>
      </c>
      <c r="AE72" s="362">
        <v>353</v>
      </c>
      <c r="AF72" s="349" t="s">
        <v>365</v>
      </c>
      <c r="AG72" s="349" t="s">
        <v>366</v>
      </c>
      <c r="AH72" s="338" t="s">
        <v>70</v>
      </c>
      <c r="AI72" s="338" t="s">
        <v>1075</v>
      </c>
      <c r="AJ72" s="339" t="s">
        <v>367</v>
      </c>
      <c r="AK72" s="379" t="s">
        <v>1554</v>
      </c>
      <c r="AL72" s="338" t="s">
        <v>1555</v>
      </c>
      <c r="AM72" s="338" t="s">
        <v>1530</v>
      </c>
      <c r="AN72" s="363" t="s">
        <v>289</v>
      </c>
      <c r="AO72" s="338" t="s">
        <v>203</v>
      </c>
      <c r="AP72" s="367"/>
      <c r="AQ72" s="338"/>
      <c r="AR72" s="336" t="s">
        <v>1079</v>
      </c>
      <c r="AS72" s="336"/>
      <c r="AT72" s="336"/>
      <c r="AU72" s="336"/>
      <c r="AV72" s="336" t="s">
        <v>1552</v>
      </c>
      <c r="AW72" s="371"/>
      <c r="AY72" s="1"/>
      <c r="AZ72" s="1"/>
      <c r="BA72" s="1"/>
      <c r="BB72" s="1"/>
      <c r="BC72" s="1"/>
      <c r="BD72" s="1"/>
      <c r="BE72" s="1"/>
      <c r="BF72" s="1"/>
      <c r="BG72" s="372">
        <v>1</v>
      </c>
    </row>
    <row r="73" s="3" customFormat="1" ht="18" hidden="1" customHeight="1" spans="1:49">
      <c r="A73" s="165"/>
      <c r="B73" s="156" t="s">
        <v>371</v>
      </c>
      <c r="C73" s="156"/>
      <c r="D73" s="156"/>
      <c r="E73" s="157"/>
      <c r="F73" s="156"/>
      <c r="G73" s="335"/>
      <c r="H73" s="157"/>
      <c r="I73" s="156"/>
      <c r="J73" s="166">
        <v>0</v>
      </c>
      <c r="K73" s="166">
        <v>0</v>
      </c>
      <c r="L73" s="166">
        <v>0</v>
      </c>
      <c r="M73" s="166">
        <v>0</v>
      </c>
      <c r="N73" s="166">
        <v>0</v>
      </c>
      <c r="O73" s="166">
        <v>0</v>
      </c>
      <c r="P73" s="166">
        <v>0</v>
      </c>
      <c r="Q73" s="166">
        <v>0</v>
      </c>
      <c r="R73" s="166">
        <v>0</v>
      </c>
      <c r="S73" s="166">
        <v>0</v>
      </c>
      <c r="T73" s="166">
        <v>0</v>
      </c>
      <c r="U73" s="166">
        <v>0</v>
      </c>
      <c r="V73" s="166">
        <v>0</v>
      </c>
      <c r="W73" s="166">
        <v>0</v>
      </c>
      <c r="X73" s="166">
        <v>0</v>
      </c>
      <c r="Y73" s="166">
        <v>0</v>
      </c>
      <c r="Z73" s="166">
        <v>0</v>
      </c>
      <c r="AA73" s="166">
        <v>0</v>
      </c>
      <c r="AB73" s="166">
        <v>0</v>
      </c>
      <c r="AC73" s="166"/>
      <c r="AD73" s="166">
        <v>0</v>
      </c>
      <c r="AE73" s="166">
        <v>0</v>
      </c>
      <c r="AF73" s="174"/>
      <c r="AG73" s="174"/>
      <c r="AH73" s="165"/>
      <c r="AI73" s="182"/>
      <c r="AJ73" s="183"/>
      <c r="AK73" s="182"/>
      <c r="AL73" s="165"/>
      <c r="AM73" s="184"/>
      <c r="AN73" s="175"/>
      <c r="AO73" s="163"/>
      <c r="AP73" s="178"/>
      <c r="AQ73" s="163"/>
      <c r="AR73" s="178"/>
      <c r="AS73" s="178"/>
      <c r="AT73" s="178"/>
      <c r="AU73" s="178"/>
      <c r="AV73" s="178"/>
      <c r="AW73" s="178"/>
    </row>
    <row r="74" s="3" customFormat="1" ht="18" hidden="1" customHeight="1" spans="1:49">
      <c r="A74" s="165"/>
      <c r="B74" s="156" t="s">
        <v>372</v>
      </c>
      <c r="C74" s="156"/>
      <c r="D74" s="156"/>
      <c r="E74" s="157"/>
      <c r="F74" s="156"/>
      <c r="G74" s="335"/>
      <c r="H74" s="157"/>
      <c r="I74" s="156"/>
      <c r="J74" s="166">
        <f t="shared" ref="J74:V74" si="7">J75+J76++J82+J85</f>
        <v>7</v>
      </c>
      <c r="K74" s="166">
        <f t="shared" si="7"/>
        <v>0</v>
      </c>
      <c r="L74" s="166">
        <f t="shared" si="7"/>
        <v>0</v>
      </c>
      <c r="M74" s="166">
        <f t="shared" si="7"/>
        <v>0</v>
      </c>
      <c r="N74" s="166">
        <f t="shared" si="7"/>
        <v>0</v>
      </c>
      <c r="O74" s="166">
        <f t="shared" si="7"/>
        <v>0</v>
      </c>
      <c r="P74" s="166">
        <f t="shared" si="7"/>
        <v>0</v>
      </c>
      <c r="Q74" s="166">
        <f t="shared" si="7"/>
        <v>0</v>
      </c>
      <c r="R74" s="166">
        <f t="shared" si="7"/>
        <v>6805</v>
      </c>
      <c r="S74" s="166">
        <f t="shared" si="7"/>
        <v>0</v>
      </c>
      <c r="T74" s="166">
        <f t="shared" si="7"/>
        <v>0</v>
      </c>
      <c r="U74" s="166">
        <f t="shared" si="7"/>
        <v>4044.5</v>
      </c>
      <c r="V74" s="166">
        <f t="shared" si="7"/>
        <v>1570.05</v>
      </c>
      <c r="W74" s="166">
        <f>W75+W76+W82+W85</f>
        <v>280</v>
      </c>
      <c r="X74" s="166">
        <f t="shared" ref="X74:AB74" si="8">X75+X76++X82+X85</f>
        <v>180</v>
      </c>
      <c r="Y74" s="166">
        <f t="shared" si="8"/>
        <v>2014.45</v>
      </c>
      <c r="Z74" s="166">
        <f t="shared" si="8"/>
        <v>0</v>
      </c>
      <c r="AA74" s="166">
        <f t="shared" si="8"/>
        <v>0</v>
      </c>
      <c r="AB74" s="166">
        <f t="shared" si="8"/>
        <v>0</v>
      </c>
      <c r="AC74" s="166"/>
      <c r="AD74" s="166">
        <f>AD75+AD76++AD82+AD85</f>
        <v>8815</v>
      </c>
      <c r="AE74" s="166">
        <f>AE75+AE76++AE82+AE85</f>
        <v>4940</v>
      </c>
      <c r="AF74" s="174"/>
      <c r="AG74" s="174"/>
      <c r="AH74" s="165"/>
      <c r="AI74" s="182"/>
      <c r="AJ74" s="183"/>
      <c r="AK74" s="182"/>
      <c r="AL74" s="165"/>
      <c r="AM74" s="184"/>
      <c r="AN74" s="175"/>
      <c r="AO74" s="163"/>
      <c r="AP74" s="178"/>
      <c r="AQ74" s="163"/>
      <c r="AR74" s="178"/>
      <c r="AS74" s="178"/>
      <c r="AT74" s="178"/>
      <c r="AU74" s="178"/>
      <c r="AV74" s="178"/>
      <c r="AW74" s="178"/>
    </row>
    <row r="75" s="3" customFormat="1" ht="18" hidden="1" customHeight="1" spans="1:49">
      <c r="A75" s="165"/>
      <c r="B75" s="156" t="s">
        <v>373</v>
      </c>
      <c r="C75" s="156"/>
      <c r="D75" s="156"/>
      <c r="E75" s="157"/>
      <c r="F75" s="156"/>
      <c r="G75" s="335"/>
      <c r="H75" s="157"/>
      <c r="I75" s="156"/>
      <c r="J75" s="166">
        <v>0</v>
      </c>
      <c r="K75" s="166">
        <v>0</v>
      </c>
      <c r="L75" s="166">
        <v>0</v>
      </c>
      <c r="M75" s="166">
        <v>0</v>
      </c>
      <c r="N75" s="166">
        <v>0</v>
      </c>
      <c r="O75" s="166">
        <v>0</v>
      </c>
      <c r="P75" s="166">
        <v>0</v>
      </c>
      <c r="Q75" s="166">
        <v>0</v>
      </c>
      <c r="R75" s="166">
        <v>0</v>
      </c>
      <c r="S75" s="166">
        <v>0</v>
      </c>
      <c r="T75" s="166">
        <v>0</v>
      </c>
      <c r="U75" s="166">
        <v>0</v>
      </c>
      <c r="V75" s="166">
        <v>0</v>
      </c>
      <c r="W75" s="166">
        <v>0</v>
      </c>
      <c r="X75" s="166">
        <v>0</v>
      </c>
      <c r="Y75" s="166">
        <v>0</v>
      </c>
      <c r="Z75" s="166">
        <v>0</v>
      </c>
      <c r="AA75" s="166">
        <v>0</v>
      </c>
      <c r="AB75" s="166">
        <v>0</v>
      </c>
      <c r="AC75" s="166"/>
      <c r="AD75" s="166">
        <v>0</v>
      </c>
      <c r="AE75" s="166">
        <v>0</v>
      </c>
      <c r="AF75" s="174"/>
      <c r="AG75" s="174"/>
      <c r="AH75" s="165"/>
      <c r="AI75" s="182"/>
      <c r="AJ75" s="183"/>
      <c r="AK75" s="182"/>
      <c r="AL75" s="165"/>
      <c r="AM75" s="184"/>
      <c r="AN75" s="175"/>
      <c r="AO75" s="163"/>
      <c r="AP75" s="178"/>
      <c r="AQ75" s="163"/>
      <c r="AR75" s="178"/>
      <c r="AS75" s="178"/>
      <c r="AT75" s="178"/>
      <c r="AU75" s="178"/>
      <c r="AV75" s="178"/>
      <c r="AW75" s="178"/>
    </row>
    <row r="76" s="3" customFormat="1" ht="18" hidden="1" customHeight="1" spans="1:49">
      <c r="A76" s="165"/>
      <c r="B76" s="156" t="s">
        <v>374</v>
      </c>
      <c r="C76" s="156"/>
      <c r="D76" s="156"/>
      <c r="E76" s="157"/>
      <c r="F76" s="156"/>
      <c r="G76" s="335"/>
      <c r="H76" s="157"/>
      <c r="I76" s="156"/>
      <c r="J76" s="166">
        <f>SUM(J77:J81)</f>
        <v>5</v>
      </c>
      <c r="K76" s="166">
        <f t="shared" ref="K76:AE76" si="9">SUM(K77:K81)</f>
        <v>0</v>
      </c>
      <c r="L76" s="166">
        <f t="shared" si="9"/>
        <v>0</v>
      </c>
      <c r="M76" s="166">
        <f t="shared" si="9"/>
        <v>0</v>
      </c>
      <c r="N76" s="166">
        <f t="shared" si="9"/>
        <v>0</v>
      </c>
      <c r="O76" s="166">
        <f t="shared" si="9"/>
        <v>0</v>
      </c>
      <c r="P76" s="166">
        <f t="shared" si="9"/>
        <v>0</v>
      </c>
      <c r="Q76" s="166">
        <f t="shared" si="9"/>
        <v>0</v>
      </c>
      <c r="R76" s="166">
        <f t="shared" si="9"/>
        <v>3805</v>
      </c>
      <c r="S76" s="166">
        <f t="shared" si="9"/>
        <v>0</v>
      </c>
      <c r="T76" s="166">
        <f t="shared" si="9"/>
        <v>0</v>
      </c>
      <c r="U76" s="166">
        <f t="shared" si="9"/>
        <v>654.5</v>
      </c>
      <c r="V76" s="166">
        <f t="shared" si="9"/>
        <v>100</v>
      </c>
      <c r="W76" s="166">
        <f t="shared" si="9"/>
        <v>0</v>
      </c>
      <c r="X76" s="166">
        <f t="shared" si="9"/>
        <v>180</v>
      </c>
      <c r="Y76" s="166">
        <f t="shared" si="9"/>
        <v>374.5</v>
      </c>
      <c r="Z76" s="166">
        <f t="shared" si="9"/>
        <v>0</v>
      </c>
      <c r="AA76" s="166">
        <f t="shared" si="9"/>
        <v>0</v>
      </c>
      <c r="AB76" s="166">
        <f t="shared" si="9"/>
        <v>0</v>
      </c>
      <c r="AC76" s="166"/>
      <c r="AD76" s="166">
        <f t="shared" si="9"/>
        <v>1344</v>
      </c>
      <c r="AE76" s="166">
        <f t="shared" si="9"/>
        <v>846</v>
      </c>
      <c r="AF76" s="174"/>
      <c r="AG76" s="174"/>
      <c r="AH76" s="165"/>
      <c r="AI76" s="182"/>
      <c r="AJ76" s="183"/>
      <c r="AK76" s="182"/>
      <c r="AL76" s="165"/>
      <c r="AM76" s="184"/>
      <c r="AN76" s="175"/>
      <c r="AO76" s="163"/>
      <c r="AP76" s="178"/>
      <c r="AQ76" s="163"/>
      <c r="AR76" s="178"/>
      <c r="AS76" s="178"/>
      <c r="AT76" s="178"/>
      <c r="AU76" s="178"/>
      <c r="AV76" s="178"/>
      <c r="AW76" s="178"/>
    </row>
    <row r="77" s="1" customFormat="1" ht="33.75" hidden="1" spans="1:49">
      <c r="A77" s="20">
        <v>61</v>
      </c>
      <c r="B77" s="20" t="s">
        <v>375</v>
      </c>
      <c r="C77" s="20">
        <v>2022</v>
      </c>
      <c r="D77" s="21" t="s">
        <v>98</v>
      </c>
      <c r="E77" s="21" t="s">
        <v>376</v>
      </c>
      <c r="F77" s="21" t="s">
        <v>45</v>
      </c>
      <c r="G77" s="22" t="s">
        <v>1072</v>
      </c>
      <c r="H77" s="21" t="s">
        <v>86</v>
      </c>
      <c r="I77" s="33" t="s">
        <v>377</v>
      </c>
      <c r="J77" s="21">
        <v>1</v>
      </c>
      <c r="K77" s="21"/>
      <c r="L77" s="21"/>
      <c r="M77" s="21"/>
      <c r="N77" s="21"/>
      <c r="O77" s="21"/>
      <c r="P77" s="21"/>
      <c r="Q77" s="21"/>
      <c r="R77" s="22">
        <v>466</v>
      </c>
      <c r="S77" s="21" t="s">
        <v>86</v>
      </c>
      <c r="T77" s="21" t="s">
        <v>90</v>
      </c>
      <c r="U77" s="44">
        <v>80</v>
      </c>
      <c r="V77" s="44">
        <v>0</v>
      </c>
      <c r="W77" s="44"/>
      <c r="X77" s="44">
        <v>80</v>
      </c>
      <c r="Y77" s="44">
        <v>0</v>
      </c>
      <c r="Z77" s="44">
        <v>0</v>
      </c>
      <c r="AA77" s="44">
        <v>0</v>
      </c>
      <c r="AB77" s="44">
        <v>0</v>
      </c>
      <c r="AC77" s="44"/>
      <c r="AD77" s="50">
        <v>133</v>
      </c>
      <c r="AE77" s="50">
        <v>19</v>
      </c>
      <c r="AF77" s="33" t="s">
        <v>378</v>
      </c>
      <c r="AG77" s="33" t="s">
        <v>379</v>
      </c>
      <c r="AH77" s="21" t="s">
        <v>86</v>
      </c>
      <c r="AI77" s="21" t="s">
        <v>90</v>
      </c>
      <c r="AJ77" s="58" t="s">
        <v>80</v>
      </c>
      <c r="AK77" s="21" t="s">
        <v>81</v>
      </c>
      <c r="AL77" s="21" t="s">
        <v>82</v>
      </c>
      <c r="AM77" s="21" t="s">
        <v>55</v>
      </c>
      <c r="AN77" s="21" t="s">
        <v>80</v>
      </c>
      <c r="AO77" s="21" t="s">
        <v>56</v>
      </c>
      <c r="AP77" s="133"/>
      <c r="AQ77" s="21"/>
      <c r="AR77" s="20"/>
      <c r="AS77" s="20"/>
      <c r="AT77" s="20"/>
      <c r="AU77" s="20"/>
      <c r="AV77" s="20"/>
      <c r="AW77" s="128"/>
    </row>
    <row r="78" s="334" customFormat="1" ht="54" customHeight="1" spans="1:59">
      <c r="A78" s="336">
        <v>62</v>
      </c>
      <c r="B78" s="336" t="s">
        <v>1473</v>
      </c>
      <c r="C78" s="336">
        <v>2022</v>
      </c>
      <c r="D78" s="336" t="s">
        <v>98</v>
      </c>
      <c r="E78" s="338" t="s">
        <v>1474</v>
      </c>
      <c r="F78" s="336" t="s">
        <v>45</v>
      </c>
      <c r="G78" s="338" t="s">
        <v>1072</v>
      </c>
      <c r="H78" s="336" t="s">
        <v>1475</v>
      </c>
      <c r="I78" s="338" t="s">
        <v>1476</v>
      </c>
      <c r="J78" s="336">
        <v>1</v>
      </c>
      <c r="K78" s="336"/>
      <c r="L78" s="336"/>
      <c r="M78" s="336"/>
      <c r="N78" s="336"/>
      <c r="O78" s="336"/>
      <c r="P78" s="336"/>
      <c r="Q78" s="336"/>
      <c r="R78" s="336">
        <v>235</v>
      </c>
      <c r="S78" s="338" t="s">
        <v>200</v>
      </c>
      <c r="T78" s="338" t="s">
        <v>201</v>
      </c>
      <c r="U78" s="336">
        <v>100</v>
      </c>
      <c r="V78" s="336">
        <v>0</v>
      </c>
      <c r="W78" s="336"/>
      <c r="X78" s="336">
        <v>100</v>
      </c>
      <c r="Y78" s="336">
        <v>0</v>
      </c>
      <c r="Z78" s="336">
        <v>0</v>
      </c>
      <c r="AA78" s="336">
        <v>0</v>
      </c>
      <c r="AB78" s="357">
        <v>0</v>
      </c>
      <c r="AC78" s="357"/>
      <c r="AD78" s="362">
        <v>65</v>
      </c>
      <c r="AE78" s="362">
        <v>49</v>
      </c>
      <c r="AF78" s="349" t="s">
        <v>378</v>
      </c>
      <c r="AG78" s="349" t="s">
        <v>379</v>
      </c>
      <c r="AH78" s="338" t="s">
        <v>200</v>
      </c>
      <c r="AI78" s="338" t="s">
        <v>201</v>
      </c>
      <c r="AJ78" s="339" t="s">
        <v>80</v>
      </c>
      <c r="AK78" s="338" t="s">
        <v>81</v>
      </c>
      <c r="AL78" s="338" t="s">
        <v>82</v>
      </c>
      <c r="AM78" s="338" t="s">
        <v>55</v>
      </c>
      <c r="AN78" s="338" t="s">
        <v>80</v>
      </c>
      <c r="AO78" s="338"/>
      <c r="AP78" s="367"/>
      <c r="AQ78" s="338"/>
      <c r="AR78" s="336" t="s">
        <v>1079</v>
      </c>
      <c r="AS78" s="336"/>
      <c r="AT78" s="336"/>
      <c r="AU78" s="336"/>
      <c r="AV78" s="336" t="s">
        <v>1214</v>
      </c>
      <c r="AW78" s="371"/>
      <c r="AY78" s="1"/>
      <c r="AZ78" s="1"/>
      <c r="BA78" s="1"/>
      <c r="BB78" s="1"/>
      <c r="BC78" s="1"/>
      <c r="BD78" s="1"/>
      <c r="BE78" s="1"/>
      <c r="BF78" s="1"/>
      <c r="BG78" s="372">
        <v>1</v>
      </c>
    </row>
    <row r="79" s="334" customFormat="1" ht="54" customHeight="1" spans="1:59">
      <c r="A79" s="336">
        <v>63</v>
      </c>
      <c r="B79" s="336" t="s">
        <v>1477</v>
      </c>
      <c r="C79" s="336">
        <v>2022</v>
      </c>
      <c r="D79" s="336" t="s">
        <v>98</v>
      </c>
      <c r="E79" s="338" t="s">
        <v>1478</v>
      </c>
      <c r="F79" s="336" t="s">
        <v>45</v>
      </c>
      <c r="G79" s="338" t="s">
        <v>1072</v>
      </c>
      <c r="H79" s="336" t="s">
        <v>285</v>
      </c>
      <c r="I79" s="338" t="s">
        <v>1479</v>
      </c>
      <c r="J79" s="336">
        <v>1</v>
      </c>
      <c r="K79" s="336"/>
      <c r="L79" s="336"/>
      <c r="M79" s="336"/>
      <c r="N79" s="336"/>
      <c r="O79" s="336"/>
      <c r="P79" s="336"/>
      <c r="Q79" s="336"/>
      <c r="R79" s="336">
        <v>1253</v>
      </c>
      <c r="S79" s="343" t="s">
        <v>50</v>
      </c>
      <c r="T79" s="338" t="s">
        <v>51</v>
      </c>
      <c r="U79" s="336">
        <v>50</v>
      </c>
      <c r="V79" s="336">
        <v>50</v>
      </c>
      <c r="W79" s="336"/>
      <c r="X79" s="336">
        <v>0</v>
      </c>
      <c r="Y79" s="336">
        <v>0</v>
      </c>
      <c r="Z79" s="336">
        <v>0</v>
      </c>
      <c r="AA79" s="336">
        <v>0</v>
      </c>
      <c r="AB79" s="357">
        <v>0</v>
      </c>
      <c r="AC79" s="357"/>
      <c r="AD79" s="362">
        <v>628</v>
      </c>
      <c r="AE79" s="362">
        <v>456</v>
      </c>
      <c r="AF79" s="349" t="s">
        <v>378</v>
      </c>
      <c r="AG79" s="349" t="s">
        <v>379</v>
      </c>
      <c r="AH79" s="343" t="s">
        <v>50</v>
      </c>
      <c r="AI79" s="338" t="s">
        <v>51</v>
      </c>
      <c r="AJ79" s="339" t="s">
        <v>80</v>
      </c>
      <c r="AK79" s="338" t="s">
        <v>81</v>
      </c>
      <c r="AL79" s="338" t="s">
        <v>82</v>
      </c>
      <c r="AM79" s="338" t="s">
        <v>55</v>
      </c>
      <c r="AN79" s="338" t="s">
        <v>80</v>
      </c>
      <c r="AO79" s="338"/>
      <c r="AP79" s="367"/>
      <c r="AQ79" s="338"/>
      <c r="AR79" s="336" t="s">
        <v>1079</v>
      </c>
      <c r="AS79" s="336"/>
      <c r="AT79" s="336"/>
      <c r="AU79" s="336"/>
      <c r="AV79" s="336" t="s">
        <v>1214</v>
      </c>
      <c r="AW79" s="371"/>
      <c r="AY79" s="1"/>
      <c r="AZ79" s="1"/>
      <c r="BA79" s="1"/>
      <c r="BB79" s="1"/>
      <c r="BC79" s="1"/>
      <c r="BD79" s="1"/>
      <c r="BE79" s="1"/>
      <c r="BF79" s="1"/>
      <c r="BG79" s="372">
        <v>1</v>
      </c>
    </row>
    <row r="80" s="334" customFormat="1" ht="54" customHeight="1" spans="1:59">
      <c r="A80" s="336">
        <v>64</v>
      </c>
      <c r="B80" s="336" t="s">
        <v>1480</v>
      </c>
      <c r="C80" s="336">
        <v>2022</v>
      </c>
      <c r="D80" s="336" t="s">
        <v>98</v>
      </c>
      <c r="E80" s="338" t="s">
        <v>1481</v>
      </c>
      <c r="F80" s="336" t="s">
        <v>45</v>
      </c>
      <c r="G80" s="338" t="s">
        <v>1072</v>
      </c>
      <c r="H80" s="336" t="s">
        <v>93</v>
      </c>
      <c r="I80" s="338" t="s">
        <v>1482</v>
      </c>
      <c r="J80" s="336">
        <v>1</v>
      </c>
      <c r="K80" s="336"/>
      <c r="L80" s="336"/>
      <c r="M80" s="336"/>
      <c r="N80" s="336"/>
      <c r="O80" s="336"/>
      <c r="P80" s="336"/>
      <c r="Q80" s="336"/>
      <c r="R80" s="336">
        <v>1425</v>
      </c>
      <c r="S80" s="343" t="s">
        <v>70</v>
      </c>
      <c r="T80" s="338" t="s">
        <v>1075</v>
      </c>
      <c r="U80" s="336">
        <v>50</v>
      </c>
      <c r="V80" s="336">
        <v>50</v>
      </c>
      <c r="W80" s="336"/>
      <c r="X80" s="336">
        <v>0</v>
      </c>
      <c r="Y80" s="336">
        <v>0</v>
      </c>
      <c r="Z80" s="336">
        <v>0</v>
      </c>
      <c r="AA80" s="336">
        <v>0</v>
      </c>
      <c r="AB80" s="357">
        <v>0</v>
      </c>
      <c r="AC80" s="357"/>
      <c r="AD80" s="362">
        <v>416</v>
      </c>
      <c r="AE80" s="362">
        <v>248</v>
      </c>
      <c r="AF80" s="349" t="s">
        <v>378</v>
      </c>
      <c r="AG80" s="349" t="s">
        <v>379</v>
      </c>
      <c r="AH80" s="343" t="s">
        <v>70</v>
      </c>
      <c r="AI80" s="338" t="s">
        <v>1075</v>
      </c>
      <c r="AJ80" s="339" t="s">
        <v>80</v>
      </c>
      <c r="AK80" s="338" t="s">
        <v>81</v>
      </c>
      <c r="AL80" s="338" t="s">
        <v>82</v>
      </c>
      <c r="AM80" s="338" t="s">
        <v>55</v>
      </c>
      <c r="AN80" s="338" t="s">
        <v>80</v>
      </c>
      <c r="AO80" s="338"/>
      <c r="AP80" s="367"/>
      <c r="AQ80" s="338"/>
      <c r="AR80" s="336" t="s">
        <v>1079</v>
      </c>
      <c r="AS80" s="336"/>
      <c r="AT80" s="336"/>
      <c r="AU80" s="336"/>
      <c r="AV80" s="336" t="s">
        <v>1214</v>
      </c>
      <c r="AW80" s="371"/>
      <c r="AY80" s="1"/>
      <c r="AZ80" s="1"/>
      <c r="BA80" s="1"/>
      <c r="BB80" s="1"/>
      <c r="BC80" s="1"/>
      <c r="BD80" s="1"/>
      <c r="BE80" s="1"/>
      <c r="BF80" s="1"/>
      <c r="BG80" s="372">
        <v>1</v>
      </c>
    </row>
    <row r="81" s="334" customFormat="1" ht="109" customHeight="1" spans="1:59">
      <c r="A81" s="336">
        <v>65</v>
      </c>
      <c r="B81" s="336" t="s">
        <v>1559</v>
      </c>
      <c r="C81" s="336">
        <v>2022</v>
      </c>
      <c r="D81" s="336" t="s">
        <v>98</v>
      </c>
      <c r="E81" s="366" t="s">
        <v>1560</v>
      </c>
      <c r="F81" s="336" t="s">
        <v>45</v>
      </c>
      <c r="G81" s="338" t="s">
        <v>1561</v>
      </c>
      <c r="H81" s="336" t="s">
        <v>1562</v>
      </c>
      <c r="I81" s="338" t="s">
        <v>1609</v>
      </c>
      <c r="J81" s="336">
        <v>1</v>
      </c>
      <c r="K81" s="336"/>
      <c r="L81" s="336"/>
      <c r="M81" s="336"/>
      <c r="N81" s="336"/>
      <c r="O81" s="336"/>
      <c r="P81" s="336"/>
      <c r="Q81" s="336"/>
      <c r="R81" s="336">
        <v>426</v>
      </c>
      <c r="S81" s="343" t="s">
        <v>80</v>
      </c>
      <c r="T81" s="338" t="s">
        <v>81</v>
      </c>
      <c r="U81" s="336">
        <v>374.5</v>
      </c>
      <c r="V81" s="336"/>
      <c r="W81" s="336"/>
      <c r="X81" s="336"/>
      <c r="Y81" s="336">
        <v>374.5</v>
      </c>
      <c r="Z81" s="336"/>
      <c r="AA81" s="336"/>
      <c r="AB81" s="357"/>
      <c r="AC81" s="357"/>
      <c r="AD81" s="362">
        <v>102</v>
      </c>
      <c r="AE81" s="362">
        <v>74</v>
      </c>
      <c r="AF81" s="349" t="s">
        <v>1564</v>
      </c>
      <c r="AG81" s="349" t="s">
        <v>1565</v>
      </c>
      <c r="AH81" s="343" t="s">
        <v>80</v>
      </c>
      <c r="AI81" s="338" t="s">
        <v>81</v>
      </c>
      <c r="AJ81" s="339" t="s">
        <v>80</v>
      </c>
      <c r="AK81" s="338" t="s">
        <v>81</v>
      </c>
      <c r="AL81" s="338" t="s">
        <v>82</v>
      </c>
      <c r="AM81" s="338" t="s">
        <v>55</v>
      </c>
      <c r="AN81" s="338" t="s">
        <v>80</v>
      </c>
      <c r="AO81" s="338"/>
      <c r="AP81" s="367"/>
      <c r="AQ81" s="338"/>
      <c r="AR81" s="336" t="s">
        <v>1079</v>
      </c>
      <c r="AS81" s="336"/>
      <c r="AT81" s="336"/>
      <c r="AU81" s="336"/>
      <c r="AV81" s="336" t="s">
        <v>1552</v>
      </c>
      <c r="AW81" s="371"/>
      <c r="AY81" s="1"/>
      <c r="AZ81" s="1"/>
      <c r="BA81" s="1"/>
      <c r="BB81" s="1"/>
      <c r="BC81" s="1"/>
      <c r="BD81" s="1"/>
      <c r="BE81" s="1"/>
      <c r="BF81" s="1"/>
      <c r="BG81" s="372">
        <v>1</v>
      </c>
    </row>
    <row r="82" s="3" customFormat="1" ht="18" hidden="1" customHeight="1" spans="1:49">
      <c r="A82" s="165"/>
      <c r="B82" s="188" t="s">
        <v>380</v>
      </c>
      <c r="C82" s="188"/>
      <c r="D82" s="188"/>
      <c r="E82" s="157"/>
      <c r="F82" s="188"/>
      <c r="G82" s="373"/>
      <c r="H82" s="157"/>
      <c r="I82" s="188"/>
      <c r="J82" s="166">
        <f t="shared" ref="J82:AB82" si="10">SUM(J83:J84)</f>
        <v>2</v>
      </c>
      <c r="K82" s="166">
        <f t="shared" si="10"/>
        <v>0</v>
      </c>
      <c r="L82" s="166">
        <f t="shared" si="10"/>
        <v>0</v>
      </c>
      <c r="M82" s="166">
        <f t="shared" si="10"/>
        <v>0</v>
      </c>
      <c r="N82" s="166">
        <f t="shared" si="10"/>
        <v>0</v>
      </c>
      <c r="O82" s="166">
        <f t="shared" si="10"/>
        <v>0</v>
      </c>
      <c r="P82" s="166">
        <f t="shared" si="10"/>
        <v>0</v>
      </c>
      <c r="Q82" s="166">
        <f t="shared" si="10"/>
        <v>0</v>
      </c>
      <c r="R82" s="166">
        <f t="shared" si="10"/>
        <v>3000</v>
      </c>
      <c r="S82" s="166">
        <f t="shared" si="10"/>
        <v>0</v>
      </c>
      <c r="T82" s="166">
        <f t="shared" si="10"/>
        <v>0</v>
      </c>
      <c r="U82" s="166">
        <f t="shared" si="10"/>
        <v>3390</v>
      </c>
      <c r="V82" s="166">
        <f t="shared" si="10"/>
        <v>1470.05</v>
      </c>
      <c r="W82" s="166">
        <f t="shared" si="10"/>
        <v>280</v>
      </c>
      <c r="X82" s="166">
        <f t="shared" si="10"/>
        <v>0</v>
      </c>
      <c r="Y82" s="166">
        <f t="shared" si="10"/>
        <v>1639.95</v>
      </c>
      <c r="Z82" s="166">
        <f t="shared" si="10"/>
        <v>0</v>
      </c>
      <c r="AA82" s="166">
        <f t="shared" si="10"/>
        <v>0</v>
      </c>
      <c r="AB82" s="166">
        <f t="shared" si="10"/>
        <v>0</v>
      </c>
      <c r="AC82" s="166"/>
      <c r="AD82" s="166">
        <f>SUM(AD83:AD84)</f>
        <v>7471</v>
      </c>
      <c r="AE82" s="166">
        <f>SUM(AE83:AE84)</f>
        <v>4094</v>
      </c>
      <c r="AF82" s="182"/>
      <c r="AG82" s="182"/>
      <c r="AH82" s="182"/>
      <c r="AI82" s="165"/>
      <c r="AJ82" s="199"/>
      <c r="AK82" s="175"/>
      <c r="AL82" s="178"/>
      <c r="AM82" s="178"/>
      <c r="AN82" s="178"/>
      <c r="AO82" s="163"/>
      <c r="AP82" s="178"/>
      <c r="AQ82" s="163"/>
      <c r="AR82" s="178"/>
      <c r="AS82" s="178"/>
      <c r="AT82" s="178"/>
      <c r="AU82" s="178"/>
      <c r="AV82" s="178"/>
      <c r="AW82" s="178"/>
    </row>
    <row r="83" s="333" customFormat="1" ht="56.25" spans="1:59">
      <c r="A83" s="339">
        <v>66</v>
      </c>
      <c r="B83" s="337" t="s">
        <v>381</v>
      </c>
      <c r="C83" s="337">
        <v>2022</v>
      </c>
      <c r="D83" s="338" t="s">
        <v>98</v>
      </c>
      <c r="E83" s="374" t="s">
        <v>382</v>
      </c>
      <c r="F83" s="339" t="s">
        <v>383</v>
      </c>
      <c r="G83" s="340" t="s">
        <v>1142</v>
      </c>
      <c r="H83" s="339" t="s">
        <v>164</v>
      </c>
      <c r="I83" s="348" t="s">
        <v>384</v>
      </c>
      <c r="J83" s="338">
        <v>1</v>
      </c>
      <c r="K83" s="338"/>
      <c r="L83" s="338"/>
      <c r="M83" s="338"/>
      <c r="N83" s="338"/>
      <c r="O83" s="338"/>
      <c r="P83" s="338"/>
      <c r="Q83" s="338"/>
      <c r="R83" s="343">
        <v>2000</v>
      </c>
      <c r="S83" s="339" t="s">
        <v>387</v>
      </c>
      <c r="T83" s="339" t="s">
        <v>388</v>
      </c>
      <c r="U83" s="354">
        <v>3000</v>
      </c>
      <c r="V83" s="354">
        <v>1470.05</v>
      </c>
      <c r="W83" s="354"/>
      <c r="X83" s="354">
        <v>0</v>
      </c>
      <c r="Y83" s="354">
        <f>U83-V83</f>
        <v>1529.95</v>
      </c>
      <c r="Z83" s="354">
        <v>0</v>
      </c>
      <c r="AA83" s="354">
        <v>0</v>
      </c>
      <c r="AB83" s="354">
        <v>0</v>
      </c>
      <c r="AC83" s="354"/>
      <c r="AD83" s="359">
        <v>6945</v>
      </c>
      <c r="AE83" s="359">
        <v>3656</v>
      </c>
      <c r="AF83" s="348" t="s">
        <v>385</v>
      </c>
      <c r="AG83" s="348" t="s">
        <v>386</v>
      </c>
      <c r="AH83" s="338" t="s">
        <v>387</v>
      </c>
      <c r="AI83" s="338" t="s">
        <v>388</v>
      </c>
      <c r="AJ83" s="339" t="s">
        <v>387</v>
      </c>
      <c r="AK83" s="338" t="s">
        <v>388</v>
      </c>
      <c r="AL83" s="338" t="s">
        <v>389</v>
      </c>
      <c r="AM83" s="338" t="s">
        <v>55</v>
      </c>
      <c r="AN83" s="338" t="s">
        <v>63</v>
      </c>
      <c r="AO83" s="338" t="s">
        <v>56</v>
      </c>
      <c r="AP83" s="338" t="s">
        <v>1078</v>
      </c>
      <c r="AQ83" s="338"/>
      <c r="AR83" s="337" t="s">
        <v>1079</v>
      </c>
      <c r="AS83" s="337" t="s">
        <v>1079</v>
      </c>
      <c r="AT83" s="337" t="s">
        <v>1079</v>
      </c>
      <c r="AU83" s="337"/>
      <c r="AV83" s="339"/>
      <c r="AW83" s="367" t="s">
        <v>1080</v>
      </c>
      <c r="AX83" s="370"/>
      <c r="AY83" s="74"/>
      <c r="AZ83" s="74" t="s">
        <v>1539</v>
      </c>
      <c r="BA83" s="74"/>
      <c r="BB83" s="74"/>
      <c r="BC83" s="74"/>
      <c r="BD83" s="74"/>
      <c r="BE83" s="74"/>
      <c r="BF83" s="74"/>
      <c r="BG83" s="372">
        <v>1</v>
      </c>
    </row>
    <row r="84" s="333" customFormat="1" ht="72" customHeight="1" spans="1:59">
      <c r="A84" s="339">
        <v>67</v>
      </c>
      <c r="B84" s="337" t="s">
        <v>1483</v>
      </c>
      <c r="C84" s="337">
        <v>2022</v>
      </c>
      <c r="D84" s="338" t="s">
        <v>125</v>
      </c>
      <c r="E84" s="374" t="s">
        <v>1484</v>
      </c>
      <c r="F84" s="339" t="s">
        <v>45</v>
      </c>
      <c r="G84" s="340" t="s">
        <v>1485</v>
      </c>
      <c r="H84" s="339" t="s">
        <v>509</v>
      </c>
      <c r="I84" s="348" t="s">
        <v>1486</v>
      </c>
      <c r="J84" s="338">
        <v>1</v>
      </c>
      <c r="K84" s="338"/>
      <c r="L84" s="338"/>
      <c r="M84" s="338"/>
      <c r="N84" s="338"/>
      <c r="O84" s="338"/>
      <c r="P84" s="338"/>
      <c r="Q84" s="338"/>
      <c r="R84" s="343">
        <v>1000</v>
      </c>
      <c r="S84" s="339" t="s">
        <v>80</v>
      </c>
      <c r="T84" s="339" t="s">
        <v>81</v>
      </c>
      <c r="U84" s="354">
        <v>390</v>
      </c>
      <c r="V84" s="354"/>
      <c r="W84" s="354">
        <v>280</v>
      </c>
      <c r="X84" s="354">
        <v>0</v>
      </c>
      <c r="Y84" s="354">
        <v>110</v>
      </c>
      <c r="Z84" s="354">
        <v>0</v>
      </c>
      <c r="AA84" s="354">
        <v>0</v>
      </c>
      <c r="AB84" s="354">
        <v>0</v>
      </c>
      <c r="AC84" s="354"/>
      <c r="AD84" s="359">
        <v>526</v>
      </c>
      <c r="AE84" s="359">
        <v>438</v>
      </c>
      <c r="AF84" s="348" t="s">
        <v>1487</v>
      </c>
      <c r="AG84" s="348" t="s">
        <v>1488</v>
      </c>
      <c r="AH84" s="338" t="s">
        <v>80</v>
      </c>
      <c r="AI84" s="338" t="s">
        <v>81</v>
      </c>
      <c r="AJ84" s="339" t="s">
        <v>80</v>
      </c>
      <c r="AK84" s="338" t="s">
        <v>81</v>
      </c>
      <c r="AL84" s="338" t="s">
        <v>82</v>
      </c>
      <c r="AM84" s="338" t="s">
        <v>55</v>
      </c>
      <c r="AN84" s="338" t="s">
        <v>80</v>
      </c>
      <c r="AO84" s="338"/>
      <c r="AP84" s="338"/>
      <c r="AQ84" s="338"/>
      <c r="AR84" s="337" t="s">
        <v>1079</v>
      </c>
      <c r="AS84" s="337" t="s">
        <v>1079</v>
      </c>
      <c r="AT84" s="337"/>
      <c r="AU84" s="337" t="s">
        <v>1079</v>
      </c>
      <c r="AV84" s="338" t="s">
        <v>1489</v>
      </c>
      <c r="AW84" s="367"/>
      <c r="AX84" s="370"/>
      <c r="AY84" s="74"/>
      <c r="AZ84" s="74" t="s">
        <v>1539</v>
      </c>
      <c r="BA84" s="74"/>
      <c r="BB84" s="74"/>
      <c r="BC84" s="74"/>
      <c r="BD84" s="74"/>
      <c r="BE84" s="74"/>
      <c r="BF84" s="74"/>
      <c r="BG84" s="372">
        <v>1</v>
      </c>
    </row>
    <row r="85" s="3" customFormat="1" ht="18" hidden="1" customHeight="1" spans="1:49">
      <c r="A85" s="165"/>
      <c r="B85" s="156" t="s">
        <v>390</v>
      </c>
      <c r="C85" s="156"/>
      <c r="D85" s="156"/>
      <c r="E85" s="157"/>
      <c r="F85" s="156"/>
      <c r="G85" s="335"/>
      <c r="H85" s="157"/>
      <c r="I85" s="156"/>
      <c r="J85" s="166">
        <v>0</v>
      </c>
      <c r="K85" s="166">
        <v>0</v>
      </c>
      <c r="L85" s="166">
        <v>0</v>
      </c>
      <c r="M85" s="166">
        <v>0</v>
      </c>
      <c r="N85" s="166">
        <v>0</v>
      </c>
      <c r="O85" s="166">
        <v>0</v>
      </c>
      <c r="P85" s="166">
        <v>0</v>
      </c>
      <c r="Q85" s="166">
        <v>0</v>
      </c>
      <c r="R85" s="166">
        <v>0</v>
      </c>
      <c r="S85" s="166">
        <v>0</v>
      </c>
      <c r="T85" s="166">
        <v>0</v>
      </c>
      <c r="U85" s="166">
        <v>0</v>
      </c>
      <c r="V85" s="166">
        <v>0</v>
      </c>
      <c r="W85" s="166">
        <v>0</v>
      </c>
      <c r="X85" s="166">
        <v>0</v>
      </c>
      <c r="Y85" s="166">
        <v>0</v>
      </c>
      <c r="Z85" s="166">
        <v>0</v>
      </c>
      <c r="AA85" s="166">
        <v>0</v>
      </c>
      <c r="AB85" s="166">
        <v>0</v>
      </c>
      <c r="AC85" s="166"/>
      <c r="AD85" s="166">
        <v>0</v>
      </c>
      <c r="AE85" s="166">
        <v>0</v>
      </c>
      <c r="AF85" s="174"/>
      <c r="AG85" s="174"/>
      <c r="AH85" s="165"/>
      <c r="AI85" s="182"/>
      <c r="AJ85" s="183"/>
      <c r="AK85" s="182"/>
      <c r="AL85" s="165"/>
      <c r="AM85" s="184"/>
      <c r="AN85" s="175"/>
      <c r="AO85" s="163"/>
      <c r="AP85" s="178"/>
      <c r="AQ85" s="163"/>
      <c r="AR85" s="178"/>
      <c r="AS85" s="178"/>
      <c r="AT85" s="178"/>
      <c r="AU85" s="178"/>
      <c r="AV85" s="178"/>
      <c r="AW85" s="178"/>
    </row>
    <row r="86" s="3" customFormat="1" ht="18" hidden="1" customHeight="1" spans="1:49">
      <c r="A86" s="155"/>
      <c r="B86" s="156" t="s">
        <v>391</v>
      </c>
      <c r="C86" s="156"/>
      <c r="D86" s="156"/>
      <c r="E86" s="157"/>
      <c r="F86" s="156"/>
      <c r="G86" s="335"/>
      <c r="H86" s="157"/>
      <c r="I86" s="156"/>
      <c r="J86" s="166">
        <f t="shared" ref="J86:AB86" si="11">J87+J102</f>
        <v>14</v>
      </c>
      <c r="K86" s="166">
        <f t="shared" si="11"/>
        <v>0</v>
      </c>
      <c r="L86" s="166">
        <f t="shared" si="11"/>
        <v>0</v>
      </c>
      <c r="M86" s="166">
        <f t="shared" si="11"/>
        <v>0</v>
      </c>
      <c r="N86" s="166">
        <f t="shared" si="11"/>
        <v>0</v>
      </c>
      <c r="O86" s="166">
        <f t="shared" si="11"/>
        <v>0</v>
      </c>
      <c r="P86" s="166">
        <f t="shared" si="11"/>
        <v>0</v>
      </c>
      <c r="Q86" s="166">
        <f t="shared" si="11"/>
        <v>0</v>
      </c>
      <c r="R86" s="166">
        <f t="shared" si="11"/>
        <v>36531</v>
      </c>
      <c r="S86" s="166">
        <f t="shared" si="11"/>
        <v>0</v>
      </c>
      <c r="T86" s="166">
        <f t="shared" si="11"/>
        <v>0</v>
      </c>
      <c r="U86" s="166">
        <f t="shared" si="11"/>
        <v>9056.11</v>
      </c>
      <c r="V86" s="166">
        <f t="shared" si="11"/>
        <v>1632.97</v>
      </c>
      <c r="W86" s="166">
        <f t="shared" si="11"/>
        <v>100</v>
      </c>
      <c r="X86" s="166">
        <f t="shared" si="11"/>
        <v>2280</v>
      </c>
      <c r="Y86" s="166">
        <f t="shared" si="11"/>
        <v>4043.14</v>
      </c>
      <c r="Z86" s="166">
        <f t="shared" si="11"/>
        <v>1000</v>
      </c>
      <c r="AA86" s="166">
        <f t="shared" si="11"/>
        <v>0</v>
      </c>
      <c r="AB86" s="166">
        <f t="shared" si="11"/>
        <v>0</v>
      </c>
      <c r="AC86" s="166"/>
      <c r="AD86" s="166">
        <f>AD87+AD102</f>
        <v>10059</v>
      </c>
      <c r="AE86" s="166">
        <f>AE87+AE102</f>
        <v>3677</v>
      </c>
      <c r="AF86" s="170"/>
      <c r="AG86" s="170"/>
      <c r="AH86" s="175"/>
      <c r="AI86" s="175"/>
      <c r="AJ86" s="176"/>
      <c r="AK86" s="177"/>
      <c r="AL86" s="175"/>
      <c r="AM86" s="175"/>
      <c r="AN86" s="175"/>
      <c r="AO86" s="163"/>
      <c r="AP86" s="178"/>
      <c r="AQ86" s="163"/>
      <c r="AR86" s="178"/>
      <c r="AS86" s="178"/>
      <c r="AT86" s="178"/>
      <c r="AU86" s="178"/>
      <c r="AV86" s="178"/>
      <c r="AW86" s="178"/>
    </row>
    <row r="87" s="3" customFormat="1" ht="18" hidden="1" customHeight="1" spans="1:49">
      <c r="A87" s="155"/>
      <c r="B87" s="156" t="s">
        <v>392</v>
      </c>
      <c r="C87" s="156"/>
      <c r="D87" s="156"/>
      <c r="E87" s="157"/>
      <c r="F87" s="156"/>
      <c r="G87" s="335"/>
      <c r="H87" s="157"/>
      <c r="I87" s="156"/>
      <c r="J87" s="166">
        <f t="shared" ref="J87:AB87" si="12">SUM(J88:J101)</f>
        <v>14</v>
      </c>
      <c r="K87" s="166">
        <f t="shared" si="12"/>
        <v>0</v>
      </c>
      <c r="L87" s="166">
        <f t="shared" si="12"/>
        <v>0</v>
      </c>
      <c r="M87" s="166">
        <f t="shared" si="12"/>
        <v>0</v>
      </c>
      <c r="N87" s="166">
        <f t="shared" si="12"/>
        <v>0</v>
      </c>
      <c r="O87" s="166">
        <f t="shared" si="12"/>
        <v>0</v>
      </c>
      <c r="P87" s="166">
        <f t="shared" si="12"/>
        <v>0</v>
      </c>
      <c r="Q87" s="166">
        <f t="shared" si="12"/>
        <v>0</v>
      </c>
      <c r="R87" s="166">
        <f t="shared" si="12"/>
        <v>36531</v>
      </c>
      <c r="S87" s="166">
        <f t="shared" si="12"/>
        <v>0</v>
      </c>
      <c r="T87" s="166">
        <f t="shared" si="12"/>
        <v>0</v>
      </c>
      <c r="U87" s="166">
        <f t="shared" si="12"/>
        <v>9056.11</v>
      </c>
      <c r="V87" s="166">
        <f t="shared" si="12"/>
        <v>1632.97</v>
      </c>
      <c r="W87" s="166">
        <f t="shared" si="12"/>
        <v>100</v>
      </c>
      <c r="X87" s="166">
        <f t="shared" si="12"/>
        <v>2280</v>
      </c>
      <c r="Y87" s="166">
        <f t="shared" si="12"/>
        <v>4043.14</v>
      </c>
      <c r="Z87" s="166">
        <f t="shared" si="12"/>
        <v>1000</v>
      </c>
      <c r="AA87" s="166">
        <f t="shared" si="12"/>
        <v>0</v>
      </c>
      <c r="AB87" s="166">
        <f t="shared" si="12"/>
        <v>0</v>
      </c>
      <c r="AC87" s="166"/>
      <c r="AD87" s="166">
        <f>SUM(AD88:AD101)</f>
        <v>10059</v>
      </c>
      <c r="AE87" s="166">
        <f>SUM(AE88:AE101)</f>
        <v>3677</v>
      </c>
      <c r="AF87" s="170"/>
      <c r="AG87" s="170"/>
      <c r="AH87" s="175"/>
      <c r="AI87" s="175"/>
      <c r="AJ87" s="176"/>
      <c r="AK87" s="177"/>
      <c r="AL87" s="175"/>
      <c r="AM87" s="175"/>
      <c r="AN87" s="175"/>
      <c r="AO87" s="163"/>
      <c r="AP87" s="178"/>
      <c r="AQ87" s="163"/>
      <c r="AR87" s="178"/>
      <c r="AS87" s="178"/>
      <c r="AT87" s="178"/>
      <c r="AU87" s="178"/>
      <c r="AV87" s="178"/>
      <c r="AW87" s="178"/>
    </row>
    <row r="88" s="334" customFormat="1" ht="56.25" spans="1:59">
      <c r="A88" s="336">
        <v>68</v>
      </c>
      <c r="B88" s="336" t="s">
        <v>393</v>
      </c>
      <c r="C88" s="336">
        <v>2022</v>
      </c>
      <c r="D88" s="343" t="s">
        <v>394</v>
      </c>
      <c r="E88" s="345" t="s">
        <v>395</v>
      </c>
      <c r="F88" s="343" t="s">
        <v>45</v>
      </c>
      <c r="G88" s="343" t="s">
        <v>1074</v>
      </c>
      <c r="H88" s="343" t="s">
        <v>59</v>
      </c>
      <c r="I88" s="356" t="s">
        <v>396</v>
      </c>
      <c r="J88" s="343">
        <v>1</v>
      </c>
      <c r="K88" s="343"/>
      <c r="L88" s="343"/>
      <c r="M88" s="343"/>
      <c r="N88" s="343"/>
      <c r="O88" s="343"/>
      <c r="P88" s="343"/>
      <c r="Q88" s="343"/>
      <c r="R88" s="343">
        <v>4795</v>
      </c>
      <c r="S88" s="343" t="s">
        <v>50</v>
      </c>
      <c r="T88" s="338" t="s">
        <v>51</v>
      </c>
      <c r="U88" s="357">
        <v>900</v>
      </c>
      <c r="V88" s="357">
        <v>0</v>
      </c>
      <c r="W88" s="357"/>
      <c r="X88" s="357">
        <v>0</v>
      </c>
      <c r="Y88" s="357">
        <v>900</v>
      </c>
      <c r="Z88" s="357">
        <v>0</v>
      </c>
      <c r="AA88" s="357">
        <v>0</v>
      </c>
      <c r="AB88" s="357">
        <v>0</v>
      </c>
      <c r="AC88" s="357"/>
      <c r="AD88" s="362">
        <v>1370</v>
      </c>
      <c r="AE88" s="362">
        <v>848</v>
      </c>
      <c r="AF88" s="356" t="s">
        <v>397</v>
      </c>
      <c r="AG88" s="356" t="s">
        <v>398</v>
      </c>
      <c r="AH88" s="343" t="s">
        <v>50</v>
      </c>
      <c r="AI88" s="338" t="s">
        <v>51</v>
      </c>
      <c r="AJ88" s="339" t="s">
        <v>80</v>
      </c>
      <c r="AK88" s="338" t="s">
        <v>81</v>
      </c>
      <c r="AL88" s="338" t="s">
        <v>82</v>
      </c>
      <c r="AM88" s="338" t="s">
        <v>55</v>
      </c>
      <c r="AN88" s="338" t="s">
        <v>131</v>
      </c>
      <c r="AO88" s="338" t="s">
        <v>56</v>
      </c>
      <c r="AP88" s="338" t="s">
        <v>1078</v>
      </c>
      <c r="AQ88" s="338"/>
      <c r="AR88" s="336" t="s">
        <v>1079</v>
      </c>
      <c r="AS88" s="336"/>
      <c r="AT88" s="336"/>
      <c r="AU88" s="336"/>
      <c r="AV88" s="336"/>
      <c r="AW88" s="371"/>
      <c r="AY88" s="1"/>
      <c r="AZ88" s="1"/>
      <c r="BA88" s="1"/>
      <c r="BB88" s="1"/>
      <c r="BC88" s="1"/>
      <c r="BD88" s="1"/>
      <c r="BE88" s="1"/>
      <c r="BF88" s="1"/>
      <c r="BG88" s="372">
        <v>1</v>
      </c>
    </row>
    <row r="89" s="1" customFormat="1" ht="56.25" hidden="1" spans="1:49">
      <c r="A89" s="20">
        <v>69</v>
      </c>
      <c r="B89" s="20" t="s">
        <v>399</v>
      </c>
      <c r="C89" s="20">
        <v>2022</v>
      </c>
      <c r="D89" s="22" t="s">
        <v>394</v>
      </c>
      <c r="E89" s="23" t="s">
        <v>400</v>
      </c>
      <c r="F89" s="22" t="s">
        <v>401</v>
      </c>
      <c r="G89" s="22" t="s">
        <v>1074</v>
      </c>
      <c r="H89" s="22" t="s">
        <v>262</v>
      </c>
      <c r="I89" s="34" t="s">
        <v>402</v>
      </c>
      <c r="J89" s="22">
        <v>1</v>
      </c>
      <c r="K89" s="22"/>
      <c r="L89" s="22"/>
      <c r="M89" s="22"/>
      <c r="N89" s="22"/>
      <c r="O89" s="22"/>
      <c r="P89" s="22"/>
      <c r="Q89" s="22"/>
      <c r="R89" s="22">
        <v>5303</v>
      </c>
      <c r="S89" s="22" t="s">
        <v>50</v>
      </c>
      <c r="T89" s="21" t="s">
        <v>51</v>
      </c>
      <c r="U89" s="44">
        <v>430</v>
      </c>
      <c r="V89" s="44">
        <v>0</v>
      </c>
      <c r="W89" s="44"/>
      <c r="X89" s="44">
        <v>430</v>
      </c>
      <c r="Y89" s="44">
        <v>0</v>
      </c>
      <c r="Z89" s="44">
        <v>0</v>
      </c>
      <c r="AA89" s="44">
        <v>0</v>
      </c>
      <c r="AB89" s="44">
        <v>0</v>
      </c>
      <c r="AC89" s="44"/>
      <c r="AD89" s="50">
        <v>1515</v>
      </c>
      <c r="AE89" s="50">
        <v>776</v>
      </c>
      <c r="AF89" s="34" t="s">
        <v>403</v>
      </c>
      <c r="AG89" s="34" t="s">
        <v>404</v>
      </c>
      <c r="AH89" s="22" t="s">
        <v>50</v>
      </c>
      <c r="AI89" s="21" t="s">
        <v>51</v>
      </c>
      <c r="AJ89" s="58" t="s">
        <v>80</v>
      </c>
      <c r="AK89" s="21" t="s">
        <v>81</v>
      </c>
      <c r="AL89" s="21" t="s">
        <v>82</v>
      </c>
      <c r="AM89" s="21" t="s">
        <v>55</v>
      </c>
      <c r="AN89" s="21" t="s">
        <v>131</v>
      </c>
      <c r="AO89" s="21" t="s">
        <v>56</v>
      </c>
      <c r="AP89" s="133"/>
      <c r="AQ89" s="21"/>
      <c r="AR89" s="20"/>
      <c r="AS89" s="20"/>
      <c r="AT89" s="20"/>
      <c r="AU89" s="20"/>
      <c r="AV89" s="20"/>
      <c r="AW89" s="128"/>
    </row>
    <row r="90" s="107" customFormat="1" ht="33.75" hidden="1" spans="1:49">
      <c r="A90" s="20">
        <v>70</v>
      </c>
      <c r="B90" s="109" t="s">
        <v>405</v>
      </c>
      <c r="C90" s="109">
        <v>2022</v>
      </c>
      <c r="D90" s="109" t="s">
        <v>394</v>
      </c>
      <c r="E90" s="110" t="s">
        <v>406</v>
      </c>
      <c r="F90" s="311" t="s">
        <v>45</v>
      </c>
      <c r="G90" s="213" t="s">
        <v>1074</v>
      </c>
      <c r="H90" s="215" t="s">
        <v>190</v>
      </c>
      <c r="I90" s="221" t="s">
        <v>407</v>
      </c>
      <c r="J90" s="222">
        <v>1</v>
      </c>
      <c r="K90" s="222"/>
      <c r="L90" s="222"/>
      <c r="M90" s="222"/>
      <c r="N90" s="222"/>
      <c r="O90" s="222"/>
      <c r="P90" s="222"/>
      <c r="Q90" s="222"/>
      <c r="R90" s="213">
        <v>1295</v>
      </c>
      <c r="S90" s="110" t="s">
        <v>70</v>
      </c>
      <c r="T90" s="110" t="s">
        <v>1075</v>
      </c>
      <c r="U90" s="314">
        <v>200</v>
      </c>
      <c r="V90" s="314">
        <v>0</v>
      </c>
      <c r="W90" s="314"/>
      <c r="X90" s="314">
        <v>200</v>
      </c>
      <c r="Y90" s="314">
        <v>0</v>
      </c>
      <c r="Z90" s="314">
        <v>0</v>
      </c>
      <c r="AA90" s="314">
        <v>0</v>
      </c>
      <c r="AB90" s="314">
        <v>0</v>
      </c>
      <c r="AC90" s="314"/>
      <c r="AD90" s="195">
        <v>370</v>
      </c>
      <c r="AE90" s="195">
        <v>116</v>
      </c>
      <c r="AF90" s="229" t="s">
        <v>408</v>
      </c>
      <c r="AG90" s="229" t="s">
        <v>409</v>
      </c>
      <c r="AH90" s="110" t="s">
        <v>70</v>
      </c>
      <c r="AI90" s="110" t="s">
        <v>1075</v>
      </c>
      <c r="AJ90" s="234" t="s">
        <v>80</v>
      </c>
      <c r="AK90" s="110" t="s">
        <v>81</v>
      </c>
      <c r="AL90" s="110" t="s">
        <v>82</v>
      </c>
      <c r="AM90" s="110" t="s">
        <v>55</v>
      </c>
      <c r="AN90" s="380" t="s">
        <v>63</v>
      </c>
      <c r="AO90" s="110" t="s">
        <v>56</v>
      </c>
      <c r="AP90" s="235"/>
      <c r="AQ90" s="110"/>
      <c r="AR90" s="109"/>
      <c r="AS90" s="109"/>
      <c r="AT90" s="109"/>
      <c r="AU90" s="109"/>
      <c r="AV90" s="110" t="s">
        <v>1490</v>
      </c>
      <c r="AW90" s="262"/>
    </row>
    <row r="91" s="333" customFormat="1" ht="72" customHeight="1" spans="1:59">
      <c r="A91" s="336">
        <v>71</v>
      </c>
      <c r="B91" s="337" t="s">
        <v>410</v>
      </c>
      <c r="C91" s="337">
        <v>2022</v>
      </c>
      <c r="D91" s="336" t="s">
        <v>394</v>
      </c>
      <c r="E91" s="248" t="s">
        <v>1491</v>
      </c>
      <c r="F91" s="341" t="s">
        <v>45</v>
      </c>
      <c r="G91" s="340" t="s">
        <v>1074</v>
      </c>
      <c r="H91" s="347" t="s">
        <v>412</v>
      </c>
      <c r="I91" s="352" t="s">
        <v>1492</v>
      </c>
      <c r="J91" s="353">
        <v>1</v>
      </c>
      <c r="K91" s="353"/>
      <c r="L91" s="353"/>
      <c r="M91" s="353"/>
      <c r="N91" s="353"/>
      <c r="O91" s="353"/>
      <c r="P91" s="353"/>
      <c r="Q91" s="353"/>
      <c r="R91" s="343">
        <v>1085</v>
      </c>
      <c r="S91" s="339" t="s">
        <v>70</v>
      </c>
      <c r="T91" s="339" t="s">
        <v>1075</v>
      </c>
      <c r="U91" s="354">
        <v>600</v>
      </c>
      <c r="V91" s="354">
        <v>400</v>
      </c>
      <c r="W91" s="354"/>
      <c r="X91" s="354">
        <v>0</v>
      </c>
      <c r="Y91" s="354">
        <v>200</v>
      </c>
      <c r="Z91" s="354">
        <v>0</v>
      </c>
      <c r="AA91" s="354">
        <v>0</v>
      </c>
      <c r="AB91" s="354">
        <v>0</v>
      </c>
      <c r="AC91" s="354"/>
      <c r="AD91" s="359">
        <v>310</v>
      </c>
      <c r="AE91" s="359">
        <v>99</v>
      </c>
      <c r="AF91" s="348" t="s">
        <v>414</v>
      </c>
      <c r="AG91" s="348" t="s">
        <v>415</v>
      </c>
      <c r="AH91" s="338" t="s">
        <v>70</v>
      </c>
      <c r="AI91" s="338" t="s">
        <v>1075</v>
      </c>
      <c r="AJ91" s="339" t="s">
        <v>80</v>
      </c>
      <c r="AK91" s="338" t="s">
        <v>81</v>
      </c>
      <c r="AL91" s="338" t="s">
        <v>82</v>
      </c>
      <c r="AM91" s="338" t="s">
        <v>55</v>
      </c>
      <c r="AN91" s="363" t="s">
        <v>144</v>
      </c>
      <c r="AO91" s="338" t="s">
        <v>56</v>
      </c>
      <c r="AP91" s="338" t="s">
        <v>1078</v>
      </c>
      <c r="AQ91" s="338"/>
      <c r="AR91" s="337" t="s">
        <v>1079</v>
      </c>
      <c r="AS91" s="337" t="s">
        <v>1079</v>
      </c>
      <c r="AT91" s="337" t="s">
        <v>1079</v>
      </c>
      <c r="AU91" s="337"/>
      <c r="AV91" s="339"/>
      <c r="AW91" s="371" t="s">
        <v>1168</v>
      </c>
      <c r="AX91" s="334"/>
      <c r="AY91" s="74"/>
      <c r="AZ91" s="74" t="s">
        <v>1539</v>
      </c>
      <c r="BA91" s="74"/>
      <c r="BB91" s="74"/>
      <c r="BC91" s="74"/>
      <c r="BD91" s="74"/>
      <c r="BE91" s="74"/>
      <c r="BF91" s="74"/>
      <c r="BG91" s="372">
        <v>1</v>
      </c>
    </row>
    <row r="92" s="334" customFormat="1" ht="79" customHeight="1" spans="1:59">
      <c r="A92" s="336">
        <v>72</v>
      </c>
      <c r="B92" s="336" t="s">
        <v>416</v>
      </c>
      <c r="C92" s="336">
        <v>2022</v>
      </c>
      <c r="D92" s="338" t="s">
        <v>394</v>
      </c>
      <c r="E92" s="71" t="s">
        <v>417</v>
      </c>
      <c r="F92" s="338" t="s">
        <v>45</v>
      </c>
      <c r="G92" s="343" t="s">
        <v>1074</v>
      </c>
      <c r="H92" s="338" t="s">
        <v>418</v>
      </c>
      <c r="I92" s="349" t="s">
        <v>1493</v>
      </c>
      <c r="J92" s="343">
        <v>1</v>
      </c>
      <c r="K92" s="338"/>
      <c r="L92" s="338"/>
      <c r="M92" s="338"/>
      <c r="N92" s="338"/>
      <c r="O92" s="338"/>
      <c r="P92" s="338"/>
      <c r="Q92" s="338"/>
      <c r="R92" s="343">
        <v>287</v>
      </c>
      <c r="S92" s="338" t="s">
        <v>177</v>
      </c>
      <c r="T92" s="338" t="s">
        <v>178</v>
      </c>
      <c r="U92" s="357">
        <v>66</v>
      </c>
      <c r="V92" s="357">
        <v>66</v>
      </c>
      <c r="W92" s="357"/>
      <c r="X92" s="357">
        <v>0</v>
      </c>
      <c r="Y92" s="357">
        <v>0</v>
      </c>
      <c r="Z92" s="357">
        <v>0</v>
      </c>
      <c r="AA92" s="357">
        <v>0</v>
      </c>
      <c r="AB92" s="357">
        <v>0</v>
      </c>
      <c r="AC92" s="357"/>
      <c r="AD92" s="362">
        <v>82</v>
      </c>
      <c r="AE92" s="362">
        <v>26</v>
      </c>
      <c r="AF92" s="349" t="s">
        <v>420</v>
      </c>
      <c r="AG92" s="349" t="s">
        <v>421</v>
      </c>
      <c r="AH92" s="338" t="s">
        <v>177</v>
      </c>
      <c r="AI92" s="338" t="s">
        <v>178</v>
      </c>
      <c r="AJ92" s="339" t="s">
        <v>80</v>
      </c>
      <c r="AK92" s="338" t="s">
        <v>81</v>
      </c>
      <c r="AL92" s="338" t="s">
        <v>82</v>
      </c>
      <c r="AM92" s="338" t="s">
        <v>55</v>
      </c>
      <c r="AN92" s="338" t="s">
        <v>422</v>
      </c>
      <c r="AO92" s="338" t="s">
        <v>56</v>
      </c>
      <c r="AP92" s="338" t="s">
        <v>1078</v>
      </c>
      <c r="AQ92" s="338"/>
      <c r="AR92" s="336" t="s">
        <v>1079</v>
      </c>
      <c r="AS92" s="336" t="s">
        <v>1079</v>
      </c>
      <c r="AT92" s="336" t="s">
        <v>1079</v>
      </c>
      <c r="AU92" s="336"/>
      <c r="AV92" s="338" t="s">
        <v>1135</v>
      </c>
      <c r="AW92" s="367" t="s">
        <v>1080</v>
      </c>
      <c r="AX92" s="370"/>
      <c r="AY92" s="1"/>
      <c r="AZ92" s="1" t="s">
        <v>1539</v>
      </c>
      <c r="BA92" s="1"/>
      <c r="BB92" s="1"/>
      <c r="BC92" s="1"/>
      <c r="BD92" s="1"/>
      <c r="BE92" s="1"/>
      <c r="BF92" s="1"/>
      <c r="BG92" s="372">
        <v>1</v>
      </c>
    </row>
    <row r="93" s="334" customFormat="1" ht="67.5" spans="1:59">
      <c r="A93" s="336">
        <v>73</v>
      </c>
      <c r="B93" s="336" t="s">
        <v>423</v>
      </c>
      <c r="C93" s="336">
        <v>2022</v>
      </c>
      <c r="D93" s="338" t="s">
        <v>394</v>
      </c>
      <c r="E93" s="71" t="s">
        <v>424</v>
      </c>
      <c r="F93" s="338" t="s">
        <v>45</v>
      </c>
      <c r="G93" s="343" t="s">
        <v>1074</v>
      </c>
      <c r="H93" s="338" t="s">
        <v>425</v>
      </c>
      <c r="I93" s="349" t="s">
        <v>1494</v>
      </c>
      <c r="J93" s="343">
        <v>1</v>
      </c>
      <c r="K93" s="338"/>
      <c r="L93" s="338"/>
      <c r="M93" s="338"/>
      <c r="N93" s="338"/>
      <c r="O93" s="338"/>
      <c r="P93" s="338"/>
      <c r="Q93" s="338"/>
      <c r="R93" s="343">
        <v>56</v>
      </c>
      <c r="S93" s="338" t="s">
        <v>200</v>
      </c>
      <c r="T93" s="338" t="s">
        <v>201</v>
      </c>
      <c r="U93" s="357">
        <v>160</v>
      </c>
      <c r="V93" s="357">
        <v>60</v>
      </c>
      <c r="W93" s="357">
        <v>100</v>
      </c>
      <c r="X93" s="357">
        <v>0</v>
      </c>
      <c r="Y93" s="357">
        <v>0</v>
      </c>
      <c r="Z93" s="357">
        <v>0</v>
      </c>
      <c r="AA93" s="357">
        <v>0</v>
      </c>
      <c r="AB93" s="357">
        <v>0</v>
      </c>
      <c r="AC93" s="357"/>
      <c r="AD93" s="362">
        <v>16</v>
      </c>
      <c r="AE93" s="362">
        <v>7</v>
      </c>
      <c r="AF93" s="349" t="s">
        <v>1495</v>
      </c>
      <c r="AG93" s="349" t="s">
        <v>428</v>
      </c>
      <c r="AH93" s="338" t="s">
        <v>200</v>
      </c>
      <c r="AI93" s="338" t="s">
        <v>201</v>
      </c>
      <c r="AJ93" s="339" t="s">
        <v>80</v>
      </c>
      <c r="AK93" s="338" t="s">
        <v>81</v>
      </c>
      <c r="AL93" s="338" t="s">
        <v>82</v>
      </c>
      <c r="AM93" s="338" t="s">
        <v>55</v>
      </c>
      <c r="AN93" s="338" t="s">
        <v>202</v>
      </c>
      <c r="AO93" s="338" t="s">
        <v>56</v>
      </c>
      <c r="AP93" s="338" t="s">
        <v>1078</v>
      </c>
      <c r="AQ93" s="338"/>
      <c r="AR93" s="336" t="s">
        <v>1079</v>
      </c>
      <c r="AS93" s="336" t="s">
        <v>1079</v>
      </c>
      <c r="AT93" s="336" t="s">
        <v>1079</v>
      </c>
      <c r="AU93" s="336"/>
      <c r="AV93" s="367" t="s">
        <v>1135</v>
      </c>
      <c r="AW93" s="367" t="s">
        <v>1080</v>
      </c>
      <c r="AX93" s="370"/>
      <c r="AY93" s="1"/>
      <c r="AZ93" s="1" t="s">
        <v>1539</v>
      </c>
      <c r="BA93" s="1" t="s">
        <v>1215</v>
      </c>
      <c r="BB93" s="1"/>
      <c r="BC93" s="1"/>
      <c r="BD93" s="1"/>
      <c r="BE93" s="1"/>
      <c r="BF93" s="1"/>
      <c r="BG93" s="372">
        <v>1</v>
      </c>
    </row>
    <row r="94" s="1" customFormat="1" ht="45" hidden="1" spans="1:49">
      <c r="A94" s="20">
        <v>74</v>
      </c>
      <c r="B94" s="20" t="s">
        <v>429</v>
      </c>
      <c r="C94" s="20">
        <v>2022</v>
      </c>
      <c r="D94" s="21" t="s">
        <v>430</v>
      </c>
      <c r="E94" s="21" t="s">
        <v>431</v>
      </c>
      <c r="F94" s="21" t="s">
        <v>432</v>
      </c>
      <c r="G94" s="22" t="s">
        <v>1074</v>
      </c>
      <c r="H94" s="21" t="s">
        <v>433</v>
      </c>
      <c r="I94" s="33" t="s">
        <v>434</v>
      </c>
      <c r="J94" s="24">
        <v>1</v>
      </c>
      <c r="K94" s="21"/>
      <c r="L94" s="21"/>
      <c r="M94" s="21"/>
      <c r="N94" s="21"/>
      <c r="O94" s="21"/>
      <c r="P94" s="21"/>
      <c r="Q94" s="21"/>
      <c r="R94" s="22">
        <v>3584</v>
      </c>
      <c r="S94" s="21" t="s">
        <v>78</v>
      </c>
      <c r="T94" s="21" t="s">
        <v>1076</v>
      </c>
      <c r="U94" s="44">
        <v>300</v>
      </c>
      <c r="V94" s="44">
        <v>0</v>
      </c>
      <c r="W94" s="44"/>
      <c r="X94" s="44">
        <v>300</v>
      </c>
      <c r="Y94" s="44">
        <v>0</v>
      </c>
      <c r="Z94" s="44">
        <v>0</v>
      </c>
      <c r="AA94" s="44">
        <v>0</v>
      </c>
      <c r="AB94" s="44">
        <v>0</v>
      </c>
      <c r="AC94" s="44"/>
      <c r="AD94" s="50">
        <v>1024</v>
      </c>
      <c r="AE94" s="50">
        <v>369</v>
      </c>
      <c r="AF94" s="33" t="s">
        <v>435</v>
      </c>
      <c r="AG94" s="33" t="s">
        <v>436</v>
      </c>
      <c r="AH94" s="21" t="s">
        <v>78</v>
      </c>
      <c r="AI94" s="21" t="s">
        <v>1076</v>
      </c>
      <c r="AJ94" s="21" t="s">
        <v>438</v>
      </c>
      <c r="AK94" s="21" t="s">
        <v>439</v>
      </c>
      <c r="AL94" s="21" t="s">
        <v>82</v>
      </c>
      <c r="AM94" s="21" t="s">
        <v>55</v>
      </c>
      <c r="AN94" s="110" t="s">
        <v>440</v>
      </c>
      <c r="AO94" s="110" t="s">
        <v>56</v>
      </c>
      <c r="AP94" s="21" t="s">
        <v>1148</v>
      </c>
      <c r="AQ94" s="110"/>
      <c r="AR94" s="20"/>
      <c r="AS94" s="20"/>
      <c r="AT94" s="20"/>
      <c r="AU94" s="20"/>
      <c r="AV94" s="20"/>
      <c r="AW94" s="128"/>
    </row>
    <row r="95" s="1" customFormat="1" ht="67.5" hidden="1" spans="1:49">
      <c r="A95" s="20">
        <v>75</v>
      </c>
      <c r="B95" s="20" t="s">
        <v>441</v>
      </c>
      <c r="C95" s="20">
        <v>2022</v>
      </c>
      <c r="D95" s="21" t="s">
        <v>430</v>
      </c>
      <c r="E95" s="21" t="s">
        <v>442</v>
      </c>
      <c r="F95" s="21" t="s">
        <v>401</v>
      </c>
      <c r="G95" s="22" t="s">
        <v>1074</v>
      </c>
      <c r="H95" s="21" t="s">
        <v>443</v>
      </c>
      <c r="I95" s="33" t="s">
        <v>444</v>
      </c>
      <c r="J95" s="24">
        <v>1</v>
      </c>
      <c r="K95" s="21"/>
      <c r="L95" s="21"/>
      <c r="M95" s="21"/>
      <c r="N95" s="21"/>
      <c r="O95" s="21"/>
      <c r="P95" s="21"/>
      <c r="Q95" s="21"/>
      <c r="R95" s="22">
        <v>896</v>
      </c>
      <c r="S95" s="21" t="s">
        <v>200</v>
      </c>
      <c r="T95" s="21" t="s">
        <v>201</v>
      </c>
      <c r="U95" s="44">
        <v>450</v>
      </c>
      <c r="V95" s="44">
        <v>0</v>
      </c>
      <c r="W95" s="44"/>
      <c r="X95" s="44">
        <v>450</v>
      </c>
      <c r="Y95" s="44">
        <v>0</v>
      </c>
      <c r="Z95" s="44">
        <v>0</v>
      </c>
      <c r="AA95" s="44">
        <v>0</v>
      </c>
      <c r="AB95" s="44">
        <v>0</v>
      </c>
      <c r="AC95" s="44"/>
      <c r="AD95" s="50">
        <v>256</v>
      </c>
      <c r="AE95" s="50">
        <v>119</v>
      </c>
      <c r="AF95" s="33" t="s">
        <v>445</v>
      </c>
      <c r="AG95" s="33" t="s">
        <v>446</v>
      </c>
      <c r="AH95" s="21" t="s">
        <v>200</v>
      </c>
      <c r="AI95" s="21" t="s">
        <v>201</v>
      </c>
      <c r="AJ95" s="58" t="s">
        <v>438</v>
      </c>
      <c r="AK95" s="21" t="s">
        <v>439</v>
      </c>
      <c r="AL95" s="21" t="s">
        <v>82</v>
      </c>
      <c r="AM95" s="21" t="s">
        <v>55</v>
      </c>
      <c r="AN95" s="21" t="s">
        <v>202</v>
      </c>
      <c r="AO95" s="21" t="s">
        <v>56</v>
      </c>
      <c r="AP95" s="133"/>
      <c r="AQ95" s="21"/>
      <c r="AR95" s="20"/>
      <c r="AS95" s="20"/>
      <c r="AT95" s="20"/>
      <c r="AU95" s="20"/>
      <c r="AV95" s="20"/>
      <c r="AW95" s="128"/>
    </row>
    <row r="96" s="3" customFormat="1" ht="56.25" spans="1:59">
      <c r="A96" s="158">
        <v>76</v>
      </c>
      <c r="B96" s="158" t="s">
        <v>447</v>
      </c>
      <c r="C96" s="158" t="s">
        <v>1149</v>
      </c>
      <c r="D96" s="163" t="s">
        <v>430</v>
      </c>
      <c r="E96" s="163" t="s">
        <v>1150</v>
      </c>
      <c r="F96" s="163" t="s">
        <v>45</v>
      </c>
      <c r="G96" s="163" t="s">
        <v>1149</v>
      </c>
      <c r="H96" s="163" t="s">
        <v>158</v>
      </c>
      <c r="I96" s="161" t="s">
        <v>1151</v>
      </c>
      <c r="J96" s="232">
        <v>1</v>
      </c>
      <c r="K96" s="163"/>
      <c r="L96" s="163"/>
      <c r="M96" s="163"/>
      <c r="N96" s="163"/>
      <c r="O96" s="163"/>
      <c r="P96" s="163"/>
      <c r="Q96" s="163"/>
      <c r="R96" s="232">
        <v>4886</v>
      </c>
      <c r="S96" s="163" t="s">
        <v>1152</v>
      </c>
      <c r="T96" s="163" t="s">
        <v>1153</v>
      </c>
      <c r="U96" s="204">
        <v>3000</v>
      </c>
      <c r="V96" s="204">
        <v>0</v>
      </c>
      <c r="W96" s="204"/>
      <c r="X96" s="204">
        <v>0</v>
      </c>
      <c r="Y96" s="204">
        <v>2000</v>
      </c>
      <c r="Z96" s="204">
        <v>1000</v>
      </c>
      <c r="AA96" s="204">
        <v>0</v>
      </c>
      <c r="AB96" s="204">
        <v>0</v>
      </c>
      <c r="AC96" s="204"/>
      <c r="AD96" s="233">
        <v>1200</v>
      </c>
      <c r="AE96" s="233">
        <v>263</v>
      </c>
      <c r="AF96" s="161" t="s">
        <v>450</v>
      </c>
      <c r="AG96" s="161" t="s">
        <v>451</v>
      </c>
      <c r="AH96" s="163" t="s">
        <v>1154</v>
      </c>
      <c r="AI96" s="163" t="s">
        <v>1155</v>
      </c>
      <c r="AJ96" s="237" t="s">
        <v>438</v>
      </c>
      <c r="AK96" s="163" t="s">
        <v>439</v>
      </c>
      <c r="AL96" s="163" t="s">
        <v>82</v>
      </c>
      <c r="AM96" s="163" t="s">
        <v>55</v>
      </c>
      <c r="AN96" s="198" t="s">
        <v>63</v>
      </c>
      <c r="AO96" s="163" t="s">
        <v>56</v>
      </c>
      <c r="AP96" s="185" t="s">
        <v>1112</v>
      </c>
      <c r="AQ96" s="163" t="s">
        <v>452</v>
      </c>
      <c r="AR96" s="158" t="s">
        <v>1079</v>
      </c>
      <c r="AS96" s="158" t="s">
        <v>1079</v>
      </c>
      <c r="AT96" s="158"/>
      <c r="AU96" s="158"/>
      <c r="AV96" s="158" t="s">
        <v>1566</v>
      </c>
      <c r="AW96" s="178"/>
      <c r="AY96" s="1"/>
      <c r="AZ96" s="1"/>
      <c r="BA96" s="1"/>
      <c r="BB96" s="1"/>
      <c r="BC96" s="1"/>
      <c r="BD96" s="1"/>
      <c r="BE96" s="1"/>
      <c r="BF96" s="1"/>
      <c r="BG96" s="381">
        <v>1</v>
      </c>
    </row>
    <row r="97" s="3" customFormat="1" ht="33.75" spans="1:59">
      <c r="A97" s="158">
        <v>77</v>
      </c>
      <c r="B97" s="158" t="s">
        <v>453</v>
      </c>
      <c r="C97" s="158">
        <v>2022</v>
      </c>
      <c r="D97" s="163" t="s">
        <v>430</v>
      </c>
      <c r="E97" s="163" t="s">
        <v>454</v>
      </c>
      <c r="F97" s="163" t="s">
        <v>45</v>
      </c>
      <c r="G97" s="232" t="s">
        <v>1074</v>
      </c>
      <c r="H97" s="163" t="s">
        <v>455</v>
      </c>
      <c r="I97" s="161" t="s">
        <v>1496</v>
      </c>
      <c r="J97" s="232">
        <v>1</v>
      </c>
      <c r="K97" s="163"/>
      <c r="L97" s="163"/>
      <c r="M97" s="163"/>
      <c r="N97" s="163"/>
      <c r="O97" s="163"/>
      <c r="P97" s="163"/>
      <c r="Q97" s="163"/>
      <c r="R97" s="232">
        <v>3371</v>
      </c>
      <c r="S97" s="163" t="s">
        <v>1156</v>
      </c>
      <c r="T97" s="163" t="s">
        <v>1157</v>
      </c>
      <c r="U97" s="204">
        <v>850</v>
      </c>
      <c r="V97" s="204"/>
      <c r="W97" s="204"/>
      <c r="X97" s="204">
        <v>300</v>
      </c>
      <c r="Y97" s="204">
        <v>550</v>
      </c>
      <c r="Z97" s="204">
        <v>0</v>
      </c>
      <c r="AA97" s="204">
        <v>0</v>
      </c>
      <c r="AB97" s="204">
        <v>0</v>
      </c>
      <c r="AC97" s="204"/>
      <c r="AD97" s="233">
        <v>963</v>
      </c>
      <c r="AE97" s="233">
        <v>290</v>
      </c>
      <c r="AF97" s="161" t="s">
        <v>457</v>
      </c>
      <c r="AG97" s="161" t="s">
        <v>457</v>
      </c>
      <c r="AH97" s="163" t="s">
        <v>1154</v>
      </c>
      <c r="AI97" s="163" t="s">
        <v>1155</v>
      </c>
      <c r="AJ97" s="237" t="s">
        <v>438</v>
      </c>
      <c r="AK97" s="163" t="s">
        <v>439</v>
      </c>
      <c r="AL97" s="163" t="s">
        <v>82</v>
      </c>
      <c r="AM97" s="163" t="s">
        <v>55</v>
      </c>
      <c r="AN97" s="163" t="s">
        <v>458</v>
      </c>
      <c r="AO97" s="163" t="s">
        <v>56</v>
      </c>
      <c r="AP97" s="163" t="s">
        <v>1078</v>
      </c>
      <c r="AQ97" s="163"/>
      <c r="AR97" s="158" t="s">
        <v>1079</v>
      </c>
      <c r="AS97" s="158" t="s">
        <v>1079</v>
      </c>
      <c r="AT97" s="158"/>
      <c r="AU97" s="158" t="s">
        <v>1079</v>
      </c>
      <c r="AV97" s="163" t="s">
        <v>1216</v>
      </c>
      <c r="AW97" s="178"/>
      <c r="AY97" s="1" t="s">
        <v>1140</v>
      </c>
      <c r="AZ97" s="1"/>
      <c r="BA97" s="1"/>
      <c r="BB97" s="1"/>
      <c r="BC97" s="1"/>
      <c r="BD97" s="1"/>
      <c r="BE97" s="1"/>
      <c r="BF97" s="1"/>
      <c r="BG97" s="381">
        <v>1</v>
      </c>
    </row>
    <row r="98" s="1" customFormat="1" ht="57" hidden="1" customHeight="1" spans="1:49">
      <c r="A98" s="20">
        <v>78</v>
      </c>
      <c r="B98" s="20" t="s">
        <v>459</v>
      </c>
      <c r="C98" s="20">
        <v>2022</v>
      </c>
      <c r="D98" s="58" t="s">
        <v>430</v>
      </c>
      <c r="E98" s="21" t="s">
        <v>460</v>
      </c>
      <c r="F98" s="21" t="s">
        <v>45</v>
      </c>
      <c r="G98" s="22" t="s">
        <v>1074</v>
      </c>
      <c r="H98" s="21" t="s">
        <v>461</v>
      </c>
      <c r="I98" s="33" t="s">
        <v>462</v>
      </c>
      <c r="J98" s="24">
        <v>1</v>
      </c>
      <c r="K98" s="21"/>
      <c r="L98" s="21"/>
      <c r="M98" s="21"/>
      <c r="N98" s="21"/>
      <c r="O98" s="21"/>
      <c r="P98" s="21"/>
      <c r="Q98" s="21"/>
      <c r="R98" s="22">
        <v>3742</v>
      </c>
      <c r="S98" s="21" t="s">
        <v>70</v>
      </c>
      <c r="T98" s="21" t="s">
        <v>1075</v>
      </c>
      <c r="U98" s="44">
        <v>400</v>
      </c>
      <c r="V98" s="44">
        <v>0</v>
      </c>
      <c r="W98" s="44"/>
      <c r="X98" s="44">
        <v>400</v>
      </c>
      <c r="Y98" s="44">
        <v>0</v>
      </c>
      <c r="Z98" s="44">
        <v>0</v>
      </c>
      <c r="AA98" s="44">
        <v>0</v>
      </c>
      <c r="AB98" s="44">
        <v>0</v>
      </c>
      <c r="AC98" s="44"/>
      <c r="AD98" s="141">
        <v>1069</v>
      </c>
      <c r="AE98" s="141">
        <v>353</v>
      </c>
      <c r="AF98" s="33" t="s">
        <v>463</v>
      </c>
      <c r="AG98" s="33" t="s">
        <v>69</v>
      </c>
      <c r="AH98" s="76" t="s">
        <v>70</v>
      </c>
      <c r="AI98" s="76" t="s">
        <v>1075</v>
      </c>
      <c r="AJ98" s="76" t="s">
        <v>80</v>
      </c>
      <c r="AK98" s="66" t="s">
        <v>81</v>
      </c>
      <c r="AL98" s="58" t="s">
        <v>82</v>
      </c>
      <c r="AM98" s="58" t="s">
        <v>55</v>
      </c>
      <c r="AN98" s="58" t="s">
        <v>458</v>
      </c>
      <c r="AO98" s="58" t="s">
        <v>56</v>
      </c>
      <c r="AP98" s="58" t="s">
        <v>96</v>
      </c>
      <c r="AQ98" s="58"/>
      <c r="AR98" s="20"/>
      <c r="AS98" s="20"/>
      <c r="AT98" s="20"/>
      <c r="AU98" s="20"/>
      <c r="AV98" s="20"/>
      <c r="AW98" s="128"/>
    </row>
    <row r="99" s="1" customFormat="1" ht="56.25" hidden="1" spans="1:49">
      <c r="A99" s="20">
        <v>79</v>
      </c>
      <c r="B99" s="20" t="s">
        <v>464</v>
      </c>
      <c r="C99" s="20">
        <v>2022</v>
      </c>
      <c r="D99" s="22" t="s">
        <v>394</v>
      </c>
      <c r="E99" s="22" t="s">
        <v>465</v>
      </c>
      <c r="F99" s="22" t="s">
        <v>45</v>
      </c>
      <c r="G99" s="22" t="s">
        <v>1074</v>
      </c>
      <c r="H99" s="22" t="s">
        <v>466</v>
      </c>
      <c r="I99" s="34" t="s">
        <v>467</v>
      </c>
      <c r="J99" s="24">
        <v>1</v>
      </c>
      <c r="K99" s="22"/>
      <c r="L99" s="22"/>
      <c r="M99" s="22"/>
      <c r="N99" s="22"/>
      <c r="O99" s="22"/>
      <c r="P99" s="22"/>
      <c r="Q99" s="22"/>
      <c r="R99" s="22">
        <v>1260</v>
      </c>
      <c r="S99" s="22" t="s">
        <v>50</v>
      </c>
      <c r="T99" s="21" t="s">
        <v>51</v>
      </c>
      <c r="U99" s="44">
        <v>200</v>
      </c>
      <c r="V99" s="44">
        <v>0</v>
      </c>
      <c r="W99" s="44"/>
      <c r="X99" s="44">
        <v>200</v>
      </c>
      <c r="Y99" s="44">
        <v>0</v>
      </c>
      <c r="Z99" s="44">
        <v>0</v>
      </c>
      <c r="AA99" s="44">
        <v>0</v>
      </c>
      <c r="AB99" s="44">
        <v>0</v>
      </c>
      <c r="AC99" s="44"/>
      <c r="AD99" s="50">
        <v>360</v>
      </c>
      <c r="AE99" s="50">
        <v>77</v>
      </c>
      <c r="AF99" s="34" t="s">
        <v>468</v>
      </c>
      <c r="AG99" s="34" t="s">
        <v>468</v>
      </c>
      <c r="AH99" s="22" t="s">
        <v>50</v>
      </c>
      <c r="AI99" s="21" t="s">
        <v>51</v>
      </c>
      <c r="AJ99" s="58" t="s">
        <v>80</v>
      </c>
      <c r="AK99" s="21" t="s">
        <v>81</v>
      </c>
      <c r="AL99" s="21" t="s">
        <v>82</v>
      </c>
      <c r="AM99" s="21" t="s">
        <v>55</v>
      </c>
      <c r="AN99" s="21" t="s">
        <v>131</v>
      </c>
      <c r="AO99" s="21" t="s">
        <v>203</v>
      </c>
      <c r="AP99" s="133"/>
      <c r="AQ99" s="21"/>
      <c r="AR99" s="20"/>
      <c r="AS99" s="20"/>
      <c r="AT99" s="20"/>
      <c r="AU99" s="20"/>
      <c r="AV99" s="20"/>
      <c r="AW99" s="128"/>
    </row>
    <row r="100" s="334" customFormat="1" ht="82" customHeight="1" spans="1:59">
      <c r="A100" s="336">
        <v>80</v>
      </c>
      <c r="B100" s="336" t="s">
        <v>469</v>
      </c>
      <c r="C100" s="336">
        <v>2022</v>
      </c>
      <c r="D100" s="336" t="s">
        <v>430</v>
      </c>
      <c r="E100" s="71" t="s">
        <v>470</v>
      </c>
      <c r="F100" s="375" t="s">
        <v>45</v>
      </c>
      <c r="G100" s="343" t="s">
        <v>1074</v>
      </c>
      <c r="H100" s="376" t="s">
        <v>461</v>
      </c>
      <c r="I100" s="378" t="s">
        <v>1497</v>
      </c>
      <c r="J100" s="343">
        <v>1</v>
      </c>
      <c r="K100" s="353"/>
      <c r="L100" s="353"/>
      <c r="M100" s="353"/>
      <c r="N100" s="353"/>
      <c r="O100" s="353"/>
      <c r="P100" s="353"/>
      <c r="Q100" s="353"/>
      <c r="R100" s="343">
        <v>1085</v>
      </c>
      <c r="S100" s="338" t="s">
        <v>1158</v>
      </c>
      <c r="T100" s="338" t="s">
        <v>1159</v>
      </c>
      <c r="U100" s="357">
        <v>620.11</v>
      </c>
      <c r="V100" s="357">
        <v>226.97</v>
      </c>
      <c r="W100" s="357"/>
      <c r="X100" s="357">
        <v>0</v>
      </c>
      <c r="Y100" s="357">
        <f>U100-V100-W100</f>
        <v>393.14</v>
      </c>
      <c r="Z100" s="357">
        <v>0</v>
      </c>
      <c r="AA100" s="357">
        <v>0</v>
      </c>
      <c r="AB100" s="357">
        <v>0</v>
      </c>
      <c r="AC100" s="357"/>
      <c r="AD100" s="362">
        <v>310</v>
      </c>
      <c r="AE100" s="362">
        <v>99</v>
      </c>
      <c r="AF100" s="349" t="s">
        <v>1498</v>
      </c>
      <c r="AG100" s="349" t="s">
        <v>473</v>
      </c>
      <c r="AH100" s="338" t="s">
        <v>1154</v>
      </c>
      <c r="AI100" s="338" t="s">
        <v>1155</v>
      </c>
      <c r="AJ100" s="339" t="s">
        <v>438</v>
      </c>
      <c r="AK100" s="338" t="s">
        <v>439</v>
      </c>
      <c r="AL100" s="338" t="s">
        <v>82</v>
      </c>
      <c r="AM100" s="338" t="s">
        <v>55</v>
      </c>
      <c r="AN100" s="363" t="s">
        <v>63</v>
      </c>
      <c r="AO100" s="338" t="s">
        <v>56</v>
      </c>
      <c r="AP100" s="367" t="s">
        <v>1112</v>
      </c>
      <c r="AQ100" s="338"/>
      <c r="AR100" s="336" t="s">
        <v>1079</v>
      </c>
      <c r="AS100" s="336" t="s">
        <v>1079</v>
      </c>
      <c r="AT100" s="336" t="s">
        <v>1079</v>
      </c>
      <c r="AU100" s="336"/>
      <c r="AV100" s="367" t="s">
        <v>1135</v>
      </c>
      <c r="AW100" s="367" t="s">
        <v>1080</v>
      </c>
      <c r="AX100" s="370"/>
      <c r="AY100" s="1"/>
      <c r="AZ100" s="1" t="s">
        <v>1539</v>
      </c>
      <c r="BA100" s="1" t="s">
        <v>1215</v>
      </c>
      <c r="BB100" s="1"/>
      <c r="BC100" s="1"/>
      <c r="BD100" s="1"/>
      <c r="BE100" s="1"/>
      <c r="BF100" s="1"/>
      <c r="BG100" s="372">
        <v>1</v>
      </c>
    </row>
    <row r="101" s="334" customFormat="1" ht="82" customHeight="1" spans="1:59">
      <c r="A101" s="336">
        <v>81</v>
      </c>
      <c r="B101" s="336" t="s">
        <v>1499</v>
      </c>
      <c r="C101" s="336">
        <v>2022</v>
      </c>
      <c r="D101" s="336" t="s">
        <v>430</v>
      </c>
      <c r="E101" s="338" t="s">
        <v>1500</v>
      </c>
      <c r="F101" s="375" t="s">
        <v>45</v>
      </c>
      <c r="G101" s="343" t="s">
        <v>1501</v>
      </c>
      <c r="H101" s="376" t="s">
        <v>1324</v>
      </c>
      <c r="I101" s="378" t="s">
        <v>1502</v>
      </c>
      <c r="J101" s="343">
        <v>1</v>
      </c>
      <c r="K101" s="353"/>
      <c r="L101" s="353"/>
      <c r="M101" s="353"/>
      <c r="N101" s="353"/>
      <c r="O101" s="353"/>
      <c r="P101" s="353"/>
      <c r="Q101" s="353"/>
      <c r="R101" s="343">
        <v>4886</v>
      </c>
      <c r="S101" s="338" t="s">
        <v>1324</v>
      </c>
      <c r="T101" s="338" t="s">
        <v>1077</v>
      </c>
      <c r="U101" s="357">
        <v>880</v>
      </c>
      <c r="V101" s="357">
        <v>880</v>
      </c>
      <c r="W101" s="357"/>
      <c r="X101" s="357">
        <v>0</v>
      </c>
      <c r="Y101" s="357">
        <v>0</v>
      </c>
      <c r="Z101" s="357">
        <v>0</v>
      </c>
      <c r="AA101" s="357">
        <v>0</v>
      </c>
      <c r="AB101" s="357">
        <v>0</v>
      </c>
      <c r="AC101" s="357"/>
      <c r="AD101" s="362">
        <v>1214</v>
      </c>
      <c r="AE101" s="362">
        <v>235</v>
      </c>
      <c r="AF101" s="349" t="s">
        <v>1503</v>
      </c>
      <c r="AG101" s="349" t="s">
        <v>1504</v>
      </c>
      <c r="AH101" s="338" t="s">
        <v>115</v>
      </c>
      <c r="AI101" s="338" t="s">
        <v>1077</v>
      </c>
      <c r="AJ101" s="339" t="s">
        <v>438</v>
      </c>
      <c r="AK101" s="338" t="s">
        <v>439</v>
      </c>
      <c r="AL101" s="338" t="s">
        <v>82</v>
      </c>
      <c r="AM101" s="338" t="s">
        <v>55</v>
      </c>
      <c r="AN101" s="363" t="s">
        <v>63</v>
      </c>
      <c r="AO101" s="338" t="s">
        <v>56</v>
      </c>
      <c r="AP101" s="367"/>
      <c r="AQ101" s="338"/>
      <c r="AR101" s="336" t="s">
        <v>1079</v>
      </c>
      <c r="AS101" s="336"/>
      <c r="AT101" s="336"/>
      <c r="AU101" s="336"/>
      <c r="AV101" s="371" t="s">
        <v>1214</v>
      </c>
      <c r="AW101" s="367"/>
      <c r="AX101" s="370"/>
      <c r="AY101" s="1"/>
      <c r="AZ101" s="1"/>
      <c r="BA101" s="1"/>
      <c r="BB101" s="1"/>
      <c r="BC101" s="1"/>
      <c r="BD101" s="1"/>
      <c r="BE101" s="1"/>
      <c r="BF101" s="1"/>
      <c r="BG101" s="372">
        <v>1</v>
      </c>
    </row>
    <row r="102" s="3" customFormat="1" ht="18" hidden="1" customHeight="1" spans="1:49">
      <c r="A102" s="155"/>
      <c r="B102" s="156" t="s">
        <v>474</v>
      </c>
      <c r="C102" s="156"/>
      <c r="D102" s="156"/>
      <c r="E102" s="157"/>
      <c r="F102" s="156"/>
      <c r="G102" s="335"/>
      <c r="H102" s="157"/>
      <c r="I102" s="156"/>
      <c r="J102" s="166">
        <v>0</v>
      </c>
      <c r="K102" s="166">
        <v>0</v>
      </c>
      <c r="L102" s="166">
        <v>0</v>
      </c>
      <c r="M102" s="166">
        <v>0</v>
      </c>
      <c r="N102" s="166">
        <v>0</v>
      </c>
      <c r="O102" s="166">
        <v>0</v>
      </c>
      <c r="P102" s="166">
        <v>0</v>
      </c>
      <c r="Q102" s="166">
        <v>0</v>
      </c>
      <c r="R102" s="166">
        <v>0</v>
      </c>
      <c r="S102" s="166">
        <v>0</v>
      </c>
      <c r="T102" s="166">
        <v>0</v>
      </c>
      <c r="U102" s="166">
        <v>0</v>
      </c>
      <c r="V102" s="166">
        <v>0</v>
      </c>
      <c r="W102" s="166">
        <v>0</v>
      </c>
      <c r="X102" s="166">
        <v>0</v>
      </c>
      <c r="Y102" s="166">
        <v>0</v>
      </c>
      <c r="Z102" s="166">
        <v>0</v>
      </c>
      <c r="AA102" s="166">
        <v>0</v>
      </c>
      <c r="AB102" s="166">
        <v>0</v>
      </c>
      <c r="AC102" s="166"/>
      <c r="AD102" s="166">
        <v>0</v>
      </c>
      <c r="AE102" s="166">
        <v>0</v>
      </c>
      <c r="AF102" s="170"/>
      <c r="AG102" s="170"/>
      <c r="AH102" s="175"/>
      <c r="AI102" s="175"/>
      <c r="AJ102" s="176"/>
      <c r="AK102" s="177"/>
      <c r="AL102" s="175"/>
      <c r="AM102" s="175"/>
      <c r="AN102" s="175"/>
      <c r="AO102" s="163"/>
      <c r="AP102" s="178"/>
      <c r="AQ102" s="163"/>
      <c r="AR102" s="178"/>
      <c r="AS102" s="178"/>
      <c r="AT102" s="178"/>
      <c r="AU102" s="178"/>
      <c r="AV102" s="178"/>
      <c r="AW102" s="178"/>
    </row>
    <row r="103" s="3" customFormat="1" ht="18" hidden="1" customHeight="1" spans="1:49">
      <c r="A103" s="155"/>
      <c r="B103" s="156" t="s">
        <v>475</v>
      </c>
      <c r="C103" s="156"/>
      <c r="D103" s="156"/>
      <c r="E103" s="157"/>
      <c r="F103" s="156"/>
      <c r="G103" s="335"/>
      <c r="H103" s="157"/>
      <c r="I103" s="156"/>
      <c r="J103" s="166">
        <f t="shared" ref="J103:AB103" si="13">J104+J105+J106+J107</f>
        <v>0</v>
      </c>
      <c r="K103" s="166">
        <f t="shared" si="13"/>
        <v>0</v>
      </c>
      <c r="L103" s="166">
        <f t="shared" si="13"/>
        <v>0</v>
      </c>
      <c r="M103" s="166">
        <f t="shared" si="13"/>
        <v>0</v>
      </c>
      <c r="N103" s="166">
        <f t="shared" si="13"/>
        <v>0</v>
      </c>
      <c r="O103" s="166">
        <f t="shared" si="13"/>
        <v>0</v>
      </c>
      <c r="P103" s="166">
        <f t="shared" si="13"/>
        <v>0</v>
      </c>
      <c r="Q103" s="166">
        <f t="shared" si="13"/>
        <v>0</v>
      </c>
      <c r="R103" s="166">
        <f t="shared" si="13"/>
        <v>0</v>
      </c>
      <c r="S103" s="166">
        <f t="shared" si="13"/>
        <v>0</v>
      </c>
      <c r="T103" s="166">
        <f t="shared" si="13"/>
        <v>0</v>
      </c>
      <c r="U103" s="166">
        <f t="shared" si="13"/>
        <v>0</v>
      </c>
      <c r="V103" s="166">
        <f t="shared" si="13"/>
        <v>0</v>
      </c>
      <c r="W103" s="166">
        <f t="shared" si="13"/>
        <v>0</v>
      </c>
      <c r="X103" s="166">
        <f t="shared" si="13"/>
        <v>0</v>
      </c>
      <c r="Y103" s="166">
        <f t="shared" si="13"/>
        <v>0</v>
      </c>
      <c r="Z103" s="166">
        <f t="shared" si="13"/>
        <v>0</v>
      </c>
      <c r="AA103" s="166">
        <f t="shared" si="13"/>
        <v>0</v>
      </c>
      <c r="AB103" s="166">
        <f t="shared" si="13"/>
        <v>0</v>
      </c>
      <c r="AC103" s="166"/>
      <c r="AD103" s="166">
        <f>AD104+AD105+AD106+AD107</f>
        <v>0</v>
      </c>
      <c r="AE103" s="166">
        <f>AE104+AE105+AE106+AE107</f>
        <v>0</v>
      </c>
      <c r="AF103" s="170"/>
      <c r="AG103" s="170"/>
      <c r="AH103" s="175"/>
      <c r="AI103" s="175"/>
      <c r="AJ103" s="176"/>
      <c r="AK103" s="177"/>
      <c r="AL103" s="175"/>
      <c r="AM103" s="175"/>
      <c r="AN103" s="175"/>
      <c r="AO103" s="163"/>
      <c r="AP103" s="178"/>
      <c r="AQ103" s="163"/>
      <c r="AR103" s="178"/>
      <c r="AS103" s="178"/>
      <c r="AT103" s="178"/>
      <c r="AU103" s="178"/>
      <c r="AV103" s="178"/>
      <c r="AW103" s="178"/>
    </row>
    <row r="104" s="3" customFormat="1" ht="18" hidden="1" customHeight="1" spans="1:49">
      <c r="A104" s="155"/>
      <c r="B104" s="156" t="s">
        <v>476</v>
      </c>
      <c r="C104" s="156"/>
      <c r="D104" s="156"/>
      <c r="E104" s="157"/>
      <c r="F104" s="156"/>
      <c r="G104" s="335"/>
      <c r="H104" s="157"/>
      <c r="I104" s="156"/>
      <c r="J104" s="166">
        <v>0</v>
      </c>
      <c r="K104" s="166">
        <v>0</v>
      </c>
      <c r="L104" s="166">
        <v>0</v>
      </c>
      <c r="M104" s="166">
        <v>0</v>
      </c>
      <c r="N104" s="166">
        <v>0</v>
      </c>
      <c r="O104" s="166">
        <v>0</v>
      </c>
      <c r="P104" s="166">
        <v>0</v>
      </c>
      <c r="Q104" s="166">
        <v>0</v>
      </c>
      <c r="R104" s="166">
        <v>0</v>
      </c>
      <c r="S104" s="166">
        <v>0</v>
      </c>
      <c r="T104" s="166">
        <v>0</v>
      </c>
      <c r="U104" s="166">
        <v>0</v>
      </c>
      <c r="V104" s="166">
        <v>0</v>
      </c>
      <c r="W104" s="166">
        <v>0</v>
      </c>
      <c r="X104" s="166">
        <v>0</v>
      </c>
      <c r="Y104" s="166">
        <v>0</v>
      </c>
      <c r="Z104" s="166">
        <v>0</v>
      </c>
      <c r="AA104" s="166">
        <v>0</v>
      </c>
      <c r="AB104" s="166">
        <v>0</v>
      </c>
      <c r="AC104" s="166"/>
      <c r="AD104" s="166">
        <v>0</v>
      </c>
      <c r="AE104" s="166">
        <v>0</v>
      </c>
      <c r="AF104" s="170"/>
      <c r="AG104" s="170"/>
      <c r="AH104" s="175"/>
      <c r="AI104" s="175"/>
      <c r="AJ104" s="176"/>
      <c r="AK104" s="177"/>
      <c r="AL104" s="175"/>
      <c r="AM104" s="175"/>
      <c r="AN104" s="175"/>
      <c r="AO104" s="163"/>
      <c r="AP104" s="178"/>
      <c r="AQ104" s="163"/>
      <c r="AR104" s="178"/>
      <c r="AS104" s="178"/>
      <c r="AT104" s="178"/>
      <c r="AU104" s="178"/>
      <c r="AV104" s="178"/>
      <c r="AW104" s="178"/>
    </row>
    <row r="105" s="3" customFormat="1" ht="18" hidden="1" customHeight="1" spans="1:49">
      <c r="A105" s="155"/>
      <c r="B105" s="156" t="s">
        <v>477</v>
      </c>
      <c r="C105" s="156"/>
      <c r="D105" s="156"/>
      <c r="E105" s="157"/>
      <c r="F105" s="156"/>
      <c r="G105" s="335"/>
      <c r="H105" s="157"/>
      <c r="I105" s="156"/>
      <c r="J105" s="166">
        <v>0</v>
      </c>
      <c r="K105" s="166">
        <v>0</v>
      </c>
      <c r="L105" s="166">
        <v>0</v>
      </c>
      <c r="M105" s="166">
        <v>0</v>
      </c>
      <c r="N105" s="166">
        <v>0</v>
      </c>
      <c r="O105" s="166">
        <v>0</v>
      </c>
      <c r="P105" s="166">
        <v>0</v>
      </c>
      <c r="Q105" s="166">
        <v>0</v>
      </c>
      <c r="R105" s="166">
        <v>0</v>
      </c>
      <c r="S105" s="166">
        <v>0</v>
      </c>
      <c r="T105" s="166">
        <v>0</v>
      </c>
      <c r="U105" s="166">
        <v>0</v>
      </c>
      <c r="V105" s="166">
        <v>0</v>
      </c>
      <c r="W105" s="166">
        <v>0</v>
      </c>
      <c r="X105" s="166">
        <v>0</v>
      </c>
      <c r="Y105" s="166">
        <v>0</v>
      </c>
      <c r="Z105" s="166">
        <v>0</v>
      </c>
      <c r="AA105" s="166">
        <v>0</v>
      </c>
      <c r="AB105" s="166">
        <v>0</v>
      </c>
      <c r="AC105" s="166"/>
      <c r="AD105" s="166">
        <v>0</v>
      </c>
      <c r="AE105" s="166">
        <v>0</v>
      </c>
      <c r="AF105" s="170"/>
      <c r="AG105" s="170"/>
      <c r="AH105" s="175"/>
      <c r="AI105" s="175"/>
      <c r="AJ105" s="176"/>
      <c r="AK105" s="177"/>
      <c r="AL105" s="175"/>
      <c r="AM105" s="175"/>
      <c r="AN105" s="175"/>
      <c r="AO105" s="163"/>
      <c r="AP105" s="178"/>
      <c r="AQ105" s="163"/>
      <c r="AR105" s="178"/>
      <c r="AS105" s="178"/>
      <c r="AT105" s="178"/>
      <c r="AU105" s="178"/>
      <c r="AV105" s="178"/>
      <c r="AW105" s="178"/>
    </row>
    <row r="106" s="3" customFormat="1" ht="18" hidden="1" customHeight="1" spans="1:49">
      <c r="A106" s="155"/>
      <c r="B106" s="156" t="s">
        <v>478</v>
      </c>
      <c r="C106" s="156"/>
      <c r="D106" s="156"/>
      <c r="E106" s="157"/>
      <c r="F106" s="156"/>
      <c r="G106" s="335"/>
      <c r="H106" s="157"/>
      <c r="I106" s="156"/>
      <c r="J106" s="166">
        <v>0</v>
      </c>
      <c r="K106" s="166">
        <v>0</v>
      </c>
      <c r="L106" s="166">
        <v>0</v>
      </c>
      <c r="M106" s="166">
        <v>0</v>
      </c>
      <c r="N106" s="166">
        <v>0</v>
      </c>
      <c r="O106" s="166">
        <v>0</v>
      </c>
      <c r="P106" s="166">
        <v>0</v>
      </c>
      <c r="Q106" s="166">
        <v>0</v>
      </c>
      <c r="R106" s="166">
        <v>0</v>
      </c>
      <c r="S106" s="166">
        <v>0</v>
      </c>
      <c r="T106" s="166">
        <v>0</v>
      </c>
      <c r="U106" s="166">
        <v>0</v>
      </c>
      <c r="V106" s="166">
        <v>0</v>
      </c>
      <c r="W106" s="166">
        <v>0</v>
      </c>
      <c r="X106" s="166">
        <v>0</v>
      </c>
      <c r="Y106" s="166">
        <v>0</v>
      </c>
      <c r="Z106" s="166">
        <v>0</v>
      </c>
      <c r="AA106" s="166">
        <v>0</v>
      </c>
      <c r="AB106" s="166">
        <v>0</v>
      </c>
      <c r="AC106" s="166"/>
      <c r="AD106" s="166">
        <v>0</v>
      </c>
      <c r="AE106" s="166">
        <v>0</v>
      </c>
      <c r="AF106" s="170"/>
      <c r="AG106" s="170"/>
      <c r="AH106" s="175"/>
      <c r="AI106" s="175"/>
      <c r="AJ106" s="176"/>
      <c r="AK106" s="177"/>
      <c r="AL106" s="175"/>
      <c r="AM106" s="175"/>
      <c r="AN106" s="175"/>
      <c r="AO106" s="163"/>
      <c r="AP106" s="178"/>
      <c r="AQ106" s="163"/>
      <c r="AR106" s="178"/>
      <c r="AS106" s="178"/>
      <c r="AT106" s="178"/>
      <c r="AU106" s="178"/>
      <c r="AV106" s="178"/>
      <c r="AW106" s="178"/>
    </row>
    <row r="107" s="3" customFormat="1" ht="18" hidden="1" customHeight="1" spans="1:49">
      <c r="A107" s="155"/>
      <c r="B107" s="156" t="s">
        <v>479</v>
      </c>
      <c r="C107" s="156"/>
      <c r="D107" s="156"/>
      <c r="E107" s="157"/>
      <c r="F107" s="156"/>
      <c r="G107" s="335"/>
      <c r="H107" s="157"/>
      <c r="I107" s="156"/>
      <c r="J107" s="166">
        <v>0</v>
      </c>
      <c r="K107" s="166">
        <v>0</v>
      </c>
      <c r="L107" s="166">
        <v>0</v>
      </c>
      <c r="M107" s="166">
        <v>0</v>
      </c>
      <c r="N107" s="166">
        <v>0</v>
      </c>
      <c r="O107" s="166">
        <v>0</v>
      </c>
      <c r="P107" s="166">
        <v>0</v>
      </c>
      <c r="Q107" s="166">
        <v>0</v>
      </c>
      <c r="R107" s="166">
        <v>0</v>
      </c>
      <c r="S107" s="166">
        <v>0</v>
      </c>
      <c r="T107" s="166">
        <v>0</v>
      </c>
      <c r="U107" s="166">
        <v>0</v>
      </c>
      <c r="V107" s="166">
        <v>0</v>
      </c>
      <c r="W107" s="166">
        <v>0</v>
      </c>
      <c r="X107" s="166">
        <v>0</v>
      </c>
      <c r="Y107" s="166">
        <v>0</v>
      </c>
      <c r="Z107" s="166">
        <v>0</v>
      </c>
      <c r="AA107" s="166">
        <v>0</v>
      </c>
      <c r="AB107" s="166">
        <v>0</v>
      </c>
      <c r="AC107" s="166"/>
      <c r="AD107" s="166">
        <v>0</v>
      </c>
      <c r="AE107" s="166">
        <v>0</v>
      </c>
      <c r="AF107" s="170"/>
      <c r="AG107" s="170"/>
      <c r="AH107" s="175"/>
      <c r="AI107" s="175"/>
      <c r="AJ107" s="176"/>
      <c r="AK107" s="177"/>
      <c r="AL107" s="175"/>
      <c r="AM107" s="175"/>
      <c r="AN107" s="175"/>
      <c r="AO107" s="163"/>
      <c r="AP107" s="178"/>
      <c r="AQ107" s="163"/>
      <c r="AR107" s="178"/>
      <c r="AS107" s="178"/>
      <c r="AT107" s="178"/>
      <c r="AU107" s="178"/>
      <c r="AV107" s="178"/>
      <c r="AW107" s="178"/>
    </row>
    <row r="108" s="3" customFormat="1" ht="18" hidden="1" customHeight="1" spans="1:49">
      <c r="A108" s="155"/>
      <c r="B108" s="156" t="s">
        <v>480</v>
      </c>
      <c r="C108" s="156"/>
      <c r="D108" s="156"/>
      <c r="E108" s="157"/>
      <c r="F108" s="156"/>
      <c r="G108" s="335"/>
      <c r="H108" s="157"/>
      <c r="I108" s="156"/>
      <c r="J108" s="166">
        <f t="shared" ref="J108:AB108" si="14">J109+J111+J112+J113</f>
        <v>1</v>
      </c>
      <c r="K108" s="166">
        <f t="shared" si="14"/>
        <v>0</v>
      </c>
      <c r="L108" s="166">
        <f t="shared" si="14"/>
        <v>0</v>
      </c>
      <c r="M108" s="166">
        <f t="shared" si="14"/>
        <v>0</v>
      </c>
      <c r="N108" s="166">
        <f t="shared" si="14"/>
        <v>0</v>
      </c>
      <c r="O108" s="166">
        <f t="shared" si="14"/>
        <v>0</v>
      </c>
      <c r="P108" s="166">
        <f t="shared" si="14"/>
        <v>0</v>
      </c>
      <c r="Q108" s="166">
        <f t="shared" si="14"/>
        <v>0</v>
      </c>
      <c r="R108" s="166">
        <f t="shared" si="14"/>
        <v>12796</v>
      </c>
      <c r="S108" s="166">
        <f t="shared" si="14"/>
        <v>0</v>
      </c>
      <c r="T108" s="166">
        <f t="shared" si="14"/>
        <v>0</v>
      </c>
      <c r="U108" s="166">
        <f t="shared" si="14"/>
        <v>150</v>
      </c>
      <c r="V108" s="166">
        <f t="shared" si="14"/>
        <v>0</v>
      </c>
      <c r="W108" s="166">
        <f t="shared" si="14"/>
        <v>0</v>
      </c>
      <c r="X108" s="166">
        <f t="shared" si="14"/>
        <v>0</v>
      </c>
      <c r="Y108" s="166">
        <f t="shared" si="14"/>
        <v>0</v>
      </c>
      <c r="Z108" s="166">
        <f t="shared" si="14"/>
        <v>0</v>
      </c>
      <c r="AA108" s="166">
        <f t="shared" si="14"/>
        <v>150</v>
      </c>
      <c r="AB108" s="166">
        <f t="shared" si="14"/>
        <v>0</v>
      </c>
      <c r="AC108" s="166"/>
      <c r="AD108" s="166">
        <f>AD109+AD111+AD112+AD113</f>
        <v>3656</v>
      </c>
      <c r="AE108" s="166">
        <f>AE109+AE111+AE112+AE113</f>
        <v>3656</v>
      </c>
      <c r="AF108" s="170"/>
      <c r="AG108" s="170"/>
      <c r="AH108" s="175"/>
      <c r="AI108" s="175"/>
      <c r="AJ108" s="176"/>
      <c r="AK108" s="177"/>
      <c r="AL108" s="175"/>
      <c r="AM108" s="175"/>
      <c r="AN108" s="175"/>
      <c r="AO108" s="163"/>
      <c r="AP108" s="178"/>
      <c r="AQ108" s="163"/>
      <c r="AR108" s="178"/>
      <c r="AS108" s="178"/>
      <c r="AT108" s="178"/>
      <c r="AU108" s="178"/>
      <c r="AV108" s="178"/>
      <c r="AW108" s="178"/>
    </row>
    <row r="109" s="3" customFormat="1" ht="18" hidden="1" customHeight="1" spans="1:49">
      <c r="A109" s="155"/>
      <c r="B109" s="156" t="s">
        <v>481</v>
      </c>
      <c r="C109" s="156"/>
      <c r="D109" s="156"/>
      <c r="E109" s="157"/>
      <c r="F109" s="156"/>
      <c r="G109" s="335"/>
      <c r="H109" s="157"/>
      <c r="I109" s="156"/>
      <c r="J109" s="166">
        <f t="shared" ref="J109:AB109" si="15">SUM(J110)</f>
        <v>1</v>
      </c>
      <c r="K109" s="166">
        <f t="shared" si="15"/>
        <v>0</v>
      </c>
      <c r="L109" s="166">
        <f t="shared" si="15"/>
        <v>0</v>
      </c>
      <c r="M109" s="166">
        <f t="shared" si="15"/>
        <v>0</v>
      </c>
      <c r="N109" s="166">
        <f t="shared" si="15"/>
        <v>0</v>
      </c>
      <c r="O109" s="166">
        <f t="shared" si="15"/>
        <v>0</v>
      </c>
      <c r="P109" s="166">
        <f t="shared" si="15"/>
        <v>0</v>
      </c>
      <c r="Q109" s="166">
        <f t="shared" si="15"/>
        <v>0</v>
      </c>
      <c r="R109" s="166">
        <f t="shared" si="15"/>
        <v>12796</v>
      </c>
      <c r="S109" s="166">
        <f t="shared" si="15"/>
        <v>0</v>
      </c>
      <c r="T109" s="166">
        <f t="shared" si="15"/>
        <v>0</v>
      </c>
      <c r="U109" s="166">
        <f t="shared" si="15"/>
        <v>150</v>
      </c>
      <c r="V109" s="166">
        <f t="shared" si="15"/>
        <v>0</v>
      </c>
      <c r="W109" s="166">
        <f t="shared" si="15"/>
        <v>0</v>
      </c>
      <c r="X109" s="166">
        <f t="shared" si="15"/>
        <v>0</v>
      </c>
      <c r="Y109" s="166">
        <f t="shared" si="15"/>
        <v>0</v>
      </c>
      <c r="Z109" s="166">
        <f t="shared" si="15"/>
        <v>0</v>
      </c>
      <c r="AA109" s="166">
        <f t="shared" si="15"/>
        <v>150</v>
      </c>
      <c r="AB109" s="166">
        <f t="shared" si="15"/>
        <v>0</v>
      </c>
      <c r="AC109" s="166"/>
      <c r="AD109" s="166">
        <f>SUM(AD110)</f>
        <v>3656</v>
      </c>
      <c r="AE109" s="166">
        <f>SUM(AE110)</f>
        <v>3656</v>
      </c>
      <c r="AF109" s="170"/>
      <c r="AG109" s="170"/>
      <c r="AH109" s="175"/>
      <c r="AI109" s="175"/>
      <c r="AJ109" s="176"/>
      <c r="AK109" s="177"/>
      <c r="AL109" s="175"/>
      <c r="AM109" s="175"/>
      <c r="AN109" s="175"/>
      <c r="AO109" s="163"/>
      <c r="AP109" s="178"/>
      <c r="AQ109" s="163"/>
      <c r="AR109" s="178"/>
      <c r="AS109" s="178"/>
      <c r="AT109" s="178"/>
      <c r="AU109" s="178"/>
      <c r="AV109" s="178"/>
      <c r="AW109" s="178"/>
    </row>
    <row r="110" s="334" customFormat="1" ht="158" customHeight="1" spans="1:59">
      <c r="A110" s="338">
        <v>82</v>
      </c>
      <c r="B110" s="336" t="s">
        <v>482</v>
      </c>
      <c r="C110" s="336">
        <v>2022</v>
      </c>
      <c r="D110" s="338" t="s">
        <v>483</v>
      </c>
      <c r="E110" s="338" t="s">
        <v>484</v>
      </c>
      <c r="F110" s="338" t="s">
        <v>45</v>
      </c>
      <c r="G110" s="338" t="s">
        <v>1160</v>
      </c>
      <c r="H110" s="338" t="s">
        <v>489</v>
      </c>
      <c r="I110" s="349" t="s">
        <v>1505</v>
      </c>
      <c r="J110" s="338">
        <v>1</v>
      </c>
      <c r="K110" s="338"/>
      <c r="L110" s="338"/>
      <c r="M110" s="338"/>
      <c r="N110" s="338"/>
      <c r="O110" s="338"/>
      <c r="P110" s="338"/>
      <c r="Q110" s="338"/>
      <c r="R110" s="343">
        <v>12796</v>
      </c>
      <c r="S110" s="338" t="s">
        <v>489</v>
      </c>
      <c r="T110" s="338" t="s">
        <v>490</v>
      </c>
      <c r="U110" s="357">
        <v>150</v>
      </c>
      <c r="V110" s="357">
        <v>0</v>
      </c>
      <c r="W110" s="357"/>
      <c r="X110" s="357">
        <v>0</v>
      </c>
      <c r="Y110" s="357">
        <v>0</v>
      </c>
      <c r="Z110" s="357">
        <v>0</v>
      </c>
      <c r="AA110" s="357">
        <v>150</v>
      </c>
      <c r="AB110" s="357">
        <v>0</v>
      </c>
      <c r="AC110" s="357"/>
      <c r="AD110" s="362">
        <v>3656</v>
      </c>
      <c r="AE110" s="362">
        <v>3656</v>
      </c>
      <c r="AF110" s="349" t="s">
        <v>487</v>
      </c>
      <c r="AG110" s="349" t="s">
        <v>488</v>
      </c>
      <c r="AH110" s="338" t="s">
        <v>489</v>
      </c>
      <c r="AI110" s="338" t="s">
        <v>490</v>
      </c>
      <c r="AJ110" s="339" t="s">
        <v>491</v>
      </c>
      <c r="AK110" s="338" t="s">
        <v>492</v>
      </c>
      <c r="AL110" s="338" t="s">
        <v>1073</v>
      </c>
      <c r="AM110" s="338" t="s">
        <v>55</v>
      </c>
      <c r="AN110" s="338"/>
      <c r="AO110" s="338" t="s">
        <v>56</v>
      </c>
      <c r="AP110" s="338" t="s">
        <v>1078</v>
      </c>
      <c r="AQ110" s="338"/>
      <c r="AR110" s="336" t="s">
        <v>1079</v>
      </c>
      <c r="AS110" s="336" t="s">
        <v>1079</v>
      </c>
      <c r="AT110" s="336" t="s">
        <v>1079</v>
      </c>
      <c r="AU110" s="336"/>
      <c r="AV110" s="339" t="s">
        <v>1135</v>
      </c>
      <c r="AW110" s="371"/>
      <c r="AY110" s="1" t="s">
        <v>1135</v>
      </c>
      <c r="AZ110" s="74" t="s">
        <v>1539</v>
      </c>
      <c r="BA110" s="1"/>
      <c r="BB110" s="1"/>
      <c r="BC110" s="1"/>
      <c r="BD110" s="1"/>
      <c r="BE110" s="1"/>
      <c r="BF110" s="1"/>
      <c r="BG110" s="372">
        <v>1</v>
      </c>
    </row>
    <row r="111" s="3" customFormat="1" ht="18" hidden="1" customHeight="1" spans="1:49">
      <c r="A111" s="155"/>
      <c r="B111" s="156" t="s">
        <v>493</v>
      </c>
      <c r="C111" s="156"/>
      <c r="D111" s="156"/>
      <c r="E111" s="157"/>
      <c r="F111" s="156"/>
      <c r="G111" s="335"/>
      <c r="H111" s="157"/>
      <c r="I111" s="156"/>
      <c r="J111" s="166">
        <v>0</v>
      </c>
      <c r="K111" s="166">
        <v>0</v>
      </c>
      <c r="L111" s="166">
        <v>0</v>
      </c>
      <c r="M111" s="166">
        <v>0</v>
      </c>
      <c r="N111" s="166">
        <v>0</v>
      </c>
      <c r="O111" s="166">
        <v>0</v>
      </c>
      <c r="P111" s="166">
        <v>0</v>
      </c>
      <c r="Q111" s="166">
        <v>0</v>
      </c>
      <c r="R111" s="166">
        <v>0</v>
      </c>
      <c r="S111" s="166">
        <v>0</v>
      </c>
      <c r="T111" s="166">
        <v>0</v>
      </c>
      <c r="U111" s="166">
        <v>0</v>
      </c>
      <c r="V111" s="166">
        <v>0</v>
      </c>
      <c r="W111" s="166">
        <v>0</v>
      </c>
      <c r="X111" s="166">
        <v>0</v>
      </c>
      <c r="Y111" s="166">
        <v>0</v>
      </c>
      <c r="Z111" s="166">
        <v>0</v>
      </c>
      <c r="AA111" s="166">
        <v>0</v>
      </c>
      <c r="AB111" s="166">
        <v>0</v>
      </c>
      <c r="AC111" s="166"/>
      <c r="AD111" s="166">
        <v>0</v>
      </c>
      <c r="AE111" s="166">
        <v>0</v>
      </c>
      <c r="AF111" s="170"/>
      <c r="AG111" s="170"/>
      <c r="AH111" s="175"/>
      <c r="AI111" s="175"/>
      <c r="AJ111" s="176"/>
      <c r="AK111" s="177"/>
      <c r="AL111" s="175"/>
      <c r="AM111" s="175"/>
      <c r="AN111" s="175"/>
      <c r="AO111" s="163"/>
      <c r="AP111" s="178"/>
      <c r="AQ111" s="163"/>
      <c r="AR111" s="178"/>
      <c r="AS111" s="178"/>
      <c r="AT111" s="178"/>
      <c r="AU111" s="178"/>
      <c r="AV111" s="178"/>
      <c r="AW111" s="178"/>
    </row>
    <row r="112" s="3" customFormat="1" ht="18" hidden="1" customHeight="1" spans="1:49">
      <c r="A112" s="155"/>
      <c r="B112" s="156" t="s">
        <v>494</v>
      </c>
      <c r="C112" s="156"/>
      <c r="D112" s="156"/>
      <c r="E112" s="157"/>
      <c r="F112" s="156"/>
      <c r="G112" s="335"/>
      <c r="H112" s="157"/>
      <c r="I112" s="156"/>
      <c r="J112" s="166">
        <v>0</v>
      </c>
      <c r="K112" s="166">
        <v>0</v>
      </c>
      <c r="L112" s="166">
        <v>0</v>
      </c>
      <c r="M112" s="166">
        <v>0</v>
      </c>
      <c r="N112" s="166">
        <v>0</v>
      </c>
      <c r="O112" s="166">
        <v>0</v>
      </c>
      <c r="P112" s="166">
        <v>0</v>
      </c>
      <c r="Q112" s="166">
        <v>0</v>
      </c>
      <c r="R112" s="166">
        <v>0</v>
      </c>
      <c r="S112" s="166">
        <v>0</v>
      </c>
      <c r="T112" s="166">
        <v>0</v>
      </c>
      <c r="U112" s="166">
        <v>0</v>
      </c>
      <c r="V112" s="166">
        <v>0</v>
      </c>
      <c r="W112" s="166">
        <v>0</v>
      </c>
      <c r="X112" s="166">
        <v>0</v>
      </c>
      <c r="Y112" s="166">
        <v>0</v>
      </c>
      <c r="Z112" s="166">
        <v>0</v>
      </c>
      <c r="AA112" s="166">
        <v>0</v>
      </c>
      <c r="AB112" s="166">
        <v>0</v>
      </c>
      <c r="AC112" s="166"/>
      <c r="AD112" s="166">
        <v>0</v>
      </c>
      <c r="AE112" s="166">
        <v>0</v>
      </c>
      <c r="AF112" s="170"/>
      <c r="AG112" s="170"/>
      <c r="AH112" s="175"/>
      <c r="AI112" s="175"/>
      <c r="AJ112" s="176"/>
      <c r="AK112" s="177"/>
      <c r="AL112" s="175"/>
      <c r="AM112" s="175"/>
      <c r="AN112" s="175"/>
      <c r="AO112" s="163"/>
      <c r="AP112" s="178"/>
      <c r="AQ112" s="163"/>
      <c r="AR112" s="178"/>
      <c r="AS112" s="178"/>
      <c r="AT112" s="178"/>
      <c r="AU112" s="178"/>
      <c r="AV112" s="178"/>
      <c r="AW112" s="178"/>
    </row>
    <row r="113" s="3" customFormat="1" ht="18" hidden="1" customHeight="1" spans="1:49">
      <c r="A113" s="155"/>
      <c r="B113" s="156" t="s">
        <v>495</v>
      </c>
      <c r="C113" s="156"/>
      <c r="D113" s="156"/>
      <c r="E113" s="157"/>
      <c r="F113" s="156"/>
      <c r="G113" s="335"/>
      <c r="H113" s="157"/>
      <c r="I113" s="156"/>
      <c r="J113" s="166">
        <v>0</v>
      </c>
      <c r="K113" s="166">
        <v>0</v>
      </c>
      <c r="L113" s="166">
        <v>0</v>
      </c>
      <c r="M113" s="166">
        <v>0</v>
      </c>
      <c r="N113" s="166">
        <v>0</v>
      </c>
      <c r="O113" s="166">
        <v>0</v>
      </c>
      <c r="P113" s="166">
        <v>0</v>
      </c>
      <c r="Q113" s="166">
        <v>0</v>
      </c>
      <c r="R113" s="166">
        <v>0</v>
      </c>
      <c r="S113" s="166">
        <v>0</v>
      </c>
      <c r="T113" s="166">
        <v>0</v>
      </c>
      <c r="U113" s="166">
        <v>0</v>
      </c>
      <c r="V113" s="166">
        <v>0</v>
      </c>
      <c r="W113" s="166">
        <v>0</v>
      </c>
      <c r="X113" s="166">
        <v>0</v>
      </c>
      <c r="Y113" s="166">
        <v>0</v>
      </c>
      <c r="Z113" s="166">
        <v>0</v>
      </c>
      <c r="AA113" s="166">
        <v>0</v>
      </c>
      <c r="AB113" s="166">
        <v>0</v>
      </c>
      <c r="AC113" s="166"/>
      <c r="AD113" s="166">
        <v>0</v>
      </c>
      <c r="AE113" s="166">
        <v>0</v>
      </c>
      <c r="AF113" s="170"/>
      <c r="AG113" s="170"/>
      <c r="AH113" s="175"/>
      <c r="AI113" s="175"/>
      <c r="AJ113" s="176"/>
      <c r="AK113" s="177"/>
      <c r="AL113" s="175"/>
      <c r="AM113" s="175"/>
      <c r="AN113" s="175"/>
      <c r="AO113" s="163"/>
      <c r="AP113" s="178"/>
      <c r="AQ113" s="163"/>
      <c r="AR113" s="178"/>
      <c r="AS113" s="178"/>
      <c r="AT113" s="178"/>
      <c r="AU113" s="178"/>
      <c r="AV113" s="178"/>
      <c r="AW113" s="178"/>
    </row>
    <row r="114" s="3" customFormat="1" ht="18" hidden="1" customHeight="1" spans="1:49">
      <c r="A114" s="155"/>
      <c r="B114" s="156" t="s">
        <v>496</v>
      </c>
      <c r="C114" s="156"/>
      <c r="D114" s="156"/>
      <c r="E114" s="157"/>
      <c r="F114" s="156"/>
      <c r="G114" s="335"/>
      <c r="H114" s="157"/>
      <c r="I114" s="156"/>
      <c r="J114" s="166">
        <f t="shared" ref="J114:AB114" si="16">J115+J116</f>
        <v>0</v>
      </c>
      <c r="K114" s="166">
        <f t="shared" si="16"/>
        <v>0</v>
      </c>
      <c r="L114" s="166">
        <f t="shared" si="16"/>
        <v>0</v>
      </c>
      <c r="M114" s="166">
        <f t="shared" si="16"/>
        <v>0</v>
      </c>
      <c r="N114" s="166">
        <f t="shared" si="16"/>
        <v>0</v>
      </c>
      <c r="O114" s="166">
        <f t="shared" si="16"/>
        <v>0</v>
      </c>
      <c r="P114" s="166">
        <f t="shared" si="16"/>
        <v>0</v>
      </c>
      <c r="Q114" s="166">
        <f t="shared" si="16"/>
        <v>0</v>
      </c>
      <c r="R114" s="166">
        <f t="shared" si="16"/>
        <v>0</v>
      </c>
      <c r="S114" s="166">
        <f t="shared" si="16"/>
        <v>0</v>
      </c>
      <c r="T114" s="166">
        <f t="shared" si="16"/>
        <v>0</v>
      </c>
      <c r="U114" s="166">
        <f t="shared" si="16"/>
        <v>0</v>
      </c>
      <c r="V114" s="166">
        <f t="shared" si="16"/>
        <v>0</v>
      </c>
      <c r="W114" s="166">
        <f t="shared" si="16"/>
        <v>0</v>
      </c>
      <c r="X114" s="166">
        <f t="shared" si="16"/>
        <v>0</v>
      </c>
      <c r="Y114" s="166">
        <f t="shared" si="16"/>
        <v>0</v>
      </c>
      <c r="Z114" s="166">
        <f t="shared" si="16"/>
        <v>0</v>
      </c>
      <c r="AA114" s="166">
        <f t="shared" si="16"/>
        <v>0</v>
      </c>
      <c r="AB114" s="166">
        <f t="shared" si="16"/>
        <v>0</v>
      </c>
      <c r="AC114" s="166"/>
      <c r="AD114" s="166">
        <f>AD115+AD116</f>
        <v>0</v>
      </c>
      <c r="AE114" s="166">
        <f>AE115+AE116</f>
        <v>0</v>
      </c>
      <c r="AF114" s="170"/>
      <c r="AG114" s="170"/>
      <c r="AH114" s="175"/>
      <c r="AI114" s="175"/>
      <c r="AJ114" s="176"/>
      <c r="AK114" s="177"/>
      <c r="AL114" s="175"/>
      <c r="AM114" s="175"/>
      <c r="AN114" s="175"/>
      <c r="AO114" s="163"/>
      <c r="AP114" s="178"/>
      <c r="AQ114" s="163"/>
      <c r="AR114" s="178"/>
      <c r="AS114" s="178"/>
      <c r="AT114" s="178"/>
      <c r="AU114" s="178"/>
      <c r="AV114" s="178"/>
      <c r="AW114" s="178"/>
    </row>
    <row r="115" s="3" customFormat="1" ht="18" hidden="1" customHeight="1" spans="1:49">
      <c r="A115" s="155"/>
      <c r="B115" s="156" t="s">
        <v>497</v>
      </c>
      <c r="C115" s="156"/>
      <c r="D115" s="156"/>
      <c r="E115" s="157"/>
      <c r="F115" s="156"/>
      <c r="G115" s="335"/>
      <c r="H115" s="157"/>
      <c r="I115" s="156"/>
      <c r="J115" s="166">
        <v>0</v>
      </c>
      <c r="K115" s="166">
        <v>0</v>
      </c>
      <c r="L115" s="166">
        <v>0</v>
      </c>
      <c r="M115" s="166">
        <v>0</v>
      </c>
      <c r="N115" s="166">
        <v>0</v>
      </c>
      <c r="O115" s="166">
        <v>0</v>
      </c>
      <c r="P115" s="166">
        <v>0</v>
      </c>
      <c r="Q115" s="166">
        <v>0</v>
      </c>
      <c r="R115" s="166">
        <v>0</v>
      </c>
      <c r="S115" s="166">
        <v>0</v>
      </c>
      <c r="T115" s="166">
        <v>0</v>
      </c>
      <c r="U115" s="166">
        <v>0</v>
      </c>
      <c r="V115" s="166">
        <v>0</v>
      </c>
      <c r="W115" s="166">
        <v>0</v>
      </c>
      <c r="X115" s="166">
        <v>0</v>
      </c>
      <c r="Y115" s="166">
        <v>0</v>
      </c>
      <c r="Z115" s="166">
        <v>0</v>
      </c>
      <c r="AA115" s="166">
        <v>0</v>
      </c>
      <c r="AB115" s="166">
        <v>0</v>
      </c>
      <c r="AC115" s="166"/>
      <c r="AD115" s="166">
        <v>0</v>
      </c>
      <c r="AE115" s="166">
        <v>0</v>
      </c>
      <c r="AF115" s="170"/>
      <c r="AG115" s="170"/>
      <c r="AH115" s="175"/>
      <c r="AI115" s="175"/>
      <c r="AJ115" s="176"/>
      <c r="AK115" s="177"/>
      <c r="AL115" s="175"/>
      <c r="AM115" s="175"/>
      <c r="AN115" s="175"/>
      <c r="AO115" s="163"/>
      <c r="AP115" s="178"/>
      <c r="AQ115" s="163"/>
      <c r="AR115" s="178"/>
      <c r="AS115" s="178"/>
      <c r="AT115" s="178"/>
      <c r="AU115" s="178"/>
      <c r="AV115" s="178"/>
      <c r="AW115" s="178"/>
    </row>
    <row r="116" s="3" customFormat="1" ht="18" hidden="1" customHeight="1" spans="1:49">
      <c r="A116" s="155"/>
      <c r="B116" s="156" t="s">
        <v>498</v>
      </c>
      <c r="C116" s="156"/>
      <c r="D116" s="156"/>
      <c r="E116" s="157"/>
      <c r="F116" s="156"/>
      <c r="G116" s="335"/>
      <c r="H116" s="157"/>
      <c r="I116" s="156"/>
      <c r="J116" s="166">
        <v>0</v>
      </c>
      <c r="K116" s="166">
        <v>0</v>
      </c>
      <c r="L116" s="166">
        <v>0</v>
      </c>
      <c r="M116" s="166">
        <v>0</v>
      </c>
      <c r="N116" s="166">
        <v>0</v>
      </c>
      <c r="O116" s="166">
        <v>0</v>
      </c>
      <c r="P116" s="166">
        <v>0</v>
      </c>
      <c r="Q116" s="166">
        <v>0</v>
      </c>
      <c r="R116" s="166">
        <v>0</v>
      </c>
      <c r="S116" s="166">
        <v>0</v>
      </c>
      <c r="T116" s="166">
        <v>0</v>
      </c>
      <c r="U116" s="166">
        <v>0</v>
      </c>
      <c r="V116" s="166">
        <v>0</v>
      </c>
      <c r="W116" s="166">
        <v>0</v>
      </c>
      <c r="X116" s="166">
        <v>0</v>
      </c>
      <c r="Y116" s="166">
        <v>0</v>
      </c>
      <c r="Z116" s="166">
        <v>0</v>
      </c>
      <c r="AA116" s="166">
        <v>0</v>
      </c>
      <c r="AB116" s="166">
        <v>0</v>
      </c>
      <c r="AC116" s="166"/>
      <c r="AD116" s="166">
        <v>0</v>
      </c>
      <c r="AE116" s="166">
        <v>0</v>
      </c>
      <c r="AF116" s="170"/>
      <c r="AG116" s="170"/>
      <c r="AH116" s="175"/>
      <c r="AI116" s="175"/>
      <c r="AJ116" s="176"/>
      <c r="AK116" s="177"/>
      <c r="AL116" s="175"/>
      <c r="AM116" s="175"/>
      <c r="AN116" s="175"/>
      <c r="AO116" s="163"/>
      <c r="AP116" s="178"/>
      <c r="AQ116" s="163"/>
      <c r="AR116" s="178"/>
      <c r="AS116" s="178"/>
      <c r="AT116" s="178"/>
      <c r="AU116" s="178"/>
      <c r="AV116" s="178"/>
      <c r="AW116" s="178"/>
    </row>
    <row r="117" s="3" customFormat="1" ht="18" hidden="1" customHeight="1" spans="1:49">
      <c r="A117" s="155"/>
      <c r="B117" s="190" t="s">
        <v>499</v>
      </c>
      <c r="C117" s="190"/>
      <c r="D117" s="191"/>
      <c r="E117" s="191"/>
      <c r="F117" s="190"/>
      <c r="G117" s="191"/>
      <c r="H117" s="191"/>
      <c r="I117" s="190"/>
      <c r="J117" s="166">
        <f t="shared" ref="J117:AB117" si="17">J118+J121+J126+J129+J133</f>
        <v>0</v>
      </c>
      <c r="K117" s="166">
        <f t="shared" si="17"/>
        <v>2</v>
      </c>
      <c r="L117" s="166">
        <f t="shared" si="17"/>
        <v>0</v>
      </c>
      <c r="M117" s="166">
        <f t="shared" si="17"/>
        <v>0</v>
      </c>
      <c r="N117" s="166">
        <f t="shared" si="17"/>
        <v>0</v>
      </c>
      <c r="O117" s="166">
        <f t="shared" si="17"/>
        <v>0</v>
      </c>
      <c r="P117" s="166">
        <f t="shared" si="17"/>
        <v>0</v>
      </c>
      <c r="Q117" s="166">
        <f t="shared" si="17"/>
        <v>0</v>
      </c>
      <c r="R117" s="166">
        <f t="shared" si="17"/>
        <v>4000</v>
      </c>
      <c r="S117" s="166">
        <f t="shared" si="17"/>
        <v>0</v>
      </c>
      <c r="T117" s="166">
        <f t="shared" si="17"/>
        <v>0</v>
      </c>
      <c r="U117" s="166">
        <f t="shared" si="17"/>
        <v>1130</v>
      </c>
      <c r="V117" s="166">
        <f t="shared" si="17"/>
        <v>330</v>
      </c>
      <c r="W117" s="166">
        <f t="shared" si="17"/>
        <v>0</v>
      </c>
      <c r="X117" s="166">
        <f t="shared" si="17"/>
        <v>0</v>
      </c>
      <c r="Y117" s="166">
        <f t="shared" si="17"/>
        <v>800</v>
      </c>
      <c r="Z117" s="166">
        <f t="shared" si="17"/>
        <v>0</v>
      </c>
      <c r="AA117" s="166">
        <f t="shared" si="17"/>
        <v>0</v>
      </c>
      <c r="AB117" s="166">
        <f t="shared" si="17"/>
        <v>0</v>
      </c>
      <c r="AC117" s="166"/>
      <c r="AD117" s="166">
        <f>AD118+AD121+AD126+AD129+AD133</f>
        <v>4000</v>
      </c>
      <c r="AE117" s="166">
        <f>AE118+AE121+AE126+AE129+AE133</f>
        <v>3300</v>
      </c>
      <c r="AF117" s="197"/>
      <c r="AG117" s="197"/>
      <c r="AH117" s="166"/>
      <c r="AI117" s="166"/>
      <c r="AJ117" s="200"/>
      <c r="AK117" s="201"/>
      <c r="AL117" s="201"/>
      <c r="AM117" s="201"/>
      <c r="AN117" s="175"/>
      <c r="AO117" s="163"/>
      <c r="AP117" s="178"/>
      <c r="AQ117" s="163"/>
      <c r="AR117" s="178"/>
      <c r="AS117" s="178"/>
      <c r="AT117" s="178"/>
      <c r="AU117" s="178"/>
      <c r="AV117" s="178"/>
      <c r="AW117" s="178"/>
    </row>
    <row r="118" s="3" customFormat="1" ht="18" hidden="1" customHeight="1" spans="1:49">
      <c r="A118" s="155"/>
      <c r="B118" s="190" t="s">
        <v>500</v>
      </c>
      <c r="C118" s="190"/>
      <c r="D118" s="191"/>
      <c r="E118" s="191"/>
      <c r="F118" s="190"/>
      <c r="G118" s="191"/>
      <c r="H118" s="191"/>
      <c r="I118" s="190"/>
      <c r="J118" s="166">
        <f t="shared" ref="J118:AB118" si="18">J119+J120</f>
        <v>0</v>
      </c>
      <c r="K118" s="166">
        <f t="shared" si="18"/>
        <v>0</v>
      </c>
      <c r="L118" s="166">
        <f t="shared" si="18"/>
        <v>0</v>
      </c>
      <c r="M118" s="166">
        <f t="shared" si="18"/>
        <v>0</v>
      </c>
      <c r="N118" s="166">
        <f t="shared" si="18"/>
        <v>0</v>
      </c>
      <c r="O118" s="166">
        <f t="shared" si="18"/>
        <v>0</v>
      </c>
      <c r="P118" s="166">
        <f t="shared" si="18"/>
        <v>0</v>
      </c>
      <c r="Q118" s="166">
        <f t="shared" si="18"/>
        <v>0</v>
      </c>
      <c r="R118" s="166">
        <f t="shared" si="18"/>
        <v>0</v>
      </c>
      <c r="S118" s="166">
        <f t="shared" si="18"/>
        <v>0</v>
      </c>
      <c r="T118" s="166">
        <f t="shared" si="18"/>
        <v>0</v>
      </c>
      <c r="U118" s="166">
        <f t="shared" si="18"/>
        <v>0</v>
      </c>
      <c r="V118" s="166">
        <f t="shared" si="18"/>
        <v>0</v>
      </c>
      <c r="W118" s="166">
        <f t="shared" si="18"/>
        <v>0</v>
      </c>
      <c r="X118" s="166">
        <f t="shared" si="18"/>
        <v>0</v>
      </c>
      <c r="Y118" s="166">
        <f t="shared" si="18"/>
        <v>0</v>
      </c>
      <c r="Z118" s="166">
        <f t="shared" si="18"/>
        <v>0</v>
      </c>
      <c r="AA118" s="166">
        <f t="shared" si="18"/>
        <v>0</v>
      </c>
      <c r="AB118" s="166">
        <f t="shared" si="18"/>
        <v>0</v>
      </c>
      <c r="AC118" s="166"/>
      <c r="AD118" s="166">
        <f>AD119+AD120</f>
        <v>0</v>
      </c>
      <c r="AE118" s="166">
        <f>AE119+AE120</f>
        <v>0</v>
      </c>
      <c r="AF118" s="197"/>
      <c r="AG118" s="197"/>
      <c r="AH118" s="166"/>
      <c r="AI118" s="166"/>
      <c r="AJ118" s="200"/>
      <c r="AK118" s="201"/>
      <c r="AL118" s="201"/>
      <c r="AM118" s="201"/>
      <c r="AN118" s="175"/>
      <c r="AO118" s="163"/>
      <c r="AP118" s="178"/>
      <c r="AQ118" s="163"/>
      <c r="AR118" s="178"/>
      <c r="AS118" s="178"/>
      <c r="AT118" s="178"/>
      <c r="AU118" s="178"/>
      <c r="AV118" s="178"/>
      <c r="AW118" s="178"/>
    </row>
    <row r="119" s="3" customFormat="1" ht="18" hidden="1" customHeight="1" spans="1:49">
      <c r="A119" s="155"/>
      <c r="B119" s="190" t="s">
        <v>501</v>
      </c>
      <c r="C119" s="190"/>
      <c r="D119" s="191"/>
      <c r="E119" s="191"/>
      <c r="F119" s="190"/>
      <c r="G119" s="191"/>
      <c r="H119" s="191"/>
      <c r="I119" s="190"/>
      <c r="J119" s="166">
        <v>0</v>
      </c>
      <c r="K119" s="166">
        <v>0</v>
      </c>
      <c r="L119" s="166">
        <v>0</v>
      </c>
      <c r="M119" s="166">
        <v>0</v>
      </c>
      <c r="N119" s="166">
        <v>0</v>
      </c>
      <c r="O119" s="166">
        <v>0</v>
      </c>
      <c r="P119" s="166">
        <v>0</v>
      </c>
      <c r="Q119" s="166">
        <v>0</v>
      </c>
      <c r="R119" s="166">
        <v>0</v>
      </c>
      <c r="S119" s="166">
        <v>0</v>
      </c>
      <c r="T119" s="166">
        <v>0</v>
      </c>
      <c r="U119" s="166">
        <v>0</v>
      </c>
      <c r="V119" s="166">
        <v>0</v>
      </c>
      <c r="W119" s="166">
        <v>0</v>
      </c>
      <c r="X119" s="166">
        <v>0</v>
      </c>
      <c r="Y119" s="166">
        <v>0</v>
      </c>
      <c r="Z119" s="166">
        <v>0</v>
      </c>
      <c r="AA119" s="166">
        <v>0</v>
      </c>
      <c r="AB119" s="166">
        <v>0</v>
      </c>
      <c r="AC119" s="166"/>
      <c r="AD119" s="166">
        <v>0</v>
      </c>
      <c r="AE119" s="166">
        <v>0</v>
      </c>
      <c r="AF119" s="197"/>
      <c r="AG119" s="197"/>
      <c r="AH119" s="166"/>
      <c r="AI119" s="166"/>
      <c r="AJ119" s="200"/>
      <c r="AK119" s="201"/>
      <c r="AL119" s="201"/>
      <c r="AM119" s="201"/>
      <c r="AN119" s="175"/>
      <c r="AO119" s="163"/>
      <c r="AP119" s="178"/>
      <c r="AQ119" s="163"/>
      <c r="AR119" s="178"/>
      <c r="AS119" s="178"/>
      <c r="AT119" s="178"/>
      <c r="AU119" s="178"/>
      <c r="AV119" s="178"/>
      <c r="AW119" s="178"/>
    </row>
    <row r="120" s="3" customFormat="1" ht="18" hidden="1" customHeight="1" spans="1:49">
      <c r="A120" s="155"/>
      <c r="B120" s="190" t="s">
        <v>502</v>
      </c>
      <c r="C120" s="190"/>
      <c r="D120" s="191"/>
      <c r="E120" s="191"/>
      <c r="F120" s="190"/>
      <c r="G120" s="191"/>
      <c r="H120" s="191"/>
      <c r="I120" s="190"/>
      <c r="J120" s="166">
        <v>0</v>
      </c>
      <c r="K120" s="166">
        <v>0</v>
      </c>
      <c r="L120" s="166">
        <v>0</v>
      </c>
      <c r="M120" s="166">
        <v>0</v>
      </c>
      <c r="N120" s="166">
        <v>0</v>
      </c>
      <c r="O120" s="166">
        <v>0</v>
      </c>
      <c r="P120" s="166">
        <v>0</v>
      </c>
      <c r="Q120" s="166">
        <v>0</v>
      </c>
      <c r="R120" s="166">
        <v>0</v>
      </c>
      <c r="S120" s="166">
        <v>0</v>
      </c>
      <c r="T120" s="166">
        <v>0</v>
      </c>
      <c r="U120" s="166">
        <v>0</v>
      </c>
      <c r="V120" s="166">
        <v>0</v>
      </c>
      <c r="W120" s="166">
        <v>0</v>
      </c>
      <c r="X120" s="166">
        <v>0</v>
      </c>
      <c r="Y120" s="166">
        <v>0</v>
      </c>
      <c r="Z120" s="166">
        <v>0</v>
      </c>
      <c r="AA120" s="166">
        <v>0</v>
      </c>
      <c r="AB120" s="166">
        <v>0</v>
      </c>
      <c r="AC120" s="166"/>
      <c r="AD120" s="166">
        <v>0</v>
      </c>
      <c r="AE120" s="166">
        <v>0</v>
      </c>
      <c r="AF120" s="197"/>
      <c r="AG120" s="197"/>
      <c r="AH120" s="166"/>
      <c r="AI120" s="166"/>
      <c r="AJ120" s="200"/>
      <c r="AK120" s="201"/>
      <c r="AL120" s="201"/>
      <c r="AM120" s="201"/>
      <c r="AN120" s="175"/>
      <c r="AO120" s="163"/>
      <c r="AP120" s="178"/>
      <c r="AQ120" s="163"/>
      <c r="AR120" s="178"/>
      <c r="AS120" s="178"/>
      <c r="AT120" s="178"/>
      <c r="AU120" s="178"/>
      <c r="AV120" s="178"/>
      <c r="AW120" s="178"/>
    </row>
    <row r="121" s="3" customFormat="1" ht="18" hidden="1" customHeight="1" spans="1:49">
      <c r="A121" s="155"/>
      <c r="B121" s="190" t="s">
        <v>503</v>
      </c>
      <c r="C121" s="190"/>
      <c r="D121" s="191"/>
      <c r="E121" s="191"/>
      <c r="F121" s="190"/>
      <c r="G121" s="191"/>
      <c r="H121" s="191"/>
      <c r="I121" s="190"/>
      <c r="J121" s="166">
        <f t="shared" ref="J121:AB121" si="19">J122+J123+J125</f>
        <v>0</v>
      </c>
      <c r="K121" s="166">
        <f t="shared" si="19"/>
        <v>1</v>
      </c>
      <c r="L121" s="166">
        <f t="shared" si="19"/>
        <v>0</v>
      </c>
      <c r="M121" s="166">
        <f t="shared" si="19"/>
        <v>0</v>
      </c>
      <c r="N121" s="166">
        <f t="shared" si="19"/>
        <v>0</v>
      </c>
      <c r="O121" s="166">
        <f t="shared" si="19"/>
        <v>0</v>
      </c>
      <c r="P121" s="166">
        <f t="shared" si="19"/>
        <v>0</v>
      </c>
      <c r="Q121" s="166">
        <f t="shared" si="19"/>
        <v>0</v>
      </c>
      <c r="R121" s="166">
        <f t="shared" si="19"/>
        <v>3500</v>
      </c>
      <c r="S121" s="166">
        <f t="shared" si="19"/>
        <v>0</v>
      </c>
      <c r="T121" s="166">
        <f t="shared" si="19"/>
        <v>0</v>
      </c>
      <c r="U121" s="166">
        <f t="shared" si="19"/>
        <v>480</v>
      </c>
      <c r="V121" s="166">
        <f t="shared" si="19"/>
        <v>330</v>
      </c>
      <c r="W121" s="166">
        <f t="shared" si="19"/>
        <v>0</v>
      </c>
      <c r="X121" s="166">
        <f t="shared" si="19"/>
        <v>0</v>
      </c>
      <c r="Y121" s="166">
        <f t="shared" si="19"/>
        <v>150</v>
      </c>
      <c r="Z121" s="166">
        <f t="shared" si="19"/>
        <v>0</v>
      </c>
      <c r="AA121" s="166">
        <f t="shared" si="19"/>
        <v>0</v>
      </c>
      <c r="AB121" s="166">
        <f t="shared" si="19"/>
        <v>0</v>
      </c>
      <c r="AC121" s="166"/>
      <c r="AD121" s="166">
        <f>AD122+AD123+AD125</f>
        <v>3500</v>
      </c>
      <c r="AE121" s="166">
        <f>AE122+AE123+AE125</f>
        <v>2800</v>
      </c>
      <c r="AF121" s="197"/>
      <c r="AG121" s="197"/>
      <c r="AH121" s="166"/>
      <c r="AI121" s="166"/>
      <c r="AJ121" s="200"/>
      <c r="AK121" s="201"/>
      <c r="AL121" s="201"/>
      <c r="AM121" s="201"/>
      <c r="AN121" s="175"/>
      <c r="AO121" s="163"/>
      <c r="AP121" s="178"/>
      <c r="AQ121" s="163"/>
      <c r="AR121" s="178"/>
      <c r="AS121" s="178"/>
      <c r="AT121" s="178"/>
      <c r="AU121" s="178"/>
      <c r="AV121" s="178"/>
      <c r="AW121" s="178"/>
    </row>
    <row r="122" s="3" customFormat="1" ht="18" hidden="1" customHeight="1" spans="1:49">
      <c r="A122" s="155"/>
      <c r="B122" s="190" t="s">
        <v>504</v>
      </c>
      <c r="C122" s="190"/>
      <c r="D122" s="191"/>
      <c r="E122" s="191"/>
      <c r="F122" s="190"/>
      <c r="G122" s="191"/>
      <c r="H122" s="191"/>
      <c r="I122" s="190"/>
      <c r="J122" s="166">
        <v>0</v>
      </c>
      <c r="K122" s="166">
        <v>0</v>
      </c>
      <c r="L122" s="166">
        <v>0</v>
      </c>
      <c r="M122" s="166">
        <v>0</v>
      </c>
      <c r="N122" s="166">
        <v>0</v>
      </c>
      <c r="O122" s="166">
        <v>0</v>
      </c>
      <c r="P122" s="166">
        <v>0</v>
      </c>
      <c r="Q122" s="166">
        <v>0</v>
      </c>
      <c r="R122" s="166">
        <v>0</v>
      </c>
      <c r="S122" s="166">
        <v>0</v>
      </c>
      <c r="T122" s="166">
        <v>0</v>
      </c>
      <c r="U122" s="166">
        <v>0</v>
      </c>
      <c r="V122" s="166">
        <v>0</v>
      </c>
      <c r="W122" s="166">
        <v>0</v>
      </c>
      <c r="X122" s="166">
        <v>0</v>
      </c>
      <c r="Y122" s="166">
        <v>0</v>
      </c>
      <c r="Z122" s="166">
        <v>0</v>
      </c>
      <c r="AA122" s="166">
        <v>0</v>
      </c>
      <c r="AB122" s="166">
        <v>0</v>
      </c>
      <c r="AC122" s="166"/>
      <c r="AD122" s="166">
        <v>0</v>
      </c>
      <c r="AE122" s="166">
        <v>0</v>
      </c>
      <c r="AF122" s="197"/>
      <c r="AG122" s="197"/>
      <c r="AH122" s="166"/>
      <c r="AI122" s="166"/>
      <c r="AJ122" s="200"/>
      <c r="AK122" s="201"/>
      <c r="AL122" s="201"/>
      <c r="AM122" s="201"/>
      <c r="AN122" s="175"/>
      <c r="AO122" s="163"/>
      <c r="AP122" s="178"/>
      <c r="AQ122" s="163"/>
      <c r="AR122" s="178"/>
      <c r="AS122" s="178"/>
      <c r="AT122" s="178"/>
      <c r="AU122" s="178"/>
      <c r="AV122" s="178"/>
      <c r="AW122" s="178"/>
    </row>
    <row r="123" s="3" customFormat="1" ht="18" hidden="1" customHeight="1" spans="1:49">
      <c r="A123" s="155"/>
      <c r="B123" s="190" t="s">
        <v>505</v>
      </c>
      <c r="C123" s="190"/>
      <c r="D123" s="191"/>
      <c r="E123" s="191"/>
      <c r="F123" s="190"/>
      <c r="G123" s="191"/>
      <c r="H123" s="191"/>
      <c r="I123" s="190"/>
      <c r="J123" s="166">
        <f t="shared" ref="J123:AB123" si="20">SUM(J124)</f>
        <v>0</v>
      </c>
      <c r="K123" s="166">
        <f t="shared" si="20"/>
        <v>1</v>
      </c>
      <c r="L123" s="166">
        <f t="shared" si="20"/>
        <v>0</v>
      </c>
      <c r="M123" s="166">
        <f t="shared" si="20"/>
        <v>0</v>
      </c>
      <c r="N123" s="166">
        <f t="shared" si="20"/>
        <v>0</v>
      </c>
      <c r="O123" s="166">
        <f t="shared" si="20"/>
        <v>0</v>
      </c>
      <c r="P123" s="166">
        <f t="shared" si="20"/>
        <v>0</v>
      </c>
      <c r="Q123" s="166">
        <f t="shared" si="20"/>
        <v>0</v>
      </c>
      <c r="R123" s="166">
        <f t="shared" si="20"/>
        <v>3500</v>
      </c>
      <c r="S123" s="166">
        <f t="shared" si="20"/>
        <v>0</v>
      </c>
      <c r="T123" s="166">
        <f t="shared" si="20"/>
        <v>0</v>
      </c>
      <c r="U123" s="166">
        <f t="shared" si="20"/>
        <v>480</v>
      </c>
      <c r="V123" s="166">
        <f t="shared" si="20"/>
        <v>330</v>
      </c>
      <c r="W123" s="166">
        <f t="shared" si="20"/>
        <v>0</v>
      </c>
      <c r="X123" s="166">
        <f t="shared" si="20"/>
        <v>0</v>
      </c>
      <c r="Y123" s="166">
        <f t="shared" si="20"/>
        <v>150</v>
      </c>
      <c r="Z123" s="166">
        <f t="shared" si="20"/>
        <v>0</v>
      </c>
      <c r="AA123" s="166">
        <f t="shared" si="20"/>
        <v>0</v>
      </c>
      <c r="AB123" s="166">
        <f t="shared" si="20"/>
        <v>0</v>
      </c>
      <c r="AC123" s="166"/>
      <c r="AD123" s="166">
        <f>SUM(AD124)</f>
        <v>3500</v>
      </c>
      <c r="AE123" s="166">
        <f>SUM(AE124)</f>
        <v>2800</v>
      </c>
      <c r="AF123" s="197"/>
      <c r="AG123" s="197"/>
      <c r="AH123" s="166"/>
      <c r="AI123" s="166"/>
      <c r="AJ123" s="200"/>
      <c r="AK123" s="201"/>
      <c r="AL123" s="201"/>
      <c r="AM123" s="201"/>
      <c r="AN123" s="175"/>
      <c r="AO123" s="163"/>
      <c r="AP123" s="178"/>
      <c r="AQ123" s="163"/>
      <c r="AR123" s="178"/>
      <c r="AS123" s="178"/>
      <c r="AT123" s="178"/>
      <c r="AU123" s="178"/>
      <c r="AV123" s="178"/>
      <c r="AW123" s="178"/>
    </row>
    <row r="124" s="333" customFormat="1" ht="97" customHeight="1" spans="1:59">
      <c r="A124" s="377">
        <v>83</v>
      </c>
      <c r="B124" s="337" t="s">
        <v>506</v>
      </c>
      <c r="C124" s="337">
        <v>2022</v>
      </c>
      <c r="D124" s="338" t="s">
        <v>507</v>
      </c>
      <c r="E124" s="339" t="s">
        <v>508</v>
      </c>
      <c r="F124" s="339" t="s">
        <v>383</v>
      </c>
      <c r="G124" s="339" t="s">
        <v>1074</v>
      </c>
      <c r="H124" s="339" t="s">
        <v>509</v>
      </c>
      <c r="I124" s="348" t="s">
        <v>1567</v>
      </c>
      <c r="J124" s="338"/>
      <c r="K124" s="338">
        <v>1</v>
      </c>
      <c r="L124" s="338"/>
      <c r="M124" s="338"/>
      <c r="N124" s="338"/>
      <c r="O124" s="338"/>
      <c r="P124" s="338"/>
      <c r="Q124" s="338"/>
      <c r="R124" s="343">
        <v>3500</v>
      </c>
      <c r="S124" s="339" t="s">
        <v>83</v>
      </c>
      <c r="T124" s="339" t="s">
        <v>513</v>
      </c>
      <c r="U124" s="354">
        <v>480</v>
      </c>
      <c r="V124" s="354">
        <v>330</v>
      </c>
      <c r="W124" s="354"/>
      <c r="X124" s="354">
        <v>0</v>
      </c>
      <c r="Y124" s="354">
        <v>150</v>
      </c>
      <c r="Z124" s="354">
        <v>0</v>
      </c>
      <c r="AA124" s="354">
        <v>0</v>
      </c>
      <c r="AB124" s="354">
        <v>0</v>
      </c>
      <c r="AC124" s="354"/>
      <c r="AD124" s="359">
        <v>3500</v>
      </c>
      <c r="AE124" s="359">
        <v>2800</v>
      </c>
      <c r="AF124" s="348" t="s">
        <v>511</v>
      </c>
      <c r="AG124" s="348" t="s">
        <v>512</v>
      </c>
      <c r="AH124" s="339" t="s">
        <v>83</v>
      </c>
      <c r="AI124" s="338" t="s">
        <v>513</v>
      </c>
      <c r="AJ124" s="339" t="s">
        <v>83</v>
      </c>
      <c r="AK124" s="338" t="s">
        <v>513</v>
      </c>
      <c r="AL124" s="338" t="s">
        <v>1073</v>
      </c>
      <c r="AM124" s="338" t="s">
        <v>514</v>
      </c>
      <c r="AN124" s="338"/>
      <c r="AO124" s="338" t="s">
        <v>56</v>
      </c>
      <c r="AP124" s="338" t="s">
        <v>1078</v>
      </c>
      <c r="AQ124" s="338"/>
      <c r="AR124" s="337" t="s">
        <v>1079</v>
      </c>
      <c r="AS124" s="337"/>
      <c r="AT124" s="337"/>
      <c r="AU124" s="337"/>
      <c r="AV124" s="337" t="s">
        <v>1141</v>
      </c>
      <c r="AW124" s="367" t="s">
        <v>1080</v>
      </c>
      <c r="AX124" s="370"/>
      <c r="AY124" s="74"/>
      <c r="AZ124" s="74"/>
      <c r="BA124" s="74"/>
      <c r="BB124" s="74"/>
      <c r="BC124" s="74"/>
      <c r="BD124" s="74"/>
      <c r="BE124" s="74"/>
      <c r="BF124" s="74"/>
      <c r="BG124" s="372">
        <v>1</v>
      </c>
    </row>
    <row r="125" s="3" customFormat="1" ht="18" hidden="1" customHeight="1" spans="1:49">
      <c r="A125" s="155"/>
      <c r="B125" s="190" t="s">
        <v>515</v>
      </c>
      <c r="C125" s="190"/>
      <c r="D125" s="191"/>
      <c r="E125" s="191"/>
      <c r="F125" s="190"/>
      <c r="G125" s="191"/>
      <c r="H125" s="191"/>
      <c r="I125" s="190"/>
      <c r="J125" s="166">
        <v>0</v>
      </c>
      <c r="K125" s="166">
        <v>0</v>
      </c>
      <c r="L125" s="166">
        <v>0</v>
      </c>
      <c r="M125" s="166">
        <v>0</v>
      </c>
      <c r="N125" s="166">
        <v>0</v>
      </c>
      <c r="O125" s="166">
        <v>0</v>
      </c>
      <c r="P125" s="166">
        <v>0</v>
      </c>
      <c r="Q125" s="166">
        <v>0</v>
      </c>
      <c r="R125" s="166">
        <v>0</v>
      </c>
      <c r="S125" s="166">
        <v>0</v>
      </c>
      <c r="T125" s="166">
        <v>0</v>
      </c>
      <c r="U125" s="166">
        <v>0</v>
      </c>
      <c r="V125" s="166">
        <v>0</v>
      </c>
      <c r="W125" s="166">
        <v>0</v>
      </c>
      <c r="X125" s="166">
        <v>0</v>
      </c>
      <c r="Y125" s="166">
        <v>0</v>
      </c>
      <c r="Z125" s="166">
        <v>0</v>
      </c>
      <c r="AA125" s="166">
        <v>0</v>
      </c>
      <c r="AB125" s="166">
        <v>0</v>
      </c>
      <c r="AC125" s="166"/>
      <c r="AD125" s="166">
        <v>0</v>
      </c>
      <c r="AE125" s="166">
        <v>0</v>
      </c>
      <c r="AF125" s="197"/>
      <c r="AG125" s="197"/>
      <c r="AH125" s="166"/>
      <c r="AI125" s="166"/>
      <c r="AJ125" s="200"/>
      <c r="AK125" s="201"/>
      <c r="AL125" s="201"/>
      <c r="AM125" s="201"/>
      <c r="AN125" s="175"/>
      <c r="AO125" s="163"/>
      <c r="AP125" s="178"/>
      <c r="AQ125" s="163"/>
      <c r="AR125" s="178"/>
      <c r="AS125" s="178"/>
      <c r="AT125" s="178"/>
      <c r="AU125" s="178"/>
      <c r="AV125" s="178"/>
      <c r="AW125" s="178"/>
    </row>
    <row r="126" s="3" customFormat="1" ht="18" hidden="1" customHeight="1" spans="1:49">
      <c r="A126" s="155"/>
      <c r="B126" s="190" t="s">
        <v>516</v>
      </c>
      <c r="C126" s="190"/>
      <c r="D126" s="191"/>
      <c r="E126" s="191"/>
      <c r="F126" s="190"/>
      <c r="G126" s="191"/>
      <c r="H126" s="191"/>
      <c r="I126" s="190"/>
      <c r="J126" s="166">
        <f t="shared" ref="J126:AB126" si="21">J127+J128</f>
        <v>0</v>
      </c>
      <c r="K126" s="166">
        <f t="shared" si="21"/>
        <v>0</v>
      </c>
      <c r="L126" s="166">
        <f t="shared" si="21"/>
        <v>0</v>
      </c>
      <c r="M126" s="166">
        <f t="shared" si="21"/>
        <v>0</v>
      </c>
      <c r="N126" s="166">
        <f t="shared" si="21"/>
        <v>0</v>
      </c>
      <c r="O126" s="166">
        <f t="shared" si="21"/>
        <v>0</v>
      </c>
      <c r="P126" s="166">
        <f t="shared" si="21"/>
        <v>0</v>
      </c>
      <c r="Q126" s="166">
        <f t="shared" si="21"/>
        <v>0</v>
      </c>
      <c r="R126" s="166">
        <f t="shared" si="21"/>
        <v>0</v>
      </c>
      <c r="S126" s="166">
        <f t="shared" si="21"/>
        <v>0</v>
      </c>
      <c r="T126" s="166">
        <f t="shared" si="21"/>
        <v>0</v>
      </c>
      <c r="U126" s="166">
        <f t="shared" si="21"/>
        <v>0</v>
      </c>
      <c r="V126" s="166">
        <f t="shared" si="21"/>
        <v>0</v>
      </c>
      <c r="W126" s="166">
        <f t="shared" si="21"/>
        <v>0</v>
      </c>
      <c r="X126" s="166">
        <f t="shared" si="21"/>
        <v>0</v>
      </c>
      <c r="Y126" s="166">
        <f t="shared" si="21"/>
        <v>0</v>
      </c>
      <c r="Z126" s="166">
        <f t="shared" si="21"/>
        <v>0</v>
      </c>
      <c r="AA126" s="166">
        <f t="shared" si="21"/>
        <v>0</v>
      </c>
      <c r="AB126" s="166">
        <f t="shared" si="21"/>
        <v>0</v>
      </c>
      <c r="AC126" s="166"/>
      <c r="AD126" s="166">
        <f>AD127+AD128</f>
        <v>0</v>
      </c>
      <c r="AE126" s="166">
        <f>AE127+AE128</f>
        <v>0</v>
      </c>
      <c r="AF126" s="197"/>
      <c r="AG126" s="197"/>
      <c r="AH126" s="166"/>
      <c r="AI126" s="166"/>
      <c r="AJ126" s="200"/>
      <c r="AK126" s="201"/>
      <c r="AL126" s="201"/>
      <c r="AM126" s="201"/>
      <c r="AN126" s="175"/>
      <c r="AO126" s="163"/>
      <c r="AP126" s="178"/>
      <c r="AQ126" s="163"/>
      <c r="AR126" s="178"/>
      <c r="AS126" s="178"/>
      <c r="AT126" s="178"/>
      <c r="AU126" s="178"/>
      <c r="AV126" s="178"/>
      <c r="AW126" s="178"/>
    </row>
    <row r="127" s="3" customFormat="1" ht="18" hidden="1" customHeight="1" spans="1:49">
      <c r="A127" s="155"/>
      <c r="B127" s="190" t="s">
        <v>517</v>
      </c>
      <c r="C127" s="190"/>
      <c r="D127" s="191"/>
      <c r="E127" s="191"/>
      <c r="F127" s="190"/>
      <c r="G127" s="191"/>
      <c r="H127" s="191"/>
      <c r="I127" s="190"/>
      <c r="J127" s="166">
        <v>0</v>
      </c>
      <c r="K127" s="166">
        <v>0</v>
      </c>
      <c r="L127" s="166">
        <v>0</v>
      </c>
      <c r="M127" s="166">
        <v>0</v>
      </c>
      <c r="N127" s="166">
        <v>0</v>
      </c>
      <c r="O127" s="166">
        <v>0</v>
      </c>
      <c r="P127" s="166">
        <v>0</v>
      </c>
      <c r="Q127" s="166">
        <v>0</v>
      </c>
      <c r="R127" s="166">
        <v>0</v>
      </c>
      <c r="S127" s="166">
        <v>0</v>
      </c>
      <c r="T127" s="166">
        <v>0</v>
      </c>
      <c r="U127" s="166">
        <v>0</v>
      </c>
      <c r="V127" s="166">
        <v>0</v>
      </c>
      <c r="W127" s="166">
        <v>0</v>
      </c>
      <c r="X127" s="166">
        <v>0</v>
      </c>
      <c r="Y127" s="166">
        <v>0</v>
      </c>
      <c r="Z127" s="166">
        <v>0</v>
      </c>
      <c r="AA127" s="166">
        <v>0</v>
      </c>
      <c r="AB127" s="166">
        <v>0</v>
      </c>
      <c r="AC127" s="166"/>
      <c r="AD127" s="166">
        <v>0</v>
      </c>
      <c r="AE127" s="166">
        <v>0</v>
      </c>
      <c r="AF127" s="197"/>
      <c r="AG127" s="197"/>
      <c r="AH127" s="166"/>
      <c r="AI127" s="166"/>
      <c r="AJ127" s="200"/>
      <c r="AK127" s="201"/>
      <c r="AL127" s="201"/>
      <c r="AM127" s="201"/>
      <c r="AN127" s="175"/>
      <c r="AO127" s="163"/>
      <c r="AP127" s="178"/>
      <c r="AQ127" s="163"/>
      <c r="AR127" s="178"/>
      <c r="AS127" s="178"/>
      <c r="AT127" s="178"/>
      <c r="AU127" s="178"/>
      <c r="AV127" s="178"/>
      <c r="AW127" s="178"/>
    </row>
    <row r="128" s="3" customFormat="1" ht="18" hidden="1" customHeight="1" spans="1:49">
      <c r="A128" s="155"/>
      <c r="B128" s="190" t="s">
        <v>518</v>
      </c>
      <c r="C128" s="190"/>
      <c r="D128" s="191"/>
      <c r="E128" s="191"/>
      <c r="F128" s="190"/>
      <c r="G128" s="191"/>
      <c r="H128" s="191"/>
      <c r="I128" s="190"/>
      <c r="J128" s="166">
        <v>0</v>
      </c>
      <c r="K128" s="166">
        <v>0</v>
      </c>
      <c r="L128" s="166">
        <v>0</v>
      </c>
      <c r="M128" s="166">
        <v>0</v>
      </c>
      <c r="N128" s="166">
        <v>0</v>
      </c>
      <c r="O128" s="166">
        <v>0</v>
      </c>
      <c r="P128" s="166">
        <v>0</v>
      </c>
      <c r="Q128" s="166">
        <v>0</v>
      </c>
      <c r="R128" s="166">
        <v>0</v>
      </c>
      <c r="S128" s="166">
        <v>0</v>
      </c>
      <c r="T128" s="166">
        <v>0</v>
      </c>
      <c r="U128" s="166">
        <v>0</v>
      </c>
      <c r="V128" s="166">
        <v>0</v>
      </c>
      <c r="W128" s="166">
        <v>0</v>
      </c>
      <c r="X128" s="166">
        <v>0</v>
      </c>
      <c r="Y128" s="166">
        <v>0</v>
      </c>
      <c r="Z128" s="166">
        <v>0</v>
      </c>
      <c r="AA128" s="166">
        <v>0</v>
      </c>
      <c r="AB128" s="166">
        <v>0</v>
      </c>
      <c r="AC128" s="166"/>
      <c r="AD128" s="166">
        <v>0</v>
      </c>
      <c r="AE128" s="166">
        <v>0</v>
      </c>
      <c r="AF128" s="197"/>
      <c r="AG128" s="197"/>
      <c r="AH128" s="166"/>
      <c r="AI128" s="166"/>
      <c r="AJ128" s="200"/>
      <c r="AK128" s="201"/>
      <c r="AL128" s="201"/>
      <c r="AM128" s="201"/>
      <c r="AN128" s="175"/>
      <c r="AO128" s="163"/>
      <c r="AP128" s="178"/>
      <c r="AQ128" s="163"/>
      <c r="AR128" s="178"/>
      <c r="AS128" s="178"/>
      <c r="AT128" s="178"/>
      <c r="AU128" s="178"/>
      <c r="AV128" s="178"/>
      <c r="AW128" s="178"/>
    </row>
    <row r="129" s="3" customFormat="1" ht="18" hidden="1" customHeight="1" spans="1:49">
      <c r="A129" s="155"/>
      <c r="B129" s="190" t="s">
        <v>519</v>
      </c>
      <c r="C129" s="190"/>
      <c r="D129" s="191"/>
      <c r="E129" s="191"/>
      <c r="F129" s="190"/>
      <c r="G129" s="191"/>
      <c r="H129" s="191"/>
      <c r="I129" s="190"/>
      <c r="J129" s="166">
        <f t="shared" ref="J129:AB129" si="22">J130+J131+J132</f>
        <v>0</v>
      </c>
      <c r="K129" s="166">
        <f t="shared" si="22"/>
        <v>0</v>
      </c>
      <c r="L129" s="166">
        <f t="shared" si="22"/>
        <v>0</v>
      </c>
      <c r="M129" s="166">
        <f t="shared" si="22"/>
        <v>0</v>
      </c>
      <c r="N129" s="166">
        <f t="shared" si="22"/>
        <v>0</v>
      </c>
      <c r="O129" s="166">
        <f t="shared" si="22"/>
        <v>0</v>
      </c>
      <c r="P129" s="166">
        <f t="shared" si="22"/>
        <v>0</v>
      </c>
      <c r="Q129" s="166">
        <f t="shared" si="22"/>
        <v>0</v>
      </c>
      <c r="R129" s="166">
        <f t="shared" si="22"/>
        <v>0</v>
      </c>
      <c r="S129" s="166">
        <f t="shared" si="22"/>
        <v>0</v>
      </c>
      <c r="T129" s="166">
        <f t="shared" si="22"/>
        <v>0</v>
      </c>
      <c r="U129" s="166">
        <f t="shared" si="22"/>
        <v>0</v>
      </c>
      <c r="V129" s="166">
        <f t="shared" si="22"/>
        <v>0</v>
      </c>
      <c r="W129" s="166">
        <f t="shared" si="22"/>
        <v>0</v>
      </c>
      <c r="X129" s="166">
        <f t="shared" si="22"/>
        <v>0</v>
      </c>
      <c r="Y129" s="166">
        <f t="shared" si="22"/>
        <v>0</v>
      </c>
      <c r="Z129" s="166">
        <f t="shared" si="22"/>
        <v>0</v>
      </c>
      <c r="AA129" s="166">
        <f t="shared" si="22"/>
        <v>0</v>
      </c>
      <c r="AB129" s="166">
        <f t="shared" si="22"/>
        <v>0</v>
      </c>
      <c r="AC129" s="166"/>
      <c r="AD129" s="166">
        <f>AD130+AD131+AD132</f>
        <v>0</v>
      </c>
      <c r="AE129" s="166">
        <f>AE130+AE131+AE132</f>
        <v>0</v>
      </c>
      <c r="AF129" s="205"/>
      <c r="AG129" s="205"/>
      <c r="AH129" s="201"/>
      <c r="AI129" s="201"/>
      <c r="AJ129" s="206"/>
      <c r="AK129" s="201"/>
      <c r="AL129" s="201"/>
      <c r="AM129" s="201"/>
      <c r="AN129" s="175"/>
      <c r="AO129" s="163"/>
      <c r="AP129" s="178"/>
      <c r="AQ129" s="163"/>
      <c r="AR129" s="178"/>
      <c r="AS129" s="178"/>
      <c r="AT129" s="178"/>
      <c r="AU129" s="178"/>
      <c r="AV129" s="178"/>
      <c r="AW129" s="178"/>
    </row>
    <row r="130" s="3" customFormat="1" ht="18" hidden="1" customHeight="1" spans="1:49">
      <c r="A130" s="155"/>
      <c r="B130" s="190" t="s">
        <v>520</v>
      </c>
      <c r="C130" s="190"/>
      <c r="D130" s="191"/>
      <c r="E130" s="191"/>
      <c r="F130" s="190"/>
      <c r="G130" s="191"/>
      <c r="H130" s="191"/>
      <c r="I130" s="190"/>
      <c r="J130" s="166">
        <v>0</v>
      </c>
      <c r="K130" s="166">
        <v>0</v>
      </c>
      <c r="L130" s="166">
        <v>0</v>
      </c>
      <c r="M130" s="166">
        <v>0</v>
      </c>
      <c r="N130" s="166">
        <v>0</v>
      </c>
      <c r="O130" s="166">
        <v>0</v>
      </c>
      <c r="P130" s="166">
        <v>0</v>
      </c>
      <c r="Q130" s="166">
        <v>0</v>
      </c>
      <c r="R130" s="166">
        <v>0</v>
      </c>
      <c r="S130" s="166">
        <v>0</v>
      </c>
      <c r="T130" s="166">
        <v>0</v>
      </c>
      <c r="U130" s="166">
        <v>0</v>
      </c>
      <c r="V130" s="166">
        <v>0</v>
      </c>
      <c r="W130" s="166">
        <v>0</v>
      </c>
      <c r="X130" s="166">
        <v>0</v>
      </c>
      <c r="Y130" s="166">
        <v>0</v>
      </c>
      <c r="Z130" s="166">
        <v>0</v>
      </c>
      <c r="AA130" s="166">
        <v>0</v>
      </c>
      <c r="AB130" s="166">
        <v>0</v>
      </c>
      <c r="AC130" s="166"/>
      <c r="AD130" s="166">
        <v>0</v>
      </c>
      <c r="AE130" s="166">
        <v>0</v>
      </c>
      <c r="AF130" s="205"/>
      <c r="AG130" s="205"/>
      <c r="AH130" s="201"/>
      <c r="AI130" s="201"/>
      <c r="AJ130" s="206"/>
      <c r="AK130" s="201"/>
      <c r="AL130" s="201"/>
      <c r="AM130" s="201"/>
      <c r="AN130" s="175"/>
      <c r="AO130" s="163"/>
      <c r="AP130" s="178"/>
      <c r="AQ130" s="163"/>
      <c r="AR130" s="178"/>
      <c r="AS130" s="178"/>
      <c r="AT130" s="178"/>
      <c r="AU130" s="178"/>
      <c r="AV130" s="178"/>
      <c r="AW130" s="178"/>
    </row>
    <row r="131" s="3" customFormat="1" ht="18" hidden="1" customHeight="1" spans="1:49">
      <c r="A131" s="155"/>
      <c r="B131" s="190" t="s">
        <v>521</v>
      </c>
      <c r="C131" s="190"/>
      <c r="D131" s="191"/>
      <c r="E131" s="191"/>
      <c r="F131" s="190"/>
      <c r="G131" s="191"/>
      <c r="H131" s="191"/>
      <c r="I131" s="190"/>
      <c r="J131" s="166">
        <v>0</v>
      </c>
      <c r="K131" s="166">
        <v>0</v>
      </c>
      <c r="L131" s="166">
        <v>0</v>
      </c>
      <c r="M131" s="166">
        <v>0</v>
      </c>
      <c r="N131" s="166">
        <v>0</v>
      </c>
      <c r="O131" s="166">
        <v>0</v>
      </c>
      <c r="P131" s="166">
        <v>0</v>
      </c>
      <c r="Q131" s="166">
        <v>0</v>
      </c>
      <c r="R131" s="166">
        <v>0</v>
      </c>
      <c r="S131" s="166">
        <v>0</v>
      </c>
      <c r="T131" s="166">
        <v>0</v>
      </c>
      <c r="U131" s="166">
        <v>0</v>
      </c>
      <c r="V131" s="166">
        <v>0</v>
      </c>
      <c r="W131" s="166">
        <v>0</v>
      </c>
      <c r="X131" s="166">
        <v>0</v>
      </c>
      <c r="Y131" s="166">
        <v>0</v>
      </c>
      <c r="Z131" s="166">
        <v>0</v>
      </c>
      <c r="AA131" s="166">
        <v>0</v>
      </c>
      <c r="AB131" s="166">
        <v>0</v>
      </c>
      <c r="AC131" s="166"/>
      <c r="AD131" s="166">
        <v>0</v>
      </c>
      <c r="AE131" s="166">
        <v>0</v>
      </c>
      <c r="AF131" s="205"/>
      <c r="AG131" s="205"/>
      <c r="AH131" s="201"/>
      <c r="AI131" s="201"/>
      <c r="AJ131" s="206"/>
      <c r="AK131" s="201"/>
      <c r="AL131" s="201"/>
      <c r="AM131" s="201"/>
      <c r="AN131" s="175"/>
      <c r="AO131" s="163"/>
      <c r="AP131" s="178"/>
      <c r="AQ131" s="163"/>
      <c r="AR131" s="178"/>
      <c r="AS131" s="178"/>
      <c r="AT131" s="178"/>
      <c r="AU131" s="178"/>
      <c r="AV131" s="178"/>
      <c r="AW131" s="178"/>
    </row>
    <row r="132" s="3" customFormat="1" ht="18" hidden="1" customHeight="1" spans="1:49">
      <c r="A132" s="155"/>
      <c r="B132" s="190" t="s">
        <v>522</v>
      </c>
      <c r="C132" s="190"/>
      <c r="D132" s="191"/>
      <c r="E132" s="191"/>
      <c r="F132" s="190"/>
      <c r="G132" s="191"/>
      <c r="H132" s="191"/>
      <c r="I132" s="190"/>
      <c r="J132" s="166">
        <v>0</v>
      </c>
      <c r="K132" s="166">
        <v>0</v>
      </c>
      <c r="L132" s="166">
        <v>0</v>
      </c>
      <c r="M132" s="166">
        <v>0</v>
      </c>
      <c r="N132" s="166">
        <v>0</v>
      </c>
      <c r="O132" s="166">
        <v>0</v>
      </c>
      <c r="P132" s="166">
        <v>0</v>
      </c>
      <c r="Q132" s="166">
        <v>0</v>
      </c>
      <c r="R132" s="166">
        <v>0</v>
      </c>
      <c r="S132" s="166">
        <v>0</v>
      </c>
      <c r="T132" s="166">
        <v>0</v>
      </c>
      <c r="U132" s="166">
        <v>0</v>
      </c>
      <c r="V132" s="166">
        <v>0</v>
      </c>
      <c r="W132" s="166">
        <v>0</v>
      </c>
      <c r="X132" s="166">
        <v>0</v>
      </c>
      <c r="Y132" s="166">
        <v>0</v>
      </c>
      <c r="Z132" s="166">
        <v>0</v>
      </c>
      <c r="AA132" s="166">
        <v>0</v>
      </c>
      <c r="AB132" s="166">
        <v>0</v>
      </c>
      <c r="AC132" s="166"/>
      <c r="AD132" s="166">
        <v>0</v>
      </c>
      <c r="AE132" s="166">
        <v>0</v>
      </c>
      <c r="AF132" s="205"/>
      <c r="AG132" s="205"/>
      <c r="AH132" s="201"/>
      <c r="AI132" s="201"/>
      <c r="AJ132" s="206"/>
      <c r="AK132" s="201"/>
      <c r="AL132" s="201"/>
      <c r="AM132" s="201"/>
      <c r="AN132" s="175"/>
      <c r="AO132" s="163"/>
      <c r="AP132" s="178"/>
      <c r="AQ132" s="163"/>
      <c r="AR132" s="178"/>
      <c r="AS132" s="178"/>
      <c r="AT132" s="178"/>
      <c r="AU132" s="178"/>
      <c r="AV132" s="178"/>
      <c r="AW132" s="178"/>
    </row>
    <row r="133" s="3" customFormat="1" ht="18" hidden="1" customHeight="1" spans="1:49">
      <c r="A133" s="155"/>
      <c r="B133" s="190" t="s">
        <v>523</v>
      </c>
      <c r="C133" s="190"/>
      <c r="D133" s="191"/>
      <c r="E133" s="191"/>
      <c r="F133" s="190"/>
      <c r="G133" s="191"/>
      <c r="H133" s="191"/>
      <c r="I133" s="190"/>
      <c r="J133" s="166">
        <f t="shared" ref="J133:AB133" si="23">SUM(J134)</f>
        <v>0</v>
      </c>
      <c r="K133" s="166">
        <f t="shared" si="23"/>
        <v>1</v>
      </c>
      <c r="L133" s="166">
        <f t="shared" si="23"/>
        <v>0</v>
      </c>
      <c r="M133" s="166">
        <f t="shared" si="23"/>
        <v>0</v>
      </c>
      <c r="N133" s="166">
        <f t="shared" si="23"/>
        <v>0</v>
      </c>
      <c r="O133" s="166">
        <f t="shared" si="23"/>
        <v>0</v>
      </c>
      <c r="P133" s="166">
        <f t="shared" si="23"/>
        <v>0</v>
      </c>
      <c r="Q133" s="166">
        <f t="shared" si="23"/>
        <v>0</v>
      </c>
      <c r="R133" s="166">
        <f t="shared" si="23"/>
        <v>500</v>
      </c>
      <c r="S133" s="166">
        <f t="shared" si="23"/>
        <v>0</v>
      </c>
      <c r="T133" s="166">
        <f t="shared" si="23"/>
        <v>0</v>
      </c>
      <c r="U133" s="166">
        <f t="shared" si="23"/>
        <v>650</v>
      </c>
      <c r="V133" s="166">
        <f t="shared" si="23"/>
        <v>0</v>
      </c>
      <c r="W133" s="166">
        <f t="shared" si="23"/>
        <v>0</v>
      </c>
      <c r="X133" s="166">
        <f t="shared" si="23"/>
        <v>0</v>
      </c>
      <c r="Y133" s="166">
        <f t="shared" si="23"/>
        <v>650</v>
      </c>
      <c r="Z133" s="166">
        <f t="shared" si="23"/>
        <v>0</v>
      </c>
      <c r="AA133" s="166">
        <f t="shared" si="23"/>
        <v>0</v>
      </c>
      <c r="AB133" s="166">
        <f t="shared" si="23"/>
        <v>0</v>
      </c>
      <c r="AC133" s="166"/>
      <c r="AD133" s="166">
        <f>SUM(AD134)</f>
        <v>500</v>
      </c>
      <c r="AE133" s="166">
        <f>SUM(AE134)</f>
        <v>500</v>
      </c>
      <c r="AF133" s="205"/>
      <c r="AG133" s="205"/>
      <c r="AH133" s="201"/>
      <c r="AI133" s="201"/>
      <c r="AJ133" s="206"/>
      <c r="AK133" s="201"/>
      <c r="AL133" s="201"/>
      <c r="AM133" s="201"/>
      <c r="AN133" s="175"/>
      <c r="AO133" s="163"/>
      <c r="AP133" s="178"/>
      <c r="AQ133" s="163"/>
      <c r="AR133" s="178"/>
      <c r="AS133" s="178"/>
      <c r="AT133" s="178"/>
      <c r="AU133" s="178"/>
      <c r="AV133" s="178"/>
      <c r="AW133" s="178"/>
    </row>
    <row r="134" s="1" customFormat="1" ht="32" hidden="1" customHeight="1" spans="1:49">
      <c r="A134" s="21">
        <v>84</v>
      </c>
      <c r="B134" s="20" t="s">
        <v>524</v>
      </c>
      <c r="C134" s="20">
        <v>2022</v>
      </c>
      <c r="D134" s="21" t="s">
        <v>507</v>
      </c>
      <c r="E134" s="21" t="s">
        <v>525</v>
      </c>
      <c r="F134" s="21" t="s">
        <v>45</v>
      </c>
      <c r="G134" s="21" t="s">
        <v>1161</v>
      </c>
      <c r="H134" s="21" t="s">
        <v>526</v>
      </c>
      <c r="I134" s="33" t="s">
        <v>527</v>
      </c>
      <c r="J134" s="21"/>
      <c r="K134" s="21">
        <v>1</v>
      </c>
      <c r="L134" s="21"/>
      <c r="M134" s="21"/>
      <c r="N134" s="21"/>
      <c r="O134" s="21"/>
      <c r="P134" s="21"/>
      <c r="Q134" s="21"/>
      <c r="R134" s="22">
        <v>500</v>
      </c>
      <c r="S134" s="21" t="s">
        <v>489</v>
      </c>
      <c r="T134" s="21" t="s">
        <v>490</v>
      </c>
      <c r="U134" s="44">
        <v>650</v>
      </c>
      <c r="V134" s="44">
        <v>0</v>
      </c>
      <c r="W134" s="44"/>
      <c r="X134" s="44">
        <v>0</v>
      </c>
      <c r="Y134" s="44">
        <v>650</v>
      </c>
      <c r="Z134" s="44">
        <v>0</v>
      </c>
      <c r="AA134" s="44">
        <v>0</v>
      </c>
      <c r="AB134" s="44">
        <v>0</v>
      </c>
      <c r="AC134" s="44"/>
      <c r="AD134" s="50">
        <v>500</v>
      </c>
      <c r="AE134" s="50">
        <v>500</v>
      </c>
      <c r="AF134" s="33" t="s">
        <v>528</v>
      </c>
      <c r="AG134" s="33" t="s">
        <v>529</v>
      </c>
      <c r="AH134" s="21" t="s">
        <v>489</v>
      </c>
      <c r="AI134" s="21" t="s">
        <v>490</v>
      </c>
      <c r="AJ134" s="58" t="s">
        <v>83</v>
      </c>
      <c r="AK134" s="21" t="s">
        <v>513</v>
      </c>
      <c r="AL134" s="21" t="s">
        <v>1073</v>
      </c>
      <c r="AM134" s="21" t="s">
        <v>514</v>
      </c>
      <c r="AN134" s="21"/>
      <c r="AO134" s="21" t="s">
        <v>56</v>
      </c>
      <c r="AP134" s="21" t="s">
        <v>1078</v>
      </c>
      <c r="AQ134" s="21"/>
      <c r="AR134" s="20"/>
      <c r="AS134" s="20"/>
      <c r="AT134" s="20"/>
      <c r="AU134" s="20"/>
      <c r="AV134" s="20"/>
      <c r="AW134" s="128"/>
    </row>
    <row r="135" s="3" customFormat="1" ht="18" hidden="1" customHeight="1" spans="1:49">
      <c r="A135" s="155"/>
      <c r="B135" s="190" t="s">
        <v>530</v>
      </c>
      <c r="C135" s="190"/>
      <c r="D135" s="191"/>
      <c r="E135" s="191"/>
      <c r="F135" s="190"/>
      <c r="G135" s="191"/>
      <c r="H135" s="191"/>
      <c r="I135" s="190"/>
      <c r="J135" s="166">
        <f t="shared" ref="J135:AB135" si="24">J136+J180+J211</f>
        <v>0</v>
      </c>
      <c r="K135" s="166">
        <f t="shared" si="24"/>
        <v>0</v>
      </c>
      <c r="L135" s="166">
        <f t="shared" si="24"/>
        <v>61</v>
      </c>
      <c r="M135" s="166">
        <f t="shared" si="24"/>
        <v>0</v>
      </c>
      <c r="N135" s="166">
        <f t="shared" si="24"/>
        <v>0</v>
      </c>
      <c r="O135" s="166">
        <f t="shared" si="24"/>
        <v>0</v>
      </c>
      <c r="P135" s="166">
        <f t="shared" si="24"/>
        <v>0</v>
      </c>
      <c r="Q135" s="166">
        <f t="shared" si="24"/>
        <v>0</v>
      </c>
      <c r="R135" s="166">
        <f t="shared" si="24"/>
        <v>126317</v>
      </c>
      <c r="S135" s="166">
        <f t="shared" si="24"/>
        <v>0</v>
      </c>
      <c r="T135" s="166">
        <f t="shared" si="24"/>
        <v>0</v>
      </c>
      <c r="U135" s="166">
        <f t="shared" si="24"/>
        <v>44324.05</v>
      </c>
      <c r="V135" s="166">
        <f t="shared" si="24"/>
        <v>9394.2</v>
      </c>
      <c r="W135" s="166">
        <f t="shared" si="24"/>
        <v>130</v>
      </c>
      <c r="X135" s="166">
        <f t="shared" si="24"/>
        <v>15447</v>
      </c>
      <c r="Y135" s="166">
        <f t="shared" si="24"/>
        <v>17302.85</v>
      </c>
      <c r="Z135" s="166">
        <f t="shared" si="24"/>
        <v>700</v>
      </c>
      <c r="AA135" s="166">
        <f t="shared" si="24"/>
        <v>0</v>
      </c>
      <c r="AB135" s="166">
        <f t="shared" si="24"/>
        <v>1350</v>
      </c>
      <c r="AC135" s="166"/>
      <c r="AD135" s="166">
        <f>AD136+AD180+AD211</f>
        <v>34646</v>
      </c>
      <c r="AE135" s="166">
        <f>AE136+AE180+AE211</f>
        <v>15126</v>
      </c>
      <c r="AF135" s="205"/>
      <c r="AG135" s="205"/>
      <c r="AH135" s="201"/>
      <c r="AI135" s="201"/>
      <c r="AJ135" s="206"/>
      <c r="AK135" s="201"/>
      <c r="AL135" s="201"/>
      <c r="AM135" s="201"/>
      <c r="AN135" s="175"/>
      <c r="AO135" s="163"/>
      <c r="AP135" s="178"/>
      <c r="AQ135" s="163"/>
      <c r="AR135" s="178"/>
      <c r="AS135" s="178"/>
      <c r="AT135" s="178"/>
      <c r="AU135" s="178"/>
      <c r="AV135" s="178"/>
      <c r="AW135" s="178"/>
    </row>
    <row r="136" s="3" customFormat="1" ht="18" hidden="1" customHeight="1" spans="1:49">
      <c r="A136" s="155"/>
      <c r="B136" s="190" t="s">
        <v>531</v>
      </c>
      <c r="C136" s="190"/>
      <c r="D136" s="191"/>
      <c r="E136" s="191"/>
      <c r="F136" s="190"/>
      <c r="G136" s="191"/>
      <c r="H136" s="191"/>
      <c r="I136" s="190"/>
      <c r="J136" s="166">
        <f t="shared" ref="J136:AB136" si="25">J137+J138+J151+J152+J164+J165+J166+J171+J172+J179</f>
        <v>0</v>
      </c>
      <c r="K136" s="166">
        <f t="shared" si="25"/>
        <v>0</v>
      </c>
      <c r="L136" s="166">
        <f t="shared" si="25"/>
        <v>33</v>
      </c>
      <c r="M136" s="166">
        <f t="shared" si="25"/>
        <v>0</v>
      </c>
      <c r="N136" s="166">
        <f t="shared" si="25"/>
        <v>0</v>
      </c>
      <c r="O136" s="166">
        <f t="shared" si="25"/>
        <v>0</v>
      </c>
      <c r="P136" s="166">
        <f t="shared" si="25"/>
        <v>0</v>
      </c>
      <c r="Q136" s="166">
        <f t="shared" si="25"/>
        <v>0</v>
      </c>
      <c r="R136" s="166">
        <f t="shared" si="25"/>
        <v>56153</v>
      </c>
      <c r="S136" s="166">
        <f t="shared" si="25"/>
        <v>0</v>
      </c>
      <c r="T136" s="166">
        <f t="shared" si="25"/>
        <v>0</v>
      </c>
      <c r="U136" s="166">
        <f t="shared" si="25"/>
        <v>35755.7</v>
      </c>
      <c r="V136" s="166">
        <f t="shared" si="25"/>
        <v>7900</v>
      </c>
      <c r="W136" s="166">
        <f t="shared" si="25"/>
        <v>130</v>
      </c>
      <c r="X136" s="166">
        <f t="shared" si="25"/>
        <v>13917</v>
      </c>
      <c r="Y136" s="166">
        <f t="shared" si="25"/>
        <v>11908.7</v>
      </c>
      <c r="Z136" s="166">
        <f t="shared" si="25"/>
        <v>700</v>
      </c>
      <c r="AA136" s="166">
        <f t="shared" si="25"/>
        <v>0</v>
      </c>
      <c r="AB136" s="166">
        <f t="shared" si="25"/>
        <v>1200</v>
      </c>
      <c r="AC136" s="166"/>
      <c r="AD136" s="166">
        <f>AD137+AD138+AD151+AD152+AD164+AD165+AD166+AD171+AD172+AD179</f>
        <v>15906</v>
      </c>
      <c r="AE136" s="166">
        <f>AE137+AE138+AE151+AE152+AE164+AE165+AE166+AE171+AE172+AE179</f>
        <v>6820</v>
      </c>
      <c r="AF136" s="205"/>
      <c r="AG136" s="205"/>
      <c r="AH136" s="201"/>
      <c r="AI136" s="201"/>
      <c r="AJ136" s="206"/>
      <c r="AK136" s="201"/>
      <c r="AL136" s="201"/>
      <c r="AM136" s="201"/>
      <c r="AN136" s="175"/>
      <c r="AO136" s="163"/>
      <c r="AP136" s="178"/>
      <c r="AQ136" s="163"/>
      <c r="AR136" s="178"/>
      <c r="AS136" s="178"/>
      <c r="AT136" s="178"/>
      <c r="AU136" s="178"/>
      <c r="AV136" s="178"/>
      <c r="AW136" s="178"/>
    </row>
    <row r="137" s="3" customFormat="1" ht="18" hidden="1" customHeight="1" spans="1:49">
      <c r="A137" s="155"/>
      <c r="B137" s="190" t="s">
        <v>532</v>
      </c>
      <c r="C137" s="190"/>
      <c r="D137" s="191"/>
      <c r="E137" s="191"/>
      <c r="F137" s="190"/>
      <c r="G137" s="191"/>
      <c r="H137" s="191"/>
      <c r="I137" s="190"/>
      <c r="J137" s="166">
        <v>0</v>
      </c>
      <c r="K137" s="166">
        <v>0</v>
      </c>
      <c r="L137" s="166">
        <v>0</v>
      </c>
      <c r="M137" s="166">
        <v>0</v>
      </c>
      <c r="N137" s="166">
        <v>0</v>
      </c>
      <c r="O137" s="166">
        <v>0</v>
      </c>
      <c r="P137" s="166">
        <v>0</v>
      </c>
      <c r="Q137" s="166">
        <v>0</v>
      </c>
      <c r="R137" s="166">
        <v>0</v>
      </c>
      <c r="S137" s="166">
        <v>0</v>
      </c>
      <c r="T137" s="166">
        <v>0</v>
      </c>
      <c r="U137" s="166">
        <v>0</v>
      </c>
      <c r="V137" s="166">
        <v>0</v>
      </c>
      <c r="W137" s="166">
        <v>0</v>
      </c>
      <c r="X137" s="166">
        <v>0</v>
      </c>
      <c r="Y137" s="166">
        <v>0</v>
      </c>
      <c r="Z137" s="166">
        <v>0</v>
      </c>
      <c r="AA137" s="166">
        <v>0</v>
      </c>
      <c r="AB137" s="166">
        <v>0</v>
      </c>
      <c r="AC137" s="166"/>
      <c r="AD137" s="166">
        <v>0</v>
      </c>
      <c r="AE137" s="166">
        <v>0</v>
      </c>
      <c r="AF137" s="205"/>
      <c r="AG137" s="205"/>
      <c r="AH137" s="201"/>
      <c r="AI137" s="201"/>
      <c r="AJ137" s="206"/>
      <c r="AK137" s="201"/>
      <c r="AL137" s="201"/>
      <c r="AM137" s="201"/>
      <c r="AN137" s="175"/>
      <c r="AO137" s="163"/>
      <c r="AP137" s="178"/>
      <c r="AQ137" s="163"/>
      <c r="AR137" s="178"/>
      <c r="AS137" s="178"/>
      <c r="AT137" s="178"/>
      <c r="AU137" s="178"/>
      <c r="AV137" s="178"/>
      <c r="AW137" s="178"/>
    </row>
    <row r="138" s="3" customFormat="1" ht="18" hidden="1" customHeight="1" spans="1:49">
      <c r="A138" s="155"/>
      <c r="B138" s="190" t="s">
        <v>533</v>
      </c>
      <c r="C138" s="190"/>
      <c r="D138" s="191"/>
      <c r="E138" s="191"/>
      <c r="F138" s="190"/>
      <c r="G138" s="191"/>
      <c r="H138" s="191"/>
      <c r="I138" s="190"/>
      <c r="J138" s="166">
        <f>SUM(J139:J150)</f>
        <v>0</v>
      </c>
      <c r="K138" s="166">
        <f t="shared" ref="K138:AE138" si="26">SUM(K139:K150)</f>
        <v>0</v>
      </c>
      <c r="L138" s="166">
        <f t="shared" si="26"/>
        <v>12</v>
      </c>
      <c r="M138" s="166">
        <f t="shared" si="26"/>
        <v>0</v>
      </c>
      <c r="N138" s="166">
        <f t="shared" si="26"/>
        <v>0</v>
      </c>
      <c r="O138" s="166">
        <f t="shared" si="26"/>
        <v>0</v>
      </c>
      <c r="P138" s="166">
        <f t="shared" si="26"/>
        <v>0</v>
      </c>
      <c r="Q138" s="166">
        <f t="shared" si="26"/>
        <v>0</v>
      </c>
      <c r="R138" s="166">
        <f t="shared" si="26"/>
        <v>21983</v>
      </c>
      <c r="S138" s="166">
        <f t="shared" si="26"/>
        <v>0</v>
      </c>
      <c r="T138" s="166">
        <f t="shared" si="26"/>
        <v>0</v>
      </c>
      <c r="U138" s="166">
        <f t="shared" si="26"/>
        <v>5057</v>
      </c>
      <c r="V138" s="166">
        <f t="shared" si="26"/>
        <v>500</v>
      </c>
      <c r="W138" s="166">
        <f t="shared" si="26"/>
        <v>0</v>
      </c>
      <c r="X138" s="166">
        <f t="shared" si="26"/>
        <v>3197</v>
      </c>
      <c r="Y138" s="166">
        <f t="shared" si="26"/>
        <v>660</v>
      </c>
      <c r="Z138" s="166">
        <f t="shared" si="26"/>
        <v>700</v>
      </c>
      <c r="AA138" s="166">
        <f t="shared" si="26"/>
        <v>0</v>
      </c>
      <c r="AB138" s="166">
        <f t="shared" si="26"/>
        <v>0</v>
      </c>
      <c r="AC138" s="166"/>
      <c r="AD138" s="166">
        <f t="shared" si="26"/>
        <v>6134</v>
      </c>
      <c r="AE138" s="166">
        <f t="shared" si="26"/>
        <v>2616</v>
      </c>
      <c r="AF138" s="205"/>
      <c r="AG138" s="205"/>
      <c r="AH138" s="201"/>
      <c r="AI138" s="201"/>
      <c r="AJ138" s="206"/>
      <c r="AK138" s="201"/>
      <c r="AL138" s="201"/>
      <c r="AM138" s="201"/>
      <c r="AN138" s="175"/>
      <c r="AO138" s="163"/>
      <c r="AP138" s="178"/>
      <c r="AQ138" s="163"/>
      <c r="AR138" s="178"/>
      <c r="AS138" s="178"/>
      <c r="AT138" s="178"/>
      <c r="AU138" s="178"/>
      <c r="AV138" s="178"/>
      <c r="AW138" s="178"/>
    </row>
    <row r="139" s="333" customFormat="1" ht="67.5" spans="1:59">
      <c r="A139" s="337">
        <v>85</v>
      </c>
      <c r="B139" s="337" t="s">
        <v>534</v>
      </c>
      <c r="C139" s="337">
        <v>2022</v>
      </c>
      <c r="D139" s="343" t="s">
        <v>535</v>
      </c>
      <c r="E139" s="355" t="s">
        <v>536</v>
      </c>
      <c r="F139" s="340" t="s">
        <v>45</v>
      </c>
      <c r="G139" s="340" t="s">
        <v>1074</v>
      </c>
      <c r="H139" s="340" t="s">
        <v>537</v>
      </c>
      <c r="I139" s="350" t="s">
        <v>538</v>
      </c>
      <c r="J139" s="343"/>
      <c r="K139" s="343"/>
      <c r="L139" s="343">
        <v>1</v>
      </c>
      <c r="M139" s="343"/>
      <c r="N139" s="343"/>
      <c r="O139" s="343"/>
      <c r="P139" s="343"/>
      <c r="Q139" s="343"/>
      <c r="R139" s="343">
        <v>1540</v>
      </c>
      <c r="S139" s="339" t="s">
        <v>541</v>
      </c>
      <c r="T139" s="339" t="s">
        <v>1039</v>
      </c>
      <c r="U139" s="354">
        <v>700</v>
      </c>
      <c r="V139" s="354">
        <v>500</v>
      </c>
      <c r="W139" s="354"/>
      <c r="X139" s="354">
        <v>0</v>
      </c>
      <c r="Y139" s="354">
        <v>200</v>
      </c>
      <c r="Z139" s="354">
        <v>0</v>
      </c>
      <c r="AA139" s="354">
        <v>0</v>
      </c>
      <c r="AB139" s="354">
        <v>0</v>
      </c>
      <c r="AC139" s="354"/>
      <c r="AD139" s="359">
        <v>440</v>
      </c>
      <c r="AE139" s="359">
        <v>382</v>
      </c>
      <c r="AF139" s="350" t="s">
        <v>539</v>
      </c>
      <c r="AG139" s="350" t="s">
        <v>540</v>
      </c>
      <c r="AH139" s="343" t="s">
        <v>50</v>
      </c>
      <c r="AI139" s="338" t="s">
        <v>51</v>
      </c>
      <c r="AJ139" s="339" t="s">
        <v>541</v>
      </c>
      <c r="AK139" s="338" t="s">
        <v>542</v>
      </c>
      <c r="AL139" s="338" t="s">
        <v>369</v>
      </c>
      <c r="AM139" s="338" t="s">
        <v>543</v>
      </c>
      <c r="AN139" s="338" t="s">
        <v>266</v>
      </c>
      <c r="AO139" s="338" t="s">
        <v>56</v>
      </c>
      <c r="AP139" s="367"/>
      <c r="AQ139" s="338"/>
      <c r="AR139" s="337" t="s">
        <v>1079</v>
      </c>
      <c r="AS139" s="337" t="s">
        <v>1079</v>
      </c>
      <c r="AT139" s="337" t="s">
        <v>1079</v>
      </c>
      <c r="AU139" s="337"/>
      <c r="AV139" s="339"/>
      <c r="AW139" s="371" t="s">
        <v>1168</v>
      </c>
      <c r="AX139" s="334"/>
      <c r="AY139" s="74"/>
      <c r="AZ139" s="74"/>
      <c r="BA139" s="74"/>
      <c r="BB139" s="74"/>
      <c r="BC139" s="74"/>
      <c r="BD139" s="74"/>
      <c r="BE139" s="74"/>
      <c r="BF139" s="74"/>
      <c r="BG139" s="372">
        <v>1</v>
      </c>
    </row>
    <row r="140" s="334" customFormat="1" ht="67.5" spans="1:59">
      <c r="A140" s="337">
        <v>86</v>
      </c>
      <c r="B140" s="336" t="s">
        <v>544</v>
      </c>
      <c r="C140" s="336">
        <v>2022</v>
      </c>
      <c r="D140" s="343" t="s">
        <v>535</v>
      </c>
      <c r="E140" s="345" t="s">
        <v>545</v>
      </c>
      <c r="F140" s="343" t="s">
        <v>45</v>
      </c>
      <c r="G140" s="343" t="s">
        <v>1074</v>
      </c>
      <c r="H140" s="343" t="s">
        <v>546</v>
      </c>
      <c r="I140" s="356" t="s">
        <v>547</v>
      </c>
      <c r="J140" s="343"/>
      <c r="K140" s="343"/>
      <c r="L140" s="343">
        <v>1</v>
      </c>
      <c r="M140" s="343"/>
      <c r="N140" s="343"/>
      <c r="O140" s="343"/>
      <c r="P140" s="343"/>
      <c r="Q140" s="343"/>
      <c r="R140" s="343">
        <v>2475</v>
      </c>
      <c r="S140" s="338" t="s">
        <v>50</v>
      </c>
      <c r="T140" s="338" t="s">
        <v>51</v>
      </c>
      <c r="U140" s="357">
        <v>200</v>
      </c>
      <c r="V140" s="357">
        <v>0</v>
      </c>
      <c r="W140" s="357"/>
      <c r="X140" s="357">
        <v>0</v>
      </c>
      <c r="Y140" s="357">
        <v>200</v>
      </c>
      <c r="Z140" s="357">
        <v>0</v>
      </c>
      <c r="AA140" s="357">
        <v>0</v>
      </c>
      <c r="AB140" s="357">
        <v>0</v>
      </c>
      <c r="AC140" s="357"/>
      <c r="AD140" s="362">
        <v>707</v>
      </c>
      <c r="AE140" s="362">
        <v>447</v>
      </c>
      <c r="AF140" s="356" t="s">
        <v>548</v>
      </c>
      <c r="AG140" s="356" t="s">
        <v>549</v>
      </c>
      <c r="AH140" s="343" t="s">
        <v>50</v>
      </c>
      <c r="AI140" s="338" t="s">
        <v>51</v>
      </c>
      <c r="AJ140" s="339" t="s">
        <v>541</v>
      </c>
      <c r="AK140" s="338" t="s">
        <v>542</v>
      </c>
      <c r="AL140" s="338" t="s">
        <v>369</v>
      </c>
      <c r="AM140" s="338" t="s">
        <v>543</v>
      </c>
      <c r="AN140" s="338" t="s">
        <v>266</v>
      </c>
      <c r="AO140" s="338" t="s">
        <v>56</v>
      </c>
      <c r="AP140" s="338" t="s">
        <v>1078</v>
      </c>
      <c r="AQ140" s="338"/>
      <c r="AR140" s="336" t="s">
        <v>1079</v>
      </c>
      <c r="AS140" s="336"/>
      <c r="AT140" s="336"/>
      <c r="AU140" s="336"/>
      <c r="AV140" s="336"/>
      <c r="AW140" s="371"/>
      <c r="AY140" s="1"/>
      <c r="AZ140" s="1"/>
      <c r="BA140" s="1"/>
      <c r="BB140" s="1"/>
      <c r="BC140" s="1"/>
      <c r="BD140" s="1"/>
      <c r="BE140" s="1"/>
      <c r="BF140" s="1"/>
      <c r="BG140" s="372">
        <v>1</v>
      </c>
    </row>
    <row r="141" s="1" customFormat="1" ht="67.5" hidden="1" spans="1:49">
      <c r="A141" s="152">
        <v>87</v>
      </c>
      <c r="B141" s="20" t="s">
        <v>550</v>
      </c>
      <c r="C141" s="20">
        <v>2022</v>
      </c>
      <c r="D141" s="22" t="s">
        <v>535</v>
      </c>
      <c r="E141" s="23" t="s">
        <v>551</v>
      </c>
      <c r="F141" s="22" t="s">
        <v>45</v>
      </c>
      <c r="G141" s="22" t="s">
        <v>1074</v>
      </c>
      <c r="H141" s="22" t="s">
        <v>466</v>
      </c>
      <c r="I141" s="34" t="s">
        <v>552</v>
      </c>
      <c r="J141" s="22"/>
      <c r="K141" s="22"/>
      <c r="L141" s="22">
        <v>1</v>
      </c>
      <c r="M141" s="22"/>
      <c r="N141" s="22"/>
      <c r="O141" s="22"/>
      <c r="P141" s="22"/>
      <c r="Q141" s="22"/>
      <c r="R141" s="22">
        <v>273</v>
      </c>
      <c r="S141" s="21" t="s">
        <v>50</v>
      </c>
      <c r="T141" s="21" t="s">
        <v>51</v>
      </c>
      <c r="U141" s="44">
        <v>192</v>
      </c>
      <c r="V141" s="44">
        <v>0</v>
      </c>
      <c r="W141" s="44"/>
      <c r="X141" s="44">
        <v>192</v>
      </c>
      <c r="Y141" s="44">
        <v>0</v>
      </c>
      <c r="Z141" s="44">
        <v>0</v>
      </c>
      <c r="AA141" s="44">
        <v>0</v>
      </c>
      <c r="AB141" s="44">
        <v>0</v>
      </c>
      <c r="AC141" s="44"/>
      <c r="AD141" s="50">
        <v>78</v>
      </c>
      <c r="AE141" s="50">
        <v>37</v>
      </c>
      <c r="AF141" s="34" t="s">
        <v>553</v>
      </c>
      <c r="AG141" s="34" t="s">
        <v>554</v>
      </c>
      <c r="AH141" s="22" t="s">
        <v>50</v>
      </c>
      <c r="AI141" s="21" t="s">
        <v>51</v>
      </c>
      <c r="AJ141" s="58" t="s">
        <v>541</v>
      </c>
      <c r="AK141" s="21" t="s">
        <v>542</v>
      </c>
      <c r="AL141" s="21" t="s">
        <v>369</v>
      </c>
      <c r="AM141" s="21" t="s">
        <v>543</v>
      </c>
      <c r="AN141" s="21" t="s">
        <v>266</v>
      </c>
      <c r="AO141" s="21" t="s">
        <v>56</v>
      </c>
      <c r="AP141" s="133"/>
      <c r="AQ141" s="21"/>
      <c r="AR141" s="20"/>
      <c r="AS141" s="20"/>
      <c r="AT141" s="20"/>
      <c r="AU141" s="20"/>
      <c r="AV141" s="20"/>
      <c r="AW141" s="128"/>
    </row>
    <row r="142" s="1" customFormat="1" ht="60" hidden="1" customHeight="1" spans="1:49">
      <c r="A142" s="152">
        <v>88</v>
      </c>
      <c r="B142" s="20" t="s">
        <v>555</v>
      </c>
      <c r="C142" s="20">
        <v>2022</v>
      </c>
      <c r="D142" s="21" t="s">
        <v>535</v>
      </c>
      <c r="E142" s="21" t="s">
        <v>556</v>
      </c>
      <c r="F142" s="21" t="s">
        <v>45</v>
      </c>
      <c r="G142" s="22" t="s">
        <v>1074</v>
      </c>
      <c r="H142" s="21" t="s">
        <v>557</v>
      </c>
      <c r="I142" s="33" t="s">
        <v>558</v>
      </c>
      <c r="J142" s="21"/>
      <c r="K142" s="21"/>
      <c r="L142" s="22">
        <v>1</v>
      </c>
      <c r="M142" s="21"/>
      <c r="N142" s="21"/>
      <c r="O142" s="21"/>
      <c r="P142" s="21"/>
      <c r="Q142" s="21"/>
      <c r="R142" s="22">
        <v>1887</v>
      </c>
      <c r="S142" s="21" t="s">
        <v>177</v>
      </c>
      <c r="T142" s="21" t="s">
        <v>178</v>
      </c>
      <c r="U142" s="44">
        <v>120</v>
      </c>
      <c r="V142" s="44">
        <v>0</v>
      </c>
      <c r="W142" s="44"/>
      <c r="X142" s="44">
        <v>120</v>
      </c>
      <c r="Y142" s="44">
        <v>0</v>
      </c>
      <c r="Z142" s="44">
        <v>0</v>
      </c>
      <c r="AA142" s="44">
        <v>0</v>
      </c>
      <c r="AB142" s="44">
        <v>0</v>
      </c>
      <c r="AC142" s="44"/>
      <c r="AD142" s="50">
        <v>539</v>
      </c>
      <c r="AE142" s="50">
        <v>229</v>
      </c>
      <c r="AF142" s="33" t="s">
        <v>559</v>
      </c>
      <c r="AG142" s="33" t="s">
        <v>549</v>
      </c>
      <c r="AH142" s="21" t="s">
        <v>177</v>
      </c>
      <c r="AI142" s="21" t="s">
        <v>178</v>
      </c>
      <c r="AJ142" s="58" t="s">
        <v>541</v>
      </c>
      <c r="AK142" s="21" t="s">
        <v>542</v>
      </c>
      <c r="AL142" s="21" t="s">
        <v>369</v>
      </c>
      <c r="AM142" s="21" t="s">
        <v>543</v>
      </c>
      <c r="AN142" s="21" t="s">
        <v>541</v>
      </c>
      <c r="AO142" s="21" t="s">
        <v>56</v>
      </c>
      <c r="AP142" s="133"/>
      <c r="AQ142" s="21"/>
      <c r="AR142" s="20"/>
      <c r="AS142" s="20"/>
      <c r="AT142" s="20"/>
      <c r="AU142" s="20"/>
      <c r="AV142" s="20"/>
      <c r="AW142" s="128"/>
    </row>
    <row r="143" s="1" customFormat="1" ht="78.75" hidden="1" spans="1:49">
      <c r="A143" s="152">
        <v>89</v>
      </c>
      <c r="B143" s="20" t="s">
        <v>560</v>
      </c>
      <c r="C143" s="20">
        <v>2022</v>
      </c>
      <c r="D143" s="21" t="s">
        <v>535</v>
      </c>
      <c r="E143" s="21" t="s">
        <v>561</v>
      </c>
      <c r="F143" s="21" t="s">
        <v>401</v>
      </c>
      <c r="G143" s="22" t="s">
        <v>1074</v>
      </c>
      <c r="H143" s="21" t="s">
        <v>425</v>
      </c>
      <c r="I143" s="33" t="s">
        <v>562</v>
      </c>
      <c r="J143" s="21"/>
      <c r="K143" s="21"/>
      <c r="L143" s="22">
        <v>1</v>
      </c>
      <c r="M143" s="21"/>
      <c r="N143" s="21"/>
      <c r="O143" s="21"/>
      <c r="P143" s="21"/>
      <c r="Q143" s="21"/>
      <c r="R143" s="22">
        <v>1348</v>
      </c>
      <c r="S143" s="21" t="s">
        <v>200</v>
      </c>
      <c r="T143" s="21" t="s">
        <v>201</v>
      </c>
      <c r="U143" s="44">
        <v>200</v>
      </c>
      <c r="V143" s="44">
        <v>0</v>
      </c>
      <c r="W143" s="44"/>
      <c r="X143" s="44">
        <v>200</v>
      </c>
      <c r="Y143" s="44">
        <v>0</v>
      </c>
      <c r="Z143" s="44">
        <v>0</v>
      </c>
      <c r="AA143" s="44">
        <v>0</v>
      </c>
      <c r="AB143" s="44">
        <v>0</v>
      </c>
      <c r="AC143" s="44"/>
      <c r="AD143" s="50">
        <v>385</v>
      </c>
      <c r="AE143" s="50">
        <v>134</v>
      </c>
      <c r="AF143" s="33" t="s">
        <v>563</v>
      </c>
      <c r="AG143" s="33" t="s">
        <v>564</v>
      </c>
      <c r="AH143" s="21" t="s">
        <v>200</v>
      </c>
      <c r="AI143" s="21" t="s">
        <v>201</v>
      </c>
      <c r="AJ143" s="58" t="s">
        <v>541</v>
      </c>
      <c r="AK143" s="21" t="s">
        <v>542</v>
      </c>
      <c r="AL143" s="21" t="s">
        <v>369</v>
      </c>
      <c r="AM143" s="21" t="s">
        <v>543</v>
      </c>
      <c r="AN143" s="21" t="s">
        <v>541</v>
      </c>
      <c r="AO143" s="21" t="s">
        <v>56</v>
      </c>
      <c r="AP143" s="21" t="s">
        <v>1078</v>
      </c>
      <c r="AQ143" s="21"/>
      <c r="AR143" s="20"/>
      <c r="AS143" s="20"/>
      <c r="AT143" s="20"/>
      <c r="AU143" s="20"/>
      <c r="AV143" s="20"/>
      <c r="AW143" s="128"/>
    </row>
    <row r="144" s="1" customFormat="1" ht="67.5" hidden="1" spans="1:49">
      <c r="A144" s="152">
        <v>90</v>
      </c>
      <c r="B144" s="20" t="s">
        <v>565</v>
      </c>
      <c r="C144" s="20">
        <v>2022</v>
      </c>
      <c r="D144" s="23" t="s">
        <v>535</v>
      </c>
      <c r="E144" s="23" t="s">
        <v>566</v>
      </c>
      <c r="F144" s="23" t="s">
        <v>45</v>
      </c>
      <c r="G144" s="22" t="s">
        <v>1074</v>
      </c>
      <c r="H144" s="23" t="s">
        <v>567</v>
      </c>
      <c r="I144" s="35" t="s">
        <v>568</v>
      </c>
      <c r="J144" s="23"/>
      <c r="K144" s="23"/>
      <c r="L144" s="22">
        <v>1</v>
      </c>
      <c r="M144" s="23"/>
      <c r="N144" s="23"/>
      <c r="O144" s="23"/>
      <c r="P144" s="23"/>
      <c r="Q144" s="23"/>
      <c r="R144" s="22">
        <v>126</v>
      </c>
      <c r="S144" s="21" t="s">
        <v>50</v>
      </c>
      <c r="T144" s="21" t="s">
        <v>51</v>
      </c>
      <c r="U144" s="44">
        <v>225</v>
      </c>
      <c r="V144" s="44">
        <v>0</v>
      </c>
      <c r="W144" s="44"/>
      <c r="X144" s="44">
        <v>225</v>
      </c>
      <c r="Y144" s="44">
        <v>0</v>
      </c>
      <c r="Z144" s="44">
        <v>0</v>
      </c>
      <c r="AA144" s="44">
        <v>0</v>
      </c>
      <c r="AB144" s="44">
        <v>0</v>
      </c>
      <c r="AC144" s="44"/>
      <c r="AD144" s="50">
        <v>36</v>
      </c>
      <c r="AE144" s="50">
        <v>24</v>
      </c>
      <c r="AF144" s="35" t="s">
        <v>569</v>
      </c>
      <c r="AG144" s="35" t="s">
        <v>570</v>
      </c>
      <c r="AH144" s="22" t="s">
        <v>50</v>
      </c>
      <c r="AI144" s="21" t="s">
        <v>51</v>
      </c>
      <c r="AJ144" s="58" t="s">
        <v>541</v>
      </c>
      <c r="AK144" s="21" t="s">
        <v>542</v>
      </c>
      <c r="AL144" s="21" t="s">
        <v>369</v>
      </c>
      <c r="AM144" s="21" t="s">
        <v>543</v>
      </c>
      <c r="AN144" s="21" t="s">
        <v>266</v>
      </c>
      <c r="AO144" s="21" t="s">
        <v>203</v>
      </c>
      <c r="AP144" s="133"/>
      <c r="AQ144" s="21"/>
      <c r="AR144" s="20"/>
      <c r="AS144" s="20"/>
      <c r="AT144" s="20"/>
      <c r="AU144" s="20"/>
      <c r="AV144" s="20"/>
      <c r="AW144" s="128"/>
    </row>
    <row r="145" s="1" customFormat="1" ht="45" hidden="1" spans="1:49">
      <c r="A145" s="152">
        <v>91</v>
      </c>
      <c r="B145" s="20" t="s">
        <v>571</v>
      </c>
      <c r="C145" s="20">
        <v>2022</v>
      </c>
      <c r="D145" s="21" t="s">
        <v>535</v>
      </c>
      <c r="E145" s="21" t="s">
        <v>572</v>
      </c>
      <c r="F145" s="21" t="s">
        <v>45</v>
      </c>
      <c r="G145" s="22" t="s">
        <v>1074</v>
      </c>
      <c r="H145" s="21" t="s">
        <v>433</v>
      </c>
      <c r="I145" s="33" t="s">
        <v>573</v>
      </c>
      <c r="J145" s="21"/>
      <c r="K145" s="21"/>
      <c r="L145" s="22">
        <v>1</v>
      </c>
      <c r="M145" s="21"/>
      <c r="N145" s="21"/>
      <c r="O145" s="21"/>
      <c r="P145" s="21"/>
      <c r="Q145" s="21"/>
      <c r="R145" s="22">
        <v>3584</v>
      </c>
      <c r="S145" s="21" t="s">
        <v>78</v>
      </c>
      <c r="T145" s="21" t="s">
        <v>1076</v>
      </c>
      <c r="U145" s="44">
        <v>520</v>
      </c>
      <c r="V145" s="44">
        <v>0</v>
      </c>
      <c r="W145" s="44"/>
      <c r="X145" s="44">
        <v>520</v>
      </c>
      <c r="Y145" s="44">
        <v>0</v>
      </c>
      <c r="Z145" s="44">
        <v>0</v>
      </c>
      <c r="AA145" s="44">
        <v>0</v>
      </c>
      <c r="AB145" s="44">
        <v>0</v>
      </c>
      <c r="AC145" s="44"/>
      <c r="AD145" s="50">
        <v>1024</v>
      </c>
      <c r="AE145" s="50">
        <v>369</v>
      </c>
      <c r="AF145" s="33" t="s">
        <v>574</v>
      </c>
      <c r="AG145" s="33" t="s">
        <v>1506</v>
      </c>
      <c r="AH145" s="21" t="s">
        <v>78</v>
      </c>
      <c r="AI145" s="21" t="s">
        <v>1076</v>
      </c>
      <c r="AJ145" s="58" t="s">
        <v>541</v>
      </c>
      <c r="AK145" s="21" t="s">
        <v>542</v>
      </c>
      <c r="AL145" s="21" t="s">
        <v>369</v>
      </c>
      <c r="AM145" s="21" t="s">
        <v>543</v>
      </c>
      <c r="AN145" s="21" t="s">
        <v>577</v>
      </c>
      <c r="AO145" s="21" t="s">
        <v>203</v>
      </c>
      <c r="AP145" s="133"/>
      <c r="AQ145" s="21"/>
      <c r="AR145" s="20"/>
      <c r="AS145" s="20"/>
      <c r="AT145" s="20"/>
      <c r="AU145" s="20"/>
      <c r="AV145" s="20"/>
      <c r="AW145" s="128"/>
    </row>
    <row r="146" s="1" customFormat="1" ht="33.75" hidden="1" spans="1:49">
      <c r="A146" s="152">
        <v>92</v>
      </c>
      <c r="B146" s="20" t="s">
        <v>578</v>
      </c>
      <c r="C146" s="20">
        <v>2022</v>
      </c>
      <c r="D146" s="21" t="s">
        <v>535</v>
      </c>
      <c r="E146" s="21" t="s">
        <v>579</v>
      </c>
      <c r="F146" s="21" t="s">
        <v>45</v>
      </c>
      <c r="G146" s="22" t="s">
        <v>1074</v>
      </c>
      <c r="H146" s="21" t="s">
        <v>580</v>
      </c>
      <c r="I146" s="33" t="s">
        <v>581</v>
      </c>
      <c r="J146" s="21"/>
      <c r="K146" s="21"/>
      <c r="L146" s="22">
        <v>1</v>
      </c>
      <c r="M146" s="21"/>
      <c r="N146" s="21"/>
      <c r="O146" s="21"/>
      <c r="P146" s="21"/>
      <c r="Q146" s="21"/>
      <c r="R146" s="22">
        <v>518</v>
      </c>
      <c r="S146" s="21" t="s">
        <v>168</v>
      </c>
      <c r="T146" s="21" t="s">
        <v>1117</v>
      </c>
      <c r="U146" s="44">
        <v>100</v>
      </c>
      <c r="V146" s="44">
        <v>0</v>
      </c>
      <c r="W146" s="44"/>
      <c r="X146" s="44">
        <v>100</v>
      </c>
      <c r="Y146" s="44">
        <v>0</v>
      </c>
      <c r="Z146" s="44">
        <v>0</v>
      </c>
      <c r="AA146" s="44">
        <v>0</v>
      </c>
      <c r="AB146" s="44">
        <v>0</v>
      </c>
      <c r="AC146" s="44"/>
      <c r="AD146" s="50">
        <v>148</v>
      </c>
      <c r="AE146" s="50">
        <v>50</v>
      </c>
      <c r="AF146" s="33" t="s">
        <v>582</v>
      </c>
      <c r="AG146" s="33" t="s">
        <v>583</v>
      </c>
      <c r="AH146" s="21" t="s">
        <v>168</v>
      </c>
      <c r="AI146" s="21" t="s">
        <v>1117</v>
      </c>
      <c r="AJ146" s="58" t="s">
        <v>541</v>
      </c>
      <c r="AK146" s="21" t="s">
        <v>542</v>
      </c>
      <c r="AL146" s="21" t="s">
        <v>369</v>
      </c>
      <c r="AM146" s="21" t="s">
        <v>543</v>
      </c>
      <c r="AN146" s="21" t="s">
        <v>458</v>
      </c>
      <c r="AO146" s="21" t="s">
        <v>203</v>
      </c>
      <c r="AP146" s="133"/>
      <c r="AQ146" s="21"/>
      <c r="AR146" s="20"/>
      <c r="AS146" s="20"/>
      <c r="AT146" s="20"/>
      <c r="AU146" s="20"/>
      <c r="AV146" s="20"/>
      <c r="AW146" s="128"/>
    </row>
    <row r="147" s="1" customFormat="1" ht="45" hidden="1" spans="1:49">
      <c r="A147" s="152">
        <v>93</v>
      </c>
      <c r="B147" s="20" t="s">
        <v>584</v>
      </c>
      <c r="C147" s="20">
        <v>2022</v>
      </c>
      <c r="D147" s="21" t="s">
        <v>535</v>
      </c>
      <c r="E147" s="21" t="s">
        <v>585</v>
      </c>
      <c r="F147" s="21" t="s">
        <v>45</v>
      </c>
      <c r="G147" s="22" t="s">
        <v>1074</v>
      </c>
      <c r="H147" s="21" t="s">
        <v>586</v>
      </c>
      <c r="I147" s="33" t="s">
        <v>587</v>
      </c>
      <c r="J147" s="21"/>
      <c r="K147" s="21"/>
      <c r="L147" s="22">
        <v>1</v>
      </c>
      <c r="M147" s="21"/>
      <c r="N147" s="21"/>
      <c r="O147" s="21"/>
      <c r="P147" s="21"/>
      <c r="Q147" s="21"/>
      <c r="R147" s="22">
        <v>1197</v>
      </c>
      <c r="S147" s="21" t="s">
        <v>168</v>
      </c>
      <c r="T147" s="21" t="s">
        <v>1117</v>
      </c>
      <c r="U147" s="44">
        <v>240</v>
      </c>
      <c r="V147" s="44">
        <v>0</v>
      </c>
      <c r="W147" s="44"/>
      <c r="X147" s="44">
        <v>240</v>
      </c>
      <c r="Y147" s="44">
        <v>0</v>
      </c>
      <c r="Z147" s="44">
        <v>0</v>
      </c>
      <c r="AA147" s="44">
        <v>0</v>
      </c>
      <c r="AB147" s="44">
        <v>0</v>
      </c>
      <c r="AC147" s="44"/>
      <c r="AD147" s="50">
        <v>342</v>
      </c>
      <c r="AE147" s="50">
        <v>113</v>
      </c>
      <c r="AF147" s="33" t="s">
        <v>588</v>
      </c>
      <c r="AG147" s="33" t="s">
        <v>589</v>
      </c>
      <c r="AH147" s="21" t="s">
        <v>168</v>
      </c>
      <c r="AI147" s="21" t="s">
        <v>1117</v>
      </c>
      <c r="AJ147" s="58" t="s">
        <v>541</v>
      </c>
      <c r="AK147" s="21" t="s">
        <v>542</v>
      </c>
      <c r="AL147" s="21" t="s">
        <v>369</v>
      </c>
      <c r="AM147" s="21" t="s">
        <v>543</v>
      </c>
      <c r="AN147" s="21" t="s">
        <v>215</v>
      </c>
      <c r="AO147" s="21" t="s">
        <v>203</v>
      </c>
      <c r="AP147" s="133"/>
      <c r="AQ147" s="21"/>
      <c r="AR147" s="20"/>
      <c r="AS147" s="20"/>
      <c r="AT147" s="20"/>
      <c r="AU147" s="20"/>
      <c r="AV147" s="20"/>
      <c r="AW147" s="128"/>
    </row>
    <row r="148" s="1" customFormat="1" ht="33.75" hidden="1" spans="1:49">
      <c r="A148" s="152">
        <v>94</v>
      </c>
      <c r="B148" s="20" t="s">
        <v>590</v>
      </c>
      <c r="C148" s="20">
        <v>2022</v>
      </c>
      <c r="D148" s="21" t="s">
        <v>535</v>
      </c>
      <c r="E148" s="21" t="s">
        <v>591</v>
      </c>
      <c r="F148" s="21" t="s">
        <v>45</v>
      </c>
      <c r="G148" s="22" t="s">
        <v>1074</v>
      </c>
      <c r="H148" s="21" t="s">
        <v>455</v>
      </c>
      <c r="I148" s="33" t="s">
        <v>592</v>
      </c>
      <c r="J148" s="21"/>
      <c r="K148" s="21"/>
      <c r="L148" s="22">
        <v>1</v>
      </c>
      <c r="M148" s="21"/>
      <c r="N148" s="21"/>
      <c r="O148" s="21"/>
      <c r="P148" s="21"/>
      <c r="Q148" s="21"/>
      <c r="R148" s="22">
        <v>1197</v>
      </c>
      <c r="S148" s="21" t="s">
        <v>168</v>
      </c>
      <c r="T148" s="21" t="s">
        <v>1117</v>
      </c>
      <c r="U148" s="44">
        <v>600</v>
      </c>
      <c r="V148" s="44">
        <v>0</v>
      </c>
      <c r="W148" s="44"/>
      <c r="X148" s="44">
        <v>600</v>
      </c>
      <c r="Y148" s="44">
        <v>0</v>
      </c>
      <c r="Z148" s="44">
        <v>0</v>
      </c>
      <c r="AA148" s="44">
        <v>0</v>
      </c>
      <c r="AB148" s="44">
        <v>0</v>
      </c>
      <c r="AC148" s="44"/>
      <c r="AD148" s="50">
        <v>342</v>
      </c>
      <c r="AE148" s="50">
        <v>113</v>
      </c>
      <c r="AF148" s="33" t="s">
        <v>593</v>
      </c>
      <c r="AG148" s="33" t="s">
        <v>594</v>
      </c>
      <c r="AH148" s="21" t="s">
        <v>168</v>
      </c>
      <c r="AI148" s="21" t="s">
        <v>1117</v>
      </c>
      <c r="AJ148" s="58" t="s">
        <v>541</v>
      </c>
      <c r="AK148" s="21" t="s">
        <v>542</v>
      </c>
      <c r="AL148" s="21" t="s">
        <v>369</v>
      </c>
      <c r="AM148" s="21" t="s">
        <v>543</v>
      </c>
      <c r="AN148" s="21" t="s">
        <v>458</v>
      </c>
      <c r="AO148" s="21" t="s">
        <v>203</v>
      </c>
      <c r="AP148" s="133"/>
      <c r="AQ148" s="21"/>
      <c r="AR148" s="20"/>
      <c r="AS148" s="20"/>
      <c r="AT148" s="20"/>
      <c r="AU148" s="20"/>
      <c r="AV148" s="20"/>
      <c r="AW148" s="128"/>
    </row>
    <row r="149" s="334" customFormat="1" ht="137" customHeight="1" spans="1:59">
      <c r="A149" s="337">
        <v>95</v>
      </c>
      <c r="B149" s="336" t="s">
        <v>595</v>
      </c>
      <c r="C149" s="336">
        <v>2022</v>
      </c>
      <c r="D149" s="338" t="s">
        <v>535</v>
      </c>
      <c r="E149" s="338" t="s">
        <v>596</v>
      </c>
      <c r="F149" s="338" t="s">
        <v>45</v>
      </c>
      <c r="G149" s="343" t="s">
        <v>1074</v>
      </c>
      <c r="H149" s="338" t="s">
        <v>597</v>
      </c>
      <c r="I149" s="349" t="s">
        <v>598</v>
      </c>
      <c r="J149" s="338"/>
      <c r="K149" s="338"/>
      <c r="L149" s="343">
        <v>1</v>
      </c>
      <c r="M149" s="338"/>
      <c r="N149" s="338"/>
      <c r="O149" s="338"/>
      <c r="P149" s="338"/>
      <c r="Q149" s="338"/>
      <c r="R149" s="357">
        <v>4096</v>
      </c>
      <c r="S149" s="382" t="s">
        <v>78</v>
      </c>
      <c r="T149" s="338" t="s">
        <v>1076</v>
      </c>
      <c r="U149" s="357">
        <v>1000</v>
      </c>
      <c r="V149" s="357">
        <v>0</v>
      </c>
      <c r="W149" s="357"/>
      <c r="X149" s="357">
        <v>1000</v>
      </c>
      <c r="Y149" s="357">
        <v>0</v>
      </c>
      <c r="Z149" s="357">
        <v>0</v>
      </c>
      <c r="AA149" s="357">
        <v>0</v>
      </c>
      <c r="AB149" s="357">
        <v>0</v>
      </c>
      <c r="AC149" s="357"/>
      <c r="AD149" s="362">
        <v>1024</v>
      </c>
      <c r="AE149" s="362">
        <v>365</v>
      </c>
      <c r="AF149" s="349" t="s">
        <v>599</v>
      </c>
      <c r="AG149" s="349" t="s">
        <v>564</v>
      </c>
      <c r="AH149" s="383" t="s">
        <v>78</v>
      </c>
      <c r="AI149" s="338" t="s">
        <v>1076</v>
      </c>
      <c r="AJ149" s="339" t="s">
        <v>541</v>
      </c>
      <c r="AK149" s="338" t="s">
        <v>542</v>
      </c>
      <c r="AL149" s="338" t="s">
        <v>369</v>
      </c>
      <c r="AM149" s="338" t="s">
        <v>543</v>
      </c>
      <c r="AN149" s="338" t="s">
        <v>458</v>
      </c>
      <c r="AO149" s="338" t="s">
        <v>56</v>
      </c>
      <c r="AP149" s="338" t="s">
        <v>1078</v>
      </c>
      <c r="AQ149" s="338"/>
      <c r="AR149" s="336" t="s">
        <v>1079</v>
      </c>
      <c r="AS149" s="336"/>
      <c r="AT149" s="336"/>
      <c r="AU149" s="336"/>
      <c r="AV149" s="336"/>
      <c r="AW149" s="371"/>
      <c r="AY149" s="1"/>
      <c r="AZ149" s="1"/>
      <c r="BA149" s="1"/>
      <c r="BB149" s="1"/>
      <c r="BC149" s="1"/>
      <c r="BD149" s="1"/>
      <c r="BE149" s="1"/>
      <c r="BF149" s="1"/>
      <c r="BG149" s="372">
        <v>1</v>
      </c>
    </row>
    <row r="150" s="334" customFormat="1" ht="137" customHeight="1" spans="1:59">
      <c r="A150" s="337">
        <v>96</v>
      </c>
      <c r="B150" s="336" t="s">
        <v>1568</v>
      </c>
      <c r="C150" s="336">
        <v>2022</v>
      </c>
      <c r="D150" s="338" t="s">
        <v>535</v>
      </c>
      <c r="E150" s="338" t="s">
        <v>1569</v>
      </c>
      <c r="F150" s="338" t="s">
        <v>45</v>
      </c>
      <c r="G150" s="343" t="s">
        <v>1074</v>
      </c>
      <c r="H150" s="338" t="s">
        <v>1171</v>
      </c>
      <c r="I150" s="349" t="s">
        <v>1570</v>
      </c>
      <c r="J150" s="338"/>
      <c r="K150" s="338"/>
      <c r="L150" s="343">
        <v>1</v>
      </c>
      <c r="M150" s="338"/>
      <c r="N150" s="338"/>
      <c r="O150" s="338"/>
      <c r="P150" s="338"/>
      <c r="Q150" s="338"/>
      <c r="R150" s="359">
        <v>3742</v>
      </c>
      <c r="S150" s="359" t="s">
        <v>541</v>
      </c>
      <c r="T150" s="338" t="s">
        <v>1039</v>
      </c>
      <c r="U150" s="357">
        <v>960</v>
      </c>
      <c r="V150" s="357"/>
      <c r="W150" s="357"/>
      <c r="X150" s="357"/>
      <c r="Y150" s="357">
        <v>260</v>
      </c>
      <c r="Z150" s="357">
        <v>700</v>
      </c>
      <c r="AA150" s="357"/>
      <c r="AB150" s="357"/>
      <c r="AC150" s="357"/>
      <c r="AD150" s="359">
        <v>1069</v>
      </c>
      <c r="AE150" s="359">
        <v>353</v>
      </c>
      <c r="AF150" s="349" t="s">
        <v>1571</v>
      </c>
      <c r="AG150" s="349" t="s">
        <v>564</v>
      </c>
      <c r="AH150" s="383" t="s">
        <v>541</v>
      </c>
      <c r="AI150" s="338" t="s">
        <v>1039</v>
      </c>
      <c r="AJ150" s="339" t="s">
        <v>541</v>
      </c>
      <c r="AK150" s="338" t="s">
        <v>1039</v>
      </c>
      <c r="AL150" s="338" t="s">
        <v>369</v>
      </c>
      <c r="AM150" s="338" t="s">
        <v>543</v>
      </c>
      <c r="AN150" s="338" t="s">
        <v>458</v>
      </c>
      <c r="AO150" s="338" t="s">
        <v>56</v>
      </c>
      <c r="AP150" s="338"/>
      <c r="AQ150" s="338"/>
      <c r="AR150" s="336" t="s">
        <v>1079</v>
      </c>
      <c r="AS150" s="336"/>
      <c r="AT150" s="336"/>
      <c r="AU150" s="336"/>
      <c r="AV150" s="336" t="s">
        <v>1552</v>
      </c>
      <c r="AW150" s="371"/>
      <c r="AY150" s="1"/>
      <c r="AZ150" s="1"/>
      <c r="BA150" s="1"/>
      <c r="BB150" s="1"/>
      <c r="BC150" s="1"/>
      <c r="BD150" s="1"/>
      <c r="BE150" s="1"/>
      <c r="BF150" s="1"/>
      <c r="BG150" s="372">
        <v>1</v>
      </c>
    </row>
    <row r="151" s="3" customFormat="1" ht="18" hidden="1" customHeight="1" spans="1:49">
      <c r="A151" s="155"/>
      <c r="B151" s="190" t="s">
        <v>600</v>
      </c>
      <c r="C151" s="190"/>
      <c r="D151" s="191"/>
      <c r="E151" s="191"/>
      <c r="F151" s="190"/>
      <c r="G151" s="191"/>
      <c r="H151" s="191"/>
      <c r="I151" s="190"/>
      <c r="J151" s="166">
        <v>0</v>
      </c>
      <c r="K151" s="166">
        <v>0</v>
      </c>
      <c r="L151" s="166">
        <v>0</v>
      </c>
      <c r="M151" s="166">
        <v>0</v>
      </c>
      <c r="N151" s="166">
        <v>0</v>
      </c>
      <c r="O151" s="166">
        <v>0</v>
      </c>
      <c r="P151" s="166">
        <v>0</v>
      </c>
      <c r="Q151" s="166">
        <v>0</v>
      </c>
      <c r="R151" s="166">
        <v>0</v>
      </c>
      <c r="S151" s="166">
        <v>0</v>
      </c>
      <c r="T151" s="166">
        <v>0</v>
      </c>
      <c r="U151" s="166">
        <v>0</v>
      </c>
      <c r="V151" s="166">
        <v>0</v>
      </c>
      <c r="W151" s="166">
        <v>0</v>
      </c>
      <c r="X151" s="166">
        <v>0</v>
      </c>
      <c r="Y151" s="166">
        <v>0</v>
      </c>
      <c r="Z151" s="166">
        <v>0</v>
      </c>
      <c r="AA151" s="166">
        <v>0</v>
      </c>
      <c r="AB151" s="166">
        <v>0</v>
      </c>
      <c r="AC151" s="166"/>
      <c r="AD151" s="166">
        <v>0</v>
      </c>
      <c r="AE151" s="166">
        <v>0</v>
      </c>
      <c r="AF151" s="205"/>
      <c r="AG151" s="205"/>
      <c r="AH151" s="201"/>
      <c r="AI151" s="201"/>
      <c r="AJ151" s="206"/>
      <c r="AK151" s="201"/>
      <c r="AL151" s="201"/>
      <c r="AM151" s="201"/>
      <c r="AN151" s="175"/>
      <c r="AO151" s="163"/>
      <c r="AP151" s="178"/>
      <c r="AQ151" s="163"/>
      <c r="AR151" s="178"/>
      <c r="AS151" s="178"/>
      <c r="AT151" s="178"/>
      <c r="AU151" s="178"/>
      <c r="AV151" s="178"/>
      <c r="AW151" s="178"/>
    </row>
    <row r="152" s="3" customFormat="1" ht="18" hidden="1" customHeight="1" spans="1:49">
      <c r="A152" s="155"/>
      <c r="B152" s="190" t="s">
        <v>601</v>
      </c>
      <c r="C152" s="190"/>
      <c r="D152" s="191"/>
      <c r="E152" s="191"/>
      <c r="F152" s="190"/>
      <c r="G152" s="191"/>
      <c r="H152" s="191"/>
      <c r="I152" s="190"/>
      <c r="J152" s="166">
        <f t="shared" ref="J152:AB152" si="27">SUM(J153:J163)</f>
        <v>0</v>
      </c>
      <c r="K152" s="166">
        <f t="shared" si="27"/>
        <v>0</v>
      </c>
      <c r="L152" s="166">
        <f t="shared" si="27"/>
        <v>11</v>
      </c>
      <c r="M152" s="166">
        <f t="shared" si="27"/>
        <v>0</v>
      </c>
      <c r="N152" s="166">
        <f t="shared" si="27"/>
        <v>0</v>
      </c>
      <c r="O152" s="166">
        <f t="shared" si="27"/>
        <v>0</v>
      </c>
      <c r="P152" s="166">
        <f t="shared" si="27"/>
        <v>0</v>
      </c>
      <c r="Q152" s="166">
        <f t="shared" si="27"/>
        <v>0</v>
      </c>
      <c r="R152" s="166">
        <f t="shared" si="27"/>
        <v>21140</v>
      </c>
      <c r="S152" s="166">
        <f t="shared" si="27"/>
        <v>0</v>
      </c>
      <c r="T152" s="166">
        <f t="shared" si="27"/>
        <v>0</v>
      </c>
      <c r="U152" s="166">
        <f t="shared" si="27"/>
        <v>16050</v>
      </c>
      <c r="V152" s="166">
        <f t="shared" si="27"/>
        <v>1830</v>
      </c>
      <c r="W152" s="166">
        <f t="shared" si="27"/>
        <v>0</v>
      </c>
      <c r="X152" s="166">
        <f t="shared" si="27"/>
        <v>2720</v>
      </c>
      <c r="Y152" s="166">
        <f t="shared" si="27"/>
        <v>10300</v>
      </c>
      <c r="Z152" s="166">
        <f t="shared" si="27"/>
        <v>0</v>
      </c>
      <c r="AA152" s="166">
        <f t="shared" si="27"/>
        <v>0</v>
      </c>
      <c r="AB152" s="166">
        <f t="shared" si="27"/>
        <v>1200</v>
      </c>
      <c r="AC152" s="166"/>
      <c r="AD152" s="166">
        <f>SUM(AD153:AD163)</f>
        <v>6037</v>
      </c>
      <c r="AE152" s="166">
        <f>SUM(AE153:AE163)</f>
        <v>2829</v>
      </c>
      <c r="AF152" s="205"/>
      <c r="AG152" s="205"/>
      <c r="AH152" s="201"/>
      <c r="AI152" s="201"/>
      <c r="AJ152" s="206"/>
      <c r="AK152" s="201"/>
      <c r="AL152" s="201"/>
      <c r="AM152" s="201"/>
      <c r="AN152" s="175"/>
      <c r="AO152" s="163"/>
      <c r="AP152" s="178"/>
      <c r="AQ152" s="163"/>
      <c r="AR152" s="178"/>
      <c r="AS152" s="178"/>
      <c r="AT152" s="178"/>
      <c r="AU152" s="178"/>
      <c r="AV152" s="178"/>
      <c r="AW152" s="178"/>
    </row>
    <row r="153" s="334" customFormat="1" ht="112" customHeight="1" spans="1:59">
      <c r="A153" s="336">
        <v>97</v>
      </c>
      <c r="B153" s="336" t="s">
        <v>602</v>
      </c>
      <c r="C153" s="336">
        <v>2022</v>
      </c>
      <c r="D153" s="343" t="s">
        <v>430</v>
      </c>
      <c r="E153" s="345" t="s">
        <v>603</v>
      </c>
      <c r="F153" s="343" t="s">
        <v>45</v>
      </c>
      <c r="G153" s="343" t="s">
        <v>1074</v>
      </c>
      <c r="H153" s="343" t="s">
        <v>546</v>
      </c>
      <c r="I153" s="356" t="s">
        <v>604</v>
      </c>
      <c r="J153" s="343"/>
      <c r="K153" s="343"/>
      <c r="L153" s="343">
        <v>1</v>
      </c>
      <c r="M153" s="343"/>
      <c r="N153" s="343"/>
      <c r="O153" s="343"/>
      <c r="P153" s="343"/>
      <c r="Q153" s="343"/>
      <c r="R153" s="343">
        <v>7623</v>
      </c>
      <c r="S153" s="343" t="s">
        <v>1162</v>
      </c>
      <c r="T153" s="338" t="s">
        <v>1163</v>
      </c>
      <c r="U153" s="357">
        <v>1500</v>
      </c>
      <c r="V153" s="357">
        <v>1500</v>
      </c>
      <c r="W153" s="357"/>
      <c r="X153" s="357">
        <v>0</v>
      </c>
      <c r="Y153" s="357">
        <v>0</v>
      </c>
      <c r="Z153" s="357">
        <v>0</v>
      </c>
      <c r="AA153" s="357">
        <v>0</v>
      </c>
      <c r="AB153" s="357">
        <v>0</v>
      </c>
      <c r="AC153" s="357"/>
      <c r="AD153" s="362">
        <v>2178</v>
      </c>
      <c r="AE153" s="362">
        <v>1175</v>
      </c>
      <c r="AF153" s="356" t="s">
        <v>605</v>
      </c>
      <c r="AG153" s="356" t="s">
        <v>605</v>
      </c>
      <c r="AH153" s="343" t="s">
        <v>272</v>
      </c>
      <c r="AI153" s="338" t="s">
        <v>606</v>
      </c>
      <c r="AJ153" s="339" t="s">
        <v>438</v>
      </c>
      <c r="AK153" s="338" t="s">
        <v>439</v>
      </c>
      <c r="AL153" s="338" t="s">
        <v>82</v>
      </c>
      <c r="AM153" s="338" t="s">
        <v>543</v>
      </c>
      <c r="AN153" s="338" t="s">
        <v>608</v>
      </c>
      <c r="AO153" s="338" t="s">
        <v>56</v>
      </c>
      <c r="AP153" s="367" t="s">
        <v>1112</v>
      </c>
      <c r="AQ153" s="338" t="s">
        <v>452</v>
      </c>
      <c r="AR153" s="336" t="s">
        <v>1079</v>
      </c>
      <c r="AS153" s="336"/>
      <c r="AT153" s="336"/>
      <c r="AU153" s="336"/>
      <c r="AV153" s="336"/>
      <c r="AW153" s="371"/>
      <c r="AY153" s="1"/>
      <c r="AZ153" s="1"/>
      <c r="BA153" s="1"/>
      <c r="BB153" s="1"/>
      <c r="BC153" s="1"/>
      <c r="BD153" s="1"/>
      <c r="BE153" s="1"/>
      <c r="BF153" s="1"/>
      <c r="BG153" s="372">
        <v>1</v>
      </c>
    </row>
    <row r="154" s="334" customFormat="1" ht="45" spans="1:59">
      <c r="A154" s="336">
        <v>98</v>
      </c>
      <c r="B154" s="336" t="s">
        <v>609</v>
      </c>
      <c r="C154" s="336">
        <v>2022</v>
      </c>
      <c r="D154" s="338" t="s">
        <v>430</v>
      </c>
      <c r="E154" s="338" t="s">
        <v>1164</v>
      </c>
      <c r="F154" s="338" t="s">
        <v>45</v>
      </c>
      <c r="G154" s="343" t="s">
        <v>1074</v>
      </c>
      <c r="H154" s="338" t="s">
        <v>1165</v>
      </c>
      <c r="I154" s="349" t="s">
        <v>1166</v>
      </c>
      <c r="J154" s="338"/>
      <c r="K154" s="338"/>
      <c r="L154" s="343">
        <v>1</v>
      </c>
      <c r="M154" s="338"/>
      <c r="N154" s="338"/>
      <c r="O154" s="338"/>
      <c r="P154" s="338"/>
      <c r="Q154" s="338"/>
      <c r="R154" s="343">
        <v>644</v>
      </c>
      <c r="S154" s="338" t="s">
        <v>78</v>
      </c>
      <c r="T154" s="338" t="s">
        <v>1076</v>
      </c>
      <c r="U154" s="357">
        <v>430</v>
      </c>
      <c r="V154" s="357">
        <v>130</v>
      </c>
      <c r="W154" s="357"/>
      <c r="X154" s="357">
        <v>300</v>
      </c>
      <c r="Y154" s="357">
        <v>0</v>
      </c>
      <c r="Z154" s="357">
        <v>0</v>
      </c>
      <c r="AA154" s="357">
        <v>0</v>
      </c>
      <c r="AB154" s="357">
        <v>0</v>
      </c>
      <c r="AC154" s="357"/>
      <c r="AD154" s="362">
        <v>184</v>
      </c>
      <c r="AE154" s="362">
        <v>46</v>
      </c>
      <c r="AF154" s="349" t="s">
        <v>613</v>
      </c>
      <c r="AG154" s="349" t="s">
        <v>613</v>
      </c>
      <c r="AH154" s="338" t="s">
        <v>78</v>
      </c>
      <c r="AI154" s="338" t="s">
        <v>1076</v>
      </c>
      <c r="AJ154" s="339" t="s">
        <v>438</v>
      </c>
      <c r="AK154" s="338" t="s">
        <v>439</v>
      </c>
      <c r="AL154" s="338" t="s">
        <v>82</v>
      </c>
      <c r="AM154" s="338" t="s">
        <v>543</v>
      </c>
      <c r="AN154" s="338" t="s">
        <v>440</v>
      </c>
      <c r="AO154" s="338" t="s">
        <v>56</v>
      </c>
      <c r="AP154" s="367" t="s">
        <v>1112</v>
      </c>
      <c r="AQ154" s="338"/>
      <c r="AR154" s="336" t="s">
        <v>1079</v>
      </c>
      <c r="AS154" s="336"/>
      <c r="AT154" s="336"/>
      <c r="AU154" s="336"/>
      <c r="AV154" s="336" t="s">
        <v>1141</v>
      </c>
      <c r="AW154" s="371"/>
      <c r="AY154" s="1" t="s">
        <v>1141</v>
      </c>
      <c r="AZ154" s="1"/>
      <c r="BA154" s="1"/>
      <c r="BB154" s="1"/>
      <c r="BC154" s="1"/>
      <c r="BD154" s="1"/>
      <c r="BE154" s="1"/>
      <c r="BF154" s="1"/>
      <c r="BG154" s="372">
        <v>1</v>
      </c>
    </row>
    <row r="155" s="1" customFormat="1" ht="59" hidden="1" customHeight="1" spans="1:49">
      <c r="A155" s="20">
        <v>99</v>
      </c>
      <c r="B155" s="20" t="s">
        <v>614</v>
      </c>
      <c r="C155" s="20">
        <v>2022</v>
      </c>
      <c r="D155" s="21" t="s">
        <v>430</v>
      </c>
      <c r="E155" s="21" t="s">
        <v>615</v>
      </c>
      <c r="F155" s="21" t="s">
        <v>45</v>
      </c>
      <c r="G155" s="22" t="s">
        <v>1074</v>
      </c>
      <c r="H155" s="21" t="s">
        <v>455</v>
      </c>
      <c r="I155" s="33" t="s">
        <v>616</v>
      </c>
      <c r="J155" s="21"/>
      <c r="K155" s="21"/>
      <c r="L155" s="22">
        <v>1</v>
      </c>
      <c r="M155" s="21"/>
      <c r="N155" s="21"/>
      <c r="O155" s="21"/>
      <c r="P155" s="21"/>
      <c r="Q155" s="21"/>
      <c r="R155" s="22">
        <v>1197</v>
      </c>
      <c r="S155" s="21" t="s">
        <v>1156</v>
      </c>
      <c r="T155" s="21" t="s">
        <v>1157</v>
      </c>
      <c r="U155" s="44">
        <v>1500</v>
      </c>
      <c r="V155" s="44">
        <v>0</v>
      </c>
      <c r="W155" s="44"/>
      <c r="X155" s="44">
        <v>1500</v>
      </c>
      <c r="Y155" s="44">
        <v>0</v>
      </c>
      <c r="Z155" s="44">
        <v>0</v>
      </c>
      <c r="AA155" s="44">
        <v>0</v>
      </c>
      <c r="AB155" s="44">
        <v>0</v>
      </c>
      <c r="AC155" s="44"/>
      <c r="AD155" s="50">
        <v>342</v>
      </c>
      <c r="AE155" s="50">
        <v>113</v>
      </c>
      <c r="AF155" s="33" t="s">
        <v>617</v>
      </c>
      <c r="AG155" s="33" t="s">
        <v>618</v>
      </c>
      <c r="AH155" s="75" t="s">
        <v>272</v>
      </c>
      <c r="AI155" s="66" t="s">
        <v>606</v>
      </c>
      <c r="AJ155" s="76" t="s">
        <v>438</v>
      </c>
      <c r="AK155" s="66" t="s">
        <v>439</v>
      </c>
      <c r="AL155" s="21" t="s">
        <v>82</v>
      </c>
      <c r="AM155" s="21" t="s">
        <v>543</v>
      </c>
      <c r="AN155" s="21" t="s">
        <v>63</v>
      </c>
      <c r="AO155" s="21" t="s">
        <v>56</v>
      </c>
      <c r="AP155" s="133"/>
      <c r="AQ155" s="21"/>
      <c r="AR155" s="20"/>
      <c r="AS155" s="20"/>
      <c r="AT155" s="20"/>
      <c r="AU155" s="20"/>
      <c r="AV155" s="20"/>
      <c r="AW155" s="128"/>
    </row>
    <row r="156" s="1" customFormat="1" ht="33.75" hidden="1" spans="1:49">
      <c r="A156" s="20">
        <v>100</v>
      </c>
      <c r="B156" s="20" t="s">
        <v>619</v>
      </c>
      <c r="C156" s="20">
        <v>2022</v>
      </c>
      <c r="D156" s="21" t="s">
        <v>430</v>
      </c>
      <c r="E156" s="21" t="s">
        <v>620</v>
      </c>
      <c r="F156" s="21" t="s">
        <v>45</v>
      </c>
      <c r="G156" s="22" t="s">
        <v>1074</v>
      </c>
      <c r="H156" s="21" t="s">
        <v>621</v>
      </c>
      <c r="I156" s="33" t="s">
        <v>622</v>
      </c>
      <c r="J156" s="21"/>
      <c r="K156" s="21"/>
      <c r="L156" s="22">
        <v>1</v>
      </c>
      <c r="M156" s="21"/>
      <c r="N156" s="21"/>
      <c r="O156" s="21"/>
      <c r="P156" s="21"/>
      <c r="Q156" s="21"/>
      <c r="R156" s="22">
        <v>105</v>
      </c>
      <c r="S156" s="21" t="s">
        <v>200</v>
      </c>
      <c r="T156" s="21" t="s">
        <v>201</v>
      </c>
      <c r="U156" s="44">
        <v>120</v>
      </c>
      <c r="V156" s="44">
        <v>0</v>
      </c>
      <c r="W156" s="44"/>
      <c r="X156" s="44">
        <v>120</v>
      </c>
      <c r="Y156" s="44">
        <v>0</v>
      </c>
      <c r="Z156" s="44">
        <v>0</v>
      </c>
      <c r="AA156" s="44">
        <v>0</v>
      </c>
      <c r="AB156" s="44">
        <v>0</v>
      </c>
      <c r="AC156" s="44"/>
      <c r="AD156" s="50">
        <v>30</v>
      </c>
      <c r="AE156" s="50">
        <v>11</v>
      </c>
      <c r="AF156" s="33" t="s">
        <v>623</v>
      </c>
      <c r="AG156" s="33" t="s">
        <v>624</v>
      </c>
      <c r="AH156" s="21" t="s">
        <v>200</v>
      </c>
      <c r="AI156" s="21" t="s">
        <v>201</v>
      </c>
      <c r="AJ156" s="58" t="s">
        <v>438</v>
      </c>
      <c r="AK156" s="21" t="s">
        <v>439</v>
      </c>
      <c r="AL156" s="21" t="s">
        <v>82</v>
      </c>
      <c r="AM156" s="21" t="s">
        <v>543</v>
      </c>
      <c r="AN156" s="66" t="s">
        <v>438</v>
      </c>
      <c r="AO156" s="66" t="s">
        <v>56</v>
      </c>
      <c r="AP156" s="133" t="s">
        <v>1112</v>
      </c>
      <c r="AQ156" s="66"/>
      <c r="AR156" s="20"/>
      <c r="AS156" s="20"/>
      <c r="AT156" s="20"/>
      <c r="AU156" s="20"/>
      <c r="AV156" s="20"/>
      <c r="AW156" s="128"/>
    </row>
    <row r="157" s="1" customFormat="1" ht="82" hidden="1" customHeight="1" spans="1:49">
      <c r="A157" s="20">
        <v>101</v>
      </c>
      <c r="B157" s="20" t="s">
        <v>625</v>
      </c>
      <c r="C157" s="20">
        <v>2022</v>
      </c>
      <c r="D157" s="21" t="s">
        <v>430</v>
      </c>
      <c r="E157" s="21" t="s">
        <v>626</v>
      </c>
      <c r="F157" s="21" t="s">
        <v>45</v>
      </c>
      <c r="G157" s="22" t="s">
        <v>1074</v>
      </c>
      <c r="H157" s="21" t="s">
        <v>627</v>
      </c>
      <c r="I157" s="33" t="s">
        <v>628</v>
      </c>
      <c r="J157" s="21"/>
      <c r="K157" s="21"/>
      <c r="L157" s="22">
        <v>1</v>
      </c>
      <c r="M157" s="21"/>
      <c r="N157" s="21"/>
      <c r="O157" s="21"/>
      <c r="P157" s="21"/>
      <c r="Q157" s="21"/>
      <c r="R157" s="22">
        <v>401</v>
      </c>
      <c r="S157" s="21" t="s">
        <v>115</v>
      </c>
      <c r="T157" s="34" t="s">
        <v>1077</v>
      </c>
      <c r="U157" s="44">
        <v>350</v>
      </c>
      <c r="V157" s="44">
        <v>0</v>
      </c>
      <c r="W157" s="44"/>
      <c r="X157" s="44">
        <v>350</v>
      </c>
      <c r="Y157" s="44">
        <v>0</v>
      </c>
      <c r="Z157" s="44">
        <v>0</v>
      </c>
      <c r="AA157" s="44">
        <v>0</v>
      </c>
      <c r="AB157" s="44">
        <v>0</v>
      </c>
      <c r="AC157" s="44"/>
      <c r="AD157" s="50">
        <v>112</v>
      </c>
      <c r="AE157" s="50">
        <v>43</v>
      </c>
      <c r="AF157" s="33" t="s">
        <v>629</v>
      </c>
      <c r="AG157" s="33" t="s">
        <v>630</v>
      </c>
      <c r="AH157" s="21" t="s">
        <v>115</v>
      </c>
      <c r="AI157" s="21" t="s">
        <v>1077</v>
      </c>
      <c r="AJ157" s="58" t="s">
        <v>438</v>
      </c>
      <c r="AK157" s="21" t="s">
        <v>439</v>
      </c>
      <c r="AL157" s="21" t="s">
        <v>82</v>
      </c>
      <c r="AM157" s="21" t="s">
        <v>543</v>
      </c>
      <c r="AN157" s="59" t="s">
        <v>63</v>
      </c>
      <c r="AO157" s="21" t="s">
        <v>56</v>
      </c>
      <c r="AP157" s="133"/>
      <c r="AQ157" s="21"/>
      <c r="AR157" s="20"/>
      <c r="AS157" s="20"/>
      <c r="AT157" s="20"/>
      <c r="AU157" s="20"/>
      <c r="AV157" s="20"/>
      <c r="AW157" s="128"/>
    </row>
    <row r="158" s="334" customFormat="1" ht="42" customHeight="1" spans="1:59">
      <c r="A158" s="336">
        <v>102</v>
      </c>
      <c r="B158" s="336" t="s">
        <v>631</v>
      </c>
      <c r="C158" s="336">
        <v>2022</v>
      </c>
      <c r="D158" s="338" t="s">
        <v>430</v>
      </c>
      <c r="E158" s="338" t="s">
        <v>632</v>
      </c>
      <c r="F158" s="338" t="s">
        <v>45</v>
      </c>
      <c r="G158" s="343" t="s">
        <v>1074</v>
      </c>
      <c r="H158" s="338" t="s">
        <v>455</v>
      </c>
      <c r="I158" s="349" t="s">
        <v>1167</v>
      </c>
      <c r="J158" s="338"/>
      <c r="K158" s="338"/>
      <c r="L158" s="343">
        <v>1</v>
      </c>
      <c r="M158" s="338"/>
      <c r="N158" s="338"/>
      <c r="O158" s="338"/>
      <c r="P158" s="338"/>
      <c r="Q158" s="338"/>
      <c r="R158" s="343">
        <v>3371</v>
      </c>
      <c r="S158" s="338" t="s">
        <v>1156</v>
      </c>
      <c r="T158" s="338" t="s">
        <v>1157</v>
      </c>
      <c r="U158" s="357">
        <v>1500</v>
      </c>
      <c r="V158" s="357">
        <v>0</v>
      </c>
      <c r="W158" s="357"/>
      <c r="X158" s="357">
        <v>0</v>
      </c>
      <c r="Y158" s="357">
        <v>300</v>
      </c>
      <c r="Z158" s="357">
        <v>0</v>
      </c>
      <c r="AA158" s="357">
        <v>0</v>
      </c>
      <c r="AB158" s="357">
        <v>1200</v>
      </c>
      <c r="AC158" s="357"/>
      <c r="AD158" s="362">
        <v>963</v>
      </c>
      <c r="AE158" s="362">
        <v>290</v>
      </c>
      <c r="AF158" s="349" t="s">
        <v>634</v>
      </c>
      <c r="AG158" s="349" t="s">
        <v>634</v>
      </c>
      <c r="AH158" s="338" t="s">
        <v>1154</v>
      </c>
      <c r="AI158" s="338" t="s">
        <v>1155</v>
      </c>
      <c r="AJ158" s="339" t="s">
        <v>438</v>
      </c>
      <c r="AK158" s="338" t="s">
        <v>439</v>
      </c>
      <c r="AL158" s="338" t="s">
        <v>82</v>
      </c>
      <c r="AM158" s="338" t="s">
        <v>543</v>
      </c>
      <c r="AN158" s="338" t="s">
        <v>458</v>
      </c>
      <c r="AO158" s="338" t="s">
        <v>56</v>
      </c>
      <c r="AP158" s="338" t="s">
        <v>1078</v>
      </c>
      <c r="AQ158" s="338"/>
      <c r="AR158" s="336" t="s">
        <v>1079</v>
      </c>
      <c r="AS158" s="336"/>
      <c r="AT158" s="336"/>
      <c r="AU158" s="336"/>
      <c r="AV158" s="336" t="s">
        <v>1141</v>
      </c>
      <c r="AW158" s="371"/>
      <c r="AY158" s="1" t="s">
        <v>1141</v>
      </c>
      <c r="AZ158" s="1"/>
      <c r="BA158" s="1"/>
      <c r="BB158" s="1"/>
      <c r="BC158" s="1"/>
      <c r="BD158" s="1"/>
      <c r="BE158" s="1"/>
      <c r="BF158" s="1"/>
      <c r="BG158" s="372">
        <v>1</v>
      </c>
    </row>
    <row r="159" s="1" customFormat="1" ht="45" hidden="1" spans="1:49">
      <c r="A159" s="20">
        <v>103</v>
      </c>
      <c r="B159" s="20" t="s">
        <v>635</v>
      </c>
      <c r="C159" s="20">
        <v>2022</v>
      </c>
      <c r="D159" s="21" t="s">
        <v>430</v>
      </c>
      <c r="E159" s="21" t="s">
        <v>636</v>
      </c>
      <c r="F159" s="21" t="s">
        <v>45</v>
      </c>
      <c r="G159" s="22" t="s">
        <v>1074</v>
      </c>
      <c r="H159" s="21" t="s">
        <v>637</v>
      </c>
      <c r="I159" s="33" t="s">
        <v>638</v>
      </c>
      <c r="J159" s="21"/>
      <c r="K159" s="21"/>
      <c r="L159" s="22">
        <v>1</v>
      </c>
      <c r="M159" s="21"/>
      <c r="N159" s="21"/>
      <c r="O159" s="21"/>
      <c r="P159" s="21"/>
      <c r="Q159" s="21"/>
      <c r="R159" s="22">
        <v>2860</v>
      </c>
      <c r="S159" s="21" t="s">
        <v>438</v>
      </c>
      <c r="T159" s="21" t="s">
        <v>439</v>
      </c>
      <c r="U159" s="44">
        <v>10000</v>
      </c>
      <c r="V159" s="44">
        <v>0</v>
      </c>
      <c r="W159" s="44"/>
      <c r="X159" s="44">
        <v>0</v>
      </c>
      <c r="Y159" s="44">
        <v>10000</v>
      </c>
      <c r="Z159" s="44">
        <v>0</v>
      </c>
      <c r="AA159" s="44">
        <v>0</v>
      </c>
      <c r="AB159" s="44">
        <v>0</v>
      </c>
      <c r="AC159" s="44"/>
      <c r="AD159" s="50">
        <v>817</v>
      </c>
      <c r="AE159" s="50">
        <v>478</v>
      </c>
      <c r="AF159" s="33" t="s">
        <v>639</v>
      </c>
      <c r="AG159" s="33" t="s">
        <v>640</v>
      </c>
      <c r="AH159" s="21" t="s">
        <v>438</v>
      </c>
      <c r="AI159" s="21" t="s">
        <v>439</v>
      </c>
      <c r="AJ159" s="58" t="s">
        <v>438</v>
      </c>
      <c r="AK159" s="21" t="s">
        <v>439</v>
      </c>
      <c r="AL159" s="21" t="s">
        <v>82</v>
      </c>
      <c r="AM159" s="21" t="s">
        <v>543</v>
      </c>
      <c r="AN159" s="21" t="s">
        <v>215</v>
      </c>
      <c r="AO159" s="21" t="s">
        <v>56</v>
      </c>
      <c r="AP159" s="21" t="s">
        <v>96</v>
      </c>
      <c r="AQ159" s="21"/>
      <c r="AR159" s="20"/>
      <c r="AS159" s="20"/>
      <c r="AT159" s="20"/>
      <c r="AU159" s="20"/>
      <c r="AV159" s="20"/>
      <c r="AW159" s="128"/>
    </row>
    <row r="160" s="334" customFormat="1" ht="33.75" spans="1:59">
      <c r="A160" s="336">
        <v>104</v>
      </c>
      <c r="B160" s="336" t="s">
        <v>641</v>
      </c>
      <c r="C160" s="336">
        <v>2022</v>
      </c>
      <c r="D160" s="338" t="s">
        <v>430</v>
      </c>
      <c r="E160" s="338" t="s">
        <v>642</v>
      </c>
      <c r="F160" s="338" t="s">
        <v>45</v>
      </c>
      <c r="G160" s="343" t="s">
        <v>1074</v>
      </c>
      <c r="H160" s="338" t="s">
        <v>509</v>
      </c>
      <c r="I160" s="349" t="s">
        <v>643</v>
      </c>
      <c r="J160" s="338"/>
      <c r="K160" s="338"/>
      <c r="L160" s="343">
        <v>1</v>
      </c>
      <c r="M160" s="338"/>
      <c r="N160" s="338"/>
      <c r="O160" s="338"/>
      <c r="P160" s="338"/>
      <c r="Q160" s="338"/>
      <c r="R160" s="343">
        <v>70</v>
      </c>
      <c r="S160" s="338" t="s">
        <v>168</v>
      </c>
      <c r="T160" s="338" t="s">
        <v>1117</v>
      </c>
      <c r="U160" s="357">
        <v>50</v>
      </c>
      <c r="V160" s="357">
        <v>0</v>
      </c>
      <c r="W160" s="357"/>
      <c r="X160" s="357">
        <v>50</v>
      </c>
      <c r="Y160" s="357">
        <v>0</v>
      </c>
      <c r="Z160" s="357">
        <v>0</v>
      </c>
      <c r="AA160" s="357">
        <v>0</v>
      </c>
      <c r="AB160" s="357">
        <v>0</v>
      </c>
      <c r="AC160" s="357"/>
      <c r="AD160" s="362">
        <v>20</v>
      </c>
      <c r="AE160" s="362">
        <v>0</v>
      </c>
      <c r="AF160" s="349" t="s">
        <v>644</v>
      </c>
      <c r="AG160" s="349" t="s">
        <v>618</v>
      </c>
      <c r="AH160" s="338" t="s">
        <v>168</v>
      </c>
      <c r="AI160" s="338" t="s">
        <v>1117</v>
      </c>
      <c r="AJ160" s="339" t="s">
        <v>438</v>
      </c>
      <c r="AK160" s="338" t="s">
        <v>439</v>
      </c>
      <c r="AL160" s="338" t="s">
        <v>82</v>
      </c>
      <c r="AM160" s="338" t="s">
        <v>543</v>
      </c>
      <c r="AN160" s="338" t="s">
        <v>458</v>
      </c>
      <c r="AO160" s="338" t="s">
        <v>203</v>
      </c>
      <c r="AP160" s="367"/>
      <c r="AQ160" s="338"/>
      <c r="AR160" s="336" t="s">
        <v>1079</v>
      </c>
      <c r="AS160" s="336"/>
      <c r="AT160" s="336"/>
      <c r="AU160" s="336"/>
      <c r="AV160" s="336"/>
      <c r="AW160" s="371"/>
      <c r="AY160" s="1"/>
      <c r="AZ160" s="1"/>
      <c r="BA160" s="1"/>
      <c r="BB160" s="1"/>
      <c r="BC160" s="1"/>
      <c r="BD160" s="1"/>
      <c r="BE160" s="1"/>
      <c r="BF160" s="1"/>
      <c r="BG160" s="372">
        <v>1</v>
      </c>
    </row>
    <row r="161" s="1" customFormat="1" ht="49" hidden="1" customHeight="1" spans="1:49">
      <c r="A161" s="20">
        <v>105</v>
      </c>
      <c r="B161" s="20" t="s">
        <v>645</v>
      </c>
      <c r="C161" s="20">
        <v>2022</v>
      </c>
      <c r="D161" s="110" t="s">
        <v>430</v>
      </c>
      <c r="E161" s="21" t="s">
        <v>646</v>
      </c>
      <c r="F161" s="21" t="s">
        <v>45</v>
      </c>
      <c r="G161" s="22" t="s">
        <v>1074</v>
      </c>
      <c r="H161" s="21" t="s">
        <v>455</v>
      </c>
      <c r="I161" s="33" t="s">
        <v>647</v>
      </c>
      <c r="J161" s="21"/>
      <c r="K161" s="21"/>
      <c r="L161" s="22">
        <v>1</v>
      </c>
      <c r="M161" s="21"/>
      <c r="N161" s="21"/>
      <c r="O161" s="21"/>
      <c r="P161" s="21"/>
      <c r="Q161" s="21"/>
      <c r="R161" s="22">
        <v>1197</v>
      </c>
      <c r="S161" s="21" t="s">
        <v>168</v>
      </c>
      <c r="T161" s="21" t="s">
        <v>1117</v>
      </c>
      <c r="U161" s="44">
        <v>120</v>
      </c>
      <c r="V161" s="44">
        <v>120</v>
      </c>
      <c r="W161" s="44"/>
      <c r="X161" s="44">
        <v>0</v>
      </c>
      <c r="Y161" s="44">
        <v>0</v>
      </c>
      <c r="Z161" s="44">
        <v>0</v>
      </c>
      <c r="AA161" s="44">
        <v>0</v>
      </c>
      <c r="AB161" s="44">
        <v>0</v>
      </c>
      <c r="AC161" s="44"/>
      <c r="AD161" s="50">
        <v>342</v>
      </c>
      <c r="AE161" s="50">
        <v>113</v>
      </c>
      <c r="AF161" s="33" t="s">
        <v>648</v>
      </c>
      <c r="AG161" s="33" t="s">
        <v>618</v>
      </c>
      <c r="AH161" s="110" t="s">
        <v>168</v>
      </c>
      <c r="AI161" s="110" t="s">
        <v>1117</v>
      </c>
      <c r="AJ161" s="234" t="s">
        <v>438</v>
      </c>
      <c r="AK161" s="110" t="s">
        <v>439</v>
      </c>
      <c r="AL161" s="110" t="s">
        <v>82</v>
      </c>
      <c r="AM161" s="110" t="s">
        <v>543</v>
      </c>
      <c r="AN161" s="110" t="s">
        <v>458</v>
      </c>
      <c r="AO161" s="110" t="s">
        <v>203</v>
      </c>
      <c r="AP161" s="235"/>
      <c r="AQ161" s="110"/>
      <c r="AR161" s="20"/>
      <c r="AS161" s="20"/>
      <c r="AT161" s="20"/>
      <c r="AU161" s="20"/>
      <c r="AV161" s="20"/>
      <c r="AW161" s="128" t="s">
        <v>1128</v>
      </c>
    </row>
    <row r="162" s="1" customFormat="1" ht="45" hidden="1" spans="1:49">
      <c r="A162" s="20">
        <v>106</v>
      </c>
      <c r="B162" s="20" t="s">
        <v>649</v>
      </c>
      <c r="C162" s="20">
        <v>2022</v>
      </c>
      <c r="D162" s="21" t="s">
        <v>430</v>
      </c>
      <c r="E162" s="21" t="s">
        <v>650</v>
      </c>
      <c r="F162" s="21" t="s">
        <v>45</v>
      </c>
      <c r="G162" s="22" t="s">
        <v>1074</v>
      </c>
      <c r="H162" s="21" t="s">
        <v>455</v>
      </c>
      <c r="I162" s="33" t="s">
        <v>651</v>
      </c>
      <c r="J162" s="21"/>
      <c r="K162" s="21"/>
      <c r="L162" s="22">
        <v>1</v>
      </c>
      <c r="M162" s="21"/>
      <c r="N162" s="21"/>
      <c r="O162" s="21"/>
      <c r="P162" s="21"/>
      <c r="Q162" s="21"/>
      <c r="R162" s="22">
        <v>1197</v>
      </c>
      <c r="S162" s="21" t="s">
        <v>168</v>
      </c>
      <c r="T162" s="21" t="s">
        <v>1117</v>
      </c>
      <c r="U162" s="44">
        <v>80</v>
      </c>
      <c r="V162" s="44">
        <v>80</v>
      </c>
      <c r="W162" s="44"/>
      <c r="X162" s="44">
        <v>0</v>
      </c>
      <c r="Y162" s="44">
        <v>0</v>
      </c>
      <c r="Z162" s="44">
        <v>0</v>
      </c>
      <c r="AA162" s="44">
        <v>0</v>
      </c>
      <c r="AB162" s="44">
        <v>0</v>
      </c>
      <c r="AC162" s="44"/>
      <c r="AD162" s="50">
        <v>342</v>
      </c>
      <c r="AE162" s="50">
        <v>113</v>
      </c>
      <c r="AF162" s="33" t="s">
        <v>652</v>
      </c>
      <c r="AG162" s="33" t="s">
        <v>618</v>
      </c>
      <c r="AH162" s="21" t="s">
        <v>168</v>
      </c>
      <c r="AI162" s="21" t="s">
        <v>1117</v>
      </c>
      <c r="AJ162" s="58" t="s">
        <v>438</v>
      </c>
      <c r="AK162" s="21" t="s">
        <v>439</v>
      </c>
      <c r="AL162" s="21" t="s">
        <v>82</v>
      </c>
      <c r="AM162" s="21" t="s">
        <v>543</v>
      </c>
      <c r="AN162" s="21" t="s">
        <v>215</v>
      </c>
      <c r="AO162" s="21" t="s">
        <v>203</v>
      </c>
      <c r="AP162" s="133"/>
      <c r="AQ162" s="21"/>
      <c r="AR162" s="20"/>
      <c r="AS162" s="20"/>
      <c r="AT162" s="20"/>
      <c r="AU162" s="20"/>
      <c r="AV162" s="20"/>
      <c r="AW162" s="128"/>
    </row>
    <row r="163" s="1" customFormat="1" ht="67.5" hidden="1" spans="1:49">
      <c r="A163" s="20">
        <v>107</v>
      </c>
      <c r="B163" s="20" t="s">
        <v>653</v>
      </c>
      <c r="C163" s="20">
        <v>2022</v>
      </c>
      <c r="D163" s="22" t="s">
        <v>654</v>
      </c>
      <c r="E163" s="22" t="s">
        <v>655</v>
      </c>
      <c r="F163" s="22" t="s">
        <v>45</v>
      </c>
      <c r="G163" s="22" t="s">
        <v>1074</v>
      </c>
      <c r="H163" s="22" t="s">
        <v>546</v>
      </c>
      <c r="I163" s="34" t="s">
        <v>656</v>
      </c>
      <c r="J163" s="22"/>
      <c r="K163" s="22"/>
      <c r="L163" s="22">
        <v>1</v>
      </c>
      <c r="M163" s="22"/>
      <c r="N163" s="22"/>
      <c r="O163" s="22"/>
      <c r="P163" s="22"/>
      <c r="Q163" s="22"/>
      <c r="R163" s="22">
        <v>2475</v>
      </c>
      <c r="S163" s="22" t="s">
        <v>50</v>
      </c>
      <c r="T163" s="21" t="s">
        <v>51</v>
      </c>
      <c r="U163" s="44">
        <v>400</v>
      </c>
      <c r="V163" s="44">
        <v>0</v>
      </c>
      <c r="W163" s="44"/>
      <c r="X163" s="44">
        <v>400</v>
      </c>
      <c r="Y163" s="44">
        <v>0</v>
      </c>
      <c r="Z163" s="44">
        <v>0</v>
      </c>
      <c r="AA163" s="44">
        <v>0</v>
      </c>
      <c r="AB163" s="44">
        <v>0</v>
      </c>
      <c r="AC163" s="44"/>
      <c r="AD163" s="50">
        <v>707</v>
      </c>
      <c r="AE163" s="50">
        <v>447</v>
      </c>
      <c r="AF163" s="34" t="s">
        <v>657</v>
      </c>
      <c r="AG163" s="34" t="s">
        <v>657</v>
      </c>
      <c r="AH163" s="22" t="s">
        <v>658</v>
      </c>
      <c r="AI163" s="21" t="s">
        <v>659</v>
      </c>
      <c r="AJ163" s="114" t="s">
        <v>658</v>
      </c>
      <c r="AK163" s="21" t="s">
        <v>659</v>
      </c>
      <c r="AL163" s="21" t="s">
        <v>1073</v>
      </c>
      <c r="AM163" s="21" t="s">
        <v>543</v>
      </c>
      <c r="AN163" s="21" t="s">
        <v>266</v>
      </c>
      <c r="AO163" s="21" t="s">
        <v>203</v>
      </c>
      <c r="AP163" s="133"/>
      <c r="AQ163" s="21"/>
      <c r="AR163" s="20"/>
      <c r="AS163" s="20"/>
      <c r="AT163" s="20"/>
      <c r="AU163" s="20"/>
      <c r="AV163" s="20"/>
      <c r="AW163" s="128"/>
    </row>
    <row r="164" s="3" customFormat="1" ht="18" hidden="1" customHeight="1" spans="1:49">
      <c r="A164" s="155"/>
      <c r="B164" s="190" t="s">
        <v>660</v>
      </c>
      <c r="C164" s="190"/>
      <c r="D164" s="191"/>
      <c r="E164" s="191"/>
      <c r="F164" s="190"/>
      <c r="G164" s="191"/>
      <c r="H164" s="191"/>
      <c r="I164" s="190"/>
      <c r="J164" s="166">
        <v>0</v>
      </c>
      <c r="K164" s="166">
        <v>0</v>
      </c>
      <c r="L164" s="166">
        <v>0</v>
      </c>
      <c r="M164" s="166">
        <v>0</v>
      </c>
      <c r="N164" s="166">
        <v>0</v>
      </c>
      <c r="O164" s="166">
        <v>0</v>
      </c>
      <c r="P164" s="166">
        <v>0</v>
      </c>
      <c r="Q164" s="166">
        <v>0</v>
      </c>
      <c r="R164" s="166">
        <v>0</v>
      </c>
      <c r="S164" s="166">
        <v>0</v>
      </c>
      <c r="T164" s="166">
        <v>0</v>
      </c>
      <c r="U164" s="166">
        <v>0</v>
      </c>
      <c r="V164" s="166">
        <v>0</v>
      </c>
      <c r="W164" s="166">
        <v>0</v>
      </c>
      <c r="X164" s="166">
        <v>0</v>
      </c>
      <c r="Y164" s="166">
        <v>0</v>
      </c>
      <c r="Z164" s="166">
        <v>0</v>
      </c>
      <c r="AA164" s="166">
        <v>0</v>
      </c>
      <c r="AB164" s="166">
        <v>0</v>
      </c>
      <c r="AC164" s="166"/>
      <c r="AD164" s="166">
        <v>0</v>
      </c>
      <c r="AE164" s="166">
        <v>0</v>
      </c>
      <c r="AF164" s="205"/>
      <c r="AG164" s="205"/>
      <c r="AH164" s="201"/>
      <c r="AI164" s="201"/>
      <c r="AJ164" s="206"/>
      <c r="AK164" s="201"/>
      <c r="AL164" s="201"/>
      <c r="AM164" s="201"/>
      <c r="AN164" s="175"/>
      <c r="AO164" s="163"/>
      <c r="AP164" s="178"/>
      <c r="AQ164" s="163"/>
      <c r="AR164" s="178"/>
      <c r="AS164" s="178"/>
      <c r="AT164" s="178"/>
      <c r="AU164" s="178"/>
      <c r="AV164" s="178"/>
      <c r="AW164" s="178"/>
    </row>
    <row r="165" s="3" customFormat="1" ht="18" hidden="1" customHeight="1" spans="1:49">
      <c r="A165" s="155"/>
      <c r="B165" s="190" t="s">
        <v>661</v>
      </c>
      <c r="C165" s="190"/>
      <c r="D165" s="191"/>
      <c r="E165" s="191"/>
      <c r="F165" s="190"/>
      <c r="G165" s="191"/>
      <c r="H165" s="191"/>
      <c r="I165" s="190"/>
      <c r="J165" s="166">
        <v>0</v>
      </c>
      <c r="K165" s="166">
        <v>0</v>
      </c>
      <c r="L165" s="166">
        <v>0</v>
      </c>
      <c r="M165" s="166">
        <v>0</v>
      </c>
      <c r="N165" s="166">
        <v>0</v>
      </c>
      <c r="O165" s="166">
        <v>0</v>
      </c>
      <c r="P165" s="166">
        <v>0</v>
      </c>
      <c r="Q165" s="166">
        <v>0</v>
      </c>
      <c r="R165" s="166">
        <v>0</v>
      </c>
      <c r="S165" s="166">
        <v>0</v>
      </c>
      <c r="T165" s="166">
        <v>0</v>
      </c>
      <c r="U165" s="166">
        <v>0</v>
      </c>
      <c r="V165" s="166">
        <v>0</v>
      </c>
      <c r="W165" s="166">
        <v>0</v>
      </c>
      <c r="X165" s="166">
        <v>0</v>
      </c>
      <c r="Y165" s="166">
        <v>0</v>
      </c>
      <c r="Z165" s="166">
        <v>0</v>
      </c>
      <c r="AA165" s="166">
        <v>0</v>
      </c>
      <c r="AB165" s="166">
        <v>0</v>
      </c>
      <c r="AC165" s="166"/>
      <c r="AD165" s="166">
        <v>0</v>
      </c>
      <c r="AE165" s="166">
        <v>0</v>
      </c>
      <c r="AF165" s="205"/>
      <c r="AG165" s="205"/>
      <c r="AH165" s="201"/>
      <c r="AI165" s="201"/>
      <c r="AJ165" s="206"/>
      <c r="AK165" s="201"/>
      <c r="AL165" s="201"/>
      <c r="AM165" s="201"/>
      <c r="AN165" s="175"/>
      <c r="AO165" s="163"/>
      <c r="AP165" s="178"/>
      <c r="AQ165" s="163"/>
      <c r="AR165" s="178"/>
      <c r="AS165" s="178"/>
      <c r="AT165" s="178"/>
      <c r="AU165" s="178"/>
      <c r="AV165" s="178"/>
      <c r="AW165" s="178"/>
    </row>
    <row r="166" s="3" customFormat="1" ht="18" hidden="1" customHeight="1" spans="1:49">
      <c r="A166" s="155"/>
      <c r="B166" s="190" t="s">
        <v>662</v>
      </c>
      <c r="C166" s="190"/>
      <c r="D166" s="191"/>
      <c r="E166" s="191"/>
      <c r="F166" s="190"/>
      <c r="G166" s="191"/>
      <c r="H166" s="191"/>
      <c r="I166" s="190"/>
      <c r="J166" s="166">
        <f t="shared" ref="J166:AB166" si="28">SUM(J167:J170)</f>
        <v>0</v>
      </c>
      <c r="K166" s="166">
        <f t="shared" si="28"/>
        <v>0</v>
      </c>
      <c r="L166" s="166">
        <f t="shared" si="28"/>
        <v>4</v>
      </c>
      <c r="M166" s="166">
        <f t="shared" si="28"/>
        <v>0</v>
      </c>
      <c r="N166" s="166">
        <f t="shared" si="28"/>
        <v>0</v>
      </c>
      <c r="O166" s="166">
        <f t="shared" si="28"/>
        <v>0</v>
      </c>
      <c r="P166" s="166">
        <f t="shared" si="28"/>
        <v>0</v>
      </c>
      <c r="Q166" s="166">
        <f t="shared" si="28"/>
        <v>0</v>
      </c>
      <c r="R166" s="166">
        <f t="shared" si="28"/>
        <v>6580</v>
      </c>
      <c r="S166" s="166">
        <f t="shared" si="28"/>
        <v>0</v>
      </c>
      <c r="T166" s="166">
        <f t="shared" si="28"/>
        <v>0</v>
      </c>
      <c r="U166" s="166">
        <f t="shared" si="28"/>
        <v>8000</v>
      </c>
      <c r="V166" s="166">
        <f t="shared" si="28"/>
        <v>0</v>
      </c>
      <c r="W166" s="166">
        <f t="shared" si="28"/>
        <v>0</v>
      </c>
      <c r="X166" s="166">
        <f t="shared" si="28"/>
        <v>8000</v>
      </c>
      <c r="Y166" s="166">
        <f t="shared" si="28"/>
        <v>0</v>
      </c>
      <c r="Z166" s="166">
        <f t="shared" si="28"/>
        <v>0</v>
      </c>
      <c r="AA166" s="166">
        <f t="shared" si="28"/>
        <v>0</v>
      </c>
      <c r="AB166" s="166">
        <f t="shared" si="28"/>
        <v>0</v>
      </c>
      <c r="AC166" s="166"/>
      <c r="AD166" s="166">
        <f>SUM(AD167:AD170)</f>
        <v>1880</v>
      </c>
      <c r="AE166" s="166">
        <f>SUM(AE167:AE170)</f>
        <v>683</v>
      </c>
      <c r="AF166" s="205"/>
      <c r="AG166" s="205"/>
      <c r="AH166" s="201"/>
      <c r="AI166" s="201"/>
      <c r="AJ166" s="206"/>
      <c r="AK166" s="201"/>
      <c r="AL166" s="201"/>
      <c r="AM166" s="201"/>
      <c r="AN166" s="175"/>
      <c r="AO166" s="163"/>
      <c r="AP166" s="178"/>
      <c r="AQ166" s="163"/>
      <c r="AR166" s="178"/>
      <c r="AS166" s="178"/>
      <c r="AT166" s="178"/>
      <c r="AU166" s="178"/>
      <c r="AV166" s="178"/>
      <c r="AW166" s="178"/>
    </row>
    <row r="167" s="1" customFormat="1" ht="67.5" hidden="1" spans="1:49">
      <c r="A167" s="20">
        <v>108</v>
      </c>
      <c r="B167" s="20" t="s">
        <v>663</v>
      </c>
      <c r="C167" s="20">
        <v>2022</v>
      </c>
      <c r="D167" s="22" t="s">
        <v>664</v>
      </c>
      <c r="E167" s="23" t="s">
        <v>665</v>
      </c>
      <c r="F167" s="22" t="s">
        <v>45</v>
      </c>
      <c r="G167" s="22" t="s">
        <v>1074</v>
      </c>
      <c r="H167" s="22" t="s">
        <v>335</v>
      </c>
      <c r="I167" s="34" t="s">
        <v>666</v>
      </c>
      <c r="J167" s="22"/>
      <c r="K167" s="22"/>
      <c r="L167" s="22">
        <v>1</v>
      </c>
      <c r="M167" s="22"/>
      <c r="N167" s="22"/>
      <c r="O167" s="22"/>
      <c r="P167" s="22"/>
      <c r="Q167" s="22"/>
      <c r="R167" s="22">
        <v>1631</v>
      </c>
      <c r="S167" s="22" t="s">
        <v>50</v>
      </c>
      <c r="T167" s="21" t="s">
        <v>51</v>
      </c>
      <c r="U167" s="44">
        <v>3000</v>
      </c>
      <c r="V167" s="44">
        <v>0</v>
      </c>
      <c r="W167" s="44"/>
      <c r="X167" s="44">
        <v>3000</v>
      </c>
      <c r="Y167" s="44">
        <v>0</v>
      </c>
      <c r="Z167" s="44">
        <v>0</v>
      </c>
      <c r="AA167" s="44">
        <v>0</v>
      </c>
      <c r="AB167" s="44">
        <v>0</v>
      </c>
      <c r="AC167" s="44"/>
      <c r="AD167" s="50">
        <v>466</v>
      </c>
      <c r="AE167" s="50">
        <v>135</v>
      </c>
      <c r="AF167" s="34" t="s">
        <v>667</v>
      </c>
      <c r="AG167" s="34" t="s">
        <v>668</v>
      </c>
      <c r="AH167" s="22" t="s">
        <v>50</v>
      </c>
      <c r="AI167" s="21" t="s">
        <v>51</v>
      </c>
      <c r="AJ167" s="58" t="s">
        <v>669</v>
      </c>
      <c r="AK167" s="21" t="s">
        <v>670</v>
      </c>
      <c r="AL167" s="21" t="s">
        <v>671</v>
      </c>
      <c r="AM167" s="21" t="s">
        <v>543</v>
      </c>
      <c r="AN167" s="21" t="s">
        <v>266</v>
      </c>
      <c r="AO167" s="21" t="s">
        <v>56</v>
      </c>
      <c r="AP167" s="133"/>
      <c r="AQ167" s="21"/>
      <c r="AR167" s="20"/>
      <c r="AS167" s="20"/>
      <c r="AT167" s="20"/>
      <c r="AU167" s="20"/>
      <c r="AV167" s="20"/>
      <c r="AW167" s="128"/>
    </row>
    <row r="168" s="1" customFormat="1" ht="67.5" hidden="1" spans="1:49">
      <c r="A168" s="20">
        <v>109</v>
      </c>
      <c r="B168" s="20" t="s">
        <v>672</v>
      </c>
      <c r="C168" s="20">
        <v>2022</v>
      </c>
      <c r="D168" s="21" t="s">
        <v>664</v>
      </c>
      <c r="E168" s="21" t="s">
        <v>673</v>
      </c>
      <c r="F168" s="21" t="s">
        <v>45</v>
      </c>
      <c r="G168" s="22" t="s">
        <v>1074</v>
      </c>
      <c r="H168" s="21" t="s">
        <v>674</v>
      </c>
      <c r="I168" s="33" t="s">
        <v>675</v>
      </c>
      <c r="J168" s="21"/>
      <c r="K168" s="21"/>
      <c r="L168" s="21">
        <v>1</v>
      </c>
      <c r="M168" s="21"/>
      <c r="N168" s="21"/>
      <c r="O168" s="21"/>
      <c r="P168" s="21"/>
      <c r="Q168" s="21"/>
      <c r="R168" s="22">
        <v>3584</v>
      </c>
      <c r="S168" s="21" t="s">
        <v>78</v>
      </c>
      <c r="T168" s="21" t="s">
        <v>1076</v>
      </c>
      <c r="U168" s="44">
        <v>1500</v>
      </c>
      <c r="V168" s="44">
        <v>0</v>
      </c>
      <c r="W168" s="44"/>
      <c r="X168" s="44">
        <v>1500</v>
      </c>
      <c r="Y168" s="44">
        <v>0</v>
      </c>
      <c r="Z168" s="44">
        <v>0</v>
      </c>
      <c r="AA168" s="44">
        <v>0</v>
      </c>
      <c r="AB168" s="44">
        <v>0</v>
      </c>
      <c r="AC168" s="44"/>
      <c r="AD168" s="50">
        <v>1024</v>
      </c>
      <c r="AE168" s="50">
        <v>369</v>
      </c>
      <c r="AF168" s="33" t="s">
        <v>676</v>
      </c>
      <c r="AG168" s="33" t="s">
        <v>677</v>
      </c>
      <c r="AH168" s="21" t="s">
        <v>78</v>
      </c>
      <c r="AI168" s="21" t="s">
        <v>1076</v>
      </c>
      <c r="AJ168" s="58" t="s">
        <v>669</v>
      </c>
      <c r="AK168" s="21" t="s">
        <v>670</v>
      </c>
      <c r="AL168" s="21" t="s">
        <v>671</v>
      </c>
      <c r="AM168" s="21" t="s">
        <v>543</v>
      </c>
      <c r="AN168" s="21" t="s">
        <v>266</v>
      </c>
      <c r="AO168" s="21" t="s">
        <v>203</v>
      </c>
      <c r="AP168" s="133"/>
      <c r="AQ168" s="21"/>
      <c r="AR168" s="20"/>
      <c r="AS168" s="20"/>
      <c r="AT168" s="20"/>
      <c r="AU168" s="20"/>
      <c r="AV168" s="20"/>
      <c r="AW168" s="128"/>
    </row>
    <row r="169" s="1" customFormat="1" ht="67.5" hidden="1" spans="1:49">
      <c r="A169" s="20">
        <v>110</v>
      </c>
      <c r="B169" s="20" t="s">
        <v>680</v>
      </c>
      <c r="C169" s="20">
        <v>2022</v>
      </c>
      <c r="D169" s="21" t="s">
        <v>664</v>
      </c>
      <c r="E169" s="21" t="s">
        <v>681</v>
      </c>
      <c r="F169" s="26" t="s">
        <v>45</v>
      </c>
      <c r="G169" s="22" t="s">
        <v>1074</v>
      </c>
      <c r="H169" s="25" t="s">
        <v>682</v>
      </c>
      <c r="I169" s="36" t="s">
        <v>683</v>
      </c>
      <c r="J169" s="24"/>
      <c r="K169" s="24"/>
      <c r="L169" s="24">
        <v>1</v>
      </c>
      <c r="M169" s="24"/>
      <c r="N169" s="24"/>
      <c r="O169" s="24"/>
      <c r="P169" s="24"/>
      <c r="Q169" s="24"/>
      <c r="R169" s="22">
        <v>280</v>
      </c>
      <c r="S169" s="21" t="s">
        <v>200</v>
      </c>
      <c r="T169" s="21" t="s">
        <v>201</v>
      </c>
      <c r="U169" s="44">
        <v>2000</v>
      </c>
      <c r="V169" s="44">
        <v>0</v>
      </c>
      <c r="W169" s="44"/>
      <c r="X169" s="44">
        <v>2000</v>
      </c>
      <c r="Y169" s="44">
        <v>0</v>
      </c>
      <c r="Z169" s="44">
        <v>0</v>
      </c>
      <c r="AA169" s="44">
        <v>0</v>
      </c>
      <c r="AB169" s="44">
        <v>0</v>
      </c>
      <c r="AC169" s="44"/>
      <c r="AD169" s="50">
        <v>80</v>
      </c>
      <c r="AE169" s="50">
        <v>80</v>
      </c>
      <c r="AF169" s="33" t="s">
        <v>684</v>
      </c>
      <c r="AG169" s="33" t="s">
        <v>685</v>
      </c>
      <c r="AH169" s="21" t="s">
        <v>200</v>
      </c>
      <c r="AI169" s="21" t="s">
        <v>201</v>
      </c>
      <c r="AJ169" s="58" t="s">
        <v>669</v>
      </c>
      <c r="AK169" s="21" t="s">
        <v>670</v>
      </c>
      <c r="AL169" s="21" t="s">
        <v>671</v>
      </c>
      <c r="AM169" s="21" t="s">
        <v>543</v>
      </c>
      <c r="AN169" s="21" t="s">
        <v>266</v>
      </c>
      <c r="AO169" s="21" t="s">
        <v>203</v>
      </c>
      <c r="AP169" s="133"/>
      <c r="AQ169" s="21"/>
      <c r="AR169" s="20"/>
      <c r="AS169" s="20"/>
      <c r="AT169" s="20"/>
      <c r="AU169" s="20"/>
      <c r="AV169" s="20"/>
      <c r="AW169" s="128"/>
    </row>
    <row r="170" s="1" customFormat="1" ht="67.5" hidden="1" spans="1:49">
      <c r="A170" s="20">
        <v>111</v>
      </c>
      <c r="B170" s="20" t="s">
        <v>686</v>
      </c>
      <c r="C170" s="20">
        <v>2022</v>
      </c>
      <c r="D170" s="21" t="s">
        <v>664</v>
      </c>
      <c r="E170" s="21" t="s">
        <v>687</v>
      </c>
      <c r="F170" s="26" t="s">
        <v>45</v>
      </c>
      <c r="G170" s="22" t="s">
        <v>1074</v>
      </c>
      <c r="H170" s="25" t="s">
        <v>461</v>
      </c>
      <c r="I170" s="36" t="s">
        <v>688</v>
      </c>
      <c r="J170" s="24"/>
      <c r="K170" s="24"/>
      <c r="L170" s="22">
        <v>1</v>
      </c>
      <c r="M170" s="24"/>
      <c r="N170" s="24"/>
      <c r="O170" s="24"/>
      <c r="P170" s="24"/>
      <c r="Q170" s="24"/>
      <c r="R170" s="22">
        <v>1085</v>
      </c>
      <c r="S170" s="21" t="s">
        <v>70</v>
      </c>
      <c r="T170" s="21" t="s">
        <v>1075</v>
      </c>
      <c r="U170" s="44">
        <v>1500</v>
      </c>
      <c r="V170" s="44">
        <v>0</v>
      </c>
      <c r="W170" s="44"/>
      <c r="X170" s="44">
        <v>1500</v>
      </c>
      <c r="Y170" s="44">
        <v>0</v>
      </c>
      <c r="Z170" s="44">
        <v>0</v>
      </c>
      <c r="AA170" s="44">
        <v>0</v>
      </c>
      <c r="AB170" s="44">
        <v>0</v>
      </c>
      <c r="AC170" s="44"/>
      <c r="AD170" s="50">
        <v>310</v>
      </c>
      <c r="AE170" s="50">
        <v>99</v>
      </c>
      <c r="AF170" s="33" t="s">
        <v>684</v>
      </c>
      <c r="AG170" s="33" t="s">
        <v>689</v>
      </c>
      <c r="AH170" s="21" t="s">
        <v>70</v>
      </c>
      <c r="AI170" s="21" t="s">
        <v>1075</v>
      </c>
      <c r="AJ170" s="58" t="s">
        <v>669</v>
      </c>
      <c r="AK170" s="21" t="s">
        <v>670</v>
      </c>
      <c r="AL170" s="21" t="s">
        <v>671</v>
      </c>
      <c r="AM170" s="21" t="s">
        <v>543</v>
      </c>
      <c r="AN170" s="21" t="s">
        <v>266</v>
      </c>
      <c r="AO170" s="21" t="s">
        <v>203</v>
      </c>
      <c r="AP170" s="21" t="s">
        <v>96</v>
      </c>
      <c r="AQ170" s="21"/>
      <c r="AR170" s="20"/>
      <c r="AS170" s="20"/>
      <c r="AT170" s="20"/>
      <c r="AU170" s="20"/>
      <c r="AV170" s="20"/>
      <c r="AW170" s="128"/>
    </row>
    <row r="171" s="3" customFormat="1" ht="18" hidden="1" customHeight="1" spans="1:49">
      <c r="A171" s="155"/>
      <c r="B171" s="190" t="s">
        <v>690</v>
      </c>
      <c r="C171" s="190"/>
      <c r="D171" s="191"/>
      <c r="E171" s="191"/>
      <c r="F171" s="190"/>
      <c r="G171" s="191"/>
      <c r="H171" s="191"/>
      <c r="I171" s="190"/>
      <c r="J171" s="166">
        <v>0</v>
      </c>
      <c r="K171" s="166">
        <v>0</v>
      </c>
      <c r="L171" s="166">
        <v>0</v>
      </c>
      <c r="M171" s="166">
        <v>0</v>
      </c>
      <c r="N171" s="166">
        <v>0</v>
      </c>
      <c r="O171" s="166">
        <v>0</v>
      </c>
      <c r="P171" s="166">
        <v>0</v>
      </c>
      <c r="Q171" s="166">
        <v>0</v>
      </c>
      <c r="R171" s="166">
        <v>0</v>
      </c>
      <c r="S171" s="166">
        <v>0</v>
      </c>
      <c r="T171" s="166">
        <v>0</v>
      </c>
      <c r="U171" s="166">
        <v>0</v>
      </c>
      <c r="V171" s="166">
        <v>0</v>
      </c>
      <c r="W171" s="166">
        <v>0</v>
      </c>
      <c r="X171" s="166">
        <v>0</v>
      </c>
      <c r="Y171" s="166">
        <v>0</v>
      </c>
      <c r="Z171" s="166">
        <v>0</v>
      </c>
      <c r="AA171" s="166">
        <v>0</v>
      </c>
      <c r="AB171" s="166">
        <v>0</v>
      </c>
      <c r="AC171" s="166"/>
      <c r="AD171" s="166">
        <v>0</v>
      </c>
      <c r="AE171" s="166">
        <v>0</v>
      </c>
      <c r="AF171" s="205"/>
      <c r="AG171" s="205"/>
      <c r="AH171" s="201"/>
      <c r="AI171" s="201"/>
      <c r="AJ171" s="206"/>
      <c r="AK171" s="201"/>
      <c r="AL171" s="201"/>
      <c r="AM171" s="201"/>
      <c r="AN171" s="175"/>
      <c r="AO171" s="163"/>
      <c r="AP171" s="178"/>
      <c r="AQ171" s="163"/>
      <c r="AR171" s="178"/>
      <c r="AS171" s="178"/>
      <c r="AT171" s="178"/>
      <c r="AU171" s="178"/>
      <c r="AV171" s="178"/>
      <c r="AW171" s="178"/>
    </row>
    <row r="172" s="3" customFormat="1" ht="18" hidden="1" customHeight="1" spans="1:49">
      <c r="A172" s="155"/>
      <c r="B172" s="190" t="s">
        <v>691</v>
      </c>
      <c r="C172" s="190"/>
      <c r="D172" s="190"/>
      <c r="E172" s="191"/>
      <c r="F172" s="190"/>
      <c r="G172" s="190"/>
      <c r="H172" s="191"/>
      <c r="I172" s="190"/>
      <c r="J172" s="166">
        <f t="shared" ref="J172:AB172" si="29">SUM(J173:J178)</f>
        <v>0</v>
      </c>
      <c r="K172" s="166">
        <f t="shared" si="29"/>
        <v>0</v>
      </c>
      <c r="L172" s="166">
        <f t="shared" si="29"/>
        <v>6</v>
      </c>
      <c r="M172" s="166">
        <f t="shared" si="29"/>
        <v>0</v>
      </c>
      <c r="N172" s="166">
        <f t="shared" si="29"/>
        <v>0</v>
      </c>
      <c r="O172" s="166">
        <f t="shared" si="29"/>
        <v>0</v>
      </c>
      <c r="P172" s="166">
        <f t="shared" si="29"/>
        <v>0</v>
      </c>
      <c r="Q172" s="166">
        <f t="shared" si="29"/>
        <v>0</v>
      </c>
      <c r="R172" s="166">
        <f t="shared" si="29"/>
        <v>6450</v>
      </c>
      <c r="S172" s="166">
        <f t="shared" si="29"/>
        <v>0</v>
      </c>
      <c r="T172" s="166">
        <f t="shared" si="29"/>
        <v>0</v>
      </c>
      <c r="U172" s="166">
        <f t="shared" si="29"/>
        <v>6648.7</v>
      </c>
      <c r="V172" s="166">
        <f t="shared" si="29"/>
        <v>5570</v>
      </c>
      <c r="W172" s="166">
        <f t="shared" si="29"/>
        <v>130</v>
      </c>
      <c r="X172" s="166">
        <f t="shared" si="29"/>
        <v>0</v>
      </c>
      <c r="Y172" s="166">
        <f t="shared" si="29"/>
        <v>948.7</v>
      </c>
      <c r="Z172" s="166">
        <f t="shared" si="29"/>
        <v>0</v>
      </c>
      <c r="AA172" s="166">
        <f t="shared" si="29"/>
        <v>0</v>
      </c>
      <c r="AB172" s="166">
        <f t="shared" si="29"/>
        <v>0</v>
      </c>
      <c r="AC172" s="166"/>
      <c r="AD172" s="166">
        <f>SUM(AD173:AD178)</f>
        <v>1855</v>
      </c>
      <c r="AE172" s="166">
        <f>SUM(AE173:AE178)</f>
        <v>692</v>
      </c>
      <c r="AF172" s="205"/>
      <c r="AG172" s="205"/>
      <c r="AH172" s="201"/>
      <c r="AI172" s="201"/>
      <c r="AJ172" s="206"/>
      <c r="AK172" s="201"/>
      <c r="AL172" s="201"/>
      <c r="AM172" s="201"/>
      <c r="AN172" s="175"/>
      <c r="AO172" s="163"/>
      <c r="AP172" s="178"/>
      <c r="AQ172" s="163"/>
      <c r="AR172" s="178"/>
      <c r="AS172" s="178"/>
      <c r="AT172" s="178"/>
      <c r="AU172" s="178"/>
      <c r="AV172" s="178"/>
      <c r="AW172" s="178"/>
    </row>
    <row r="173" s="334" customFormat="1" ht="56.25" spans="1:59">
      <c r="A173" s="336">
        <v>112</v>
      </c>
      <c r="B173" s="336" t="s">
        <v>692</v>
      </c>
      <c r="C173" s="336">
        <v>2022</v>
      </c>
      <c r="D173" s="338" t="s">
        <v>43</v>
      </c>
      <c r="E173" s="338" t="s">
        <v>693</v>
      </c>
      <c r="F173" s="338" t="s">
        <v>45</v>
      </c>
      <c r="G173" s="343" t="s">
        <v>1074</v>
      </c>
      <c r="H173" s="338" t="s">
        <v>621</v>
      </c>
      <c r="I173" s="349" t="s">
        <v>694</v>
      </c>
      <c r="J173" s="338"/>
      <c r="K173" s="338"/>
      <c r="L173" s="338">
        <v>1</v>
      </c>
      <c r="M173" s="338"/>
      <c r="N173" s="338"/>
      <c r="O173" s="338"/>
      <c r="P173" s="338"/>
      <c r="Q173" s="338"/>
      <c r="R173" s="343">
        <v>1925</v>
      </c>
      <c r="S173" s="338" t="s">
        <v>200</v>
      </c>
      <c r="T173" s="338" t="s">
        <v>201</v>
      </c>
      <c r="U173" s="357">
        <v>160</v>
      </c>
      <c r="V173" s="357">
        <v>0</v>
      </c>
      <c r="W173" s="357"/>
      <c r="X173" s="357">
        <v>0</v>
      </c>
      <c r="Y173" s="357">
        <v>160</v>
      </c>
      <c r="Z173" s="357">
        <v>0</v>
      </c>
      <c r="AA173" s="357">
        <v>0</v>
      </c>
      <c r="AB173" s="357">
        <v>0</v>
      </c>
      <c r="AC173" s="357"/>
      <c r="AD173" s="362">
        <v>550</v>
      </c>
      <c r="AE173" s="362">
        <v>241</v>
      </c>
      <c r="AF173" s="349" t="s">
        <v>695</v>
      </c>
      <c r="AG173" s="349" t="s">
        <v>696</v>
      </c>
      <c r="AH173" s="338" t="s">
        <v>200</v>
      </c>
      <c r="AI173" s="338" t="s">
        <v>201</v>
      </c>
      <c r="AJ173" s="339" t="s">
        <v>52</v>
      </c>
      <c r="AK173" s="338" t="s">
        <v>53</v>
      </c>
      <c r="AL173" s="338" t="s">
        <v>1073</v>
      </c>
      <c r="AM173" s="338" t="s">
        <v>543</v>
      </c>
      <c r="AN173" s="338" t="s">
        <v>438</v>
      </c>
      <c r="AO173" s="338" t="s">
        <v>56</v>
      </c>
      <c r="AP173" s="367" t="s">
        <v>1112</v>
      </c>
      <c r="AQ173" s="338"/>
      <c r="AR173" s="336" t="s">
        <v>1079</v>
      </c>
      <c r="AS173" s="336"/>
      <c r="AT173" s="336"/>
      <c r="AU173" s="336"/>
      <c r="AV173" s="336"/>
      <c r="AW173" s="371"/>
      <c r="AY173" s="1"/>
      <c r="AZ173" s="1"/>
      <c r="BA173" s="1"/>
      <c r="BB173" s="1"/>
      <c r="BC173" s="1"/>
      <c r="BD173" s="1"/>
      <c r="BE173" s="1"/>
      <c r="BF173" s="1"/>
      <c r="BG173" s="372">
        <v>1</v>
      </c>
    </row>
    <row r="174" s="333" customFormat="1" ht="45" spans="1:59">
      <c r="A174" s="336">
        <v>113</v>
      </c>
      <c r="B174" s="337" t="s">
        <v>697</v>
      </c>
      <c r="C174" s="337">
        <v>2022</v>
      </c>
      <c r="D174" s="338" t="s">
        <v>430</v>
      </c>
      <c r="E174" s="339" t="s">
        <v>698</v>
      </c>
      <c r="F174" s="339" t="s">
        <v>45</v>
      </c>
      <c r="G174" s="340" t="s">
        <v>1074</v>
      </c>
      <c r="H174" s="339" t="s">
        <v>224</v>
      </c>
      <c r="I174" s="348" t="s">
        <v>1507</v>
      </c>
      <c r="J174" s="338"/>
      <c r="K174" s="338"/>
      <c r="L174" s="338">
        <v>1</v>
      </c>
      <c r="M174" s="338"/>
      <c r="N174" s="338"/>
      <c r="O174" s="338"/>
      <c r="P174" s="338"/>
      <c r="Q174" s="338"/>
      <c r="R174" s="343">
        <v>1197</v>
      </c>
      <c r="S174" s="339" t="s">
        <v>438</v>
      </c>
      <c r="T174" s="339" t="s">
        <v>439</v>
      </c>
      <c r="U174" s="354">
        <v>1608.7</v>
      </c>
      <c r="V174" s="354">
        <v>820</v>
      </c>
      <c r="W174" s="354"/>
      <c r="X174" s="354">
        <v>0</v>
      </c>
      <c r="Y174" s="354">
        <f>U174-V174</f>
        <v>788.7</v>
      </c>
      <c r="Z174" s="354">
        <v>0</v>
      </c>
      <c r="AA174" s="354">
        <v>0</v>
      </c>
      <c r="AB174" s="354">
        <v>0</v>
      </c>
      <c r="AC174" s="354"/>
      <c r="AD174" s="359">
        <v>342</v>
      </c>
      <c r="AE174" s="359">
        <v>113</v>
      </c>
      <c r="AF174" s="348" t="s">
        <v>1508</v>
      </c>
      <c r="AG174" s="348" t="s">
        <v>701</v>
      </c>
      <c r="AH174" s="338" t="s">
        <v>1154</v>
      </c>
      <c r="AI174" s="338" t="s">
        <v>1155</v>
      </c>
      <c r="AJ174" s="339" t="s">
        <v>438</v>
      </c>
      <c r="AK174" s="338" t="s">
        <v>439</v>
      </c>
      <c r="AL174" s="338" t="s">
        <v>82</v>
      </c>
      <c r="AM174" s="338" t="s">
        <v>543</v>
      </c>
      <c r="AN174" s="338" t="s">
        <v>215</v>
      </c>
      <c r="AO174" s="338" t="s">
        <v>56</v>
      </c>
      <c r="AP174" s="338" t="s">
        <v>1112</v>
      </c>
      <c r="AQ174" s="338"/>
      <c r="AR174" s="337" t="s">
        <v>1079</v>
      </c>
      <c r="AS174" s="337" t="s">
        <v>1079</v>
      </c>
      <c r="AT174" s="337" t="s">
        <v>1079</v>
      </c>
      <c r="AU174" s="337"/>
      <c r="AV174" s="339"/>
      <c r="AW174" s="371" t="s">
        <v>1168</v>
      </c>
      <c r="AX174" s="334"/>
      <c r="AY174" s="74"/>
      <c r="AZ174" s="74"/>
      <c r="BA174" s="74"/>
      <c r="BB174" s="74"/>
      <c r="BC174" s="74"/>
      <c r="BD174" s="74"/>
      <c r="BE174" s="74"/>
      <c r="BF174" s="74"/>
      <c r="BG174" s="372">
        <v>1</v>
      </c>
    </row>
    <row r="175" s="1" customFormat="1" ht="45" hidden="1" spans="1:49">
      <c r="A175" s="20">
        <v>114</v>
      </c>
      <c r="B175" s="20" t="s">
        <v>702</v>
      </c>
      <c r="C175" s="20">
        <v>2022</v>
      </c>
      <c r="D175" s="21" t="s">
        <v>430</v>
      </c>
      <c r="E175" s="21" t="s">
        <v>703</v>
      </c>
      <c r="F175" s="21" t="s">
        <v>45</v>
      </c>
      <c r="G175" s="22" t="s">
        <v>1074</v>
      </c>
      <c r="H175" s="21" t="s">
        <v>455</v>
      </c>
      <c r="I175" s="33" t="s">
        <v>704</v>
      </c>
      <c r="J175" s="21"/>
      <c r="K175" s="21"/>
      <c r="L175" s="21">
        <v>1</v>
      </c>
      <c r="M175" s="21"/>
      <c r="N175" s="21"/>
      <c r="O175" s="21"/>
      <c r="P175" s="21"/>
      <c r="Q175" s="21"/>
      <c r="R175" s="22">
        <v>1197</v>
      </c>
      <c r="S175" s="21" t="s">
        <v>438</v>
      </c>
      <c r="T175" s="21" t="s">
        <v>439</v>
      </c>
      <c r="U175" s="44">
        <v>1000</v>
      </c>
      <c r="V175" s="44">
        <v>1000</v>
      </c>
      <c r="W175" s="44"/>
      <c r="X175" s="44">
        <v>0</v>
      </c>
      <c r="Y175" s="44">
        <v>0</v>
      </c>
      <c r="Z175" s="44">
        <v>0</v>
      </c>
      <c r="AA175" s="44">
        <v>0</v>
      </c>
      <c r="AB175" s="44">
        <v>0</v>
      </c>
      <c r="AC175" s="44"/>
      <c r="AD175" s="50">
        <v>342</v>
      </c>
      <c r="AE175" s="50">
        <v>113</v>
      </c>
      <c r="AF175" s="33" t="s">
        <v>1509</v>
      </c>
      <c r="AG175" s="33" t="s">
        <v>701</v>
      </c>
      <c r="AH175" s="66" t="s">
        <v>1154</v>
      </c>
      <c r="AI175" s="66" t="s">
        <v>1155</v>
      </c>
      <c r="AJ175" s="58" t="s">
        <v>438</v>
      </c>
      <c r="AK175" s="21" t="s">
        <v>439</v>
      </c>
      <c r="AL175" s="21" t="s">
        <v>82</v>
      </c>
      <c r="AM175" s="21" t="s">
        <v>543</v>
      </c>
      <c r="AN175" s="21" t="s">
        <v>215</v>
      </c>
      <c r="AO175" s="21" t="s">
        <v>203</v>
      </c>
      <c r="AP175" s="133"/>
      <c r="AQ175" s="21"/>
      <c r="AR175" s="20"/>
      <c r="AS175" s="20"/>
      <c r="AT175" s="20"/>
      <c r="AU175" s="20"/>
      <c r="AV175" s="20"/>
      <c r="AW175" s="128"/>
    </row>
    <row r="176" s="1" customFormat="1" ht="78.75" hidden="1" spans="1:49">
      <c r="A176" s="20">
        <v>115</v>
      </c>
      <c r="B176" s="20" t="s">
        <v>706</v>
      </c>
      <c r="C176" s="20">
        <v>2022</v>
      </c>
      <c r="D176" s="21" t="s">
        <v>430</v>
      </c>
      <c r="E176" s="21" t="s">
        <v>707</v>
      </c>
      <c r="F176" s="21" t="s">
        <v>45</v>
      </c>
      <c r="G176" s="22" t="s">
        <v>1074</v>
      </c>
      <c r="H176" s="21" t="s">
        <v>425</v>
      </c>
      <c r="I176" s="33" t="s">
        <v>708</v>
      </c>
      <c r="J176" s="21"/>
      <c r="K176" s="21"/>
      <c r="L176" s="21">
        <v>1</v>
      </c>
      <c r="M176" s="21"/>
      <c r="N176" s="21"/>
      <c r="O176" s="21"/>
      <c r="P176" s="21"/>
      <c r="Q176" s="21"/>
      <c r="R176" s="22">
        <v>1348</v>
      </c>
      <c r="S176" s="21" t="s">
        <v>200</v>
      </c>
      <c r="T176" s="21" t="s">
        <v>201</v>
      </c>
      <c r="U176" s="44">
        <v>750</v>
      </c>
      <c r="V176" s="44">
        <v>750</v>
      </c>
      <c r="W176" s="44"/>
      <c r="X176" s="44">
        <v>0</v>
      </c>
      <c r="Y176" s="44">
        <v>0</v>
      </c>
      <c r="Z176" s="44">
        <v>0</v>
      </c>
      <c r="AA176" s="44">
        <v>0</v>
      </c>
      <c r="AB176" s="44">
        <v>0</v>
      </c>
      <c r="AC176" s="44"/>
      <c r="AD176" s="50">
        <v>385</v>
      </c>
      <c r="AE176" s="50">
        <v>134</v>
      </c>
      <c r="AF176" s="33" t="s">
        <v>709</v>
      </c>
      <c r="AG176" s="33" t="s">
        <v>710</v>
      </c>
      <c r="AH176" s="21" t="s">
        <v>200</v>
      </c>
      <c r="AI176" s="21" t="s">
        <v>201</v>
      </c>
      <c r="AJ176" s="58" t="s">
        <v>438</v>
      </c>
      <c r="AK176" s="21" t="s">
        <v>439</v>
      </c>
      <c r="AL176" s="21" t="s">
        <v>82</v>
      </c>
      <c r="AM176" s="21" t="s">
        <v>543</v>
      </c>
      <c r="AN176" s="66" t="s">
        <v>438</v>
      </c>
      <c r="AO176" s="66" t="s">
        <v>203</v>
      </c>
      <c r="AP176" s="133" t="s">
        <v>1112</v>
      </c>
      <c r="AQ176" s="66"/>
      <c r="AR176" s="20"/>
      <c r="AS176" s="20"/>
      <c r="AT176" s="20"/>
      <c r="AU176" s="20"/>
      <c r="AV176" s="20"/>
      <c r="AW176" s="128"/>
    </row>
    <row r="177" s="1" customFormat="1" ht="45" hidden="1" spans="1:49">
      <c r="A177" s="20">
        <v>116</v>
      </c>
      <c r="B177" s="20" t="s">
        <v>711</v>
      </c>
      <c r="C177" s="20">
        <v>2022</v>
      </c>
      <c r="D177" s="21" t="s">
        <v>430</v>
      </c>
      <c r="E177" s="21" t="s">
        <v>712</v>
      </c>
      <c r="F177" s="21" t="s">
        <v>45</v>
      </c>
      <c r="G177" s="22" t="s">
        <v>1074</v>
      </c>
      <c r="H177" s="21" t="s">
        <v>433</v>
      </c>
      <c r="I177" s="33" t="s">
        <v>713</v>
      </c>
      <c r="J177" s="21"/>
      <c r="K177" s="21"/>
      <c r="L177" s="21">
        <v>1</v>
      </c>
      <c r="M177" s="21"/>
      <c r="N177" s="21"/>
      <c r="O177" s="21"/>
      <c r="P177" s="21"/>
      <c r="Q177" s="21"/>
      <c r="R177" s="22">
        <v>630</v>
      </c>
      <c r="S177" s="21" t="s">
        <v>78</v>
      </c>
      <c r="T177" s="21" t="s">
        <v>1076</v>
      </c>
      <c r="U177" s="44">
        <v>3000</v>
      </c>
      <c r="V177" s="44">
        <v>3000</v>
      </c>
      <c r="W177" s="44"/>
      <c r="X177" s="44">
        <v>0</v>
      </c>
      <c r="Y177" s="44">
        <v>0</v>
      </c>
      <c r="Z177" s="44">
        <v>0</v>
      </c>
      <c r="AA177" s="44">
        <v>0</v>
      </c>
      <c r="AB177" s="44">
        <v>0</v>
      </c>
      <c r="AC177" s="44"/>
      <c r="AD177" s="50">
        <v>180</v>
      </c>
      <c r="AE177" s="50">
        <v>56</v>
      </c>
      <c r="AF177" s="33" t="s">
        <v>714</v>
      </c>
      <c r="AG177" s="33" t="s">
        <v>715</v>
      </c>
      <c r="AH177" s="21" t="s">
        <v>78</v>
      </c>
      <c r="AI177" s="21" t="s">
        <v>1076</v>
      </c>
      <c r="AJ177" s="58" t="s">
        <v>438</v>
      </c>
      <c r="AK177" s="21" t="s">
        <v>439</v>
      </c>
      <c r="AL177" s="21" t="s">
        <v>82</v>
      </c>
      <c r="AM177" s="21" t="s">
        <v>543</v>
      </c>
      <c r="AN177" s="21" t="s">
        <v>440</v>
      </c>
      <c r="AO177" s="21" t="s">
        <v>280</v>
      </c>
      <c r="AP177" s="133"/>
      <c r="AQ177" s="21"/>
      <c r="AR177" s="20"/>
      <c r="AS177" s="20"/>
      <c r="AT177" s="20"/>
      <c r="AU177" s="20"/>
      <c r="AV177" s="20"/>
      <c r="AW177" s="128"/>
    </row>
    <row r="178" s="334" customFormat="1" ht="57" customHeight="1" spans="1:59">
      <c r="A178" s="336">
        <v>117</v>
      </c>
      <c r="B178" s="336" t="s">
        <v>1510</v>
      </c>
      <c r="C178" s="336">
        <v>2022</v>
      </c>
      <c r="D178" s="338" t="s">
        <v>430</v>
      </c>
      <c r="E178" s="71" t="s">
        <v>1511</v>
      </c>
      <c r="F178" s="338" t="s">
        <v>45</v>
      </c>
      <c r="G178" s="343" t="s">
        <v>1074</v>
      </c>
      <c r="H178" s="338" t="s">
        <v>425</v>
      </c>
      <c r="I178" s="349" t="s">
        <v>1512</v>
      </c>
      <c r="J178" s="338"/>
      <c r="K178" s="338"/>
      <c r="L178" s="338">
        <v>1</v>
      </c>
      <c r="M178" s="338"/>
      <c r="N178" s="338"/>
      <c r="O178" s="338"/>
      <c r="P178" s="338"/>
      <c r="Q178" s="338"/>
      <c r="R178" s="343">
        <v>153</v>
      </c>
      <c r="S178" s="338" t="s">
        <v>200</v>
      </c>
      <c r="T178" s="338" t="s">
        <v>201</v>
      </c>
      <c r="U178" s="357">
        <v>130</v>
      </c>
      <c r="V178" s="357"/>
      <c r="W178" s="357">
        <v>130</v>
      </c>
      <c r="X178" s="357">
        <v>0</v>
      </c>
      <c r="Y178" s="357">
        <v>0</v>
      </c>
      <c r="Z178" s="357">
        <v>0</v>
      </c>
      <c r="AA178" s="357">
        <v>0</v>
      </c>
      <c r="AB178" s="357">
        <v>0</v>
      </c>
      <c r="AC178" s="357"/>
      <c r="AD178" s="362">
        <v>56</v>
      </c>
      <c r="AE178" s="362">
        <v>35</v>
      </c>
      <c r="AF178" s="349" t="s">
        <v>1513</v>
      </c>
      <c r="AG178" s="349" t="s">
        <v>715</v>
      </c>
      <c r="AH178" s="338" t="s">
        <v>200</v>
      </c>
      <c r="AI178" s="338" t="s">
        <v>201</v>
      </c>
      <c r="AJ178" s="339" t="s">
        <v>438</v>
      </c>
      <c r="AK178" s="338" t="s">
        <v>439</v>
      </c>
      <c r="AL178" s="338" t="s">
        <v>82</v>
      </c>
      <c r="AM178" s="338" t="s">
        <v>543</v>
      </c>
      <c r="AN178" s="338" t="s">
        <v>438</v>
      </c>
      <c r="AO178" s="338"/>
      <c r="AP178" s="367"/>
      <c r="AQ178" s="338"/>
      <c r="AR178" s="336" t="s">
        <v>1079</v>
      </c>
      <c r="AS178" s="337" t="s">
        <v>1079</v>
      </c>
      <c r="AT178" s="336"/>
      <c r="AU178" s="336" t="s">
        <v>1079</v>
      </c>
      <c r="AV178" s="338" t="s">
        <v>1514</v>
      </c>
      <c r="AW178" s="371"/>
      <c r="AY178" s="1"/>
      <c r="AZ178" s="1"/>
      <c r="BA178" s="1"/>
      <c r="BB178" s="1"/>
      <c r="BC178" s="1"/>
      <c r="BD178" s="1"/>
      <c r="BE178" s="1"/>
      <c r="BF178" s="1"/>
      <c r="BG178" s="372">
        <v>1</v>
      </c>
    </row>
    <row r="179" s="3" customFormat="1" ht="18" hidden="1" customHeight="1" spans="1:49">
      <c r="A179" s="155"/>
      <c r="B179" s="190" t="s">
        <v>716</v>
      </c>
      <c r="C179" s="190"/>
      <c r="D179" s="191"/>
      <c r="E179" s="191"/>
      <c r="F179" s="190"/>
      <c r="G179" s="191"/>
      <c r="H179" s="191"/>
      <c r="I179" s="190"/>
      <c r="J179" s="166">
        <v>0</v>
      </c>
      <c r="K179" s="166">
        <v>0</v>
      </c>
      <c r="L179" s="166">
        <v>0</v>
      </c>
      <c r="M179" s="166">
        <v>0</v>
      </c>
      <c r="N179" s="166">
        <v>0</v>
      </c>
      <c r="O179" s="166">
        <v>0</v>
      </c>
      <c r="P179" s="166">
        <v>0</v>
      </c>
      <c r="Q179" s="166">
        <v>0</v>
      </c>
      <c r="R179" s="166">
        <v>0</v>
      </c>
      <c r="S179" s="166">
        <v>0</v>
      </c>
      <c r="T179" s="166">
        <v>0</v>
      </c>
      <c r="U179" s="166">
        <v>0</v>
      </c>
      <c r="V179" s="166">
        <v>0</v>
      </c>
      <c r="W179" s="166">
        <v>0</v>
      </c>
      <c r="X179" s="166">
        <v>0</v>
      </c>
      <c r="Y179" s="166">
        <v>0</v>
      </c>
      <c r="Z179" s="166">
        <v>0</v>
      </c>
      <c r="AA179" s="166">
        <v>0</v>
      </c>
      <c r="AB179" s="166">
        <v>0</v>
      </c>
      <c r="AC179" s="166"/>
      <c r="AD179" s="166">
        <v>0</v>
      </c>
      <c r="AE179" s="166">
        <v>0</v>
      </c>
      <c r="AF179" s="205"/>
      <c r="AG179" s="205"/>
      <c r="AH179" s="201"/>
      <c r="AI179" s="201"/>
      <c r="AJ179" s="206"/>
      <c r="AK179" s="201"/>
      <c r="AL179" s="201"/>
      <c r="AM179" s="201"/>
      <c r="AN179" s="175"/>
      <c r="AO179" s="163"/>
      <c r="AP179" s="178"/>
      <c r="AQ179" s="163"/>
      <c r="AR179" s="178"/>
      <c r="AS179" s="178"/>
      <c r="AT179" s="178"/>
      <c r="AU179" s="178"/>
      <c r="AV179" s="178"/>
      <c r="AW179" s="178"/>
    </row>
    <row r="180" s="3" customFormat="1" ht="18" hidden="1" customHeight="1" spans="1:49">
      <c r="A180" s="155"/>
      <c r="B180" s="190" t="s">
        <v>717</v>
      </c>
      <c r="C180" s="190"/>
      <c r="D180" s="191"/>
      <c r="E180" s="191"/>
      <c r="F180" s="190"/>
      <c r="G180" s="191"/>
      <c r="H180" s="191"/>
      <c r="I180" s="190"/>
      <c r="J180" s="166">
        <f t="shared" ref="J180:AB180" si="30">J181+J183+J187+J192</f>
        <v>0</v>
      </c>
      <c r="K180" s="166">
        <f t="shared" si="30"/>
        <v>0</v>
      </c>
      <c r="L180" s="166">
        <f t="shared" si="30"/>
        <v>26</v>
      </c>
      <c r="M180" s="166">
        <f t="shared" si="30"/>
        <v>0</v>
      </c>
      <c r="N180" s="166">
        <f t="shared" si="30"/>
        <v>0</v>
      </c>
      <c r="O180" s="166">
        <f t="shared" si="30"/>
        <v>0</v>
      </c>
      <c r="P180" s="166">
        <f t="shared" si="30"/>
        <v>0</v>
      </c>
      <c r="Q180" s="166">
        <f t="shared" si="30"/>
        <v>0</v>
      </c>
      <c r="R180" s="166">
        <f t="shared" si="30"/>
        <v>65690</v>
      </c>
      <c r="S180" s="166">
        <f t="shared" si="30"/>
        <v>0</v>
      </c>
      <c r="T180" s="166">
        <f t="shared" si="30"/>
        <v>0</v>
      </c>
      <c r="U180" s="166">
        <f t="shared" si="30"/>
        <v>8418.35</v>
      </c>
      <c r="V180" s="166">
        <f t="shared" si="30"/>
        <v>1494.2</v>
      </c>
      <c r="W180" s="166">
        <f t="shared" si="30"/>
        <v>0</v>
      </c>
      <c r="X180" s="166">
        <f t="shared" si="30"/>
        <v>1530</v>
      </c>
      <c r="Y180" s="166">
        <f t="shared" si="30"/>
        <v>5244.15</v>
      </c>
      <c r="Z180" s="166">
        <f t="shared" si="30"/>
        <v>0</v>
      </c>
      <c r="AA180" s="166">
        <f t="shared" si="30"/>
        <v>0</v>
      </c>
      <c r="AB180" s="166">
        <f t="shared" si="30"/>
        <v>150</v>
      </c>
      <c r="AC180" s="166"/>
      <c r="AD180" s="166">
        <f>AD181+AD183+AD187+AD192</f>
        <v>17871</v>
      </c>
      <c r="AE180" s="166">
        <f>AE181+AE183+AE187+AE192</f>
        <v>7967</v>
      </c>
      <c r="AF180" s="205"/>
      <c r="AG180" s="205"/>
      <c r="AH180" s="201"/>
      <c r="AI180" s="201"/>
      <c r="AJ180" s="206"/>
      <c r="AK180" s="201"/>
      <c r="AL180" s="201"/>
      <c r="AM180" s="201"/>
      <c r="AN180" s="175"/>
      <c r="AO180" s="163"/>
      <c r="AP180" s="178"/>
      <c r="AQ180" s="163"/>
      <c r="AR180" s="178"/>
      <c r="AS180" s="178"/>
      <c r="AT180" s="178"/>
      <c r="AU180" s="178"/>
      <c r="AV180" s="178"/>
      <c r="AW180" s="178"/>
    </row>
    <row r="181" s="3" customFormat="1" ht="18" hidden="1" customHeight="1" spans="1:49">
      <c r="A181" s="155"/>
      <c r="B181" s="190" t="s">
        <v>718</v>
      </c>
      <c r="C181" s="190"/>
      <c r="D181" s="191"/>
      <c r="E181" s="191"/>
      <c r="F181" s="190"/>
      <c r="G181" s="191"/>
      <c r="H181" s="191"/>
      <c r="I181" s="190"/>
      <c r="J181" s="166">
        <f t="shared" ref="J181:AB181" si="31">SUM(J182:J182)</f>
        <v>0</v>
      </c>
      <c r="K181" s="166">
        <f t="shared" si="31"/>
        <v>0</v>
      </c>
      <c r="L181" s="166">
        <f t="shared" si="31"/>
        <v>1</v>
      </c>
      <c r="M181" s="166">
        <f t="shared" si="31"/>
        <v>0</v>
      </c>
      <c r="N181" s="166">
        <f t="shared" si="31"/>
        <v>0</v>
      </c>
      <c r="O181" s="166">
        <f t="shared" si="31"/>
        <v>0</v>
      </c>
      <c r="P181" s="166">
        <f t="shared" si="31"/>
        <v>0</v>
      </c>
      <c r="Q181" s="166">
        <f t="shared" si="31"/>
        <v>0</v>
      </c>
      <c r="R181" s="166">
        <f t="shared" si="31"/>
        <v>3693</v>
      </c>
      <c r="S181" s="166">
        <f t="shared" si="31"/>
        <v>0</v>
      </c>
      <c r="T181" s="166">
        <f t="shared" si="31"/>
        <v>0</v>
      </c>
      <c r="U181" s="166">
        <f t="shared" si="31"/>
        <v>29.2</v>
      </c>
      <c r="V181" s="166">
        <f t="shared" si="31"/>
        <v>29.2</v>
      </c>
      <c r="W181" s="166">
        <f t="shared" si="31"/>
        <v>0</v>
      </c>
      <c r="X181" s="166">
        <f t="shared" si="31"/>
        <v>0</v>
      </c>
      <c r="Y181" s="166">
        <f t="shared" si="31"/>
        <v>0</v>
      </c>
      <c r="Z181" s="166">
        <f t="shared" si="31"/>
        <v>0</v>
      </c>
      <c r="AA181" s="166">
        <f t="shared" si="31"/>
        <v>0</v>
      </c>
      <c r="AB181" s="166">
        <f t="shared" si="31"/>
        <v>0</v>
      </c>
      <c r="AC181" s="166"/>
      <c r="AD181" s="166">
        <f>SUM(AD182:AD182)</f>
        <v>1055</v>
      </c>
      <c r="AE181" s="166">
        <f>SUM(AE182:AE182)</f>
        <v>743</v>
      </c>
      <c r="AF181" s="205"/>
      <c r="AG181" s="205"/>
      <c r="AH181" s="201"/>
      <c r="AI181" s="201"/>
      <c r="AJ181" s="206"/>
      <c r="AK181" s="201"/>
      <c r="AL181" s="201"/>
      <c r="AM181" s="201"/>
      <c r="AN181" s="175"/>
      <c r="AO181" s="163"/>
      <c r="AP181" s="178"/>
      <c r="AQ181" s="163"/>
      <c r="AR181" s="178"/>
      <c r="AS181" s="178"/>
      <c r="AT181" s="178"/>
      <c r="AU181" s="178"/>
      <c r="AV181" s="178"/>
      <c r="AW181" s="178"/>
    </row>
    <row r="182" s="334" customFormat="1" ht="56.25" spans="1:59">
      <c r="A182" s="336">
        <v>118</v>
      </c>
      <c r="B182" s="336" t="s">
        <v>719</v>
      </c>
      <c r="C182" s="336">
        <v>2022</v>
      </c>
      <c r="D182" s="345" t="s">
        <v>720</v>
      </c>
      <c r="E182" s="345" t="s">
        <v>721</v>
      </c>
      <c r="F182" s="345" t="s">
        <v>45</v>
      </c>
      <c r="G182" s="338" t="s">
        <v>1074</v>
      </c>
      <c r="H182" s="345" t="s">
        <v>285</v>
      </c>
      <c r="I182" s="351" t="s">
        <v>1515</v>
      </c>
      <c r="J182" s="345"/>
      <c r="K182" s="345"/>
      <c r="L182" s="345">
        <v>1</v>
      </c>
      <c r="M182" s="345"/>
      <c r="N182" s="345"/>
      <c r="O182" s="345"/>
      <c r="P182" s="345"/>
      <c r="Q182" s="345"/>
      <c r="R182" s="343">
        <v>3693</v>
      </c>
      <c r="S182" s="343" t="s">
        <v>50</v>
      </c>
      <c r="T182" s="338" t="s">
        <v>51</v>
      </c>
      <c r="U182" s="357">
        <v>29.2</v>
      </c>
      <c r="V182" s="357">
        <v>29.2</v>
      </c>
      <c r="W182" s="357"/>
      <c r="X182" s="357">
        <v>0</v>
      </c>
      <c r="Y182" s="357">
        <v>0</v>
      </c>
      <c r="Z182" s="357">
        <v>0</v>
      </c>
      <c r="AA182" s="357">
        <v>0</v>
      </c>
      <c r="AB182" s="357">
        <v>0</v>
      </c>
      <c r="AC182" s="357"/>
      <c r="AD182" s="362">
        <v>1055</v>
      </c>
      <c r="AE182" s="362">
        <v>743</v>
      </c>
      <c r="AF182" s="351" t="s">
        <v>723</v>
      </c>
      <c r="AG182" s="351" t="s">
        <v>724</v>
      </c>
      <c r="AH182" s="343" t="s">
        <v>50</v>
      </c>
      <c r="AI182" s="338" t="s">
        <v>51</v>
      </c>
      <c r="AJ182" s="339" t="s">
        <v>80</v>
      </c>
      <c r="AK182" s="338" t="s">
        <v>81</v>
      </c>
      <c r="AL182" s="338" t="s">
        <v>82</v>
      </c>
      <c r="AM182" s="338" t="s">
        <v>725</v>
      </c>
      <c r="AN182" s="338" t="s">
        <v>131</v>
      </c>
      <c r="AO182" s="338" t="s">
        <v>280</v>
      </c>
      <c r="AP182" s="384"/>
      <c r="AQ182" s="338"/>
      <c r="AR182" s="336" t="s">
        <v>1079</v>
      </c>
      <c r="AS182" s="336" t="s">
        <v>1079</v>
      </c>
      <c r="AT182" s="336" t="s">
        <v>1079</v>
      </c>
      <c r="AU182" s="336"/>
      <c r="AV182" s="338" t="s">
        <v>1135</v>
      </c>
      <c r="AW182" s="367" t="s">
        <v>1080</v>
      </c>
      <c r="AX182" s="370"/>
      <c r="AY182" s="3"/>
      <c r="AZ182" s="74"/>
      <c r="BA182" s="3"/>
      <c r="BB182" s="3"/>
      <c r="BC182" s="3"/>
      <c r="BD182" s="3"/>
      <c r="BE182" s="3"/>
      <c r="BF182" s="3"/>
      <c r="BG182" s="372">
        <v>1</v>
      </c>
    </row>
    <row r="183" s="3" customFormat="1" ht="18" hidden="1" customHeight="1" spans="1:49">
      <c r="A183" s="155"/>
      <c r="B183" s="190" t="s">
        <v>726</v>
      </c>
      <c r="C183" s="190"/>
      <c r="D183" s="191"/>
      <c r="E183" s="191"/>
      <c r="F183" s="190"/>
      <c r="G183" s="191"/>
      <c r="H183" s="191"/>
      <c r="I183" s="190"/>
      <c r="J183" s="166">
        <f t="shared" ref="J183:AB183" si="32">SUM(J184:J186)</f>
        <v>0</v>
      </c>
      <c r="K183" s="166">
        <f t="shared" si="32"/>
        <v>0</v>
      </c>
      <c r="L183" s="166">
        <f t="shared" si="32"/>
        <v>3</v>
      </c>
      <c r="M183" s="166">
        <f t="shared" si="32"/>
        <v>0</v>
      </c>
      <c r="N183" s="166">
        <f t="shared" si="32"/>
        <v>0</v>
      </c>
      <c r="O183" s="166">
        <f t="shared" si="32"/>
        <v>0</v>
      </c>
      <c r="P183" s="166">
        <f t="shared" si="32"/>
        <v>0</v>
      </c>
      <c r="Q183" s="166">
        <f t="shared" si="32"/>
        <v>0</v>
      </c>
      <c r="R183" s="166">
        <f t="shared" si="32"/>
        <v>4555</v>
      </c>
      <c r="S183" s="166">
        <f t="shared" si="32"/>
        <v>0</v>
      </c>
      <c r="T183" s="166">
        <f t="shared" si="32"/>
        <v>0</v>
      </c>
      <c r="U183" s="166">
        <f t="shared" si="32"/>
        <v>1030</v>
      </c>
      <c r="V183" s="166">
        <f t="shared" si="32"/>
        <v>0</v>
      </c>
      <c r="W183" s="166">
        <f t="shared" si="32"/>
        <v>0</v>
      </c>
      <c r="X183" s="166">
        <f t="shared" si="32"/>
        <v>1030</v>
      </c>
      <c r="Y183" s="166">
        <f t="shared" si="32"/>
        <v>0</v>
      </c>
      <c r="Z183" s="166">
        <f t="shared" si="32"/>
        <v>0</v>
      </c>
      <c r="AA183" s="166">
        <f t="shared" si="32"/>
        <v>0</v>
      </c>
      <c r="AB183" s="166">
        <f t="shared" si="32"/>
        <v>0</v>
      </c>
      <c r="AC183" s="166"/>
      <c r="AD183" s="166">
        <f>SUM(AD184:AD186)</f>
        <v>892</v>
      </c>
      <c r="AE183" s="166">
        <f>SUM(AE184:AE186)</f>
        <v>282</v>
      </c>
      <c r="AF183" s="205"/>
      <c r="AG183" s="205"/>
      <c r="AH183" s="201"/>
      <c r="AI183" s="201"/>
      <c r="AJ183" s="206"/>
      <c r="AK183" s="201"/>
      <c r="AL183" s="201"/>
      <c r="AM183" s="201"/>
      <c r="AN183" s="175"/>
      <c r="AO183" s="163"/>
      <c r="AP183" s="178"/>
      <c r="AQ183" s="163"/>
      <c r="AR183" s="178"/>
      <c r="AS183" s="178"/>
      <c r="AT183" s="178"/>
      <c r="AU183" s="178"/>
      <c r="AV183" s="178"/>
      <c r="AW183" s="178"/>
    </row>
    <row r="184" s="334" customFormat="1" ht="101.25" spans="1:59">
      <c r="A184" s="336">
        <v>119</v>
      </c>
      <c r="B184" s="336" t="s">
        <v>727</v>
      </c>
      <c r="C184" s="336">
        <v>2022</v>
      </c>
      <c r="D184" s="338" t="s">
        <v>664</v>
      </c>
      <c r="E184" s="338" t="s">
        <v>728</v>
      </c>
      <c r="F184" s="338" t="s">
        <v>45</v>
      </c>
      <c r="G184" s="338" t="s">
        <v>1074</v>
      </c>
      <c r="H184" s="338" t="s">
        <v>455</v>
      </c>
      <c r="I184" s="349" t="s">
        <v>729</v>
      </c>
      <c r="J184" s="338"/>
      <c r="K184" s="338"/>
      <c r="L184" s="338">
        <v>1</v>
      </c>
      <c r="M184" s="338"/>
      <c r="N184" s="338"/>
      <c r="O184" s="338"/>
      <c r="P184" s="338"/>
      <c r="Q184" s="338"/>
      <c r="R184" s="343">
        <v>445</v>
      </c>
      <c r="S184" s="338" t="s">
        <v>168</v>
      </c>
      <c r="T184" s="338" t="s">
        <v>1117</v>
      </c>
      <c r="U184" s="357">
        <v>150</v>
      </c>
      <c r="V184" s="357">
        <v>0</v>
      </c>
      <c r="W184" s="357"/>
      <c r="X184" s="357">
        <v>150</v>
      </c>
      <c r="Y184" s="357">
        <v>0</v>
      </c>
      <c r="Z184" s="357">
        <v>0</v>
      </c>
      <c r="AA184" s="357">
        <v>0</v>
      </c>
      <c r="AB184" s="357">
        <v>0</v>
      </c>
      <c r="AC184" s="357"/>
      <c r="AD184" s="362">
        <v>127</v>
      </c>
      <c r="AE184" s="362">
        <v>40</v>
      </c>
      <c r="AF184" s="349" t="s">
        <v>730</v>
      </c>
      <c r="AG184" s="349" t="s">
        <v>731</v>
      </c>
      <c r="AH184" s="338" t="s">
        <v>168</v>
      </c>
      <c r="AI184" s="338" t="s">
        <v>1117</v>
      </c>
      <c r="AJ184" s="339" t="s">
        <v>732</v>
      </c>
      <c r="AK184" s="338" t="s">
        <v>733</v>
      </c>
      <c r="AL184" s="338" t="s">
        <v>389</v>
      </c>
      <c r="AM184" s="338" t="s">
        <v>725</v>
      </c>
      <c r="AN184" s="338" t="s">
        <v>734</v>
      </c>
      <c r="AO184" s="338" t="s">
        <v>56</v>
      </c>
      <c r="AP184" s="367"/>
      <c r="AQ184" s="338"/>
      <c r="AR184" s="336" t="s">
        <v>1079</v>
      </c>
      <c r="AS184" s="336"/>
      <c r="AT184" s="336"/>
      <c r="AU184" s="336"/>
      <c r="AV184" s="336"/>
      <c r="AW184" s="371"/>
      <c r="AY184" s="1"/>
      <c r="AZ184" s="1"/>
      <c r="BA184" s="1"/>
      <c r="BB184" s="1"/>
      <c r="BC184" s="1"/>
      <c r="BD184" s="1"/>
      <c r="BE184" s="1"/>
      <c r="BF184" s="1"/>
      <c r="BG184" s="372">
        <v>1</v>
      </c>
    </row>
    <row r="185" s="334" customFormat="1" ht="56.25" spans="1:59">
      <c r="A185" s="336">
        <v>120</v>
      </c>
      <c r="B185" s="336" t="s">
        <v>735</v>
      </c>
      <c r="C185" s="336">
        <v>2022</v>
      </c>
      <c r="D185" s="338" t="s">
        <v>664</v>
      </c>
      <c r="E185" s="338" t="s">
        <v>736</v>
      </c>
      <c r="F185" s="338" t="s">
        <v>45</v>
      </c>
      <c r="G185" s="338" t="s">
        <v>1074</v>
      </c>
      <c r="H185" s="338" t="s">
        <v>737</v>
      </c>
      <c r="I185" s="349" t="s">
        <v>738</v>
      </c>
      <c r="J185" s="338"/>
      <c r="K185" s="338"/>
      <c r="L185" s="338">
        <v>1</v>
      </c>
      <c r="M185" s="338"/>
      <c r="N185" s="338"/>
      <c r="O185" s="338"/>
      <c r="P185" s="338"/>
      <c r="Q185" s="338"/>
      <c r="R185" s="343">
        <v>1523</v>
      </c>
      <c r="S185" s="338" t="s">
        <v>78</v>
      </c>
      <c r="T185" s="338" t="s">
        <v>1076</v>
      </c>
      <c r="U185" s="357">
        <v>380</v>
      </c>
      <c r="V185" s="357">
        <v>0</v>
      </c>
      <c r="W185" s="357"/>
      <c r="X185" s="357">
        <v>380</v>
      </c>
      <c r="Y185" s="357">
        <v>0</v>
      </c>
      <c r="Z185" s="357">
        <v>0</v>
      </c>
      <c r="AA185" s="357">
        <v>0</v>
      </c>
      <c r="AB185" s="357">
        <v>0</v>
      </c>
      <c r="AC185" s="357"/>
      <c r="AD185" s="362">
        <v>435</v>
      </c>
      <c r="AE185" s="362">
        <v>132</v>
      </c>
      <c r="AF185" s="349" t="s">
        <v>739</v>
      </c>
      <c r="AG185" s="349" t="s">
        <v>740</v>
      </c>
      <c r="AH185" s="338" t="s">
        <v>78</v>
      </c>
      <c r="AI185" s="338" t="s">
        <v>1076</v>
      </c>
      <c r="AJ185" s="339" t="s">
        <v>732</v>
      </c>
      <c r="AK185" s="338" t="s">
        <v>733</v>
      </c>
      <c r="AL185" s="338" t="s">
        <v>389</v>
      </c>
      <c r="AM185" s="338" t="s">
        <v>725</v>
      </c>
      <c r="AN185" s="338" t="s">
        <v>741</v>
      </c>
      <c r="AO185" s="338" t="s">
        <v>203</v>
      </c>
      <c r="AP185" s="367"/>
      <c r="AQ185" s="338"/>
      <c r="AR185" s="336" t="s">
        <v>1079</v>
      </c>
      <c r="AS185" s="336"/>
      <c r="AT185" s="336"/>
      <c r="AU185" s="336"/>
      <c r="AV185" s="336"/>
      <c r="AW185" s="371"/>
      <c r="AY185" s="1"/>
      <c r="AZ185" s="1"/>
      <c r="BA185" s="1"/>
      <c r="BB185" s="1"/>
      <c r="BC185" s="1"/>
      <c r="BD185" s="1"/>
      <c r="BE185" s="1"/>
      <c r="BF185" s="1"/>
      <c r="BG185" s="372">
        <v>1</v>
      </c>
    </row>
    <row r="186" s="333" customFormat="1" ht="118" customHeight="1" spans="1:59">
      <c r="A186" s="336">
        <v>121</v>
      </c>
      <c r="B186" s="337" t="s">
        <v>1169</v>
      </c>
      <c r="C186" s="337">
        <v>2022</v>
      </c>
      <c r="D186" s="338" t="s">
        <v>664</v>
      </c>
      <c r="E186" s="339" t="s">
        <v>1170</v>
      </c>
      <c r="F186" s="339" t="s">
        <v>45</v>
      </c>
      <c r="G186" s="339" t="s">
        <v>1074</v>
      </c>
      <c r="H186" s="339" t="s">
        <v>1171</v>
      </c>
      <c r="I186" s="348" t="s">
        <v>1172</v>
      </c>
      <c r="J186" s="338"/>
      <c r="K186" s="338"/>
      <c r="L186" s="338">
        <v>1</v>
      </c>
      <c r="M186" s="338"/>
      <c r="N186" s="338"/>
      <c r="O186" s="338"/>
      <c r="P186" s="338"/>
      <c r="Q186" s="338"/>
      <c r="R186" s="343">
        <v>2587</v>
      </c>
      <c r="S186" s="339" t="s">
        <v>70</v>
      </c>
      <c r="T186" s="339" t="s">
        <v>1075</v>
      </c>
      <c r="U186" s="354">
        <v>500</v>
      </c>
      <c r="V186" s="354"/>
      <c r="W186" s="354"/>
      <c r="X186" s="354">
        <v>500</v>
      </c>
      <c r="Y186" s="354"/>
      <c r="Z186" s="354"/>
      <c r="AA186" s="354"/>
      <c r="AB186" s="354"/>
      <c r="AC186" s="354"/>
      <c r="AD186" s="359">
        <v>330</v>
      </c>
      <c r="AE186" s="359">
        <v>110</v>
      </c>
      <c r="AF186" s="358" t="s">
        <v>730</v>
      </c>
      <c r="AG186" s="358" t="s">
        <v>1173</v>
      </c>
      <c r="AH186" s="339" t="s">
        <v>70</v>
      </c>
      <c r="AI186" s="339" t="s">
        <v>1075</v>
      </c>
      <c r="AJ186" s="338" t="s">
        <v>732</v>
      </c>
      <c r="AK186" s="338" t="s">
        <v>733</v>
      </c>
      <c r="AL186" s="338" t="s">
        <v>389</v>
      </c>
      <c r="AM186" s="338" t="s">
        <v>543</v>
      </c>
      <c r="AN186" s="338"/>
      <c r="AO186" s="338"/>
      <c r="AP186" s="367"/>
      <c r="AQ186" s="338"/>
      <c r="AR186" s="337" t="s">
        <v>1079</v>
      </c>
      <c r="AS186" s="337" t="s">
        <v>1079</v>
      </c>
      <c r="AT186" s="337" t="s">
        <v>1079</v>
      </c>
      <c r="AU186" s="337"/>
      <c r="AV186" s="339" t="s">
        <v>1127</v>
      </c>
      <c r="AW186" s="367" t="s">
        <v>1174</v>
      </c>
      <c r="AX186" s="370"/>
      <c r="AY186" s="78"/>
      <c r="AZ186" s="74"/>
      <c r="BA186" s="78"/>
      <c r="BB186" s="78"/>
      <c r="BC186" s="78"/>
      <c r="BD186" s="78"/>
      <c r="BE186" s="78"/>
      <c r="BF186" s="78"/>
      <c r="BG186" s="372">
        <v>1</v>
      </c>
    </row>
    <row r="187" s="3" customFormat="1" ht="18" hidden="1" customHeight="1" spans="1:49">
      <c r="A187" s="155"/>
      <c r="B187" s="190" t="s">
        <v>742</v>
      </c>
      <c r="C187" s="190"/>
      <c r="D187" s="191"/>
      <c r="E187" s="191"/>
      <c r="F187" s="190"/>
      <c r="G187" s="191"/>
      <c r="H187" s="191"/>
      <c r="I187" s="190"/>
      <c r="J187" s="166">
        <f t="shared" ref="J187:AB187" si="33">SUM(J188:J191)</f>
        <v>0</v>
      </c>
      <c r="K187" s="166">
        <f t="shared" si="33"/>
        <v>0</v>
      </c>
      <c r="L187" s="166">
        <f t="shared" si="33"/>
        <v>4</v>
      </c>
      <c r="M187" s="166">
        <f t="shared" si="33"/>
        <v>0</v>
      </c>
      <c r="N187" s="166">
        <f t="shared" si="33"/>
        <v>0</v>
      </c>
      <c r="O187" s="166">
        <f t="shared" si="33"/>
        <v>0</v>
      </c>
      <c r="P187" s="166">
        <f t="shared" si="33"/>
        <v>0</v>
      </c>
      <c r="Q187" s="166">
        <f t="shared" si="33"/>
        <v>0</v>
      </c>
      <c r="R187" s="166">
        <f t="shared" si="33"/>
        <v>19552</v>
      </c>
      <c r="S187" s="166">
        <f t="shared" si="33"/>
        <v>0</v>
      </c>
      <c r="T187" s="166">
        <f t="shared" si="33"/>
        <v>0</v>
      </c>
      <c r="U187" s="166">
        <f t="shared" si="33"/>
        <v>640</v>
      </c>
      <c r="V187" s="166">
        <f t="shared" si="33"/>
        <v>0</v>
      </c>
      <c r="W187" s="166">
        <f t="shared" si="33"/>
        <v>0</v>
      </c>
      <c r="X187" s="166">
        <f t="shared" si="33"/>
        <v>0</v>
      </c>
      <c r="Y187" s="166">
        <f t="shared" si="33"/>
        <v>640</v>
      </c>
      <c r="Z187" s="166">
        <f t="shared" si="33"/>
        <v>0</v>
      </c>
      <c r="AA187" s="166">
        <f t="shared" si="33"/>
        <v>0</v>
      </c>
      <c r="AB187" s="166">
        <f t="shared" si="33"/>
        <v>0</v>
      </c>
      <c r="AC187" s="166"/>
      <c r="AD187" s="166">
        <f>SUM(AD188:AD191)</f>
        <v>5177</v>
      </c>
      <c r="AE187" s="166">
        <f>SUM(AE188:AE191)</f>
        <v>2408</v>
      </c>
      <c r="AF187" s="205"/>
      <c r="AG187" s="205"/>
      <c r="AH187" s="21"/>
      <c r="AI187" s="21"/>
      <c r="AJ187" s="206"/>
      <c r="AK187" s="201"/>
      <c r="AL187" s="201"/>
      <c r="AM187" s="201"/>
      <c r="AN187" s="175"/>
      <c r="AO187" s="163"/>
      <c r="AP187" s="178"/>
      <c r="AQ187" s="163"/>
      <c r="AR187" s="178"/>
      <c r="AS187" s="178"/>
      <c r="AT187" s="178"/>
      <c r="AU187" s="178"/>
      <c r="AV187" s="178"/>
      <c r="AW187" s="178"/>
    </row>
    <row r="188" s="1" customFormat="1" ht="103" hidden="1" customHeight="1" spans="1:49">
      <c r="A188" s="20">
        <v>122</v>
      </c>
      <c r="B188" s="20" t="s">
        <v>743</v>
      </c>
      <c r="C188" s="20">
        <v>2022</v>
      </c>
      <c r="D188" s="22" t="s">
        <v>664</v>
      </c>
      <c r="E188" s="22" t="s">
        <v>744</v>
      </c>
      <c r="F188" s="22" t="s">
        <v>45</v>
      </c>
      <c r="G188" s="21" t="s">
        <v>1072</v>
      </c>
      <c r="H188" s="22" t="s">
        <v>285</v>
      </c>
      <c r="I188" s="34" t="s">
        <v>745</v>
      </c>
      <c r="J188" s="22"/>
      <c r="K188" s="22"/>
      <c r="L188" s="22">
        <v>1</v>
      </c>
      <c r="M188" s="22"/>
      <c r="N188" s="22"/>
      <c r="O188" s="22"/>
      <c r="P188" s="22"/>
      <c r="Q188" s="22"/>
      <c r="R188" s="22">
        <v>7623</v>
      </c>
      <c r="S188" s="22" t="s">
        <v>50</v>
      </c>
      <c r="T188" s="21" t="s">
        <v>51</v>
      </c>
      <c r="U188" s="44">
        <v>400</v>
      </c>
      <c r="V188" s="44">
        <v>0</v>
      </c>
      <c r="W188" s="44"/>
      <c r="X188" s="44">
        <v>0</v>
      </c>
      <c r="Y188" s="44">
        <v>400</v>
      </c>
      <c r="Z188" s="44">
        <v>0</v>
      </c>
      <c r="AA188" s="44">
        <v>0</v>
      </c>
      <c r="AB188" s="44">
        <v>0</v>
      </c>
      <c r="AC188" s="44"/>
      <c r="AD188" s="50">
        <v>2178</v>
      </c>
      <c r="AE188" s="50">
        <v>1175</v>
      </c>
      <c r="AF188" s="34" t="s">
        <v>746</v>
      </c>
      <c r="AG188" s="34" t="s">
        <v>747</v>
      </c>
      <c r="AH188" s="58" t="s">
        <v>70</v>
      </c>
      <c r="AI188" s="58" t="s">
        <v>1075</v>
      </c>
      <c r="AJ188" s="58" t="s">
        <v>732</v>
      </c>
      <c r="AK188" s="21" t="s">
        <v>733</v>
      </c>
      <c r="AL188" s="21" t="s">
        <v>389</v>
      </c>
      <c r="AM188" s="21" t="s">
        <v>725</v>
      </c>
      <c r="AN188" s="21" t="s">
        <v>266</v>
      </c>
      <c r="AO188" s="21" t="s">
        <v>56</v>
      </c>
      <c r="AP188" s="133"/>
      <c r="AQ188" s="21"/>
      <c r="AR188" s="20"/>
      <c r="AS188" s="20"/>
      <c r="AT188" s="20"/>
      <c r="AU188" s="20"/>
      <c r="AV188" s="20"/>
      <c r="AW188" s="128"/>
    </row>
    <row r="189" s="1" customFormat="1" ht="63" hidden="1" customHeight="1" spans="1:49">
      <c r="A189" s="20">
        <v>123</v>
      </c>
      <c r="B189" s="20" t="s">
        <v>748</v>
      </c>
      <c r="C189" s="20">
        <v>2022</v>
      </c>
      <c r="D189" s="21" t="s">
        <v>664</v>
      </c>
      <c r="E189" s="21" t="s">
        <v>749</v>
      </c>
      <c r="F189" s="21" t="s">
        <v>45</v>
      </c>
      <c r="G189" s="21" t="s">
        <v>1072</v>
      </c>
      <c r="H189" s="21" t="s">
        <v>557</v>
      </c>
      <c r="I189" s="33" t="s">
        <v>750</v>
      </c>
      <c r="J189" s="21"/>
      <c r="K189" s="21"/>
      <c r="L189" s="21">
        <v>1</v>
      </c>
      <c r="M189" s="21"/>
      <c r="N189" s="21"/>
      <c r="O189" s="21"/>
      <c r="P189" s="21"/>
      <c r="Q189" s="21"/>
      <c r="R189" s="22">
        <v>5758</v>
      </c>
      <c r="S189" s="21" t="s">
        <v>177</v>
      </c>
      <c r="T189" s="21" t="s">
        <v>178</v>
      </c>
      <c r="U189" s="44">
        <v>75</v>
      </c>
      <c r="V189" s="44">
        <v>0</v>
      </c>
      <c r="W189" s="44"/>
      <c r="X189" s="44">
        <v>0</v>
      </c>
      <c r="Y189" s="44">
        <v>75</v>
      </c>
      <c r="Z189" s="44">
        <v>0</v>
      </c>
      <c r="AA189" s="44">
        <v>0</v>
      </c>
      <c r="AB189" s="44">
        <v>0</v>
      </c>
      <c r="AC189" s="44"/>
      <c r="AD189" s="50">
        <v>1645</v>
      </c>
      <c r="AE189" s="50">
        <v>754</v>
      </c>
      <c r="AF189" s="33" t="s">
        <v>751</v>
      </c>
      <c r="AG189" s="33" t="s">
        <v>752</v>
      </c>
      <c r="AH189" s="21" t="s">
        <v>70</v>
      </c>
      <c r="AI189" s="21" t="s">
        <v>1075</v>
      </c>
      <c r="AJ189" s="58" t="s">
        <v>732</v>
      </c>
      <c r="AK189" s="21" t="s">
        <v>733</v>
      </c>
      <c r="AL189" s="21" t="s">
        <v>389</v>
      </c>
      <c r="AM189" s="21" t="s">
        <v>725</v>
      </c>
      <c r="AN189" s="21" t="s">
        <v>753</v>
      </c>
      <c r="AO189" s="21" t="s">
        <v>56</v>
      </c>
      <c r="AP189" s="133"/>
      <c r="AQ189" s="21"/>
      <c r="AR189" s="20"/>
      <c r="AS189" s="20"/>
      <c r="AT189" s="20"/>
      <c r="AU189" s="20"/>
      <c r="AV189" s="20"/>
      <c r="AW189" s="128"/>
    </row>
    <row r="190" s="1" customFormat="1" ht="22.5" hidden="1" spans="1:49">
      <c r="A190" s="20">
        <v>124</v>
      </c>
      <c r="B190" s="20" t="s">
        <v>754</v>
      </c>
      <c r="C190" s="20">
        <v>2022</v>
      </c>
      <c r="D190" s="21" t="s">
        <v>664</v>
      </c>
      <c r="E190" s="21" t="s">
        <v>755</v>
      </c>
      <c r="F190" s="21" t="s">
        <v>45</v>
      </c>
      <c r="G190" s="21" t="s">
        <v>1072</v>
      </c>
      <c r="H190" s="21" t="s">
        <v>433</v>
      </c>
      <c r="I190" s="33" t="s">
        <v>756</v>
      </c>
      <c r="J190" s="21"/>
      <c r="K190" s="21"/>
      <c r="L190" s="21">
        <v>1</v>
      </c>
      <c r="M190" s="21"/>
      <c r="N190" s="21"/>
      <c r="O190" s="21"/>
      <c r="P190" s="21"/>
      <c r="Q190" s="21"/>
      <c r="R190" s="22">
        <v>3584</v>
      </c>
      <c r="S190" s="21" t="s">
        <v>78</v>
      </c>
      <c r="T190" s="21" t="s">
        <v>1076</v>
      </c>
      <c r="U190" s="44">
        <v>65</v>
      </c>
      <c r="V190" s="44">
        <v>0</v>
      </c>
      <c r="W190" s="44"/>
      <c r="X190" s="44">
        <v>0</v>
      </c>
      <c r="Y190" s="44">
        <v>65</v>
      </c>
      <c r="Z190" s="44">
        <v>0</v>
      </c>
      <c r="AA190" s="44">
        <v>0</v>
      </c>
      <c r="AB190" s="44">
        <v>0</v>
      </c>
      <c r="AC190" s="44"/>
      <c r="AD190" s="50">
        <v>1024</v>
      </c>
      <c r="AE190" s="50">
        <v>369</v>
      </c>
      <c r="AF190" s="33" t="s">
        <v>757</v>
      </c>
      <c r="AG190" s="33" t="s">
        <v>758</v>
      </c>
      <c r="AH190" s="21" t="s">
        <v>168</v>
      </c>
      <c r="AI190" s="21" t="s">
        <v>1117</v>
      </c>
      <c r="AJ190" s="58" t="s">
        <v>732</v>
      </c>
      <c r="AK190" s="21" t="s">
        <v>733</v>
      </c>
      <c r="AL190" s="21" t="s">
        <v>389</v>
      </c>
      <c r="AM190" s="21" t="s">
        <v>725</v>
      </c>
      <c r="AN190" s="21" t="s">
        <v>759</v>
      </c>
      <c r="AO190" s="21" t="s">
        <v>280</v>
      </c>
      <c r="AP190" s="133"/>
      <c r="AQ190" s="21"/>
      <c r="AR190" s="20"/>
      <c r="AS190" s="20"/>
      <c r="AT190" s="20"/>
      <c r="AU190" s="20"/>
      <c r="AV190" s="20"/>
      <c r="AW190" s="128"/>
    </row>
    <row r="191" s="334" customFormat="1" ht="139" customHeight="1" spans="1:59">
      <c r="A191" s="336">
        <v>125</v>
      </c>
      <c r="B191" s="336" t="s">
        <v>1175</v>
      </c>
      <c r="C191" s="336">
        <v>2022</v>
      </c>
      <c r="D191" s="338" t="s">
        <v>720</v>
      </c>
      <c r="E191" s="338" t="s">
        <v>1176</v>
      </c>
      <c r="F191" s="338" t="s">
        <v>45</v>
      </c>
      <c r="G191" s="338" t="s">
        <v>1072</v>
      </c>
      <c r="H191" s="338" t="s">
        <v>1171</v>
      </c>
      <c r="I191" s="349" t="s">
        <v>1177</v>
      </c>
      <c r="J191" s="338"/>
      <c r="K191" s="338"/>
      <c r="L191" s="343">
        <v>1</v>
      </c>
      <c r="M191" s="338"/>
      <c r="N191" s="338"/>
      <c r="O191" s="338"/>
      <c r="P191" s="338"/>
      <c r="Q191" s="338"/>
      <c r="R191" s="343">
        <v>2587</v>
      </c>
      <c r="S191" s="338" t="s">
        <v>70</v>
      </c>
      <c r="T191" s="338" t="s">
        <v>1075</v>
      </c>
      <c r="U191" s="357">
        <v>100</v>
      </c>
      <c r="V191" s="357">
        <v>0</v>
      </c>
      <c r="W191" s="357"/>
      <c r="X191" s="357">
        <v>0</v>
      </c>
      <c r="Y191" s="357">
        <v>100</v>
      </c>
      <c r="Z191" s="357">
        <v>0</v>
      </c>
      <c r="AA191" s="357">
        <v>0</v>
      </c>
      <c r="AB191" s="357">
        <v>0</v>
      </c>
      <c r="AC191" s="357"/>
      <c r="AD191" s="362">
        <v>330</v>
      </c>
      <c r="AE191" s="362">
        <v>110</v>
      </c>
      <c r="AF191" s="351" t="s">
        <v>1178</v>
      </c>
      <c r="AG191" s="351" t="s">
        <v>1179</v>
      </c>
      <c r="AH191" s="338" t="s">
        <v>70</v>
      </c>
      <c r="AI191" s="338" t="s">
        <v>1075</v>
      </c>
      <c r="AJ191" s="338" t="s">
        <v>732</v>
      </c>
      <c r="AK191" s="338" t="s">
        <v>733</v>
      </c>
      <c r="AL191" s="338" t="s">
        <v>389</v>
      </c>
      <c r="AM191" s="338" t="s">
        <v>543</v>
      </c>
      <c r="AN191" s="338"/>
      <c r="AO191" s="338"/>
      <c r="AP191" s="367"/>
      <c r="AQ191" s="338"/>
      <c r="AR191" s="336" t="s">
        <v>1079</v>
      </c>
      <c r="AS191" s="336"/>
      <c r="AT191" s="336"/>
      <c r="AU191" s="336"/>
      <c r="AV191" s="338" t="s">
        <v>1217</v>
      </c>
      <c r="AW191" s="371"/>
      <c r="AY191" s="1">
        <v>1</v>
      </c>
      <c r="AZ191" s="1"/>
      <c r="BA191" s="1"/>
      <c r="BB191" s="1"/>
      <c r="BC191" s="1"/>
      <c r="BD191" s="1"/>
      <c r="BE191" s="1"/>
      <c r="BF191" s="1"/>
      <c r="BG191" s="372">
        <v>1</v>
      </c>
    </row>
    <row r="192" s="3" customFormat="1" ht="18" hidden="1" customHeight="1" spans="1:49">
      <c r="A192" s="155"/>
      <c r="B192" s="190" t="s">
        <v>760</v>
      </c>
      <c r="C192" s="190"/>
      <c r="D192" s="191"/>
      <c r="E192" s="191"/>
      <c r="F192" s="190"/>
      <c r="G192" s="191"/>
      <c r="H192" s="191"/>
      <c r="I192" s="190"/>
      <c r="J192" s="166">
        <f t="shared" ref="J192:AB192" si="34">SUM(J193:J210)</f>
        <v>0</v>
      </c>
      <c r="K192" s="166">
        <f t="shared" si="34"/>
        <v>0</v>
      </c>
      <c r="L192" s="166">
        <f t="shared" si="34"/>
        <v>18</v>
      </c>
      <c r="M192" s="166">
        <f t="shared" si="34"/>
        <v>0</v>
      </c>
      <c r="N192" s="166">
        <f t="shared" si="34"/>
        <v>0</v>
      </c>
      <c r="O192" s="166">
        <f t="shared" si="34"/>
        <v>0</v>
      </c>
      <c r="P192" s="166">
        <f t="shared" si="34"/>
        <v>0</v>
      </c>
      <c r="Q192" s="166">
        <f t="shared" si="34"/>
        <v>0</v>
      </c>
      <c r="R192" s="166">
        <f t="shared" si="34"/>
        <v>37890</v>
      </c>
      <c r="S192" s="166">
        <f t="shared" si="34"/>
        <v>0</v>
      </c>
      <c r="T192" s="166">
        <f t="shared" si="34"/>
        <v>0</v>
      </c>
      <c r="U192" s="166">
        <f t="shared" si="34"/>
        <v>6719.15</v>
      </c>
      <c r="V192" s="166">
        <f t="shared" si="34"/>
        <v>1465</v>
      </c>
      <c r="W192" s="166">
        <f t="shared" si="34"/>
        <v>0</v>
      </c>
      <c r="X192" s="166">
        <f t="shared" si="34"/>
        <v>500</v>
      </c>
      <c r="Y192" s="166">
        <f t="shared" si="34"/>
        <v>4604.15</v>
      </c>
      <c r="Z192" s="166">
        <f t="shared" si="34"/>
        <v>0</v>
      </c>
      <c r="AA192" s="166">
        <f t="shared" si="34"/>
        <v>0</v>
      </c>
      <c r="AB192" s="166">
        <f t="shared" si="34"/>
        <v>150</v>
      </c>
      <c r="AC192" s="166"/>
      <c r="AD192" s="166">
        <f>SUM(AD193:AD210)</f>
        <v>10747</v>
      </c>
      <c r="AE192" s="166">
        <f>SUM(AE193:AE210)</f>
        <v>4534</v>
      </c>
      <c r="AF192" s="205"/>
      <c r="AG192" s="205"/>
      <c r="AH192" s="205"/>
      <c r="AI192" s="205"/>
      <c r="AJ192" s="206"/>
      <c r="AK192" s="201"/>
      <c r="AL192" s="201"/>
      <c r="AM192" s="201"/>
      <c r="AN192" s="175"/>
      <c r="AO192" s="163"/>
      <c r="AP192" s="178"/>
      <c r="AQ192" s="163"/>
      <c r="AR192" s="178"/>
      <c r="AS192" s="178"/>
      <c r="AT192" s="178"/>
      <c r="AU192" s="178"/>
      <c r="AV192" s="178"/>
      <c r="AW192" s="178"/>
    </row>
    <row r="193" s="334" customFormat="1" ht="259" customHeight="1" spans="1:59">
      <c r="A193" s="336">
        <v>126</v>
      </c>
      <c r="B193" s="336" t="s">
        <v>761</v>
      </c>
      <c r="C193" s="336">
        <v>2022</v>
      </c>
      <c r="D193" s="385" t="s">
        <v>720</v>
      </c>
      <c r="E193" s="345" t="s">
        <v>762</v>
      </c>
      <c r="F193" s="343" t="s">
        <v>45</v>
      </c>
      <c r="G193" s="338" t="s">
        <v>1074</v>
      </c>
      <c r="H193" s="343" t="s">
        <v>763</v>
      </c>
      <c r="I193" s="356" t="s">
        <v>1181</v>
      </c>
      <c r="J193" s="343"/>
      <c r="K193" s="343"/>
      <c r="L193" s="343">
        <v>1</v>
      </c>
      <c r="M193" s="343"/>
      <c r="N193" s="343"/>
      <c r="O193" s="343"/>
      <c r="P193" s="343"/>
      <c r="Q193" s="343"/>
      <c r="R193" s="343">
        <v>7623</v>
      </c>
      <c r="S193" s="345" t="s">
        <v>50</v>
      </c>
      <c r="T193" s="338" t="s">
        <v>51</v>
      </c>
      <c r="U193" s="357">
        <v>400</v>
      </c>
      <c r="V193" s="357">
        <v>0</v>
      </c>
      <c r="W193" s="357"/>
      <c r="X193" s="357">
        <v>0</v>
      </c>
      <c r="Y193" s="357">
        <v>400</v>
      </c>
      <c r="Z193" s="357">
        <v>0</v>
      </c>
      <c r="AA193" s="357">
        <v>0</v>
      </c>
      <c r="AB193" s="357">
        <v>0</v>
      </c>
      <c r="AC193" s="357"/>
      <c r="AD193" s="362">
        <v>2178</v>
      </c>
      <c r="AE193" s="362">
        <v>1175</v>
      </c>
      <c r="AF193" s="356" t="s">
        <v>1182</v>
      </c>
      <c r="AG193" s="356" t="s">
        <v>766</v>
      </c>
      <c r="AH193" s="345" t="s">
        <v>50</v>
      </c>
      <c r="AI193" s="338" t="s">
        <v>51</v>
      </c>
      <c r="AJ193" s="339" t="s">
        <v>80</v>
      </c>
      <c r="AK193" s="338" t="s">
        <v>81</v>
      </c>
      <c r="AL193" s="338" t="s">
        <v>82</v>
      </c>
      <c r="AM193" s="338" t="s">
        <v>725</v>
      </c>
      <c r="AN193" s="338" t="s">
        <v>131</v>
      </c>
      <c r="AO193" s="338" t="s">
        <v>56</v>
      </c>
      <c r="AP193" s="338" t="s">
        <v>1078</v>
      </c>
      <c r="AQ193" s="338"/>
      <c r="AR193" s="336" t="s">
        <v>1079</v>
      </c>
      <c r="AS193" s="336"/>
      <c r="AT193" s="336"/>
      <c r="AU193" s="336"/>
      <c r="AV193" s="336"/>
      <c r="AW193" s="371"/>
      <c r="AY193" s="1"/>
      <c r="AZ193" s="1"/>
      <c r="BA193" s="1"/>
      <c r="BB193" s="1"/>
      <c r="BC193" s="1"/>
      <c r="BD193" s="1"/>
      <c r="BE193" s="1"/>
      <c r="BF193" s="1"/>
      <c r="BG193" s="372">
        <v>1</v>
      </c>
    </row>
    <row r="194" s="1" customFormat="1" ht="88" hidden="1" customHeight="1" spans="1:49">
      <c r="A194" s="20">
        <v>127</v>
      </c>
      <c r="B194" s="20" t="s">
        <v>767</v>
      </c>
      <c r="C194" s="20">
        <v>2022</v>
      </c>
      <c r="D194" s="27" t="s">
        <v>720</v>
      </c>
      <c r="E194" s="23" t="s">
        <v>768</v>
      </c>
      <c r="F194" s="22" t="s">
        <v>45</v>
      </c>
      <c r="G194" s="21">
        <v>2022</v>
      </c>
      <c r="H194" s="22" t="s">
        <v>769</v>
      </c>
      <c r="I194" s="34" t="s">
        <v>770</v>
      </c>
      <c r="J194" s="22"/>
      <c r="K194" s="22"/>
      <c r="L194" s="22">
        <v>1</v>
      </c>
      <c r="M194" s="22"/>
      <c r="N194" s="22"/>
      <c r="O194" s="22"/>
      <c r="P194" s="22"/>
      <c r="Q194" s="22"/>
      <c r="R194" s="22">
        <v>2321</v>
      </c>
      <c r="S194" s="23" t="s">
        <v>50</v>
      </c>
      <c r="T194" s="21" t="s">
        <v>51</v>
      </c>
      <c r="U194" s="44">
        <v>500</v>
      </c>
      <c r="V194" s="44">
        <v>500</v>
      </c>
      <c r="W194" s="44"/>
      <c r="X194" s="44">
        <v>0</v>
      </c>
      <c r="Y194" s="44">
        <v>0</v>
      </c>
      <c r="Z194" s="44">
        <v>0</v>
      </c>
      <c r="AA194" s="44">
        <v>0</v>
      </c>
      <c r="AB194" s="44">
        <v>0</v>
      </c>
      <c r="AC194" s="44"/>
      <c r="AD194" s="50">
        <v>663</v>
      </c>
      <c r="AE194" s="50">
        <v>401</v>
      </c>
      <c r="AF194" s="34" t="s">
        <v>1183</v>
      </c>
      <c r="AG194" s="34" t="s">
        <v>772</v>
      </c>
      <c r="AH194" s="23" t="s">
        <v>50</v>
      </c>
      <c r="AI194" s="21" t="s">
        <v>51</v>
      </c>
      <c r="AJ194" s="58" t="s">
        <v>80</v>
      </c>
      <c r="AK194" s="21" t="s">
        <v>81</v>
      </c>
      <c r="AL194" s="21" t="s">
        <v>82</v>
      </c>
      <c r="AM194" s="21" t="s">
        <v>725</v>
      </c>
      <c r="AN194" s="21" t="s">
        <v>131</v>
      </c>
      <c r="AO194" s="21" t="s">
        <v>56</v>
      </c>
      <c r="AP194" s="133"/>
      <c r="AQ194" s="21"/>
      <c r="AR194" s="20"/>
      <c r="AS194" s="20"/>
      <c r="AT194" s="20"/>
      <c r="AU194" s="20"/>
      <c r="AV194" s="20"/>
      <c r="AW194" s="128"/>
    </row>
    <row r="195" s="1" customFormat="1" ht="98" hidden="1" customHeight="1" spans="1:49">
      <c r="A195" s="20">
        <v>128</v>
      </c>
      <c r="B195" s="20" t="s">
        <v>773</v>
      </c>
      <c r="C195" s="20">
        <v>2022</v>
      </c>
      <c r="D195" s="27" t="s">
        <v>720</v>
      </c>
      <c r="E195" s="23" t="s">
        <v>774</v>
      </c>
      <c r="F195" s="22" t="s">
        <v>45</v>
      </c>
      <c r="G195" s="21">
        <v>2022</v>
      </c>
      <c r="H195" s="22" t="s">
        <v>546</v>
      </c>
      <c r="I195" s="34" t="s">
        <v>775</v>
      </c>
      <c r="J195" s="22"/>
      <c r="K195" s="22"/>
      <c r="L195" s="22">
        <v>1</v>
      </c>
      <c r="M195" s="22"/>
      <c r="N195" s="22"/>
      <c r="O195" s="22"/>
      <c r="P195" s="22"/>
      <c r="Q195" s="22"/>
      <c r="R195" s="22">
        <v>2475</v>
      </c>
      <c r="S195" s="23" t="s">
        <v>50</v>
      </c>
      <c r="T195" s="21" t="s">
        <v>51</v>
      </c>
      <c r="U195" s="44">
        <v>400</v>
      </c>
      <c r="V195" s="44">
        <v>400</v>
      </c>
      <c r="W195" s="44"/>
      <c r="X195" s="44">
        <v>0</v>
      </c>
      <c r="Y195" s="44">
        <v>0</v>
      </c>
      <c r="Z195" s="44">
        <v>0</v>
      </c>
      <c r="AA195" s="44">
        <v>0</v>
      </c>
      <c r="AB195" s="44">
        <v>0</v>
      </c>
      <c r="AC195" s="44"/>
      <c r="AD195" s="50">
        <v>707</v>
      </c>
      <c r="AE195" s="50">
        <v>447</v>
      </c>
      <c r="AF195" s="34" t="s">
        <v>776</v>
      </c>
      <c r="AG195" s="34" t="s">
        <v>777</v>
      </c>
      <c r="AH195" s="23" t="s">
        <v>50</v>
      </c>
      <c r="AI195" s="21" t="s">
        <v>51</v>
      </c>
      <c r="AJ195" s="58" t="s">
        <v>80</v>
      </c>
      <c r="AK195" s="21" t="s">
        <v>81</v>
      </c>
      <c r="AL195" s="21" t="s">
        <v>82</v>
      </c>
      <c r="AM195" s="21" t="s">
        <v>725</v>
      </c>
      <c r="AN195" s="21" t="s">
        <v>131</v>
      </c>
      <c r="AO195" s="21" t="s">
        <v>56</v>
      </c>
      <c r="AP195" s="133"/>
      <c r="AQ195" s="21"/>
      <c r="AR195" s="20"/>
      <c r="AS195" s="20"/>
      <c r="AT195" s="20"/>
      <c r="AU195" s="20"/>
      <c r="AV195" s="20"/>
      <c r="AW195" s="128"/>
    </row>
    <row r="196" s="1" customFormat="1" ht="123.75" hidden="1" spans="1:49">
      <c r="A196" s="20">
        <v>129</v>
      </c>
      <c r="B196" s="20" t="s">
        <v>778</v>
      </c>
      <c r="C196" s="20">
        <v>2022</v>
      </c>
      <c r="D196" s="20" t="s">
        <v>720</v>
      </c>
      <c r="E196" s="21" t="s">
        <v>779</v>
      </c>
      <c r="F196" s="26" t="s">
        <v>45</v>
      </c>
      <c r="G196" s="21" t="s">
        <v>1074</v>
      </c>
      <c r="H196" s="25" t="s">
        <v>780</v>
      </c>
      <c r="I196" s="36" t="s">
        <v>1184</v>
      </c>
      <c r="J196" s="24"/>
      <c r="K196" s="24"/>
      <c r="L196" s="22">
        <v>1</v>
      </c>
      <c r="M196" s="24"/>
      <c r="N196" s="24"/>
      <c r="O196" s="24"/>
      <c r="P196" s="24"/>
      <c r="Q196" s="24"/>
      <c r="R196" s="22">
        <v>3742</v>
      </c>
      <c r="S196" s="21" t="s">
        <v>70</v>
      </c>
      <c r="T196" s="21" t="s">
        <v>1075</v>
      </c>
      <c r="U196" s="44">
        <v>565</v>
      </c>
      <c r="V196" s="44">
        <v>565</v>
      </c>
      <c r="W196" s="44"/>
      <c r="X196" s="44">
        <v>0</v>
      </c>
      <c r="Y196" s="44">
        <v>0</v>
      </c>
      <c r="Z196" s="44">
        <v>0</v>
      </c>
      <c r="AA196" s="44">
        <v>0</v>
      </c>
      <c r="AB196" s="44">
        <v>0</v>
      </c>
      <c r="AC196" s="44"/>
      <c r="AD196" s="50">
        <v>1069</v>
      </c>
      <c r="AE196" s="50">
        <v>353</v>
      </c>
      <c r="AF196" s="33" t="s">
        <v>782</v>
      </c>
      <c r="AG196" s="33" t="s">
        <v>1516</v>
      </c>
      <c r="AH196" s="21" t="s">
        <v>70</v>
      </c>
      <c r="AI196" s="21" t="s">
        <v>1075</v>
      </c>
      <c r="AJ196" s="58" t="s">
        <v>80</v>
      </c>
      <c r="AK196" s="21" t="s">
        <v>81</v>
      </c>
      <c r="AL196" s="21" t="s">
        <v>82</v>
      </c>
      <c r="AM196" s="21" t="s">
        <v>725</v>
      </c>
      <c r="AN196" s="59" t="s">
        <v>144</v>
      </c>
      <c r="AO196" s="21" t="s">
        <v>56</v>
      </c>
      <c r="AP196" s="21" t="s">
        <v>1078</v>
      </c>
      <c r="AQ196" s="21"/>
      <c r="AR196" s="20"/>
      <c r="AS196" s="20"/>
      <c r="AT196" s="20"/>
      <c r="AU196" s="20"/>
      <c r="AV196" s="20"/>
      <c r="AW196" s="128"/>
    </row>
    <row r="197" s="334" customFormat="1" ht="196" customHeight="1" spans="1:59">
      <c r="A197" s="336">
        <v>130</v>
      </c>
      <c r="B197" s="336" t="s">
        <v>784</v>
      </c>
      <c r="C197" s="336">
        <v>2022</v>
      </c>
      <c r="D197" s="338" t="s">
        <v>720</v>
      </c>
      <c r="E197" s="338" t="s">
        <v>785</v>
      </c>
      <c r="F197" s="338" t="s">
        <v>45</v>
      </c>
      <c r="G197" s="338" t="s">
        <v>1074</v>
      </c>
      <c r="H197" s="338" t="s">
        <v>786</v>
      </c>
      <c r="I197" s="349" t="s">
        <v>1185</v>
      </c>
      <c r="J197" s="338"/>
      <c r="K197" s="338"/>
      <c r="L197" s="343">
        <v>1</v>
      </c>
      <c r="M197" s="338"/>
      <c r="N197" s="338"/>
      <c r="O197" s="338"/>
      <c r="P197" s="338"/>
      <c r="Q197" s="338"/>
      <c r="R197" s="343">
        <v>3584</v>
      </c>
      <c r="S197" s="338" t="s">
        <v>78</v>
      </c>
      <c r="T197" s="338" t="s">
        <v>1076</v>
      </c>
      <c r="U197" s="357">
        <v>400</v>
      </c>
      <c r="V197" s="357">
        <v>0</v>
      </c>
      <c r="W197" s="357"/>
      <c r="X197" s="357">
        <v>0</v>
      </c>
      <c r="Y197" s="357">
        <v>400</v>
      </c>
      <c r="Z197" s="357">
        <v>0</v>
      </c>
      <c r="AA197" s="357">
        <v>0</v>
      </c>
      <c r="AB197" s="357">
        <v>0</v>
      </c>
      <c r="AC197" s="357"/>
      <c r="AD197" s="362">
        <v>1024</v>
      </c>
      <c r="AE197" s="362">
        <v>369</v>
      </c>
      <c r="AF197" s="349" t="s">
        <v>788</v>
      </c>
      <c r="AG197" s="349" t="s">
        <v>789</v>
      </c>
      <c r="AH197" s="338" t="s">
        <v>78</v>
      </c>
      <c r="AI197" s="338" t="s">
        <v>1076</v>
      </c>
      <c r="AJ197" s="339" t="s">
        <v>80</v>
      </c>
      <c r="AK197" s="338" t="s">
        <v>81</v>
      </c>
      <c r="AL197" s="338" t="s">
        <v>82</v>
      </c>
      <c r="AM197" s="338" t="s">
        <v>725</v>
      </c>
      <c r="AN197" s="338" t="s">
        <v>790</v>
      </c>
      <c r="AO197" s="338" t="s">
        <v>56</v>
      </c>
      <c r="AP197" s="367" t="s">
        <v>1112</v>
      </c>
      <c r="AQ197" s="338"/>
      <c r="AR197" s="336" t="s">
        <v>1079</v>
      </c>
      <c r="AS197" s="336"/>
      <c r="AT197" s="336"/>
      <c r="AU197" s="336"/>
      <c r="AV197" s="336"/>
      <c r="AW197" s="371"/>
      <c r="AY197" s="1"/>
      <c r="AZ197" s="1"/>
      <c r="BA197" s="1"/>
      <c r="BB197" s="1"/>
      <c r="BC197" s="1"/>
      <c r="BD197" s="1"/>
      <c r="BE197" s="1"/>
      <c r="BF197" s="1"/>
      <c r="BG197" s="372">
        <v>1</v>
      </c>
    </row>
    <row r="198" s="1" customFormat="1" ht="79" hidden="1" customHeight="1" spans="1:49">
      <c r="A198" s="20">
        <v>131</v>
      </c>
      <c r="B198" s="20" t="s">
        <v>791</v>
      </c>
      <c r="C198" s="20">
        <v>2022</v>
      </c>
      <c r="D198" s="21" t="s">
        <v>720</v>
      </c>
      <c r="E198" s="21" t="s">
        <v>1186</v>
      </c>
      <c r="F198" s="21" t="s">
        <v>45</v>
      </c>
      <c r="G198" s="21" t="s">
        <v>1074</v>
      </c>
      <c r="H198" s="21" t="s">
        <v>793</v>
      </c>
      <c r="I198" s="33" t="s">
        <v>1187</v>
      </c>
      <c r="J198" s="21"/>
      <c r="K198" s="21"/>
      <c r="L198" s="22">
        <v>1</v>
      </c>
      <c r="M198" s="21"/>
      <c r="N198" s="21"/>
      <c r="O198" s="21"/>
      <c r="P198" s="21"/>
      <c r="Q198" s="21"/>
      <c r="R198" s="22">
        <v>1715</v>
      </c>
      <c r="S198" s="21" t="s">
        <v>168</v>
      </c>
      <c r="T198" s="21" t="s">
        <v>1117</v>
      </c>
      <c r="U198" s="44">
        <v>220</v>
      </c>
      <c r="V198" s="44">
        <v>0</v>
      </c>
      <c r="W198" s="44"/>
      <c r="X198" s="44">
        <v>0</v>
      </c>
      <c r="Y198" s="44">
        <v>220</v>
      </c>
      <c r="Z198" s="44">
        <v>0</v>
      </c>
      <c r="AA198" s="44">
        <v>0</v>
      </c>
      <c r="AB198" s="44">
        <v>0</v>
      </c>
      <c r="AC198" s="44"/>
      <c r="AD198" s="50">
        <v>490</v>
      </c>
      <c r="AE198" s="50">
        <v>163</v>
      </c>
      <c r="AF198" s="33" t="s">
        <v>1188</v>
      </c>
      <c r="AG198" s="33" t="s">
        <v>1188</v>
      </c>
      <c r="AH198" s="21" t="s">
        <v>168</v>
      </c>
      <c r="AI198" s="21" t="s">
        <v>1117</v>
      </c>
      <c r="AJ198" s="58" t="s">
        <v>80</v>
      </c>
      <c r="AK198" s="21" t="s">
        <v>81</v>
      </c>
      <c r="AL198" s="21" t="s">
        <v>82</v>
      </c>
      <c r="AM198" s="21" t="s">
        <v>725</v>
      </c>
      <c r="AN198" s="21" t="s">
        <v>796</v>
      </c>
      <c r="AO198" s="21" t="s">
        <v>56</v>
      </c>
      <c r="AP198" s="133"/>
      <c r="AQ198" s="21"/>
      <c r="AR198" s="20"/>
      <c r="AS198" s="20"/>
      <c r="AT198" s="20"/>
      <c r="AU198" s="20"/>
      <c r="AV198" s="20"/>
      <c r="AW198" s="128"/>
    </row>
    <row r="199" s="334" customFormat="1" ht="123" customHeight="1" spans="1:59">
      <c r="A199" s="336">
        <v>132</v>
      </c>
      <c r="B199" s="336" t="s">
        <v>797</v>
      </c>
      <c r="C199" s="336">
        <v>2022</v>
      </c>
      <c r="D199" s="338" t="s">
        <v>720</v>
      </c>
      <c r="E199" s="338" t="s">
        <v>798</v>
      </c>
      <c r="F199" s="338" t="s">
        <v>45</v>
      </c>
      <c r="G199" s="338" t="s">
        <v>1074</v>
      </c>
      <c r="H199" s="338" t="s">
        <v>799</v>
      </c>
      <c r="I199" s="349" t="s">
        <v>1189</v>
      </c>
      <c r="J199" s="338"/>
      <c r="K199" s="338"/>
      <c r="L199" s="343">
        <v>1</v>
      </c>
      <c r="M199" s="338"/>
      <c r="N199" s="338"/>
      <c r="O199" s="338"/>
      <c r="P199" s="338"/>
      <c r="Q199" s="338"/>
      <c r="R199" s="343">
        <v>1652</v>
      </c>
      <c r="S199" s="338" t="s">
        <v>168</v>
      </c>
      <c r="T199" s="338" t="s">
        <v>1117</v>
      </c>
      <c r="U199" s="357">
        <v>546</v>
      </c>
      <c r="V199" s="357">
        <v>0</v>
      </c>
      <c r="W199" s="357"/>
      <c r="X199" s="357">
        <v>0</v>
      </c>
      <c r="Y199" s="357">
        <v>546</v>
      </c>
      <c r="Z199" s="357">
        <v>0</v>
      </c>
      <c r="AA199" s="357">
        <v>0</v>
      </c>
      <c r="AB199" s="357">
        <v>0</v>
      </c>
      <c r="AC199" s="357"/>
      <c r="AD199" s="362">
        <v>472</v>
      </c>
      <c r="AE199" s="362">
        <v>127</v>
      </c>
      <c r="AF199" s="349" t="s">
        <v>801</v>
      </c>
      <c r="AG199" s="349" t="s">
        <v>801</v>
      </c>
      <c r="AH199" s="338" t="s">
        <v>168</v>
      </c>
      <c r="AI199" s="338" t="s">
        <v>1117</v>
      </c>
      <c r="AJ199" s="339" t="s">
        <v>80</v>
      </c>
      <c r="AK199" s="338" t="s">
        <v>81</v>
      </c>
      <c r="AL199" s="338" t="s">
        <v>82</v>
      </c>
      <c r="AM199" s="338" t="s">
        <v>725</v>
      </c>
      <c r="AN199" s="338" t="s">
        <v>802</v>
      </c>
      <c r="AO199" s="338" t="s">
        <v>56</v>
      </c>
      <c r="AP199" s="338" t="s">
        <v>1078</v>
      </c>
      <c r="AQ199" s="338"/>
      <c r="AR199" s="336" t="s">
        <v>1079</v>
      </c>
      <c r="AS199" s="336"/>
      <c r="AT199" s="336"/>
      <c r="AU199" s="336"/>
      <c r="AV199" s="336"/>
      <c r="AW199" s="371"/>
      <c r="AY199" s="1"/>
      <c r="AZ199" s="1"/>
      <c r="BA199" s="1"/>
      <c r="BB199" s="1"/>
      <c r="BC199" s="1"/>
      <c r="BD199" s="1"/>
      <c r="BE199" s="1"/>
      <c r="BF199" s="1"/>
      <c r="BG199" s="372">
        <v>1</v>
      </c>
    </row>
    <row r="200" s="334" customFormat="1" ht="263" customHeight="1" spans="1:59">
      <c r="A200" s="336">
        <v>133</v>
      </c>
      <c r="B200" s="336" t="s">
        <v>803</v>
      </c>
      <c r="C200" s="336">
        <v>2022</v>
      </c>
      <c r="D200" s="338" t="s">
        <v>720</v>
      </c>
      <c r="E200" s="338" t="s">
        <v>804</v>
      </c>
      <c r="F200" s="338" t="s">
        <v>45</v>
      </c>
      <c r="G200" s="338" t="s">
        <v>1074</v>
      </c>
      <c r="H200" s="338" t="s">
        <v>805</v>
      </c>
      <c r="I200" s="349" t="s">
        <v>1190</v>
      </c>
      <c r="J200" s="338"/>
      <c r="K200" s="338"/>
      <c r="L200" s="343">
        <v>1</v>
      </c>
      <c r="M200" s="338"/>
      <c r="N200" s="338"/>
      <c r="O200" s="338"/>
      <c r="P200" s="338"/>
      <c r="Q200" s="338"/>
      <c r="R200" s="343">
        <v>4099</v>
      </c>
      <c r="S200" s="338" t="s">
        <v>200</v>
      </c>
      <c r="T200" s="338" t="s">
        <v>201</v>
      </c>
      <c r="U200" s="357">
        <v>425.5</v>
      </c>
      <c r="V200" s="357">
        <v>0</v>
      </c>
      <c r="W200" s="357"/>
      <c r="X200" s="357">
        <v>0</v>
      </c>
      <c r="Y200" s="357">
        <v>425.5</v>
      </c>
      <c r="Z200" s="357">
        <v>0</v>
      </c>
      <c r="AA200" s="357">
        <v>0</v>
      </c>
      <c r="AB200" s="357">
        <v>0</v>
      </c>
      <c r="AC200" s="357"/>
      <c r="AD200" s="362">
        <v>1171</v>
      </c>
      <c r="AE200" s="362">
        <v>581</v>
      </c>
      <c r="AF200" s="349" t="s">
        <v>807</v>
      </c>
      <c r="AG200" s="349" t="s">
        <v>808</v>
      </c>
      <c r="AH200" s="338" t="s">
        <v>200</v>
      </c>
      <c r="AI200" s="338" t="s">
        <v>201</v>
      </c>
      <c r="AJ200" s="339" t="s">
        <v>80</v>
      </c>
      <c r="AK200" s="338" t="s">
        <v>81</v>
      </c>
      <c r="AL200" s="338" t="s">
        <v>82</v>
      </c>
      <c r="AM200" s="338" t="s">
        <v>725</v>
      </c>
      <c r="AN200" s="338" t="s">
        <v>809</v>
      </c>
      <c r="AO200" s="338" t="s">
        <v>56</v>
      </c>
      <c r="AP200" s="338" t="s">
        <v>1078</v>
      </c>
      <c r="AQ200" s="338"/>
      <c r="AR200" s="336" t="s">
        <v>1079</v>
      </c>
      <c r="AS200" s="336"/>
      <c r="AT200" s="336"/>
      <c r="AU200" s="336"/>
      <c r="AV200" s="336"/>
      <c r="AW200" s="371"/>
      <c r="AY200" s="1"/>
      <c r="AZ200" s="1"/>
      <c r="BA200" s="1"/>
      <c r="BB200" s="1"/>
      <c r="BC200" s="1"/>
      <c r="BD200" s="1"/>
      <c r="BE200" s="1"/>
      <c r="BF200" s="1"/>
      <c r="BG200" s="372">
        <v>1</v>
      </c>
    </row>
    <row r="201" s="334" customFormat="1" ht="102" customHeight="1" spans="1:59">
      <c r="A201" s="336">
        <v>134</v>
      </c>
      <c r="B201" s="336" t="s">
        <v>810</v>
      </c>
      <c r="C201" s="336">
        <v>2022</v>
      </c>
      <c r="D201" s="338" t="s">
        <v>720</v>
      </c>
      <c r="E201" s="338" t="s">
        <v>811</v>
      </c>
      <c r="F201" s="338" t="s">
        <v>45</v>
      </c>
      <c r="G201" s="338" t="s">
        <v>1074</v>
      </c>
      <c r="H201" s="338" t="s">
        <v>812</v>
      </c>
      <c r="I201" s="349" t="s">
        <v>1191</v>
      </c>
      <c r="J201" s="338"/>
      <c r="K201" s="338"/>
      <c r="L201" s="343">
        <v>1</v>
      </c>
      <c r="M201" s="338"/>
      <c r="N201" s="338"/>
      <c r="O201" s="338"/>
      <c r="P201" s="338"/>
      <c r="Q201" s="338"/>
      <c r="R201" s="343">
        <v>788</v>
      </c>
      <c r="S201" s="338" t="s">
        <v>86</v>
      </c>
      <c r="T201" s="338" t="s">
        <v>90</v>
      </c>
      <c r="U201" s="357">
        <v>300</v>
      </c>
      <c r="V201" s="357">
        <v>0</v>
      </c>
      <c r="W201" s="357"/>
      <c r="X201" s="357">
        <v>0</v>
      </c>
      <c r="Y201" s="357">
        <v>300</v>
      </c>
      <c r="Z201" s="357">
        <v>0</v>
      </c>
      <c r="AA201" s="357">
        <v>0</v>
      </c>
      <c r="AB201" s="357">
        <v>0</v>
      </c>
      <c r="AC201" s="357"/>
      <c r="AD201" s="362">
        <v>225</v>
      </c>
      <c r="AE201" s="362">
        <v>19</v>
      </c>
      <c r="AF201" s="349" t="s">
        <v>814</v>
      </c>
      <c r="AG201" s="349" t="s">
        <v>815</v>
      </c>
      <c r="AH201" s="338" t="s">
        <v>86</v>
      </c>
      <c r="AI201" s="338" t="s">
        <v>90</v>
      </c>
      <c r="AJ201" s="339" t="s">
        <v>80</v>
      </c>
      <c r="AK201" s="338" t="s">
        <v>81</v>
      </c>
      <c r="AL201" s="338" t="s">
        <v>82</v>
      </c>
      <c r="AM201" s="338" t="s">
        <v>725</v>
      </c>
      <c r="AN201" s="338" t="s">
        <v>816</v>
      </c>
      <c r="AO201" s="338" t="s">
        <v>56</v>
      </c>
      <c r="AP201" s="338" t="s">
        <v>1078</v>
      </c>
      <c r="AQ201" s="338"/>
      <c r="AR201" s="336" t="s">
        <v>1079</v>
      </c>
      <c r="AS201" s="336"/>
      <c r="AT201" s="336"/>
      <c r="AU201" s="336"/>
      <c r="AV201" s="336"/>
      <c r="AW201" s="371"/>
      <c r="AY201" s="1"/>
      <c r="AZ201" s="1"/>
      <c r="BA201" s="1"/>
      <c r="BB201" s="1"/>
      <c r="BC201" s="1"/>
      <c r="BD201" s="1"/>
      <c r="BE201" s="1"/>
      <c r="BF201" s="1"/>
      <c r="BG201" s="372">
        <v>1</v>
      </c>
    </row>
    <row r="202" s="334" customFormat="1" ht="67" customHeight="1" spans="1:59">
      <c r="A202" s="336">
        <v>135</v>
      </c>
      <c r="B202" s="336" t="s">
        <v>817</v>
      </c>
      <c r="C202" s="336">
        <v>2022</v>
      </c>
      <c r="D202" s="338" t="s">
        <v>720</v>
      </c>
      <c r="E202" s="338" t="s">
        <v>818</v>
      </c>
      <c r="F202" s="338" t="s">
        <v>45</v>
      </c>
      <c r="G202" s="338" t="s">
        <v>1074</v>
      </c>
      <c r="H202" s="338" t="s">
        <v>158</v>
      </c>
      <c r="I202" s="349" t="s">
        <v>1192</v>
      </c>
      <c r="J202" s="338"/>
      <c r="K202" s="338"/>
      <c r="L202" s="343">
        <v>1</v>
      </c>
      <c r="M202" s="338"/>
      <c r="N202" s="338"/>
      <c r="O202" s="338"/>
      <c r="P202" s="338"/>
      <c r="Q202" s="338"/>
      <c r="R202" s="343">
        <v>998</v>
      </c>
      <c r="S202" s="338" t="s">
        <v>115</v>
      </c>
      <c r="T202" s="356" t="s">
        <v>1077</v>
      </c>
      <c r="U202" s="357">
        <v>170</v>
      </c>
      <c r="V202" s="357">
        <v>0</v>
      </c>
      <c r="W202" s="357"/>
      <c r="X202" s="357">
        <v>0</v>
      </c>
      <c r="Y202" s="357">
        <v>170</v>
      </c>
      <c r="Z202" s="357">
        <v>0</v>
      </c>
      <c r="AA202" s="357">
        <v>0</v>
      </c>
      <c r="AB202" s="357">
        <v>0</v>
      </c>
      <c r="AC202" s="357"/>
      <c r="AD202" s="362">
        <v>285</v>
      </c>
      <c r="AE202" s="362">
        <v>66</v>
      </c>
      <c r="AF202" s="349" t="s">
        <v>1193</v>
      </c>
      <c r="AG202" s="349" t="s">
        <v>821</v>
      </c>
      <c r="AH202" s="338" t="s">
        <v>115</v>
      </c>
      <c r="AI202" s="338" t="s">
        <v>1077</v>
      </c>
      <c r="AJ202" s="339" t="s">
        <v>80</v>
      </c>
      <c r="AK202" s="338" t="s">
        <v>81</v>
      </c>
      <c r="AL202" s="338" t="s">
        <v>82</v>
      </c>
      <c r="AM202" s="338" t="s">
        <v>725</v>
      </c>
      <c r="AN202" s="363" t="s">
        <v>63</v>
      </c>
      <c r="AO202" s="338" t="s">
        <v>56</v>
      </c>
      <c r="AP202" s="338" t="s">
        <v>1078</v>
      </c>
      <c r="AQ202" s="338"/>
      <c r="AR202" s="336" t="s">
        <v>1079</v>
      </c>
      <c r="AS202" s="336"/>
      <c r="AT202" s="336"/>
      <c r="AU202" s="336"/>
      <c r="AV202" s="336"/>
      <c r="AW202" s="371"/>
      <c r="AY202" s="1"/>
      <c r="AZ202" s="1"/>
      <c r="BA202" s="1"/>
      <c r="BB202" s="1"/>
      <c r="BC202" s="1"/>
      <c r="BD202" s="1"/>
      <c r="BE202" s="1"/>
      <c r="BF202" s="1"/>
      <c r="BG202" s="372">
        <v>1</v>
      </c>
    </row>
    <row r="203" s="1" customFormat="1" ht="45" hidden="1" spans="1:49">
      <c r="A203" s="20">
        <v>136</v>
      </c>
      <c r="B203" s="20" t="s">
        <v>822</v>
      </c>
      <c r="C203" s="20">
        <v>2022</v>
      </c>
      <c r="D203" s="21" t="s">
        <v>720</v>
      </c>
      <c r="E203" s="21" t="s">
        <v>823</v>
      </c>
      <c r="F203" s="21" t="s">
        <v>45</v>
      </c>
      <c r="G203" s="21" t="s">
        <v>1074</v>
      </c>
      <c r="H203" s="21" t="s">
        <v>824</v>
      </c>
      <c r="I203" s="33" t="s">
        <v>1194</v>
      </c>
      <c r="J203" s="21"/>
      <c r="K203" s="21"/>
      <c r="L203" s="22">
        <v>1</v>
      </c>
      <c r="M203" s="21"/>
      <c r="N203" s="21"/>
      <c r="O203" s="21"/>
      <c r="P203" s="21"/>
      <c r="Q203" s="21"/>
      <c r="R203" s="22">
        <v>609</v>
      </c>
      <c r="S203" s="21" t="s">
        <v>115</v>
      </c>
      <c r="T203" s="34" t="s">
        <v>1077</v>
      </c>
      <c r="U203" s="44">
        <v>150</v>
      </c>
      <c r="V203" s="44">
        <v>0</v>
      </c>
      <c r="W203" s="44"/>
      <c r="X203" s="44">
        <v>0</v>
      </c>
      <c r="Y203" s="44">
        <v>150</v>
      </c>
      <c r="Z203" s="44">
        <v>0</v>
      </c>
      <c r="AA203" s="44">
        <v>0</v>
      </c>
      <c r="AB203" s="44">
        <v>0</v>
      </c>
      <c r="AC203" s="44"/>
      <c r="AD203" s="50">
        <v>174</v>
      </c>
      <c r="AE203" s="50">
        <v>52</v>
      </c>
      <c r="AF203" s="33" t="s">
        <v>1195</v>
      </c>
      <c r="AG203" s="33" t="s">
        <v>827</v>
      </c>
      <c r="AH203" s="21" t="s">
        <v>115</v>
      </c>
      <c r="AI203" s="21" t="s">
        <v>1077</v>
      </c>
      <c r="AJ203" s="58" t="s">
        <v>80</v>
      </c>
      <c r="AK203" s="21" t="s">
        <v>81</v>
      </c>
      <c r="AL203" s="21" t="s">
        <v>82</v>
      </c>
      <c r="AM203" s="21" t="s">
        <v>725</v>
      </c>
      <c r="AN203" s="59" t="s">
        <v>63</v>
      </c>
      <c r="AO203" s="21" t="s">
        <v>56</v>
      </c>
      <c r="AP203" s="133"/>
      <c r="AQ203" s="21"/>
      <c r="AR203" s="20"/>
      <c r="AS203" s="20"/>
      <c r="AT203" s="20"/>
      <c r="AU203" s="20"/>
      <c r="AV203" s="20"/>
      <c r="AW203" s="128"/>
    </row>
    <row r="204" s="1" customFormat="1" ht="33.75" hidden="1" spans="1:49">
      <c r="A204" s="20">
        <v>137</v>
      </c>
      <c r="B204" s="20" t="s">
        <v>834</v>
      </c>
      <c r="C204" s="20">
        <v>2022</v>
      </c>
      <c r="D204" s="22" t="s">
        <v>43</v>
      </c>
      <c r="E204" s="21" t="s">
        <v>835</v>
      </c>
      <c r="F204" s="21" t="s">
        <v>45</v>
      </c>
      <c r="G204" s="21" t="s">
        <v>1074</v>
      </c>
      <c r="H204" s="21" t="s">
        <v>455</v>
      </c>
      <c r="I204" s="33" t="s">
        <v>836</v>
      </c>
      <c r="J204" s="21"/>
      <c r="K204" s="21"/>
      <c r="L204" s="22">
        <v>1</v>
      </c>
      <c r="M204" s="21"/>
      <c r="N204" s="21"/>
      <c r="O204" s="21"/>
      <c r="P204" s="21"/>
      <c r="Q204" s="21"/>
      <c r="R204" s="22">
        <v>1197</v>
      </c>
      <c r="S204" s="21" t="s">
        <v>52</v>
      </c>
      <c r="T204" s="21" t="s">
        <v>53</v>
      </c>
      <c r="U204" s="44">
        <v>453</v>
      </c>
      <c r="V204" s="44">
        <v>0</v>
      </c>
      <c r="W204" s="44"/>
      <c r="X204" s="44">
        <v>0</v>
      </c>
      <c r="Y204" s="44">
        <v>453</v>
      </c>
      <c r="Z204" s="44">
        <v>0</v>
      </c>
      <c r="AA204" s="44">
        <v>0</v>
      </c>
      <c r="AB204" s="44">
        <v>0</v>
      </c>
      <c r="AC204" s="44"/>
      <c r="AD204" s="50">
        <v>342</v>
      </c>
      <c r="AE204" s="50">
        <v>113</v>
      </c>
      <c r="AF204" s="33" t="s">
        <v>837</v>
      </c>
      <c r="AG204" s="33" t="s">
        <v>837</v>
      </c>
      <c r="AH204" s="21" t="s">
        <v>52</v>
      </c>
      <c r="AI204" s="21" t="s">
        <v>53</v>
      </c>
      <c r="AJ204" s="58" t="s">
        <v>52</v>
      </c>
      <c r="AK204" s="21" t="s">
        <v>53</v>
      </c>
      <c r="AL204" s="21" t="s">
        <v>1073</v>
      </c>
      <c r="AM204" s="21" t="s">
        <v>725</v>
      </c>
      <c r="AN204" s="21" t="s">
        <v>458</v>
      </c>
      <c r="AO204" s="21" t="s">
        <v>56</v>
      </c>
      <c r="AP204" s="265"/>
      <c r="AQ204" s="21"/>
      <c r="AR204" s="20"/>
      <c r="AS204" s="20"/>
      <c r="AT204" s="20"/>
      <c r="AU204" s="20"/>
      <c r="AV204" s="20"/>
      <c r="AW204" s="128"/>
    </row>
    <row r="205" s="1" customFormat="1" ht="75" hidden="1" customHeight="1" spans="1:49">
      <c r="A205" s="20">
        <v>138</v>
      </c>
      <c r="B205" s="20" t="s">
        <v>838</v>
      </c>
      <c r="C205" s="20">
        <v>2022</v>
      </c>
      <c r="D205" s="21" t="s">
        <v>720</v>
      </c>
      <c r="E205" s="21" t="s">
        <v>839</v>
      </c>
      <c r="F205" s="21" t="s">
        <v>45</v>
      </c>
      <c r="G205" s="21" t="s">
        <v>1074</v>
      </c>
      <c r="H205" s="21" t="s">
        <v>455</v>
      </c>
      <c r="I205" s="33" t="s">
        <v>840</v>
      </c>
      <c r="J205" s="21"/>
      <c r="K205" s="21"/>
      <c r="L205" s="22">
        <v>1</v>
      </c>
      <c r="M205" s="21"/>
      <c r="N205" s="21"/>
      <c r="O205" s="21"/>
      <c r="P205" s="21"/>
      <c r="Q205" s="21"/>
      <c r="R205" s="22">
        <v>445</v>
      </c>
      <c r="S205" s="21" t="s">
        <v>168</v>
      </c>
      <c r="T205" s="21" t="s">
        <v>1117</v>
      </c>
      <c r="U205" s="44">
        <v>250</v>
      </c>
      <c r="V205" s="44">
        <v>0</v>
      </c>
      <c r="W205" s="44"/>
      <c r="X205" s="44">
        <v>0</v>
      </c>
      <c r="Y205" s="44">
        <v>250</v>
      </c>
      <c r="Z205" s="44">
        <v>0</v>
      </c>
      <c r="AA205" s="44">
        <v>0</v>
      </c>
      <c r="AB205" s="44">
        <v>0</v>
      </c>
      <c r="AC205" s="44"/>
      <c r="AD205" s="50">
        <v>127</v>
      </c>
      <c r="AE205" s="50">
        <v>40</v>
      </c>
      <c r="AF205" s="33" t="s">
        <v>841</v>
      </c>
      <c r="AG205" s="33" t="s">
        <v>842</v>
      </c>
      <c r="AH205" s="66" t="s">
        <v>168</v>
      </c>
      <c r="AI205" s="207" t="s">
        <v>1117</v>
      </c>
      <c r="AJ205" s="152" t="s">
        <v>438</v>
      </c>
      <c r="AK205" s="151" t="s">
        <v>439</v>
      </c>
      <c r="AL205" s="21" t="s">
        <v>82</v>
      </c>
      <c r="AM205" s="21" t="s">
        <v>725</v>
      </c>
      <c r="AN205" s="21" t="s">
        <v>458</v>
      </c>
      <c r="AO205" s="21" t="s">
        <v>203</v>
      </c>
      <c r="AP205" s="133"/>
      <c r="AQ205" s="21"/>
      <c r="AR205" s="20"/>
      <c r="AS205" s="20"/>
      <c r="AT205" s="20"/>
      <c r="AU205" s="20"/>
      <c r="AV205" s="20"/>
      <c r="AW205" s="128"/>
    </row>
    <row r="206" s="333" customFormat="1" ht="45" spans="1:59">
      <c r="A206" s="336">
        <v>139</v>
      </c>
      <c r="B206" s="336" t="s">
        <v>828</v>
      </c>
      <c r="C206" s="375">
        <v>2023</v>
      </c>
      <c r="D206" s="375" t="s">
        <v>720</v>
      </c>
      <c r="E206" s="338" t="s">
        <v>829</v>
      </c>
      <c r="F206" s="338" t="s">
        <v>45</v>
      </c>
      <c r="G206" s="338" t="s">
        <v>1110</v>
      </c>
      <c r="H206" s="338" t="s">
        <v>830</v>
      </c>
      <c r="I206" s="349" t="s">
        <v>1572</v>
      </c>
      <c r="J206" s="338"/>
      <c r="K206" s="338"/>
      <c r="L206" s="343">
        <v>1</v>
      </c>
      <c r="M206" s="338"/>
      <c r="N206" s="338"/>
      <c r="O206" s="338"/>
      <c r="P206" s="338"/>
      <c r="Q206" s="338"/>
      <c r="R206" s="343">
        <v>1292</v>
      </c>
      <c r="S206" s="338" t="s">
        <v>70</v>
      </c>
      <c r="T206" s="338" t="s">
        <v>1075</v>
      </c>
      <c r="U206" s="357">
        <v>500</v>
      </c>
      <c r="V206" s="357">
        <v>0</v>
      </c>
      <c r="W206" s="357"/>
      <c r="X206" s="357">
        <v>0</v>
      </c>
      <c r="Y206" s="357">
        <v>500</v>
      </c>
      <c r="Z206" s="357">
        <v>0</v>
      </c>
      <c r="AA206" s="357">
        <v>0</v>
      </c>
      <c r="AB206" s="357">
        <v>0</v>
      </c>
      <c r="AC206" s="357"/>
      <c r="AD206" s="362">
        <v>1069</v>
      </c>
      <c r="AE206" s="362">
        <v>353</v>
      </c>
      <c r="AF206" s="349" t="s">
        <v>832</v>
      </c>
      <c r="AG206" s="349" t="s">
        <v>833</v>
      </c>
      <c r="AH206" s="338" t="s">
        <v>70</v>
      </c>
      <c r="AI206" s="338" t="s">
        <v>1075</v>
      </c>
      <c r="AJ206" s="339" t="s">
        <v>80</v>
      </c>
      <c r="AK206" s="338" t="s">
        <v>81</v>
      </c>
      <c r="AL206" s="338" t="s">
        <v>82</v>
      </c>
      <c r="AM206" s="338" t="s">
        <v>725</v>
      </c>
      <c r="AN206" s="363" t="s">
        <v>63</v>
      </c>
      <c r="AO206" s="339" t="s">
        <v>80</v>
      </c>
      <c r="AP206" s="338" t="s">
        <v>56</v>
      </c>
      <c r="AQ206" s="386"/>
      <c r="AR206" s="337" t="s">
        <v>1079</v>
      </c>
      <c r="AS206" s="386"/>
      <c r="AT206" s="386"/>
      <c r="AU206" s="386"/>
      <c r="AV206" s="386"/>
      <c r="AW206" s="386"/>
      <c r="AY206" s="74"/>
      <c r="AZ206" s="74"/>
      <c r="BA206" s="74"/>
      <c r="BB206" s="74"/>
      <c r="BC206" s="74"/>
      <c r="BD206" s="74"/>
      <c r="BE206" s="74"/>
      <c r="BF206" s="74"/>
      <c r="BG206" s="372">
        <v>1</v>
      </c>
    </row>
    <row r="207" s="333" customFormat="1" ht="115" customHeight="1" spans="1:59">
      <c r="A207" s="336">
        <v>140</v>
      </c>
      <c r="B207" s="337" t="s">
        <v>1196</v>
      </c>
      <c r="C207" s="337">
        <v>2022</v>
      </c>
      <c r="D207" s="338" t="s">
        <v>720</v>
      </c>
      <c r="E207" s="339" t="s">
        <v>1517</v>
      </c>
      <c r="F207" s="339" t="s">
        <v>45</v>
      </c>
      <c r="G207" s="339" t="s">
        <v>1074</v>
      </c>
      <c r="H207" s="339" t="s">
        <v>1171</v>
      </c>
      <c r="I207" s="348" t="s">
        <v>1518</v>
      </c>
      <c r="J207" s="338"/>
      <c r="K207" s="338"/>
      <c r="L207" s="343">
        <v>1</v>
      </c>
      <c r="M207" s="338"/>
      <c r="N207" s="338"/>
      <c r="O207" s="338"/>
      <c r="P207" s="338"/>
      <c r="Q207" s="338"/>
      <c r="R207" s="343">
        <v>2587</v>
      </c>
      <c r="S207" s="339" t="s">
        <v>70</v>
      </c>
      <c r="T207" s="339" t="s">
        <v>1075</v>
      </c>
      <c r="U207" s="354">
        <v>600</v>
      </c>
      <c r="V207" s="354"/>
      <c r="W207" s="354"/>
      <c r="X207" s="354">
        <v>500</v>
      </c>
      <c r="Y207" s="354">
        <v>100</v>
      </c>
      <c r="Z207" s="354"/>
      <c r="AA207" s="354"/>
      <c r="AB207" s="354"/>
      <c r="AC207" s="354"/>
      <c r="AD207" s="359">
        <v>330</v>
      </c>
      <c r="AE207" s="359">
        <v>110</v>
      </c>
      <c r="AF207" s="358" t="s">
        <v>1519</v>
      </c>
      <c r="AG207" s="358" t="s">
        <v>1520</v>
      </c>
      <c r="AH207" s="339" t="s">
        <v>70</v>
      </c>
      <c r="AI207" s="339" t="s">
        <v>1075</v>
      </c>
      <c r="AJ207" s="336" t="s">
        <v>80</v>
      </c>
      <c r="AK207" s="338" t="s">
        <v>1089</v>
      </c>
      <c r="AL207" s="338" t="s">
        <v>82</v>
      </c>
      <c r="AM207" s="338" t="s">
        <v>543</v>
      </c>
      <c r="AN207" s="338"/>
      <c r="AO207" s="338"/>
      <c r="AP207" s="367"/>
      <c r="AQ207" s="338"/>
      <c r="AR207" s="337" t="s">
        <v>1079</v>
      </c>
      <c r="AS207" s="337" t="s">
        <v>1079</v>
      </c>
      <c r="AT207" s="337" t="s">
        <v>1079</v>
      </c>
      <c r="AU207" s="337"/>
      <c r="AV207" s="339" t="s">
        <v>1217</v>
      </c>
      <c r="AW207" s="367" t="s">
        <v>1174</v>
      </c>
      <c r="AX207" s="370"/>
      <c r="AY207" s="74">
        <v>1</v>
      </c>
      <c r="AZ207" s="74"/>
      <c r="BA207" s="74"/>
      <c r="BB207" s="74"/>
      <c r="BC207" s="74"/>
      <c r="BD207" s="74"/>
      <c r="BE207" s="74"/>
      <c r="BF207" s="74"/>
      <c r="BG207" s="372">
        <v>1</v>
      </c>
    </row>
    <row r="208" s="334" customFormat="1" ht="75" customHeight="1" spans="1:59">
      <c r="A208" s="336">
        <v>141</v>
      </c>
      <c r="B208" s="336" t="s">
        <v>1200</v>
      </c>
      <c r="C208" s="336">
        <v>2022</v>
      </c>
      <c r="D208" s="338" t="s">
        <v>720</v>
      </c>
      <c r="E208" s="338" t="s">
        <v>1201</v>
      </c>
      <c r="F208" s="338" t="s">
        <v>45</v>
      </c>
      <c r="G208" s="338" t="s">
        <v>1074</v>
      </c>
      <c r="H208" s="338" t="s">
        <v>1171</v>
      </c>
      <c r="I208" s="349" t="s">
        <v>1202</v>
      </c>
      <c r="J208" s="338"/>
      <c r="K208" s="338"/>
      <c r="L208" s="343">
        <v>1</v>
      </c>
      <c r="M208" s="338"/>
      <c r="N208" s="338"/>
      <c r="O208" s="338"/>
      <c r="P208" s="338"/>
      <c r="Q208" s="338"/>
      <c r="R208" s="343">
        <v>2587</v>
      </c>
      <c r="S208" s="338" t="s">
        <v>70</v>
      </c>
      <c r="T208" s="338" t="s">
        <v>1075</v>
      </c>
      <c r="U208" s="357">
        <v>100</v>
      </c>
      <c r="V208" s="357"/>
      <c r="W208" s="357"/>
      <c r="X208" s="357"/>
      <c r="Y208" s="357">
        <v>100</v>
      </c>
      <c r="Z208" s="357"/>
      <c r="AA208" s="357"/>
      <c r="AB208" s="357"/>
      <c r="AC208" s="357"/>
      <c r="AD208" s="362">
        <v>330</v>
      </c>
      <c r="AE208" s="362">
        <v>110</v>
      </c>
      <c r="AF208" s="349" t="s">
        <v>1203</v>
      </c>
      <c r="AG208" s="349" t="s">
        <v>1204</v>
      </c>
      <c r="AH208" s="338" t="s">
        <v>70</v>
      </c>
      <c r="AI208" s="338" t="s">
        <v>1075</v>
      </c>
      <c r="AJ208" s="336" t="s">
        <v>80</v>
      </c>
      <c r="AK208" s="338" t="s">
        <v>1089</v>
      </c>
      <c r="AL208" s="338" t="s">
        <v>82</v>
      </c>
      <c r="AM208" s="338" t="s">
        <v>543</v>
      </c>
      <c r="AN208" s="338"/>
      <c r="AO208" s="338"/>
      <c r="AP208" s="367"/>
      <c r="AQ208" s="338"/>
      <c r="AR208" s="336" t="s">
        <v>1079</v>
      </c>
      <c r="AS208" s="336"/>
      <c r="AT208" s="336"/>
      <c r="AU208" s="336"/>
      <c r="AV208" s="338" t="s">
        <v>1217</v>
      </c>
      <c r="AW208" s="371"/>
      <c r="AY208" s="1">
        <v>1</v>
      </c>
      <c r="AZ208" s="1"/>
      <c r="BA208" s="1"/>
      <c r="BB208" s="1"/>
      <c r="BC208" s="1"/>
      <c r="BD208" s="1"/>
      <c r="BE208" s="1"/>
      <c r="BF208" s="1"/>
      <c r="BG208" s="372">
        <v>1</v>
      </c>
    </row>
    <row r="209" s="1" customFormat="1" ht="132" hidden="1" customHeight="1" spans="1:49">
      <c r="A209" s="20">
        <v>142</v>
      </c>
      <c r="B209" s="20" t="s">
        <v>1521</v>
      </c>
      <c r="C209" s="20">
        <v>2022</v>
      </c>
      <c r="D209" s="110" t="s">
        <v>720</v>
      </c>
      <c r="E209" s="264" t="s">
        <v>1522</v>
      </c>
      <c r="F209" s="21" t="s">
        <v>45</v>
      </c>
      <c r="G209" s="21" t="s">
        <v>1208</v>
      </c>
      <c r="H209" s="21" t="s">
        <v>580</v>
      </c>
      <c r="I209" s="33" t="s">
        <v>1523</v>
      </c>
      <c r="J209" s="21"/>
      <c r="K209" s="21"/>
      <c r="L209" s="21">
        <v>1</v>
      </c>
      <c r="M209" s="21"/>
      <c r="N209" s="21"/>
      <c r="O209" s="21"/>
      <c r="P209" s="21"/>
      <c r="Q209" s="21"/>
      <c r="R209" s="22">
        <v>84</v>
      </c>
      <c r="S209" s="21" t="s">
        <v>168</v>
      </c>
      <c r="T209" s="21" t="s">
        <v>1117</v>
      </c>
      <c r="U209" s="44">
        <v>699.65</v>
      </c>
      <c r="V209" s="44"/>
      <c r="W209" s="44"/>
      <c r="X209" s="44"/>
      <c r="Y209" s="44">
        <v>549.65</v>
      </c>
      <c r="Z209" s="44"/>
      <c r="AA209" s="44"/>
      <c r="AB209" s="44">
        <v>150</v>
      </c>
      <c r="AC209" s="44" t="s">
        <v>26</v>
      </c>
      <c r="AD209" s="50">
        <v>43</v>
      </c>
      <c r="AE209" s="50">
        <v>29</v>
      </c>
      <c r="AF209" s="33" t="s">
        <v>1203</v>
      </c>
      <c r="AG209" s="33" t="s">
        <v>1204</v>
      </c>
      <c r="AH209" s="21" t="s">
        <v>168</v>
      </c>
      <c r="AI209" s="21" t="s">
        <v>1117</v>
      </c>
      <c r="AJ209" s="110" t="s">
        <v>52</v>
      </c>
      <c r="AK209" s="109" t="s">
        <v>1524</v>
      </c>
      <c r="AL209" s="110" t="s">
        <v>1073</v>
      </c>
      <c r="AM209" s="110" t="s">
        <v>543</v>
      </c>
      <c r="AN209" s="110"/>
      <c r="AO209" s="110"/>
      <c r="AP209" s="235"/>
      <c r="AQ209" s="110"/>
      <c r="AR209" s="20"/>
      <c r="AS209" s="20"/>
      <c r="AT209" s="20"/>
      <c r="AU209" s="20"/>
      <c r="AV209" s="21" t="s">
        <v>1525</v>
      </c>
      <c r="AW209" s="128"/>
    </row>
    <row r="210" s="1" customFormat="1" ht="132" hidden="1" customHeight="1" spans="1:49">
      <c r="A210" s="20">
        <v>143</v>
      </c>
      <c r="B210" s="20" t="s">
        <v>1526</v>
      </c>
      <c r="C210" s="20">
        <v>2022</v>
      </c>
      <c r="D210" s="110" t="s">
        <v>720</v>
      </c>
      <c r="E210" s="264" t="s">
        <v>1527</v>
      </c>
      <c r="F210" s="21" t="s">
        <v>45</v>
      </c>
      <c r="G210" s="21" t="s">
        <v>1528</v>
      </c>
      <c r="H210" s="21" t="s">
        <v>509</v>
      </c>
      <c r="I210" s="33" t="s">
        <v>1529</v>
      </c>
      <c r="J210" s="21"/>
      <c r="K210" s="21"/>
      <c r="L210" s="21">
        <v>1</v>
      </c>
      <c r="M210" s="21"/>
      <c r="N210" s="21"/>
      <c r="O210" s="21"/>
      <c r="P210" s="21"/>
      <c r="Q210" s="21"/>
      <c r="R210" s="22">
        <v>92</v>
      </c>
      <c r="S210" s="21" t="s">
        <v>168</v>
      </c>
      <c r="T210" s="21" t="s">
        <v>1117</v>
      </c>
      <c r="U210" s="44">
        <v>40</v>
      </c>
      <c r="V210" s="44"/>
      <c r="W210" s="44"/>
      <c r="X210" s="44"/>
      <c r="Y210" s="44">
        <v>40</v>
      </c>
      <c r="Z210" s="44"/>
      <c r="AA210" s="44"/>
      <c r="AB210" s="44"/>
      <c r="AC210" s="44"/>
      <c r="AD210" s="50">
        <v>48</v>
      </c>
      <c r="AE210" s="50">
        <v>26</v>
      </c>
      <c r="AF210" s="33" t="s">
        <v>1203</v>
      </c>
      <c r="AG210" s="33" t="s">
        <v>1204</v>
      </c>
      <c r="AH210" s="21" t="s">
        <v>168</v>
      </c>
      <c r="AI210" s="21" t="s">
        <v>1117</v>
      </c>
      <c r="AJ210" s="110" t="s">
        <v>52</v>
      </c>
      <c r="AK210" s="109" t="s">
        <v>1524</v>
      </c>
      <c r="AL210" s="110" t="s">
        <v>1073</v>
      </c>
      <c r="AM210" s="110" t="s">
        <v>543</v>
      </c>
      <c r="AN210" s="110"/>
      <c r="AO210" s="110"/>
      <c r="AP210" s="235"/>
      <c r="AQ210" s="110"/>
      <c r="AR210" s="20"/>
      <c r="AS210" s="20"/>
      <c r="AT210" s="20"/>
      <c r="AU210" s="20"/>
      <c r="AV210" s="21" t="s">
        <v>1525</v>
      </c>
      <c r="AW210" s="128"/>
    </row>
    <row r="211" s="3" customFormat="1" ht="18" hidden="1" customHeight="1" spans="1:49">
      <c r="A211" s="155"/>
      <c r="B211" s="190" t="s">
        <v>843</v>
      </c>
      <c r="C211" s="190"/>
      <c r="D211" s="191"/>
      <c r="E211" s="191"/>
      <c r="F211" s="190"/>
      <c r="G211" s="191"/>
      <c r="H211" s="191"/>
      <c r="I211" s="190"/>
      <c r="J211" s="166">
        <f t="shared" ref="J211:AB211" si="35">J212+J213+J214+J216+J215+J217</f>
        <v>0</v>
      </c>
      <c r="K211" s="166">
        <f t="shared" si="35"/>
        <v>0</v>
      </c>
      <c r="L211" s="166">
        <f t="shared" si="35"/>
        <v>2</v>
      </c>
      <c r="M211" s="166">
        <f t="shared" si="35"/>
        <v>0</v>
      </c>
      <c r="N211" s="166">
        <f t="shared" si="35"/>
        <v>0</v>
      </c>
      <c r="O211" s="166">
        <f t="shared" si="35"/>
        <v>0</v>
      </c>
      <c r="P211" s="166">
        <f t="shared" si="35"/>
        <v>0</v>
      </c>
      <c r="Q211" s="166">
        <f t="shared" si="35"/>
        <v>0</v>
      </c>
      <c r="R211" s="166">
        <f t="shared" si="35"/>
        <v>4474</v>
      </c>
      <c r="S211" s="166">
        <f t="shared" si="35"/>
        <v>0</v>
      </c>
      <c r="T211" s="166">
        <f t="shared" si="35"/>
        <v>0</v>
      </c>
      <c r="U211" s="166">
        <f t="shared" si="35"/>
        <v>150</v>
      </c>
      <c r="V211" s="166">
        <f t="shared" si="35"/>
        <v>0</v>
      </c>
      <c r="W211" s="166">
        <f t="shared" si="35"/>
        <v>0</v>
      </c>
      <c r="X211" s="166">
        <f t="shared" si="35"/>
        <v>0</v>
      </c>
      <c r="Y211" s="166">
        <f t="shared" si="35"/>
        <v>150</v>
      </c>
      <c r="Z211" s="166">
        <f t="shared" si="35"/>
        <v>0</v>
      </c>
      <c r="AA211" s="166">
        <f t="shared" si="35"/>
        <v>0</v>
      </c>
      <c r="AB211" s="166">
        <f t="shared" si="35"/>
        <v>0</v>
      </c>
      <c r="AC211" s="166"/>
      <c r="AD211" s="166">
        <f>AD212+AD213+AD214+AD216+AD215+AD217</f>
        <v>869</v>
      </c>
      <c r="AE211" s="166">
        <f>AE212+AE213+AE214+AE216+AE215+AE217</f>
        <v>339</v>
      </c>
      <c r="AF211" s="205"/>
      <c r="AG211" s="205"/>
      <c r="AH211" s="201"/>
      <c r="AI211" s="201"/>
      <c r="AJ211" s="206"/>
      <c r="AK211" s="201"/>
      <c r="AL211" s="201"/>
      <c r="AM211" s="201"/>
      <c r="AN211" s="175"/>
      <c r="AO211" s="163"/>
      <c r="AP211" s="178"/>
      <c r="AQ211" s="163"/>
      <c r="AR211" s="178"/>
      <c r="AS211" s="178"/>
      <c r="AT211" s="178"/>
      <c r="AU211" s="178"/>
      <c r="AV211" s="178"/>
      <c r="AW211" s="178"/>
    </row>
    <row r="212" s="3" customFormat="1" ht="18" hidden="1" customHeight="1" spans="1:49">
      <c r="A212" s="155"/>
      <c r="B212" s="190" t="s">
        <v>844</v>
      </c>
      <c r="C212" s="190"/>
      <c r="D212" s="191"/>
      <c r="E212" s="191"/>
      <c r="F212" s="190"/>
      <c r="G212" s="191"/>
      <c r="H212" s="191"/>
      <c r="I212" s="190"/>
      <c r="J212" s="166">
        <v>0</v>
      </c>
      <c r="K212" s="166">
        <v>0</v>
      </c>
      <c r="L212" s="166">
        <v>0</v>
      </c>
      <c r="M212" s="166">
        <v>0</v>
      </c>
      <c r="N212" s="166">
        <v>0</v>
      </c>
      <c r="O212" s="166">
        <v>0</v>
      </c>
      <c r="P212" s="166">
        <v>0</v>
      </c>
      <c r="Q212" s="166">
        <v>0</v>
      </c>
      <c r="R212" s="166">
        <v>0</v>
      </c>
      <c r="S212" s="166">
        <v>0</v>
      </c>
      <c r="T212" s="166">
        <v>0</v>
      </c>
      <c r="U212" s="166">
        <v>0</v>
      </c>
      <c r="V212" s="166">
        <v>0</v>
      </c>
      <c r="W212" s="166">
        <v>0</v>
      </c>
      <c r="X212" s="166">
        <v>0</v>
      </c>
      <c r="Y212" s="166">
        <v>0</v>
      </c>
      <c r="Z212" s="166">
        <v>0</v>
      </c>
      <c r="AA212" s="166">
        <v>0</v>
      </c>
      <c r="AB212" s="166">
        <v>0</v>
      </c>
      <c r="AC212" s="166"/>
      <c r="AD212" s="166">
        <v>0</v>
      </c>
      <c r="AE212" s="166">
        <v>0</v>
      </c>
      <c r="AF212" s="205"/>
      <c r="AG212" s="205"/>
      <c r="AH212" s="201"/>
      <c r="AI212" s="201"/>
      <c r="AJ212" s="206"/>
      <c r="AK212" s="201"/>
      <c r="AL212" s="201"/>
      <c r="AM212" s="201"/>
      <c r="AN212" s="175"/>
      <c r="AO212" s="163"/>
      <c r="AP212" s="178"/>
      <c r="AQ212" s="163"/>
      <c r="AR212" s="178"/>
      <c r="AS212" s="178"/>
      <c r="AT212" s="178"/>
      <c r="AU212" s="178"/>
      <c r="AV212" s="178"/>
      <c r="AW212" s="178"/>
    </row>
    <row r="213" s="3" customFormat="1" ht="18" hidden="1" customHeight="1" spans="1:49">
      <c r="A213" s="155"/>
      <c r="B213" s="190" t="s">
        <v>845</v>
      </c>
      <c r="C213" s="190"/>
      <c r="D213" s="191"/>
      <c r="E213" s="191"/>
      <c r="F213" s="190"/>
      <c r="G213" s="191"/>
      <c r="H213" s="191"/>
      <c r="I213" s="190"/>
      <c r="J213" s="166">
        <v>0</v>
      </c>
      <c r="K213" s="166">
        <v>0</v>
      </c>
      <c r="L213" s="166">
        <v>0</v>
      </c>
      <c r="M213" s="166">
        <v>0</v>
      </c>
      <c r="N213" s="166">
        <v>0</v>
      </c>
      <c r="O213" s="166">
        <v>0</v>
      </c>
      <c r="P213" s="166">
        <v>0</v>
      </c>
      <c r="Q213" s="166">
        <v>0</v>
      </c>
      <c r="R213" s="166">
        <v>0</v>
      </c>
      <c r="S213" s="166">
        <v>0</v>
      </c>
      <c r="T213" s="166">
        <v>0</v>
      </c>
      <c r="U213" s="166">
        <v>0</v>
      </c>
      <c r="V213" s="166">
        <v>0</v>
      </c>
      <c r="W213" s="166">
        <v>0</v>
      </c>
      <c r="X213" s="166">
        <v>0</v>
      </c>
      <c r="Y213" s="166">
        <v>0</v>
      </c>
      <c r="Z213" s="166">
        <v>0</v>
      </c>
      <c r="AA213" s="166">
        <v>0</v>
      </c>
      <c r="AB213" s="166">
        <v>0</v>
      </c>
      <c r="AC213" s="166"/>
      <c r="AD213" s="166">
        <v>0</v>
      </c>
      <c r="AE213" s="166">
        <v>0</v>
      </c>
      <c r="AF213" s="205"/>
      <c r="AG213" s="205"/>
      <c r="AH213" s="201"/>
      <c r="AI213" s="201"/>
      <c r="AJ213" s="206"/>
      <c r="AK213" s="201"/>
      <c r="AL213" s="201"/>
      <c r="AM213" s="201"/>
      <c r="AN213" s="175"/>
      <c r="AO213" s="163"/>
      <c r="AP213" s="178"/>
      <c r="AQ213" s="163"/>
      <c r="AR213" s="178"/>
      <c r="AS213" s="178"/>
      <c r="AT213" s="178"/>
      <c r="AU213" s="178"/>
      <c r="AV213" s="178"/>
      <c r="AW213" s="178"/>
    </row>
    <row r="214" s="3" customFormat="1" ht="18" hidden="1" customHeight="1" spans="1:49">
      <c r="A214" s="155"/>
      <c r="B214" s="190" t="s">
        <v>846</v>
      </c>
      <c r="C214" s="190"/>
      <c r="D214" s="191"/>
      <c r="E214" s="191"/>
      <c r="F214" s="190"/>
      <c r="G214" s="191"/>
      <c r="H214" s="191"/>
      <c r="I214" s="190"/>
      <c r="J214" s="166">
        <v>0</v>
      </c>
      <c r="K214" s="166">
        <v>0</v>
      </c>
      <c r="L214" s="166">
        <v>0</v>
      </c>
      <c r="M214" s="166">
        <v>0</v>
      </c>
      <c r="N214" s="166">
        <v>0</v>
      </c>
      <c r="O214" s="166">
        <v>0</v>
      </c>
      <c r="P214" s="166">
        <v>0</v>
      </c>
      <c r="Q214" s="166">
        <v>0</v>
      </c>
      <c r="R214" s="166">
        <v>0</v>
      </c>
      <c r="S214" s="166">
        <v>0</v>
      </c>
      <c r="T214" s="166">
        <v>0</v>
      </c>
      <c r="U214" s="166">
        <v>0</v>
      </c>
      <c r="V214" s="166">
        <v>0</v>
      </c>
      <c r="W214" s="166">
        <v>0</v>
      </c>
      <c r="X214" s="166">
        <v>0</v>
      </c>
      <c r="Y214" s="166">
        <v>0</v>
      </c>
      <c r="Z214" s="166">
        <v>0</v>
      </c>
      <c r="AA214" s="166">
        <v>0</v>
      </c>
      <c r="AB214" s="166">
        <v>0</v>
      </c>
      <c r="AC214" s="166"/>
      <c r="AD214" s="166">
        <v>0</v>
      </c>
      <c r="AE214" s="166">
        <v>0</v>
      </c>
      <c r="AF214" s="205"/>
      <c r="AG214" s="205"/>
      <c r="AH214" s="201"/>
      <c r="AI214" s="201"/>
      <c r="AJ214" s="206"/>
      <c r="AK214" s="201"/>
      <c r="AL214" s="201"/>
      <c r="AM214" s="201"/>
      <c r="AN214" s="175"/>
      <c r="AO214" s="163"/>
      <c r="AP214" s="178"/>
      <c r="AQ214" s="163"/>
      <c r="AR214" s="178"/>
      <c r="AS214" s="178"/>
      <c r="AT214" s="178"/>
      <c r="AU214" s="178"/>
      <c r="AV214" s="178"/>
      <c r="AW214" s="178"/>
    </row>
    <row r="215" s="3" customFormat="1" ht="18" hidden="1" customHeight="1" spans="1:49">
      <c r="A215" s="155"/>
      <c r="B215" s="190" t="s">
        <v>847</v>
      </c>
      <c r="C215" s="190"/>
      <c r="D215" s="191"/>
      <c r="E215" s="191"/>
      <c r="F215" s="190"/>
      <c r="G215" s="191"/>
      <c r="H215" s="191"/>
      <c r="I215" s="190"/>
      <c r="J215" s="166">
        <v>0</v>
      </c>
      <c r="K215" s="166">
        <v>0</v>
      </c>
      <c r="L215" s="166">
        <v>0</v>
      </c>
      <c r="M215" s="166">
        <v>0</v>
      </c>
      <c r="N215" s="166">
        <v>0</v>
      </c>
      <c r="O215" s="166">
        <v>0</v>
      </c>
      <c r="P215" s="166">
        <v>0</v>
      </c>
      <c r="Q215" s="166">
        <v>0</v>
      </c>
      <c r="R215" s="166">
        <v>0</v>
      </c>
      <c r="S215" s="166">
        <v>0</v>
      </c>
      <c r="T215" s="166">
        <v>0</v>
      </c>
      <c r="U215" s="166">
        <v>0</v>
      </c>
      <c r="V215" s="166">
        <v>0</v>
      </c>
      <c r="W215" s="166">
        <v>0</v>
      </c>
      <c r="X215" s="166">
        <v>0</v>
      </c>
      <c r="Y215" s="166">
        <v>0</v>
      </c>
      <c r="Z215" s="166">
        <v>0</v>
      </c>
      <c r="AA215" s="166">
        <v>0</v>
      </c>
      <c r="AB215" s="166">
        <v>0</v>
      </c>
      <c r="AC215" s="166"/>
      <c r="AD215" s="166">
        <v>0</v>
      </c>
      <c r="AE215" s="166">
        <v>0</v>
      </c>
      <c r="AF215" s="205"/>
      <c r="AG215" s="205"/>
      <c r="AH215" s="201"/>
      <c r="AI215" s="201"/>
      <c r="AJ215" s="206"/>
      <c r="AK215" s="201"/>
      <c r="AL215" s="201"/>
      <c r="AM215" s="201"/>
      <c r="AN215" s="175"/>
      <c r="AO215" s="163"/>
      <c r="AP215" s="178"/>
      <c r="AQ215" s="163"/>
      <c r="AR215" s="178"/>
      <c r="AS215" s="178"/>
      <c r="AT215" s="178"/>
      <c r="AU215" s="178"/>
      <c r="AV215" s="178"/>
      <c r="AW215" s="178"/>
    </row>
    <row r="216" s="3" customFormat="1" ht="18" hidden="1" customHeight="1" spans="1:49">
      <c r="A216" s="155"/>
      <c r="B216" s="190" t="s">
        <v>848</v>
      </c>
      <c r="C216" s="190"/>
      <c r="D216" s="191"/>
      <c r="E216" s="191"/>
      <c r="F216" s="190"/>
      <c r="G216" s="191"/>
      <c r="H216" s="191"/>
      <c r="I216" s="190"/>
      <c r="J216" s="166">
        <v>0</v>
      </c>
      <c r="K216" s="166">
        <v>0</v>
      </c>
      <c r="L216" s="166">
        <v>0</v>
      </c>
      <c r="M216" s="166">
        <v>0</v>
      </c>
      <c r="N216" s="166">
        <v>0</v>
      </c>
      <c r="O216" s="166">
        <v>0</v>
      </c>
      <c r="P216" s="166">
        <v>0</v>
      </c>
      <c r="Q216" s="166">
        <v>0</v>
      </c>
      <c r="R216" s="166">
        <v>0</v>
      </c>
      <c r="S216" s="166">
        <v>0</v>
      </c>
      <c r="T216" s="166">
        <v>0</v>
      </c>
      <c r="U216" s="166">
        <v>0</v>
      </c>
      <c r="V216" s="166">
        <v>0</v>
      </c>
      <c r="W216" s="166">
        <v>0</v>
      </c>
      <c r="X216" s="166">
        <v>0</v>
      </c>
      <c r="Y216" s="166">
        <v>0</v>
      </c>
      <c r="Z216" s="166">
        <v>0</v>
      </c>
      <c r="AA216" s="166">
        <v>0</v>
      </c>
      <c r="AB216" s="166">
        <v>0</v>
      </c>
      <c r="AC216" s="166"/>
      <c r="AD216" s="166">
        <v>0</v>
      </c>
      <c r="AE216" s="166">
        <v>0</v>
      </c>
      <c r="AF216" s="205"/>
      <c r="AG216" s="205"/>
      <c r="AH216" s="201"/>
      <c r="AI216" s="201"/>
      <c r="AJ216" s="206"/>
      <c r="AK216" s="201"/>
      <c r="AL216" s="201"/>
      <c r="AM216" s="201"/>
      <c r="AN216" s="175"/>
      <c r="AO216" s="163"/>
      <c r="AP216" s="178"/>
      <c r="AQ216" s="163"/>
      <c r="AR216" s="178"/>
      <c r="AS216" s="178"/>
      <c r="AT216" s="178"/>
      <c r="AU216" s="178"/>
      <c r="AV216" s="178"/>
      <c r="AW216" s="178"/>
    </row>
    <row r="217" s="3" customFormat="1" ht="18" hidden="1" customHeight="1" spans="1:49">
      <c r="A217" s="155"/>
      <c r="B217" s="190" t="s">
        <v>849</v>
      </c>
      <c r="C217" s="190"/>
      <c r="D217" s="191"/>
      <c r="E217" s="191"/>
      <c r="F217" s="190"/>
      <c r="G217" s="191"/>
      <c r="H217" s="191"/>
      <c r="I217" s="190"/>
      <c r="J217" s="166">
        <f t="shared" ref="J217:AB217" si="36">SUM(J218:J219)</f>
        <v>0</v>
      </c>
      <c r="K217" s="166">
        <f t="shared" si="36"/>
        <v>0</v>
      </c>
      <c r="L217" s="166">
        <f t="shared" si="36"/>
        <v>2</v>
      </c>
      <c r="M217" s="166">
        <f t="shared" si="36"/>
        <v>0</v>
      </c>
      <c r="N217" s="166">
        <f t="shared" si="36"/>
        <v>0</v>
      </c>
      <c r="O217" s="166">
        <f t="shared" si="36"/>
        <v>0</v>
      </c>
      <c r="P217" s="166">
        <f t="shared" si="36"/>
        <v>0</v>
      </c>
      <c r="Q217" s="166">
        <f t="shared" si="36"/>
        <v>0</v>
      </c>
      <c r="R217" s="166">
        <f t="shared" si="36"/>
        <v>4474</v>
      </c>
      <c r="S217" s="166">
        <f t="shared" si="36"/>
        <v>0</v>
      </c>
      <c r="T217" s="166">
        <f t="shared" si="36"/>
        <v>0</v>
      </c>
      <c r="U217" s="166">
        <f t="shared" si="36"/>
        <v>150</v>
      </c>
      <c r="V217" s="166">
        <f t="shared" si="36"/>
        <v>0</v>
      </c>
      <c r="W217" s="166">
        <f t="shared" si="36"/>
        <v>0</v>
      </c>
      <c r="X217" s="166">
        <f t="shared" si="36"/>
        <v>0</v>
      </c>
      <c r="Y217" s="166">
        <f t="shared" si="36"/>
        <v>150</v>
      </c>
      <c r="Z217" s="166">
        <f t="shared" si="36"/>
        <v>0</v>
      </c>
      <c r="AA217" s="166">
        <f t="shared" si="36"/>
        <v>0</v>
      </c>
      <c r="AB217" s="166">
        <f t="shared" si="36"/>
        <v>0</v>
      </c>
      <c r="AC217" s="166"/>
      <c r="AD217" s="166">
        <f>SUM(AD218:AD219)</f>
        <v>869</v>
      </c>
      <c r="AE217" s="166">
        <f>SUM(AE218:AE219)</f>
        <v>339</v>
      </c>
      <c r="AF217" s="205"/>
      <c r="AG217" s="205"/>
      <c r="AH217" s="201"/>
      <c r="AI217" s="201"/>
      <c r="AJ217" s="206"/>
      <c r="AK217" s="201"/>
      <c r="AL217" s="201"/>
      <c r="AM217" s="201"/>
      <c r="AN217" s="175"/>
      <c r="AO217" s="163"/>
      <c r="AP217" s="178"/>
      <c r="AQ217" s="163"/>
      <c r="AR217" s="178"/>
      <c r="AS217" s="178"/>
      <c r="AT217" s="178"/>
      <c r="AU217" s="178"/>
      <c r="AV217" s="178"/>
      <c r="AW217" s="178"/>
    </row>
    <row r="218" s="1" customFormat="1" ht="149" hidden="1" customHeight="1" spans="1:49">
      <c r="A218" s="20">
        <v>144</v>
      </c>
      <c r="B218" s="20" t="s">
        <v>850</v>
      </c>
      <c r="C218" s="20">
        <v>2022</v>
      </c>
      <c r="D218" s="21" t="s">
        <v>851</v>
      </c>
      <c r="E218" s="21" t="s">
        <v>852</v>
      </c>
      <c r="F218" s="21" t="s">
        <v>401</v>
      </c>
      <c r="G218" s="21" t="s">
        <v>1074</v>
      </c>
      <c r="H218" s="21" t="s">
        <v>557</v>
      </c>
      <c r="I218" s="33" t="s">
        <v>853</v>
      </c>
      <c r="J218" s="21"/>
      <c r="K218" s="21"/>
      <c r="L218" s="21">
        <v>1</v>
      </c>
      <c r="M218" s="21"/>
      <c r="N218" s="21"/>
      <c r="O218" s="21"/>
      <c r="P218" s="21"/>
      <c r="Q218" s="21"/>
      <c r="R218" s="22">
        <v>1887</v>
      </c>
      <c r="S218" s="21" t="s">
        <v>177</v>
      </c>
      <c r="T218" s="21" t="s">
        <v>178</v>
      </c>
      <c r="U218" s="44">
        <v>100</v>
      </c>
      <c r="V218" s="44">
        <v>0</v>
      </c>
      <c r="W218" s="44"/>
      <c r="X218" s="44">
        <v>0</v>
      </c>
      <c r="Y218" s="44">
        <v>100</v>
      </c>
      <c r="Z218" s="44">
        <v>0</v>
      </c>
      <c r="AA218" s="44">
        <v>0</v>
      </c>
      <c r="AB218" s="44">
        <v>0</v>
      </c>
      <c r="AC218" s="44"/>
      <c r="AD218" s="50">
        <v>539</v>
      </c>
      <c r="AE218" s="50">
        <v>229</v>
      </c>
      <c r="AF218" s="33" t="s">
        <v>854</v>
      </c>
      <c r="AG218" s="33" t="s">
        <v>855</v>
      </c>
      <c r="AH218" s="21" t="s">
        <v>177</v>
      </c>
      <c r="AI218" s="21" t="s">
        <v>178</v>
      </c>
      <c r="AJ218" s="152" t="s">
        <v>856</v>
      </c>
      <c r="AK218" s="151" t="s">
        <v>857</v>
      </c>
      <c r="AL218" s="21" t="s">
        <v>858</v>
      </c>
      <c r="AM218" s="21" t="s">
        <v>859</v>
      </c>
      <c r="AN218" s="21" t="s">
        <v>856</v>
      </c>
      <c r="AO218" s="21" t="s">
        <v>56</v>
      </c>
      <c r="AP218" s="133"/>
      <c r="AQ218" s="21"/>
      <c r="AR218" s="20"/>
      <c r="AS218" s="20"/>
      <c r="AT218" s="20"/>
      <c r="AU218" s="20"/>
      <c r="AV218" s="20"/>
      <c r="AW218" s="128"/>
    </row>
    <row r="219" s="334" customFormat="1" ht="132" customHeight="1" spans="1:59">
      <c r="A219" s="336">
        <v>145</v>
      </c>
      <c r="B219" s="336" t="s">
        <v>1205</v>
      </c>
      <c r="C219" s="336">
        <v>2022</v>
      </c>
      <c r="D219" s="338" t="s">
        <v>1206</v>
      </c>
      <c r="E219" s="338" t="s">
        <v>1207</v>
      </c>
      <c r="F219" s="338" t="s">
        <v>45</v>
      </c>
      <c r="G219" s="338" t="s">
        <v>1208</v>
      </c>
      <c r="H219" s="338" t="s">
        <v>1171</v>
      </c>
      <c r="I219" s="349" t="s">
        <v>1209</v>
      </c>
      <c r="J219" s="338"/>
      <c r="K219" s="338"/>
      <c r="L219" s="338">
        <v>1</v>
      </c>
      <c r="M219" s="338"/>
      <c r="N219" s="338"/>
      <c r="O219" s="338"/>
      <c r="P219" s="338"/>
      <c r="Q219" s="338"/>
      <c r="R219" s="343">
        <v>2587</v>
      </c>
      <c r="S219" s="338" t="s">
        <v>70</v>
      </c>
      <c r="T219" s="338" t="s">
        <v>1075</v>
      </c>
      <c r="U219" s="357">
        <v>50</v>
      </c>
      <c r="V219" s="357"/>
      <c r="W219" s="357"/>
      <c r="X219" s="357"/>
      <c r="Y219" s="357">
        <v>50</v>
      </c>
      <c r="Z219" s="357"/>
      <c r="AA219" s="357"/>
      <c r="AB219" s="357"/>
      <c r="AC219" s="357"/>
      <c r="AD219" s="362">
        <v>330</v>
      </c>
      <c r="AE219" s="362">
        <v>110</v>
      </c>
      <c r="AF219" s="349" t="s">
        <v>1210</v>
      </c>
      <c r="AG219" s="349" t="s">
        <v>1211</v>
      </c>
      <c r="AH219" s="338" t="s">
        <v>70</v>
      </c>
      <c r="AI219" s="338" t="s">
        <v>1075</v>
      </c>
      <c r="AJ219" s="336" t="s">
        <v>367</v>
      </c>
      <c r="AK219" s="336" t="s">
        <v>1554</v>
      </c>
      <c r="AL219" s="338" t="s">
        <v>369</v>
      </c>
      <c r="AM219" s="338" t="s">
        <v>1530</v>
      </c>
      <c r="AN219" s="338"/>
      <c r="AO219" s="338"/>
      <c r="AP219" s="367"/>
      <c r="AQ219" s="338"/>
      <c r="AR219" s="336" t="s">
        <v>1079</v>
      </c>
      <c r="AS219" s="336"/>
      <c r="AT219" s="336"/>
      <c r="AU219" s="336"/>
      <c r="AV219" s="338" t="s">
        <v>1217</v>
      </c>
      <c r="AW219" s="371"/>
      <c r="AY219" s="1">
        <v>1</v>
      </c>
      <c r="AZ219" s="1"/>
      <c r="BA219" s="1"/>
      <c r="BB219" s="1"/>
      <c r="BC219" s="1"/>
      <c r="BD219" s="1"/>
      <c r="BE219" s="1"/>
      <c r="BF219" s="1"/>
      <c r="BG219" s="372">
        <v>1</v>
      </c>
    </row>
    <row r="220" s="3" customFormat="1" ht="18" hidden="1" customHeight="1" spans="1:49">
      <c r="A220" s="155"/>
      <c r="B220" s="190" t="s">
        <v>860</v>
      </c>
      <c r="C220" s="190"/>
      <c r="D220" s="191"/>
      <c r="E220" s="191"/>
      <c r="F220" s="190"/>
      <c r="G220" s="191"/>
      <c r="H220" s="191"/>
      <c r="I220" s="190"/>
      <c r="J220" s="166">
        <f t="shared" ref="J220:AB220" si="37">J221+J222+J223</f>
        <v>0</v>
      </c>
      <c r="K220" s="166">
        <f t="shared" si="37"/>
        <v>0</v>
      </c>
      <c r="L220" s="166">
        <f t="shared" si="37"/>
        <v>0</v>
      </c>
      <c r="M220" s="166">
        <f t="shared" si="37"/>
        <v>0</v>
      </c>
      <c r="N220" s="166">
        <f t="shared" si="37"/>
        <v>0</v>
      </c>
      <c r="O220" s="166">
        <f t="shared" si="37"/>
        <v>0</v>
      </c>
      <c r="P220" s="166">
        <f t="shared" si="37"/>
        <v>0</v>
      </c>
      <c r="Q220" s="166">
        <f t="shared" si="37"/>
        <v>0</v>
      </c>
      <c r="R220" s="166">
        <f t="shared" si="37"/>
        <v>0</v>
      </c>
      <c r="S220" s="166">
        <f t="shared" si="37"/>
        <v>0</v>
      </c>
      <c r="T220" s="166">
        <f t="shared" si="37"/>
        <v>0</v>
      </c>
      <c r="U220" s="166">
        <f t="shared" si="37"/>
        <v>0</v>
      </c>
      <c r="V220" s="166">
        <f t="shared" si="37"/>
        <v>0</v>
      </c>
      <c r="W220" s="166">
        <f t="shared" si="37"/>
        <v>0</v>
      </c>
      <c r="X220" s="166">
        <f t="shared" si="37"/>
        <v>0</v>
      </c>
      <c r="Y220" s="166">
        <f t="shared" si="37"/>
        <v>0</v>
      </c>
      <c r="Z220" s="166">
        <f t="shared" si="37"/>
        <v>0</v>
      </c>
      <c r="AA220" s="166">
        <f t="shared" si="37"/>
        <v>0</v>
      </c>
      <c r="AB220" s="166">
        <f t="shared" si="37"/>
        <v>0</v>
      </c>
      <c r="AC220" s="166"/>
      <c r="AD220" s="166">
        <f>AD221+AD222+AD223</f>
        <v>0</v>
      </c>
      <c r="AE220" s="166">
        <f>AE221+AE222+AE223</f>
        <v>0</v>
      </c>
      <c r="AF220" s="205"/>
      <c r="AG220" s="205"/>
      <c r="AH220" s="201"/>
      <c r="AI220" s="201"/>
      <c r="AJ220" s="206"/>
      <c r="AK220" s="201"/>
      <c r="AL220" s="201"/>
      <c r="AM220" s="201"/>
      <c r="AN220" s="175"/>
      <c r="AO220" s="163"/>
      <c r="AP220" s="178"/>
      <c r="AQ220" s="163"/>
      <c r="AR220" s="178"/>
      <c r="AS220" s="178"/>
      <c r="AT220" s="178"/>
      <c r="AU220" s="178"/>
      <c r="AV220" s="178"/>
      <c r="AW220" s="178"/>
    </row>
    <row r="221" s="3" customFormat="1" ht="18" hidden="1" customHeight="1" spans="1:49">
      <c r="A221" s="155"/>
      <c r="B221" s="190" t="s">
        <v>861</v>
      </c>
      <c r="C221" s="190"/>
      <c r="D221" s="191"/>
      <c r="E221" s="191"/>
      <c r="F221" s="190"/>
      <c r="G221" s="191"/>
      <c r="H221" s="191"/>
      <c r="I221" s="190"/>
      <c r="J221" s="166">
        <v>0</v>
      </c>
      <c r="K221" s="166">
        <v>0</v>
      </c>
      <c r="L221" s="166">
        <v>0</v>
      </c>
      <c r="M221" s="166">
        <v>0</v>
      </c>
      <c r="N221" s="166">
        <v>0</v>
      </c>
      <c r="O221" s="166">
        <v>0</v>
      </c>
      <c r="P221" s="166">
        <v>0</v>
      </c>
      <c r="Q221" s="166">
        <v>0</v>
      </c>
      <c r="R221" s="166">
        <v>0</v>
      </c>
      <c r="S221" s="166">
        <v>0</v>
      </c>
      <c r="T221" s="166">
        <v>0</v>
      </c>
      <c r="U221" s="166">
        <v>0</v>
      </c>
      <c r="V221" s="166">
        <v>0</v>
      </c>
      <c r="W221" s="166">
        <v>0</v>
      </c>
      <c r="X221" s="166">
        <v>0</v>
      </c>
      <c r="Y221" s="166">
        <v>0</v>
      </c>
      <c r="Z221" s="166">
        <v>0</v>
      </c>
      <c r="AA221" s="166">
        <v>0</v>
      </c>
      <c r="AB221" s="166">
        <v>0</v>
      </c>
      <c r="AC221" s="166"/>
      <c r="AD221" s="166">
        <v>0</v>
      </c>
      <c r="AE221" s="166">
        <v>0</v>
      </c>
      <c r="AF221" s="205"/>
      <c r="AG221" s="205"/>
      <c r="AH221" s="201"/>
      <c r="AI221" s="201"/>
      <c r="AJ221" s="206"/>
      <c r="AK221" s="201"/>
      <c r="AL221" s="201"/>
      <c r="AM221" s="201"/>
      <c r="AN221" s="175"/>
      <c r="AO221" s="163"/>
      <c r="AP221" s="178"/>
      <c r="AQ221" s="163"/>
      <c r="AR221" s="178"/>
      <c r="AS221" s="178"/>
      <c r="AT221" s="178"/>
      <c r="AU221" s="178"/>
      <c r="AV221" s="178"/>
      <c r="AW221" s="178"/>
    </row>
    <row r="222" s="3" customFormat="1" ht="18" hidden="1" customHeight="1" spans="1:49">
      <c r="A222" s="155"/>
      <c r="B222" s="190" t="s">
        <v>862</v>
      </c>
      <c r="C222" s="190"/>
      <c r="D222" s="191"/>
      <c r="E222" s="191"/>
      <c r="F222" s="190"/>
      <c r="G222" s="191"/>
      <c r="H222" s="191"/>
      <c r="I222" s="190"/>
      <c r="J222" s="166">
        <v>0</v>
      </c>
      <c r="K222" s="166">
        <v>0</v>
      </c>
      <c r="L222" s="166">
        <v>0</v>
      </c>
      <c r="M222" s="166">
        <v>0</v>
      </c>
      <c r="N222" s="166">
        <v>0</v>
      </c>
      <c r="O222" s="166">
        <v>0</v>
      </c>
      <c r="P222" s="166">
        <v>0</v>
      </c>
      <c r="Q222" s="166">
        <v>0</v>
      </c>
      <c r="R222" s="166">
        <v>0</v>
      </c>
      <c r="S222" s="166">
        <v>0</v>
      </c>
      <c r="T222" s="166">
        <v>0</v>
      </c>
      <c r="U222" s="166">
        <v>0</v>
      </c>
      <c r="V222" s="166">
        <v>0</v>
      </c>
      <c r="W222" s="166">
        <v>0</v>
      </c>
      <c r="X222" s="166">
        <v>0</v>
      </c>
      <c r="Y222" s="166">
        <v>0</v>
      </c>
      <c r="Z222" s="166">
        <v>0</v>
      </c>
      <c r="AA222" s="166">
        <v>0</v>
      </c>
      <c r="AB222" s="166">
        <v>0</v>
      </c>
      <c r="AC222" s="166"/>
      <c r="AD222" s="166">
        <v>0</v>
      </c>
      <c r="AE222" s="166">
        <v>0</v>
      </c>
      <c r="AF222" s="205"/>
      <c r="AG222" s="205"/>
      <c r="AH222" s="201"/>
      <c r="AI222" s="201"/>
      <c r="AJ222" s="206"/>
      <c r="AK222" s="201"/>
      <c r="AL222" s="201"/>
      <c r="AM222" s="201"/>
      <c r="AN222" s="175"/>
      <c r="AO222" s="163"/>
      <c r="AP222" s="178"/>
      <c r="AQ222" s="163"/>
      <c r="AR222" s="178"/>
      <c r="AS222" s="178"/>
      <c r="AT222" s="178"/>
      <c r="AU222" s="178"/>
      <c r="AV222" s="178"/>
      <c r="AW222" s="178"/>
    </row>
    <row r="223" s="3" customFormat="1" ht="18" hidden="1" customHeight="1" spans="1:49">
      <c r="A223" s="155"/>
      <c r="B223" s="190" t="s">
        <v>863</v>
      </c>
      <c r="C223" s="190"/>
      <c r="D223" s="191"/>
      <c r="E223" s="191"/>
      <c r="F223" s="190"/>
      <c r="G223" s="191"/>
      <c r="H223" s="191"/>
      <c r="I223" s="190"/>
      <c r="J223" s="166">
        <v>0</v>
      </c>
      <c r="K223" s="166">
        <v>0</v>
      </c>
      <c r="L223" s="166">
        <v>0</v>
      </c>
      <c r="M223" s="166">
        <v>0</v>
      </c>
      <c r="N223" s="166">
        <v>0</v>
      </c>
      <c r="O223" s="166">
        <v>0</v>
      </c>
      <c r="P223" s="166">
        <v>0</v>
      </c>
      <c r="Q223" s="166">
        <v>0</v>
      </c>
      <c r="R223" s="166">
        <v>0</v>
      </c>
      <c r="S223" s="166">
        <v>0</v>
      </c>
      <c r="T223" s="166">
        <v>0</v>
      </c>
      <c r="U223" s="166">
        <v>0</v>
      </c>
      <c r="V223" s="166">
        <v>0</v>
      </c>
      <c r="W223" s="166">
        <v>0</v>
      </c>
      <c r="X223" s="166">
        <v>0</v>
      </c>
      <c r="Y223" s="166">
        <v>0</v>
      </c>
      <c r="Z223" s="166">
        <v>0</v>
      </c>
      <c r="AA223" s="166">
        <v>0</v>
      </c>
      <c r="AB223" s="166">
        <v>0</v>
      </c>
      <c r="AC223" s="166"/>
      <c r="AD223" s="166">
        <v>0</v>
      </c>
      <c r="AE223" s="166">
        <v>0</v>
      </c>
      <c r="AF223" s="205"/>
      <c r="AG223" s="205"/>
      <c r="AH223" s="201"/>
      <c r="AI223" s="201"/>
      <c r="AJ223" s="206"/>
      <c r="AK223" s="201"/>
      <c r="AL223" s="201"/>
      <c r="AM223" s="201"/>
      <c r="AN223" s="175"/>
      <c r="AO223" s="163"/>
      <c r="AP223" s="178"/>
      <c r="AQ223" s="163"/>
      <c r="AR223" s="178"/>
      <c r="AS223" s="178"/>
      <c r="AT223" s="178"/>
      <c r="AU223" s="178"/>
      <c r="AV223" s="178"/>
      <c r="AW223" s="178"/>
    </row>
    <row r="224" s="3" customFormat="1" ht="18" hidden="1" customHeight="1" spans="1:49">
      <c r="A224" s="155"/>
      <c r="B224" s="190" t="s">
        <v>864</v>
      </c>
      <c r="C224" s="190"/>
      <c r="D224" s="191"/>
      <c r="E224" s="191"/>
      <c r="F224" s="190"/>
      <c r="G224" s="191"/>
      <c r="H224" s="191"/>
      <c r="I224" s="190"/>
      <c r="J224" s="166">
        <f t="shared" ref="J224:AB224" si="38">J225+J227+J232+J239</f>
        <v>0</v>
      </c>
      <c r="K224" s="166">
        <f t="shared" si="38"/>
        <v>0</v>
      </c>
      <c r="L224" s="166">
        <f t="shared" si="38"/>
        <v>0</v>
      </c>
      <c r="M224" s="166">
        <f t="shared" si="38"/>
        <v>0</v>
      </c>
      <c r="N224" s="166">
        <f t="shared" si="38"/>
        <v>1</v>
      </c>
      <c r="O224" s="166">
        <f t="shared" si="38"/>
        <v>0</v>
      </c>
      <c r="P224" s="166">
        <f t="shared" si="38"/>
        <v>0</v>
      </c>
      <c r="Q224" s="166">
        <f t="shared" si="38"/>
        <v>0</v>
      </c>
      <c r="R224" s="166">
        <f t="shared" si="38"/>
        <v>500</v>
      </c>
      <c r="S224" s="166">
        <f t="shared" si="38"/>
        <v>0</v>
      </c>
      <c r="T224" s="166">
        <f t="shared" si="38"/>
        <v>0</v>
      </c>
      <c r="U224" s="166">
        <f t="shared" si="38"/>
        <v>120</v>
      </c>
      <c r="V224" s="166">
        <f t="shared" si="38"/>
        <v>0</v>
      </c>
      <c r="W224" s="166">
        <f t="shared" si="38"/>
        <v>0</v>
      </c>
      <c r="X224" s="166">
        <f t="shared" si="38"/>
        <v>120</v>
      </c>
      <c r="Y224" s="166">
        <f t="shared" si="38"/>
        <v>0</v>
      </c>
      <c r="Z224" s="166">
        <f t="shared" si="38"/>
        <v>0</v>
      </c>
      <c r="AA224" s="166">
        <f t="shared" si="38"/>
        <v>0</v>
      </c>
      <c r="AB224" s="166">
        <f t="shared" si="38"/>
        <v>0</v>
      </c>
      <c r="AC224" s="166"/>
      <c r="AD224" s="166">
        <f>AD225+AD227+AD232+AD239</f>
        <v>3656</v>
      </c>
      <c r="AE224" s="166">
        <f>AE225+AE227+AE232+AE239</f>
        <v>3656</v>
      </c>
      <c r="AF224" s="205"/>
      <c r="AG224" s="205"/>
      <c r="AH224" s="201"/>
      <c r="AI224" s="201"/>
      <c r="AJ224" s="206"/>
      <c r="AK224" s="201"/>
      <c r="AL224" s="201"/>
      <c r="AM224" s="201"/>
      <c r="AN224" s="175"/>
      <c r="AO224" s="163"/>
      <c r="AP224" s="178"/>
      <c r="AQ224" s="163"/>
      <c r="AR224" s="178"/>
      <c r="AS224" s="178"/>
      <c r="AT224" s="178"/>
      <c r="AU224" s="178"/>
      <c r="AV224" s="178"/>
      <c r="AW224" s="178"/>
    </row>
    <row r="225" s="3" customFormat="1" ht="18" hidden="1" customHeight="1" spans="1:49">
      <c r="A225" s="155"/>
      <c r="B225" s="190" t="s">
        <v>865</v>
      </c>
      <c r="C225" s="190"/>
      <c r="D225" s="191"/>
      <c r="E225" s="191"/>
      <c r="F225" s="190"/>
      <c r="G225" s="191"/>
      <c r="H225" s="191"/>
      <c r="I225" s="190"/>
      <c r="J225" s="166">
        <f t="shared" ref="J225:AB225" si="39">SUM(J226)</f>
        <v>0</v>
      </c>
      <c r="K225" s="166">
        <f t="shared" si="39"/>
        <v>0</v>
      </c>
      <c r="L225" s="166">
        <f t="shared" si="39"/>
        <v>0</v>
      </c>
      <c r="M225" s="166">
        <f t="shared" si="39"/>
        <v>0</v>
      </c>
      <c r="N225" s="166">
        <f t="shared" si="39"/>
        <v>0</v>
      </c>
      <c r="O225" s="166">
        <f t="shared" si="39"/>
        <v>0</v>
      </c>
      <c r="P225" s="166">
        <f t="shared" si="39"/>
        <v>0</v>
      </c>
      <c r="Q225" s="166">
        <f t="shared" si="39"/>
        <v>0</v>
      </c>
      <c r="R225" s="166">
        <f t="shared" si="39"/>
        <v>0</v>
      </c>
      <c r="S225" s="166">
        <f t="shared" si="39"/>
        <v>0</v>
      </c>
      <c r="T225" s="166">
        <f t="shared" si="39"/>
        <v>0</v>
      </c>
      <c r="U225" s="166">
        <f t="shared" si="39"/>
        <v>0</v>
      </c>
      <c r="V225" s="166">
        <f t="shared" si="39"/>
        <v>0</v>
      </c>
      <c r="W225" s="166">
        <f t="shared" si="39"/>
        <v>0</v>
      </c>
      <c r="X225" s="166">
        <f t="shared" si="39"/>
        <v>0</v>
      </c>
      <c r="Y225" s="166">
        <f t="shared" si="39"/>
        <v>0</v>
      </c>
      <c r="Z225" s="166">
        <f t="shared" si="39"/>
        <v>0</v>
      </c>
      <c r="AA225" s="166">
        <f t="shared" si="39"/>
        <v>0</v>
      </c>
      <c r="AB225" s="166">
        <f t="shared" si="39"/>
        <v>0</v>
      </c>
      <c r="AC225" s="166"/>
      <c r="AD225" s="166">
        <f>SUM(AD226)</f>
        <v>0</v>
      </c>
      <c r="AE225" s="166">
        <f>SUM(AE226)</f>
        <v>0</v>
      </c>
      <c r="AF225" s="205"/>
      <c r="AG225" s="205"/>
      <c r="AH225" s="201"/>
      <c r="AI225" s="201"/>
      <c r="AJ225" s="206"/>
      <c r="AK225" s="201"/>
      <c r="AL225" s="201"/>
      <c r="AM225" s="201"/>
      <c r="AN225" s="175"/>
      <c r="AO225" s="163"/>
      <c r="AP225" s="178"/>
      <c r="AQ225" s="163"/>
      <c r="AR225" s="178"/>
      <c r="AS225" s="178"/>
      <c r="AT225" s="178"/>
      <c r="AU225" s="178"/>
      <c r="AV225" s="178"/>
      <c r="AW225" s="178"/>
    </row>
    <row r="226" s="3" customFormat="1" ht="18" hidden="1" customHeight="1" spans="1:49">
      <c r="A226" s="155"/>
      <c r="B226" s="190" t="s">
        <v>866</v>
      </c>
      <c r="C226" s="190"/>
      <c r="D226" s="191"/>
      <c r="E226" s="191"/>
      <c r="F226" s="190"/>
      <c r="G226" s="191"/>
      <c r="H226" s="191"/>
      <c r="I226" s="190"/>
      <c r="J226" s="166">
        <v>0</v>
      </c>
      <c r="K226" s="166">
        <v>0</v>
      </c>
      <c r="L226" s="166">
        <v>0</v>
      </c>
      <c r="M226" s="166">
        <v>0</v>
      </c>
      <c r="N226" s="166">
        <v>0</v>
      </c>
      <c r="O226" s="166">
        <v>0</v>
      </c>
      <c r="P226" s="166">
        <v>0</v>
      </c>
      <c r="Q226" s="166">
        <v>0</v>
      </c>
      <c r="R226" s="166">
        <v>0</v>
      </c>
      <c r="S226" s="166">
        <v>0</v>
      </c>
      <c r="T226" s="166">
        <v>0</v>
      </c>
      <c r="U226" s="166">
        <v>0</v>
      </c>
      <c r="V226" s="166">
        <v>0</v>
      </c>
      <c r="W226" s="166">
        <v>0</v>
      </c>
      <c r="X226" s="166">
        <v>0</v>
      </c>
      <c r="Y226" s="166">
        <v>0</v>
      </c>
      <c r="Z226" s="166">
        <v>0</v>
      </c>
      <c r="AA226" s="166">
        <v>0</v>
      </c>
      <c r="AB226" s="166">
        <v>0</v>
      </c>
      <c r="AC226" s="166"/>
      <c r="AD226" s="166">
        <v>0</v>
      </c>
      <c r="AE226" s="166">
        <v>0</v>
      </c>
      <c r="AF226" s="205"/>
      <c r="AG226" s="205"/>
      <c r="AH226" s="201"/>
      <c r="AI226" s="201"/>
      <c r="AJ226" s="206"/>
      <c r="AK226" s="201"/>
      <c r="AL226" s="201"/>
      <c r="AM226" s="201"/>
      <c r="AN226" s="175"/>
      <c r="AO226" s="163"/>
      <c r="AP226" s="178"/>
      <c r="AQ226" s="163"/>
      <c r="AR226" s="178"/>
      <c r="AS226" s="178"/>
      <c r="AT226" s="178"/>
      <c r="AU226" s="178"/>
      <c r="AV226" s="178"/>
      <c r="AW226" s="178"/>
    </row>
    <row r="227" s="3" customFormat="1" ht="18" hidden="1" customHeight="1" spans="1:49">
      <c r="A227" s="155"/>
      <c r="B227" s="190" t="s">
        <v>867</v>
      </c>
      <c r="C227" s="190"/>
      <c r="D227" s="191"/>
      <c r="E227" s="191"/>
      <c r="F227" s="190"/>
      <c r="G227" s="191"/>
      <c r="H227" s="191"/>
      <c r="I227" s="190"/>
      <c r="J227" s="166">
        <f t="shared" ref="J227:AB227" si="40">J228+J230+J231</f>
        <v>0</v>
      </c>
      <c r="K227" s="166">
        <f t="shared" si="40"/>
        <v>0</v>
      </c>
      <c r="L227" s="166">
        <f t="shared" si="40"/>
        <v>0</v>
      </c>
      <c r="M227" s="166">
        <f t="shared" si="40"/>
        <v>0</v>
      </c>
      <c r="N227" s="166">
        <f t="shared" si="40"/>
        <v>1</v>
      </c>
      <c r="O227" s="166">
        <f t="shared" si="40"/>
        <v>0</v>
      </c>
      <c r="P227" s="166">
        <f t="shared" si="40"/>
        <v>0</v>
      </c>
      <c r="Q227" s="166">
        <f t="shared" si="40"/>
        <v>0</v>
      </c>
      <c r="R227" s="166">
        <f t="shared" si="40"/>
        <v>500</v>
      </c>
      <c r="S227" s="166">
        <f t="shared" si="40"/>
        <v>0</v>
      </c>
      <c r="T227" s="166">
        <f t="shared" si="40"/>
        <v>0</v>
      </c>
      <c r="U227" s="166">
        <f t="shared" si="40"/>
        <v>120</v>
      </c>
      <c r="V227" s="166">
        <f t="shared" si="40"/>
        <v>0</v>
      </c>
      <c r="W227" s="166">
        <f t="shared" si="40"/>
        <v>0</v>
      </c>
      <c r="X227" s="166">
        <f t="shared" si="40"/>
        <v>120</v>
      </c>
      <c r="Y227" s="166">
        <f t="shared" si="40"/>
        <v>0</v>
      </c>
      <c r="Z227" s="166">
        <f t="shared" si="40"/>
        <v>0</v>
      </c>
      <c r="AA227" s="166">
        <f t="shared" si="40"/>
        <v>0</v>
      </c>
      <c r="AB227" s="166">
        <f t="shared" si="40"/>
        <v>0</v>
      </c>
      <c r="AC227" s="166"/>
      <c r="AD227" s="166">
        <f>AD228+AD230+AD231</f>
        <v>3656</v>
      </c>
      <c r="AE227" s="166">
        <f>AE228+AE230+AE231</f>
        <v>3656</v>
      </c>
      <c r="AF227" s="205"/>
      <c r="AG227" s="205"/>
      <c r="AH227" s="201"/>
      <c r="AI227" s="201"/>
      <c r="AJ227" s="206"/>
      <c r="AK227" s="201"/>
      <c r="AL227" s="201"/>
      <c r="AM227" s="201"/>
      <c r="AN227" s="175"/>
      <c r="AO227" s="163"/>
      <c r="AP227" s="178"/>
      <c r="AQ227" s="163"/>
      <c r="AR227" s="178"/>
      <c r="AS227" s="178"/>
      <c r="AT227" s="178"/>
      <c r="AU227" s="178"/>
      <c r="AV227" s="178"/>
      <c r="AW227" s="178"/>
    </row>
    <row r="228" s="3" customFormat="1" ht="18" hidden="1" customHeight="1" spans="1:49">
      <c r="A228" s="155"/>
      <c r="B228" s="190" t="s">
        <v>868</v>
      </c>
      <c r="C228" s="190"/>
      <c r="D228" s="191"/>
      <c r="E228" s="191"/>
      <c r="F228" s="190"/>
      <c r="G228" s="191"/>
      <c r="H228" s="191"/>
      <c r="I228" s="190"/>
      <c r="J228" s="166">
        <f t="shared" ref="J228:AB228" si="41">SUM(J229)</f>
        <v>0</v>
      </c>
      <c r="K228" s="166">
        <f t="shared" si="41"/>
        <v>0</v>
      </c>
      <c r="L228" s="166">
        <f t="shared" si="41"/>
        <v>0</v>
      </c>
      <c r="M228" s="166">
        <f t="shared" si="41"/>
        <v>0</v>
      </c>
      <c r="N228" s="166">
        <f t="shared" si="41"/>
        <v>1</v>
      </c>
      <c r="O228" s="166">
        <f t="shared" si="41"/>
        <v>0</v>
      </c>
      <c r="P228" s="166">
        <f t="shared" si="41"/>
        <v>0</v>
      </c>
      <c r="Q228" s="166">
        <f t="shared" si="41"/>
        <v>0</v>
      </c>
      <c r="R228" s="166">
        <f t="shared" si="41"/>
        <v>500</v>
      </c>
      <c r="S228" s="166">
        <f t="shared" si="41"/>
        <v>0</v>
      </c>
      <c r="T228" s="166">
        <f t="shared" si="41"/>
        <v>0</v>
      </c>
      <c r="U228" s="166">
        <f t="shared" si="41"/>
        <v>120</v>
      </c>
      <c r="V228" s="166">
        <f t="shared" si="41"/>
        <v>0</v>
      </c>
      <c r="W228" s="166">
        <f t="shared" si="41"/>
        <v>0</v>
      </c>
      <c r="X228" s="166">
        <f t="shared" si="41"/>
        <v>120</v>
      </c>
      <c r="Y228" s="166">
        <f t="shared" si="41"/>
        <v>0</v>
      </c>
      <c r="Z228" s="166">
        <f t="shared" si="41"/>
        <v>0</v>
      </c>
      <c r="AA228" s="166">
        <f t="shared" si="41"/>
        <v>0</v>
      </c>
      <c r="AB228" s="166">
        <f t="shared" si="41"/>
        <v>0</v>
      </c>
      <c r="AC228" s="166"/>
      <c r="AD228" s="166">
        <f>SUM(AD229)</f>
        <v>3656</v>
      </c>
      <c r="AE228" s="166">
        <f>SUM(AE229)</f>
        <v>3656</v>
      </c>
      <c r="AF228" s="205"/>
      <c r="AG228" s="205"/>
      <c r="AH228" s="201"/>
      <c r="AI228" s="201"/>
      <c r="AJ228" s="206"/>
      <c r="AK228" s="201"/>
      <c r="AL228" s="201"/>
      <c r="AM228" s="201"/>
      <c r="AN228" s="175"/>
      <c r="AO228" s="163"/>
      <c r="AP228" s="178"/>
      <c r="AQ228" s="163"/>
      <c r="AR228" s="178"/>
      <c r="AS228" s="178"/>
      <c r="AT228" s="178"/>
      <c r="AU228" s="178"/>
      <c r="AV228" s="178"/>
      <c r="AW228" s="178"/>
    </row>
    <row r="229" s="3" customFormat="1" ht="33.75" spans="1:59">
      <c r="A229" s="163">
        <v>146</v>
      </c>
      <c r="B229" s="158" t="s">
        <v>869</v>
      </c>
      <c r="C229" s="158">
        <v>2022</v>
      </c>
      <c r="D229" s="163" t="s">
        <v>870</v>
      </c>
      <c r="E229" s="163" t="s">
        <v>871</v>
      </c>
      <c r="F229" s="163" t="s">
        <v>45</v>
      </c>
      <c r="G229" s="163" t="s">
        <v>1212</v>
      </c>
      <c r="H229" s="163" t="s">
        <v>526</v>
      </c>
      <c r="I229" s="161" t="s">
        <v>872</v>
      </c>
      <c r="J229" s="163"/>
      <c r="K229" s="163"/>
      <c r="L229" s="163"/>
      <c r="M229" s="163"/>
      <c r="N229" s="163">
        <v>1</v>
      </c>
      <c r="O229" s="163"/>
      <c r="P229" s="163"/>
      <c r="Q229" s="163"/>
      <c r="R229" s="232">
        <v>500</v>
      </c>
      <c r="S229" s="163" t="s">
        <v>489</v>
      </c>
      <c r="T229" s="163" t="s">
        <v>490</v>
      </c>
      <c r="U229" s="204">
        <v>120</v>
      </c>
      <c r="V229" s="204">
        <v>0</v>
      </c>
      <c r="W229" s="204"/>
      <c r="X229" s="204">
        <v>120</v>
      </c>
      <c r="Y229" s="204">
        <v>0</v>
      </c>
      <c r="Z229" s="204">
        <v>0</v>
      </c>
      <c r="AA229" s="204">
        <v>0</v>
      </c>
      <c r="AB229" s="204">
        <v>0</v>
      </c>
      <c r="AC229" s="204"/>
      <c r="AD229" s="233">
        <v>3656</v>
      </c>
      <c r="AE229" s="233">
        <v>3656</v>
      </c>
      <c r="AF229" s="161" t="s">
        <v>873</v>
      </c>
      <c r="AG229" s="161" t="s">
        <v>874</v>
      </c>
      <c r="AH229" s="163" t="s">
        <v>489</v>
      </c>
      <c r="AI229" s="163" t="s">
        <v>490</v>
      </c>
      <c r="AJ229" s="237" t="s">
        <v>875</v>
      </c>
      <c r="AK229" s="163" t="s">
        <v>876</v>
      </c>
      <c r="AL229" s="163" t="s">
        <v>389</v>
      </c>
      <c r="AM229" s="163" t="s">
        <v>514</v>
      </c>
      <c r="AN229" s="163"/>
      <c r="AO229" s="163" t="s">
        <v>56</v>
      </c>
      <c r="AP229" s="163" t="s">
        <v>1078</v>
      </c>
      <c r="AQ229" s="163"/>
      <c r="AR229" s="158" t="s">
        <v>1079</v>
      </c>
      <c r="AS229" s="158" t="s">
        <v>1079</v>
      </c>
      <c r="AT229" s="158"/>
      <c r="AU229" s="158" t="s">
        <v>1079</v>
      </c>
      <c r="AV229" s="163" t="s">
        <v>1573</v>
      </c>
      <c r="AW229" s="178"/>
      <c r="AY229" s="1"/>
      <c r="AZ229" s="1"/>
      <c r="BA229" s="1"/>
      <c r="BB229" s="1"/>
      <c r="BC229" s="1"/>
      <c r="BD229" s="1"/>
      <c r="BE229" s="1"/>
      <c r="BF229" s="1"/>
      <c r="BG229" s="381">
        <v>1</v>
      </c>
    </row>
    <row r="230" s="3" customFormat="1" ht="18" hidden="1" customHeight="1" spans="1:49">
      <c r="A230" s="155"/>
      <c r="B230" s="190" t="s">
        <v>877</v>
      </c>
      <c r="C230" s="190"/>
      <c r="D230" s="191"/>
      <c r="E230" s="191"/>
      <c r="F230" s="190"/>
      <c r="G230" s="191"/>
      <c r="H230" s="191"/>
      <c r="I230" s="190"/>
      <c r="J230" s="166">
        <v>0</v>
      </c>
      <c r="K230" s="166">
        <v>0</v>
      </c>
      <c r="L230" s="166">
        <v>0</v>
      </c>
      <c r="M230" s="166">
        <v>0</v>
      </c>
      <c r="N230" s="166">
        <v>0</v>
      </c>
      <c r="O230" s="166">
        <v>0</v>
      </c>
      <c r="P230" s="166">
        <v>0</v>
      </c>
      <c r="Q230" s="166">
        <v>0</v>
      </c>
      <c r="R230" s="166">
        <v>0</v>
      </c>
      <c r="S230" s="166">
        <v>0</v>
      </c>
      <c r="T230" s="166">
        <v>0</v>
      </c>
      <c r="U230" s="166">
        <v>0</v>
      </c>
      <c r="V230" s="166">
        <v>0</v>
      </c>
      <c r="W230" s="166">
        <v>0</v>
      </c>
      <c r="X230" s="166">
        <v>0</v>
      </c>
      <c r="Y230" s="166">
        <v>0</v>
      </c>
      <c r="Z230" s="166">
        <v>0</v>
      </c>
      <c r="AA230" s="166">
        <v>0</v>
      </c>
      <c r="AB230" s="166">
        <v>0</v>
      </c>
      <c r="AC230" s="166"/>
      <c r="AD230" s="166">
        <v>0</v>
      </c>
      <c r="AE230" s="166">
        <v>0</v>
      </c>
      <c r="AF230" s="205"/>
      <c r="AG230" s="205"/>
      <c r="AH230" s="201"/>
      <c r="AI230" s="201"/>
      <c r="AJ230" s="206"/>
      <c r="AK230" s="201"/>
      <c r="AL230" s="201"/>
      <c r="AM230" s="201"/>
      <c r="AN230" s="175"/>
      <c r="AO230" s="178"/>
      <c r="AP230" s="178"/>
      <c r="AQ230" s="178"/>
      <c r="AR230" s="178"/>
      <c r="AS230" s="178"/>
      <c r="AT230" s="178"/>
      <c r="AU230" s="178"/>
      <c r="AV230" s="178"/>
      <c r="AW230" s="178"/>
    </row>
    <row r="231" s="3" customFormat="1" ht="18" hidden="1" customHeight="1" spans="1:49">
      <c r="A231" s="155"/>
      <c r="B231" s="190" t="s">
        <v>878</v>
      </c>
      <c r="C231" s="190"/>
      <c r="D231" s="191"/>
      <c r="E231" s="191"/>
      <c r="F231" s="190"/>
      <c r="G231" s="191"/>
      <c r="H231" s="191"/>
      <c r="I231" s="190"/>
      <c r="J231" s="166">
        <v>0</v>
      </c>
      <c r="K231" s="166">
        <v>0</v>
      </c>
      <c r="L231" s="166">
        <v>0</v>
      </c>
      <c r="M231" s="166">
        <v>0</v>
      </c>
      <c r="N231" s="166">
        <v>0</v>
      </c>
      <c r="O231" s="166">
        <v>0</v>
      </c>
      <c r="P231" s="166">
        <v>0</v>
      </c>
      <c r="Q231" s="166">
        <v>0</v>
      </c>
      <c r="R231" s="166">
        <v>0</v>
      </c>
      <c r="S231" s="166">
        <v>0</v>
      </c>
      <c r="T231" s="166">
        <v>0</v>
      </c>
      <c r="U231" s="166">
        <v>0</v>
      </c>
      <c r="V231" s="166">
        <v>0</v>
      </c>
      <c r="W231" s="166">
        <v>0</v>
      </c>
      <c r="X231" s="166">
        <v>0</v>
      </c>
      <c r="Y231" s="166">
        <v>0</v>
      </c>
      <c r="Z231" s="166">
        <v>0</v>
      </c>
      <c r="AA231" s="166">
        <v>0</v>
      </c>
      <c r="AB231" s="166">
        <v>0</v>
      </c>
      <c r="AC231" s="166"/>
      <c r="AD231" s="166">
        <v>0</v>
      </c>
      <c r="AE231" s="166">
        <v>0</v>
      </c>
      <c r="AF231" s="205"/>
      <c r="AG231" s="205"/>
      <c r="AH231" s="201"/>
      <c r="AI231" s="201"/>
      <c r="AJ231" s="206"/>
      <c r="AK231" s="201"/>
      <c r="AL231" s="201"/>
      <c r="AM231" s="201"/>
      <c r="AN231" s="175"/>
      <c r="AO231" s="178"/>
      <c r="AP231" s="178"/>
      <c r="AQ231" s="178"/>
      <c r="AR231" s="178"/>
      <c r="AS231" s="178"/>
      <c r="AT231" s="178"/>
      <c r="AU231" s="178"/>
      <c r="AV231" s="178"/>
      <c r="AW231" s="178"/>
    </row>
    <row r="232" s="3" customFormat="1" ht="18" hidden="1" customHeight="1" spans="1:49">
      <c r="A232" s="155"/>
      <c r="B232" s="190" t="s">
        <v>879</v>
      </c>
      <c r="C232" s="190"/>
      <c r="D232" s="191"/>
      <c r="E232" s="191"/>
      <c r="F232" s="190"/>
      <c r="G232" s="191"/>
      <c r="H232" s="191"/>
      <c r="I232" s="190"/>
      <c r="J232" s="166">
        <f t="shared" ref="J232:AB232" si="42">J233+J234+J235+J236+J237+J238</f>
        <v>0</v>
      </c>
      <c r="K232" s="166">
        <f t="shared" si="42"/>
        <v>0</v>
      </c>
      <c r="L232" s="166">
        <f t="shared" si="42"/>
        <v>0</v>
      </c>
      <c r="M232" s="166">
        <f t="shared" si="42"/>
        <v>0</v>
      </c>
      <c r="N232" s="166">
        <f t="shared" si="42"/>
        <v>0</v>
      </c>
      <c r="O232" s="166">
        <f t="shared" si="42"/>
        <v>0</v>
      </c>
      <c r="P232" s="166">
        <f t="shared" si="42"/>
        <v>0</v>
      </c>
      <c r="Q232" s="166">
        <f t="shared" si="42"/>
        <v>0</v>
      </c>
      <c r="R232" s="166">
        <f t="shared" si="42"/>
        <v>0</v>
      </c>
      <c r="S232" s="166">
        <f t="shared" si="42"/>
        <v>0</v>
      </c>
      <c r="T232" s="166">
        <f t="shared" si="42"/>
        <v>0</v>
      </c>
      <c r="U232" s="166">
        <f t="shared" si="42"/>
        <v>0</v>
      </c>
      <c r="V232" s="166">
        <f t="shared" si="42"/>
        <v>0</v>
      </c>
      <c r="W232" s="166">
        <f t="shared" si="42"/>
        <v>0</v>
      </c>
      <c r="X232" s="166">
        <f t="shared" si="42"/>
        <v>0</v>
      </c>
      <c r="Y232" s="166">
        <f t="shared" si="42"/>
        <v>0</v>
      </c>
      <c r="Z232" s="166">
        <f t="shared" si="42"/>
        <v>0</v>
      </c>
      <c r="AA232" s="166">
        <f t="shared" si="42"/>
        <v>0</v>
      </c>
      <c r="AB232" s="166">
        <f t="shared" si="42"/>
        <v>0</v>
      </c>
      <c r="AC232" s="166"/>
      <c r="AD232" s="166">
        <f>AD233+AD234+AD235+AD236+AD237+AD238</f>
        <v>0</v>
      </c>
      <c r="AE232" s="166">
        <f>AE233+AE234+AE235+AE236+AE237+AE238</f>
        <v>0</v>
      </c>
      <c r="AF232" s="205"/>
      <c r="AG232" s="205"/>
      <c r="AH232" s="201"/>
      <c r="AI232" s="201"/>
      <c r="AJ232" s="206"/>
      <c r="AK232" s="201"/>
      <c r="AL232" s="201"/>
      <c r="AM232" s="201"/>
      <c r="AN232" s="175"/>
      <c r="AO232" s="178"/>
      <c r="AP232" s="178"/>
      <c r="AQ232" s="178"/>
      <c r="AR232" s="178"/>
      <c r="AS232" s="178"/>
      <c r="AT232" s="178"/>
      <c r="AU232" s="178"/>
      <c r="AV232" s="178"/>
      <c r="AW232" s="178"/>
    </row>
    <row r="233" s="3" customFormat="1" ht="18" hidden="1" customHeight="1" spans="1:49">
      <c r="A233" s="155"/>
      <c r="B233" s="190" t="s">
        <v>880</v>
      </c>
      <c r="C233" s="190"/>
      <c r="D233" s="191"/>
      <c r="E233" s="191"/>
      <c r="F233" s="190"/>
      <c r="G233" s="191"/>
      <c r="H233" s="191"/>
      <c r="I233" s="190"/>
      <c r="J233" s="166">
        <v>0</v>
      </c>
      <c r="K233" s="166">
        <v>0</v>
      </c>
      <c r="L233" s="166">
        <v>0</v>
      </c>
      <c r="M233" s="166">
        <v>0</v>
      </c>
      <c r="N233" s="166">
        <v>0</v>
      </c>
      <c r="O233" s="166">
        <v>0</v>
      </c>
      <c r="P233" s="166">
        <v>0</v>
      </c>
      <c r="Q233" s="166">
        <v>0</v>
      </c>
      <c r="R233" s="166">
        <v>0</v>
      </c>
      <c r="S233" s="166">
        <v>0</v>
      </c>
      <c r="T233" s="166">
        <v>0</v>
      </c>
      <c r="U233" s="166">
        <v>0</v>
      </c>
      <c r="V233" s="166">
        <v>0</v>
      </c>
      <c r="W233" s="166">
        <v>0</v>
      </c>
      <c r="X233" s="166">
        <v>0</v>
      </c>
      <c r="Y233" s="166">
        <v>0</v>
      </c>
      <c r="Z233" s="166">
        <v>0</v>
      </c>
      <c r="AA233" s="166">
        <v>0</v>
      </c>
      <c r="AB233" s="166">
        <v>0</v>
      </c>
      <c r="AC233" s="166"/>
      <c r="AD233" s="166">
        <v>0</v>
      </c>
      <c r="AE233" s="166">
        <v>0</v>
      </c>
      <c r="AF233" s="205"/>
      <c r="AG233" s="205"/>
      <c r="AH233" s="201"/>
      <c r="AI233" s="201"/>
      <c r="AJ233" s="206"/>
      <c r="AK233" s="201"/>
      <c r="AL233" s="201"/>
      <c r="AM233" s="201"/>
      <c r="AN233" s="175"/>
      <c r="AO233" s="178"/>
      <c r="AP233" s="178"/>
      <c r="AQ233" s="178"/>
      <c r="AR233" s="178"/>
      <c r="AS233" s="178"/>
      <c r="AT233" s="178"/>
      <c r="AU233" s="178"/>
      <c r="AV233" s="178"/>
      <c r="AW233" s="178"/>
    </row>
    <row r="234" s="3" customFormat="1" ht="18" hidden="1" customHeight="1" spans="1:49">
      <c r="A234" s="155"/>
      <c r="B234" s="190" t="s">
        <v>881</v>
      </c>
      <c r="C234" s="190"/>
      <c r="D234" s="191"/>
      <c r="E234" s="191"/>
      <c r="F234" s="190"/>
      <c r="G234" s="191"/>
      <c r="H234" s="191"/>
      <c r="I234" s="190"/>
      <c r="J234" s="166">
        <v>0</v>
      </c>
      <c r="K234" s="166">
        <v>0</v>
      </c>
      <c r="L234" s="166">
        <v>0</v>
      </c>
      <c r="M234" s="166">
        <v>0</v>
      </c>
      <c r="N234" s="166">
        <v>0</v>
      </c>
      <c r="O234" s="166">
        <v>0</v>
      </c>
      <c r="P234" s="166">
        <v>0</v>
      </c>
      <c r="Q234" s="166">
        <v>0</v>
      </c>
      <c r="R234" s="166">
        <v>0</v>
      </c>
      <c r="S234" s="166">
        <v>0</v>
      </c>
      <c r="T234" s="166">
        <v>0</v>
      </c>
      <c r="U234" s="166">
        <v>0</v>
      </c>
      <c r="V234" s="166">
        <v>0</v>
      </c>
      <c r="W234" s="166">
        <v>0</v>
      </c>
      <c r="X234" s="166">
        <v>0</v>
      </c>
      <c r="Y234" s="166">
        <v>0</v>
      </c>
      <c r="Z234" s="166">
        <v>0</v>
      </c>
      <c r="AA234" s="166">
        <v>0</v>
      </c>
      <c r="AB234" s="166">
        <v>0</v>
      </c>
      <c r="AC234" s="166"/>
      <c r="AD234" s="166">
        <v>0</v>
      </c>
      <c r="AE234" s="166">
        <v>0</v>
      </c>
      <c r="AF234" s="205"/>
      <c r="AG234" s="205"/>
      <c r="AH234" s="201"/>
      <c r="AI234" s="201"/>
      <c r="AJ234" s="206"/>
      <c r="AK234" s="201"/>
      <c r="AL234" s="201"/>
      <c r="AM234" s="201"/>
      <c r="AN234" s="175"/>
      <c r="AO234" s="178"/>
      <c r="AP234" s="178"/>
      <c r="AQ234" s="178"/>
      <c r="AR234" s="178"/>
      <c r="AS234" s="178"/>
      <c r="AT234" s="178"/>
      <c r="AU234" s="178"/>
      <c r="AV234" s="178"/>
      <c r="AW234" s="178"/>
    </row>
    <row r="235" s="3" customFormat="1" ht="18" hidden="1" customHeight="1" spans="1:49">
      <c r="A235" s="155"/>
      <c r="B235" s="190" t="s">
        <v>882</v>
      </c>
      <c r="C235" s="190"/>
      <c r="D235" s="191"/>
      <c r="E235" s="191"/>
      <c r="F235" s="190"/>
      <c r="G235" s="191"/>
      <c r="H235" s="191"/>
      <c r="I235" s="190"/>
      <c r="J235" s="166">
        <v>0</v>
      </c>
      <c r="K235" s="166">
        <v>0</v>
      </c>
      <c r="L235" s="166">
        <v>0</v>
      </c>
      <c r="M235" s="166">
        <v>0</v>
      </c>
      <c r="N235" s="166">
        <v>0</v>
      </c>
      <c r="O235" s="166">
        <v>0</v>
      </c>
      <c r="P235" s="166">
        <v>0</v>
      </c>
      <c r="Q235" s="166">
        <v>0</v>
      </c>
      <c r="R235" s="166">
        <v>0</v>
      </c>
      <c r="S235" s="166">
        <v>0</v>
      </c>
      <c r="T235" s="166">
        <v>0</v>
      </c>
      <c r="U235" s="166">
        <v>0</v>
      </c>
      <c r="V235" s="166">
        <v>0</v>
      </c>
      <c r="W235" s="166">
        <v>0</v>
      </c>
      <c r="X235" s="166">
        <v>0</v>
      </c>
      <c r="Y235" s="166">
        <v>0</v>
      </c>
      <c r="Z235" s="166">
        <v>0</v>
      </c>
      <c r="AA235" s="166">
        <v>0</v>
      </c>
      <c r="AB235" s="166">
        <v>0</v>
      </c>
      <c r="AC235" s="166"/>
      <c r="AD235" s="166">
        <v>0</v>
      </c>
      <c r="AE235" s="166">
        <v>0</v>
      </c>
      <c r="AF235" s="205"/>
      <c r="AG235" s="205"/>
      <c r="AH235" s="201"/>
      <c r="AI235" s="201"/>
      <c r="AJ235" s="206"/>
      <c r="AK235" s="201"/>
      <c r="AL235" s="201"/>
      <c r="AM235" s="201"/>
      <c r="AN235" s="175"/>
      <c r="AO235" s="178"/>
      <c r="AP235" s="178"/>
      <c r="AQ235" s="178"/>
      <c r="AR235" s="178"/>
      <c r="AS235" s="178"/>
      <c r="AT235" s="178"/>
      <c r="AU235" s="178"/>
      <c r="AV235" s="178"/>
      <c r="AW235" s="178"/>
    </row>
    <row r="236" s="3" customFormat="1" ht="18" hidden="1" customHeight="1" spans="1:49">
      <c r="A236" s="155"/>
      <c r="B236" s="190" t="s">
        <v>883</v>
      </c>
      <c r="C236" s="190"/>
      <c r="D236" s="191"/>
      <c r="E236" s="191"/>
      <c r="F236" s="190"/>
      <c r="G236" s="191"/>
      <c r="H236" s="191"/>
      <c r="I236" s="190"/>
      <c r="J236" s="166">
        <v>0</v>
      </c>
      <c r="K236" s="166">
        <v>0</v>
      </c>
      <c r="L236" s="166">
        <v>0</v>
      </c>
      <c r="M236" s="166">
        <v>0</v>
      </c>
      <c r="N236" s="166">
        <v>0</v>
      </c>
      <c r="O236" s="166">
        <v>0</v>
      </c>
      <c r="P236" s="166">
        <v>0</v>
      </c>
      <c r="Q236" s="166">
        <v>0</v>
      </c>
      <c r="R236" s="166">
        <v>0</v>
      </c>
      <c r="S236" s="166">
        <v>0</v>
      </c>
      <c r="T236" s="166">
        <v>0</v>
      </c>
      <c r="U236" s="166">
        <v>0</v>
      </c>
      <c r="V236" s="166">
        <v>0</v>
      </c>
      <c r="W236" s="166">
        <v>0</v>
      </c>
      <c r="X236" s="166">
        <v>0</v>
      </c>
      <c r="Y236" s="166">
        <v>0</v>
      </c>
      <c r="Z236" s="166">
        <v>0</v>
      </c>
      <c r="AA236" s="166">
        <v>0</v>
      </c>
      <c r="AB236" s="166">
        <v>0</v>
      </c>
      <c r="AC236" s="166"/>
      <c r="AD236" s="166">
        <v>0</v>
      </c>
      <c r="AE236" s="166">
        <v>0</v>
      </c>
      <c r="AF236" s="205"/>
      <c r="AG236" s="205"/>
      <c r="AH236" s="201"/>
      <c r="AI236" s="201"/>
      <c r="AJ236" s="206"/>
      <c r="AK236" s="201"/>
      <c r="AL236" s="201"/>
      <c r="AM236" s="201"/>
      <c r="AN236" s="175"/>
      <c r="AO236" s="178"/>
      <c r="AP236" s="178"/>
      <c r="AQ236" s="178"/>
      <c r="AR236" s="178"/>
      <c r="AS236" s="178"/>
      <c r="AT236" s="178"/>
      <c r="AU236" s="178"/>
      <c r="AV236" s="178"/>
      <c r="AW236" s="178"/>
    </row>
    <row r="237" s="3" customFormat="1" ht="18" hidden="1" customHeight="1" spans="1:49">
      <c r="A237" s="155"/>
      <c r="B237" s="190" t="s">
        <v>884</v>
      </c>
      <c r="C237" s="190"/>
      <c r="D237" s="191"/>
      <c r="E237" s="191"/>
      <c r="F237" s="190"/>
      <c r="G237" s="191"/>
      <c r="H237" s="191"/>
      <c r="I237" s="190"/>
      <c r="J237" s="166">
        <v>0</v>
      </c>
      <c r="K237" s="166">
        <v>0</v>
      </c>
      <c r="L237" s="166">
        <v>0</v>
      </c>
      <c r="M237" s="166">
        <v>0</v>
      </c>
      <c r="N237" s="166">
        <v>0</v>
      </c>
      <c r="O237" s="166">
        <v>0</v>
      </c>
      <c r="P237" s="166">
        <v>0</v>
      </c>
      <c r="Q237" s="166">
        <v>0</v>
      </c>
      <c r="R237" s="166">
        <v>0</v>
      </c>
      <c r="S237" s="166">
        <v>0</v>
      </c>
      <c r="T237" s="166">
        <v>0</v>
      </c>
      <c r="U237" s="166">
        <v>0</v>
      </c>
      <c r="V237" s="166">
        <v>0</v>
      </c>
      <c r="W237" s="166">
        <v>0</v>
      </c>
      <c r="X237" s="166">
        <v>0</v>
      </c>
      <c r="Y237" s="166">
        <v>0</v>
      </c>
      <c r="Z237" s="166">
        <v>0</v>
      </c>
      <c r="AA237" s="166">
        <v>0</v>
      </c>
      <c r="AB237" s="166">
        <v>0</v>
      </c>
      <c r="AC237" s="166"/>
      <c r="AD237" s="166">
        <v>0</v>
      </c>
      <c r="AE237" s="166">
        <v>0</v>
      </c>
      <c r="AF237" s="205"/>
      <c r="AG237" s="205"/>
      <c r="AH237" s="201"/>
      <c r="AI237" s="201"/>
      <c r="AJ237" s="206"/>
      <c r="AK237" s="201"/>
      <c r="AL237" s="201"/>
      <c r="AM237" s="201"/>
      <c r="AN237" s="175"/>
      <c r="AO237" s="178"/>
      <c r="AP237" s="178"/>
      <c r="AQ237" s="178"/>
      <c r="AR237" s="178"/>
      <c r="AS237" s="178"/>
      <c r="AT237" s="178"/>
      <c r="AU237" s="178"/>
      <c r="AV237" s="178"/>
      <c r="AW237" s="178"/>
    </row>
    <row r="238" s="3" customFormat="1" ht="18" hidden="1" customHeight="1" spans="1:49">
      <c r="A238" s="155"/>
      <c r="B238" s="190" t="s">
        <v>885</v>
      </c>
      <c r="C238" s="190"/>
      <c r="D238" s="191"/>
      <c r="E238" s="191"/>
      <c r="F238" s="190"/>
      <c r="G238" s="191"/>
      <c r="H238" s="191"/>
      <c r="I238" s="190"/>
      <c r="J238" s="166">
        <v>0</v>
      </c>
      <c r="K238" s="166">
        <v>0</v>
      </c>
      <c r="L238" s="166">
        <v>0</v>
      </c>
      <c r="M238" s="166">
        <v>0</v>
      </c>
      <c r="N238" s="166">
        <v>0</v>
      </c>
      <c r="O238" s="166">
        <v>0</v>
      </c>
      <c r="P238" s="166">
        <v>0</v>
      </c>
      <c r="Q238" s="166">
        <v>0</v>
      </c>
      <c r="R238" s="166">
        <v>0</v>
      </c>
      <c r="S238" s="166">
        <v>0</v>
      </c>
      <c r="T238" s="166">
        <v>0</v>
      </c>
      <c r="U238" s="166">
        <v>0</v>
      </c>
      <c r="V238" s="166">
        <v>0</v>
      </c>
      <c r="W238" s="166">
        <v>0</v>
      </c>
      <c r="X238" s="166">
        <v>0</v>
      </c>
      <c r="Y238" s="166">
        <v>0</v>
      </c>
      <c r="Z238" s="166">
        <v>0</v>
      </c>
      <c r="AA238" s="166">
        <v>0</v>
      </c>
      <c r="AB238" s="166">
        <v>0</v>
      </c>
      <c r="AC238" s="166"/>
      <c r="AD238" s="166">
        <v>0</v>
      </c>
      <c r="AE238" s="166">
        <v>0</v>
      </c>
      <c r="AF238" s="205"/>
      <c r="AG238" s="205"/>
      <c r="AH238" s="201"/>
      <c r="AI238" s="201"/>
      <c r="AJ238" s="206"/>
      <c r="AK238" s="201"/>
      <c r="AL238" s="201"/>
      <c r="AM238" s="201"/>
      <c r="AN238" s="175"/>
      <c r="AO238" s="178"/>
      <c r="AP238" s="178"/>
      <c r="AQ238" s="178"/>
      <c r="AR238" s="178"/>
      <c r="AS238" s="178"/>
      <c r="AT238" s="178"/>
      <c r="AU238" s="178"/>
      <c r="AV238" s="178"/>
      <c r="AW238" s="178"/>
    </row>
    <row r="239" s="3" customFormat="1" ht="18" hidden="1" customHeight="1" spans="1:49">
      <c r="A239" s="155"/>
      <c r="B239" s="190" t="s">
        <v>886</v>
      </c>
      <c r="C239" s="190"/>
      <c r="D239" s="191"/>
      <c r="E239" s="191"/>
      <c r="F239" s="190"/>
      <c r="G239" s="191"/>
      <c r="H239" s="191"/>
      <c r="I239" s="190"/>
      <c r="J239" s="166">
        <f t="shared" ref="J239:AB239" si="43">J240+J241+J242+J243+J244</f>
        <v>0</v>
      </c>
      <c r="K239" s="166">
        <f t="shared" si="43"/>
        <v>0</v>
      </c>
      <c r="L239" s="166">
        <f t="shared" si="43"/>
        <v>0</v>
      </c>
      <c r="M239" s="166">
        <f t="shared" si="43"/>
        <v>0</v>
      </c>
      <c r="N239" s="166">
        <f t="shared" si="43"/>
        <v>0</v>
      </c>
      <c r="O239" s="166">
        <f t="shared" si="43"/>
        <v>0</v>
      </c>
      <c r="P239" s="166">
        <f t="shared" si="43"/>
        <v>0</v>
      </c>
      <c r="Q239" s="166">
        <f t="shared" si="43"/>
        <v>0</v>
      </c>
      <c r="R239" s="166">
        <f t="shared" si="43"/>
        <v>0</v>
      </c>
      <c r="S239" s="166">
        <f t="shared" si="43"/>
        <v>0</v>
      </c>
      <c r="T239" s="166">
        <f t="shared" si="43"/>
        <v>0</v>
      </c>
      <c r="U239" s="166">
        <f t="shared" si="43"/>
        <v>0</v>
      </c>
      <c r="V239" s="166">
        <f t="shared" si="43"/>
        <v>0</v>
      </c>
      <c r="W239" s="166">
        <f t="shared" si="43"/>
        <v>0</v>
      </c>
      <c r="X239" s="166">
        <f t="shared" si="43"/>
        <v>0</v>
      </c>
      <c r="Y239" s="166">
        <f t="shared" si="43"/>
        <v>0</v>
      </c>
      <c r="Z239" s="166">
        <f t="shared" si="43"/>
        <v>0</v>
      </c>
      <c r="AA239" s="166">
        <f t="shared" si="43"/>
        <v>0</v>
      </c>
      <c r="AB239" s="166">
        <f t="shared" si="43"/>
        <v>0</v>
      </c>
      <c r="AC239" s="166"/>
      <c r="AD239" s="166">
        <f>AD240+AD241+AD242+AD243+AD244</f>
        <v>0</v>
      </c>
      <c r="AE239" s="166">
        <f>AE240+AE241+AE242+AE243+AE244</f>
        <v>0</v>
      </c>
      <c r="AF239" s="205"/>
      <c r="AG239" s="205"/>
      <c r="AH239" s="201"/>
      <c r="AI239" s="201"/>
      <c r="AJ239" s="206"/>
      <c r="AK239" s="201"/>
      <c r="AL239" s="201"/>
      <c r="AM239" s="201"/>
      <c r="AN239" s="175"/>
      <c r="AO239" s="178"/>
      <c r="AP239" s="178"/>
      <c r="AQ239" s="178"/>
      <c r="AR239" s="178"/>
      <c r="AS239" s="178"/>
      <c r="AT239" s="178"/>
      <c r="AU239" s="178"/>
      <c r="AV239" s="178"/>
      <c r="AW239" s="178"/>
    </row>
    <row r="240" s="3" customFormat="1" ht="18" hidden="1" customHeight="1" spans="1:49">
      <c r="A240" s="155"/>
      <c r="B240" s="190" t="s">
        <v>887</v>
      </c>
      <c r="C240" s="190"/>
      <c r="D240" s="191"/>
      <c r="E240" s="191"/>
      <c r="F240" s="190"/>
      <c r="G240" s="191"/>
      <c r="H240" s="191"/>
      <c r="I240" s="190"/>
      <c r="J240" s="166">
        <v>0</v>
      </c>
      <c r="K240" s="166">
        <v>0</v>
      </c>
      <c r="L240" s="166">
        <v>0</v>
      </c>
      <c r="M240" s="166">
        <v>0</v>
      </c>
      <c r="N240" s="166">
        <v>0</v>
      </c>
      <c r="O240" s="166">
        <v>0</v>
      </c>
      <c r="P240" s="166">
        <v>0</v>
      </c>
      <c r="Q240" s="166">
        <v>0</v>
      </c>
      <c r="R240" s="166">
        <v>0</v>
      </c>
      <c r="S240" s="166">
        <v>0</v>
      </c>
      <c r="T240" s="166">
        <v>0</v>
      </c>
      <c r="U240" s="166">
        <v>0</v>
      </c>
      <c r="V240" s="166">
        <v>0</v>
      </c>
      <c r="W240" s="166">
        <v>0</v>
      </c>
      <c r="X240" s="166">
        <v>0</v>
      </c>
      <c r="Y240" s="166">
        <v>0</v>
      </c>
      <c r="Z240" s="166">
        <v>0</v>
      </c>
      <c r="AA240" s="166">
        <v>0</v>
      </c>
      <c r="AB240" s="166">
        <v>0</v>
      </c>
      <c r="AC240" s="166"/>
      <c r="AD240" s="166">
        <v>0</v>
      </c>
      <c r="AE240" s="166">
        <v>0</v>
      </c>
      <c r="AF240" s="205"/>
      <c r="AG240" s="205"/>
      <c r="AH240" s="201"/>
      <c r="AI240" s="201"/>
      <c r="AJ240" s="206"/>
      <c r="AK240" s="201"/>
      <c r="AL240" s="201"/>
      <c r="AM240" s="201"/>
      <c r="AN240" s="175"/>
      <c r="AO240" s="178"/>
      <c r="AP240" s="178"/>
      <c r="AQ240" s="178"/>
      <c r="AR240" s="178"/>
      <c r="AS240" s="178"/>
      <c r="AT240" s="178"/>
      <c r="AU240" s="178"/>
      <c r="AV240" s="178"/>
      <c r="AW240" s="178"/>
    </row>
    <row r="241" s="3" customFormat="1" ht="18" hidden="1" customHeight="1" spans="1:49">
      <c r="A241" s="155"/>
      <c r="B241" s="190" t="s">
        <v>888</v>
      </c>
      <c r="C241" s="190"/>
      <c r="D241" s="191"/>
      <c r="E241" s="191"/>
      <c r="F241" s="190"/>
      <c r="G241" s="191"/>
      <c r="H241" s="191"/>
      <c r="I241" s="190"/>
      <c r="J241" s="166">
        <v>0</v>
      </c>
      <c r="K241" s="166">
        <v>0</v>
      </c>
      <c r="L241" s="166">
        <v>0</v>
      </c>
      <c r="M241" s="166">
        <v>0</v>
      </c>
      <c r="N241" s="166">
        <v>0</v>
      </c>
      <c r="O241" s="166">
        <v>0</v>
      </c>
      <c r="P241" s="166">
        <v>0</v>
      </c>
      <c r="Q241" s="166">
        <v>0</v>
      </c>
      <c r="R241" s="166">
        <v>0</v>
      </c>
      <c r="S241" s="166">
        <v>0</v>
      </c>
      <c r="T241" s="166">
        <v>0</v>
      </c>
      <c r="U241" s="166">
        <v>0</v>
      </c>
      <c r="V241" s="166">
        <v>0</v>
      </c>
      <c r="W241" s="166">
        <v>0</v>
      </c>
      <c r="X241" s="166">
        <v>0</v>
      </c>
      <c r="Y241" s="166">
        <v>0</v>
      </c>
      <c r="Z241" s="166">
        <v>0</v>
      </c>
      <c r="AA241" s="166">
        <v>0</v>
      </c>
      <c r="AB241" s="166">
        <v>0</v>
      </c>
      <c r="AC241" s="166"/>
      <c r="AD241" s="166">
        <v>0</v>
      </c>
      <c r="AE241" s="166">
        <v>0</v>
      </c>
      <c r="AF241" s="205"/>
      <c r="AG241" s="205"/>
      <c r="AH241" s="201"/>
      <c r="AI241" s="201"/>
      <c r="AJ241" s="206"/>
      <c r="AK241" s="201"/>
      <c r="AL241" s="201"/>
      <c r="AM241" s="201"/>
      <c r="AN241" s="175"/>
      <c r="AO241" s="178"/>
      <c r="AP241" s="178"/>
      <c r="AQ241" s="178"/>
      <c r="AR241" s="178"/>
      <c r="AS241" s="178"/>
      <c r="AT241" s="178"/>
      <c r="AU241" s="178"/>
      <c r="AV241" s="178"/>
      <c r="AW241" s="178"/>
    </row>
    <row r="242" s="3" customFormat="1" ht="18" hidden="1" customHeight="1" spans="1:49">
      <c r="A242" s="155"/>
      <c r="B242" s="190" t="s">
        <v>889</v>
      </c>
      <c r="C242" s="190"/>
      <c r="D242" s="191"/>
      <c r="E242" s="191"/>
      <c r="F242" s="190"/>
      <c r="G242" s="191"/>
      <c r="H242" s="191"/>
      <c r="I242" s="190"/>
      <c r="J242" s="166">
        <v>0</v>
      </c>
      <c r="K242" s="166">
        <v>0</v>
      </c>
      <c r="L242" s="166">
        <v>0</v>
      </c>
      <c r="M242" s="166">
        <v>0</v>
      </c>
      <c r="N242" s="166">
        <v>0</v>
      </c>
      <c r="O242" s="166">
        <v>0</v>
      </c>
      <c r="P242" s="166">
        <v>0</v>
      </c>
      <c r="Q242" s="166">
        <v>0</v>
      </c>
      <c r="R242" s="166">
        <v>0</v>
      </c>
      <c r="S242" s="166">
        <v>0</v>
      </c>
      <c r="T242" s="166">
        <v>0</v>
      </c>
      <c r="U242" s="166">
        <v>0</v>
      </c>
      <c r="V242" s="166">
        <v>0</v>
      </c>
      <c r="W242" s="166">
        <v>0</v>
      </c>
      <c r="X242" s="166">
        <v>0</v>
      </c>
      <c r="Y242" s="166">
        <v>0</v>
      </c>
      <c r="Z242" s="166">
        <v>0</v>
      </c>
      <c r="AA242" s="166">
        <v>0</v>
      </c>
      <c r="AB242" s="166">
        <v>0</v>
      </c>
      <c r="AC242" s="166"/>
      <c r="AD242" s="166">
        <v>0</v>
      </c>
      <c r="AE242" s="166">
        <v>0</v>
      </c>
      <c r="AF242" s="205"/>
      <c r="AG242" s="205"/>
      <c r="AH242" s="201"/>
      <c r="AI242" s="201"/>
      <c r="AJ242" s="206"/>
      <c r="AK242" s="201"/>
      <c r="AL242" s="201"/>
      <c r="AM242" s="201"/>
      <c r="AN242" s="175"/>
      <c r="AO242" s="178"/>
      <c r="AP242" s="178"/>
      <c r="AQ242" s="178"/>
      <c r="AR242" s="178"/>
      <c r="AS242" s="178"/>
      <c r="AT242" s="178"/>
      <c r="AU242" s="178"/>
      <c r="AV242" s="178"/>
      <c r="AW242" s="178"/>
    </row>
    <row r="243" s="3" customFormat="1" ht="18" hidden="1" customHeight="1" spans="1:49">
      <c r="A243" s="155"/>
      <c r="B243" s="190" t="s">
        <v>890</v>
      </c>
      <c r="C243" s="190"/>
      <c r="D243" s="191"/>
      <c r="E243" s="191"/>
      <c r="F243" s="190"/>
      <c r="G243" s="191"/>
      <c r="H243" s="191"/>
      <c r="I243" s="190"/>
      <c r="J243" s="166">
        <v>0</v>
      </c>
      <c r="K243" s="166">
        <v>0</v>
      </c>
      <c r="L243" s="166">
        <v>0</v>
      </c>
      <c r="M243" s="166">
        <v>0</v>
      </c>
      <c r="N243" s="166">
        <v>0</v>
      </c>
      <c r="O243" s="166">
        <v>0</v>
      </c>
      <c r="P243" s="166">
        <v>0</v>
      </c>
      <c r="Q243" s="166">
        <v>0</v>
      </c>
      <c r="R243" s="166">
        <v>0</v>
      </c>
      <c r="S243" s="166">
        <v>0</v>
      </c>
      <c r="T243" s="166">
        <v>0</v>
      </c>
      <c r="U243" s="166">
        <v>0</v>
      </c>
      <c r="V243" s="166">
        <v>0</v>
      </c>
      <c r="W243" s="166">
        <v>0</v>
      </c>
      <c r="X243" s="166">
        <v>0</v>
      </c>
      <c r="Y243" s="166">
        <v>0</v>
      </c>
      <c r="Z243" s="166">
        <v>0</v>
      </c>
      <c r="AA243" s="166">
        <v>0</v>
      </c>
      <c r="AB243" s="166">
        <v>0</v>
      </c>
      <c r="AC243" s="166"/>
      <c r="AD243" s="166">
        <v>0</v>
      </c>
      <c r="AE243" s="166">
        <v>0</v>
      </c>
      <c r="AF243" s="205"/>
      <c r="AG243" s="205"/>
      <c r="AH243" s="201"/>
      <c r="AI243" s="201"/>
      <c r="AJ243" s="206"/>
      <c r="AK243" s="201"/>
      <c r="AL243" s="201"/>
      <c r="AM243" s="201"/>
      <c r="AN243" s="175"/>
      <c r="AO243" s="178"/>
      <c r="AP243" s="178"/>
      <c r="AQ243" s="178"/>
      <c r="AR243" s="178"/>
      <c r="AS243" s="178"/>
      <c r="AT243" s="178"/>
      <c r="AU243" s="178"/>
      <c r="AV243" s="178"/>
      <c r="AW243" s="178"/>
    </row>
    <row r="244" s="3" customFormat="1" ht="18" hidden="1" customHeight="1" spans="1:49">
      <c r="A244" s="155"/>
      <c r="B244" s="190" t="s">
        <v>891</v>
      </c>
      <c r="C244" s="190"/>
      <c r="D244" s="190"/>
      <c r="E244" s="190"/>
      <c r="F244" s="190"/>
      <c r="G244" s="190"/>
      <c r="H244" s="190"/>
      <c r="I244" s="190"/>
      <c r="J244" s="166">
        <v>0</v>
      </c>
      <c r="K244" s="166">
        <v>0</v>
      </c>
      <c r="L244" s="166">
        <v>0</v>
      </c>
      <c r="M244" s="166">
        <v>0</v>
      </c>
      <c r="N244" s="166">
        <v>0</v>
      </c>
      <c r="O244" s="166">
        <v>0</v>
      </c>
      <c r="P244" s="166">
        <v>0</v>
      </c>
      <c r="Q244" s="166">
        <v>0</v>
      </c>
      <c r="R244" s="166">
        <v>0</v>
      </c>
      <c r="S244" s="166">
        <v>0</v>
      </c>
      <c r="T244" s="166">
        <v>0</v>
      </c>
      <c r="U244" s="166">
        <v>0</v>
      </c>
      <c r="V244" s="166">
        <v>0</v>
      </c>
      <c r="W244" s="166">
        <v>0</v>
      </c>
      <c r="X244" s="166">
        <v>0</v>
      </c>
      <c r="Y244" s="166">
        <v>0</v>
      </c>
      <c r="Z244" s="166">
        <v>0</v>
      </c>
      <c r="AA244" s="166">
        <v>0</v>
      </c>
      <c r="AB244" s="166">
        <v>0</v>
      </c>
      <c r="AC244" s="166"/>
      <c r="AD244" s="166">
        <v>0</v>
      </c>
      <c r="AE244" s="166">
        <v>0</v>
      </c>
      <c r="AF244" s="205"/>
      <c r="AG244" s="205"/>
      <c r="AH244" s="201"/>
      <c r="AI244" s="201"/>
      <c r="AJ244" s="206"/>
      <c r="AK244" s="201"/>
      <c r="AL244" s="201"/>
      <c r="AM244" s="201"/>
      <c r="AN244" s="175"/>
      <c r="AO244" s="178"/>
      <c r="AP244" s="178"/>
      <c r="AQ244" s="178"/>
      <c r="AR244" s="178"/>
      <c r="AS244" s="178"/>
      <c r="AT244" s="178"/>
      <c r="AU244" s="178"/>
      <c r="AV244" s="178"/>
      <c r="AW244" s="178"/>
    </row>
    <row r="245" s="3" customFormat="1" ht="18" hidden="1" customHeight="1" spans="1:49">
      <c r="A245" s="155"/>
      <c r="B245" s="190" t="s">
        <v>892</v>
      </c>
      <c r="C245" s="190"/>
      <c r="D245" s="191"/>
      <c r="E245" s="191"/>
      <c r="F245" s="190"/>
      <c r="G245" s="191"/>
      <c r="H245" s="191"/>
      <c r="I245" s="190"/>
      <c r="J245" s="166">
        <f t="shared" ref="J245:AB245" si="44">J246+J249</f>
        <v>0</v>
      </c>
      <c r="K245" s="166">
        <f t="shared" si="44"/>
        <v>0</v>
      </c>
      <c r="L245" s="166">
        <f t="shared" si="44"/>
        <v>0</v>
      </c>
      <c r="M245" s="166">
        <f t="shared" si="44"/>
        <v>0</v>
      </c>
      <c r="N245" s="166">
        <f t="shared" si="44"/>
        <v>0</v>
      </c>
      <c r="O245" s="166">
        <f t="shared" si="44"/>
        <v>0</v>
      </c>
      <c r="P245" s="166">
        <f t="shared" si="44"/>
        <v>0</v>
      </c>
      <c r="Q245" s="166">
        <f t="shared" si="44"/>
        <v>0</v>
      </c>
      <c r="R245" s="166">
        <f t="shared" si="44"/>
        <v>0</v>
      </c>
      <c r="S245" s="166">
        <f t="shared" si="44"/>
        <v>0</v>
      </c>
      <c r="T245" s="166">
        <f t="shared" si="44"/>
        <v>0</v>
      </c>
      <c r="U245" s="166">
        <f t="shared" si="44"/>
        <v>0</v>
      </c>
      <c r="V245" s="166">
        <f t="shared" si="44"/>
        <v>0</v>
      </c>
      <c r="W245" s="166">
        <f t="shared" si="44"/>
        <v>0</v>
      </c>
      <c r="X245" s="166">
        <f t="shared" si="44"/>
        <v>0</v>
      </c>
      <c r="Y245" s="166">
        <f t="shared" si="44"/>
        <v>0</v>
      </c>
      <c r="Z245" s="166">
        <f t="shared" si="44"/>
        <v>0</v>
      </c>
      <c r="AA245" s="166">
        <f t="shared" si="44"/>
        <v>0</v>
      </c>
      <c r="AB245" s="166">
        <f t="shared" si="44"/>
        <v>0</v>
      </c>
      <c r="AC245" s="166"/>
      <c r="AD245" s="166">
        <f>AD246+AD249</f>
        <v>0</v>
      </c>
      <c r="AE245" s="166">
        <f>AE246+AE249</f>
        <v>0</v>
      </c>
      <c r="AF245" s="205"/>
      <c r="AG245" s="205"/>
      <c r="AH245" s="201"/>
      <c r="AI245" s="201"/>
      <c r="AJ245" s="206"/>
      <c r="AK245" s="201"/>
      <c r="AL245" s="201"/>
      <c r="AM245" s="201"/>
      <c r="AN245" s="175"/>
      <c r="AO245" s="178"/>
      <c r="AP245" s="178"/>
      <c r="AQ245" s="178"/>
      <c r="AR245" s="178"/>
      <c r="AS245" s="178"/>
      <c r="AT245" s="178"/>
      <c r="AU245" s="178"/>
      <c r="AV245" s="178"/>
      <c r="AW245" s="178"/>
    </row>
    <row r="246" s="3" customFormat="1" ht="18" hidden="1" customHeight="1" spans="1:49">
      <c r="A246" s="155"/>
      <c r="B246" s="190" t="s">
        <v>893</v>
      </c>
      <c r="C246" s="190"/>
      <c r="D246" s="191"/>
      <c r="E246" s="191"/>
      <c r="F246" s="190"/>
      <c r="G246" s="191"/>
      <c r="H246" s="191"/>
      <c r="I246" s="190"/>
      <c r="J246" s="166">
        <f t="shared" ref="J246:AB246" si="45">J247+J248</f>
        <v>0</v>
      </c>
      <c r="K246" s="166">
        <f t="shared" si="45"/>
        <v>0</v>
      </c>
      <c r="L246" s="166">
        <f t="shared" si="45"/>
        <v>0</v>
      </c>
      <c r="M246" s="166">
        <f t="shared" si="45"/>
        <v>0</v>
      </c>
      <c r="N246" s="166">
        <f t="shared" si="45"/>
        <v>0</v>
      </c>
      <c r="O246" s="166">
        <f t="shared" si="45"/>
        <v>0</v>
      </c>
      <c r="P246" s="166">
        <f t="shared" si="45"/>
        <v>0</v>
      </c>
      <c r="Q246" s="166">
        <f t="shared" si="45"/>
        <v>0</v>
      </c>
      <c r="R246" s="166">
        <f t="shared" si="45"/>
        <v>0</v>
      </c>
      <c r="S246" s="166">
        <f t="shared" si="45"/>
        <v>0</v>
      </c>
      <c r="T246" s="166">
        <f t="shared" si="45"/>
        <v>0</v>
      </c>
      <c r="U246" s="166">
        <f t="shared" si="45"/>
        <v>0</v>
      </c>
      <c r="V246" s="166">
        <f t="shared" si="45"/>
        <v>0</v>
      </c>
      <c r="W246" s="166">
        <f t="shared" si="45"/>
        <v>0</v>
      </c>
      <c r="X246" s="166">
        <f t="shared" si="45"/>
        <v>0</v>
      </c>
      <c r="Y246" s="166">
        <f t="shared" si="45"/>
        <v>0</v>
      </c>
      <c r="Z246" s="166">
        <f t="shared" si="45"/>
        <v>0</v>
      </c>
      <c r="AA246" s="166">
        <f t="shared" si="45"/>
        <v>0</v>
      </c>
      <c r="AB246" s="166">
        <f t="shared" si="45"/>
        <v>0</v>
      </c>
      <c r="AC246" s="166"/>
      <c r="AD246" s="166">
        <f>AD247+AD248</f>
        <v>0</v>
      </c>
      <c r="AE246" s="166">
        <f>AE247+AE248</f>
        <v>0</v>
      </c>
      <c r="AF246" s="205"/>
      <c r="AG246" s="205"/>
      <c r="AH246" s="201"/>
      <c r="AI246" s="201"/>
      <c r="AJ246" s="206"/>
      <c r="AK246" s="201"/>
      <c r="AL246" s="201"/>
      <c r="AM246" s="201"/>
      <c r="AN246" s="175"/>
      <c r="AO246" s="178"/>
      <c r="AP246" s="178"/>
      <c r="AQ246" s="178"/>
      <c r="AR246" s="178"/>
      <c r="AS246" s="178"/>
      <c r="AT246" s="178"/>
      <c r="AU246" s="178"/>
      <c r="AV246" s="178"/>
      <c r="AW246" s="178"/>
    </row>
    <row r="247" s="3" customFormat="1" ht="18" hidden="1" customHeight="1" spans="1:49">
      <c r="A247" s="155"/>
      <c r="B247" s="190" t="s">
        <v>894</v>
      </c>
      <c r="C247" s="190"/>
      <c r="D247" s="191"/>
      <c r="E247" s="191"/>
      <c r="F247" s="190"/>
      <c r="G247" s="191"/>
      <c r="H247" s="191"/>
      <c r="I247" s="190"/>
      <c r="J247" s="166">
        <v>0</v>
      </c>
      <c r="K247" s="166">
        <v>0</v>
      </c>
      <c r="L247" s="166">
        <v>0</v>
      </c>
      <c r="M247" s="166">
        <v>0</v>
      </c>
      <c r="N247" s="166">
        <v>0</v>
      </c>
      <c r="O247" s="166">
        <v>0</v>
      </c>
      <c r="P247" s="166">
        <v>0</v>
      </c>
      <c r="Q247" s="166">
        <v>0</v>
      </c>
      <c r="R247" s="166">
        <v>0</v>
      </c>
      <c r="S247" s="166">
        <v>0</v>
      </c>
      <c r="T247" s="166">
        <v>0</v>
      </c>
      <c r="U247" s="166">
        <v>0</v>
      </c>
      <c r="V247" s="166">
        <v>0</v>
      </c>
      <c r="W247" s="166">
        <v>0</v>
      </c>
      <c r="X247" s="166">
        <v>0</v>
      </c>
      <c r="Y247" s="166">
        <v>0</v>
      </c>
      <c r="Z247" s="166">
        <v>0</v>
      </c>
      <c r="AA247" s="166">
        <v>0</v>
      </c>
      <c r="AB247" s="166">
        <v>0</v>
      </c>
      <c r="AC247" s="166"/>
      <c r="AD247" s="166">
        <v>0</v>
      </c>
      <c r="AE247" s="166">
        <v>0</v>
      </c>
      <c r="AF247" s="205"/>
      <c r="AG247" s="205"/>
      <c r="AH247" s="201"/>
      <c r="AI247" s="201"/>
      <c r="AJ247" s="206"/>
      <c r="AK247" s="201"/>
      <c r="AL247" s="201"/>
      <c r="AM247" s="201"/>
      <c r="AN247" s="175"/>
      <c r="AO247" s="178"/>
      <c r="AP247" s="178"/>
      <c r="AQ247" s="178"/>
      <c r="AR247" s="178"/>
      <c r="AS247" s="178"/>
      <c r="AT247" s="178"/>
      <c r="AU247" s="178"/>
      <c r="AV247" s="178"/>
      <c r="AW247" s="178"/>
    </row>
    <row r="248" s="3" customFormat="1" ht="18" hidden="1" customHeight="1" spans="1:49">
      <c r="A248" s="155"/>
      <c r="B248" s="190" t="s">
        <v>895</v>
      </c>
      <c r="C248" s="190"/>
      <c r="D248" s="191"/>
      <c r="E248" s="191"/>
      <c r="F248" s="190"/>
      <c r="G248" s="191"/>
      <c r="H248" s="191"/>
      <c r="I248" s="190"/>
      <c r="J248" s="166">
        <v>0</v>
      </c>
      <c r="K248" s="166">
        <v>0</v>
      </c>
      <c r="L248" s="166">
        <v>0</v>
      </c>
      <c r="M248" s="166">
        <v>0</v>
      </c>
      <c r="N248" s="166">
        <v>0</v>
      </c>
      <c r="O248" s="166">
        <v>0</v>
      </c>
      <c r="P248" s="166">
        <v>0</v>
      </c>
      <c r="Q248" s="166">
        <v>0</v>
      </c>
      <c r="R248" s="166">
        <v>0</v>
      </c>
      <c r="S248" s="166">
        <v>0</v>
      </c>
      <c r="T248" s="166">
        <v>0</v>
      </c>
      <c r="U248" s="166">
        <v>0</v>
      </c>
      <c r="V248" s="166">
        <v>0</v>
      </c>
      <c r="W248" s="166">
        <v>0</v>
      </c>
      <c r="X248" s="166">
        <v>0</v>
      </c>
      <c r="Y248" s="166">
        <v>0</v>
      </c>
      <c r="Z248" s="166">
        <v>0</v>
      </c>
      <c r="AA248" s="166">
        <v>0</v>
      </c>
      <c r="AB248" s="166">
        <v>0</v>
      </c>
      <c r="AC248" s="166"/>
      <c r="AD248" s="166">
        <v>0</v>
      </c>
      <c r="AE248" s="166">
        <v>0</v>
      </c>
      <c r="AF248" s="205"/>
      <c r="AG248" s="205"/>
      <c r="AH248" s="201"/>
      <c r="AI248" s="201"/>
      <c r="AJ248" s="206"/>
      <c r="AK248" s="201"/>
      <c r="AL248" s="201"/>
      <c r="AM248" s="201"/>
      <c r="AN248" s="175"/>
      <c r="AO248" s="178"/>
      <c r="AP248" s="178"/>
      <c r="AQ248" s="178"/>
      <c r="AR248" s="178"/>
      <c r="AS248" s="178"/>
      <c r="AT248" s="178"/>
      <c r="AU248" s="178"/>
      <c r="AV248" s="178"/>
      <c r="AW248" s="178"/>
    </row>
    <row r="249" s="3" customFormat="1" ht="18" hidden="1" customHeight="1" spans="1:49">
      <c r="A249" s="155"/>
      <c r="B249" s="190" t="s">
        <v>896</v>
      </c>
      <c r="C249" s="190"/>
      <c r="D249" s="191"/>
      <c r="E249" s="191"/>
      <c r="F249" s="190"/>
      <c r="G249" s="191"/>
      <c r="H249" s="191"/>
      <c r="I249" s="190"/>
      <c r="J249" s="166">
        <f t="shared" ref="J249:AB249" si="46">J250+J251+J252+J253</f>
        <v>0</v>
      </c>
      <c r="K249" s="166">
        <f t="shared" si="46"/>
        <v>0</v>
      </c>
      <c r="L249" s="166">
        <f t="shared" si="46"/>
        <v>0</v>
      </c>
      <c r="M249" s="166">
        <f t="shared" si="46"/>
        <v>0</v>
      </c>
      <c r="N249" s="166">
        <f t="shared" si="46"/>
        <v>0</v>
      </c>
      <c r="O249" s="166">
        <f t="shared" si="46"/>
        <v>0</v>
      </c>
      <c r="P249" s="166">
        <f t="shared" si="46"/>
        <v>0</v>
      </c>
      <c r="Q249" s="166">
        <f t="shared" si="46"/>
        <v>0</v>
      </c>
      <c r="R249" s="166">
        <f t="shared" si="46"/>
        <v>0</v>
      </c>
      <c r="S249" s="166">
        <f t="shared" si="46"/>
        <v>0</v>
      </c>
      <c r="T249" s="166">
        <f t="shared" si="46"/>
        <v>0</v>
      </c>
      <c r="U249" s="166">
        <f t="shared" si="46"/>
        <v>0</v>
      </c>
      <c r="V249" s="166">
        <f t="shared" si="46"/>
        <v>0</v>
      </c>
      <c r="W249" s="166">
        <f t="shared" si="46"/>
        <v>0</v>
      </c>
      <c r="X249" s="166">
        <f t="shared" si="46"/>
        <v>0</v>
      </c>
      <c r="Y249" s="166">
        <f t="shared" si="46"/>
        <v>0</v>
      </c>
      <c r="Z249" s="166">
        <f t="shared" si="46"/>
        <v>0</v>
      </c>
      <c r="AA249" s="166">
        <f t="shared" si="46"/>
        <v>0</v>
      </c>
      <c r="AB249" s="166">
        <f t="shared" si="46"/>
        <v>0</v>
      </c>
      <c r="AC249" s="166"/>
      <c r="AD249" s="166">
        <f>AD250+AD251+AD252+AD253</f>
        <v>0</v>
      </c>
      <c r="AE249" s="166">
        <f>AE250+AE251+AE252+AE253</f>
        <v>0</v>
      </c>
      <c r="AF249" s="205"/>
      <c r="AG249" s="205"/>
      <c r="AH249" s="201"/>
      <c r="AI249" s="201"/>
      <c r="AJ249" s="206"/>
      <c r="AK249" s="201"/>
      <c r="AL249" s="201"/>
      <c r="AM249" s="201"/>
      <c r="AN249" s="175"/>
      <c r="AO249" s="178"/>
      <c r="AP249" s="178"/>
      <c r="AQ249" s="178"/>
      <c r="AR249" s="178"/>
      <c r="AS249" s="178"/>
      <c r="AT249" s="178"/>
      <c r="AU249" s="178"/>
      <c r="AV249" s="178"/>
      <c r="AW249" s="178"/>
    </row>
    <row r="250" s="3" customFormat="1" ht="18" hidden="1" customHeight="1" spans="1:49">
      <c r="A250" s="155"/>
      <c r="B250" s="190" t="s">
        <v>897</v>
      </c>
      <c r="C250" s="190"/>
      <c r="D250" s="191"/>
      <c r="E250" s="191"/>
      <c r="F250" s="190"/>
      <c r="G250" s="191"/>
      <c r="H250" s="191"/>
      <c r="I250" s="190"/>
      <c r="J250" s="166">
        <v>0</v>
      </c>
      <c r="K250" s="166">
        <v>0</v>
      </c>
      <c r="L250" s="166">
        <v>0</v>
      </c>
      <c r="M250" s="166">
        <v>0</v>
      </c>
      <c r="N250" s="166">
        <v>0</v>
      </c>
      <c r="O250" s="166">
        <v>0</v>
      </c>
      <c r="P250" s="166">
        <v>0</v>
      </c>
      <c r="Q250" s="166">
        <v>0</v>
      </c>
      <c r="R250" s="166">
        <v>0</v>
      </c>
      <c r="S250" s="166">
        <v>0</v>
      </c>
      <c r="T250" s="166">
        <v>0</v>
      </c>
      <c r="U250" s="166">
        <v>0</v>
      </c>
      <c r="V250" s="166">
        <v>0</v>
      </c>
      <c r="W250" s="166">
        <v>0</v>
      </c>
      <c r="X250" s="166">
        <v>0</v>
      </c>
      <c r="Y250" s="166">
        <v>0</v>
      </c>
      <c r="Z250" s="166">
        <v>0</v>
      </c>
      <c r="AA250" s="166">
        <v>0</v>
      </c>
      <c r="AB250" s="166">
        <v>0</v>
      </c>
      <c r="AC250" s="166"/>
      <c r="AD250" s="166">
        <v>0</v>
      </c>
      <c r="AE250" s="166">
        <v>0</v>
      </c>
      <c r="AF250" s="205"/>
      <c r="AG250" s="205"/>
      <c r="AH250" s="201"/>
      <c r="AI250" s="201"/>
      <c r="AJ250" s="206"/>
      <c r="AK250" s="201"/>
      <c r="AL250" s="201"/>
      <c r="AM250" s="201"/>
      <c r="AN250" s="175"/>
      <c r="AO250" s="178"/>
      <c r="AP250" s="178"/>
      <c r="AQ250" s="178"/>
      <c r="AR250" s="178"/>
      <c r="AS250" s="178"/>
      <c r="AT250" s="178"/>
      <c r="AU250" s="178"/>
      <c r="AV250" s="178"/>
      <c r="AW250" s="178"/>
    </row>
    <row r="251" s="3" customFormat="1" ht="18" hidden="1" customHeight="1" spans="1:49">
      <c r="A251" s="155"/>
      <c r="B251" s="190" t="s">
        <v>898</v>
      </c>
      <c r="C251" s="190"/>
      <c r="D251" s="191"/>
      <c r="E251" s="191"/>
      <c r="F251" s="190"/>
      <c r="G251" s="191"/>
      <c r="H251" s="191"/>
      <c r="I251" s="190"/>
      <c r="J251" s="166">
        <v>0</v>
      </c>
      <c r="K251" s="166">
        <v>0</v>
      </c>
      <c r="L251" s="166">
        <v>0</v>
      </c>
      <c r="M251" s="166">
        <v>0</v>
      </c>
      <c r="N251" s="166">
        <v>0</v>
      </c>
      <c r="O251" s="166">
        <v>0</v>
      </c>
      <c r="P251" s="166">
        <v>0</v>
      </c>
      <c r="Q251" s="166">
        <v>0</v>
      </c>
      <c r="R251" s="166">
        <v>0</v>
      </c>
      <c r="S251" s="166">
        <v>0</v>
      </c>
      <c r="T251" s="166">
        <v>0</v>
      </c>
      <c r="U251" s="166">
        <v>0</v>
      </c>
      <c r="V251" s="166">
        <v>0</v>
      </c>
      <c r="W251" s="166">
        <v>0</v>
      </c>
      <c r="X251" s="166">
        <v>0</v>
      </c>
      <c r="Y251" s="166">
        <v>0</v>
      </c>
      <c r="Z251" s="166">
        <v>0</v>
      </c>
      <c r="AA251" s="166">
        <v>0</v>
      </c>
      <c r="AB251" s="166">
        <v>0</v>
      </c>
      <c r="AC251" s="166"/>
      <c r="AD251" s="166">
        <v>0</v>
      </c>
      <c r="AE251" s="166">
        <v>0</v>
      </c>
      <c r="AF251" s="205"/>
      <c r="AG251" s="205"/>
      <c r="AH251" s="201"/>
      <c r="AI251" s="201"/>
      <c r="AJ251" s="206"/>
      <c r="AK251" s="201"/>
      <c r="AL251" s="201"/>
      <c r="AM251" s="201"/>
      <c r="AN251" s="175"/>
      <c r="AO251" s="178"/>
      <c r="AP251" s="178"/>
      <c r="AQ251" s="178"/>
      <c r="AR251" s="178"/>
      <c r="AS251" s="178"/>
      <c r="AT251" s="178"/>
      <c r="AU251" s="178"/>
      <c r="AV251" s="178"/>
      <c r="AW251" s="178"/>
    </row>
    <row r="252" s="3" customFormat="1" ht="18" hidden="1" customHeight="1" spans="1:49">
      <c r="A252" s="155"/>
      <c r="B252" s="190" t="s">
        <v>899</v>
      </c>
      <c r="C252" s="190"/>
      <c r="D252" s="191"/>
      <c r="E252" s="191"/>
      <c r="F252" s="190"/>
      <c r="G252" s="191"/>
      <c r="H252" s="191"/>
      <c r="I252" s="190"/>
      <c r="J252" s="166">
        <v>0</v>
      </c>
      <c r="K252" s="166">
        <v>0</v>
      </c>
      <c r="L252" s="166">
        <v>0</v>
      </c>
      <c r="M252" s="166">
        <v>0</v>
      </c>
      <c r="N252" s="166">
        <v>0</v>
      </c>
      <c r="O252" s="166">
        <v>0</v>
      </c>
      <c r="P252" s="166">
        <v>0</v>
      </c>
      <c r="Q252" s="166">
        <v>0</v>
      </c>
      <c r="R252" s="166">
        <v>0</v>
      </c>
      <c r="S252" s="166">
        <v>0</v>
      </c>
      <c r="T252" s="166">
        <v>0</v>
      </c>
      <c r="U252" s="166">
        <v>0</v>
      </c>
      <c r="V252" s="166">
        <v>0</v>
      </c>
      <c r="W252" s="166">
        <v>0</v>
      </c>
      <c r="X252" s="166">
        <v>0</v>
      </c>
      <c r="Y252" s="166">
        <v>0</v>
      </c>
      <c r="Z252" s="166">
        <v>0</v>
      </c>
      <c r="AA252" s="166">
        <v>0</v>
      </c>
      <c r="AB252" s="166">
        <v>0</v>
      </c>
      <c r="AC252" s="166"/>
      <c r="AD252" s="166">
        <v>0</v>
      </c>
      <c r="AE252" s="166">
        <v>0</v>
      </c>
      <c r="AF252" s="205"/>
      <c r="AG252" s="205"/>
      <c r="AH252" s="201"/>
      <c r="AI252" s="201"/>
      <c r="AJ252" s="206"/>
      <c r="AK252" s="201"/>
      <c r="AL252" s="201"/>
      <c r="AM252" s="201"/>
      <c r="AN252" s="175"/>
      <c r="AO252" s="178"/>
      <c r="AP252" s="178"/>
      <c r="AQ252" s="178"/>
      <c r="AR252" s="178"/>
      <c r="AS252" s="178"/>
      <c r="AT252" s="178"/>
      <c r="AU252" s="178"/>
      <c r="AV252" s="178"/>
      <c r="AW252" s="178"/>
    </row>
    <row r="253" s="3" customFormat="1" ht="18" hidden="1" customHeight="1" spans="1:49">
      <c r="A253" s="155"/>
      <c r="B253" s="190" t="s">
        <v>900</v>
      </c>
      <c r="C253" s="190"/>
      <c r="D253" s="191"/>
      <c r="E253" s="191"/>
      <c r="F253" s="190"/>
      <c r="G253" s="191"/>
      <c r="H253" s="191"/>
      <c r="I253" s="190"/>
      <c r="J253" s="166">
        <f t="shared" ref="J253:AB253" si="47">J254</f>
        <v>0</v>
      </c>
      <c r="K253" s="166">
        <f t="shared" si="47"/>
        <v>0</v>
      </c>
      <c r="L253" s="166">
        <f t="shared" si="47"/>
        <v>0</v>
      </c>
      <c r="M253" s="166">
        <f t="shared" si="47"/>
        <v>0</v>
      </c>
      <c r="N253" s="166">
        <f t="shared" si="47"/>
        <v>0</v>
      </c>
      <c r="O253" s="166">
        <f t="shared" si="47"/>
        <v>0</v>
      </c>
      <c r="P253" s="166">
        <f t="shared" si="47"/>
        <v>0</v>
      </c>
      <c r="Q253" s="166">
        <f t="shared" si="47"/>
        <v>0</v>
      </c>
      <c r="R253" s="166">
        <f t="shared" si="47"/>
        <v>0</v>
      </c>
      <c r="S253" s="166">
        <f t="shared" si="47"/>
        <v>0</v>
      </c>
      <c r="T253" s="166">
        <f t="shared" si="47"/>
        <v>0</v>
      </c>
      <c r="U253" s="166">
        <f t="shared" si="47"/>
        <v>0</v>
      </c>
      <c r="V253" s="166">
        <f t="shared" si="47"/>
        <v>0</v>
      </c>
      <c r="W253" s="166">
        <f t="shared" si="47"/>
        <v>0</v>
      </c>
      <c r="X253" s="166">
        <f t="shared" si="47"/>
        <v>0</v>
      </c>
      <c r="Y253" s="166">
        <f t="shared" si="47"/>
        <v>0</v>
      </c>
      <c r="Z253" s="166">
        <f t="shared" si="47"/>
        <v>0</v>
      </c>
      <c r="AA253" s="166">
        <f t="shared" si="47"/>
        <v>0</v>
      </c>
      <c r="AB253" s="166">
        <f t="shared" si="47"/>
        <v>0</v>
      </c>
      <c r="AC253" s="166"/>
      <c r="AD253" s="166">
        <f>AD254</f>
        <v>0</v>
      </c>
      <c r="AE253" s="166">
        <f>AE254</f>
        <v>0</v>
      </c>
      <c r="AF253" s="205"/>
      <c r="AG253" s="205"/>
      <c r="AH253" s="201"/>
      <c r="AI253" s="201"/>
      <c r="AJ253" s="206"/>
      <c r="AK253" s="201"/>
      <c r="AL253" s="201"/>
      <c r="AM253" s="201"/>
      <c r="AN253" s="175"/>
      <c r="AO253" s="178"/>
      <c r="AP253" s="178"/>
      <c r="AQ253" s="178"/>
      <c r="AR253" s="178"/>
      <c r="AS253" s="178"/>
      <c r="AT253" s="178"/>
      <c r="AU253" s="178"/>
      <c r="AV253" s="178"/>
      <c r="AW253" s="178"/>
    </row>
    <row r="254" s="3" customFormat="1" ht="18" hidden="1" customHeight="1" spans="1:49">
      <c r="A254" s="155"/>
      <c r="B254" s="190" t="s">
        <v>901</v>
      </c>
      <c r="C254" s="190"/>
      <c r="D254" s="191"/>
      <c r="E254" s="191"/>
      <c r="F254" s="190"/>
      <c r="G254" s="191"/>
      <c r="H254" s="191"/>
      <c r="I254" s="190"/>
      <c r="J254" s="166">
        <f t="shared" ref="J254:AB254" si="48">J255</f>
        <v>0</v>
      </c>
      <c r="K254" s="166">
        <f t="shared" si="48"/>
        <v>0</v>
      </c>
      <c r="L254" s="166">
        <f t="shared" si="48"/>
        <v>0</v>
      </c>
      <c r="M254" s="166">
        <f t="shared" si="48"/>
        <v>0</v>
      </c>
      <c r="N254" s="166">
        <f t="shared" si="48"/>
        <v>0</v>
      </c>
      <c r="O254" s="166">
        <f t="shared" si="48"/>
        <v>0</v>
      </c>
      <c r="P254" s="166">
        <f t="shared" si="48"/>
        <v>0</v>
      </c>
      <c r="Q254" s="166">
        <f t="shared" si="48"/>
        <v>0</v>
      </c>
      <c r="R254" s="166">
        <f t="shared" si="48"/>
        <v>0</v>
      </c>
      <c r="S254" s="166">
        <f t="shared" si="48"/>
        <v>0</v>
      </c>
      <c r="T254" s="166">
        <f t="shared" si="48"/>
        <v>0</v>
      </c>
      <c r="U254" s="166">
        <f t="shared" si="48"/>
        <v>0</v>
      </c>
      <c r="V254" s="166">
        <f t="shared" si="48"/>
        <v>0</v>
      </c>
      <c r="W254" s="166">
        <f t="shared" si="48"/>
        <v>0</v>
      </c>
      <c r="X254" s="166">
        <f t="shared" si="48"/>
        <v>0</v>
      </c>
      <c r="Y254" s="166">
        <f t="shared" si="48"/>
        <v>0</v>
      </c>
      <c r="Z254" s="166">
        <f t="shared" si="48"/>
        <v>0</v>
      </c>
      <c r="AA254" s="166">
        <f t="shared" si="48"/>
        <v>0</v>
      </c>
      <c r="AB254" s="166">
        <f t="shared" si="48"/>
        <v>0</v>
      </c>
      <c r="AC254" s="166"/>
      <c r="AD254" s="166">
        <f>AD255</f>
        <v>0</v>
      </c>
      <c r="AE254" s="166">
        <f>AE255</f>
        <v>0</v>
      </c>
      <c r="AF254" s="205"/>
      <c r="AG254" s="205"/>
      <c r="AH254" s="201"/>
      <c r="AI254" s="201"/>
      <c r="AJ254" s="206"/>
      <c r="AK254" s="201"/>
      <c r="AL254" s="201"/>
      <c r="AM254" s="201"/>
      <c r="AN254" s="175"/>
      <c r="AO254" s="178"/>
      <c r="AP254" s="178"/>
      <c r="AQ254" s="178"/>
      <c r="AR254" s="178"/>
      <c r="AS254" s="178"/>
      <c r="AT254" s="178"/>
      <c r="AU254" s="178"/>
      <c r="AV254" s="178"/>
      <c r="AW254" s="178"/>
    </row>
    <row r="255" s="3" customFormat="1" ht="18" hidden="1" customHeight="1" spans="1:49">
      <c r="A255" s="155"/>
      <c r="B255" s="190" t="s">
        <v>902</v>
      </c>
      <c r="C255" s="190"/>
      <c r="D255" s="191"/>
      <c r="E255" s="191"/>
      <c r="F255" s="190"/>
      <c r="G255" s="191"/>
      <c r="H255" s="191"/>
      <c r="I255" s="190"/>
      <c r="J255" s="166">
        <v>0</v>
      </c>
      <c r="K255" s="166">
        <v>0</v>
      </c>
      <c r="L255" s="166">
        <v>0</v>
      </c>
      <c r="M255" s="166">
        <v>0</v>
      </c>
      <c r="N255" s="166">
        <v>0</v>
      </c>
      <c r="O255" s="166">
        <v>0</v>
      </c>
      <c r="P255" s="166">
        <v>0</v>
      </c>
      <c r="Q255" s="166">
        <v>0</v>
      </c>
      <c r="R255" s="166">
        <v>0</v>
      </c>
      <c r="S255" s="166">
        <v>0</v>
      </c>
      <c r="T255" s="166">
        <v>0</v>
      </c>
      <c r="U255" s="166">
        <v>0</v>
      </c>
      <c r="V255" s="166">
        <v>0</v>
      </c>
      <c r="W255" s="166">
        <v>0</v>
      </c>
      <c r="X255" s="166">
        <v>0</v>
      </c>
      <c r="Y255" s="166">
        <v>0</v>
      </c>
      <c r="Z255" s="166">
        <v>0</v>
      </c>
      <c r="AA255" s="166">
        <v>0</v>
      </c>
      <c r="AB255" s="166">
        <v>0</v>
      </c>
      <c r="AC255" s="166"/>
      <c r="AD255" s="166">
        <v>0</v>
      </c>
      <c r="AE255" s="166">
        <v>0</v>
      </c>
      <c r="AF255" s="205"/>
      <c r="AG255" s="205"/>
      <c r="AH255" s="201"/>
      <c r="AI255" s="201"/>
      <c r="AJ255" s="206"/>
      <c r="AK255" s="201"/>
      <c r="AL255" s="201"/>
      <c r="AM255" s="201"/>
      <c r="AN255" s="175"/>
      <c r="AO255" s="178"/>
      <c r="AP255" s="178"/>
      <c r="AQ255" s="178"/>
      <c r="AR255" s="178"/>
      <c r="AS255" s="178"/>
      <c r="AT255" s="178"/>
      <c r="AU255" s="178"/>
      <c r="AV255" s="178"/>
      <c r="AW255" s="178"/>
    </row>
    <row r="256" s="3" customFormat="1" ht="18" hidden="1" customHeight="1" spans="1:49">
      <c r="A256" s="155"/>
      <c r="B256" s="190" t="s">
        <v>903</v>
      </c>
      <c r="C256" s="190"/>
      <c r="D256" s="191"/>
      <c r="E256" s="191"/>
      <c r="F256" s="190"/>
      <c r="G256" s="191"/>
      <c r="H256" s="191"/>
      <c r="I256" s="190"/>
      <c r="J256" s="166">
        <f t="shared" ref="J256:AB256" si="49">J257+J258</f>
        <v>0</v>
      </c>
      <c r="K256" s="166">
        <f t="shared" si="49"/>
        <v>0</v>
      </c>
      <c r="L256" s="166">
        <f t="shared" si="49"/>
        <v>0</v>
      </c>
      <c r="M256" s="166">
        <f t="shared" si="49"/>
        <v>0</v>
      </c>
      <c r="N256" s="166">
        <f t="shared" si="49"/>
        <v>0</v>
      </c>
      <c r="O256" s="166">
        <f t="shared" si="49"/>
        <v>0</v>
      </c>
      <c r="P256" s="166">
        <f t="shared" si="49"/>
        <v>0</v>
      </c>
      <c r="Q256" s="166">
        <f t="shared" si="49"/>
        <v>0</v>
      </c>
      <c r="R256" s="166">
        <f t="shared" si="49"/>
        <v>0</v>
      </c>
      <c r="S256" s="166">
        <f t="shared" si="49"/>
        <v>0</v>
      </c>
      <c r="T256" s="166">
        <f t="shared" si="49"/>
        <v>0</v>
      </c>
      <c r="U256" s="166">
        <f t="shared" si="49"/>
        <v>0</v>
      </c>
      <c r="V256" s="166">
        <f t="shared" si="49"/>
        <v>0</v>
      </c>
      <c r="W256" s="166">
        <f t="shared" si="49"/>
        <v>0</v>
      </c>
      <c r="X256" s="166">
        <f t="shared" si="49"/>
        <v>0</v>
      </c>
      <c r="Y256" s="166">
        <f t="shared" si="49"/>
        <v>0</v>
      </c>
      <c r="Z256" s="166">
        <f t="shared" si="49"/>
        <v>0</v>
      </c>
      <c r="AA256" s="166">
        <f t="shared" si="49"/>
        <v>0</v>
      </c>
      <c r="AB256" s="166">
        <f t="shared" si="49"/>
        <v>0</v>
      </c>
      <c r="AC256" s="166"/>
      <c r="AD256" s="166">
        <f>AD257+AD258</f>
        <v>0</v>
      </c>
      <c r="AE256" s="166">
        <f>AE257+AE258</f>
        <v>0</v>
      </c>
      <c r="AF256" s="205"/>
      <c r="AG256" s="205"/>
      <c r="AH256" s="201"/>
      <c r="AI256" s="201"/>
      <c r="AJ256" s="206"/>
      <c r="AK256" s="201"/>
      <c r="AL256" s="201"/>
      <c r="AM256" s="201"/>
      <c r="AN256" s="175"/>
      <c r="AO256" s="178"/>
      <c r="AP256" s="178"/>
      <c r="AQ256" s="178"/>
      <c r="AR256" s="178"/>
      <c r="AS256" s="178"/>
      <c r="AT256" s="178"/>
      <c r="AU256" s="178"/>
      <c r="AV256" s="178"/>
      <c r="AW256" s="178"/>
    </row>
    <row r="257" s="3" customFormat="1" ht="18" hidden="1" customHeight="1" spans="1:49">
      <c r="A257" s="155"/>
      <c r="B257" s="190" t="s">
        <v>904</v>
      </c>
      <c r="C257" s="190"/>
      <c r="D257" s="191"/>
      <c r="E257" s="191"/>
      <c r="F257" s="190"/>
      <c r="G257" s="191"/>
      <c r="H257" s="191"/>
      <c r="I257" s="190"/>
      <c r="J257" s="166">
        <v>0</v>
      </c>
      <c r="K257" s="166">
        <v>0</v>
      </c>
      <c r="L257" s="166">
        <v>0</v>
      </c>
      <c r="M257" s="166">
        <v>0</v>
      </c>
      <c r="N257" s="166">
        <v>0</v>
      </c>
      <c r="O257" s="166">
        <v>0</v>
      </c>
      <c r="P257" s="166">
        <v>0</v>
      </c>
      <c r="Q257" s="166">
        <v>0</v>
      </c>
      <c r="R257" s="166">
        <v>0</v>
      </c>
      <c r="S257" s="166">
        <v>0</v>
      </c>
      <c r="T257" s="166">
        <v>0</v>
      </c>
      <c r="U257" s="166">
        <v>0</v>
      </c>
      <c r="V257" s="166">
        <v>0</v>
      </c>
      <c r="W257" s="166">
        <v>0</v>
      </c>
      <c r="X257" s="166">
        <v>0</v>
      </c>
      <c r="Y257" s="166">
        <v>0</v>
      </c>
      <c r="Z257" s="166">
        <v>0</v>
      </c>
      <c r="AA257" s="166">
        <v>0</v>
      </c>
      <c r="AB257" s="166">
        <v>0</v>
      </c>
      <c r="AC257" s="166"/>
      <c r="AD257" s="166">
        <v>0</v>
      </c>
      <c r="AE257" s="166">
        <v>0</v>
      </c>
      <c r="AF257" s="205"/>
      <c r="AG257" s="205"/>
      <c r="AH257" s="201"/>
      <c r="AI257" s="201"/>
      <c r="AJ257" s="206"/>
      <c r="AK257" s="201"/>
      <c r="AL257" s="201"/>
      <c r="AM257" s="201"/>
      <c r="AN257" s="175"/>
      <c r="AO257" s="178"/>
      <c r="AP257" s="178"/>
      <c r="AQ257" s="178"/>
      <c r="AR257" s="178"/>
      <c r="AS257" s="178"/>
      <c r="AT257" s="178"/>
      <c r="AU257" s="178"/>
      <c r="AV257" s="178"/>
      <c r="AW257" s="178"/>
    </row>
    <row r="258" s="3" customFormat="1" ht="18" hidden="1" customHeight="1" spans="1:49">
      <c r="A258" s="155"/>
      <c r="B258" s="190" t="s">
        <v>905</v>
      </c>
      <c r="C258" s="190"/>
      <c r="D258" s="191"/>
      <c r="E258" s="191"/>
      <c r="F258" s="190"/>
      <c r="G258" s="190"/>
      <c r="H258" s="191"/>
      <c r="I258" s="190"/>
      <c r="J258" s="166">
        <v>0</v>
      </c>
      <c r="K258" s="166">
        <v>0</v>
      </c>
      <c r="L258" s="166">
        <v>0</v>
      </c>
      <c r="M258" s="166">
        <v>0</v>
      </c>
      <c r="N258" s="166">
        <v>0</v>
      </c>
      <c r="O258" s="166">
        <v>0</v>
      </c>
      <c r="P258" s="166">
        <v>0</v>
      </c>
      <c r="Q258" s="166">
        <v>0</v>
      </c>
      <c r="R258" s="166">
        <v>0</v>
      </c>
      <c r="S258" s="166">
        <v>0</v>
      </c>
      <c r="T258" s="166">
        <v>0</v>
      </c>
      <c r="U258" s="166">
        <v>0</v>
      </c>
      <c r="V258" s="166">
        <v>0</v>
      </c>
      <c r="W258" s="166">
        <v>0</v>
      </c>
      <c r="X258" s="166">
        <v>0</v>
      </c>
      <c r="Y258" s="166">
        <v>0</v>
      </c>
      <c r="Z258" s="166">
        <v>0</v>
      </c>
      <c r="AA258" s="166">
        <v>0</v>
      </c>
      <c r="AB258" s="166">
        <v>0</v>
      </c>
      <c r="AC258" s="166"/>
      <c r="AD258" s="166">
        <v>0</v>
      </c>
      <c r="AE258" s="166">
        <v>0</v>
      </c>
      <c r="AF258" s="205"/>
      <c r="AG258" s="205"/>
      <c r="AH258" s="201"/>
      <c r="AI258" s="201"/>
      <c r="AJ258" s="206"/>
      <c r="AK258" s="201"/>
      <c r="AL258" s="201"/>
      <c r="AM258" s="201"/>
      <c r="AN258" s="175"/>
      <c r="AO258" s="178"/>
      <c r="AP258" s="178"/>
      <c r="AQ258" s="178"/>
      <c r="AR258" s="178"/>
      <c r="AS258" s="178"/>
      <c r="AT258" s="178"/>
      <c r="AU258" s="178"/>
      <c r="AV258" s="178"/>
      <c r="AW258" s="178"/>
    </row>
    <row r="259" s="1" customFormat="1" spans="1:52">
      <c r="A259" s="5"/>
      <c r="B259" s="5"/>
      <c r="C259" s="5"/>
      <c r="D259" s="5"/>
      <c r="E259" s="5"/>
      <c r="F259" s="5"/>
      <c r="G259" s="270"/>
      <c r="H259" s="5"/>
      <c r="I259" s="7"/>
      <c r="J259" s="5"/>
      <c r="K259" s="5"/>
      <c r="L259" s="5"/>
      <c r="M259" s="5"/>
      <c r="N259" s="5"/>
      <c r="O259" s="5"/>
      <c r="P259" s="5"/>
      <c r="Q259" s="5"/>
      <c r="R259" s="5"/>
      <c r="S259" s="5"/>
      <c r="T259" s="7"/>
      <c r="U259" s="5"/>
      <c r="V259" s="5"/>
      <c r="W259" s="5"/>
      <c r="X259" s="5"/>
      <c r="Y259" s="5"/>
      <c r="Z259" s="5"/>
      <c r="AA259" s="5"/>
      <c r="AB259" s="5"/>
      <c r="AC259" s="5"/>
      <c r="AD259" s="5"/>
      <c r="AE259" s="5"/>
      <c r="AF259" s="7"/>
      <c r="AG259" s="7"/>
      <c r="AH259" s="5"/>
      <c r="AI259" s="5"/>
      <c r="AJ259" s="8"/>
      <c r="AK259" s="5"/>
      <c r="AL259" s="5"/>
      <c r="AM259" s="5"/>
      <c r="AN259" s="5"/>
      <c r="AP259" s="9"/>
      <c r="AR259" s="5"/>
      <c r="AS259" s="5"/>
      <c r="AT259" s="5"/>
      <c r="AU259" s="5"/>
      <c r="AV259" s="5"/>
      <c r="AW259" s="9"/>
      <c r="AX259" s="9"/>
      <c r="AZ259" s="74"/>
    </row>
    <row r="260" s="1" customFormat="1" spans="1:52">
      <c r="A260" s="5"/>
      <c r="B260" s="5"/>
      <c r="C260" s="5"/>
      <c r="D260" s="5"/>
      <c r="E260" s="5"/>
      <c r="F260" s="5"/>
      <c r="G260" s="270"/>
      <c r="H260" s="5"/>
      <c r="I260" s="7"/>
      <c r="J260" s="5"/>
      <c r="K260" s="5"/>
      <c r="L260" s="5"/>
      <c r="M260" s="5"/>
      <c r="N260" s="5"/>
      <c r="O260" s="5"/>
      <c r="P260" s="5"/>
      <c r="Q260" s="5"/>
      <c r="R260" s="5"/>
      <c r="S260" s="5"/>
      <c r="T260" s="7"/>
      <c r="U260" s="5"/>
      <c r="V260" s="5"/>
      <c r="W260" s="5"/>
      <c r="X260" s="5"/>
      <c r="Y260" s="5"/>
      <c r="Z260" s="5"/>
      <c r="AA260" s="5"/>
      <c r="AB260" s="5"/>
      <c r="AC260" s="5"/>
      <c r="AD260" s="5"/>
      <c r="AE260" s="5"/>
      <c r="AF260" s="7"/>
      <c r="AG260" s="7"/>
      <c r="AH260" s="5"/>
      <c r="AI260" s="5"/>
      <c r="AJ260" s="8"/>
      <c r="AK260" s="5"/>
      <c r="AL260" s="5"/>
      <c r="AM260" s="5"/>
      <c r="AN260" s="5"/>
      <c r="AP260" s="9"/>
      <c r="AR260" s="5"/>
      <c r="AS260" s="5"/>
      <c r="AT260" s="5"/>
      <c r="AU260" s="5"/>
      <c r="AV260" s="5"/>
      <c r="AW260" s="9"/>
      <c r="AX260" s="9"/>
      <c r="AZ260" s="74"/>
    </row>
    <row r="261" s="1" customFormat="1" spans="7:48">
      <c r="G261" s="9"/>
      <c r="AV261" s="9"/>
    </row>
    <row r="262" s="1" customFormat="1" spans="7:48">
      <c r="G262" s="9"/>
      <c r="AV262" s="9"/>
    </row>
    <row r="263" s="1" customFormat="1" spans="7:48">
      <c r="G263" s="9"/>
      <c r="AV263" s="9"/>
    </row>
    <row r="264" s="1" customFormat="1" spans="7:48">
      <c r="G264" s="9"/>
      <c r="P264" s="1" t="s">
        <v>1540</v>
      </c>
      <c r="Q264" s="1">
        <v>17321.62</v>
      </c>
      <c r="AV264" s="9"/>
    </row>
    <row r="265" s="1" customFormat="1" spans="7:48">
      <c r="G265" s="9"/>
      <c r="O265" s="1">
        <v>6</v>
      </c>
      <c r="P265" s="1">
        <v>3563.7</v>
      </c>
      <c r="Q265" s="387">
        <f>P265/Q264</f>
        <v>0.205737107730108</v>
      </c>
      <c r="AV265" s="9"/>
    </row>
    <row r="266" s="1" customFormat="1" spans="7:48">
      <c r="G266" s="9"/>
      <c r="O266" s="1">
        <v>1</v>
      </c>
      <c r="P266" s="1">
        <v>120</v>
      </c>
      <c r="Q266" s="387">
        <f>P266/Q264</f>
        <v>0.00692775848910206</v>
      </c>
      <c r="AV266" s="9"/>
    </row>
    <row r="267" s="1" customFormat="1" spans="7:48">
      <c r="G267" s="9"/>
      <c r="O267" s="1">
        <v>25</v>
      </c>
      <c r="P267" s="1">
        <v>13637.92</v>
      </c>
      <c r="Q267" s="387">
        <f>P267/Q264</f>
        <v>0.78733513378079</v>
      </c>
      <c r="AV267" s="9"/>
    </row>
    <row r="268" s="1" customFormat="1" spans="7:48">
      <c r="G268" s="9"/>
      <c r="AV268" s="9"/>
    </row>
    <row r="269" s="1" customFormat="1" spans="7:48">
      <c r="G269" s="9"/>
      <c r="AV269" s="9"/>
    </row>
    <row r="270" s="1" customFormat="1" spans="7:48">
      <c r="G270" s="9"/>
      <c r="AV270" s="9"/>
    </row>
    <row r="271" s="1" customFormat="1" spans="7:48">
      <c r="G271" s="9"/>
      <c r="AV271" s="9"/>
    </row>
    <row r="272" s="1" customFormat="1" spans="7:48">
      <c r="G272" s="9"/>
      <c r="AV272" s="9"/>
    </row>
    <row r="273" s="1" customFormat="1" spans="7:48">
      <c r="G273" s="9"/>
      <c r="AV273" s="9"/>
    </row>
    <row r="274" s="1" customFormat="1" spans="7:48">
      <c r="G274" s="9"/>
      <c r="AV274" s="9"/>
    </row>
    <row r="275" s="1" customFormat="1" spans="7:48">
      <c r="G275" s="9"/>
      <c r="AV275" s="9"/>
    </row>
    <row r="276" s="1" customFormat="1" spans="7:48">
      <c r="G276" s="9"/>
      <c r="AV276" s="9"/>
    </row>
    <row r="277" s="1" customFormat="1" spans="7:48">
      <c r="G277" s="9"/>
      <c r="AV277" s="9"/>
    </row>
    <row r="278" s="1" customFormat="1" spans="7:48">
      <c r="G278" s="9"/>
      <c r="AV278" s="9"/>
    </row>
    <row r="279" s="1" customFormat="1" spans="7:48">
      <c r="G279" s="9"/>
      <c r="AV279" s="9"/>
    </row>
    <row r="280" s="1" customFormat="1" spans="7:48">
      <c r="G280" s="9"/>
      <c r="AV280" s="9"/>
    </row>
    <row r="281" s="1" customFormat="1" spans="7:48">
      <c r="G281" s="9"/>
      <c r="AV281" s="9"/>
    </row>
    <row r="282" s="1" customFormat="1" spans="7:48">
      <c r="G282" s="9"/>
      <c r="AV282" s="9"/>
    </row>
    <row r="283" s="1" customFormat="1" spans="7:48">
      <c r="G283" s="9"/>
      <c r="AV283" s="9"/>
    </row>
    <row r="284" s="1" customFormat="1" spans="7:48">
      <c r="G284" s="9"/>
      <c r="AV284" s="9"/>
    </row>
    <row r="285" s="1" customFormat="1" spans="7:48">
      <c r="G285" s="9"/>
      <c r="AV285" s="9"/>
    </row>
    <row r="286" s="1" customFormat="1" spans="7:48">
      <c r="G286" s="9"/>
      <c r="AV286" s="9"/>
    </row>
    <row r="287" s="1" customFormat="1" spans="7:48">
      <c r="G287" s="9"/>
      <c r="AV287" s="9"/>
    </row>
    <row r="288" s="1" customFormat="1" spans="7:48">
      <c r="G288" s="9"/>
      <c r="AV288" s="9"/>
    </row>
    <row r="289" s="1" customFormat="1" spans="7:48">
      <c r="G289" s="9"/>
      <c r="AV289" s="9"/>
    </row>
    <row r="290" s="1" customFormat="1" spans="7:48">
      <c r="G290" s="9"/>
      <c r="AV290" s="9"/>
    </row>
    <row r="291" s="1" customFormat="1" spans="7:48">
      <c r="G291" s="9"/>
      <c r="AV291" s="9"/>
    </row>
    <row r="292" s="1" customFormat="1" spans="7:48">
      <c r="G292" s="9"/>
      <c r="AV292" s="9"/>
    </row>
    <row r="293" s="1" customFormat="1" spans="7:48">
      <c r="G293" s="9"/>
      <c r="AV293" s="9"/>
    </row>
    <row r="294" s="1" customFormat="1" spans="7:48">
      <c r="G294" s="9"/>
      <c r="AV294" s="9"/>
    </row>
    <row r="295" s="1" customFormat="1" spans="7:48">
      <c r="G295" s="9"/>
      <c r="AV295" s="9"/>
    </row>
  </sheetData>
  <autoFilter ref="A3:BG258">
    <filterColumn colId="43">
      <customFilters>
        <customFilter operator="equal" val="是"/>
      </customFilters>
    </filterColumn>
    <extLst/>
  </autoFilter>
  <mergeCells count="167">
    <mergeCell ref="A1:AV1"/>
    <mergeCell ref="J2:Q2"/>
    <mergeCell ref="U2:AC2"/>
    <mergeCell ref="AD2:AE2"/>
    <mergeCell ref="A5:I5"/>
    <mergeCell ref="B6:I6"/>
    <mergeCell ref="B7:I7"/>
    <mergeCell ref="B8:I8"/>
    <mergeCell ref="B28:I28"/>
    <mergeCell ref="B53:I53"/>
    <mergeCell ref="B54:I54"/>
    <mergeCell ref="B70:I70"/>
    <mergeCell ref="B73:I73"/>
    <mergeCell ref="B74:I74"/>
    <mergeCell ref="B75:I75"/>
    <mergeCell ref="B76:I76"/>
    <mergeCell ref="B82:I82"/>
    <mergeCell ref="B85:I85"/>
    <mergeCell ref="B86:I86"/>
    <mergeCell ref="B87:I87"/>
    <mergeCell ref="B102:I102"/>
    <mergeCell ref="B103:I103"/>
    <mergeCell ref="B104:I104"/>
    <mergeCell ref="B105:I105"/>
    <mergeCell ref="B106:I106"/>
    <mergeCell ref="B107:I107"/>
    <mergeCell ref="B108:I108"/>
    <mergeCell ref="B109:I109"/>
    <mergeCell ref="B111:I111"/>
    <mergeCell ref="B112:I112"/>
    <mergeCell ref="B113:I113"/>
    <mergeCell ref="B114:I114"/>
    <mergeCell ref="B115:I115"/>
    <mergeCell ref="B116:I116"/>
    <mergeCell ref="B117:I117"/>
    <mergeCell ref="B118:I118"/>
    <mergeCell ref="B119:I119"/>
    <mergeCell ref="B120:I120"/>
    <mergeCell ref="B121:I121"/>
    <mergeCell ref="B122:I122"/>
    <mergeCell ref="B123:I123"/>
    <mergeCell ref="B125:I125"/>
    <mergeCell ref="B126:I126"/>
    <mergeCell ref="B127:I127"/>
    <mergeCell ref="B128:I128"/>
    <mergeCell ref="B129:I129"/>
    <mergeCell ref="B130:I130"/>
    <mergeCell ref="B131:I131"/>
    <mergeCell ref="B132:I132"/>
    <mergeCell ref="B133:I133"/>
    <mergeCell ref="B135:I135"/>
    <mergeCell ref="B136:I136"/>
    <mergeCell ref="B137:I137"/>
    <mergeCell ref="B138:I138"/>
    <mergeCell ref="B151:I151"/>
    <mergeCell ref="B152:I152"/>
    <mergeCell ref="B164:I164"/>
    <mergeCell ref="B165:I165"/>
    <mergeCell ref="B166:I166"/>
    <mergeCell ref="B171:I171"/>
    <mergeCell ref="B172:I172"/>
    <mergeCell ref="B179:I179"/>
    <mergeCell ref="B180:I180"/>
    <mergeCell ref="B181:I181"/>
    <mergeCell ref="B183:I183"/>
    <mergeCell ref="B187:I187"/>
    <mergeCell ref="B192:I192"/>
    <mergeCell ref="B211:I211"/>
    <mergeCell ref="B212:I212"/>
    <mergeCell ref="B213:I213"/>
    <mergeCell ref="B214:I214"/>
    <mergeCell ref="B215:I215"/>
    <mergeCell ref="B216:I216"/>
    <mergeCell ref="B217:I217"/>
    <mergeCell ref="B220:I220"/>
    <mergeCell ref="B221:I221"/>
    <mergeCell ref="B222:I222"/>
    <mergeCell ref="B223:I223"/>
    <mergeCell ref="B224:I224"/>
    <mergeCell ref="B225:I225"/>
    <mergeCell ref="B226:I226"/>
    <mergeCell ref="B227:I227"/>
    <mergeCell ref="B228:I228"/>
    <mergeCell ref="B230:I230"/>
    <mergeCell ref="B231:I231"/>
    <mergeCell ref="B232:I232"/>
    <mergeCell ref="B233:I233"/>
    <mergeCell ref="B234:I234"/>
    <mergeCell ref="B235:I235"/>
    <mergeCell ref="B236:I236"/>
    <mergeCell ref="B237:I237"/>
    <mergeCell ref="B238:I238"/>
    <mergeCell ref="B239:I239"/>
    <mergeCell ref="B240:I240"/>
    <mergeCell ref="B241:I241"/>
    <mergeCell ref="B242:I242"/>
    <mergeCell ref="B243:I243"/>
    <mergeCell ref="B244:I244"/>
    <mergeCell ref="B245:I245"/>
    <mergeCell ref="B246:I246"/>
    <mergeCell ref="B247:I247"/>
    <mergeCell ref="B248:I248"/>
    <mergeCell ref="B249:I249"/>
    <mergeCell ref="B250:I250"/>
    <mergeCell ref="B251:I251"/>
    <mergeCell ref="B252:I252"/>
    <mergeCell ref="B253:I253"/>
    <mergeCell ref="B254:I254"/>
    <mergeCell ref="B255:I255"/>
    <mergeCell ref="B256:I256"/>
    <mergeCell ref="B257:I257"/>
    <mergeCell ref="B258:I258"/>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P3:P4"/>
    <mergeCell ref="Q3:Q4"/>
    <mergeCell ref="R2:R4"/>
    <mergeCell ref="S2:S4"/>
    <mergeCell ref="T2:T4"/>
    <mergeCell ref="U3:U4"/>
    <mergeCell ref="V3:V4"/>
    <mergeCell ref="W3:W4"/>
    <mergeCell ref="X3:X4"/>
    <mergeCell ref="Y3:Y4"/>
    <mergeCell ref="Z3:Z4"/>
    <mergeCell ref="AA3:AA4"/>
    <mergeCell ref="AB3:AB4"/>
    <mergeCell ref="AC3:AC4"/>
    <mergeCell ref="AD3:AD4"/>
    <mergeCell ref="AE3:AE4"/>
    <mergeCell ref="AF2:AF4"/>
    <mergeCell ref="AG2:AG4"/>
    <mergeCell ref="AH2:AH4"/>
    <mergeCell ref="AI2:AI4"/>
    <mergeCell ref="AJ2:AJ4"/>
    <mergeCell ref="AK2:AK4"/>
    <mergeCell ref="AL2:AL4"/>
    <mergeCell ref="AM2:AM4"/>
    <mergeCell ref="AN2:AN4"/>
    <mergeCell ref="AO2:AO4"/>
    <mergeCell ref="AP2:AP4"/>
    <mergeCell ref="AQ2:AQ4"/>
    <mergeCell ref="AR2:AR4"/>
    <mergeCell ref="AS2:AS4"/>
    <mergeCell ref="AT2:AT4"/>
    <mergeCell ref="AU2:AU4"/>
    <mergeCell ref="AV2:AV4"/>
    <mergeCell ref="AW2:AW4"/>
    <mergeCell ref="AX2:AX3"/>
    <mergeCell ref="BB2:BB3"/>
    <mergeCell ref="BC2:BC3"/>
    <mergeCell ref="BD2:BD3"/>
    <mergeCell ref="BE2:BE3"/>
    <mergeCell ref="BF2:BF3"/>
  </mergeCells>
  <conditionalFormatting sqref="E34">
    <cfRule type="duplicateValues" dxfId="0" priority="12"/>
  </conditionalFormatting>
  <conditionalFormatting sqref="E36">
    <cfRule type="duplicateValues" dxfId="0" priority="13"/>
  </conditionalFormatting>
  <conditionalFormatting sqref="E38">
    <cfRule type="duplicateValues" dxfId="0" priority="4"/>
  </conditionalFormatting>
  <conditionalFormatting sqref="E39">
    <cfRule type="duplicateValues" dxfId="0" priority="1"/>
  </conditionalFormatting>
  <conditionalFormatting sqref="E46">
    <cfRule type="duplicateValues" dxfId="0" priority="2"/>
  </conditionalFormatting>
  <conditionalFormatting sqref="E93">
    <cfRule type="duplicateValues" dxfId="0" priority="8"/>
  </conditionalFormatting>
  <conditionalFormatting sqref="E202">
    <cfRule type="duplicateValues" dxfId="0" priority="5"/>
  </conditionalFormatting>
  <conditionalFormatting sqref="E15:E17 E51:E52 E40:E45 E47:E48">
    <cfRule type="duplicateValues" dxfId="0" priority="11"/>
  </conditionalFormatting>
  <conditionalFormatting sqref="I43 K43:Q43">
    <cfRule type="duplicateValues" dxfId="0" priority="9"/>
  </conditionalFormatting>
  <conditionalFormatting sqref="I62 K62:Q62">
    <cfRule type="duplicateValues" dxfId="0" priority="10"/>
  </conditionalFormatting>
  <conditionalFormatting sqref="I97 K97:Q97">
    <cfRule type="duplicateValues" dxfId="0" priority="7"/>
  </conditionalFormatting>
  <conditionalFormatting sqref="I98 K98:Q98">
    <cfRule type="duplicateValues" dxfId="0" priority="3"/>
  </conditionalFormatting>
  <conditionalFormatting sqref="I158:K158 M158:Q158">
    <cfRule type="duplicateValues" dxfId="0" priority="6"/>
  </conditionalFormatting>
  <pageMargins left="1.0625" right="1.0625" top="1.45625" bottom="1.37777777777778" header="0.5" footer="0.5"/>
  <pageSetup paperSize="8" orientation="portrait" horizontalDpi="600"/>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BF1048576"/>
  <sheetViews>
    <sheetView view="pageBreakPreview" zoomScaleNormal="100" zoomScaleSheetLayoutView="100" workbookViewId="0">
      <selection activeCell="A1" sqref="$A1:$XFD1048576"/>
    </sheetView>
  </sheetViews>
  <sheetFormatPr defaultColWidth="9" defaultRowHeight="13.5"/>
  <cols>
    <col min="1" max="4" width="9" style="5"/>
    <col min="5" max="5" width="17.875" style="5" customWidth="1"/>
    <col min="6" max="6" width="9" style="5"/>
    <col min="7" max="7" width="9" style="270"/>
    <col min="8" max="8" width="9" style="5"/>
    <col min="9" max="9" width="22.5" style="7" customWidth="1"/>
    <col min="10" max="18" width="9" style="5" hidden="1" customWidth="1"/>
    <col min="19" max="19" width="9" style="5"/>
    <col min="20" max="20" width="9" style="7"/>
    <col min="21" max="31" width="9" style="5"/>
    <col min="32" max="33" width="9" style="7"/>
    <col min="34" max="35" width="9" style="5"/>
    <col min="36" max="36" width="9" style="8"/>
    <col min="37" max="40" width="9" style="5"/>
    <col min="41" max="41" width="9" style="1"/>
    <col min="42" max="42" width="9" style="9"/>
    <col min="43" max="43" width="9" style="1"/>
    <col min="44" max="47" width="9" style="5"/>
    <col min="48" max="48" width="9" style="238"/>
    <col min="49" max="50" width="9" style="9"/>
    <col min="51" max="16384" width="9" style="1"/>
  </cols>
  <sheetData>
    <row r="1" s="1" customFormat="1" ht="43" customHeight="1" spans="1:50">
      <c r="A1" s="10" t="s">
        <v>0</v>
      </c>
      <c r="B1" s="10"/>
      <c r="C1" s="10"/>
      <c r="D1" s="246"/>
      <c r="E1" s="10"/>
      <c r="F1" s="10"/>
      <c r="G1" s="11"/>
      <c r="H1" s="10"/>
      <c r="I1" s="10"/>
      <c r="J1" s="246"/>
      <c r="K1" s="246"/>
      <c r="L1" s="246"/>
      <c r="M1" s="246"/>
      <c r="N1" s="246"/>
      <c r="O1" s="246"/>
      <c r="P1" s="246"/>
      <c r="Q1" s="246"/>
      <c r="R1" s="246"/>
      <c r="S1" s="10"/>
      <c r="T1" s="246"/>
      <c r="U1" s="10"/>
      <c r="V1" s="10"/>
      <c r="W1" s="10"/>
      <c r="X1" s="10"/>
      <c r="Y1" s="10"/>
      <c r="Z1" s="10"/>
      <c r="AA1" s="10"/>
      <c r="AB1" s="10"/>
      <c r="AC1" s="246"/>
      <c r="AD1" s="246"/>
      <c r="AE1" s="246"/>
      <c r="AF1" s="246"/>
      <c r="AG1" s="246"/>
      <c r="AH1" s="246"/>
      <c r="AI1" s="246"/>
      <c r="AJ1" s="246"/>
      <c r="AK1" s="246"/>
      <c r="AL1" s="246"/>
      <c r="AM1" s="246"/>
      <c r="AN1" s="246"/>
      <c r="AO1" s="246"/>
      <c r="AP1" s="246"/>
      <c r="AQ1" s="246"/>
      <c r="AR1" s="10"/>
      <c r="AS1" s="10"/>
      <c r="AT1" s="10"/>
      <c r="AU1" s="10"/>
      <c r="AV1" s="11"/>
      <c r="AW1" s="9"/>
      <c r="AX1" s="9"/>
    </row>
    <row r="2" s="1" customFormat="1" ht="65" customHeight="1" spans="1:58">
      <c r="A2" s="12" t="s">
        <v>1</v>
      </c>
      <c r="B2" s="13" t="s">
        <v>1047</v>
      </c>
      <c r="C2" s="13" t="s">
        <v>1048</v>
      </c>
      <c r="D2" s="15" t="s">
        <v>3</v>
      </c>
      <c r="E2" s="15" t="s">
        <v>4</v>
      </c>
      <c r="F2" s="15" t="s">
        <v>1049</v>
      </c>
      <c r="G2" s="16" t="s">
        <v>1050</v>
      </c>
      <c r="H2" s="15" t="s">
        <v>7</v>
      </c>
      <c r="I2" s="15" t="s">
        <v>1051</v>
      </c>
      <c r="J2" s="29" t="s">
        <v>3</v>
      </c>
      <c r="K2" s="29"/>
      <c r="L2" s="29"/>
      <c r="M2" s="29"/>
      <c r="N2" s="29"/>
      <c r="O2" s="29"/>
      <c r="P2" s="29"/>
      <c r="Q2" s="29"/>
      <c r="R2" s="30" t="s">
        <v>1052</v>
      </c>
      <c r="S2" s="29" t="s">
        <v>1053</v>
      </c>
      <c r="T2" s="29" t="s">
        <v>1054</v>
      </c>
      <c r="U2" s="38" t="s">
        <v>1055</v>
      </c>
      <c r="V2" s="39"/>
      <c r="W2" s="39"/>
      <c r="X2" s="39"/>
      <c r="Y2" s="39"/>
      <c r="Z2" s="39"/>
      <c r="AA2" s="39"/>
      <c r="AB2" s="39"/>
      <c r="AC2" s="46"/>
      <c r="AD2" s="47" t="s">
        <v>10</v>
      </c>
      <c r="AE2" s="47"/>
      <c r="AF2" s="15" t="s">
        <v>1056</v>
      </c>
      <c r="AG2" s="15" t="s">
        <v>1057</v>
      </c>
      <c r="AH2" s="15" t="s">
        <v>13</v>
      </c>
      <c r="AI2" s="15" t="s">
        <v>14</v>
      </c>
      <c r="AJ2" s="54" t="s">
        <v>15</v>
      </c>
      <c r="AK2" s="15" t="s">
        <v>16</v>
      </c>
      <c r="AL2" s="16" t="s">
        <v>17</v>
      </c>
      <c r="AM2" s="15" t="s">
        <v>18</v>
      </c>
      <c r="AN2" s="16" t="s">
        <v>19</v>
      </c>
      <c r="AO2" s="16" t="s">
        <v>20</v>
      </c>
      <c r="AP2" s="16" t="s">
        <v>1058</v>
      </c>
      <c r="AQ2" s="16" t="s">
        <v>22</v>
      </c>
      <c r="AR2" s="15" t="s">
        <v>1059</v>
      </c>
      <c r="AS2" s="15" t="s">
        <v>1060</v>
      </c>
      <c r="AT2" s="15" t="s">
        <v>1061</v>
      </c>
      <c r="AU2" s="240" t="s">
        <v>1534</v>
      </c>
      <c r="AV2" s="15" t="s">
        <v>19</v>
      </c>
      <c r="AW2" s="15" t="s">
        <v>1535</v>
      </c>
      <c r="AX2" s="240" t="s">
        <v>1536</v>
      </c>
      <c r="BB2" s="238" t="s">
        <v>1408</v>
      </c>
      <c r="BC2" s="5" t="s">
        <v>1409</v>
      </c>
      <c r="BD2" s="5" t="s">
        <v>1410</v>
      </c>
      <c r="BE2" s="5" t="s">
        <v>1411</v>
      </c>
      <c r="BF2" s="5" t="s">
        <v>1412</v>
      </c>
    </row>
    <row r="3" s="1" customFormat="1" ht="57" hidden="1" customHeight="1" spans="1:58">
      <c r="A3" s="12"/>
      <c r="B3" s="13"/>
      <c r="C3" s="17"/>
      <c r="D3" s="15"/>
      <c r="E3" s="15"/>
      <c r="F3" s="15"/>
      <c r="G3" s="16"/>
      <c r="H3" s="15"/>
      <c r="I3" s="15"/>
      <c r="J3" s="30" t="s">
        <v>915</v>
      </c>
      <c r="K3" s="30" t="s">
        <v>983</v>
      </c>
      <c r="L3" s="30" t="s">
        <v>1007</v>
      </c>
      <c r="M3" s="30" t="s">
        <v>954</v>
      </c>
      <c r="N3" s="30" t="s">
        <v>964</v>
      </c>
      <c r="O3" s="30" t="s">
        <v>997</v>
      </c>
      <c r="P3" s="30" t="s">
        <v>1063</v>
      </c>
      <c r="Q3" s="30" t="s">
        <v>981</v>
      </c>
      <c r="R3" s="40"/>
      <c r="S3" s="40"/>
      <c r="T3" s="40"/>
      <c r="U3" s="41" t="s">
        <v>1064</v>
      </c>
      <c r="V3" s="30" t="s">
        <v>1537</v>
      </c>
      <c r="W3" s="30" t="s">
        <v>1538</v>
      </c>
      <c r="X3" s="30" t="s">
        <v>1066</v>
      </c>
      <c r="Y3" s="42" t="s">
        <v>1067</v>
      </c>
      <c r="Z3" s="42" t="s">
        <v>1068</v>
      </c>
      <c r="AA3" s="42" t="s">
        <v>1069</v>
      </c>
      <c r="AB3" s="42" t="s">
        <v>1070</v>
      </c>
      <c r="AC3" s="48" t="s">
        <v>1071</v>
      </c>
      <c r="AD3" s="47" t="s">
        <v>31</v>
      </c>
      <c r="AE3" s="15" t="s">
        <v>32</v>
      </c>
      <c r="AF3" s="15"/>
      <c r="AG3" s="15"/>
      <c r="AH3" s="15"/>
      <c r="AI3" s="15"/>
      <c r="AJ3" s="54"/>
      <c r="AK3" s="15"/>
      <c r="AL3" s="16"/>
      <c r="AM3" s="15"/>
      <c r="AN3" s="16"/>
      <c r="AO3" s="16"/>
      <c r="AP3" s="16"/>
      <c r="AQ3" s="16"/>
      <c r="AR3" s="15"/>
      <c r="AS3" s="15"/>
      <c r="AT3" s="15"/>
      <c r="AU3" s="260"/>
      <c r="AV3" s="15"/>
      <c r="AW3" s="15"/>
      <c r="AX3" s="244"/>
      <c r="BB3" s="238"/>
      <c r="BC3" s="5"/>
      <c r="BD3" s="5"/>
      <c r="BE3" s="5"/>
      <c r="BF3" s="5"/>
    </row>
    <row r="4" s="74" customFormat="1" ht="191.25" spans="1:52">
      <c r="A4" s="20">
        <v>9</v>
      </c>
      <c r="B4" s="247" t="s">
        <v>109</v>
      </c>
      <c r="C4" s="152">
        <v>2022</v>
      </c>
      <c r="D4" s="21" t="s">
        <v>98</v>
      </c>
      <c r="E4" s="248" t="s">
        <v>110</v>
      </c>
      <c r="F4" s="58" t="s">
        <v>45</v>
      </c>
      <c r="G4" s="114" t="s">
        <v>1413</v>
      </c>
      <c r="H4" s="58" t="s">
        <v>111</v>
      </c>
      <c r="I4" s="117" t="s">
        <v>1414</v>
      </c>
      <c r="J4" s="22">
        <v>1</v>
      </c>
      <c r="K4" s="21"/>
      <c r="L4" s="21"/>
      <c r="M4" s="21"/>
      <c r="N4" s="21"/>
      <c r="O4" s="21"/>
      <c r="P4" s="21"/>
      <c r="Q4" s="21"/>
      <c r="R4" s="22">
        <v>998</v>
      </c>
      <c r="S4" s="114" t="s">
        <v>115</v>
      </c>
      <c r="T4" s="253" t="s">
        <v>1077</v>
      </c>
      <c r="U4" s="308">
        <v>350</v>
      </c>
      <c r="V4" s="115">
        <v>350</v>
      </c>
      <c r="W4" s="115"/>
      <c r="X4" s="115">
        <v>0</v>
      </c>
      <c r="Y4" s="115">
        <v>0</v>
      </c>
      <c r="Z4" s="115">
        <v>0</v>
      </c>
      <c r="AA4" s="115">
        <v>0</v>
      </c>
      <c r="AB4" s="115">
        <v>0</v>
      </c>
      <c r="AC4" s="115"/>
      <c r="AD4" s="141">
        <v>285</v>
      </c>
      <c r="AE4" s="141">
        <v>66</v>
      </c>
      <c r="AF4" s="117" t="s">
        <v>1415</v>
      </c>
      <c r="AG4" s="117" t="s">
        <v>114</v>
      </c>
      <c r="AH4" s="21" t="s">
        <v>115</v>
      </c>
      <c r="AI4" s="21" t="s">
        <v>1077</v>
      </c>
      <c r="AJ4" s="58" t="s">
        <v>80</v>
      </c>
      <c r="AK4" s="21" t="s">
        <v>81</v>
      </c>
      <c r="AL4" s="21" t="s">
        <v>82</v>
      </c>
      <c r="AM4" s="21" t="s">
        <v>55</v>
      </c>
      <c r="AN4" s="59" t="s">
        <v>63</v>
      </c>
      <c r="AO4" s="21" t="s">
        <v>56</v>
      </c>
      <c r="AP4" s="133" t="s">
        <v>1078</v>
      </c>
      <c r="AQ4" s="21"/>
      <c r="AR4" s="152" t="s">
        <v>1079</v>
      </c>
      <c r="AS4" s="152" t="s">
        <v>1079</v>
      </c>
      <c r="AT4" s="152" t="s">
        <v>1079</v>
      </c>
      <c r="AU4" s="152"/>
      <c r="AV4" s="58"/>
      <c r="AW4" s="133" t="s">
        <v>1080</v>
      </c>
      <c r="AX4" s="9"/>
      <c r="AZ4" s="74" t="s">
        <v>1539</v>
      </c>
    </row>
    <row r="5" s="74" customFormat="1" ht="79" customHeight="1" spans="1:52">
      <c r="A5" s="20">
        <v>11</v>
      </c>
      <c r="B5" s="237" t="s">
        <v>1082</v>
      </c>
      <c r="C5" s="58">
        <v>2022</v>
      </c>
      <c r="D5" s="21" t="s">
        <v>98</v>
      </c>
      <c r="E5" s="248" t="s">
        <v>1416</v>
      </c>
      <c r="F5" s="249" t="s">
        <v>45</v>
      </c>
      <c r="G5" s="114" t="s">
        <v>1417</v>
      </c>
      <c r="H5" s="58" t="s">
        <v>1085</v>
      </c>
      <c r="I5" s="117" t="s">
        <v>1418</v>
      </c>
      <c r="J5" s="21">
        <v>1</v>
      </c>
      <c r="K5" s="21"/>
      <c r="L5" s="21"/>
      <c r="M5" s="21"/>
      <c r="N5" s="21"/>
      <c r="O5" s="21"/>
      <c r="P5" s="21"/>
      <c r="Q5" s="21"/>
      <c r="R5" s="21">
        <v>526</v>
      </c>
      <c r="S5" s="58" t="s">
        <v>115</v>
      </c>
      <c r="T5" s="58" t="s">
        <v>1077</v>
      </c>
      <c r="U5" s="237">
        <v>380</v>
      </c>
      <c r="V5" s="58">
        <v>380</v>
      </c>
      <c r="W5" s="58"/>
      <c r="X5" s="115">
        <v>0</v>
      </c>
      <c r="Y5" s="115">
        <v>0</v>
      </c>
      <c r="Z5" s="115">
        <v>0</v>
      </c>
      <c r="AA5" s="115">
        <v>0</v>
      </c>
      <c r="AB5" s="115">
        <v>0</v>
      </c>
      <c r="AC5" s="58"/>
      <c r="AD5" s="58">
        <v>172</v>
      </c>
      <c r="AE5" s="257">
        <v>52</v>
      </c>
      <c r="AF5" s="112" t="s">
        <v>1419</v>
      </c>
      <c r="AG5" s="112" t="s">
        <v>1420</v>
      </c>
      <c r="AH5" s="21" t="s">
        <v>115</v>
      </c>
      <c r="AI5" s="21" t="s">
        <v>1077</v>
      </c>
      <c r="AJ5" s="258" t="s">
        <v>80</v>
      </c>
      <c r="AK5" s="33" t="s">
        <v>1089</v>
      </c>
      <c r="AL5" s="21" t="s">
        <v>82</v>
      </c>
      <c r="AM5" s="259" t="s">
        <v>1090</v>
      </c>
      <c r="AN5" s="70" t="s">
        <v>108</v>
      </c>
      <c r="AO5" s="21" t="s">
        <v>56</v>
      </c>
      <c r="AP5" s="21" t="s">
        <v>1078</v>
      </c>
      <c r="AQ5" s="135"/>
      <c r="AR5" s="152" t="s">
        <v>1079</v>
      </c>
      <c r="AS5" s="152" t="s">
        <v>1079</v>
      </c>
      <c r="AT5" s="152" t="s">
        <v>1079</v>
      </c>
      <c r="AU5" s="152"/>
      <c r="AV5" s="58"/>
      <c r="AW5" s="128" t="s">
        <v>1091</v>
      </c>
      <c r="AX5" s="1"/>
      <c r="AY5" s="74">
        <v>1</v>
      </c>
      <c r="AZ5" s="74" t="s">
        <v>1539</v>
      </c>
    </row>
    <row r="6" s="74" customFormat="1" ht="98" customHeight="1" spans="1:52">
      <c r="A6" s="20">
        <v>12</v>
      </c>
      <c r="B6" s="237" t="s">
        <v>1092</v>
      </c>
      <c r="C6" s="58">
        <v>2022</v>
      </c>
      <c r="D6" s="21" t="s">
        <v>98</v>
      </c>
      <c r="E6" s="248" t="s">
        <v>1421</v>
      </c>
      <c r="F6" s="249" t="s">
        <v>45</v>
      </c>
      <c r="G6" s="114" t="s">
        <v>1417</v>
      </c>
      <c r="H6" s="58" t="s">
        <v>1094</v>
      </c>
      <c r="I6" s="117" t="s">
        <v>1422</v>
      </c>
      <c r="J6" s="21">
        <v>1</v>
      </c>
      <c r="K6" s="21"/>
      <c r="L6" s="21"/>
      <c r="M6" s="21"/>
      <c r="N6" s="21"/>
      <c r="O6" s="21"/>
      <c r="P6" s="21"/>
      <c r="Q6" s="21"/>
      <c r="R6" s="21">
        <v>452</v>
      </c>
      <c r="S6" s="58" t="s">
        <v>115</v>
      </c>
      <c r="T6" s="58" t="s">
        <v>1077</v>
      </c>
      <c r="U6" s="237">
        <v>200</v>
      </c>
      <c r="V6" s="58">
        <v>200</v>
      </c>
      <c r="W6" s="58"/>
      <c r="X6" s="115">
        <v>0</v>
      </c>
      <c r="Y6" s="115">
        <v>0</v>
      </c>
      <c r="Z6" s="115">
        <v>0</v>
      </c>
      <c r="AA6" s="115">
        <v>0</v>
      </c>
      <c r="AB6" s="115">
        <v>0</v>
      </c>
      <c r="AC6" s="58"/>
      <c r="AD6" s="58">
        <v>118</v>
      </c>
      <c r="AE6" s="257">
        <v>66</v>
      </c>
      <c r="AF6" s="112" t="s">
        <v>1423</v>
      </c>
      <c r="AG6" s="112" t="s">
        <v>1424</v>
      </c>
      <c r="AH6" s="21" t="s">
        <v>115</v>
      </c>
      <c r="AI6" s="21" t="s">
        <v>1077</v>
      </c>
      <c r="AJ6" s="258" t="s">
        <v>80</v>
      </c>
      <c r="AK6" s="33" t="s">
        <v>1089</v>
      </c>
      <c r="AL6" s="21" t="s">
        <v>82</v>
      </c>
      <c r="AM6" s="259" t="s">
        <v>1090</v>
      </c>
      <c r="AN6" s="70" t="s">
        <v>108</v>
      </c>
      <c r="AO6" s="21" t="s">
        <v>56</v>
      </c>
      <c r="AP6" s="21" t="s">
        <v>1078</v>
      </c>
      <c r="AQ6" s="135"/>
      <c r="AR6" s="152" t="s">
        <v>1079</v>
      </c>
      <c r="AS6" s="152" t="s">
        <v>1079</v>
      </c>
      <c r="AT6" s="152" t="s">
        <v>1079</v>
      </c>
      <c r="AU6" s="152"/>
      <c r="AV6" s="58"/>
      <c r="AW6" s="128" t="s">
        <v>1091</v>
      </c>
      <c r="AX6" s="1"/>
      <c r="AY6" s="74">
        <v>1</v>
      </c>
      <c r="AZ6" s="74" t="s">
        <v>1539</v>
      </c>
    </row>
    <row r="7" s="74" customFormat="1" ht="119" customHeight="1" spans="1:52">
      <c r="A7" s="20">
        <v>13</v>
      </c>
      <c r="B7" s="237" t="s">
        <v>1098</v>
      </c>
      <c r="C7" s="58">
        <v>2022</v>
      </c>
      <c r="D7" s="21" t="s">
        <v>98</v>
      </c>
      <c r="E7" s="76" t="s">
        <v>1099</v>
      </c>
      <c r="F7" s="249" t="s">
        <v>45</v>
      </c>
      <c r="G7" s="114" t="s">
        <v>1417</v>
      </c>
      <c r="H7" s="58" t="s">
        <v>1100</v>
      </c>
      <c r="I7" s="117" t="s">
        <v>1101</v>
      </c>
      <c r="J7" s="21">
        <v>1</v>
      </c>
      <c r="K7" s="21"/>
      <c r="L7" s="21"/>
      <c r="M7" s="21"/>
      <c r="N7" s="21"/>
      <c r="O7" s="21"/>
      <c r="P7" s="21"/>
      <c r="Q7" s="21"/>
      <c r="R7" s="21">
        <v>1367</v>
      </c>
      <c r="S7" s="114" t="s">
        <v>177</v>
      </c>
      <c r="T7" s="58" t="s">
        <v>1102</v>
      </c>
      <c r="U7" s="237">
        <v>380</v>
      </c>
      <c r="V7" s="58">
        <v>380</v>
      </c>
      <c r="W7" s="58"/>
      <c r="X7" s="115">
        <v>0</v>
      </c>
      <c r="Y7" s="115">
        <v>0</v>
      </c>
      <c r="Z7" s="115">
        <v>0</v>
      </c>
      <c r="AA7" s="115">
        <v>0</v>
      </c>
      <c r="AB7" s="115">
        <v>0</v>
      </c>
      <c r="AC7" s="58"/>
      <c r="AD7" s="58">
        <v>118</v>
      </c>
      <c r="AE7" s="257">
        <v>66</v>
      </c>
      <c r="AF7" s="112" t="s">
        <v>1425</v>
      </c>
      <c r="AG7" s="112" t="s">
        <v>1426</v>
      </c>
      <c r="AH7" s="21" t="s">
        <v>1100</v>
      </c>
      <c r="AI7" s="21" t="s">
        <v>1102</v>
      </c>
      <c r="AJ7" s="258" t="s">
        <v>80</v>
      </c>
      <c r="AK7" s="33" t="s">
        <v>1089</v>
      </c>
      <c r="AL7" s="21" t="s">
        <v>82</v>
      </c>
      <c r="AM7" s="259" t="s">
        <v>1090</v>
      </c>
      <c r="AN7" s="70" t="s">
        <v>108</v>
      </c>
      <c r="AO7" s="21" t="s">
        <v>56</v>
      </c>
      <c r="AP7" s="21" t="s">
        <v>1078</v>
      </c>
      <c r="AQ7" s="135"/>
      <c r="AR7" s="152" t="s">
        <v>1079</v>
      </c>
      <c r="AS7" s="152" t="s">
        <v>1079</v>
      </c>
      <c r="AT7" s="152" t="s">
        <v>1079</v>
      </c>
      <c r="AU7" s="152"/>
      <c r="AV7" s="58"/>
      <c r="AW7" s="128" t="s">
        <v>1091</v>
      </c>
      <c r="AX7" s="1"/>
      <c r="AY7" s="74">
        <v>1</v>
      </c>
      <c r="AZ7" s="74" t="s">
        <v>1539</v>
      </c>
    </row>
    <row r="8" s="74" customFormat="1" ht="89" customHeight="1" spans="1:52">
      <c r="A8" s="20">
        <v>14</v>
      </c>
      <c r="B8" s="237" t="s">
        <v>1105</v>
      </c>
      <c r="C8" s="58">
        <v>2022</v>
      </c>
      <c r="D8" s="21" t="s">
        <v>98</v>
      </c>
      <c r="E8" s="76" t="s">
        <v>1106</v>
      </c>
      <c r="F8" s="249" t="s">
        <v>45</v>
      </c>
      <c r="G8" s="114" t="s">
        <v>1417</v>
      </c>
      <c r="H8" s="58" t="s">
        <v>285</v>
      </c>
      <c r="I8" s="117" t="s">
        <v>1107</v>
      </c>
      <c r="J8" s="21">
        <v>1</v>
      </c>
      <c r="K8" s="21"/>
      <c r="L8" s="21"/>
      <c r="M8" s="21"/>
      <c r="N8" s="21"/>
      <c r="O8" s="21"/>
      <c r="P8" s="21"/>
      <c r="Q8" s="21"/>
      <c r="R8" s="21">
        <v>1857</v>
      </c>
      <c r="S8" s="255" t="s">
        <v>50</v>
      </c>
      <c r="T8" s="58" t="s">
        <v>51</v>
      </c>
      <c r="U8" s="237">
        <v>380</v>
      </c>
      <c r="V8" s="58">
        <v>380</v>
      </c>
      <c r="W8" s="58"/>
      <c r="X8" s="115">
        <v>0</v>
      </c>
      <c r="Y8" s="115">
        <v>0</v>
      </c>
      <c r="Z8" s="115">
        <v>0</v>
      </c>
      <c r="AA8" s="115">
        <v>0</v>
      </c>
      <c r="AB8" s="115">
        <v>0</v>
      </c>
      <c r="AC8" s="58"/>
      <c r="AD8" s="58">
        <v>1857</v>
      </c>
      <c r="AE8" s="257">
        <v>1177</v>
      </c>
      <c r="AF8" s="112" t="s">
        <v>1427</v>
      </c>
      <c r="AG8" s="112" t="s">
        <v>1428</v>
      </c>
      <c r="AH8" s="21" t="s">
        <v>285</v>
      </c>
      <c r="AI8" s="21" t="s">
        <v>51</v>
      </c>
      <c r="AJ8" s="258" t="s">
        <v>80</v>
      </c>
      <c r="AK8" s="33" t="s">
        <v>1089</v>
      </c>
      <c r="AL8" s="21" t="s">
        <v>82</v>
      </c>
      <c r="AM8" s="259" t="s">
        <v>1090</v>
      </c>
      <c r="AN8" s="70" t="s">
        <v>108</v>
      </c>
      <c r="AO8" s="21" t="s">
        <v>56</v>
      </c>
      <c r="AP8" s="21" t="s">
        <v>1078</v>
      </c>
      <c r="AQ8" s="135"/>
      <c r="AR8" s="152" t="s">
        <v>1079</v>
      </c>
      <c r="AS8" s="152" t="s">
        <v>1079</v>
      </c>
      <c r="AT8" s="152" t="s">
        <v>1079</v>
      </c>
      <c r="AU8" s="152"/>
      <c r="AV8" s="58"/>
      <c r="AW8" s="133" t="s">
        <v>1080</v>
      </c>
      <c r="AX8" s="9"/>
      <c r="AY8" s="74">
        <v>1</v>
      </c>
      <c r="AZ8" s="74" t="s">
        <v>1539</v>
      </c>
    </row>
    <row r="9" s="74" customFormat="1" ht="89" hidden="1" customHeight="1" spans="1:50">
      <c r="A9" s="20">
        <v>15</v>
      </c>
      <c r="B9" s="58" t="s">
        <v>1429</v>
      </c>
      <c r="C9" s="58">
        <v>2022</v>
      </c>
      <c r="D9" s="21" t="s">
        <v>98</v>
      </c>
      <c r="E9" s="266" t="s">
        <v>1430</v>
      </c>
      <c r="F9" s="249" t="s">
        <v>45</v>
      </c>
      <c r="G9" s="114" t="s">
        <v>1084</v>
      </c>
      <c r="H9" s="58" t="s">
        <v>455</v>
      </c>
      <c r="I9" s="58" t="s">
        <v>1431</v>
      </c>
      <c r="J9" s="58">
        <v>1</v>
      </c>
      <c r="K9" s="58"/>
      <c r="L9" s="58"/>
      <c r="M9" s="58"/>
      <c r="N9" s="58"/>
      <c r="O9" s="58"/>
      <c r="P9" s="58"/>
      <c r="Q9" s="58"/>
      <c r="R9" s="58">
        <v>125</v>
      </c>
      <c r="S9" s="255" t="s">
        <v>168</v>
      </c>
      <c r="T9" s="58" t="s">
        <v>1117</v>
      </c>
      <c r="U9" s="58">
        <v>390</v>
      </c>
      <c r="V9" s="58">
        <v>390</v>
      </c>
      <c r="W9" s="58"/>
      <c r="X9" s="115">
        <v>0</v>
      </c>
      <c r="Y9" s="115">
        <v>0</v>
      </c>
      <c r="Z9" s="115">
        <v>0</v>
      </c>
      <c r="AA9" s="115">
        <v>0</v>
      </c>
      <c r="AB9" s="115">
        <v>0</v>
      </c>
      <c r="AC9" s="58"/>
      <c r="AD9" s="58">
        <v>35</v>
      </c>
      <c r="AE9" s="257">
        <v>28</v>
      </c>
      <c r="AF9" s="112" t="s">
        <v>1432</v>
      </c>
      <c r="AG9" s="112" t="s">
        <v>1433</v>
      </c>
      <c r="AH9" s="255" t="s">
        <v>168</v>
      </c>
      <c r="AI9" s="58" t="s">
        <v>1117</v>
      </c>
      <c r="AJ9" s="258" t="s">
        <v>80</v>
      </c>
      <c r="AK9" s="33" t="s">
        <v>1089</v>
      </c>
      <c r="AL9" s="21" t="s">
        <v>82</v>
      </c>
      <c r="AM9" s="259" t="s">
        <v>1090</v>
      </c>
      <c r="AN9" s="70" t="s">
        <v>108</v>
      </c>
      <c r="AO9" s="21"/>
      <c r="AP9" s="21"/>
      <c r="AQ9" s="135"/>
      <c r="AR9" s="152" t="s">
        <v>1079</v>
      </c>
      <c r="AS9" s="152"/>
      <c r="AT9" s="152"/>
      <c r="AU9" s="152"/>
      <c r="AV9" s="58" t="s">
        <v>1214</v>
      </c>
      <c r="AW9" s="133"/>
      <c r="AX9" s="9"/>
    </row>
    <row r="10" s="74" customFormat="1" ht="89" hidden="1" customHeight="1" spans="1:50">
      <c r="A10" s="20">
        <v>16</v>
      </c>
      <c r="B10" s="58" t="s">
        <v>1434</v>
      </c>
      <c r="C10" s="58">
        <v>2022</v>
      </c>
      <c r="D10" s="21" t="s">
        <v>98</v>
      </c>
      <c r="E10" s="266" t="s">
        <v>1435</v>
      </c>
      <c r="F10" s="58" t="s">
        <v>45</v>
      </c>
      <c r="G10" s="58" t="s">
        <v>1084</v>
      </c>
      <c r="H10" s="58" t="s">
        <v>1436</v>
      </c>
      <c r="I10" s="58" t="s">
        <v>1437</v>
      </c>
      <c r="J10" s="58">
        <v>1</v>
      </c>
      <c r="K10" s="58"/>
      <c r="L10" s="58"/>
      <c r="M10" s="58"/>
      <c r="N10" s="58"/>
      <c r="O10" s="58"/>
      <c r="P10" s="58"/>
      <c r="Q10" s="58"/>
      <c r="R10" s="21">
        <v>452</v>
      </c>
      <c r="S10" s="58" t="s">
        <v>115</v>
      </c>
      <c r="T10" s="58" t="s">
        <v>1077</v>
      </c>
      <c r="U10" s="58">
        <v>380</v>
      </c>
      <c r="V10" s="58">
        <v>380</v>
      </c>
      <c r="W10" s="58"/>
      <c r="X10" s="115">
        <v>0</v>
      </c>
      <c r="Y10" s="115">
        <v>0</v>
      </c>
      <c r="Z10" s="115">
        <v>0</v>
      </c>
      <c r="AA10" s="115">
        <v>0</v>
      </c>
      <c r="AB10" s="115">
        <v>0</v>
      </c>
      <c r="AC10" s="58"/>
      <c r="AD10" s="58">
        <v>118</v>
      </c>
      <c r="AE10" s="257">
        <v>66</v>
      </c>
      <c r="AF10" s="112" t="s">
        <v>1438</v>
      </c>
      <c r="AG10" s="112" t="s">
        <v>1424</v>
      </c>
      <c r="AH10" s="21" t="s">
        <v>115</v>
      </c>
      <c r="AI10" s="21" t="s">
        <v>1077</v>
      </c>
      <c r="AJ10" s="258" t="s">
        <v>80</v>
      </c>
      <c r="AK10" s="33" t="s">
        <v>1089</v>
      </c>
      <c r="AL10" s="21" t="s">
        <v>82</v>
      </c>
      <c r="AM10" s="259" t="s">
        <v>1090</v>
      </c>
      <c r="AN10" s="70" t="s">
        <v>108</v>
      </c>
      <c r="AO10" s="21"/>
      <c r="AP10" s="21"/>
      <c r="AQ10" s="135"/>
      <c r="AR10" s="152" t="s">
        <v>1079</v>
      </c>
      <c r="AS10" s="152"/>
      <c r="AT10" s="152"/>
      <c r="AU10" s="152"/>
      <c r="AV10" s="58" t="s">
        <v>1214</v>
      </c>
      <c r="AW10" s="133"/>
      <c r="AX10" s="9"/>
    </row>
    <row r="11" s="74" customFormat="1" ht="89" hidden="1" customHeight="1" spans="1:50">
      <c r="A11" s="20">
        <v>17</v>
      </c>
      <c r="B11" s="58" t="s">
        <v>1439</v>
      </c>
      <c r="C11" s="58">
        <v>2022</v>
      </c>
      <c r="D11" s="21" t="s">
        <v>98</v>
      </c>
      <c r="E11" s="266" t="s">
        <v>1440</v>
      </c>
      <c r="F11" s="58" t="s">
        <v>45</v>
      </c>
      <c r="G11" s="58" t="s">
        <v>1084</v>
      </c>
      <c r="H11" s="58" t="s">
        <v>1441</v>
      </c>
      <c r="I11" s="58" t="s">
        <v>1442</v>
      </c>
      <c r="J11" s="58">
        <v>1</v>
      </c>
      <c r="K11" s="58"/>
      <c r="L11" s="58"/>
      <c r="M11" s="58"/>
      <c r="N11" s="58"/>
      <c r="O11" s="58"/>
      <c r="P11" s="58"/>
      <c r="Q11" s="58"/>
      <c r="R11" s="58">
        <v>152</v>
      </c>
      <c r="S11" s="58" t="s">
        <v>115</v>
      </c>
      <c r="T11" s="58" t="s">
        <v>1077</v>
      </c>
      <c r="U11" s="58">
        <v>500</v>
      </c>
      <c r="V11" s="58">
        <v>500</v>
      </c>
      <c r="W11" s="58"/>
      <c r="X11" s="115">
        <v>0</v>
      </c>
      <c r="Y11" s="115">
        <v>0</v>
      </c>
      <c r="Z11" s="115">
        <v>0</v>
      </c>
      <c r="AA11" s="115">
        <v>0</v>
      </c>
      <c r="AB11" s="115">
        <v>0</v>
      </c>
      <c r="AC11" s="58"/>
      <c r="AD11" s="58">
        <v>51</v>
      </c>
      <c r="AE11" s="257">
        <v>39</v>
      </c>
      <c r="AF11" s="112" t="s">
        <v>1443</v>
      </c>
      <c r="AG11" s="112" t="s">
        <v>1444</v>
      </c>
      <c r="AH11" s="21" t="s">
        <v>115</v>
      </c>
      <c r="AI11" s="21" t="s">
        <v>1077</v>
      </c>
      <c r="AJ11" s="258" t="s">
        <v>80</v>
      </c>
      <c r="AK11" s="33" t="s">
        <v>1089</v>
      </c>
      <c r="AL11" s="21" t="s">
        <v>82</v>
      </c>
      <c r="AM11" s="259" t="s">
        <v>1090</v>
      </c>
      <c r="AN11" s="70" t="s">
        <v>108</v>
      </c>
      <c r="AO11" s="21"/>
      <c r="AP11" s="21"/>
      <c r="AQ11" s="135"/>
      <c r="AR11" s="152" t="s">
        <v>1079</v>
      </c>
      <c r="AS11" s="152"/>
      <c r="AT11" s="152"/>
      <c r="AU11" s="152"/>
      <c r="AV11" s="58" t="s">
        <v>1214</v>
      </c>
      <c r="AW11" s="133"/>
      <c r="AX11" s="9"/>
    </row>
    <row r="12" s="74" customFormat="1" ht="89" hidden="1" customHeight="1" spans="1:50">
      <c r="A12" s="20">
        <v>18</v>
      </c>
      <c r="B12" s="58" t="s">
        <v>1445</v>
      </c>
      <c r="C12" s="58">
        <v>2022</v>
      </c>
      <c r="D12" s="21" t="s">
        <v>98</v>
      </c>
      <c r="E12" s="266" t="s">
        <v>1446</v>
      </c>
      <c r="F12" s="58" t="s">
        <v>45</v>
      </c>
      <c r="G12" s="58" t="s">
        <v>1084</v>
      </c>
      <c r="H12" s="58" t="s">
        <v>1094</v>
      </c>
      <c r="I12" s="58" t="s">
        <v>1447</v>
      </c>
      <c r="J12" s="58">
        <v>1</v>
      </c>
      <c r="K12" s="58"/>
      <c r="L12" s="58"/>
      <c r="M12" s="58"/>
      <c r="N12" s="58"/>
      <c r="O12" s="58"/>
      <c r="P12" s="58"/>
      <c r="Q12" s="58"/>
      <c r="R12" s="21">
        <v>452</v>
      </c>
      <c r="S12" s="58" t="s">
        <v>115</v>
      </c>
      <c r="T12" s="58" t="s">
        <v>1077</v>
      </c>
      <c r="U12" s="58">
        <v>385</v>
      </c>
      <c r="V12" s="58">
        <v>385</v>
      </c>
      <c r="W12" s="58"/>
      <c r="X12" s="115">
        <v>0</v>
      </c>
      <c r="Y12" s="115">
        <v>0</v>
      </c>
      <c r="Z12" s="115">
        <v>0</v>
      </c>
      <c r="AA12" s="115">
        <v>0</v>
      </c>
      <c r="AB12" s="115">
        <v>0</v>
      </c>
      <c r="AC12" s="58"/>
      <c r="AD12" s="58">
        <v>118</v>
      </c>
      <c r="AE12" s="257">
        <v>66</v>
      </c>
      <c r="AF12" s="112" t="s">
        <v>1448</v>
      </c>
      <c r="AG12" s="112" t="s">
        <v>1424</v>
      </c>
      <c r="AH12" s="21" t="s">
        <v>115</v>
      </c>
      <c r="AI12" s="21" t="s">
        <v>1077</v>
      </c>
      <c r="AJ12" s="258" t="s">
        <v>80</v>
      </c>
      <c r="AK12" s="33" t="s">
        <v>1089</v>
      </c>
      <c r="AL12" s="21" t="s">
        <v>82</v>
      </c>
      <c r="AM12" s="259" t="s">
        <v>1090</v>
      </c>
      <c r="AN12" s="70" t="s">
        <v>108</v>
      </c>
      <c r="AO12" s="21"/>
      <c r="AP12" s="21"/>
      <c r="AQ12" s="135"/>
      <c r="AR12" s="152" t="s">
        <v>1079</v>
      </c>
      <c r="AS12" s="152"/>
      <c r="AT12" s="152"/>
      <c r="AU12" s="152"/>
      <c r="AV12" s="58" t="s">
        <v>1214</v>
      </c>
      <c r="AW12" s="133"/>
      <c r="AX12" s="9"/>
    </row>
    <row r="13" s="74" customFormat="1" ht="89" hidden="1" customHeight="1" spans="1:50">
      <c r="A13" s="20">
        <v>19</v>
      </c>
      <c r="B13" s="58" t="s">
        <v>1449</v>
      </c>
      <c r="C13" s="58">
        <v>2022</v>
      </c>
      <c r="D13" s="21" t="s">
        <v>98</v>
      </c>
      <c r="E13" s="266" t="s">
        <v>1450</v>
      </c>
      <c r="F13" s="58" t="s">
        <v>45</v>
      </c>
      <c r="G13" s="58" t="s">
        <v>1084</v>
      </c>
      <c r="H13" s="58" t="s">
        <v>1451</v>
      </c>
      <c r="I13" s="58" t="s">
        <v>1452</v>
      </c>
      <c r="J13" s="58">
        <v>1</v>
      </c>
      <c r="K13" s="58"/>
      <c r="L13" s="58"/>
      <c r="M13" s="58"/>
      <c r="N13" s="58"/>
      <c r="O13" s="58"/>
      <c r="P13" s="58"/>
      <c r="Q13" s="58"/>
      <c r="R13" s="58">
        <v>526</v>
      </c>
      <c r="S13" s="58" t="s">
        <v>115</v>
      </c>
      <c r="T13" s="58" t="s">
        <v>1077</v>
      </c>
      <c r="U13" s="58">
        <v>900</v>
      </c>
      <c r="V13" s="58">
        <v>900</v>
      </c>
      <c r="W13" s="58"/>
      <c r="X13" s="115">
        <v>0</v>
      </c>
      <c r="Y13" s="115">
        <v>0</v>
      </c>
      <c r="Z13" s="115">
        <v>0</v>
      </c>
      <c r="AA13" s="115">
        <v>0</v>
      </c>
      <c r="AB13" s="115">
        <v>0</v>
      </c>
      <c r="AC13" s="58"/>
      <c r="AD13" s="58">
        <v>156</v>
      </c>
      <c r="AE13" s="257">
        <v>124</v>
      </c>
      <c r="AF13" s="112" t="s">
        <v>1453</v>
      </c>
      <c r="AG13" s="112" t="s">
        <v>1454</v>
      </c>
      <c r="AH13" s="21" t="s">
        <v>115</v>
      </c>
      <c r="AI13" s="21" t="s">
        <v>1077</v>
      </c>
      <c r="AJ13" s="258" t="s">
        <v>80</v>
      </c>
      <c r="AK13" s="33" t="s">
        <v>1089</v>
      </c>
      <c r="AL13" s="21" t="s">
        <v>82</v>
      </c>
      <c r="AM13" s="259" t="s">
        <v>1090</v>
      </c>
      <c r="AN13" s="70" t="s">
        <v>108</v>
      </c>
      <c r="AO13" s="21"/>
      <c r="AP13" s="21"/>
      <c r="AQ13" s="135"/>
      <c r="AR13" s="152" t="s">
        <v>1079</v>
      </c>
      <c r="AS13" s="152"/>
      <c r="AT13" s="152"/>
      <c r="AU13" s="152"/>
      <c r="AV13" s="58" t="s">
        <v>1214</v>
      </c>
      <c r="AW13" s="133"/>
      <c r="AX13" s="9"/>
    </row>
    <row r="14" s="74" customFormat="1" ht="409.5" spans="1:52">
      <c r="A14" s="20">
        <v>25</v>
      </c>
      <c r="B14" s="152" t="s">
        <v>156</v>
      </c>
      <c r="C14" s="152">
        <v>2022</v>
      </c>
      <c r="D14" s="21" t="s">
        <v>125</v>
      </c>
      <c r="E14" s="248" t="s">
        <v>1114</v>
      </c>
      <c r="F14" s="58" t="s">
        <v>45</v>
      </c>
      <c r="G14" s="114" t="s">
        <v>1110</v>
      </c>
      <c r="H14" s="58" t="s">
        <v>158</v>
      </c>
      <c r="I14" s="303" t="s">
        <v>1455</v>
      </c>
      <c r="J14" s="22">
        <v>1</v>
      </c>
      <c r="K14" s="21"/>
      <c r="L14" s="21"/>
      <c r="M14" s="21"/>
      <c r="N14" s="21"/>
      <c r="O14" s="21"/>
      <c r="P14" s="21"/>
      <c r="Q14" s="21"/>
      <c r="R14" s="22">
        <v>1768</v>
      </c>
      <c r="S14" s="114" t="s">
        <v>115</v>
      </c>
      <c r="T14" s="253" t="s">
        <v>1077</v>
      </c>
      <c r="U14" s="308">
        <v>395</v>
      </c>
      <c r="V14" s="115">
        <v>395</v>
      </c>
      <c r="W14" s="115"/>
      <c r="X14" s="115">
        <v>0</v>
      </c>
      <c r="Y14" s="115">
        <v>0</v>
      </c>
      <c r="Z14" s="115">
        <v>0</v>
      </c>
      <c r="AA14" s="115">
        <v>0</v>
      </c>
      <c r="AB14" s="115">
        <v>0</v>
      </c>
      <c r="AC14" s="115"/>
      <c r="AD14" s="141">
        <v>505</v>
      </c>
      <c r="AE14" s="141">
        <v>148</v>
      </c>
      <c r="AF14" s="117" t="s">
        <v>160</v>
      </c>
      <c r="AG14" s="112" t="s">
        <v>161</v>
      </c>
      <c r="AH14" s="21" t="s">
        <v>115</v>
      </c>
      <c r="AI14" s="21" t="s">
        <v>1077</v>
      </c>
      <c r="AJ14" s="58" t="s">
        <v>80</v>
      </c>
      <c r="AK14" s="21" t="s">
        <v>81</v>
      </c>
      <c r="AL14" s="21" t="s">
        <v>82</v>
      </c>
      <c r="AM14" s="21" t="s">
        <v>55</v>
      </c>
      <c r="AN14" s="59" t="s">
        <v>63</v>
      </c>
      <c r="AO14" s="21" t="s">
        <v>56</v>
      </c>
      <c r="AP14" s="133" t="s">
        <v>1078</v>
      </c>
      <c r="AQ14" s="21"/>
      <c r="AR14" s="152" t="s">
        <v>1079</v>
      </c>
      <c r="AS14" s="152" t="s">
        <v>1079</v>
      </c>
      <c r="AT14" s="152" t="s">
        <v>1079</v>
      </c>
      <c r="AU14" s="152"/>
      <c r="AV14" s="58"/>
      <c r="AW14" s="128" t="s">
        <v>1091</v>
      </c>
      <c r="AX14" s="1"/>
      <c r="AZ14" s="74" t="s">
        <v>1539</v>
      </c>
    </row>
    <row r="15" s="74" customFormat="1" ht="382.5" spans="1:52">
      <c r="A15" s="20">
        <v>26</v>
      </c>
      <c r="B15" s="152" t="s">
        <v>162</v>
      </c>
      <c r="C15" s="152">
        <v>2022</v>
      </c>
      <c r="D15" s="21" t="s">
        <v>125</v>
      </c>
      <c r="E15" s="248" t="s">
        <v>163</v>
      </c>
      <c r="F15" s="58" t="s">
        <v>45</v>
      </c>
      <c r="G15" s="114" t="s">
        <v>1110</v>
      </c>
      <c r="H15" s="58" t="s">
        <v>164</v>
      </c>
      <c r="I15" s="117" t="s">
        <v>1456</v>
      </c>
      <c r="J15" s="22">
        <v>1</v>
      </c>
      <c r="K15" s="21"/>
      <c r="L15" s="21"/>
      <c r="M15" s="21"/>
      <c r="N15" s="21"/>
      <c r="O15" s="21"/>
      <c r="P15" s="21"/>
      <c r="Q15" s="21"/>
      <c r="R15" s="22">
        <v>3371</v>
      </c>
      <c r="S15" s="114" t="s">
        <v>168</v>
      </c>
      <c r="T15" s="253" t="s">
        <v>1117</v>
      </c>
      <c r="U15" s="308">
        <v>377</v>
      </c>
      <c r="V15" s="115">
        <v>377</v>
      </c>
      <c r="W15" s="115"/>
      <c r="X15" s="115">
        <v>0</v>
      </c>
      <c r="Y15" s="115">
        <v>0</v>
      </c>
      <c r="Z15" s="115">
        <v>0</v>
      </c>
      <c r="AA15" s="115">
        <v>0</v>
      </c>
      <c r="AB15" s="115">
        <v>0</v>
      </c>
      <c r="AC15" s="115"/>
      <c r="AD15" s="141">
        <v>963</v>
      </c>
      <c r="AE15" s="141">
        <v>290</v>
      </c>
      <c r="AF15" s="117" t="s">
        <v>166</v>
      </c>
      <c r="AG15" s="117" t="s">
        <v>167</v>
      </c>
      <c r="AH15" s="21" t="s">
        <v>168</v>
      </c>
      <c r="AI15" s="21" t="s">
        <v>1117</v>
      </c>
      <c r="AJ15" s="58" t="s">
        <v>80</v>
      </c>
      <c r="AK15" s="21" t="s">
        <v>81</v>
      </c>
      <c r="AL15" s="21" t="s">
        <v>82</v>
      </c>
      <c r="AM15" s="21" t="s">
        <v>55</v>
      </c>
      <c r="AN15" s="21" t="s">
        <v>170</v>
      </c>
      <c r="AO15" s="21" t="s">
        <v>56</v>
      </c>
      <c r="AP15" s="133" t="s">
        <v>1078</v>
      </c>
      <c r="AQ15" s="21"/>
      <c r="AR15" s="152" t="s">
        <v>1079</v>
      </c>
      <c r="AS15" s="152" t="s">
        <v>1079</v>
      </c>
      <c r="AT15" s="152" t="s">
        <v>1079</v>
      </c>
      <c r="AU15" s="152"/>
      <c r="AV15" s="58"/>
      <c r="AW15" s="128" t="s">
        <v>1091</v>
      </c>
      <c r="AX15" s="1"/>
      <c r="AZ15" s="74" t="s">
        <v>1539</v>
      </c>
    </row>
    <row r="16" s="74" customFormat="1" ht="90" customHeight="1" spans="1:52">
      <c r="A16" s="20">
        <v>27</v>
      </c>
      <c r="B16" s="152" t="s">
        <v>171</v>
      </c>
      <c r="C16" s="152">
        <v>2022</v>
      </c>
      <c r="D16" s="21" t="s">
        <v>125</v>
      </c>
      <c r="E16" s="248" t="s">
        <v>172</v>
      </c>
      <c r="F16" s="58" t="s">
        <v>45</v>
      </c>
      <c r="G16" s="114" t="s">
        <v>1110</v>
      </c>
      <c r="H16" s="58" t="s">
        <v>173</v>
      </c>
      <c r="I16" s="117" t="s">
        <v>1457</v>
      </c>
      <c r="J16" s="22">
        <v>1</v>
      </c>
      <c r="K16" s="21"/>
      <c r="L16" s="21"/>
      <c r="M16" s="21"/>
      <c r="N16" s="21"/>
      <c r="O16" s="21"/>
      <c r="P16" s="21"/>
      <c r="Q16" s="21"/>
      <c r="R16" s="22">
        <v>1750</v>
      </c>
      <c r="S16" s="114" t="s">
        <v>177</v>
      </c>
      <c r="T16" s="253" t="s">
        <v>178</v>
      </c>
      <c r="U16" s="308">
        <v>397</v>
      </c>
      <c r="V16" s="115">
        <v>397</v>
      </c>
      <c r="W16" s="115"/>
      <c r="X16" s="115">
        <v>0</v>
      </c>
      <c r="Y16" s="115">
        <v>0</v>
      </c>
      <c r="Z16" s="115">
        <v>0</v>
      </c>
      <c r="AA16" s="115">
        <v>0</v>
      </c>
      <c r="AB16" s="115">
        <v>0</v>
      </c>
      <c r="AC16" s="115"/>
      <c r="AD16" s="141">
        <v>500</v>
      </c>
      <c r="AE16" s="141">
        <v>300</v>
      </c>
      <c r="AF16" s="117" t="s">
        <v>175</v>
      </c>
      <c r="AG16" s="117" t="s">
        <v>1119</v>
      </c>
      <c r="AH16" s="21" t="s">
        <v>177</v>
      </c>
      <c r="AI16" s="21" t="s">
        <v>178</v>
      </c>
      <c r="AJ16" s="58" t="s">
        <v>80</v>
      </c>
      <c r="AK16" s="21" t="s">
        <v>81</v>
      </c>
      <c r="AL16" s="21" t="s">
        <v>82</v>
      </c>
      <c r="AM16" s="21" t="s">
        <v>55</v>
      </c>
      <c r="AN16" s="21" t="s">
        <v>179</v>
      </c>
      <c r="AO16" s="21" t="s">
        <v>56</v>
      </c>
      <c r="AP16" s="133" t="s">
        <v>1078</v>
      </c>
      <c r="AQ16" s="21"/>
      <c r="AR16" s="152" t="s">
        <v>1079</v>
      </c>
      <c r="AS16" s="152" t="s">
        <v>1079</v>
      </c>
      <c r="AT16" s="152" t="s">
        <v>1079</v>
      </c>
      <c r="AU16" s="152"/>
      <c r="AV16" s="58"/>
      <c r="AW16" s="128" t="s">
        <v>1091</v>
      </c>
      <c r="AX16" s="1"/>
      <c r="AZ16" s="74" t="s">
        <v>1539</v>
      </c>
    </row>
    <row r="17" s="74" customFormat="1" ht="409.5" spans="1:52">
      <c r="A17" s="20">
        <v>28</v>
      </c>
      <c r="B17" s="152" t="s">
        <v>180</v>
      </c>
      <c r="C17" s="152">
        <v>2022</v>
      </c>
      <c r="D17" s="21" t="s">
        <v>125</v>
      </c>
      <c r="E17" s="248" t="s">
        <v>181</v>
      </c>
      <c r="F17" s="114" t="s">
        <v>45</v>
      </c>
      <c r="G17" s="114" t="s">
        <v>1110</v>
      </c>
      <c r="H17" s="58" t="s">
        <v>182</v>
      </c>
      <c r="I17" s="303" t="s">
        <v>1458</v>
      </c>
      <c r="J17" s="22">
        <v>1</v>
      </c>
      <c r="K17" s="21"/>
      <c r="L17" s="21"/>
      <c r="M17" s="21"/>
      <c r="N17" s="21"/>
      <c r="O17" s="21"/>
      <c r="P17" s="21"/>
      <c r="Q17" s="21"/>
      <c r="R17" s="22">
        <v>3584</v>
      </c>
      <c r="S17" s="114" t="s">
        <v>78</v>
      </c>
      <c r="T17" s="253" t="s">
        <v>1076</v>
      </c>
      <c r="U17" s="308">
        <v>376.03</v>
      </c>
      <c r="V17" s="115">
        <v>376.03</v>
      </c>
      <c r="W17" s="115"/>
      <c r="X17" s="115">
        <v>0</v>
      </c>
      <c r="Y17" s="115">
        <v>0</v>
      </c>
      <c r="Z17" s="115">
        <v>0</v>
      </c>
      <c r="AA17" s="115">
        <v>0</v>
      </c>
      <c r="AB17" s="115">
        <v>0</v>
      </c>
      <c r="AC17" s="115"/>
      <c r="AD17" s="141">
        <v>1024</v>
      </c>
      <c r="AE17" s="141">
        <v>369</v>
      </c>
      <c r="AF17" s="117" t="s">
        <v>1459</v>
      </c>
      <c r="AG17" s="117" t="s">
        <v>1460</v>
      </c>
      <c r="AH17" s="21" t="s">
        <v>78</v>
      </c>
      <c r="AI17" s="21" t="s">
        <v>1076</v>
      </c>
      <c r="AJ17" s="58" t="s">
        <v>80</v>
      </c>
      <c r="AK17" s="21" t="s">
        <v>81</v>
      </c>
      <c r="AL17" s="21" t="s">
        <v>82</v>
      </c>
      <c r="AM17" s="21" t="s">
        <v>55</v>
      </c>
      <c r="AN17" s="21" t="s">
        <v>187</v>
      </c>
      <c r="AO17" s="21" t="s">
        <v>56</v>
      </c>
      <c r="AP17" s="133" t="s">
        <v>1078</v>
      </c>
      <c r="AQ17" s="21"/>
      <c r="AR17" s="152" t="s">
        <v>1079</v>
      </c>
      <c r="AS17" s="152" t="s">
        <v>1079</v>
      </c>
      <c r="AT17" s="152" t="s">
        <v>1079</v>
      </c>
      <c r="AU17" s="152"/>
      <c r="AV17" s="58"/>
      <c r="AW17" s="133" t="s">
        <v>1461</v>
      </c>
      <c r="AX17" s="9"/>
      <c r="AZ17" s="74" t="s">
        <v>1539</v>
      </c>
    </row>
    <row r="18" s="74" customFormat="1" ht="292.5" spans="1:52">
      <c r="A18" s="20">
        <v>30</v>
      </c>
      <c r="B18" s="152" t="s">
        <v>194</v>
      </c>
      <c r="C18" s="152">
        <v>2022</v>
      </c>
      <c r="D18" s="21" t="s">
        <v>125</v>
      </c>
      <c r="E18" s="248" t="s">
        <v>1122</v>
      </c>
      <c r="F18" s="58" t="s">
        <v>45</v>
      </c>
      <c r="G18" s="114">
        <v>2022</v>
      </c>
      <c r="H18" s="58" t="s">
        <v>196</v>
      </c>
      <c r="I18" s="117" t="s">
        <v>1462</v>
      </c>
      <c r="J18" s="22">
        <v>1</v>
      </c>
      <c r="K18" s="21"/>
      <c r="L18" s="21"/>
      <c r="M18" s="21"/>
      <c r="N18" s="21"/>
      <c r="O18" s="21"/>
      <c r="P18" s="21"/>
      <c r="Q18" s="21"/>
      <c r="R18" s="22">
        <v>557</v>
      </c>
      <c r="S18" s="114" t="s">
        <v>200</v>
      </c>
      <c r="T18" s="253" t="s">
        <v>201</v>
      </c>
      <c r="U18" s="308">
        <v>300</v>
      </c>
      <c r="V18" s="115">
        <v>300</v>
      </c>
      <c r="W18" s="115"/>
      <c r="X18" s="115">
        <v>0</v>
      </c>
      <c r="Y18" s="115">
        <v>0</v>
      </c>
      <c r="Z18" s="115">
        <v>0</v>
      </c>
      <c r="AA18" s="115">
        <v>0</v>
      </c>
      <c r="AB18" s="115">
        <v>0</v>
      </c>
      <c r="AC18" s="115"/>
      <c r="AD18" s="141">
        <v>159</v>
      </c>
      <c r="AE18" s="141">
        <v>72</v>
      </c>
      <c r="AF18" s="117" t="s">
        <v>1124</v>
      </c>
      <c r="AG18" s="117" t="s">
        <v>199</v>
      </c>
      <c r="AH18" s="21" t="s">
        <v>200</v>
      </c>
      <c r="AI18" s="21" t="s">
        <v>201</v>
      </c>
      <c r="AJ18" s="58" t="s">
        <v>80</v>
      </c>
      <c r="AK18" s="21" t="s">
        <v>81</v>
      </c>
      <c r="AL18" s="21" t="s">
        <v>82</v>
      </c>
      <c r="AM18" s="21" t="s">
        <v>55</v>
      </c>
      <c r="AN18" s="21" t="s">
        <v>202</v>
      </c>
      <c r="AO18" s="21" t="s">
        <v>203</v>
      </c>
      <c r="AP18" s="133" t="s">
        <v>1078</v>
      </c>
      <c r="AQ18" s="21"/>
      <c r="AR18" s="152" t="s">
        <v>1079</v>
      </c>
      <c r="AS18" s="152" t="s">
        <v>1079</v>
      </c>
      <c r="AT18" s="152" t="s">
        <v>1079</v>
      </c>
      <c r="AU18" s="152"/>
      <c r="AV18" s="58"/>
      <c r="AW18" s="133" t="s">
        <v>1080</v>
      </c>
      <c r="AX18" s="9"/>
      <c r="AZ18" s="74" t="s">
        <v>1539</v>
      </c>
    </row>
    <row r="19" s="1" customFormat="1" ht="213.75" hidden="1" spans="1:49">
      <c r="A19" s="20">
        <v>36</v>
      </c>
      <c r="B19" s="20" t="s">
        <v>233</v>
      </c>
      <c r="C19" s="20">
        <v>2022</v>
      </c>
      <c r="D19" s="21" t="s">
        <v>125</v>
      </c>
      <c r="E19" s="21" t="s">
        <v>234</v>
      </c>
      <c r="F19" s="21" t="s">
        <v>45</v>
      </c>
      <c r="G19" s="22" t="s">
        <v>1110</v>
      </c>
      <c r="H19" s="21" t="s">
        <v>235</v>
      </c>
      <c r="I19" s="33" t="s">
        <v>236</v>
      </c>
      <c r="J19" s="22">
        <v>1</v>
      </c>
      <c r="K19" s="21"/>
      <c r="L19" s="21"/>
      <c r="M19" s="21"/>
      <c r="N19" s="21"/>
      <c r="O19" s="21"/>
      <c r="P19" s="21"/>
      <c r="Q19" s="21"/>
      <c r="R19" s="22">
        <v>2751</v>
      </c>
      <c r="S19" s="22" t="s">
        <v>200</v>
      </c>
      <c r="T19" s="34" t="s">
        <v>201</v>
      </c>
      <c r="U19" s="44">
        <v>150</v>
      </c>
      <c r="V19" s="44">
        <v>0</v>
      </c>
      <c r="W19" s="44"/>
      <c r="X19" s="44">
        <v>0</v>
      </c>
      <c r="Y19" s="44">
        <v>150</v>
      </c>
      <c r="Z19" s="44">
        <v>0</v>
      </c>
      <c r="AA19" s="44">
        <v>0</v>
      </c>
      <c r="AB19" s="44">
        <v>0</v>
      </c>
      <c r="AC19" s="44"/>
      <c r="AD19" s="50">
        <v>786</v>
      </c>
      <c r="AE19" s="50">
        <v>174</v>
      </c>
      <c r="AF19" s="33" t="s">
        <v>237</v>
      </c>
      <c r="AG19" s="33" t="s">
        <v>238</v>
      </c>
      <c r="AH19" s="21" t="s">
        <v>200</v>
      </c>
      <c r="AI19" s="21" t="s">
        <v>201</v>
      </c>
      <c r="AJ19" s="58" t="s">
        <v>80</v>
      </c>
      <c r="AK19" s="21" t="s">
        <v>81</v>
      </c>
      <c r="AL19" s="21" t="s">
        <v>82</v>
      </c>
      <c r="AM19" s="21" t="s">
        <v>55</v>
      </c>
      <c r="AN19" s="21" t="s">
        <v>80</v>
      </c>
      <c r="AO19" s="21" t="s">
        <v>56</v>
      </c>
      <c r="AP19" s="133" t="s">
        <v>1078</v>
      </c>
      <c r="AQ19" s="21"/>
      <c r="AR19" s="20" t="s">
        <v>1079</v>
      </c>
      <c r="AS19" s="20"/>
      <c r="AT19" s="20"/>
      <c r="AU19" s="20"/>
      <c r="AV19" s="20"/>
      <c r="AW19" s="128"/>
    </row>
    <row r="20" s="1" customFormat="1" ht="48" hidden="1" customHeight="1" spans="1:49">
      <c r="A20" s="20">
        <v>37</v>
      </c>
      <c r="B20" s="20" t="s">
        <v>239</v>
      </c>
      <c r="C20" s="20">
        <v>2022</v>
      </c>
      <c r="D20" s="110" t="s">
        <v>125</v>
      </c>
      <c r="E20" s="21" t="s">
        <v>1125</v>
      </c>
      <c r="F20" s="21" t="s">
        <v>45</v>
      </c>
      <c r="G20" s="22" t="s">
        <v>1110</v>
      </c>
      <c r="H20" s="21" t="s">
        <v>190</v>
      </c>
      <c r="I20" s="33" t="s">
        <v>1126</v>
      </c>
      <c r="J20" s="22">
        <v>1</v>
      </c>
      <c r="K20" s="21"/>
      <c r="L20" s="21"/>
      <c r="M20" s="21"/>
      <c r="N20" s="21"/>
      <c r="O20" s="21"/>
      <c r="P20" s="21"/>
      <c r="Q20" s="21"/>
      <c r="R20" s="22">
        <v>3742</v>
      </c>
      <c r="S20" s="22" t="s">
        <v>70</v>
      </c>
      <c r="T20" s="34" t="s">
        <v>1075</v>
      </c>
      <c r="U20" s="44">
        <v>200</v>
      </c>
      <c r="V20" s="44">
        <v>0</v>
      </c>
      <c r="W20" s="44"/>
      <c r="X20" s="44">
        <v>0</v>
      </c>
      <c r="Y20" s="44">
        <v>200</v>
      </c>
      <c r="Z20" s="44">
        <v>0</v>
      </c>
      <c r="AA20" s="44">
        <v>0</v>
      </c>
      <c r="AB20" s="44">
        <v>0</v>
      </c>
      <c r="AC20" s="44"/>
      <c r="AD20" s="50">
        <v>1069</v>
      </c>
      <c r="AE20" s="50">
        <v>353</v>
      </c>
      <c r="AF20" s="33" t="s">
        <v>242</v>
      </c>
      <c r="AG20" s="33" t="s">
        <v>243</v>
      </c>
      <c r="AH20" s="21" t="s">
        <v>70</v>
      </c>
      <c r="AI20" s="21" t="s">
        <v>1075</v>
      </c>
      <c r="AJ20" s="58" t="s">
        <v>80</v>
      </c>
      <c r="AK20" s="21" t="s">
        <v>81</v>
      </c>
      <c r="AL20" s="21" t="s">
        <v>82</v>
      </c>
      <c r="AM20" s="21" t="s">
        <v>55</v>
      </c>
      <c r="AN20" s="21" t="s">
        <v>80</v>
      </c>
      <c r="AO20" s="21" t="s">
        <v>203</v>
      </c>
      <c r="AP20" s="21" t="s">
        <v>96</v>
      </c>
      <c r="AQ20" s="21"/>
      <c r="AR20" s="20" t="s">
        <v>1079</v>
      </c>
      <c r="AS20" s="20"/>
      <c r="AT20" s="20"/>
      <c r="AU20" s="20"/>
      <c r="AV20" s="20" t="s">
        <v>1127</v>
      </c>
      <c r="AW20" s="128"/>
    </row>
    <row r="21" s="74" customFormat="1" ht="123.75" spans="1:52">
      <c r="A21" s="20">
        <v>40</v>
      </c>
      <c r="B21" s="152" t="s">
        <v>254</v>
      </c>
      <c r="C21" s="152">
        <v>2022</v>
      </c>
      <c r="D21" s="22" t="s">
        <v>125</v>
      </c>
      <c r="E21" s="250" t="s">
        <v>1129</v>
      </c>
      <c r="F21" s="114" t="s">
        <v>45</v>
      </c>
      <c r="G21" s="114" t="s">
        <v>1110</v>
      </c>
      <c r="H21" s="114" t="s">
        <v>256</v>
      </c>
      <c r="I21" s="253" t="s">
        <v>1463</v>
      </c>
      <c r="J21" s="22">
        <v>1</v>
      </c>
      <c r="K21" s="22"/>
      <c r="L21" s="22"/>
      <c r="M21" s="22"/>
      <c r="N21" s="22"/>
      <c r="O21" s="22"/>
      <c r="P21" s="22"/>
      <c r="Q21" s="22"/>
      <c r="R21" s="22">
        <v>2828</v>
      </c>
      <c r="S21" s="114" t="s">
        <v>50</v>
      </c>
      <c r="T21" s="253" t="s">
        <v>51</v>
      </c>
      <c r="U21" s="308">
        <v>350</v>
      </c>
      <c r="V21" s="115">
        <v>350</v>
      </c>
      <c r="W21" s="115"/>
      <c r="X21" s="115">
        <v>0</v>
      </c>
      <c r="Y21" s="115">
        <v>0</v>
      </c>
      <c r="Z21" s="115">
        <v>0</v>
      </c>
      <c r="AA21" s="115">
        <v>0</v>
      </c>
      <c r="AB21" s="115">
        <v>0</v>
      </c>
      <c r="AC21" s="115"/>
      <c r="AD21" s="141">
        <v>808</v>
      </c>
      <c r="AE21" s="141">
        <v>329</v>
      </c>
      <c r="AF21" s="253" t="s">
        <v>1131</v>
      </c>
      <c r="AG21" s="253" t="s">
        <v>259</v>
      </c>
      <c r="AH21" s="22" t="s">
        <v>50</v>
      </c>
      <c r="AI21" s="21" t="s">
        <v>51</v>
      </c>
      <c r="AJ21" s="58" t="s">
        <v>80</v>
      </c>
      <c r="AK21" s="21" t="s">
        <v>81</v>
      </c>
      <c r="AL21" s="21" t="s">
        <v>82</v>
      </c>
      <c r="AM21" s="21" t="s">
        <v>55</v>
      </c>
      <c r="AN21" s="21" t="s">
        <v>131</v>
      </c>
      <c r="AO21" s="21" t="s">
        <v>203</v>
      </c>
      <c r="AP21" s="21" t="s">
        <v>1078</v>
      </c>
      <c r="AQ21" s="21"/>
      <c r="AR21" s="152" t="s">
        <v>1079</v>
      </c>
      <c r="AS21" s="152" t="s">
        <v>1079</v>
      </c>
      <c r="AT21" s="152" t="s">
        <v>1079</v>
      </c>
      <c r="AU21" s="152"/>
      <c r="AV21" s="58"/>
      <c r="AW21" s="133" t="s">
        <v>1080</v>
      </c>
      <c r="AX21" s="9"/>
      <c r="AZ21" s="74" t="s">
        <v>1539</v>
      </c>
    </row>
    <row r="22" s="1" customFormat="1" ht="270" spans="1:53">
      <c r="A22" s="20">
        <v>44</v>
      </c>
      <c r="B22" s="158" t="s">
        <v>283</v>
      </c>
      <c r="C22" s="20">
        <v>2022</v>
      </c>
      <c r="D22" s="23" t="s">
        <v>125</v>
      </c>
      <c r="E22" s="251" t="s">
        <v>284</v>
      </c>
      <c r="F22" s="23" t="s">
        <v>45</v>
      </c>
      <c r="G22" s="22" t="s">
        <v>1072</v>
      </c>
      <c r="H22" s="23" t="s">
        <v>285</v>
      </c>
      <c r="I22" s="35" t="s">
        <v>1132</v>
      </c>
      <c r="J22" s="23">
        <v>1</v>
      </c>
      <c r="K22" s="23"/>
      <c r="L22" s="23"/>
      <c r="M22" s="23"/>
      <c r="N22" s="23"/>
      <c r="O22" s="23"/>
      <c r="P22" s="23"/>
      <c r="Q22" s="23"/>
      <c r="R22" s="22">
        <v>7623</v>
      </c>
      <c r="S22" s="23" t="s">
        <v>50</v>
      </c>
      <c r="T22" s="35" t="s">
        <v>51</v>
      </c>
      <c r="U22" s="204">
        <v>1950</v>
      </c>
      <c r="V22" s="44">
        <v>700</v>
      </c>
      <c r="W22" s="44">
        <v>700</v>
      </c>
      <c r="X22" s="44">
        <v>0</v>
      </c>
      <c r="Y22" s="44">
        <f>U22-V22-W22</f>
        <v>550</v>
      </c>
      <c r="Z22" s="44">
        <v>0</v>
      </c>
      <c r="AA22" s="44">
        <v>0</v>
      </c>
      <c r="AB22" s="44">
        <v>0</v>
      </c>
      <c r="AC22" s="44"/>
      <c r="AD22" s="50">
        <v>2178</v>
      </c>
      <c r="AE22" s="50">
        <v>1175</v>
      </c>
      <c r="AF22" s="35" t="s">
        <v>1464</v>
      </c>
      <c r="AG22" s="35" t="s">
        <v>1465</v>
      </c>
      <c r="AH22" s="22" t="s">
        <v>50</v>
      </c>
      <c r="AI22" s="21" t="s">
        <v>51</v>
      </c>
      <c r="AJ22" s="58" t="s">
        <v>80</v>
      </c>
      <c r="AK22" s="21" t="s">
        <v>81</v>
      </c>
      <c r="AL22" s="21" t="s">
        <v>82</v>
      </c>
      <c r="AM22" s="21" t="s">
        <v>55</v>
      </c>
      <c r="AN22" s="21" t="s">
        <v>289</v>
      </c>
      <c r="AO22" s="21" t="s">
        <v>56</v>
      </c>
      <c r="AP22" s="21" t="s">
        <v>1078</v>
      </c>
      <c r="AQ22" s="21"/>
      <c r="AR22" s="20" t="s">
        <v>1079</v>
      </c>
      <c r="AS22" s="20" t="s">
        <v>1079</v>
      </c>
      <c r="AT22" s="20" t="s">
        <v>1079</v>
      </c>
      <c r="AU22" s="20"/>
      <c r="AV22" s="235" t="s">
        <v>1135</v>
      </c>
      <c r="AW22" s="133" t="s">
        <v>1080</v>
      </c>
      <c r="AX22" s="9"/>
      <c r="AZ22" s="74" t="s">
        <v>1539</v>
      </c>
      <c r="BA22" s="1" t="s">
        <v>1215</v>
      </c>
    </row>
    <row r="23" s="74" customFormat="1" ht="132" customHeight="1" spans="1:52">
      <c r="A23" s="20">
        <v>45</v>
      </c>
      <c r="B23" s="247" t="s">
        <v>290</v>
      </c>
      <c r="C23" s="152">
        <v>2022</v>
      </c>
      <c r="D23" s="23" t="s">
        <v>125</v>
      </c>
      <c r="E23" s="248" t="s">
        <v>291</v>
      </c>
      <c r="F23" s="192" t="s">
        <v>45</v>
      </c>
      <c r="G23" s="114" t="s">
        <v>1072</v>
      </c>
      <c r="H23" s="252" t="s">
        <v>190</v>
      </c>
      <c r="I23" s="254" t="s">
        <v>1466</v>
      </c>
      <c r="J23" s="192">
        <v>1</v>
      </c>
      <c r="K23" s="192"/>
      <c r="L23" s="192"/>
      <c r="M23" s="192"/>
      <c r="N23" s="192"/>
      <c r="O23" s="192"/>
      <c r="P23" s="192"/>
      <c r="Q23" s="192"/>
      <c r="R23" s="114">
        <v>2587</v>
      </c>
      <c r="S23" s="255" t="s">
        <v>70</v>
      </c>
      <c r="T23" s="256" t="s">
        <v>1075</v>
      </c>
      <c r="U23" s="308">
        <v>1000</v>
      </c>
      <c r="V23" s="115">
        <v>400</v>
      </c>
      <c r="W23" s="115"/>
      <c r="X23" s="115">
        <v>0</v>
      </c>
      <c r="Y23" s="115">
        <f>U23-V23-AA23</f>
        <v>251</v>
      </c>
      <c r="Z23" s="115">
        <v>0</v>
      </c>
      <c r="AA23" s="115">
        <v>349</v>
      </c>
      <c r="AB23" s="115">
        <v>0</v>
      </c>
      <c r="AC23" s="115"/>
      <c r="AD23" s="141">
        <v>739</v>
      </c>
      <c r="AE23" s="141">
        <v>116</v>
      </c>
      <c r="AF23" s="117" t="s">
        <v>1467</v>
      </c>
      <c r="AG23" s="117" t="s">
        <v>1134</v>
      </c>
      <c r="AH23" s="21" t="s">
        <v>70</v>
      </c>
      <c r="AI23" s="21" t="s">
        <v>1075</v>
      </c>
      <c r="AJ23" s="58" t="s">
        <v>80</v>
      </c>
      <c r="AK23" s="21" t="s">
        <v>81</v>
      </c>
      <c r="AL23" s="21" t="s">
        <v>82</v>
      </c>
      <c r="AM23" s="21" t="s">
        <v>55</v>
      </c>
      <c r="AN23" s="59" t="s">
        <v>289</v>
      </c>
      <c r="AO23" s="21" t="s">
        <v>56</v>
      </c>
      <c r="AP23" s="21" t="s">
        <v>1078</v>
      </c>
      <c r="AQ23" s="21"/>
      <c r="AR23" s="152" t="s">
        <v>1079</v>
      </c>
      <c r="AS23" s="152" t="s">
        <v>1079</v>
      </c>
      <c r="AT23" s="152" t="s">
        <v>1079</v>
      </c>
      <c r="AU23" s="152"/>
      <c r="AV23" s="58" t="s">
        <v>1135</v>
      </c>
      <c r="AW23" s="133" t="s">
        <v>1080</v>
      </c>
      <c r="AX23" s="9"/>
      <c r="AY23" s="74" t="s">
        <v>1135</v>
      </c>
      <c r="AZ23" s="74" t="s">
        <v>1539</v>
      </c>
    </row>
    <row r="24" s="1" customFormat="1" ht="105" customHeight="1" spans="1:52">
      <c r="A24" s="20">
        <v>47</v>
      </c>
      <c r="B24" s="158" t="s">
        <v>301</v>
      </c>
      <c r="C24" s="20">
        <v>2022</v>
      </c>
      <c r="D24" s="21" t="s">
        <v>125</v>
      </c>
      <c r="E24" s="71" t="s">
        <v>302</v>
      </c>
      <c r="F24" s="21" t="s">
        <v>45</v>
      </c>
      <c r="G24" s="22" t="s">
        <v>1072</v>
      </c>
      <c r="H24" s="21" t="s">
        <v>303</v>
      </c>
      <c r="I24" s="33" t="s">
        <v>1468</v>
      </c>
      <c r="J24" s="23">
        <v>1</v>
      </c>
      <c r="K24" s="21"/>
      <c r="L24" s="21"/>
      <c r="M24" s="21"/>
      <c r="N24" s="21"/>
      <c r="O24" s="21"/>
      <c r="P24" s="21"/>
      <c r="Q24" s="21"/>
      <c r="R24" s="22">
        <v>2380</v>
      </c>
      <c r="S24" s="23" t="s">
        <v>177</v>
      </c>
      <c r="T24" s="35" t="s">
        <v>178</v>
      </c>
      <c r="U24" s="204">
        <v>350</v>
      </c>
      <c r="V24" s="44">
        <v>120</v>
      </c>
      <c r="W24" s="44">
        <v>230</v>
      </c>
      <c r="X24" s="44">
        <v>0</v>
      </c>
      <c r="Y24" s="44">
        <v>0</v>
      </c>
      <c r="Z24" s="44">
        <v>0</v>
      </c>
      <c r="AA24" s="44">
        <v>0</v>
      </c>
      <c r="AB24" s="44">
        <v>0</v>
      </c>
      <c r="AC24" s="44"/>
      <c r="AD24" s="50">
        <v>680</v>
      </c>
      <c r="AE24" s="50">
        <v>300</v>
      </c>
      <c r="AF24" s="33" t="s">
        <v>305</v>
      </c>
      <c r="AG24" s="33" t="s">
        <v>306</v>
      </c>
      <c r="AH24" s="21" t="s">
        <v>177</v>
      </c>
      <c r="AI24" s="21" t="s">
        <v>178</v>
      </c>
      <c r="AJ24" s="58" t="s">
        <v>80</v>
      </c>
      <c r="AK24" s="21" t="s">
        <v>81</v>
      </c>
      <c r="AL24" s="21" t="s">
        <v>82</v>
      </c>
      <c r="AM24" s="21" t="s">
        <v>55</v>
      </c>
      <c r="AN24" s="59" t="s">
        <v>289</v>
      </c>
      <c r="AO24" s="21" t="s">
        <v>56</v>
      </c>
      <c r="AP24" s="21" t="s">
        <v>1078</v>
      </c>
      <c r="AQ24" s="21"/>
      <c r="AR24" s="20" t="s">
        <v>1079</v>
      </c>
      <c r="AS24" s="20" t="s">
        <v>1079</v>
      </c>
      <c r="AT24" s="158" t="s">
        <v>1079</v>
      </c>
      <c r="AU24" s="158"/>
      <c r="AV24" s="58" t="s">
        <v>1135</v>
      </c>
      <c r="AW24" s="133" t="s">
        <v>1080</v>
      </c>
      <c r="AX24" s="9"/>
      <c r="AZ24" s="74" t="s">
        <v>1539</v>
      </c>
    </row>
    <row r="25" s="1" customFormat="1" ht="62" customHeight="1" spans="1:52">
      <c r="A25" s="20">
        <v>48</v>
      </c>
      <c r="B25" s="158" t="s">
        <v>307</v>
      </c>
      <c r="C25" s="20">
        <v>2022</v>
      </c>
      <c r="D25" s="21" t="s">
        <v>125</v>
      </c>
      <c r="E25" s="71" t="s">
        <v>308</v>
      </c>
      <c r="F25" s="22" t="s">
        <v>45</v>
      </c>
      <c r="G25" s="22" t="s">
        <v>1072</v>
      </c>
      <c r="H25" s="21" t="s">
        <v>303</v>
      </c>
      <c r="I25" s="33" t="s">
        <v>1469</v>
      </c>
      <c r="J25" s="24">
        <v>1</v>
      </c>
      <c r="K25" s="21"/>
      <c r="L25" s="21"/>
      <c r="M25" s="21"/>
      <c r="N25" s="21"/>
      <c r="O25" s="21"/>
      <c r="P25" s="21"/>
      <c r="Q25" s="21"/>
      <c r="R25" s="22">
        <v>5758</v>
      </c>
      <c r="S25" s="23" t="s">
        <v>177</v>
      </c>
      <c r="T25" s="35" t="s">
        <v>178</v>
      </c>
      <c r="U25" s="204">
        <v>26</v>
      </c>
      <c r="V25" s="44">
        <v>26</v>
      </c>
      <c r="W25" s="44"/>
      <c r="X25" s="44">
        <v>0</v>
      </c>
      <c r="Y25" s="44">
        <v>0</v>
      </c>
      <c r="Z25" s="44">
        <v>0</v>
      </c>
      <c r="AA25" s="44">
        <v>0</v>
      </c>
      <c r="AB25" s="44">
        <v>0</v>
      </c>
      <c r="AC25" s="44"/>
      <c r="AD25" s="50">
        <v>1645</v>
      </c>
      <c r="AE25" s="50">
        <v>754</v>
      </c>
      <c r="AF25" s="33" t="s">
        <v>310</v>
      </c>
      <c r="AG25" s="33" t="s">
        <v>311</v>
      </c>
      <c r="AH25" s="21" t="s">
        <v>177</v>
      </c>
      <c r="AI25" s="21" t="s">
        <v>178</v>
      </c>
      <c r="AJ25" s="58" t="s">
        <v>80</v>
      </c>
      <c r="AK25" s="21" t="s">
        <v>81</v>
      </c>
      <c r="AL25" s="21" t="s">
        <v>82</v>
      </c>
      <c r="AM25" s="21" t="s">
        <v>55</v>
      </c>
      <c r="AN25" s="59" t="s">
        <v>289</v>
      </c>
      <c r="AO25" s="21" t="s">
        <v>56</v>
      </c>
      <c r="AP25" s="21" t="s">
        <v>1078</v>
      </c>
      <c r="AQ25" s="21"/>
      <c r="AR25" s="20" t="s">
        <v>1079</v>
      </c>
      <c r="AS25" s="20" t="s">
        <v>1079</v>
      </c>
      <c r="AT25" s="158" t="s">
        <v>1079</v>
      </c>
      <c r="AU25" s="158"/>
      <c r="AV25" s="58" t="s">
        <v>1135</v>
      </c>
      <c r="AW25" s="133" t="s">
        <v>1080</v>
      </c>
      <c r="AX25" s="9"/>
      <c r="AZ25" s="74" t="s">
        <v>1539</v>
      </c>
    </row>
    <row r="26" s="1" customFormat="1" ht="247.5" spans="1:52">
      <c r="A26" s="20">
        <v>49</v>
      </c>
      <c r="B26" s="158" t="s">
        <v>312</v>
      </c>
      <c r="C26" s="20">
        <v>2022</v>
      </c>
      <c r="D26" s="21" t="s">
        <v>125</v>
      </c>
      <c r="E26" s="21" t="s">
        <v>313</v>
      </c>
      <c r="F26" s="22" t="s">
        <v>45</v>
      </c>
      <c r="G26" s="22" t="s">
        <v>1072</v>
      </c>
      <c r="H26" s="21" t="s">
        <v>314</v>
      </c>
      <c r="I26" s="33" t="s">
        <v>1138</v>
      </c>
      <c r="J26" s="21">
        <v>1</v>
      </c>
      <c r="K26" s="21"/>
      <c r="L26" s="21"/>
      <c r="M26" s="21"/>
      <c r="N26" s="21"/>
      <c r="O26" s="21"/>
      <c r="P26" s="21"/>
      <c r="Q26" s="21"/>
      <c r="R26" s="22">
        <v>2380</v>
      </c>
      <c r="S26" s="23" t="s">
        <v>177</v>
      </c>
      <c r="T26" s="35" t="s">
        <v>178</v>
      </c>
      <c r="U26" s="204">
        <v>15.75</v>
      </c>
      <c r="V26" s="44">
        <v>15.75</v>
      </c>
      <c r="W26" s="44"/>
      <c r="X26" s="44">
        <v>0</v>
      </c>
      <c r="Y26" s="44">
        <v>0</v>
      </c>
      <c r="Z26" s="44">
        <v>0</v>
      </c>
      <c r="AA26" s="44">
        <v>0</v>
      </c>
      <c r="AB26" s="44">
        <v>0</v>
      </c>
      <c r="AC26" s="44"/>
      <c r="AD26" s="50">
        <v>680</v>
      </c>
      <c r="AE26" s="50">
        <v>300</v>
      </c>
      <c r="AF26" s="33" t="s">
        <v>316</v>
      </c>
      <c r="AG26" s="33" t="s">
        <v>317</v>
      </c>
      <c r="AH26" s="21" t="s">
        <v>177</v>
      </c>
      <c r="AI26" s="21" t="s">
        <v>178</v>
      </c>
      <c r="AJ26" s="58" t="s">
        <v>80</v>
      </c>
      <c r="AK26" s="21" t="s">
        <v>81</v>
      </c>
      <c r="AL26" s="21" t="s">
        <v>82</v>
      </c>
      <c r="AM26" s="21" t="s">
        <v>55</v>
      </c>
      <c r="AN26" s="59" t="s">
        <v>289</v>
      </c>
      <c r="AO26" s="21" t="s">
        <v>56</v>
      </c>
      <c r="AP26" s="21" t="s">
        <v>1078</v>
      </c>
      <c r="AQ26" s="21"/>
      <c r="AR26" s="20" t="s">
        <v>1079</v>
      </c>
      <c r="AS26" s="20" t="s">
        <v>1079</v>
      </c>
      <c r="AT26" s="158" t="s">
        <v>1079</v>
      </c>
      <c r="AU26" s="158"/>
      <c r="AV26" s="58" t="s">
        <v>1135</v>
      </c>
      <c r="AW26" s="133" t="s">
        <v>1080</v>
      </c>
      <c r="AX26" s="9"/>
      <c r="AZ26" s="74" t="s">
        <v>1539</v>
      </c>
    </row>
    <row r="27" s="1" customFormat="1" ht="128" hidden="1" customHeight="1" spans="1:49">
      <c r="A27" s="20">
        <v>50</v>
      </c>
      <c r="B27" s="20" t="s">
        <v>318</v>
      </c>
      <c r="C27" s="20">
        <v>2022</v>
      </c>
      <c r="D27" s="21" t="s">
        <v>125</v>
      </c>
      <c r="E27" s="248" t="s">
        <v>319</v>
      </c>
      <c r="F27" s="21" t="s">
        <v>45</v>
      </c>
      <c r="G27" s="22" t="s">
        <v>1074</v>
      </c>
      <c r="H27" s="21" t="s">
        <v>196</v>
      </c>
      <c r="I27" s="33" t="s">
        <v>1470</v>
      </c>
      <c r="J27" s="23">
        <v>1</v>
      </c>
      <c r="K27" s="21"/>
      <c r="L27" s="21"/>
      <c r="M27" s="21"/>
      <c r="N27" s="21"/>
      <c r="O27" s="21"/>
      <c r="P27" s="21"/>
      <c r="Q27" s="21"/>
      <c r="R27" s="22">
        <v>4533</v>
      </c>
      <c r="S27" s="23" t="s">
        <v>200</v>
      </c>
      <c r="T27" s="35" t="s">
        <v>201</v>
      </c>
      <c r="U27" s="44">
        <v>720</v>
      </c>
      <c r="V27" s="44">
        <v>0</v>
      </c>
      <c r="W27" s="44"/>
      <c r="X27" s="44">
        <v>720</v>
      </c>
      <c r="Y27" s="44">
        <v>0</v>
      </c>
      <c r="Z27" s="44">
        <v>0</v>
      </c>
      <c r="AA27" s="44">
        <v>0</v>
      </c>
      <c r="AB27" s="44">
        <v>0</v>
      </c>
      <c r="AC27" s="44"/>
      <c r="AD27" s="50">
        <v>1295</v>
      </c>
      <c r="AE27" s="50">
        <v>494</v>
      </c>
      <c r="AF27" s="33" t="s">
        <v>1139</v>
      </c>
      <c r="AG27" s="33" t="s">
        <v>322</v>
      </c>
      <c r="AH27" s="21" t="s">
        <v>200</v>
      </c>
      <c r="AI27" s="21" t="s">
        <v>201</v>
      </c>
      <c r="AJ27" s="58" t="s">
        <v>52</v>
      </c>
      <c r="AK27" s="21" t="s">
        <v>53</v>
      </c>
      <c r="AL27" s="21" t="s">
        <v>1073</v>
      </c>
      <c r="AM27" s="21" t="s">
        <v>55</v>
      </c>
      <c r="AN27" s="59" t="s">
        <v>289</v>
      </c>
      <c r="AO27" s="21" t="s">
        <v>56</v>
      </c>
      <c r="AP27" s="21" t="s">
        <v>1078</v>
      </c>
      <c r="AQ27" s="21"/>
      <c r="AR27" s="20" t="s">
        <v>1079</v>
      </c>
      <c r="AS27" s="20"/>
      <c r="AT27" s="20"/>
      <c r="AU27" s="20"/>
      <c r="AV27" s="152" t="s">
        <v>1214</v>
      </c>
      <c r="AW27" s="128"/>
    </row>
    <row r="28" s="1" customFormat="1" ht="112" customHeight="1" spans="1:52">
      <c r="A28" s="20">
        <v>51</v>
      </c>
      <c r="B28" s="20" t="s">
        <v>323</v>
      </c>
      <c r="C28" s="20">
        <v>2022</v>
      </c>
      <c r="D28" s="21" t="s">
        <v>125</v>
      </c>
      <c r="E28" s="71" t="s">
        <v>1471</v>
      </c>
      <c r="F28" s="21" t="s">
        <v>45</v>
      </c>
      <c r="G28" s="22" t="s">
        <v>1072</v>
      </c>
      <c r="H28" s="21" t="s">
        <v>164</v>
      </c>
      <c r="I28" s="33" t="s">
        <v>1472</v>
      </c>
      <c r="J28" s="24">
        <v>1</v>
      </c>
      <c r="K28" s="21"/>
      <c r="L28" s="21"/>
      <c r="M28" s="21"/>
      <c r="N28" s="21"/>
      <c r="O28" s="21"/>
      <c r="P28" s="21"/>
      <c r="Q28" s="21"/>
      <c r="R28" s="22">
        <v>3371</v>
      </c>
      <c r="S28" s="23" t="s">
        <v>168</v>
      </c>
      <c r="T28" s="35" t="s">
        <v>1117</v>
      </c>
      <c r="U28" s="204">
        <v>575.03</v>
      </c>
      <c r="V28" s="44"/>
      <c r="W28" s="44">
        <v>300</v>
      </c>
      <c r="X28" s="44">
        <v>0</v>
      </c>
      <c r="Y28" s="44">
        <f>U28-W28</f>
        <v>275.03</v>
      </c>
      <c r="Z28" s="44">
        <v>0</v>
      </c>
      <c r="AA28" s="44">
        <v>0</v>
      </c>
      <c r="AB28" s="44">
        <v>0</v>
      </c>
      <c r="AC28" s="44"/>
      <c r="AD28" s="50">
        <v>963</v>
      </c>
      <c r="AE28" s="50">
        <v>290</v>
      </c>
      <c r="AF28" s="33" t="s">
        <v>326</v>
      </c>
      <c r="AG28" s="33" t="s">
        <v>327</v>
      </c>
      <c r="AH28" s="21" t="s">
        <v>168</v>
      </c>
      <c r="AI28" s="21" t="s">
        <v>1117</v>
      </c>
      <c r="AJ28" s="58" t="s">
        <v>80</v>
      </c>
      <c r="AK28" s="21" t="s">
        <v>81</v>
      </c>
      <c r="AL28" s="21" t="s">
        <v>82</v>
      </c>
      <c r="AM28" s="21" t="s">
        <v>55</v>
      </c>
      <c r="AN28" s="59" t="s">
        <v>289</v>
      </c>
      <c r="AO28" s="21" t="s">
        <v>56</v>
      </c>
      <c r="AP28" s="21" t="s">
        <v>1078</v>
      </c>
      <c r="AQ28" s="21"/>
      <c r="AR28" s="20" t="s">
        <v>1079</v>
      </c>
      <c r="AS28" s="20" t="s">
        <v>1079</v>
      </c>
      <c r="AT28" s="20"/>
      <c r="AU28" s="20" t="s">
        <v>1079</v>
      </c>
      <c r="AV28" s="21" t="s">
        <v>1216</v>
      </c>
      <c r="AW28" s="128"/>
      <c r="AY28" s="1" t="s">
        <v>1140</v>
      </c>
      <c r="AZ28" s="74" t="s">
        <v>1539</v>
      </c>
    </row>
    <row r="29" s="1" customFormat="1" ht="63" hidden="1" customHeight="1" spans="1:51">
      <c r="A29" s="20">
        <v>57</v>
      </c>
      <c r="B29" s="20" t="s">
        <v>354</v>
      </c>
      <c r="C29" s="20">
        <v>2022</v>
      </c>
      <c r="D29" s="21" t="s">
        <v>125</v>
      </c>
      <c r="E29" s="21" t="s">
        <v>355</v>
      </c>
      <c r="F29" s="21" t="s">
        <v>45</v>
      </c>
      <c r="G29" s="22" t="s">
        <v>1074</v>
      </c>
      <c r="H29" s="21" t="s">
        <v>303</v>
      </c>
      <c r="I29" s="33" t="s">
        <v>356</v>
      </c>
      <c r="J29" s="24">
        <v>1</v>
      </c>
      <c r="K29" s="21"/>
      <c r="L29" s="21"/>
      <c r="M29" s="21"/>
      <c r="N29" s="21"/>
      <c r="O29" s="21"/>
      <c r="P29" s="21"/>
      <c r="Q29" s="21"/>
      <c r="R29" s="22">
        <v>5758</v>
      </c>
      <c r="S29" s="23" t="s">
        <v>177</v>
      </c>
      <c r="T29" s="35" t="s">
        <v>178</v>
      </c>
      <c r="U29" s="44">
        <v>38.96</v>
      </c>
      <c r="V29" s="44">
        <v>12</v>
      </c>
      <c r="W29" s="44"/>
      <c r="X29" s="44">
        <v>0</v>
      </c>
      <c r="Y29" s="44">
        <v>26.96</v>
      </c>
      <c r="Z29" s="44">
        <v>0</v>
      </c>
      <c r="AA29" s="44">
        <v>0</v>
      </c>
      <c r="AB29" s="44">
        <v>0</v>
      </c>
      <c r="AC29" s="44"/>
      <c r="AD29" s="50">
        <v>1645</v>
      </c>
      <c r="AE29" s="50">
        <v>754</v>
      </c>
      <c r="AF29" s="33" t="s">
        <v>357</v>
      </c>
      <c r="AG29" s="33" t="s">
        <v>358</v>
      </c>
      <c r="AH29" s="21" t="s">
        <v>177</v>
      </c>
      <c r="AI29" s="21" t="s">
        <v>178</v>
      </c>
      <c r="AJ29" s="58" t="s">
        <v>80</v>
      </c>
      <c r="AK29" s="21" t="s">
        <v>81</v>
      </c>
      <c r="AL29" s="21" t="s">
        <v>82</v>
      </c>
      <c r="AM29" s="21" t="s">
        <v>55</v>
      </c>
      <c r="AN29" s="59" t="s">
        <v>289</v>
      </c>
      <c r="AO29" s="21" t="s">
        <v>56</v>
      </c>
      <c r="AP29" s="21" t="s">
        <v>1078</v>
      </c>
      <c r="AQ29" s="21"/>
      <c r="AR29" s="20" t="s">
        <v>1079</v>
      </c>
      <c r="AS29" s="20"/>
      <c r="AT29" s="20"/>
      <c r="AU29" s="20"/>
      <c r="AV29" s="109" t="s">
        <v>1141</v>
      </c>
      <c r="AW29" s="128"/>
      <c r="AY29" s="1" t="s">
        <v>1141</v>
      </c>
    </row>
    <row r="30" s="1" customFormat="1" ht="84" hidden="1" customHeight="1" spans="1:49">
      <c r="A30" s="20">
        <v>58</v>
      </c>
      <c r="B30" s="20" t="s">
        <v>1545</v>
      </c>
      <c r="C30" s="20">
        <v>2022</v>
      </c>
      <c r="D30" s="21" t="s">
        <v>125</v>
      </c>
      <c r="E30" s="21" t="s">
        <v>1546</v>
      </c>
      <c r="F30" s="21" t="s">
        <v>45</v>
      </c>
      <c r="G30" s="22" t="s">
        <v>1547</v>
      </c>
      <c r="H30" s="21" t="s">
        <v>1548</v>
      </c>
      <c r="I30" s="33" t="s">
        <v>1549</v>
      </c>
      <c r="J30" s="24">
        <v>1</v>
      </c>
      <c r="K30" s="21"/>
      <c r="L30" s="21"/>
      <c r="M30" s="21"/>
      <c r="N30" s="21"/>
      <c r="O30" s="21"/>
      <c r="P30" s="21"/>
      <c r="Q30" s="21"/>
      <c r="R30" s="22">
        <v>5958</v>
      </c>
      <c r="S30" s="23" t="s">
        <v>80</v>
      </c>
      <c r="T30" s="35" t="s">
        <v>81</v>
      </c>
      <c r="U30" s="44">
        <v>3800</v>
      </c>
      <c r="V30" s="44"/>
      <c r="W30" s="44"/>
      <c r="X30" s="44"/>
      <c r="Y30" s="44">
        <v>800</v>
      </c>
      <c r="Z30" s="44">
        <v>3000</v>
      </c>
      <c r="AA30" s="44"/>
      <c r="AB30" s="44"/>
      <c r="AC30" s="44"/>
      <c r="AD30" s="50">
        <v>1702</v>
      </c>
      <c r="AE30" s="50">
        <v>406</v>
      </c>
      <c r="AF30" s="117" t="s">
        <v>1550</v>
      </c>
      <c r="AG30" s="117" t="s">
        <v>1551</v>
      </c>
      <c r="AH30" s="21" t="s">
        <v>80</v>
      </c>
      <c r="AI30" s="21" t="s">
        <v>81</v>
      </c>
      <c r="AJ30" s="58" t="s">
        <v>80</v>
      </c>
      <c r="AK30" s="21" t="s">
        <v>81</v>
      </c>
      <c r="AL30" s="21" t="s">
        <v>82</v>
      </c>
      <c r="AM30" s="21" t="s">
        <v>55</v>
      </c>
      <c r="AN30" s="59" t="s">
        <v>289</v>
      </c>
      <c r="AO30" s="21" t="s">
        <v>56</v>
      </c>
      <c r="AP30" s="21"/>
      <c r="AQ30" s="21"/>
      <c r="AR30" s="20" t="s">
        <v>1079</v>
      </c>
      <c r="AS30" s="20"/>
      <c r="AT30" s="20"/>
      <c r="AU30" s="20"/>
      <c r="AV30" s="109" t="s">
        <v>1552</v>
      </c>
      <c r="AW30" s="128"/>
    </row>
    <row r="31" s="1" customFormat="1" ht="104" hidden="1" customHeight="1" spans="1:49">
      <c r="A31" s="20">
        <v>59</v>
      </c>
      <c r="B31" s="20" t="s">
        <v>360</v>
      </c>
      <c r="C31" s="20">
        <v>2022</v>
      </c>
      <c r="D31" s="21" t="s">
        <v>361</v>
      </c>
      <c r="E31" s="21" t="s">
        <v>362</v>
      </c>
      <c r="F31" s="21" t="s">
        <v>45</v>
      </c>
      <c r="G31" s="22" t="s">
        <v>1074</v>
      </c>
      <c r="H31" s="21" t="s">
        <v>363</v>
      </c>
      <c r="I31" s="33" t="s">
        <v>1553</v>
      </c>
      <c r="J31" s="21">
        <v>1</v>
      </c>
      <c r="K31" s="21"/>
      <c r="L31" s="21"/>
      <c r="M31" s="21"/>
      <c r="N31" s="21"/>
      <c r="O31" s="21"/>
      <c r="P31" s="21"/>
      <c r="Q31" s="21"/>
      <c r="R31" s="22">
        <v>644</v>
      </c>
      <c r="S31" s="21" t="s">
        <v>78</v>
      </c>
      <c r="T31" s="21" t="s">
        <v>1076</v>
      </c>
      <c r="U31" s="44">
        <v>271.47</v>
      </c>
      <c r="V31" s="44">
        <v>0</v>
      </c>
      <c r="W31" s="44"/>
      <c r="X31" s="44">
        <v>271.47</v>
      </c>
      <c r="Y31" s="44">
        <v>0</v>
      </c>
      <c r="Z31" s="44">
        <v>0</v>
      </c>
      <c r="AA31" s="44">
        <v>0</v>
      </c>
      <c r="AB31" s="44">
        <v>0</v>
      </c>
      <c r="AC31" s="44"/>
      <c r="AD31" s="50">
        <v>184</v>
      </c>
      <c r="AE31" s="50">
        <v>46</v>
      </c>
      <c r="AF31" s="33" t="s">
        <v>365</v>
      </c>
      <c r="AG31" s="33" t="s">
        <v>366</v>
      </c>
      <c r="AH31" s="21" t="s">
        <v>78</v>
      </c>
      <c r="AI31" s="21" t="s">
        <v>1076</v>
      </c>
      <c r="AJ31" s="58" t="s">
        <v>367</v>
      </c>
      <c r="AK31" s="21" t="s">
        <v>1554</v>
      </c>
      <c r="AL31" s="21" t="s">
        <v>1555</v>
      </c>
      <c r="AM31" s="21" t="s">
        <v>1530</v>
      </c>
      <c r="AN31" s="21" t="s">
        <v>370</v>
      </c>
      <c r="AO31" s="21" t="s">
        <v>203</v>
      </c>
      <c r="AP31" s="133"/>
      <c r="AQ31" s="21"/>
      <c r="AR31" s="20" t="s">
        <v>1079</v>
      </c>
      <c r="AS31" s="20"/>
      <c r="AT31" s="20"/>
      <c r="AU31" s="20"/>
      <c r="AV31" s="20" t="s">
        <v>1552</v>
      </c>
      <c r="AW31" s="128"/>
    </row>
    <row r="32" s="1" customFormat="1" ht="74" hidden="1" customHeight="1" spans="1:49">
      <c r="A32" s="20">
        <v>60</v>
      </c>
      <c r="B32" s="20" t="s">
        <v>1556</v>
      </c>
      <c r="C32" s="20"/>
      <c r="D32" s="21" t="s">
        <v>361</v>
      </c>
      <c r="E32" s="21" t="s">
        <v>1557</v>
      </c>
      <c r="F32" s="21" t="s">
        <v>45</v>
      </c>
      <c r="G32" s="22" t="s">
        <v>1074</v>
      </c>
      <c r="H32" s="21" t="s">
        <v>190</v>
      </c>
      <c r="I32" s="33" t="s">
        <v>1558</v>
      </c>
      <c r="J32" s="21">
        <v>1</v>
      </c>
      <c r="K32" s="21"/>
      <c r="L32" s="21"/>
      <c r="M32" s="21"/>
      <c r="N32" s="21"/>
      <c r="O32" s="21"/>
      <c r="P32" s="21"/>
      <c r="Q32" s="21"/>
      <c r="R32" s="50">
        <v>1069</v>
      </c>
      <c r="S32" s="21" t="s">
        <v>70</v>
      </c>
      <c r="T32" s="35" t="s">
        <v>1075</v>
      </c>
      <c r="U32" s="44">
        <v>180</v>
      </c>
      <c r="V32" s="44"/>
      <c r="W32" s="44"/>
      <c r="X32" s="44"/>
      <c r="Y32" s="44">
        <v>180</v>
      </c>
      <c r="Z32" s="44"/>
      <c r="AA32" s="44"/>
      <c r="AB32" s="44"/>
      <c r="AC32" s="44"/>
      <c r="AD32" s="50">
        <v>1069</v>
      </c>
      <c r="AE32" s="50">
        <v>353</v>
      </c>
      <c r="AF32" s="33" t="s">
        <v>365</v>
      </c>
      <c r="AG32" s="33" t="s">
        <v>366</v>
      </c>
      <c r="AH32" s="21" t="s">
        <v>70</v>
      </c>
      <c r="AI32" s="21" t="s">
        <v>1075</v>
      </c>
      <c r="AJ32" s="58" t="s">
        <v>367</v>
      </c>
      <c r="AK32" s="121" t="s">
        <v>1554</v>
      </c>
      <c r="AL32" s="21" t="s">
        <v>1555</v>
      </c>
      <c r="AM32" s="21" t="s">
        <v>1530</v>
      </c>
      <c r="AN32" s="59" t="s">
        <v>289</v>
      </c>
      <c r="AO32" s="21" t="s">
        <v>203</v>
      </c>
      <c r="AP32" s="133"/>
      <c r="AQ32" s="21"/>
      <c r="AR32" s="20" t="s">
        <v>1079</v>
      </c>
      <c r="AS32" s="20"/>
      <c r="AT32" s="20"/>
      <c r="AU32" s="20"/>
      <c r="AV32" s="20" t="s">
        <v>1552</v>
      </c>
      <c r="AW32" s="128"/>
    </row>
    <row r="33" s="1" customFormat="1" ht="54" hidden="1" customHeight="1" spans="1:49">
      <c r="A33" s="20">
        <v>62</v>
      </c>
      <c r="B33" s="20" t="s">
        <v>1473</v>
      </c>
      <c r="C33" s="20">
        <v>2022</v>
      </c>
      <c r="D33" s="20" t="s">
        <v>98</v>
      </c>
      <c r="E33" s="264" t="s">
        <v>1474</v>
      </c>
      <c r="F33" s="20" t="s">
        <v>45</v>
      </c>
      <c r="G33" s="21" t="s">
        <v>1072</v>
      </c>
      <c r="H33" s="20" t="s">
        <v>1475</v>
      </c>
      <c r="I33" s="21" t="s">
        <v>1476</v>
      </c>
      <c r="J33" s="20">
        <v>1</v>
      </c>
      <c r="K33" s="20"/>
      <c r="L33" s="20"/>
      <c r="M33" s="20"/>
      <c r="N33" s="20"/>
      <c r="O33" s="20"/>
      <c r="P33" s="20"/>
      <c r="Q33" s="20"/>
      <c r="R33" s="20">
        <v>235</v>
      </c>
      <c r="S33" s="21" t="s">
        <v>200</v>
      </c>
      <c r="T33" s="21" t="s">
        <v>201</v>
      </c>
      <c r="U33" s="20">
        <v>100</v>
      </c>
      <c r="V33" s="20">
        <v>0</v>
      </c>
      <c r="W33" s="20"/>
      <c r="X33" s="20">
        <v>100</v>
      </c>
      <c r="Y33" s="20">
        <v>0</v>
      </c>
      <c r="Z33" s="20">
        <v>0</v>
      </c>
      <c r="AA33" s="20">
        <v>0</v>
      </c>
      <c r="AB33" s="44">
        <v>0</v>
      </c>
      <c r="AC33" s="44"/>
      <c r="AD33" s="50">
        <v>65</v>
      </c>
      <c r="AE33" s="50">
        <v>49</v>
      </c>
      <c r="AF33" s="33" t="s">
        <v>378</v>
      </c>
      <c r="AG33" s="33" t="s">
        <v>379</v>
      </c>
      <c r="AH33" s="21" t="s">
        <v>200</v>
      </c>
      <c r="AI33" s="21" t="s">
        <v>201</v>
      </c>
      <c r="AJ33" s="58" t="s">
        <v>80</v>
      </c>
      <c r="AK33" s="21" t="s">
        <v>81</v>
      </c>
      <c r="AL33" s="21" t="s">
        <v>82</v>
      </c>
      <c r="AM33" s="21" t="s">
        <v>55</v>
      </c>
      <c r="AN33" s="21" t="s">
        <v>80</v>
      </c>
      <c r="AO33" s="21"/>
      <c r="AP33" s="133"/>
      <c r="AQ33" s="21"/>
      <c r="AR33" s="20" t="s">
        <v>1079</v>
      </c>
      <c r="AS33" s="20"/>
      <c r="AT33" s="20"/>
      <c r="AU33" s="20"/>
      <c r="AV33" s="20" t="s">
        <v>1214</v>
      </c>
      <c r="AW33" s="128"/>
    </row>
    <row r="34" s="1" customFormat="1" ht="54" hidden="1" customHeight="1" spans="1:49">
      <c r="A34" s="20">
        <v>63</v>
      </c>
      <c r="B34" s="20" t="s">
        <v>1477</v>
      </c>
      <c r="C34" s="20">
        <v>2022</v>
      </c>
      <c r="D34" s="20" t="s">
        <v>98</v>
      </c>
      <c r="E34" s="264" t="s">
        <v>1478</v>
      </c>
      <c r="F34" s="20" t="s">
        <v>45</v>
      </c>
      <c r="G34" s="21" t="s">
        <v>1072</v>
      </c>
      <c r="H34" s="20" t="s">
        <v>285</v>
      </c>
      <c r="I34" s="21" t="s">
        <v>1479</v>
      </c>
      <c r="J34" s="20">
        <v>1</v>
      </c>
      <c r="K34" s="20"/>
      <c r="L34" s="20"/>
      <c r="M34" s="20"/>
      <c r="N34" s="20"/>
      <c r="O34" s="20"/>
      <c r="P34" s="20"/>
      <c r="Q34" s="20"/>
      <c r="R34" s="20">
        <v>1253</v>
      </c>
      <c r="S34" s="22" t="s">
        <v>50</v>
      </c>
      <c r="T34" s="21" t="s">
        <v>51</v>
      </c>
      <c r="U34" s="20">
        <v>50</v>
      </c>
      <c r="V34" s="20">
        <v>50</v>
      </c>
      <c r="W34" s="20"/>
      <c r="X34" s="20">
        <v>0</v>
      </c>
      <c r="Y34" s="20">
        <v>0</v>
      </c>
      <c r="Z34" s="20">
        <v>0</v>
      </c>
      <c r="AA34" s="20">
        <v>0</v>
      </c>
      <c r="AB34" s="44">
        <v>0</v>
      </c>
      <c r="AC34" s="44"/>
      <c r="AD34" s="50">
        <v>628</v>
      </c>
      <c r="AE34" s="50">
        <v>456</v>
      </c>
      <c r="AF34" s="33" t="s">
        <v>378</v>
      </c>
      <c r="AG34" s="33" t="s">
        <v>379</v>
      </c>
      <c r="AH34" s="22" t="s">
        <v>50</v>
      </c>
      <c r="AI34" s="21" t="s">
        <v>51</v>
      </c>
      <c r="AJ34" s="58" t="s">
        <v>80</v>
      </c>
      <c r="AK34" s="21" t="s">
        <v>81</v>
      </c>
      <c r="AL34" s="21" t="s">
        <v>82</v>
      </c>
      <c r="AM34" s="21" t="s">
        <v>55</v>
      </c>
      <c r="AN34" s="21" t="s">
        <v>80</v>
      </c>
      <c r="AO34" s="21"/>
      <c r="AP34" s="133"/>
      <c r="AQ34" s="21"/>
      <c r="AR34" s="20" t="s">
        <v>1079</v>
      </c>
      <c r="AS34" s="20"/>
      <c r="AT34" s="20"/>
      <c r="AU34" s="20"/>
      <c r="AV34" s="20" t="s">
        <v>1214</v>
      </c>
      <c r="AW34" s="128"/>
    </row>
    <row r="35" s="1" customFormat="1" ht="54" hidden="1" customHeight="1" spans="1:49">
      <c r="A35" s="20">
        <v>64</v>
      </c>
      <c r="B35" s="20" t="s">
        <v>1480</v>
      </c>
      <c r="C35" s="20">
        <v>2022</v>
      </c>
      <c r="D35" s="20" t="s">
        <v>98</v>
      </c>
      <c r="E35" s="264" t="s">
        <v>1481</v>
      </c>
      <c r="F35" s="20" t="s">
        <v>45</v>
      </c>
      <c r="G35" s="21" t="s">
        <v>1072</v>
      </c>
      <c r="H35" s="20" t="s">
        <v>93</v>
      </c>
      <c r="I35" s="21" t="s">
        <v>1482</v>
      </c>
      <c r="J35" s="20">
        <v>1</v>
      </c>
      <c r="K35" s="20"/>
      <c r="L35" s="20"/>
      <c r="M35" s="20"/>
      <c r="N35" s="20"/>
      <c r="O35" s="20"/>
      <c r="P35" s="20"/>
      <c r="Q35" s="20"/>
      <c r="R35" s="20">
        <v>1425</v>
      </c>
      <c r="S35" s="22" t="s">
        <v>70</v>
      </c>
      <c r="T35" s="21" t="s">
        <v>1075</v>
      </c>
      <c r="U35" s="20">
        <v>50</v>
      </c>
      <c r="V35" s="20">
        <v>50</v>
      </c>
      <c r="W35" s="20"/>
      <c r="X35" s="20">
        <v>0</v>
      </c>
      <c r="Y35" s="20">
        <v>0</v>
      </c>
      <c r="Z35" s="20">
        <v>0</v>
      </c>
      <c r="AA35" s="20">
        <v>0</v>
      </c>
      <c r="AB35" s="44">
        <v>0</v>
      </c>
      <c r="AC35" s="44"/>
      <c r="AD35" s="50">
        <v>416</v>
      </c>
      <c r="AE35" s="50">
        <v>248</v>
      </c>
      <c r="AF35" s="33" t="s">
        <v>378</v>
      </c>
      <c r="AG35" s="33" t="s">
        <v>379</v>
      </c>
      <c r="AH35" s="22" t="s">
        <v>70</v>
      </c>
      <c r="AI35" s="21" t="s">
        <v>1075</v>
      </c>
      <c r="AJ35" s="58" t="s">
        <v>80</v>
      </c>
      <c r="AK35" s="21" t="s">
        <v>81</v>
      </c>
      <c r="AL35" s="21" t="s">
        <v>82</v>
      </c>
      <c r="AM35" s="21" t="s">
        <v>55</v>
      </c>
      <c r="AN35" s="21" t="s">
        <v>80</v>
      </c>
      <c r="AO35" s="21"/>
      <c r="AP35" s="133"/>
      <c r="AQ35" s="21"/>
      <c r="AR35" s="20" t="s">
        <v>1079</v>
      </c>
      <c r="AS35" s="20"/>
      <c r="AT35" s="20"/>
      <c r="AU35" s="20"/>
      <c r="AV35" s="20" t="s">
        <v>1214</v>
      </c>
      <c r="AW35" s="128"/>
    </row>
    <row r="36" s="1" customFormat="1" ht="109" hidden="1" customHeight="1" spans="1:49">
      <c r="A36" s="20">
        <v>65</v>
      </c>
      <c r="B36" s="20" t="s">
        <v>1559</v>
      </c>
      <c r="C36" s="20">
        <v>2022</v>
      </c>
      <c r="D36" s="20" t="s">
        <v>98</v>
      </c>
      <c r="E36" s="70" t="s">
        <v>1560</v>
      </c>
      <c r="F36" s="20" t="s">
        <v>45</v>
      </c>
      <c r="G36" s="21" t="s">
        <v>1561</v>
      </c>
      <c r="H36" s="20" t="s">
        <v>1562</v>
      </c>
      <c r="I36" s="21" t="s">
        <v>1609</v>
      </c>
      <c r="J36" s="20">
        <v>1</v>
      </c>
      <c r="K36" s="20"/>
      <c r="L36" s="20"/>
      <c r="M36" s="20"/>
      <c r="N36" s="20"/>
      <c r="O36" s="20"/>
      <c r="P36" s="20"/>
      <c r="Q36" s="20"/>
      <c r="R36" s="20">
        <v>426</v>
      </c>
      <c r="S36" s="22" t="s">
        <v>80</v>
      </c>
      <c r="T36" s="21" t="s">
        <v>81</v>
      </c>
      <c r="U36" s="20">
        <v>374.5</v>
      </c>
      <c r="V36" s="20"/>
      <c r="W36" s="20"/>
      <c r="X36" s="20"/>
      <c r="Y36" s="20">
        <v>374.5</v>
      </c>
      <c r="Z36" s="20"/>
      <c r="AA36" s="20"/>
      <c r="AB36" s="44"/>
      <c r="AC36" s="44"/>
      <c r="AD36" s="50">
        <v>102</v>
      </c>
      <c r="AE36" s="50">
        <v>74</v>
      </c>
      <c r="AF36" s="33" t="s">
        <v>1564</v>
      </c>
      <c r="AG36" s="33" t="s">
        <v>1565</v>
      </c>
      <c r="AH36" s="22" t="s">
        <v>80</v>
      </c>
      <c r="AI36" s="21" t="s">
        <v>81</v>
      </c>
      <c r="AJ36" s="58" t="s">
        <v>80</v>
      </c>
      <c r="AK36" s="21" t="s">
        <v>81</v>
      </c>
      <c r="AL36" s="21" t="s">
        <v>82</v>
      </c>
      <c r="AM36" s="21" t="s">
        <v>55</v>
      </c>
      <c r="AN36" s="21" t="s">
        <v>80</v>
      </c>
      <c r="AO36" s="21"/>
      <c r="AP36" s="133"/>
      <c r="AQ36" s="21"/>
      <c r="AR36" s="20" t="s">
        <v>1079</v>
      </c>
      <c r="AS36" s="20"/>
      <c r="AT36" s="20"/>
      <c r="AU36" s="20"/>
      <c r="AV36" s="20" t="s">
        <v>1552</v>
      </c>
      <c r="AW36" s="128"/>
    </row>
    <row r="37" s="74" customFormat="1" ht="247.5" spans="1:52">
      <c r="A37" s="58">
        <v>66</v>
      </c>
      <c r="B37" s="152" t="s">
        <v>381</v>
      </c>
      <c r="C37" s="152">
        <v>2022</v>
      </c>
      <c r="D37" s="21" t="s">
        <v>98</v>
      </c>
      <c r="E37" s="58" t="s">
        <v>382</v>
      </c>
      <c r="F37" s="58" t="s">
        <v>383</v>
      </c>
      <c r="G37" s="114" t="s">
        <v>1142</v>
      </c>
      <c r="H37" s="58" t="s">
        <v>164</v>
      </c>
      <c r="I37" s="117" t="s">
        <v>384</v>
      </c>
      <c r="J37" s="21">
        <v>1</v>
      </c>
      <c r="K37" s="21"/>
      <c r="L37" s="21"/>
      <c r="M37" s="21"/>
      <c r="N37" s="21"/>
      <c r="O37" s="21"/>
      <c r="P37" s="21"/>
      <c r="Q37" s="21"/>
      <c r="R37" s="22">
        <v>2000</v>
      </c>
      <c r="S37" s="58" t="s">
        <v>387</v>
      </c>
      <c r="T37" s="58" t="s">
        <v>388</v>
      </c>
      <c r="U37" s="308">
        <v>3000</v>
      </c>
      <c r="V37" s="115">
        <v>1470.05</v>
      </c>
      <c r="W37" s="115"/>
      <c r="X37" s="115">
        <v>0</v>
      </c>
      <c r="Y37" s="115">
        <f>U37-V37</f>
        <v>1529.95</v>
      </c>
      <c r="Z37" s="115">
        <v>0</v>
      </c>
      <c r="AA37" s="115">
        <v>0</v>
      </c>
      <c r="AB37" s="115">
        <v>0</v>
      </c>
      <c r="AC37" s="115"/>
      <c r="AD37" s="141">
        <v>6945</v>
      </c>
      <c r="AE37" s="141">
        <v>3656</v>
      </c>
      <c r="AF37" s="117" t="s">
        <v>385</v>
      </c>
      <c r="AG37" s="117" t="s">
        <v>386</v>
      </c>
      <c r="AH37" s="21" t="s">
        <v>387</v>
      </c>
      <c r="AI37" s="21" t="s">
        <v>388</v>
      </c>
      <c r="AJ37" s="58" t="s">
        <v>387</v>
      </c>
      <c r="AK37" s="21" t="s">
        <v>388</v>
      </c>
      <c r="AL37" s="21" t="s">
        <v>389</v>
      </c>
      <c r="AM37" s="21" t="s">
        <v>55</v>
      </c>
      <c r="AN37" s="21" t="s">
        <v>63</v>
      </c>
      <c r="AO37" s="21" t="s">
        <v>56</v>
      </c>
      <c r="AP37" s="21" t="s">
        <v>1078</v>
      </c>
      <c r="AQ37" s="21"/>
      <c r="AR37" s="152" t="s">
        <v>1079</v>
      </c>
      <c r="AS37" s="152" t="s">
        <v>1079</v>
      </c>
      <c r="AT37" s="152" t="s">
        <v>1079</v>
      </c>
      <c r="AU37" s="152"/>
      <c r="AV37" s="58"/>
      <c r="AW37" s="133" t="s">
        <v>1080</v>
      </c>
      <c r="AX37" s="9"/>
      <c r="AZ37" s="74" t="s">
        <v>1539</v>
      </c>
    </row>
    <row r="38" s="74" customFormat="1" ht="72" customHeight="1" spans="1:52">
      <c r="A38" s="58">
        <v>67</v>
      </c>
      <c r="B38" s="152" t="s">
        <v>1483</v>
      </c>
      <c r="C38" s="152">
        <v>2022</v>
      </c>
      <c r="D38" s="21" t="s">
        <v>125</v>
      </c>
      <c r="E38" s="58" t="s">
        <v>1484</v>
      </c>
      <c r="F38" s="58" t="s">
        <v>45</v>
      </c>
      <c r="G38" s="114" t="s">
        <v>1485</v>
      </c>
      <c r="H38" s="58" t="s">
        <v>509</v>
      </c>
      <c r="I38" s="117" t="s">
        <v>1486</v>
      </c>
      <c r="J38" s="21">
        <v>1</v>
      </c>
      <c r="K38" s="21"/>
      <c r="L38" s="21"/>
      <c r="M38" s="21"/>
      <c r="N38" s="21"/>
      <c r="O38" s="21"/>
      <c r="P38" s="21"/>
      <c r="Q38" s="21"/>
      <c r="R38" s="22">
        <v>1000</v>
      </c>
      <c r="S38" s="58" t="s">
        <v>80</v>
      </c>
      <c r="T38" s="58" t="s">
        <v>81</v>
      </c>
      <c r="U38" s="308">
        <v>390</v>
      </c>
      <c r="V38" s="115"/>
      <c r="W38" s="115">
        <v>280</v>
      </c>
      <c r="X38" s="115">
        <v>0</v>
      </c>
      <c r="Y38" s="115">
        <v>110</v>
      </c>
      <c r="Z38" s="115">
        <v>0</v>
      </c>
      <c r="AA38" s="115">
        <v>0</v>
      </c>
      <c r="AB38" s="115">
        <v>0</v>
      </c>
      <c r="AC38" s="115"/>
      <c r="AD38" s="141">
        <v>526</v>
      </c>
      <c r="AE38" s="141">
        <v>438</v>
      </c>
      <c r="AF38" s="117" t="s">
        <v>1487</v>
      </c>
      <c r="AG38" s="117" t="s">
        <v>1488</v>
      </c>
      <c r="AH38" s="21" t="s">
        <v>80</v>
      </c>
      <c r="AI38" s="21" t="s">
        <v>81</v>
      </c>
      <c r="AJ38" s="58" t="s">
        <v>80</v>
      </c>
      <c r="AK38" s="21" t="s">
        <v>81</v>
      </c>
      <c r="AL38" s="21" t="s">
        <v>82</v>
      </c>
      <c r="AM38" s="21" t="s">
        <v>55</v>
      </c>
      <c r="AN38" s="21" t="s">
        <v>80</v>
      </c>
      <c r="AO38" s="21"/>
      <c r="AP38" s="21"/>
      <c r="AQ38" s="21"/>
      <c r="AR38" s="152" t="s">
        <v>1079</v>
      </c>
      <c r="AS38" s="152" t="s">
        <v>1079</v>
      </c>
      <c r="AT38" s="152"/>
      <c r="AU38" s="152" t="s">
        <v>1079</v>
      </c>
      <c r="AV38" s="21" t="s">
        <v>1489</v>
      </c>
      <c r="AW38" s="133"/>
      <c r="AX38" s="9"/>
      <c r="AZ38" s="74" t="s">
        <v>1539</v>
      </c>
    </row>
    <row r="39" s="1" customFormat="1" ht="168.75" hidden="1" spans="1:49">
      <c r="A39" s="20">
        <v>68</v>
      </c>
      <c r="B39" s="267" t="s">
        <v>393</v>
      </c>
      <c r="C39" s="20">
        <v>2022</v>
      </c>
      <c r="D39" s="22" t="s">
        <v>394</v>
      </c>
      <c r="E39" s="23" t="s">
        <v>395</v>
      </c>
      <c r="F39" s="22" t="s">
        <v>45</v>
      </c>
      <c r="G39" s="22" t="s">
        <v>1074</v>
      </c>
      <c r="H39" s="22" t="s">
        <v>59</v>
      </c>
      <c r="I39" s="34" t="s">
        <v>396</v>
      </c>
      <c r="J39" s="22">
        <v>1</v>
      </c>
      <c r="K39" s="22"/>
      <c r="L39" s="22"/>
      <c r="M39" s="22"/>
      <c r="N39" s="22"/>
      <c r="O39" s="22"/>
      <c r="P39" s="22"/>
      <c r="Q39" s="22"/>
      <c r="R39" s="22">
        <v>4795</v>
      </c>
      <c r="S39" s="22" t="s">
        <v>50</v>
      </c>
      <c r="T39" s="21" t="s">
        <v>51</v>
      </c>
      <c r="U39" s="44">
        <v>900</v>
      </c>
      <c r="V39" s="44">
        <v>0</v>
      </c>
      <c r="W39" s="44"/>
      <c r="X39" s="44">
        <v>0</v>
      </c>
      <c r="Y39" s="44">
        <v>900</v>
      </c>
      <c r="Z39" s="44">
        <v>0</v>
      </c>
      <c r="AA39" s="44">
        <v>0</v>
      </c>
      <c r="AB39" s="44">
        <v>0</v>
      </c>
      <c r="AC39" s="44"/>
      <c r="AD39" s="50">
        <v>1370</v>
      </c>
      <c r="AE39" s="50">
        <v>848</v>
      </c>
      <c r="AF39" s="34" t="s">
        <v>397</v>
      </c>
      <c r="AG39" s="34" t="s">
        <v>398</v>
      </c>
      <c r="AH39" s="22" t="s">
        <v>50</v>
      </c>
      <c r="AI39" s="21" t="s">
        <v>51</v>
      </c>
      <c r="AJ39" s="58" t="s">
        <v>80</v>
      </c>
      <c r="AK39" s="21" t="s">
        <v>81</v>
      </c>
      <c r="AL39" s="21" t="s">
        <v>82</v>
      </c>
      <c r="AM39" s="21" t="s">
        <v>55</v>
      </c>
      <c r="AN39" s="21" t="s">
        <v>131</v>
      </c>
      <c r="AO39" s="21" t="s">
        <v>56</v>
      </c>
      <c r="AP39" s="21" t="s">
        <v>1078</v>
      </c>
      <c r="AQ39" s="21"/>
      <c r="AR39" s="20" t="s">
        <v>1079</v>
      </c>
      <c r="AS39" s="20"/>
      <c r="AT39" s="20"/>
      <c r="AU39" s="20"/>
      <c r="AV39" s="20"/>
      <c r="AW39" s="128"/>
    </row>
    <row r="40" s="74" customFormat="1" ht="72" customHeight="1" spans="1:52">
      <c r="A40" s="20">
        <v>71</v>
      </c>
      <c r="B40" s="152" t="s">
        <v>410</v>
      </c>
      <c r="C40" s="152">
        <v>2022</v>
      </c>
      <c r="D40" s="20" t="s">
        <v>394</v>
      </c>
      <c r="E40" s="248" t="s">
        <v>1491</v>
      </c>
      <c r="F40" s="249" t="s">
        <v>45</v>
      </c>
      <c r="G40" s="114" t="s">
        <v>1074</v>
      </c>
      <c r="H40" s="252" t="s">
        <v>412</v>
      </c>
      <c r="I40" s="254" t="s">
        <v>1492</v>
      </c>
      <c r="J40" s="24">
        <v>1</v>
      </c>
      <c r="K40" s="24"/>
      <c r="L40" s="24"/>
      <c r="M40" s="24"/>
      <c r="N40" s="24"/>
      <c r="O40" s="24"/>
      <c r="P40" s="24"/>
      <c r="Q40" s="24"/>
      <c r="R40" s="22">
        <v>1085</v>
      </c>
      <c r="S40" s="58" t="s">
        <v>70</v>
      </c>
      <c r="T40" s="58" t="s">
        <v>1075</v>
      </c>
      <c r="U40" s="388">
        <v>600</v>
      </c>
      <c r="V40" s="115">
        <v>400</v>
      </c>
      <c r="W40" s="115"/>
      <c r="X40" s="115">
        <v>0</v>
      </c>
      <c r="Y40" s="115">
        <v>200</v>
      </c>
      <c r="Z40" s="115">
        <v>0</v>
      </c>
      <c r="AA40" s="115">
        <v>0</v>
      </c>
      <c r="AB40" s="115">
        <v>0</v>
      </c>
      <c r="AC40" s="115"/>
      <c r="AD40" s="141">
        <v>310</v>
      </c>
      <c r="AE40" s="141">
        <v>99</v>
      </c>
      <c r="AF40" s="117" t="s">
        <v>414</v>
      </c>
      <c r="AG40" s="117" t="s">
        <v>415</v>
      </c>
      <c r="AH40" s="21" t="s">
        <v>70</v>
      </c>
      <c r="AI40" s="21" t="s">
        <v>1075</v>
      </c>
      <c r="AJ40" s="58" t="s">
        <v>80</v>
      </c>
      <c r="AK40" s="21" t="s">
        <v>81</v>
      </c>
      <c r="AL40" s="21" t="s">
        <v>82</v>
      </c>
      <c r="AM40" s="21" t="s">
        <v>55</v>
      </c>
      <c r="AN40" s="59" t="s">
        <v>144</v>
      </c>
      <c r="AO40" s="21" t="s">
        <v>56</v>
      </c>
      <c r="AP40" s="21" t="s">
        <v>1078</v>
      </c>
      <c r="AQ40" s="21"/>
      <c r="AR40" s="152" t="s">
        <v>1079</v>
      </c>
      <c r="AS40" s="152" t="s">
        <v>1079</v>
      </c>
      <c r="AT40" s="152" t="s">
        <v>1079</v>
      </c>
      <c r="AU40" s="152"/>
      <c r="AV40" s="58"/>
      <c r="AW40" s="128" t="s">
        <v>1168</v>
      </c>
      <c r="AX40" s="1"/>
      <c r="AZ40" s="74" t="s">
        <v>1539</v>
      </c>
    </row>
    <row r="41" s="1" customFormat="1" ht="79" customHeight="1" spans="1:52">
      <c r="A41" s="20">
        <v>72</v>
      </c>
      <c r="B41" s="20" t="s">
        <v>416</v>
      </c>
      <c r="C41" s="20">
        <v>2022</v>
      </c>
      <c r="D41" s="21" t="s">
        <v>394</v>
      </c>
      <c r="E41" s="71" t="s">
        <v>417</v>
      </c>
      <c r="F41" s="21" t="s">
        <v>45</v>
      </c>
      <c r="G41" s="22" t="s">
        <v>1074</v>
      </c>
      <c r="H41" s="21" t="s">
        <v>418</v>
      </c>
      <c r="I41" s="33" t="s">
        <v>1493</v>
      </c>
      <c r="J41" s="22">
        <v>1</v>
      </c>
      <c r="K41" s="21"/>
      <c r="L41" s="21"/>
      <c r="M41" s="21"/>
      <c r="N41" s="21"/>
      <c r="O41" s="21"/>
      <c r="P41" s="21"/>
      <c r="Q41" s="21"/>
      <c r="R41" s="22">
        <v>287</v>
      </c>
      <c r="S41" s="21" t="s">
        <v>177</v>
      </c>
      <c r="T41" s="21" t="s">
        <v>178</v>
      </c>
      <c r="U41" s="389">
        <v>66</v>
      </c>
      <c r="V41" s="44">
        <v>66</v>
      </c>
      <c r="W41" s="44"/>
      <c r="X41" s="44">
        <v>0</v>
      </c>
      <c r="Y41" s="44">
        <v>0</v>
      </c>
      <c r="Z41" s="44">
        <v>0</v>
      </c>
      <c r="AA41" s="44">
        <v>0</v>
      </c>
      <c r="AB41" s="44">
        <v>0</v>
      </c>
      <c r="AC41" s="44"/>
      <c r="AD41" s="50">
        <v>82</v>
      </c>
      <c r="AE41" s="50">
        <v>26</v>
      </c>
      <c r="AF41" s="33" t="s">
        <v>420</v>
      </c>
      <c r="AG41" s="33" t="s">
        <v>421</v>
      </c>
      <c r="AH41" s="21" t="s">
        <v>177</v>
      </c>
      <c r="AI41" s="21" t="s">
        <v>178</v>
      </c>
      <c r="AJ41" s="58" t="s">
        <v>80</v>
      </c>
      <c r="AK41" s="21" t="s">
        <v>81</v>
      </c>
      <c r="AL41" s="21" t="s">
        <v>82</v>
      </c>
      <c r="AM41" s="21" t="s">
        <v>55</v>
      </c>
      <c r="AN41" s="21" t="s">
        <v>422</v>
      </c>
      <c r="AO41" s="21" t="s">
        <v>56</v>
      </c>
      <c r="AP41" s="21" t="s">
        <v>1078</v>
      </c>
      <c r="AQ41" s="21"/>
      <c r="AR41" s="20" t="s">
        <v>1079</v>
      </c>
      <c r="AS41" s="20" t="s">
        <v>1079</v>
      </c>
      <c r="AT41" s="158" t="s">
        <v>1079</v>
      </c>
      <c r="AU41" s="158"/>
      <c r="AV41" s="21" t="s">
        <v>1135</v>
      </c>
      <c r="AW41" s="133" t="s">
        <v>1080</v>
      </c>
      <c r="AX41" s="9"/>
      <c r="AZ41" s="1" t="s">
        <v>1539</v>
      </c>
    </row>
    <row r="42" s="1" customFormat="1" ht="270" spans="1:53">
      <c r="A42" s="20">
        <v>73</v>
      </c>
      <c r="B42" s="20" t="s">
        <v>423</v>
      </c>
      <c r="C42" s="20">
        <v>2022</v>
      </c>
      <c r="D42" s="21" t="s">
        <v>394</v>
      </c>
      <c r="E42" s="71" t="s">
        <v>424</v>
      </c>
      <c r="F42" s="21" t="s">
        <v>45</v>
      </c>
      <c r="G42" s="22" t="s">
        <v>1074</v>
      </c>
      <c r="H42" s="21" t="s">
        <v>425</v>
      </c>
      <c r="I42" s="33" t="s">
        <v>1494</v>
      </c>
      <c r="J42" s="22">
        <v>1</v>
      </c>
      <c r="K42" s="21"/>
      <c r="L42" s="21"/>
      <c r="M42" s="21"/>
      <c r="N42" s="21"/>
      <c r="O42" s="21"/>
      <c r="P42" s="21"/>
      <c r="Q42" s="21"/>
      <c r="R42" s="22">
        <v>56</v>
      </c>
      <c r="S42" s="21" t="s">
        <v>200</v>
      </c>
      <c r="T42" s="21" t="s">
        <v>201</v>
      </c>
      <c r="U42" s="389">
        <v>160</v>
      </c>
      <c r="V42" s="44">
        <v>60</v>
      </c>
      <c r="W42" s="44">
        <v>100</v>
      </c>
      <c r="X42" s="44">
        <v>0</v>
      </c>
      <c r="Y42" s="44">
        <v>0</v>
      </c>
      <c r="Z42" s="44">
        <v>0</v>
      </c>
      <c r="AA42" s="44">
        <v>0</v>
      </c>
      <c r="AB42" s="44">
        <v>0</v>
      </c>
      <c r="AC42" s="44"/>
      <c r="AD42" s="50">
        <v>16</v>
      </c>
      <c r="AE42" s="50">
        <v>7</v>
      </c>
      <c r="AF42" s="33" t="s">
        <v>1495</v>
      </c>
      <c r="AG42" s="33" t="s">
        <v>428</v>
      </c>
      <c r="AH42" s="21" t="s">
        <v>200</v>
      </c>
      <c r="AI42" s="21" t="s">
        <v>201</v>
      </c>
      <c r="AJ42" s="58" t="s">
        <v>80</v>
      </c>
      <c r="AK42" s="21" t="s">
        <v>81</v>
      </c>
      <c r="AL42" s="21" t="s">
        <v>82</v>
      </c>
      <c r="AM42" s="21" t="s">
        <v>55</v>
      </c>
      <c r="AN42" s="21" t="s">
        <v>202</v>
      </c>
      <c r="AO42" s="21" t="s">
        <v>56</v>
      </c>
      <c r="AP42" s="21" t="s">
        <v>1078</v>
      </c>
      <c r="AQ42" s="21"/>
      <c r="AR42" s="20" t="s">
        <v>1079</v>
      </c>
      <c r="AS42" s="20" t="s">
        <v>1079</v>
      </c>
      <c r="AT42" s="20" t="s">
        <v>1079</v>
      </c>
      <c r="AU42" s="20"/>
      <c r="AV42" s="235" t="s">
        <v>1135</v>
      </c>
      <c r="AW42" s="133" t="s">
        <v>1080</v>
      </c>
      <c r="AX42" s="9"/>
      <c r="AZ42" s="1" t="s">
        <v>1539</v>
      </c>
      <c r="BA42" s="1" t="s">
        <v>1215</v>
      </c>
    </row>
    <row r="43" s="1" customFormat="1" ht="247.5" hidden="1" spans="1:49">
      <c r="A43" s="20">
        <v>76</v>
      </c>
      <c r="B43" s="20" t="s">
        <v>447</v>
      </c>
      <c r="C43" s="20" t="s">
        <v>1149</v>
      </c>
      <c r="D43" s="21" t="s">
        <v>430</v>
      </c>
      <c r="E43" s="21" t="s">
        <v>1150</v>
      </c>
      <c r="F43" s="21" t="s">
        <v>45</v>
      </c>
      <c r="G43" s="21" t="s">
        <v>1149</v>
      </c>
      <c r="H43" s="21" t="s">
        <v>158</v>
      </c>
      <c r="I43" s="33" t="s">
        <v>1151</v>
      </c>
      <c r="J43" s="22">
        <v>1</v>
      </c>
      <c r="K43" s="21"/>
      <c r="L43" s="21"/>
      <c r="M43" s="21"/>
      <c r="N43" s="21"/>
      <c r="O43" s="21"/>
      <c r="P43" s="21"/>
      <c r="Q43" s="21"/>
      <c r="R43" s="22">
        <v>4886</v>
      </c>
      <c r="S43" s="21" t="s">
        <v>1152</v>
      </c>
      <c r="T43" s="21" t="s">
        <v>1153</v>
      </c>
      <c r="U43" s="204">
        <v>3000</v>
      </c>
      <c r="V43" s="44">
        <v>0</v>
      </c>
      <c r="W43" s="44"/>
      <c r="X43" s="44">
        <v>0</v>
      </c>
      <c r="Y43" s="44">
        <v>2000</v>
      </c>
      <c r="Z43" s="44">
        <v>1000</v>
      </c>
      <c r="AA43" s="44">
        <v>0</v>
      </c>
      <c r="AB43" s="44">
        <v>0</v>
      </c>
      <c r="AC43" s="44"/>
      <c r="AD43" s="50">
        <v>1200</v>
      </c>
      <c r="AE43" s="50">
        <v>263</v>
      </c>
      <c r="AF43" s="33" t="s">
        <v>450</v>
      </c>
      <c r="AG43" s="33" t="s">
        <v>451</v>
      </c>
      <c r="AH43" s="21" t="s">
        <v>1154</v>
      </c>
      <c r="AI43" s="21" t="s">
        <v>1155</v>
      </c>
      <c r="AJ43" s="58" t="s">
        <v>438</v>
      </c>
      <c r="AK43" s="21" t="s">
        <v>439</v>
      </c>
      <c r="AL43" s="21" t="s">
        <v>82</v>
      </c>
      <c r="AM43" s="21" t="s">
        <v>55</v>
      </c>
      <c r="AN43" s="65" t="s">
        <v>63</v>
      </c>
      <c r="AO43" s="66" t="s">
        <v>56</v>
      </c>
      <c r="AP43" s="133" t="s">
        <v>1112</v>
      </c>
      <c r="AQ43" s="66" t="s">
        <v>452</v>
      </c>
      <c r="AR43" s="20" t="s">
        <v>1079</v>
      </c>
      <c r="AS43" s="20"/>
      <c r="AT43" s="20"/>
      <c r="AU43" s="20"/>
      <c r="AV43" s="20"/>
      <c r="AW43" s="128"/>
    </row>
    <row r="44" s="1" customFormat="1" ht="135" spans="1:51">
      <c r="A44" s="20">
        <v>77</v>
      </c>
      <c r="B44" s="20" t="s">
        <v>453</v>
      </c>
      <c r="C44" s="20">
        <v>2022</v>
      </c>
      <c r="D44" s="21" t="s">
        <v>430</v>
      </c>
      <c r="E44" s="71" t="s">
        <v>454</v>
      </c>
      <c r="F44" s="21" t="s">
        <v>45</v>
      </c>
      <c r="G44" s="22" t="s">
        <v>1074</v>
      </c>
      <c r="H44" s="21" t="s">
        <v>455</v>
      </c>
      <c r="I44" s="33" t="s">
        <v>1496</v>
      </c>
      <c r="J44" s="22">
        <v>1</v>
      </c>
      <c r="K44" s="21"/>
      <c r="L44" s="21"/>
      <c r="M44" s="21"/>
      <c r="N44" s="21"/>
      <c r="O44" s="21"/>
      <c r="P44" s="21"/>
      <c r="Q44" s="21"/>
      <c r="R44" s="22">
        <v>3371</v>
      </c>
      <c r="S44" s="21" t="s">
        <v>1156</v>
      </c>
      <c r="T44" s="21" t="s">
        <v>1157</v>
      </c>
      <c r="U44" s="389">
        <v>850</v>
      </c>
      <c r="V44" s="44"/>
      <c r="W44" s="44"/>
      <c r="X44" s="44">
        <v>300</v>
      </c>
      <c r="Y44" s="44">
        <v>550</v>
      </c>
      <c r="Z44" s="44">
        <v>0</v>
      </c>
      <c r="AA44" s="44">
        <v>0</v>
      </c>
      <c r="AB44" s="44">
        <v>0</v>
      </c>
      <c r="AC44" s="44"/>
      <c r="AD44" s="50">
        <v>963</v>
      </c>
      <c r="AE44" s="50">
        <v>290</v>
      </c>
      <c r="AF44" s="33" t="s">
        <v>457</v>
      </c>
      <c r="AG44" s="33" t="s">
        <v>457</v>
      </c>
      <c r="AH44" s="21" t="s">
        <v>1154</v>
      </c>
      <c r="AI44" s="21" t="s">
        <v>1155</v>
      </c>
      <c r="AJ44" s="58" t="s">
        <v>438</v>
      </c>
      <c r="AK44" s="21" t="s">
        <v>439</v>
      </c>
      <c r="AL44" s="21" t="s">
        <v>82</v>
      </c>
      <c r="AM44" s="21" t="s">
        <v>55</v>
      </c>
      <c r="AN44" s="21" t="s">
        <v>458</v>
      </c>
      <c r="AO44" s="21" t="s">
        <v>56</v>
      </c>
      <c r="AP44" s="21" t="s">
        <v>1078</v>
      </c>
      <c r="AQ44" s="21"/>
      <c r="AR44" s="20" t="s">
        <v>1079</v>
      </c>
      <c r="AS44" s="20" t="s">
        <v>1079</v>
      </c>
      <c r="AT44" s="20"/>
      <c r="AU44" s="20" t="s">
        <v>1079</v>
      </c>
      <c r="AV44" s="21" t="s">
        <v>1216</v>
      </c>
      <c r="AW44" s="128"/>
      <c r="AY44" s="1" t="s">
        <v>1140</v>
      </c>
    </row>
    <row r="45" s="1" customFormat="1" ht="82" customHeight="1" spans="1:53">
      <c r="A45" s="20">
        <v>80</v>
      </c>
      <c r="B45" s="20" t="s">
        <v>469</v>
      </c>
      <c r="C45" s="20">
        <v>2022</v>
      </c>
      <c r="D45" s="20" t="s">
        <v>430</v>
      </c>
      <c r="E45" s="71" t="s">
        <v>470</v>
      </c>
      <c r="F45" s="26" t="s">
        <v>45</v>
      </c>
      <c r="G45" s="22" t="s">
        <v>1074</v>
      </c>
      <c r="H45" s="25" t="s">
        <v>461</v>
      </c>
      <c r="I45" s="36" t="s">
        <v>1497</v>
      </c>
      <c r="J45" s="22">
        <v>1</v>
      </c>
      <c r="K45" s="24"/>
      <c r="L45" s="24"/>
      <c r="M45" s="24"/>
      <c r="N45" s="24"/>
      <c r="O45" s="24"/>
      <c r="P45" s="24"/>
      <c r="Q45" s="24"/>
      <c r="R45" s="22">
        <v>1085</v>
      </c>
      <c r="S45" s="21" t="s">
        <v>1158</v>
      </c>
      <c r="T45" s="21" t="s">
        <v>1159</v>
      </c>
      <c r="U45" s="389">
        <v>620.11</v>
      </c>
      <c r="V45" s="44">
        <v>226.97</v>
      </c>
      <c r="W45" s="204"/>
      <c r="X45" s="44">
        <v>0</v>
      </c>
      <c r="Y45" s="44">
        <f>U45-V45-W45</f>
        <v>393.14</v>
      </c>
      <c r="Z45" s="44">
        <v>0</v>
      </c>
      <c r="AA45" s="44">
        <v>0</v>
      </c>
      <c r="AB45" s="44">
        <v>0</v>
      </c>
      <c r="AC45" s="44"/>
      <c r="AD45" s="50">
        <v>310</v>
      </c>
      <c r="AE45" s="50">
        <v>99</v>
      </c>
      <c r="AF45" s="33" t="s">
        <v>1498</v>
      </c>
      <c r="AG45" s="33" t="s">
        <v>473</v>
      </c>
      <c r="AH45" s="21" t="s">
        <v>1154</v>
      </c>
      <c r="AI45" s="21" t="s">
        <v>1155</v>
      </c>
      <c r="AJ45" s="58" t="s">
        <v>438</v>
      </c>
      <c r="AK45" s="21" t="s">
        <v>439</v>
      </c>
      <c r="AL45" s="21" t="s">
        <v>82</v>
      </c>
      <c r="AM45" s="21" t="s">
        <v>55</v>
      </c>
      <c r="AN45" s="65" t="s">
        <v>63</v>
      </c>
      <c r="AO45" s="66" t="s">
        <v>56</v>
      </c>
      <c r="AP45" s="133" t="s">
        <v>1112</v>
      </c>
      <c r="AQ45" s="66"/>
      <c r="AR45" s="20" t="s">
        <v>1079</v>
      </c>
      <c r="AS45" s="20" t="s">
        <v>1079</v>
      </c>
      <c r="AT45" s="20" t="s">
        <v>1079</v>
      </c>
      <c r="AU45" s="20"/>
      <c r="AV45" s="133" t="s">
        <v>1135</v>
      </c>
      <c r="AW45" s="133" t="s">
        <v>1080</v>
      </c>
      <c r="AX45" s="9"/>
      <c r="AZ45" s="1" t="s">
        <v>1539</v>
      </c>
      <c r="BA45" s="1" t="s">
        <v>1215</v>
      </c>
    </row>
    <row r="46" s="1" customFormat="1" ht="82" hidden="1" customHeight="1" spans="1:50">
      <c r="A46" s="20">
        <v>81</v>
      </c>
      <c r="B46" s="20" t="s">
        <v>1499</v>
      </c>
      <c r="C46" s="20">
        <v>2022</v>
      </c>
      <c r="D46" s="20" t="s">
        <v>430</v>
      </c>
      <c r="E46" s="264" t="s">
        <v>1500</v>
      </c>
      <c r="F46" s="26" t="s">
        <v>45</v>
      </c>
      <c r="G46" s="22" t="s">
        <v>1501</v>
      </c>
      <c r="H46" s="25" t="s">
        <v>1324</v>
      </c>
      <c r="I46" s="36" t="s">
        <v>1502</v>
      </c>
      <c r="J46" s="22">
        <v>1</v>
      </c>
      <c r="K46" s="24"/>
      <c r="L46" s="24"/>
      <c r="M46" s="24"/>
      <c r="N46" s="24"/>
      <c r="O46" s="24"/>
      <c r="P46" s="24"/>
      <c r="Q46" s="24"/>
      <c r="R46" s="22">
        <v>4886</v>
      </c>
      <c r="S46" s="21" t="s">
        <v>1324</v>
      </c>
      <c r="T46" s="21" t="s">
        <v>1077</v>
      </c>
      <c r="U46" s="44">
        <v>880</v>
      </c>
      <c r="V46" s="44">
        <v>880</v>
      </c>
      <c r="W46" s="44"/>
      <c r="X46" s="44">
        <v>0</v>
      </c>
      <c r="Y46" s="44">
        <v>0</v>
      </c>
      <c r="Z46" s="44">
        <v>0</v>
      </c>
      <c r="AA46" s="44">
        <v>0</v>
      </c>
      <c r="AB46" s="44">
        <v>0</v>
      </c>
      <c r="AC46" s="44"/>
      <c r="AD46" s="50">
        <v>1214</v>
      </c>
      <c r="AE46" s="50">
        <v>235</v>
      </c>
      <c r="AF46" s="33" t="s">
        <v>1503</v>
      </c>
      <c r="AG46" s="33" t="s">
        <v>1504</v>
      </c>
      <c r="AH46" s="21" t="s">
        <v>115</v>
      </c>
      <c r="AI46" s="21" t="s">
        <v>1077</v>
      </c>
      <c r="AJ46" s="58" t="s">
        <v>438</v>
      </c>
      <c r="AK46" s="21" t="s">
        <v>439</v>
      </c>
      <c r="AL46" s="21" t="s">
        <v>82</v>
      </c>
      <c r="AM46" s="21" t="s">
        <v>55</v>
      </c>
      <c r="AN46" s="65" t="s">
        <v>63</v>
      </c>
      <c r="AO46" s="66" t="s">
        <v>56</v>
      </c>
      <c r="AP46" s="133"/>
      <c r="AQ46" s="66"/>
      <c r="AR46" s="20" t="s">
        <v>1079</v>
      </c>
      <c r="AS46" s="20"/>
      <c r="AT46" s="20"/>
      <c r="AU46" s="20"/>
      <c r="AV46" s="128" t="s">
        <v>1214</v>
      </c>
      <c r="AW46" s="133"/>
      <c r="AX46" s="9"/>
    </row>
    <row r="47" s="1" customFormat="1" ht="158" customHeight="1" spans="1:52">
      <c r="A47" s="21">
        <v>82</v>
      </c>
      <c r="B47" s="20" t="s">
        <v>482</v>
      </c>
      <c r="C47" s="20">
        <v>2022</v>
      </c>
      <c r="D47" s="21" t="s">
        <v>483</v>
      </c>
      <c r="E47" s="21" t="s">
        <v>484</v>
      </c>
      <c r="F47" s="21" t="s">
        <v>45</v>
      </c>
      <c r="G47" s="21" t="s">
        <v>1160</v>
      </c>
      <c r="H47" s="21" t="s">
        <v>489</v>
      </c>
      <c r="I47" s="33" t="s">
        <v>1505</v>
      </c>
      <c r="J47" s="21">
        <v>1</v>
      </c>
      <c r="K47" s="21"/>
      <c r="L47" s="21"/>
      <c r="M47" s="21"/>
      <c r="N47" s="21"/>
      <c r="O47" s="21"/>
      <c r="P47" s="21"/>
      <c r="Q47" s="21"/>
      <c r="R47" s="22">
        <v>12796</v>
      </c>
      <c r="S47" s="21" t="s">
        <v>489</v>
      </c>
      <c r="T47" s="21" t="s">
        <v>490</v>
      </c>
      <c r="U47" s="204">
        <v>150</v>
      </c>
      <c r="V47" s="44">
        <v>0</v>
      </c>
      <c r="W47" s="44"/>
      <c r="X47" s="44">
        <v>0</v>
      </c>
      <c r="Y47" s="44">
        <v>0</v>
      </c>
      <c r="Z47" s="44">
        <v>0</v>
      </c>
      <c r="AA47" s="44">
        <v>150</v>
      </c>
      <c r="AB47" s="44">
        <v>0</v>
      </c>
      <c r="AC47" s="44"/>
      <c r="AD47" s="50">
        <v>3656</v>
      </c>
      <c r="AE47" s="50">
        <v>3656</v>
      </c>
      <c r="AF47" s="33" t="s">
        <v>487</v>
      </c>
      <c r="AG47" s="33" t="s">
        <v>488</v>
      </c>
      <c r="AH47" s="21" t="s">
        <v>489</v>
      </c>
      <c r="AI47" s="21" t="s">
        <v>490</v>
      </c>
      <c r="AJ47" s="58" t="s">
        <v>491</v>
      </c>
      <c r="AK47" s="21" t="s">
        <v>492</v>
      </c>
      <c r="AL47" s="21" t="s">
        <v>1073</v>
      </c>
      <c r="AM47" s="21" t="s">
        <v>55</v>
      </c>
      <c r="AN47" s="21"/>
      <c r="AO47" s="21" t="s">
        <v>56</v>
      </c>
      <c r="AP47" s="21" t="s">
        <v>1078</v>
      </c>
      <c r="AQ47" s="21"/>
      <c r="AR47" s="20" t="s">
        <v>1079</v>
      </c>
      <c r="AS47" s="20" t="s">
        <v>1079</v>
      </c>
      <c r="AT47" s="20" t="s">
        <v>1079</v>
      </c>
      <c r="AU47" s="20"/>
      <c r="AV47" s="58" t="s">
        <v>1135</v>
      </c>
      <c r="AW47" s="128"/>
      <c r="AY47" s="1" t="s">
        <v>1135</v>
      </c>
      <c r="AZ47" s="74" t="s">
        <v>1539</v>
      </c>
    </row>
    <row r="48" s="74" customFormat="1" ht="97" hidden="1" customHeight="1" spans="1:50">
      <c r="A48" s="263">
        <v>83</v>
      </c>
      <c r="B48" s="152" t="s">
        <v>506</v>
      </c>
      <c r="C48" s="152">
        <v>2022</v>
      </c>
      <c r="D48" s="21" t="s">
        <v>507</v>
      </c>
      <c r="E48" s="58" t="s">
        <v>508</v>
      </c>
      <c r="F48" s="58" t="s">
        <v>383</v>
      </c>
      <c r="G48" s="58" t="s">
        <v>1074</v>
      </c>
      <c r="H48" s="58" t="s">
        <v>509</v>
      </c>
      <c r="I48" s="117" t="s">
        <v>510</v>
      </c>
      <c r="J48" s="21"/>
      <c r="K48" s="21">
        <v>1</v>
      </c>
      <c r="L48" s="21"/>
      <c r="M48" s="21"/>
      <c r="N48" s="21"/>
      <c r="O48" s="21"/>
      <c r="P48" s="21"/>
      <c r="Q48" s="21"/>
      <c r="R48" s="22">
        <v>3500</v>
      </c>
      <c r="S48" s="58" t="s">
        <v>83</v>
      </c>
      <c r="T48" s="58" t="s">
        <v>513</v>
      </c>
      <c r="U48" s="115">
        <v>480</v>
      </c>
      <c r="V48" s="115">
        <v>330</v>
      </c>
      <c r="W48" s="115"/>
      <c r="X48" s="115">
        <v>0</v>
      </c>
      <c r="Y48" s="115">
        <v>150</v>
      </c>
      <c r="Z48" s="115">
        <v>0</v>
      </c>
      <c r="AA48" s="115">
        <v>0</v>
      </c>
      <c r="AB48" s="115">
        <v>0</v>
      </c>
      <c r="AC48" s="115"/>
      <c r="AD48" s="141">
        <v>3500</v>
      </c>
      <c r="AE48" s="141">
        <v>2800</v>
      </c>
      <c r="AF48" s="117" t="s">
        <v>511</v>
      </c>
      <c r="AG48" s="117" t="s">
        <v>512</v>
      </c>
      <c r="AH48" s="58" t="s">
        <v>83</v>
      </c>
      <c r="AI48" s="21" t="s">
        <v>513</v>
      </c>
      <c r="AJ48" s="58" t="s">
        <v>83</v>
      </c>
      <c r="AK48" s="21" t="s">
        <v>513</v>
      </c>
      <c r="AL48" s="21" t="s">
        <v>1073</v>
      </c>
      <c r="AM48" s="21" t="s">
        <v>514</v>
      </c>
      <c r="AN48" s="21"/>
      <c r="AO48" s="21" t="s">
        <v>56</v>
      </c>
      <c r="AP48" s="21" t="s">
        <v>1078</v>
      </c>
      <c r="AQ48" s="21"/>
      <c r="AR48" s="152" t="s">
        <v>1079</v>
      </c>
      <c r="AS48" s="152"/>
      <c r="AT48" s="152"/>
      <c r="AU48" s="152"/>
      <c r="AV48" s="152" t="s">
        <v>1141</v>
      </c>
      <c r="AW48" s="133" t="s">
        <v>1080</v>
      </c>
      <c r="AX48" s="9"/>
    </row>
    <row r="49" s="74" customFormat="1" ht="258.75" spans="1:50">
      <c r="A49" s="152">
        <v>85</v>
      </c>
      <c r="B49" s="152" t="s">
        <v>534</v>
      </c>
      <c r="C49" s="152">
        <v>2022</v>
      </c>
      <c r="D49" s="22" t="s">
        <v>535</v>
      </c>
      <c r="E49" s="255" t="s">
        <v>536</v>
      </c>
      <c r="F49" s="114" t="s">
        <v>45</v>
      </c>
      <c r="G49" s="114" t="s">
        <v>1074</v>
      </c>
      <c r="H49" s="114" t="s">
        <v>537</v>
      </c>
      <c r="I49" s="253" t="s">
        <v>538</v>
      </c>
      <c r="J49" s="22"/>
      <c r="K49" s="22"/>
      <c r="L49" s="22">
        <v>1</v>
      </c>
      <c r="M49" s="22"/>
      <c r="N49" s="22"/>
      <c r="O49" s="22"/>
      <c r="P49" s="22"/>
      <c r="Q49" s="22"/>
      <c r="R49" s="22">
        <v>1540</v>
      </c>
      <c r="S49" s="58" t="s">
        <v>541</v>
      </c>
      <c r="T49" s="58" t="s">
        <v>1039</v>
      </c>
      <c r="U49" s="115">
        <v>700</v>
      </c>
      <c r="V49" s="115">
        <v>500</v>
      </c>
      <c r="W49" s="115"/>
      <c r="X49" s="115">
        <v>0</v>
      </c>
      <c r="Y49" s="115">
        <v>200</v>
      </c>
      <c r="Z49" s="115">
        <v>0</v>
      </c>
      <c r="AA49" s="115">
        <v>0</v>
      </c>
      <c r="AB49" s="115">
        <v>0</v>
      </c>
      <c r="AC49" s="115"/>
      <c r="AD49" s="141">
        <v>440</v>
      </c>
      <c r="AE49" s="141">
        <v>382</v>
      </c>
      <c r="AF49" s="253" t="s">
        <v>539</v>
      </c>
      <c r="AG49" s="253" t="s">
        <v>540</v>
      </c>
      <c r="AH49" s="22" t="s">
        <v>50</v>
      </c>
      <c r="AI49" s="21" t="s">
        <v>51</v>
      </c>
      <c r="AJ49" s="58" t="s">
        <v>541</v>
      </c>
      <c r="AK49" s="21" t="s">
        <v>542</v>
      </c>
      <c r="AL49" s="21" t="s">
        <v>369</v>
      </c>
      <c r="AM49" s="21" t="s">
        <v>543</v>
      </c>
      <c r="AN49" s="21" t="s">
        <v>266</v>
      </c>
      <c r="AO49" s="21" t="s">
        <v>56</v>
      </c>
      <c r="AP49" s="133"/>
      <c r="AQ49" s="21"/>
      <c r="AR49" s="152" t="s">
        <v>1079</v>
      </c>
      <c r="AS49" s="152" t="s">
        <v>1079</v>
      </c>
      <c r="AT49" s="152" t="s">
        <v>1079</v>
      </c>
      <c r="AU49" s="152"/>
      <c r="AV49" s="58"/>
      <c r="AW49" s="128" t="s">
        <v>1168</v>
      </c>
      <c r="AX49" s="1"/>
    </row>
    <row r="50" s="1" customFormat="1" ht="191.25" hidden="1" spans="1:49">
      <c r="A50" s="152">
        <v>86</v>
      </c>
      <c r="B50" s="20" t="s">
        <v>544</v>
      </c>
      <c r="C50" s="20">
        <v>2022</v>
      </c>
      <c r="D50" s="22" t="s">
        <v>535</v>
      </c>
      <c r="E50" s="23" t="s">
        <v>545</v>
      </c>
      <c r="F50" s="22" t="s">
        <v>45</v>
      </c>
      <c r="G50" s="22" t="s">
        <v>1074</v>
      </c>
      <c r="H50" s="22" t="s">
        <v>546</v>
      </c>
      <c r="I50" s="34" t="s">
        <v>547</v>
      </c>
      <c r="J50" s="22"/>
      <c r="K50" s="22"/>
      <c r="L50" s="22">
        <v>1</v>
      </c>
      <c r="M50" s="22"/>
      <c r="N50" s="22"/>
      <c r="O50" s="22"/>
      <c r="P50" s="22"/>
      <c r="Q50" s="22"/>
      <c r="R50" s="22">
        <v>2475</v>
      </c>
      <c r="S50" s="21" t="s">
        <v>50</v>
      </c>
      <c r="T50" s="21" t="s">
        <v>51</v>
      </c>
      <c r="U50" s="44">
        <v>200</v>
      </c>
      <c r="V50" s="44">
        <v>0</v>
      </c>
      <c r="W50" s="44"/>
      <c r="X50" s="44">
        <v>0</v>
      </c>
      <c r="Y50" s="44">
        <v>200</v>
      </c>
      <c r="Z50" s="44">
        <v>0</v>
      </c>
      <c r="AA50" s="44">
        <v>0</v>
      </c>
      <c r="AB50" s="44">
        <v>0</v>
      </c>
      <c r="AC50" s="44"/>
      <c r="AD50" s="50">
        <v>707</v>
      </c>
      <c r="AE50" s="50">
        <v>447</v>
      </c>
      <c r="AF50" s="34" t="s">
        <v>548</v>
      </c>
      <c r="AG50" s="34" t="s">
        <v>549</v>
      </c>
      <c r="AH50" s="22" t="s">
        <v>50</v>
      </c>
      <c r="AI50" s="21" t="s">
        <v>51</v>
      </c>
      <c r="AJ50" s="58" t="s">
        <v>541</v>
      </c>
      <c r="AK50" s="21" t="s">
        <v>542</v>
      </c>
      <c r="AL50" s="21" t="s">
        <v>369</v>
      </c>
      <c r="AM50" s="21" t="s">
        <v>543</v>
      </c>
      <c r="AN50" s="21" t="s">
        <v>266</v>
      </c>
      <c r="AO50" s="21" t="s">
        <v>56</v>
      </c>
      <c r="AP50" s="21" t="s">
        <v>1078</v>
      </c>
      <c r="AQ50" s="21"/>
      <c r="AR50" s="20" t="s">
        <v>1079</v>
      </c>
      <c r="AS50" s="20"/>
      <c r="AT50" s="20"/>
      <c r="AU50" s="20"/>
      <c r="AV50" s="20"/>
      <c r="AW50" s="128"/>
    </row>
    <row r="51" s="1" customFormat="1" ht="137" hidden="1" customHeight="1" spans="1:49">
      <c r="A51" s="152">
        <v>95</v>
      </c>
      <c r="B51" s="20" t="s">
        <v>595</v>
      </c>
      <c r="C51" s="20">
        <v>2022</v>
      </c>
      <c r="D51" s="21" t="s">
        <v>535</v>
      </c>
      <c r="E51" s="21" t="s">
        <v>596</v>
      </c>
      <c r="F51" s="21" t="s">
        <v>45</v>
      </c>
      <c r="G51" s="22" t="s">
        <v>1074</v>
      </c>
      <c r="H51" s="21" t="s">
        <v>597</v>
      </c>
      <c r="I51" s="33" t="s">
        <v>598</v>
      </c>
      <c r="J51" s="21"/>
      <c r="K51" s="21"/>
      <c r="L51" s="22">
        <v>1</v>
      </c>
      <c r="M51" s="21"/>
      <c r="N51" s="21"/>
      <c r="O51" s="21"/>
      <c r="P51" s="21"/>
      <c r="Q51" s="21"/>
      <c r="R51" s="44">
        <v>4096</v>
      </c>
      <c r="S51" s="269" t="s">
        <v>78</v>
      </c>
      <c r="T51" s="21" t="s">
        <v>1076</v>
      </c>
      <c r="U51" s="44">
        <v>1000</v>
      </c>
      <c r="V51" s="44">
        <v>0</v>
      </c>
      <c r="W51" s="44"/>
      <c r="X51" s="44">
        <v>1000</v>
      </c>
      <c r="Y51" s="44">
        <v>0</v>
      </c>
      <c r="Z51" s="44">
        <v>0</v>
      </c>
      <c r="AA51" s="44">
        <v>0</v>
      </c>
      <c r="AB51" s="44">
        <v>0</v>
      </c>
      <c r="AC51" s="44"/>
      <c r="AD51" s="50">
        <v>1024</v>
      </c>
      <c r="AE51" s="50">
        <v>365</v>
      </c>
      <c r="AF51" s="33" t="s">
        <v>599</v>
      </c>
      <c r="AG51" s="33" t="s">
        <v>564</v>
      </c>
      <c r="AH51" s="231" t="s">
        <v>78</v>
      </c>
      <c r="AI51" s="21" t="s">
        <v>1076</v>
      </c>
      <c r="AJ51" s="58" t="s">
        <v>541</v>
      </c>
      <c r="AK51" s="21" t="s">
        <v>542</v>
      </c>
      <c r="AL51" s="21" t="s">
        <v>369</v>
      </c>
      <c r="AM51" s="21" t="s">
        <v>543</v>
      </c>
      <c r="AN51" s="21" t="s">
        <v>458</v>
      </c>
      <c r="AO51" s="21" t="s">
        <v>56</v>
      </c>
      <c r="AP51" s="21" t="s">
        <v>1078</v>
      </c>
      <c r="AQ51" s="21"/>
      <c r="AR51" s="20" t="s">
        <v>1079</v>
      </c>
      <c r="AS51" s="20"/>
      <c r="AT51" s="20"/>
      <c r="AU51" s="20"/>
      <c r="AV51" s="20"/>
      <c r="AW51" s="128"/>
    </row>
    <row r="52" s="1" customFormat="1" ht="137" hidden="1" customHeight="1" spans="1:49">
      <c r="A52" s="152">
        <v>96</v>
      </c>
      <c r="B52" s="20" t="s">
        <v>1568</v>
      </c>
      <c r="C52" s="20">
        <v>2022</v>
      </c>
      <c r="D52" s="21" t="s">
        <v>535</v>
      </c>
      <c r="E52" s="21" t="s">
        <v>1569</v>
      </c>
      <c r="F52" s="21" t="s">
        <v>45</v>
      </c>
      <c r="G52" s="22" t="s">
        <v>1074</v>
      </c>
      <c r="H52" s="21" t="s">
        <v>1171</v>
      </c>
      <c r="I52" s="33" t="s">
        <v>1570</v>
      </c>
      <c r="J52" s="21"/>
      <c r="K52" s="21"/>
      <c r="L52" s="22">
        <v>1</v>
      </c>
      <c r="M52" s="21"/>
      <c r="N52" s="21"/>
      <c r="O52" s="21"/>
      <c r="P52" s="21"/>
      <c r="Q52" s="21"/>
      <c r="R52" s="141">
        <v>3742</v>
      </c>
      <c r="S52" s="141" t="s">
        <v>541</v>
      </c>
      <c r="T52" s="21" t="s">
        <v>1039</v>
      </c>
      <c r="U52" s="44">
        <v>960</v>
      </c>
      <c r="V52" s="44"/>
      <c r="W52" s="44"/>
      <c r="X52" s="44"/>
      <c r="Y52" s="44">
        <v>260</v>
      </c>
      <c r="Z52" s="44">
        <v>700</v>
      </c>
      <c r="AA52" s="44"/>
      <c r="AB52" s="44"/>
      <c r="AC52" s="44"/>
      <c r="AD52" s="141">
        <v>1069</v>
      </c>
      <c r="AE52" s="141">
        <v>353</v>
      </c>
      <c r="AF52" s="33" t="s">
        <v>1571</v>
      </c>
      <c r="AG52" s="33" t="s">
        <v>564</v>
      </c>
      <c r="AH52" s="231" t="s">
        <v>541</v>
      </c>
      <c r="AI52" s="21" t="s">
        <v>1039</v>
      </c>
      <c r="AJ52" s="58" t="s">
        <v>541</v>
      </c>
      <c r="AK52" s="21" t="s">
        <v>1039</v>
      </c>
      <c r="AL52" s="21" t="s">
        <v>369</v>
      </c>
      <c r="AM52" s="21" t="s">
        <v>543</v>
      </c>
      <c r="AN52" s="21" t="s">
        <v>458</v>
      </c>
      <c r="AO52" s="21" t="s">
        <v>56</v>
      </c>
      <c r="AP52" s="21"/>
      <c r="AQ52" s="21"/>
      <c r="AR52" s="20" t="s">
        <v>1079</v>
      </c>
      <c r="AS52" s="20"/>
      <c r="AT52" s="20"/>
      <c r="AU52" s="20"/>
      <c r="AV52" s="20" t="s">
        <v>1552</v>
      </c>
      <c r="AW52" s="128"/>
    </row>
    <row r="53" s="1" customFormat="1" ht="112" hidden="1" customHeight="1" spans="1:49">
      <c r="A53" s="20">
        <v>97</v>
      </c>
      <c r="B53" s="20" t="s">
        <v>602</v>
      </c>
      <c r="C53" s="20">
        <v>2022</v>
      </c>
      <c r="D53" s="22" t="s">
        <v>430</v>
      </c>
      <c r="E53" s="268" t="s">
        <v>603</v>
      </c>
      <c r="F53" s="22" t="s">
        <v>45</v>
      </c>
      <c r="G53" s="22" t="s">
        <v>1074</v>
      </c>
      <c r="H53" s="22" t="s">
        <v>546</v>
      </c>
      <c r="I53" s="34" t="s">
        <v>604</v>
      </c>
      <c r="J53" s="22"/>
      <c r="K53" s="22"/>
      <c r="L53" s="22">
        <v>1</v>
      </c>
      <c r="M53" s="22"/>
      <c r="N53" s="22"/>
      <c r="O53" s="22"/>
      <c r="P53" s="22"/>
      <c r="Q53" s="22"/>
      <c r="R53" s="22">
        <v>7623</v>
      </c>
      <c r="S53" s="22" t="s">
        <v>1162</v>
      </c>
      <c r="T53" s="21" t="s">
        <v>1163</v>
      </c>
      <c r="U53" s="44">
        <v>1500</v>
      </c>
      <c r="V53" s="44">
        <v>1500</v>
      </c>
      <c r="W53" s="44"/>
      <c r="X53" s="44">
        <v>0</v>
      </c>
      <c r="Y53" s="44">
        <v>0</v>
      </c>
      <c r="Z53" s="44">
        <v>0</v>
      </c>
      <c r="AA53" s="44">
        <v>0</v>
      </c>
      <c r="AB53" s="44">
        <v>0</v>
      </c>
      <c r="AC53" s="44"/>
      <c r="AD53" s="50">
        <v>2178</v>
      </c>
      <c r="AE53" s="50">
        <v>1175</v>
      </c>
      <c r="AF53" s="34" t="s">
        <v>605</v>
      </c>
      <c r="AG53" s="34" t="s">
        <v>605</v>
      </c>
      <c r="AH53" s="22" t="s">
        <v>272</v>
      </c>
      <c r="AI53" s="21" t="s">
        <v>606</v>
      </c>
      <c r="AJ53" s="58" t="s">
        <v>438</v>
      </c>
      <c r="AK53" s="21" t="s">
        <v>439</v>
      </c>
      <c r="AL53" s="21" t="s">
        <v>82</v>
      </c>
      <c r="AM53" s="21" t="s">
        <v>543</v>
      </c>
      <c r="AN53" s="66" t="s">
        <v>608</v>
      </c>
      <c r="AO53" s="66" t="s">
        <v>56</v>
      </c>
      <c r="AP53" s="133" t="s">
        <v>1112</v>
      </c>
      <c r="AQ53" s="66" t="s">
        <v>452</v>
      </c>
      <c r="AR53" s="20" t="s">
        <v>1079</v>
      </c>
      <c r="AS53" s="20"/>
      <c r="AT53" s="20"/>
      <c r="AU53" s="20"/>
      <c r="AV53" s="20"/>
      <c r="AW53" s="128"/>
    </row>
    <row r="54" s="1" customFormat="1" ht="78.75" hidden="1" spans="1:51">
      <c r="A54" s="20">
        <v>98</v>
      </c>
      <c r="B54" s="20" t="s">
        <v>609</v>
      </c>
      <c r="C54" s="20">
        <v>2022</v>
      </c>
      <c r="D54" s="21" t="s">
        <v>430</v>
      </c>
      <c r="E54" s="21" t="s">
        <v>1164</v>
      </c>
      <c r="F54" s="21" t="s">
        <v>45</v>
      </c>
      <c r="G54" s="22" t="s">
        <v>1074</v>
      </c>
      <c r="H54" s="21" t="s">
        <v>1165</v>
      </c>
      <c r="I54" s="33" t="s">
        <v>1166</v>
      </c>
      <c r="J54" s="21"/>
      <c r="K54" s="21"/>
      <c r="L54" s="22">
        <v>1</v>
      </c>
      <c r="M54" s="21"/>
      <c r="N54" s="21"/>
      <c r="O54" s="21"/>
      <c r="P54" s="21"/>
      <c r="Q54" s="21"/>
      <c r="R54" s="22">
        <v>644</v>
      </c>
      <c r="S54" s="21" t="s">
        <v>78</v>
      </c>
      <c r="T54" s="21" t="s">
        <v>1076</v>
      </c>
      <c r="U54" s="44">
        <v>430</v>
      </c>
      <c r="V54" s="44">
        <v>130</v>
      </c>
      <c r="W54" s="44"/>
      <c r="X54" s="44">
        <v>300</v>
      </c>
      <c r="Y54" s="44">
        <v>0</v>
      </c>
      <c r="Z54" s="44">
        <v>0</v>
      </c>
      <c r="AA54" s="44">
        <v>0</v>
      </c>
      <c r="AB54" s="44">
        <v>0</v>
      </c>
      <c r="AC54" s="44"/>
      <c r="AD54" s="50">
        <v>184</v>
      </c>
      <c r="AE54" s="50">
        <v>46</v>
      </c>
      <c r="AF54" s="33" t="s">
        <v>613</v>
      </c>
      <c r="AG54" s="33" t="s">
        <v>613</v>
      </c>
      <c r="AH54" s="21" t="s">
        <v>78</v>
      </c>
      <c r="AI54" s="21" t="s">
        <v>1076</v>
      </c>
      <c r="AJ54" s="58" t="s">
        <v>438</v>
      </c>
      <c r="AK54" s="21" t="s">
        <v>439</v>
      </c>
      <c r="AL54" s="21" t="s">
        <v>82</v>
      </c>
      <c r="AM54" s="21" t="s">
        <v>543</v>
      </c>
      <c r="AN54" s="21" t="s">
        <v>440</v>
      </c>
      <c r="AO54" s="21" t="s">
        <v>56</v>
      </c>
      <c r="AP54" s="133" t="s">
        <v>1112</v>
      </c>
      <c r="AQ54" s="21"/>
      <c r="AR54" s="20" t="s">
        <v>1079</v>
      </c>
      <c r="AS54" s="20"/>
      <c r="AT54" s="20"/>
      <c r="AU54" s="20"/>
      <c r="AV54" s="20" t="s">
        <v>1141</v>
      </c>
      <c r="AW54" s="128"/>
      <c r="AY54" s="1" t="s">
        <v>1141</v>
      </c>
    </row>
    <row r="55" s="1" customFormat="1" ht="42" hidden="1" customHeight="1" spans="1:51">
      <c r="A55" s="20">
        <v>102</v>
      </c>
      <c r="B55" s="20" t="s">
        <v>631</v>
      </c>
      <c r="C55" s="20">
        <v>2022</v>
      </c>
      <c r="D55" s="21" t="s">
        <v>430</v>
      </c>
      <c r="E55" s="21" t="s">
        <v>632</v>
      </c>
      <c r="F55" s="21" t="s">
        <v>45</v>
      </c>
      <c r="G55" s="22" t="s">
        <v>1074</v>
      </c>
      <c r="H55" s="21" t="s">
        <v>455</v>
      </c>
      <c r="I55" s="33" t="s">
        <v>1167</v>
      </c>
      <c r="J55" s="21"/>
      <c r="K55" s="21"/>
      <c r="L55" s="22">
        <v>1</v>
      </c>
      <c r="M55" s="21"/>
      <c r="N55" s="21"/>
      <c r="O55" s="21"/>
      <c r="P55" s="21"/>
      <c r="Q55" s="21"/>
      <c r="R55" s="22">
        <v>3371</v>
      </c>
      <c r="S55" s="21" t="s">
        <v>1156</v>
      </c>
      <c r="T55" s="21" t="s">
        <v>1157</v>
      </c>
      <c r="U55" s="44">
        <v>1500</v>
      </c>
      <c r="V55" s="44">
        <v>0</v>
      </c>
      <c r="W55" s="44"/>
      <c r="X55" s="44">
        <v>0</v>
      </c>
      <c r="Y55" s="44">
        <v>300</v>
      </c>
      <c r="Z55" s="44">
        <v>0</v>
      </c>
      <c r="AA55" s="44">
        <v>0</v>
      </c>
      <c r="AB55" s="44">
        <v>1200</v>
      </c>
      <c r="AC55" s="44"/>
      <c r="AD55" s="50">
        <v>963</v>
      </c>
      <c r="AE55" s="50">
        <v>290</v>
      </c>
      <c r="AF55" s="33" t="s">
        <v>634</v>
      </c>
      <c r="AG55" s="33" t="s">
        <v>634</v>
      </c>
      <c r="AH55" s="21" t="s">
        <v>1154</v>
      </c>
      <c r="AI55" s="21" t="s">
        <v>1155</v>
      </c>
      <c r="AJ55" s="58" t="s">
        <v>438</v>
      </c>
      <c r="AK55" s="21" t="s">
        <v>439</v>
      </c>
      <c r="AL55" s="21" t="s">
        <v>82</v>
      </c>
      <c r="AM55" s="21" t="s">
        <v>543</v>
      </c>
      <c r="AN55" s="66" t="s">
        <v>458</v>
      </c>
      <c r="AO55" s="66" t="s">
        <v>56</v>
      </c>
      <c r="AP55" s="21" t="s">
        <v>1078</v>
      </c>
      <c r="AQ55" s="66"/>
      <c r="AR55" s="20" t="s">
        <v>1079</v>
      </c>
      <c r="AS55" s="20"/>
      <c r="AT55" s="20"/>
      <c r="AU55" s="20"/>
      <c r="AV55" s="20" t="s">
        <v>1141</v>
      </c>
      <c r="AW55" s="128"/>
      <c r="AY55" s="1" t="s">
        <v>1141</v>
      </c>
    </row>
    <row r="56" s="1" customFormat="1" ht="90" hidden="1" spans="1:49">
      <c r="A56" s="20">
        <v>104</v>
      </c>
      <c r="B56" s="20" t="s">
        <v>641</v>
      </c>
      <c r="C56" s="20">
        <v>2022</v>
      </c>
      <c r="D56" s="21" t="s">
        <v>430</v>
      </c>
      <c r="E56" s="21" t="s">
        <v>642</v>
      </c>
      <c r="F56" s="21" t="s">
        <v>45</v>
      </c>
      <c r="G56" s="22" t="s">
        <v>1074</v>
      </c>
      <c r="H56" s="21" t="s">
        <v>509</v>
      </c>
      <c r="I56" s="33" t="s">
        <v>643</v>
      </c>
      <c r="J56" s="21"/>
      <c r="K56" s="21"/>
      <c r="L56" s="22">
        <v>1</v>
      </c>
      <c r="M56" s="21"/>
      <c r="N56" s="21"/>
      <c r="O56" s="21"/>
      <c r="P56" s="21"/>
      <c r="Q56" s="21"/>
      <c r="R56" s="22">
        <v>70</v>
      </c>
      <c r="S56" s="21" t="s">
        <v>168</v>
      </c>
      <c r="T56" s="21" t="s">
        <v>1117</v>
      </c>
      <c r="U56" s="44">
        <v>50</v>
      </c>
      <c r="V56" s="44">
        <v>0</v>
      </c>
      <c r="W56" s="44"/>
      <c r="X56" s="44">
        <v>50</v>
      </c>
      <c r="Y56" s="44">
        <v>0</v>
      </c>
      <c r="Z56" s="44">
        <v>0</v>
      </c>
      <c r="AA56" s="44">
        <v>0</v>
      </c>
      <c r="AB56" s="44">
        <v>0</v>
      </c>
      <c r="AC56" s="44"/>
      <c r="AD56" s="50">
        <v>20</v>
      </c>
      <c r="AE56" s="50">
        <v>0</v>
      </c>
      <c r="AF56" s="33" t="s">
        <v>644</v>
      </c>
      <c r="AG56" s="33" t="s">
        <v>618</v>
      </c>
      <c r="AH56" s="21" t="s">
        <v>168</v>
      </c>
      <c r="AI56" s="21" t="s">
        <v>1117</v>
      </c>
      <c r="AJ56" s="58" t="s">
        <v>438</v>
      </c>
      <c r="AK56" s="21" t="s">
        <v>439</v>
      </c>
      <c r="AL56" s="21" t="s">
        <v>82</v>
      </c>
      <c r="AM56" s="21" t="s">
        <v>543</v>
      </c>
      <c r="AN56" s="21" t="s">
        <v>458</v>
      </c>
      <c r="AO56" s="21" t="s">
        <v>203</v>
      </c>
      <c r="AP56" s="133"/>
      <c r="AQ56" s="21"/>
      <c r="AR56" s="20" t="s">
        <v>1079</v>
      </c>
      <c r="AS56" s="20"/>
      <c r="AT56" s="20"/>
      <c r="AU56" s="20"/>
      <c r="AV56" s="20"/>
      <c r="AW56" s="128"/>
    </row>
    <row r="57" s="1" customFormat="1" ht="247.5" hidden="1" spans="1:49">
      <c r="A57" s="20">
        <v>112</v>
      </c>
      <c r="B57" s="20" t="s">
        <v>692</v>
      </c>
      <c r="C57" s="20">
        <v>2022</v>
      </c>
      <c r="D57" s="21" t="s">
        <v>43</v>
      </c>
      <c r="E57" s="21" t="s">
        <v>693</v>
      </c>
      <c r="F57" s="21" t="s">
        <v>45</v>
      </c>
      <c r="G57" s="22" t="s">
        <v>1074</v>
      </c>
      <c r="H57" s="21" t="s">
        <v>621</v>
      </c>
      <c r="I57" s="33" t="s">
        <v>694</v>
      </c>
      <c r="J57" s="21"/>
      <c r="K57" s="21"/>
      <c r="L57" s="21">
        <v>1</v>
      </c>
      <c r="M57" s="21"/>
      <c r="N57" s="21"/>
      <c r="O57" s="21"/>
      <c r="P57" s="21"/>
      <c r="Q57" s="21"/>
      <c r="R57" s="22">
        <v>1925</v>
      </c>
      <c r="S57" s="21" t="s">
        <v>200</v>
      </c>
      <c r="T57" s="21" t="s">
        <v>201</v>
      </c>
      <c r="U57" s="44">
        <v>160</v>
      </c>
      <c r="V57" s="44">
        <v>0</v>
      </c>
      <c r="W57" s="44"/>
      <c r="X57" s="44">
        <v>0</v>
      </c>
      <c r="Y57" s="44">
        <v>160</v>
      </c>
      <c r="Z57" s="44">
        <v>0</v>
      </c>
      <c r="AA57" s="44">
        <v>0</v>
      </c>
      <c r="AB57" s="44">
        <v>0</v>
      </c>
      <c r="AC57" s="44"/>
      <c r="AD57" s="50">
        <v>550</v>
      </c>
      <c r="AE57" s="50">
        <v>241</v>
      </c>
      <c r="AF57" s="33" t="s">
        <v>695</v>
      </c>
      <c r="AG57" s="33" t="s">
        <v>696</v>
      </c>
      <c r="AH57" s="21" t="s">
        <v>200</v>
      </c>
      <c r="AI57" s="21" t="s">
        <v>201</v>
      </c>
      <c r="AJ57" s="58" t="s">
        <v>52</v>
      </c>
      <c r="AK57" s="21" t="s">
        <v>53</v>
      </c>
      <c r="AL57" s="21" t="s">
        <v>1073</v>
      </c>
      <c r="AM57" s="21" t="s">
        <v>543</v>
      </c>
      <c r="AN57" s="66" t="s">
        <v>438</v>
      </c>
      <c r="AO57" s="66" t="s">
        <v>56</v>
      </c>
      <c r="AP57" s="133" t="s">
        <v>1112</v>
      </c>
      <c r="AQ57" s="66"/>
      <c r="AR57" s="20" t="s">
        <v>1079</v>
      </c>
      <c r="AS57" s="20"/>
      <c r="AT57" s="20"/>
      <c r="AU57" s="20"/>
      <c r="AV57" s="20"/>
      <c r="AW57" s="128"/>
    </row>
    <row r="58" s="74" customFormat="1" ht="157.5" spans="1:50">
      <c r="A58" s="20">
        <v>113</v>
      </c>
      <c r="B58" s="152" t="s">
        <v>697</v>
      </c>
      <c r="C58" s="152">
        <v>2022</v>
      </c>
      <c r="D58" s="21" t="s">
        <v>430</v>
      </c>
      <c r="E58" s="248" t="s">
        <v>698</v>
      </c>
      <c r="F58" s="58" t="s">
        <v>45</v>
      </c>
      <c r="G58" s="114" t="s">
        <v>1074</v>
      </c>
      <c r="H58" s="58" t="s">
        <v>224</v>
      </c>
      <c r="I58" s="117" t="s">
        <v>1507</v>
      </c>
      <c r="J58" s="21"/>
      <c r="K58" s="21"/>
      <c r="L58" s="21">
        <v>1</v>
      </c>
      <c r="M58" s="21"/>
      <c r="N58" s="21"/>
      <c r="O58" s="21"/>
      <c r="P58" s="21"/>
      <c r="Q58" s="21"/>
      <c r="R58" s="22">
        <v>1197</v>
      </c>
      <c r="S58" s="58" t="s">
        <v>438</v>
      </c>
      <c r="T58" s="58" t="s">
        <v>439</v>
      </c>
      <c r="U58" s="115">
        <v>1608.7</v>
      </c>
      <c r="V58" s="115">
        <v>820</v>
      </c>
      <c r="W58" s="115"/>
      <c r="X58" s="115">
        <v>0</v>
      </c>
      <c r="Y58" s="115">
        <f>U58-V58</f>
        <v>788.7</v>
      </c>
      <c r="Z58" s="115">
        <v>0</v>
      </c>
      <c r="AA58" s="115">
        <v>0</v>
      </c>
      <c r="AB58" s="115">
        <v>0</v>
      </c>
      <c r="AC58" s="115"/>
      <c r="AD58" s="141">
        <v>342</v>
      </c>
      <c r="AE58" s="141">
        <v>113</v>
      </c>
      <c r="AF58" s="117" t="s">
        <v>1508</v>
      </c>
      <c r="AG58" s="117" t="s">
        <v>701</v>
      </c>
      <c r="AH58" s="21" t="s">
        <v>1154</v>
      </c>
      <c r="AI58" s="21" t="s">
        <v>1155</v>
      </c>
      <c r="AJ58" s="58" t="s">
        <v>438</v>
      </c>
      <c r="AK58" s="21" t="s">
        <v>439</v>
      </c>
      <c r="AL58" s="21" t="s">
        <v>82</v>
      </c>
      <c r="AM58" s="21" t="s">
        <v>543</v>
      </c>
      <c r="AN58" s="66" t="s">
        <v>215</v>
      </c>
      <c r="AO58" s="66" t="s">
        <v>56</v>
      </c>
      <c r="AP58" s="21" t="s">
        <v>1112</v>
      </c>
      <c r="AQ58" s="66"/>
      <c r="AR58" s="152" t="s">
        <v>1079</v>
      </c>
      <c r="AS58" s="152" t="s">
        <v>1079</v>
      </c>
      <c r="AT58" s="152" t="s">
        <v>1079</v>
      </c>
      <c r="AU58" s="152"/>
      <c r="AV58" s="58"/>
      <c r="AW58" s="128" t="s">
        <v>1168</v>
      </c>
      <c r="AX58" s="1"/>
    </row>
    <row r="59" s="1" customFormat="1" ht="57" customHeight="1" spans="1:49">
      <c r="A59" s="20">
        <v>117</v>
      </c>
      <c r="B59" s="20" t="s">
        <v>1510</v>
      </c>
      <c r="C59" s="20">
        <v>2022</v>
      </c>
      <c r="D59" s="21" t="s">
        <v>430</v>
      </c>
      <c r="E59" s="264" t="s">
        <v>1511</v>
      </c>
      <c r="F59" s="21" t="s">
        <v>45</v>
      </c>
      <c r="G59" s="22" t="s">
        <v>1074</v>
      </c>
      <c r="H59" s="21" t="s">
        <v>425</v>
      </c>
      <c r="I59" s="33" t="s">
        <v>1512</v>
      </c>
      <c r="J59" s="21"/>
      <c r="K59" s="21"/>
      <c r="L59" s="21">
        <v>1</v>
      </c>
      <c r="M59" s="21"/>
      <c r="N59" s="21"/>
      <c r="O59" s="21"/>
      <c r="P59" s="21"/>
      <c r="Q59" s="21"/>
      <c r="R59" s="22">
        <v>153</v>
      </c>
      <c r="S59" s="21" t="s">
        <v>200</v>
      </c>
      <c r="T59" s="21" t="s">
        <v>201</v>
      </c>
      <c r="U59" s="44">
        <v>130</v>
      </c>
      <c r="V59" s="44"/>
      <c r="W59" s="44">
        <v>130</v>
      </c>
      <c r="X59" s="44">
        <v>0</v>
      </c>
      <c r="Y59" s="44">
        <v>0</v>
      </c>
      <c r="Z59" s="44">
        <v>0</v>
      </c>
      <c r="AA59" s="44">
        <v>0</v>
      </c>
      <c r="AB59" s="44">
        <v>0</v>
      </c>
      <c r="AC59" s="44"/>
      <c r="AD59" s="50">
        <v>56</v>
      </c>
      <c r="AE59" s="50">
        <v>35</v>
      </c>
      <c r="AF59" s="33" t="s">
        <v>1513</v>
      </c>
      <c r="AG59" s="33" t="s">
        <v>715</v>
      </c>
      <c r="AH59" s="21" t="s">
        <v>200</v>
      </c>
      <c r="AI59" s="21" t="s">
        <v>201</v>
      </c>
      <c r="AJ59" s="58" t="s">
        <v>438</v>
      </c>
      <c r="AK59" s="21" t="s">
        <v>439</v>
      </c>
      <c r="AL59" s="21" t="s">
        <v>82</v>
      </c>
      <c r="AM59" s="21" t="s">
        <v>543</v>
      </c>
      <c r="AN59" s="66" t="s">
        <v>438</v>
      </c>
      <c r="AO59" s="21"/>
      <c r="AP59" s="133"/>
      <c r="AQ59" s="21"/>
      <c r="AR59" s="20" t="s">
        <v>1079</v>
      </c>
      <c r="AS59" s="152" t="s">
        <v>1079</v>
      </c>
      <c r="AT59" s="20"/>
      <c r="AU59" s="20" t="s">
        <v>1079</v>
      </c>
      <c r="AV59" s="21" t="s">
        <v>1514</v>
      </c>
      <c r="AW59" s="128"/>
    </row>
    <row r="60" s="3" customFormat="1" ht="123.75" spans="1:52">
      <c r="A60" s="158">
        <v>118</v>
      </c>
      <c r="B60" s="158" t="s">
        <v>719</v>
      </c>
      <c r="C60" s="158">
        <v>2022</v>
      </c>
      <c r="D60" s="23" t="s">
        <v>720</v>
      </c>
      <c r="E60" s="305" t="s">
        <v>721</v>
      </c>
      <c r="F60" s="305" t="s">
        <v>45</v>
      </c>
      <c r="G60" s="163" t="s">
        <v>1074</v>
      </c>
      <c r="H60" s="305" t="s">
        <v>285</v>
      </c>
      <c r="I60" s="306" t="s">
        <v>1515</v>
      </c>
      <c r="J60" s="305"/>
      <c r="K60" s="305"/>
      <c r="L60" s="305">
        <v>1</v>
      </c>
      <c r="M60" s="305"/>
      <c r="N60" s="305"/>
      <c r="O60" s="305"/>
      <c r="P60" s="305"/>
      <c r="Q60" s="305"/>
      <c r="R60" s="232">
        <v>3693</v>
      </c>
      <c r="S60" s="232" t="s">
        <v>50</v>
      </c>
      <c r="T60" s="163" t="s">
        <v>51</v>
      </c>
      <c r="U60" s="204">
        <v>29.2</v>
      </c>
      <c r="V60" s="204">
        <v>29.2</v>
      </c>
      <c r="W60" s="204"/>
      <c r="X60" s="204">
        <v>0</v>
      </c>
      <c r="Y60" s="204">
        <v>0</v>
      </c>
      <c r="Z60" s="204">
        <v>0</v>
      </c>
      <c r="AA60" s="204">
        <v>0</v>
      </c>
      <c r="AB60" s="204">
        <v>0</v>
      </c>
      <c r="AC60" s="204"/>
      <c r="AD60" s="50">
        <v>1055</v>
      </c>
      <c r="AE60" s="50">
        <v>743</v>
      </c>
      <c r="AF60" s="306" t="s">
        <v>723</v>
      </c>
      <c r="AG60" s="306" t="s">
        <v>724</v>
      </c>
      <c r="AH60" s="22" t="s">
        <v>50</v>
      </c>
      <c r="AI60" s="21" t="s">
        <v>51</v>
      </c>
      <c r="AJ60" s="58" t="s">
        <v>80</v>
      </c>
      <c r="AK60" s="21" t="s">
        <v>81</v>
      </c>
      <c r="AL60" s="21" t="s">
        <v>82</v>
      </c>
      <c r="AM60" s="21" t="s">
        <v>725</v>
      </c>
      <c r="AN60" s="21" t="s">
        <v>131</v>
      </c>
      <c r="AO60" s="21" t="s">
        <v>280</v>
      </c>
      <c r="AP60" s="265"/>
      <c r="AQ60" s="21"/>
      <c r="AR60" s="158" t="s">
        <v>1079</v>
      </c>
      <c r="AS60" s="158" t="s">
        <v>1079</v>
      </c>
      <c r="AT60" s="158" t="s">
        <v>1079</v>
      </c>
      <c r="AU60" s="158"/>
      <c r="AV60" s="163" t="s">
        <v>1135</v>
      </c>
      <c r="AW60" s="185" t="s">
        <v>1080</v>
      </c>
      <c r="AX60" s="390"/>
      <c r="AZ60" s="74"/>
    </row>
    <row r="61" s="1" customFormat="1" ht="409.5" hidden="1" spans="1:49">
      <c r="A61" s="20">
        <v>119</v>
      </c>
      <c r="B61" s="20" t="s">
        <v>727</v>
      </c>
      <c r="C61" s="20">
        <v>2022</v>
      </c>
      <c r="D61" s="21" t="s">
        <v>664</v>
      </c>
      <c r="E61" s="21" t="s">
        <v>728</v>
      </c>
      <c r="F61" s="21" t="s">
        <v>45</v>
      </c>
      <c r="G61" s="21" t="s">
        <v>1074</v>
      </c>
      <c r="H61" s="21" t="s">
        <v>455</v>
      </c>
      <c r="I61" s="33" t="s">
        <v>729</v>
      </c>
      <c r="J61" s="21"/>
      <c r="K61" s="21"/>
      <c r="L61" s="21">
        <v>1</v>
      </c>
      <c r="M61" s="21"/>
      <c r="N61" s="21"/>
      <c r="O61" s="21"/>
      <c r="P61" s="21"/>
      <c r="Q61" s="21"/>
      <c r="R61" s="22">
        <v>445</v>
      </c>
      <c r="S61" s="21" t="s">
        <v>168</v>
      </c>
      <c r="T61" s="21" t="s">
        <v>1117</v>
      </c>
      <c r="U61" s="44">
        <v>150</v>
      </c>
      <c r="V61" s="44">
        <v>0</v>
      </c>
      <c r="W61" s="44"/>
      <c r="X61" s="44">
        <v>150</v>
      </c>
      <c r="Y61" s="44">
        <v>0</v>
      </c>
      <c r="Z61" s="44">
        <v>0</v>
      </c>
      <c r="AA61" s="44">
        <v>0</v>
      </c>
      <c r="AB61" s="44">
        <v>0</v>
      </c>
      <c r="AC61" s="44"/>
      <c r="AD61" s="50">
        <v>127</v>
      </c>
      <c r="AE61" s="50">
        <v>40</v>
      </c>
      <c r="AF61" s="33" t="s">
        <v>730</v>
      </c>
      <c r="AG61" s="33" t="s">
        <v>731</v>
      </c>
      <c r="AH61" s="21" t="s">
        <v>168</v>
      </c>
      <c r="AI61" s="21" t="s">
        <v>1117</v>
      </c>
      <c r="AJ61" s="58" t="s">
        <v>732</v>
      </c>
      <c r="AK61" s="21" t="s">
        <v>733</v>
      </c>
      <c r="AL61" s="21" t="s">
        <v>389</v>
      </c>
      <c r="AM61" s="21" t="s">
        <v>725</v>
      </c>
      <c r="AN61" s="21" t="s">
        <v>734</v>
      </c>
      <c r="AO61" s="21" t="s">
        <v>56</v>
      </c>
      <c r="AP61" s="133"/>
      <c r="AQ61" s="21"/>
      <c r="AR61" s="20" t="s">
        <v>1079</v>
      </c>
      <c r="AS61" s="20"/>
      <c r="AT61" s="20"/>
      <c r="AU61" s="20"/>
      <c r="AV61" s="20"/>
      <c r="AW61" s="128"/>
    </row>
    <row r="62" s="1" customFormat="1" ht="371.25" hidden="1" spans="1:49">
      <c r="A62" s="20">
        <v>120</v>
      </c>
      <c r="B62" s="20" t="s">
        <v>735</v>
      </c>
      <c r="C62" s="20">
        <v>2022</v>
      </c>
      <c r="D62" s="21" t="s">
        <v>664</v>
      </c>
      <c r="E62" s="21" t="s">
        <v>736</v>
      </c>
      <c r="F62" s="21" t="s">
        <v>45</v>
      </c>
      <c r="G62" s="21" t="s">
        <v>1074</v>
      </c>
      <c r="H62" s="21" t="s">
        <v>737</v>
      </c>
      <c r="I62" s="33" t="s">
        <v>738</v>
      </c>
      <c r="J62" s="21"/>
      <c r="K62" s="21"/>
      <c r="L62" s="21">
        <v>1</v>
      </c>
      <c r="M62" s="21"/>
      <c r="N62" s="21"/>
      <c r="O62" s="21"/>
      <c r="P62" s="21"/>
      <c r="Q62" s="21"/>
      <c r="R62" s="22">
        <v>1523</v>
      </c>
      <c r="S62" s="21" t="s">
        <v>78</v>
      </c>
      <c r="T62" s="21" t="s">
        <v>1076</v>
      </c>
      <c r="U62" s="44">
        <v>380</v>
      </c>
      <c r="V62" s="44">
        <v>0</v>
      </c>
      <c r="W62" s="44"/>
      <c r="X62" s="44">
        <v>380</v>
      </c>
      <c r="Y62" s="44">
        <v>0</v>
      </c>
      <c r="Z62" s="44">
        <v>0</v>
      </c>
      <c r="AA62" s="44">
        <v>0</v>
      </c>
      <c r="AB62" s="44">
        <v>0</v>
      </c>
      <c r="AC62" s="44"/>
      <c r="AD62" s="50">
        <v>435</v>
      </c>
      <c r="AE62" s="50">
        <v>132</v>
      </c>
      <c r="AF62" s="33" t="s">
        <v>739</v>
      </c>
      <c r="AG62" s="33" t="s">
        <v>740</v>
      </c>
      <c r="AH62" s="21" t="s">
        <v>78</v>
      </c>
      <c r="AI62" s="21" t="s">
        <v>1076</v>
      </c>
      <c r="AJ62" s="58" t="s">
        <v>732</v>
      </c>
      <c r="AK62" s="21" t="s">
        <v>733</v>
      </c>
      <c r="AL62" s="21" t="s">
        <v>389</v>
      </c>
      <c r="AM62" s="21" t="s">
        <v>725</v>
      </c>
      <c r="AN62" s="21" t="s">
        <v>741</v>
      </c>
      <c r="AO62" s="21" t="s">
        <v>203</v>
      </c>
      <c r="AP62" s="133"/>
      <c r="AQ62" s="21"/>
      <c r="AR62" s="20" t="s">
        <v>1079</v>
      </c>
      <c r="AS62" s="20"/>
      <c r="AT62" s="20"/>
      <c r="AU62" s="20"/>
      <c r="AV62" s="20"/>
      <c r="AW62" s="128"/>
    </row>
    <row r="63" s="78" customFormat="1" ht="118" customHeight="1" spans="1:52">
      <c r="A63" s="20">
        <v>121</v>
      </c>
      <c r="B63" s="247" t="s">
        <v>1169</v>
      </c>
      <c r="C63" s="247">
        <v>2022</v>
      </c>
      <c r="D63" s="110" t="s">
        <v>664</v>
      </c>
      <c r="E63" s="237" t="s">
        <v>1170</v>
      </c>
      <c r="F63" s="237" t="s">
        <v>45</v>
      </c>
      <c r="G63" s="237" t="s">
        <v>1074</v>
      </c>
      <c r="H63" s="237" t="s">
        <v>1171</v>
      </c>
      <c r="I63" s="307" t="s">
        <v>1172</v>
      </c>
      <c r="J63" s="163"/>
      <c r="K63" s="163"/>
      <c r="L63" s="163">
        <v>1</v>
      </c>
      <c r="M63" s="163"/>
      <c r="N63" s="163"/>
      <c r="O63" s="163"/>
      <c r="P63" s="163"/>
      <c r="Q63" s="163"/>
      <c r="R63" s="232">
        <v>2587</v>
      </c>
      <c r="S63" s="237" t="s">
        <v>70</v>
      </c>
      <c r="T63" s="237" t="s">
        <v>1075</v>
      </c>
      <c r="U63" s="308">
        <v>500</v>
      </c>
      <c r="V63" s="308"/>
      <c r="W63" s="308"/>
      <c r="X63" s="308">
        <v>500</v>
      </c>
      <c r="Y63" s="308"/>
      <c r="Z63" s="308"/>
      <c r="AA63" s="308"/>
      <c r="AB63" s="308"/>
      <c r="AC63" s="308"/>
      <c r="AD63" s="141">
        <v>330</v>
      </c>
      <c r="AE63" s="141">
        <v>110</v>
      </c>
      <c r="AF63" s="309" t="s">
        <v>730</v>
      </c>
      <c r="AG63" s="309" t="s">
        <v>1173</v>
      </c>
      <c r="AH63" s="58" t="s">
        <v>70</v>
      </c>
      <c r="AI63" s="58" t="s">
        <v>1075</v>
      </c>
      <c r="AJ63" s="110" t="s">
        <v>732</v>
      </c>
      <c r="AK63" s="110" t="s">
        <v>733</v>
      </c>
      <c r="AL63" s="110" t="s">
        <v>389</v>
      </c>
      <c r="AM63" s="110" t="s">
        <v>543</v>
      </c>
      <c r="AN63" s="110"/>
      <c r="AO63" s="110"/>
      <c r="AP63" s="235"/>
      <c r="AQ63" s="110"/>
      <c r="AR63" s="247" t="s">
        <v>1079</v>
      </c>
      <c r="AS63" s="247" t="s">
        <v>1079</v>
      </c>
      <c r="AT63" s="247" t="s">
        <v>1079</v>
      </c>
      <c r="AU63" s="247"/>
      <c r="AV63" s="237" t="s">
        <v>1127</v>
      </c>
      <c r="AW63" s="185" t="s">
        <v>1174</v>
      </c>
      <c r="AX63" s="390"/>
      <c r="AZ63" s="74"/>
    </row>
    <row r="64" s="1" customFormat="1" ht="139" hidden="1" customHeight="1" spans="1:51">
      <c r="A64" s="20">
        <v>125</v>
      </c>
      <c r="B64" s="20" t="s">
        <v>1175</v>
      </c>
      <c r="C64" s="20">
        <v>2022</v>
      </c>
      <c r="D64" s="110" t="s">
        <v>720</v>
      </c>
      <c r="E64" s="66" t="s">
        <v>1176</v>
      </c>
      <c r="F64" s="21" t="s">
        <v>45</v>
      </c>
      <c r="G64" s="21" t="s">
        <v>1072</v>
      </c>
      <c r="H64" s="21" t="s">
        <v>1171</v>
      </c>
      <c r="I64" s="33" t="s">
        <v>1177</v>
      </c>
      <c r="J64" s="21"/>
      <c r="K64" s="21"/>
      <c r="L64" s="22">
        <v>1</v>
      </c>
      <c r="M64" s="21"/>
      <c r="N64" s="21"/>
      <c r="O64" s="21"/>
      <c r="P64" s="21"/>
      <c r="Q64" s="21"/>
      <c r="R64" s="22">
        <v>2587</v>
      </c>
      <c r="S64" s="21" t="s">
        <v>70</v>
      </c>
      <c r="T64" s="21" t="s">
        <v>1075</v>
      </c>
      <c r="U64" s="44">
        <v>100</v>
      </c>
      <c r="V64" s="44">
        <v>0</v>
      </c>
      <c r="W64" s="44"/>
      <c r="X64" s="44">
        <v>0</v>
      </c>
      <c r="Y64" s="44">
        <v>100</v>
      </c>
      <c r="Z64" s="44">
        <v>0</v>
      </c>
      <c r="AA64" s="44">
        <v>0</v>
      </c>
      <c r="AB64" s="44">
        <v>0</v>
      </c>
      <c r="AC64" s="44"/>
      <c r="AD64" s="50">
        <v>330</v>
      </c>
      <c r="AE64" s="50">
        <v>110</v>
      </c>
      <c r="AF64" s="35" t="s">
        <v>1178</v>
      </c>
      <c r="AG64" s="35" t="s">
        <v>1179</v>
      </c>
      <c r="AH64" s="21" t="s">
        <v>70</v>
      </c>
      <c r="AI64" s="21" t="s">
        <v>1075</v>
      </c>
      <c r="AJ64" s="110" t="s">
        <v>732</v>
      </c>
      <c r="AK64" s="110" t="s">
        <v>733</v>
      </c>
      <c r="AL64" s="110" t="s">
        <v>389</v>
      </c>
      <c r="AM64" s="110" t="s">
        <v>543</v>
      </c>
      <c r="AN64" s="110"/>
      <c r="AO64" s="110"/>
      <c r="AP64" s="235"/>
      <c r="AQ64" s="110"/>
      <c r="AR64" s="20" t="s">
        <v>1079</v>
      </c>
      <c r="AS64" s="20"/>
      <c r="AT64" s="20"/>
      <c r="AU64" s="20"/>
      <c r="AV64" s="21" t="s">
        <v>1217</v>
      </c>
      <c r="AW64" s="128"/>
      <c r="AY64" s="1">
        <v>1</v>
      </c>
    </row>
    <row r="65" s="1" customFormat="1" ht="259" hidden="1" customHeight="1" spans="1:49">
      <c r="A65" s="20">
        <v>126</v>
      </c>
      <c r="B65" s="20" t="s">
        <v>761</v>
      </c>
      <c r="C65" s="20">
        <v>2022</v>
      </c>
      <c r="D65" s="27" t="s">
        <v>720</v>
      </c>
      <c r="E65" s="23" t="s">
        <v>762</v>
      </c>
      <c r="F65" s="22" t="s">
        <v>45</v>
      </c>
      <c r="G65" s="21" t="s">
        <v>1074</v>
      </c>
      <c r="H65" s="22" t="s">
        <v>763</v>
      </c>
      <c r="I65" s="34" t="s">
        <v>1181</v>
      </c>
      <c r="J65" s="22"/>
      <c r="K65" s="22"/>
      <c r="L65" s="22">
        <v>1</v>
      </c>
      <c r="M65" s="22"/>
      <c r="N65" s="22"/>
      <c r="O65" s="22"/>
      <c r="P65" s="22"/>
      <c r="Q65" s="22"/>
      <c r="R65" s="22">
        <v>7623</v>
      </c>
      <c r="S65" s="23" t="s">
        <v>50</v>
      </c>
      <c r="T65" s="21" t="s">
        <v>51</v>
      </c>
      <c r="U65" s="44">
        <v>400</v>
      </c>
      <c r="V65" s="44">
        <v>0</v>
      </c>
      <c r="W65" s="44"/>
      <c r="X65" s="44">
        <v>0</v>
      </c>
      <c r="Y65" s="44">
        <v>400</v>
      </c>
      <c r="Z65" s="44">
        <v>0</v>
      </c>
      <c r="AA65" s="44">
        <v>0</v>
      </c>
      <c r="AB65" s="44">
        <v>0</v>
      </c>
      <c r="AC65" s="44"/>
      <c r="AD65" s="50">
        <v>2178</v>
      </c>
      <c r="AE65" s="50">
        <v>1175</v>
      </c>
      <c r="AF65" s="34" t="s">
        <v>1182</v>
      </c>
      <c r="AG65" s="34" t="s">
        <v>766</v>
      </c>
      <c r="AH65" s="23" t="s">
        <v>50</v>
      </c>
      <c r="AI65" s="21" t="s">
        <v>51</v>
      </c>
      <c r="AJ65" s="58" t="s">
        <v>80</v>
      </c>
      <c r="AK65" s="21" t="s">
        <v>81</v>
      </c>
      <c r="AL65" s="21" t="s">
        <v>82</v>
      </c>
      <c r="AM65" s="21" t="s">
        <v>725</v>
      </c>
      <c r="AN65" s="21" t="s">
        <v>131</v>
      </c>
      <c r="AO65" s="21" t="s">
        <v>56</v>
      </c>
      <c r="AP65" s="21" t="s">
        <v>1078</v>
      </c>
      <c r="AQ65" s="21"/>
      <c r="AR65" s="20" t="s">
        <v>1079</v>
      </c>
      <c r="AS65" s="20"/>
      <c r="AT65" s="20"/>
      <c r="AU65" s="20"/>
      <c r="AV65" s="20"/>
      <c r="AW65" s="128"/>
    </row>
    <row r="66" s="1" customFormat="1" ht="196" hidden="1" customHeight="1" spans="1:49">
      <c r="A66" s="20">
        <v>130</v>
      </c>
      <c r="B66" s="20" t="s">
        <v>784</v>
      </c>
      <c r="C66" s="20">
        <v>2022</v>
      </c>
      <c r="D66" s="21" t="s">
        <v>720</v>
      </c>
      <c r="E66" s="21" t="s">
        <v>785</v>
      </c>
      <c r="F66" s="21" t="s">
        <v>45</v>
      </c>
      <c r="G66" s="21" t="s">
        <v>1074</v>
      </c>
      <c r="H66" s="21" t="s">
        <v>786</v>
      </c>
      <c r="I66" s="33" t="s">
        <v>1185</v>
      </c>
      <c r="J66" s="21"/>
      <c r="K66" s="21"/>
      <c r="L66" s="22">
        <v>1</v>
      </c>
      <c r="M66" s="21"/>
      <c r="N66" s="21"/>
      <c r="O66" s="21"/>
      <c r="P66" s="21"/>
      <c r="Q66" s="21"/>
      <c r="R66" s="22">
        <v>3584</v>
      </c>
      <c r="S66" s="21" t="s">
        <v>78</v>
      </c>
      <c r="T66" s="21" t="s">
        <v>1076</v>
      </c>
      <c r="U66" s="44">
        <v>400</v>
      </c>
      <c r="V66" s="44">
        <v>0</v>
      </c>
      <c r="W66" s="44"/>
      <c r="X66" s="44">
        <v>0</v>
      </c>
      <c r="Y66" s="44">
        <v>400</v>
      </c>
      <c r="Z66" s="44">
        <v>0</v>
      </c>
      <c r="AA66" s="44">
        <v>0</v>
      </c>
      <c r="AB66" s="44">
        <v>0</v>
      </c>
      <c r="AC66" s="44"/>
      <c r="AD66" s="50">
        <v>1024</v>
      </c>
      <c r="AE66" s="50">
        <v>369</v>
      </c>
      <c r="AF66" s="33" t="s">
        <v>788</v>
      </c>
      <c r="AG66" s="33" t="s">
        <v>789</v>
      </c>
      <c r="AH66" s="21" t="s">
        <v>78</v>
      </c>
      <c r="AI66" s="21" t="s">
        <v>1076</v>
      </c>
      <c r="AJ66" s="58" t="s">
        <v>80</v>
      </c>
      <c r="AK66" s="21" t="s">
        <v>81</v>
      </c>
      <c r="AL66" s="21" t="s">
        <v>82</v>
      </c>
      <c r="AM66" s="21" t="s">
        <v>725</v>
      </c>
      <c r="AN66" s="66" t="s">
        <v>790</v>
      </c>
      <c r="AO66" s="66" t="s">
        <v>56</v>
      </c>
      <c r="AP66" s="133" t="s">
        <v>1112</v>
      </c>
      <c r="AQ66" s="66"/>
      <c r="AR66" s="20" t="s">
        <v>1079</v>
      </c>
      <c r="AS66" s="20"/>
      <c r="AT66" s="20"/>
      <c r="AU66" s="20"/>
      <c r="AV66" s="20"/>
      <c r="AW66" s="128"/>
    </row>
    <row r="67" s="1" customFormat="1" ht="123" hidden="1" customHeight="1" spans="1:49">
      <c r="A67" s="20">
        <v>132</v>
      </c>
      <c r="B67" s="20" t="s">
        <v>797</v>
      </c>
      <c r="C67" s="20">
        <v>2022</v>
      </c>
      <c r="D67" s="21" t="s">
        <v>720</v>
      </c>
      <c r="E67" s="21" t="s">
        <v>798</v>
      </c>
      <c r="F67" s="21" t="s">
        <v>45</v>
      </c>
      <c r="G67" s="21" t="s">
        <v>1074</v>
      </c>
      <c r="H67" s="21" t="s">
        <v>799</v>
      </c>
      <c r="I67" s="33" t="s">
        <v>1189</v>
      </c>
      <c r="J67" s="21"/>
      <c r="K67" s="21"/>
      <c r="L67" s="22">
        <v>1</v>
      </c>
      <c r="M67" s="21"/>
      <c r="N67" s="21"/>
      <c r="O67" s="21"/>
      <c r="P67" s="21"/>
      <c r="Q67" s="21"/>
      <c r="R67" s="22">
        <v>1652</v>
      </c>
      <c r="S67" s="21" t="s">
        <v>168</v>
      </c>
      <c r="T67" s="21" t="s">
        <v>1117</v>
      </c>
      <c r="U67" s="44">
        <v>546</v>
      </c>
      <c r="V67" s="44">
        <v>0</v>
      </c>
      <c r="W67" s="44"/>
      <c r="X67" s="44">
        <v>0</v>
      </c>
      <c r="Y67" s="44">
        <v>546</v>
      </c>
      <c r="Z67" s="44">
        <v>0</v>
      </c>
      <c r="AA67" s="44">
        <v>0</v>
      </c>
      <c r="AB67" s="44">
        <v>0</v>
      </c>
      <c r="AC67" s="44"/>
      <c r="AD67" s="50">
        <v>472</v>
      </c>
      <c r="AE67" s="50">
        <v>127</v>
      </c>
      <c r="AF67" s="33" t="s">
        <v>801</v>
      </c>
      <c r="AG67" s="33" t="s">
        <v>801</v>
      </c>
      <c r="AH67" s="21" t="s">
        <v>168</v>
      </c>
      <c r="AI67" s="21" t="s">
        <v>1117</v>
      </c>
      <c r="AJ67" s="58" t="s">
        <v>80</v>
      </c>
      <c r="AK67" s="21" t="s">
        <v>81</v>
      </c>
      <c r="AL67" s="21" t="s">
        <v>82</v>
      </c>
      <c r="AM67" s="21" t="s">
        <v>725</v>
      </c>
      <c r="AN67" s="21" t="s">
        <v>802</v>
      </c>
      <c r="AO67" s="21" t="s">
        <v>56</v>
      </c>
      <c r="AP67" s="21" t="s">
        <v>1078</v>
      </c>
      <c r="AQ67" s="21"/>
      <c r="AR67" s="20" t="s">
        <v>1079</v>
      </c>
      <c r="AS67" s="20"/>
      <c r="AT67" s="20"/>
      <c r="AU67" s="20"/>
      <c r="AV67" s="20"/>
      <c r="AW67" s="128"/>
    </row>
    <row r="68" s="1" customFormat="1" ht="263" hidden="1" customHeight="1" spans="1:49">
      <c r="A68" s="20">
        <v>133</v>
      </c>
      <c r="B68" s="20" t="s">
        <v>803</v>
      </c>
      <c r="C68" s="20">
        <v>2022</v>
      </c>
      <c r="D68" s="21" t="s">
        <v>720</v>
      </c>
      <c r="E68" s="21" t="s">
        <v>804</v>
      </c>
      <c r="F68" s="21" t="s">
        <v>45</v>
      </c>
      <c r="G68" s="21" t="s">
        <v>1074</v>
      </c>
      <c r="H68" s="21" t="s">
        <v>805</v>
      </c>
      <c r="I68" s="33" t="s">
        <v>1190</v>
      </c>
      <c r="J68" s="21"/>
      <c r="K68" s="21"/>
      <c r="L68" s="22">
        <v>1</v>
      </c>
      <c r="M68" s="21"/>
      <c r="N68" s="21"/>
      <c r="O68" s="21"/>
      <c r="P68" s="21"/>
      <c r="Q68" s="21"/>
      <c r="R68" s="22">
        <v>4099</v>
      </c>
      <c r="S68" s="21" t="s">
        <v>200</v>
      </c>
      <c r="T68" s="21" t="s">
        <v>201</v>
      </c>
      <c r="U68" s="44">
        <v>425.5</v>
      </c>
      <c r="V68" s="44">
        <v>0</v>
      </c>
      <c r="W68" s="44"/>
      <c r="X68" s="44">
        <v>0</v>
      </c>
      <c r="Y68" s="44">
        <v>425.5</v>
      </c>
      <c r="Z68" s="44">
        <v>0</v>
      </c>
      <c r="AA68" s="44">
        <v>0</v>
      </c>
      <c r="AB68" s="44">
        <v>0</v>
      </c>
      <c r="AC68" s="44"/>
      <c r="AD68" s="50">
        <v>1171</v>
      </c>
      <c r="AE68" s="50">
        <v>581</v>
      </c>
      <c r="AF68" s="33" t="s">
        <v>807</v>
      </c>
      <c r="AG68" s="33" t="s">
        <v>808</v>
      </c>
      <c r="AH68" s="21" t="s">
        <v>200</v>
      </c>
      <c r="AI68" s="21" t="s">
        <v>201</v>
      </c>
      <c r="AJ68" s="58" t="s">
        <v>80</v>
      </c>
      <c r="AK68" s="21" t="s">
        <v>81</v>
      </c>
      <c r="AL68" s="21" t="s">
        <v>82</v>
      </c>
      <c r="AM68" s="21" t="s">
        <v>725</v>
      </c>
      <c r="AN68" s="21" t="s">
        <v>809</v>
      </c>
      <c r="AO68" s="21" t="s">
        <v>56</v>
      </c>
      <c r="AP68" s="21" t="s">
        <v>1078</v>
      </c>
      <c r="AQ68" s="21"/>
      <c r="AR68" s="20" t="s">
        <v>1079</v>
      </c>
      <c r="AS68" s="20"/>
      <c r="AT68" s="20"/>
      <c r="AU68" s="20"/>
      <c r="AV68" s="20"/>
      <c r="AW68" s="128"/>
    </row>
    <row r="69" s="1" customFormat="1" ht="102" hidden="1" customHeight="1" spans="1:49">
      <c r="A69" s="20">
        <v>134</v>
      </c>
      <c r="B69" s="20" t="s">
        <v>810</v>
      </c>
      <c r="C69" s="20">
        <v>2022</v>
      </c>
      <c r="D69" s="21" t="s">
        <v>720</v>
      </c>
      <c r="E69" s="21" t="s">
        <v>811</v>
      </c>
      <c r="F69" s="21" t="s">
        <v>45</v>
      </c>
      <c r="G69" s="21" t="s">
        <v>1074</v>
      </c>
      <c r="H69" s="21" t="s">
        <v>812</v>
      </c>
      <c r="I69" s="33" t="s">
        <v>1191</v>
      </c>
      <c r="J69" s="21"/>
      <c r="K69" s="21"/>
      <c r="L69" s="22">
        <v>1</v>
      </c>
      <c r="M69" s="21"/>
      <c r="N69" s="21"/>
      <c r="O69" s="21"/>
      <c r="P69" s="21"/>
      <c r="Q69" s="21"/>
      <c r="R69" s="22">
        <v>788</v>
      </c>
      <c r="S69" s="21" t="s">
        <v>86</v>
      </c>
      <c r="T69" s="21" t="s">
        <v>90</v>
      </c>
      <c r="U69" s="44">
        <v>300</v>
      </c>
      <c r="V69" s="44">
        <v>0</v>
      </c>
      <c r="W69" s="44"/>
      <c r="X69" s="44">
        <v>0</v>
      </c>
      <c r="Y69" s="44">
        <v>300</v>
      </c>
      <c r="Z69" s="44">
        <v>0</v>
      </c>
      <c r="AA69" s="44">
        <v>0</v>
      </c>
      <c r="AB69" s="44">
        <v>0</v>
      </c>
      <c r="AC69" s="44"/>
      <c r="AD69" s="50">
        <v>225</v>
      </c>
      <c r="AE69" s="50">
        <v>19</v>
      </c>
      <c r="AF69" s="33" t="s">
        <v>814</v>
      </c>
      <c r="AG69" s="33" t="s">
        <v>815</v>
      </c>
      <c r="AH69" s="21" t="s">
        <v>86</v>
      </c>
      <c r="AI69" s="21" t="s">
        <v>90</v>
      </c>
      <c r="AJ69" s="58" t="s">
        <v>80</v>
      </c>
      <c r="AK69" s="21" t="s">
        <v>81</v>
      </c>
      <c r="AL69" s="21" t="s">
        <v>82</v>
      </c>
      <c r="AM69" s="21" t="s">
        <v>725</v>
      </c>
      <c r="AN69" s="21" t="s">
        <v>816</v>
      </c>
      <c r="AO69" s="21" t="s">
        <v>56</v>
      </c>
      <c r="AP69" s="21" t="s">
        <v>1078</v>
      </c>
      <c r="AQ69" s="21"/>
      <c r="AR69" s="20" t="s">
        <v>1079</v>
      </c>
      <c r="AS69" s="20"/>
      <c r="AT69" s="20"/>
      <c r="AU69" s="20"/>
      <c r="AV69" s="20"/>
      <c r="AW69" s="128"/>
    </row>
    <row r="70" s="1" customFormat="1" ht="67" hidden="1" customHeight="1" spans="1:49">
      <c r="A70" s="20">
        <v>135</v>
      </c>
      <c r="B70" s="20" t="s">
        <v>817</v>
      </c>
      <c r="C70" s="20">
        <v>2022</v>
      </c>
      <c r="D70" s="21" t="s">
        <v>720</v>
      </c>
      <c r="E70" s="21" t="s">
        <v>818</v>
      </c>
      <c r="F70" s="21" t="s">
        <v>45</v>
      </c>
      <c r="G70" s="21" t="s">
        <v>1074</v>
      </c>
      <c r="H70" s="21" t="s">
        <v>158</v>
      </c>
      <c r="I70" s="33" t="s">
        <v>1192</v>
      </c>
      <c r="J70" s="21"/>
      <c r="K70" s="21"/>
      <c r="L70" s="22">
        <v>1</v>
      </c>
      <c r="M70" s="21"/>
      <c r="N70" s="21"/>
      <c r="O70" s="21"/>
      <c r="P70" s="21"/>
      <c r="Q70" s="21"/>
      <c r="R70" s="22">
        <v>998</v>
      </c>
      <c r="S70" s="21" t="s">
        <v>115</v>
      </c>
      <c r="T70" s="34" t="s">
        <v>1077</v>
      </c>
      <c r="U70" s="44">
        <v>170</v>
      </c>
      <c r="V70" s="44">
        <v>0</v>
      </c>
      <c r="W70" s="44"/>
      <c r="X70" s="44">
        <v>0</v>
      </c>
      <c r="Y70" s="44">
        <v>170</v>
      </c>
      <c r="Z70" s="44">
        <v>0</v>
      </c>
      <c r="AA70" s="44">
        <v>0</v>
      </c>
      <c r="AB70" s="44">
        <v>0</v>
      </c>
      <c r="AC70" s="44"/>
      <c r="AD70" s="50">
        <v>285</v>
      </c>
      <c r="AE70" s="50">
        <v>66</v>
      </c>
      <c r="AF70" s="33" t="s">
        <v>1193</v>
      </c>
      <c r="AG70" s="33" t="s">
        <v>821</v>
      </c>
      <c r="AH70" s="21" t="s">
        <v>115</v>
      </c>
      <c r="AI70" s="21" t="s">
        <v>1077</v>
      </c>
      <c r="AJ70" s="58" t="s">
        <v>80</v>
      </c>
      <c r="AK70" s="21" t="s">
        <v>81</v>
      </c>
      <c r="AL70" s="21" t="s">
        <v>82</v>
      </c>
      <c r="AM70" s="21" t="s">
        <v>725</v>
      </c>
      <c r="AN70" s="59" t="s">
        <v>63</v>
      </c>
      <c r="AO70" s="21" t="s">
        <v>56</v>
      </c>
      <c r="AP70" s="21" t="s">
        <v>1078</v>
      </c>
      <c r="AQ70" s="21"/>
      <c r="AR70" s="20" t="s">
        <v>1079</v>
      </c>
      <c r="AS70" s="20"/>
      <c r="AT70" s="20"/>
      <c r="AU70" s="20"/>
      <c r="AV70" s="20"/>
      <c r="AW70" s="128"/>
    </row>
    <row r="71" s="74" customFormat="1" ht="157.5" hidden="1" spans="1:49">
      <c r="A71" s="20">
        <v>139</v>
      </c>
      <c r="B71" s="109" t="s">
        <v>828</v>
      </c>
      <c r="C71" s="26">
        <v>2023</v>
      </c>
      <c r="D71" s="26" t="s">
        <v>720</v>
      </c>
      <c r="E71" s="21" t="s">
        <v>829</v>
      </c>
      <c r="F71" s="21" t="s">
        <v>45</v>
      </c>
      <c r="G71" s="21" t="s">
        <v>1110</v>
      </c>
      <c r="H71" s="21" t="s">
        <v>830</v>
      </c>
      <c r="I71" s="33" t="s">
        <v>831</v>
      </c>
      <c r="J71" s="21"/>
      <c r="K71" s="21"/>
      <c r="L71" s="22">
        <v>1</v>
      </c>
      <c r="M71" s="21"/>
      <c r="N71" s="21"/>
      <c r="O71" s="21"/>
      <c r="P71" s="21"/>
      <c r="Q71" s="21"/>
      <c r="R71" s="22">
        <v>1292</v>
      </c>
      <c r="S71" s="21" t="s">
        <v>70</v>
      </c>
      <c r="T71" s="21" t="s">
        <v>1075</v>
      </c>
      <c r="U71" s="44">
        <v>500</v>
      </c>
      <c r="V71" s="44">
        <v>0</v>
      </c>
      <c r="W71" s="44"/>
      <c r="X71" s="44">
        <v>0</v>
      </c>
      <c r="Y71" s="44">
        <v>500</v>
      </c>
      <c r="Z71" s="44">
        <v>0</v>
      </c>
      <c r="AA71" s="44">
        <v>0</v>
      </c>
      <c r="AB71" s="44">
        <v>0</v>
      </c>
      <c r="AC71" s="44"/>
      <c r="AD71" s="50">
        <v>1069</v>
      </c>
      <c r="AE71" s="50">
        <v>353</v>
      </c>
      <c r="AF71" s="33" t="s">
        <v>832</v>
      </c>
      <c r="AG71" s="33" t="s">
        <v>833</v>
      </c>
      <c r="AH71" s="21" t="s">
        <v>70</v>
      </c>
      <c r="AI71" s="21" t="s">
        <v>1075</v>
      </c>
      <c r="AJ71" s="58" t="s">
        <v>80</v>
      </c>
      <c r="AK71" s="21" t="s">
        <v>81</v>
      </c>
      <c r="AL71" s="21" t="s">
        <v>82</v>
      </c>
      <c r="AM71" s="21" t="s">
        <v>725</v>
      </c>
      <c r="AN71" s="59" t="s">
        <v>63</v>
      </c>
      <c r="AO71" s="58" t="s">
        <v>80</v>
      </c>
      <c r="AP71" s="21" t="s">
        <v>56</v>
      </c>
      <c r="AQ71" s="103"/>
      <c r="AR71" s="152" t="s">
        <v>1079</v>
      </c>
      <c r="AS71" s="103"/>
      <c r="AT71" s="103"/>
      <c r="AU71" s="103"/>
      <c r="AV71" s="103"/>
      <c r="AW71" s="103"/>
    </row>
    <row r="72" s="74" customFormat="1" ht="115" customHeight="1" spans="1:51">
      <c r="A72" s="20">
        <v>140</v>
      </c>
      <c r="B72" s="152" t="s">
        <v>1196</v>
      </c>
      <c r="C72" s="152">
        <v>2022</v>
      </c>
      <c r="D72" s="110" t="s">
        <v>720</v>
      </c>
      <c r="E72" s="76" t="s">
        <v>1517</v>
      </c>
      <c r="F72" s="58" t="s">
        <v>45</v>
      </c>
      <c r="G72" s="58" t="s">
        <v>1074</v>
      </c>
      <c r="H72" s="58" t="s">
        <v>1171</v>
      </c>
      <c r="I72" s="117" t="s">
        <v>1518</v>
      </c>
      <c r="J72" s="21"/>
      <c r="K72" s="21"/>
      <c r="L72" s="22">
        <v>1</v>
      </c>
      <c r="M72" s="21"/>
      <c r="N72" s="21"/>
      <c r="O72" s="21"/>
      <c r="P72" s="21"/>
      <c r="Q72" s="21"/>
      <c r="R72" s="22">
        <v>2587</v>
      </c>
      <c r="S72" s="58" t="s">
        <v>70</v>
      </c>
      <c r="T72" s="58" t="s">
        <v>1075</v>
      </c>
      <c r="U72" s="115">
        <v>600</v>
      </c>
      <c r="V72" s="115"/>
      <c r="W72" s="115"/>
      <c r="X72" s="115">
        <v>500</v>
      </c>
      <c r="Y72" s="115">
        <v>100</v>
      </c>
      <c r="Z72" s="115"/>
      <c r="AA72" s="115"/>
      <c r="AB72" s="115"/>
      <c r="AC72" s="115"/>
      <c r="AD72" s="141">
        <v>330</v>
      </c>
      <c r="AE72" s="141">
        <v>110</v>
      </c>
      <c r="AF72" s="256" t="s">
        <v>1519</v>
      </c>
      <c r="AG72" s="256" t="s">
        <v>1520</v>
      </c>
      <c r="AH72" s="58" t="s">
        <v>70</v>
      </c>
      <c r="AI72" s="58" t="s">
        <v>1075</v>
      </c>
      <c r="AJ72" s="109" t="s">
        <v>80</v>
      </c>
      <c r="AK72" s="110" t="s">
        <v>1089</v>
      </c>
      <c r="AL72" s="110" t="s">
        <v>82</v>
      </c>
      <c r="AM72" s="110" t="s">
        <v>543</v>
      </c>
      <c r="AN72" s="110"/>
      <c r="AO72" s="110"/>
      <c r="AP72" s="235"/>
      <c r="AQ72" s="110"/>
      <c r="AR72" s="152" t="s">
        <v>1079</v>
      </c>
      <c r="AS72" s="152" t="s">
        <v>1079</v>
      </c>
      <c r="AT72" s="152" t="s">
        <v>1079</v>
      </c>
      <c r="AU72" s="152"/>
      <c r="AV72" s="58" t="s">
        <v>1217</v>
      </c>
      <c r="AW72" s="133" t="s">
        <v>1174</v>
      </c>
      <c r="AX72" s="9"/>
      <c r="AY72" s="74">
        <v>1</v>
      </c>
    </row>
    <row r="73" s="1" customFormat="1" ht="75" hidden="1" customHeight="1" spans="1:51">
      <c r="A73" s="20">
        <v>141</v>
      </c>
      <c r="B73" s="20" t="s">
        <v>1200</v>
      </c>
      <c r="C73" s="20">
        <v>2022</v>
      </c>
      <c r="D73" s="110" t="s">
        <v>720</v>
      </c>
      <c r="E73" s="66" t="s">
        <v>1201</v>
      </c>
      <c r="F73" s="21" t="s">
        <v>45</v>
      </c>
      <c r="G73" s="21" t="s">
        <v>1074</v>
      </c>
      <c r="H73" s="21" t="s">
        <v>1171</v>
      </c>
      <c r="I73" s="33" t="s">
        <v>1202</v>
      </c>
      <c r="J73" s="21"/>
      <c r="K73" s="21"/>
      <c r="L73" s="22">
        <v>1</v>
      </c>
      <c r="M73" s="21"/>
      <c r="N73" s="21"/>
      <c r="O73" s="21"/>
      <c r="P73" s="21"/>
      <c r="Q73" s="21"/>
      <c r="R73" s="22">
        <v>2587</v>
      </c>
      <c r="S73" s="21" t="s">
        <v>70</v>
      </c>
      <c r="T73" s="21" t="s">
        <v>1075</v>
      </c>
      <c r="U73" s="44">
        <v>100</v>
      </c>
      <c r="V73" s="44"/>
      <c r="W73" s="44"/>
      <c r="X73" s="44"/>
      <c r="Y73" s="44">
        <v>100</v>
      </c>
      <c r="Z73" s="44"/>
      <c r="AA73" s="44"/>
      <c r="AB73" s="44"/>
      <c r="AC73" s="44"/>
      <c r="AD73" s="50">
        <v>330</v>
      </c>
      <c r="AE73" s="50">
        <v>110</v>
      </c>
      <c r="AF73" s="33" t="s">
        <v>1203</v>
      </c>
      <c r="AG73" s="33" t="s">
        <v>1204</v>
      </c>
      <c r="AH73" s="21" t="s">
        <v>70</v>
      </c>
      <c r="AI73" s="21" t="s">
        <v>1075</v>
      </c>
      <c r="AJ73" s="109" t="s">
        <v>80</v>
      </c>
      <c r="AK73" s="110" t="s">
        <v>1089</v>
      </c>
      <c r="AL73" s="110" t="s">
        <v>82</v>
      </c>
      <c r="AM73" s="110" t="s">
        <v>543</v>
      </c>
      <c r="AN73" s="110"/>
      <c r="AO73" s="110"/>
      <c r="AP73" s="235"/>
      <c r="AQ73" s="110"/>
      <c r="AR73" s="20" t="s">
        <v>1079</v>
      </c>
      <c r="AS73" s="20"/>
      <c r="AT73" s="20"/>
      <c r="AU73" s="20"/>
      <c r="AV73" s="21" t="s">
        <v>1217</v>
      </c>
      <c r="AW73" s="128"/>
      <c r="AY73" s="1">
        <v>1</v>
      </c>
    </row>
    <row r="74" s="1" customFormat="1" ht="132" hidden="1" customHeight="1" spans="1:51">
      <c r="A74" s="20">
        <v>145</v>
      </c>
      <c r="B74" s="20" t="s">
        <v>1205</v>
      </c>
      <c r="C74" s="20">
        <v>2022</v>
      </c>
      <c r="D74" s="110" t="s">
        <v>1206</v>
      </c>
      <c r="E74" s="66" t="s">
        <v>1207</v>
      </c>
      <c r="F74" s="21" t="s">
        <v>45</v>
      </c>
      <c r="G74" s="21" t="s">
        <v>1208</v>
      </c>
      <c r="H74" s="21" t="s">
        <v>1171</v>
      </c>
      <c r="I74" s="33" t="s">
        <v>1209</v>
      </c>
      <c r="J74" s="21"/>
      <c r="K74" s="21"/>
      <c r="L74" s="21">
        <v>1</v>
      </c>
      <c r="M74" s="21"/>
      <c r="N74" s="21"/>
      <c r="O74" s="21"/>
      <c r="P74" s="21"/>
      <c r="Q74" s="21"/>
      <c r="R74" s="22">
        <v>2587</v>
      </c>
      <c r="S74" s="21" t="s">
        <v>70</v>
      </c>
      <c r="T74" s="21" t="s">
        <v>1075</v>
      </c>
      <c r="U74" s="44">
        <v>50</v>
      </c>
      <c r="V74" s="44"/>
      <c r="W74" s="44"/>
      <c r="X74" s="44"/>
      <c r="Y74" s="44">
        <v>50</v>
      </c>
      <c r="Z74" s="44"/>
      <c r="AA74" s="44"/>
      <c r="AB74" s="44"/>
      <c r="AC74" s="44"/>
      <c r="AD74" s="50">
        <v>330</v>
      </c>
      <c r="AE74" s="50">
        <v>110</v>
      </c>
      <c r="AF74" s="33" t="s">
        <v>1210</v>
      </c>
      <c r="AG74" s="33" t="s">
        <v>1211</v>
      </c>
      <c r="AH74" s="21" t="s">
        <v>70</v>
      </c>
      <c r="AI74" s="21" t="s">
        <v>1075</v>
      </c>
      <c r="AJ74" s="109" t="s">
        <v>367</v>
      </c>
      <c r="AK74" s="109" t="s">
        <v>1554</v>
      </c>
      <c r="AL74" s="110" t="s">
        <v>369</v>
      </c>
      <c r="AM74" s="110" t="s">
        <v>1530</v>
      </c>
      <c r="AN74" s="110"/>
      <c r="AO74" s="110"/>
      <c r="AP74" s="235"/>
      <c r="AQ74" s="110"/>
      <c r="AR74" s="20" t="s">
        <v>1079</v>
      </c>
      <c r="AS74" s="20"/>
      <c r="AT74" s="20"/>
      <c r="AU74" s="20"/>
      <c r="AV74" s="21" t="s">
        <v>1217</v>
      </c>
      <c r="AW74" s="128"/>
      <c r="AY74" s="1">
        <v>1</v>
      </c>
    </row>
    <row r="75" s="1" customFormat="1" ht="112.5" spans="1:49">
      <c r="A75" s="21">
        <v>146</v>
      </c>
      <c r="B75" s="20" t="s">
        <v>869</v>
      </c>
      <c r="C75" s="20">
        <v>2022</v>
      </c>
      <c r="D75" s="21" t="s">
        <v>870</v>
      </c>
      <c r="E75" s="21" t="s">
        <v>871</v>
      </c>
      <c r="F75" s="21" t="s">
        <v>45</v>
      </c>
      <c r="G75" s="21" t="s">
        <v>1212</v>
      </c>
      <c r="H75" s="21" t="s">
        <v>526</v>
      </c>
      <c r="I75" s="33" t="s">
        <v>872</v>
      </c>
      <c r="J75" s="21"/>
      <c r="K75" s="21"/>
      <c r="L75" s="21"/>
      <c r="M75" s="21"/>
      <c r="N75" s="21">
        <v>1</v>
      </c>
      <c r="O75" s="21"/>
      <c r="P75" s="21"/>
      <c r="Q75" s="21"/>
      <c r="R75" s="22">
        <v>500</v>
      </c>
      <c r="S75" s="21" t="s">
        <v>489</v>
      </c>
      <c r="T75" s="21" t="s">
        <v>490</v>
      </c>
      <c r="U75" s="44">
        <v>120</v>
      </c>
      <c r="V75" s="44">
        <v>0</v>
      </c>
      <c r="W75" s="44"/>
      <c r="X75" s="44">
        <v>120</v>
      </c>
      <c r="Y75" s="44">
        <v>0</v>
      </c>
      <c r="Z75" s="44">
        <v>0</v>
      </c>
      <c r="AA75" s="44">
        <v>0</v>
      </c>
      <c r="AB75" s="44">
        <v>0</v>
      </c>
      <c r="AC75" s="44"/>
      <c r="AD75" s="50">
        <v>3656</v>
      </c>
      <c r="AE75" s="50">
        <v>3656</v>
      </c>
      <c r="AF75" s="33" t="s">
        <v>873</v>
      </c>
      <c r="AG75" s="33" t="s">
        <v>874</v>
      </c>
      <c r="AH75" s="21" t="s">
        <v>489</v>
      </c>
      <c r="AI75" s="21" t="s">
        <v>490</v>
      </c>
      <c r="AJ75" s="58" t="s">
        <v>875</v>
      </c>
      <c r="AK75" s="21" t="s">
        <v>876</v>
      </c>
      <c r="AL75" s="21" t="s">
        <v>389</v>
      </c>
      <c r="AM75" s="21" t="s">
        <v>514</v>
      </c>
      <c r="AN75" s="21"/>
      <c r="AO75" s="21" t="s">
        <v>56</v>
      </c>
      <c r="AP75" s="21" t="s">
        <v>1078</v>
      </c>
      <c r="AQ75" s="21"/>
      <c r="AR75" s="20" t="s">
        <v>1079</v>
      </c>
      <c r="AS75" s="20" t="s">
        <v>1079</v>
      </c>
      <c r="AT75" s="20"/>
      <c r="AU75" s="20" t="s">
        <v>1079</v>
      </c>
      <c r="AV75" s="21"/>
      <c r="AW75" s="128"/>
    </row>
    <row r="76" s="1" customFormat="1" spans="1:52">
      <c r="A76" s="5"/>
      <c r="B76" s="5"/>
      <c r="C76" s="5"/>
      <c r="D76" s="5"/>
      <c r="E76" s="5"/>
      <c r="F76" s="5"/>
      <c r="G76" s="270"/>
      <c r="H76" s="5"/>
      <c r="I76" s="7"/>
      <c r="J76" s="5"/>
      <c r="K76" s="5"/>
      <c r="L76" s="5"/>
      <c r="M76" s="5"/>
      <c r="N76" s="5"/>
      <c r="O76" s="5"/>
      <c r="P76" s="5"/>
      <c r="Q76" s="5"/>
      <c r="R76" s="5"/>
      <c r="S76" s="5"/>
      <c r="T76" s="7"/>
      <c r="U76" s="5"/>
      <c r="V76" s="5"/>
      <c r="W76" s="5"/>
      <c r="X76" s="5"/>
      <c r="Y76" s="5"/>
      <c r="Z76" s="5"/>
      <c r="AA76" s="5"/>
      <c r="AB76" s="5"/>
      <c r="AC76" s="5"/>
      <c r="AD76" s="5"/>
      <c r="AE76" s="5"/>
      <c r="AF76" s="7"/>
      <c r="AG76" s="7"/>
      <c r="AH76" s="5"/>
      <c r="AI76" s="5"/>
      <c r="AJ76" s="8"/>
      <c r="AK76" s="5"/>
      <c r="AL76" s="5"/>
      <c r="AM76" s="5"/>
      <c r="AN76" s="5"/>
      <c r="AP76" s="9"/>
      <c r="AR76" s="5"/>
      <c r="AS76" s="5"/>
      <c r="AT76" s="5"/>
      <c r="AU76" s="5"/>
      <c r="AV76" s="5"/>
      <c r="AW76" s="9"/>
      <c r="AX76" s="9"/>
      <c r="AZ76" s="74"/>
    </row>
    <row r="77" s="1" customFormat="1" spans="1:52">
      <c r="A77" s="5"/>
      <c r="B77" s="5"/>
      <c r="C77" s="5"/>
      <c r="D77" s="5"/>
      <c r="E77" s="5"/>
      <c r="F77" s="5"/>
      <c r="G77" s="270"/>
      <c r="H77" s="5"/>
      <c r="I77" s="7"/>
      <c r="J77" s="5"/>
      <c r="K77" s="5"/>
      <c r="L77" s="5"/>
      <c r="M77" s="5"/>
      <c r="N77" s="5"/>
      <c r="O77" s="5"/>
      <c r="P77" s="5"/>
      <c r="Q77" s="5"/>
      <c r="R77" s="5"/>
      <c r="S77" s="5"/>
      <c r="T77" s="7"/>
      <c r="U77" s="5"/>
      <c r="V77" s="5"/>
      <c r="W77" s="5"/>
      <c r="X77" s="5"/>
      <c r="Y77" s="5"/>
      <c r="Z77" s="5"/>
      <c r="AA77" s="5"/>
      <c r="AB77" s="5"/>
      <c r="AC77" s="5"/>
      <c r="AD77" s="5"/>
      <c r="AE77" s="5"/>
      <c r="AF77" s="7"/>
      <c r="AG77" s="7"/>
      <c r="AH77" s="5"/>
      <c r="AI77" s="5"/>
      <c r="AJ77" s="8"/>
      <c r="AK77" s="5"/>
      <c r="AL77" s="5"/>
      <c r="AM77" s="5"/>
      <c r="AN77" s="5"/>
      <c r="AP77" s="9"/>
      <c r="AR77" s="5"/>
      <c r="AS77" s="5"/>
      <c r="AT77" s="5"/>
      <c r="AU77" s="5"/>
      <c r="AV77" s="5"/>
      <c r="AW77" s="9"/>
      <c r="AX77" s="9"/>
      <c r="AZ77" s="74"/>
    </row>
    <row r="78" s="1" customFormat="1" spans="7:48">
      <c r="G78" s="9"/>
      <c r="AV78" s="9"/>
    </row>
    <row r="79" s="1" customFormat="1" spans="7:48">
      <c r="G79" s="9"/>
      <c r="AV79" s="9"/>
    </row>
    <row r="80" s="1" customFormat="1" spans="7:48">
      <c r="G80" s="9"/>
      <c r="AV80" s="9"/>
    </row>
    <row r="81" s="1" customFormat="1" spans="7:48">
      <c r="G81" s="9"/>
      <c r="P81" s="1" t="s">
        <v>1540</v>
      </c>
      <c r="Q81" s="1">
        <v>17321.62</v>
      </c>
      <c r="AV81" s="9"/>
    </row>
    <row r="82" s="1" customFormat="1" spans="7:48">
      <c r="G82" s="9"/>
      <c r="O82" s="1">
        <v>6</v>
      </c>
      <c r="P82" s="1">
        <v>3563.7</v>
      </c>
      <c r="Q82" s="387">
        <f>P82/Q81</f>
        <v>0.205737107730108</v>
      </c>
      <c r="AV82" s="9"/>
    </row>
    <row r="83" s="1" customFormat="1" spans="7:48">
      <c r="G83" s="9"/>
      <c r="O83" s="1">
        <v>1</v>
      </c>
      <c r="P83" s="1">
        <v>120</v>
      </c>
      <c r="Q83" s="387">
        <f>P83/Q81</f>
        <v>0.00692775848910206</v>
      </c>
      <c r="AV83" s="9"/>
    </row>
    <row r="84" s="1" customFormat="1" spans="7:48">
      <c r="G84" s="9"/>
      <c r="O84" s="1">
        <v>25</v>
      </c>
      <c r="P84" s="1">
        <v>13637.92</v>
      </c>
      <c r="Q84" s="387">
        <f>P84/Q81</f>
        <v>0.78733513378079</v>
      </c>
      <c r="AV84" s="9"/>
    </row>
    <row r="85" s="1" customFormat="1" spans="7:48">
      <c r="G85" s="9"/>
      <c r="AV85" s="9"/>
    </row>
    <row r="86" s="1" customFormat="1" spans="7:48">
      <c r="G86" s="9"/>
      <c r="AV86" s="9"/>
    </row>
    <row r="87" s="1" customFormat="1" spans="7:48">
      <c r="G87" s="9"/>
      <c r="AV87" s="9"/>
    </row>
    <row r="88" s="1" customFormat="1" spans="7:48">
      <c r="G88" s="9"/>
      <c r="AV88" s="9"/>
    </row>
    <row r="89" s="1" customFormat="1" spans="7:48">
      <c r="G89" s="9"/>
      <c r="AV89" s="9"/>
    </row>
    <row r="90" s="1" customFormat="1" spans="7:48">
      <c r="G90" s="9"/>
      <c r="AV90" s="9"/>
    </row>
    <row r="91" s="1" customFormat="1" spans="7:48">
      <c r="G91" s="9"/>
      <c r="AV91" s="9"/>
    </row>
    <row r="92" s="1" customFormat="1" spans="7:48">
      <c r="G92" s="9"/>
      <c r="AV92" s="9"/>
    </row>
    <row r="93" s="1" customFormat="1" spans="7:48">
      <c r="G93" s="9"/>
      <c r="AV93" s="9"/>
    </row>
    <row r="94" s="1" customFormat="1" spans="7:48">
      <c r="G94" s="9"/>
      <c r="AV94" s="9"/>
    </row>
    <row r="95" s="1" customFormat="1" spans="7:48">
      <c r="G95" s="9"/>
      <c r="AV95" s="9"/>
    </row>
    <row r="96" s="1" customFormat="1" spans="7:48">
      <c r="G96" s="9"/>
      <c r="AV96" s="9"/>
    </row>
    <row r="97" s="1" customFormat="1" spans="7:48">
      <c r="G97" s="9"/>
      <c r="AV97" s="9"/>
    </row>
    <row r="98" s="1" customFormat="1" spans="7:48">
      <c r="G98" s="9"/>
      <c r="AV98" s="9"/>
    </row>
    <row r="99" s="1" customFormat="1" spans="7:48">
      <c r="G99" s="9"/>
      <c r="AV99" s="9"/>
    </row>
    <row r="100" s="1" customFormat="1" spans="7:48">
      <c r="G100" s="9"/>
      <c r="AV100" s="9"/>
    </row>
    <row r="101" s="1" customFormat="1" spans="7:48">
      <c r="G101" s="9"/>
      <c r="AV101" s="9"/>
    </row>
    <row r="102" s="1" customFormat="1" spans="7:48">
      <c r="G102" s="9"/>
      <c r="AV102" s="9"/>
    </row>
    <row r="103" s="1" customFormat="1" spans="7:48">
      <c r="G103" s="9"/>
      <c r="AV103" s="9"/>
    </row>
    <row r="104" s="1" customFormat="1" spans="7:48">
      <c r="G104" s="9"/>
      <c r="AV104" s="9"/>
    </row>
    <row r="105" s="1" customFormat="1" spans="7:48">
      <c r="G105" s="9"/>
      <c r="AV105" s="9"/>
    </row>
    <row r="106" s="1" customFormat="1" spans="7:48">
      <c r="G106" s="9"/>
      <c r="AV106" s="9"/>
    </row>
    <row r="107" s="1" customFormat="1" spans="7:48">
      <c r="G107" s="9"/>
      <c r="AV107" s="9"/>
    </row>
    <row r="108" s="1" customFormat="1" spans="7:48">
      <c r="G108" s="9"/>
      <c r="AV108" s="9"/>
    </row>
    <row r="109" s="1" customFormat="1" spans="7:48">
      <c r="G109" s="9"/>
      <c r="AV109" s="9"/>
    </row>
    <row r="110" s="1" customFormat="1" spans="7:48">
      <c r="G110" s="9"/>
      <c r="AV110" s="9"/>
    </row>
    <row r="111" s="1" customFormat="1" spans="7:48">
      <c r="G111" s="9"/>
      <c r="AV111" s="9"/>
    </row>
    <row r="112" s="1" customFormat="1" spans="7:48">
      <c r="G112" s="9"/>
      <c r="AV112" s="9"/>
    </row>
    <row r="1048394" customFormat="1"/>
    <row r="1048395" customFormat="1"/>
    <row r="1048396" customFormat="1"/>
    <row r="1048397" customFormat="1"/>
    <row r="1048398" customFormat="1"/>
    <row r="1048399" customFormat="1"/>
    <row r="1048400" customFormat="1"/>
    <row r="1048401" customFormat="1"/>
    <row r="1048402" customFormat="1"/>
    <row r="1048403" customFormat="1"/>
    <row r="1048404" customFormat="1"/>
    <row r="1048405" customFormat="1"/>
    <row r="1048406" customFormat="1"/>
    <row r="1048407" customFormat="1"/>
    <row r="1048408" customFormat="1"/>
    <row r="1048409" customFormat="1"/>
    <row r="1048410" customFormat="1"/>
    <row r="1048411" customFormat="1"/>
    <row r="1048412" customFormat="1"/>
    <row r="1048413" customFormat="1"/>
    <row r="1048414" customFormat="1"/>
    <row r="1048415" customFormat="1"/>
    <row r="1048416" customFormat="1"/>
    <row r="1048417" customFormat="1"/>
    <row r="1048418" customFormat="1"/>
    <row r="1048419" customFormat="1"/>
    <row r="1048420" customFormat="1"/>
    <row r="1048421" customFormat="1"/>
    <row r="1048422" customFormat="1"/>
    <row r="1048423" customFormat="1"/>
    <row r="1048424" customFormat="1"/>
    <row r="1048425" customFormat="1"/>
    <row r="1048426" customFormat="1"/>
    <row r="1048427" customFormat="1"/>
    <row r="1048428" customFormat="1"/>
    <row r="1048429" customFormat="1"/>
    <row r="1048430" customFormat="1"/>
    <row r="1048431" customFormat="1"/>
    <row r="1048432" customFormat="1"/>
    <row r="1048433" customFormat="1"/>
    <row r="1048434" customFormat="1"/>
    <row r="1048435" customFormat="1"/>
    <row r="1048436" customFormat="1"/>
    <row r="1048437" customFormat="1"/>
    <row r="1048438" customFormat="1"/>
    <row r="1048439" customFormat="1"/>
    <row r="1048440" customFormat="1"/>
    <row r="1048441" customFormat="1"/>
    <row r="1048442" customFormat="1"/>
    <row r="1048443" customFormat="1"/>
    <row r="1048444" customFormat="1"/>
    <row r="1048445" customFormat="1"/>
    <row r="1048446" customFormat="1"/>
    <row r="1048447" customFormat="1"/>
    <row r="1048448" customFormat="1"/>
    <row r="1048449" customFormat="1"/>
    <row r="1048450" customFormat="1"/>
    <row r="1048451" customFormat="1"/>
    <row r="1048452" customFormat="1"/>
    <row r="1048453" customFormat="1"/>
    <row r="1048454" customFormat="1"/>
    <row r="1048455" customFormat="1"/>
    <row r="1048456" customFormat="1"/>
    <row r="1048457" customFormat="1"/>
    <row r="1048458" customFormat="1"/>
    <row r="1048459" customFormat="1"/>
    <row r="1048460" customFormat="1"/>
    <row r="1048461" customFormat="1"/>
    <row r="1048462" customFormat="1"/>
    <row r="1048463" customFormat="1"/>
    <row r="1048464" customFormat="1"/>
    <row r="1048465" customFormat="1"/>
    <row r="1048466" customFormat="1"/>
    <row r="1048467" customFormat="1"/>
    <row r="1048468" customFormat="1"/>
    <row r="1048469" customFormat="1"/>
    <row r="1048470" customFormat="1"/>
    <row r="1048471" customFormat="1"/>
    <row r="1048472" customFormat="1"/>
    <row r="1048473" customFormat="1"/>
    <row r="1048474" customFormat="1"/>
    <row r="1048475" customFormat="1"/>
    <row r="1048476" customFormat="1"/>
    <row r="1048477" customFormat="1"/>
    <row r="1048478" customFormat="1"/>
    <row r="1048479" customFormat="1"/>
    <row r="1048480" customFormat="1"/>
    <row r="1048481" customFormat="1"/>
    <row r="1048482" customFormat="1"/>
    <row r="1048483" customFormat="1"/>
    <row r="1048484" customFormat="1"/>
    <row r="1048485" customFormat="1"/>
    <row r="1048486" customFormat="1"/>
    <row r="1048487" customFormat="1"/>
    <row r="1048488" customFormat="1"/>
    <row r="1048489" customFormat="1"/>
    <row r="1048490" customFormat="1"/>
    <row r="1048491" customFormat="1"/>
    <row r="1048492" customFormat="1"/>
    <row r="1048493" customFormat="1"/>
    <row r="1048494" customFormat="1"/>
    <row r="1048495" customFormat="1"/>
    <row r="1048496" customFormat="1"/>
    <row r="1048497" customFormat="1"/>
    <row r="1048498" customFormat="1"/>
    <row r="1048499" customFormat="1"/>
    <row r="1048500" customFormat="1"/>
    <row r="1048501" customFormat="1"/>
    <row r="1048502" customFormat="1"/>
    <row r="1048503" customFormat="1"/>
    <row r="1048504" customFormat="1"/>
    <row r="1048505" customFormat="1"/>
    <row r="1048506" customFormat="1"/>
    <row r="1048507" customFormat="1"/>
    <row r="1048508" customFormat="1"/>
    <row r="1048509" customFormat="1"/>
    <row r="1048510" customFormat="1"/>
    <row r="1048511" customFormat="1"/>
    <row r="1048512" customFormat="1"/>
    <row r="1048513" customFormat="1"/>
    <row r="1048514" customFormat="1"/>
    <row r="1048515" customFormat="1"/>
    <row r="1048516" customFormat="1"/>
    <row r="1048517" customFormat="1"/>
    <row r="1048518" customFormat="1"/>
    <row r="1048519" customFormat="1"/>
    <row r="1048520" customFormat="1"/>
    <row r="1048521" customFormat="1"/>
    <row r="1048522" customFormat="1"/>
    <row r="1048523" customFormat="1"/>
    <row r="1048524" customFormat="1"/>
    <row r="1048525" customFormat="1"/>
    <row r="1048526" customFormat="1"/>
    <row r="1048527" customFormat="1"/>
    <row r="1048528" customFormat="1"/>
    <row r="1048529" customFormat="1"/>
    <row r="1048530" customFormat="1"/>
    <row r="1048531" customFormat="1"/>
    <row r="1048532" customFormat="1"/>
    <row r="1048533" customFormat="1"/>
    <row r="1048534" customFormat="1"/>
    <row r="1048535" customFormat="1"/>
    <row r="1048536" customFormat="1"/>
    <row r="1048537" customFormat="1"/>
    <row r="1048538" customFormat="1"/>
    <row r="1048539" customFormat="1"/>
    <row r="1048540" customFormat="1"/>
    <row r="1048541" customFormat="1"/>
    <row r="1048542" customFormat="1"/>
    <row r="1048543" customFormat="1"/>
    <row r="1048544" customFormat="1"/>
    <row r="1048545" customFormat="1"/>
    <row r="1048546" customFormat="1"/>
    <row r="1048547" customFormat="1"/>
    <row r="1048548" customFormat="1"/>
    <row r="1048549" customFormat="1"/>
    <row r="1048550" customFormat="1"/>
    <row r="1048551" customFormat="1"/>
    <row r="1048552" customFormat="1"/>
    <row r="1048553" customFormat="1"/>
    <row r="1048554" customFormat="1"/>
    <row r="1048555" customFormat="1"/>
    <row r="1048556" customFormat="1"/>
    <row r="1048557" customFormat="1"/>
    <row r="1048558" customFormat="1"/>
    <row r="1048559" customFormat="1"/>
    <row r="1048560" customFormat="1"/>
    <row r="1048561" customFormat="1"/>
    <row r="1048562" customFormat="1"/>
    <row r="1048563" customFormat="1"/>
    <row r="1048564" customFormat="1"/>
    <row r="1048565" customFormat="1"/>
    <row r="1048566" customFormat="1"/>
    <row r="1048567" customFormat="1"/>
    <row r="1048568" customFormat="1"/>
    <row r="1048569" customFormat="1"/>
    <row r="1048570" customFormat="1"/>
    <row r="1048571" customFormat="1"/>
    <row r="1048572" customFormat="1"/>
    <row r="1048573" customFormat="1"/>
    <row r="1048574" customFormat="1"/>
    <row r="1048575" customFormat="1"/>
    <row r="1048576" customFormat="1"/>
  </sheetData>
  <autoFilter ref="A2:BF75">
    <filterColumn colId="44">
      <customFilters>
        <customFilter operator="equal" val="是"/>
      </customFilters>
    </filterColumn>
    <extLst/>
  </autoFilter>
  <mergeCells count="10">
    <mergeCell ref="A1:AV1"/>
    <mergeCell ref="J2:Q2"/>
    <mergeCell ref="U2:AC2"/>
    <mergeCell ref="AD2:AE2"/>
    <mergeCell ref="AX2:AX3"/>
    <mergeCell ref="BB2:BB3"/>
    <mergeCell ref="BC2:BC3"/>
    <mergeCell ref="BD2:BD3"/>
    <mergeCell ref="BE2:BE3"/>
    <mergeCell ref="BF2:BF3"/>
  </mergeCells>
  <conditionalFormatting sqref="E14">
    <cfRule type="duplicateValues" dxfId="0" priority="9"/>
  </conditionalFormatting>
  <conditionalFormatting sqref="E16">
    <cfRule type="duplicateValues" dxfId="0" priority="10"/>
  </conditionalFormatting>
  <conditionalFormatting sqref="E18">
    <cfRule type="duplicateValues" dxfId="0" priority="1"/>
  </conditionalFormatting>
  <conditionalFormatting sqref="E20">
    <cfRule type="duplicateValues" dxfId="0" priority="2"/>
  </conditionalFormatting>
  <conditionalFormatting sqref="E42">
    <cfRule type="duplicateValues" dxfId="0" priority="6"/>
  </conditionalFormatting>
  <conditionalFormatting sqref="E70">
    <cfRule type="duplicateValues" dxfId="0" priority="3"/>
  </conditionalFormatting>
  <conditionalFormatting sqref="E4 E19">
    <cfRule type="duplicateValues" dxfId="0" priority="8"/>
  </conditionalFormatting>
  <conditionalFormatting sqref="I28 K28:Q28">
    <cfRule type="duplicateValues" dxfId="0" priority="7"/>
  </conditionalFormatting>
  <conditionalFormatting sqref="I44 K44:Q44">
    <cfRule type="duplicateValues" dxfId="0" priority="5"/>
  </conditionalFormatting>
  <conditionalFormatting sqref="I55:K55 M55:Q55">
    <cfRule type="duplicateValues" dxfId="0" priority="4"/>
  </conditionalFormatting>
  <pageMargins left="0.75" right="0.75" top="1" bottom="1" header="0.5" footer="0.5"/>
  <pageSetup paperSize="8" scale="28" orientation="portrait"/>
  <headerFooter/>
  <colBreaks count="1" manualBreakCount="1">
    <brk id="48"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BG295"/>
  <sheetViews>
    <sheetView view="pageBreakPreview" zoomScaleNormal="85" zoomScaleSheetLayoutView="100" workbookViewId="0">
      <pane xSplit="8" ySplit="8" topLeftCell="I58" activePane="bottomRight" state="frozen"/>
      <selection/>
      <selection pane="topRight"/>
      <selection pane="bottomLeft"/>
      <selection pane="bottomRight" activeCell="I19" sqref="I19"/>
    </sheetView>
  </sheetViews>
  <sheetFormatPr defaultColWidth="9" defaultRowHeight="13.5"/>
  <cols>
    <col min="1" max="1" width="3.875" style="5" customWidth="1"/>
    <col min="2" max="2" width="10.375" style="5" customWidth="1"/>
    <col min="3" max="3" width="8.125" style="5" customWidth="1"/>
    <col min="4" max="4" width="7.375" style="5" customWidth="1"/>
    <col min="5" max="5" width="18.625" style="5" customWidth="1"/>
    <col min="6" max="6" width="13.625" style="5" customWidth="1"/>
    <col min="7" max="7" width="7.375" style="270" customWidth="1"/>
    <col min="8" max="8" width="20.125" style="5" customWidth="1"/>
    <col min="9" max="9" width="38.125" style="7" customWidth="1"/>
    <col min="10" max="11" width="7.625" style="5" hidden="1" customWidth="1"/>
    <col min="12" max="14" width="9.375" style="5" hidden="1" customWidth="1"/>
    <col min="15" max="15" width="11.125" style="5" hidden="1" customWidth="1"/>
    <col min="16" max="17" width="9.375" style="5" hidden="1" customWidth="1"/>
    <col min="18" max="18" width="11.5" style="5" hidden="1" customWidth="1"/>
    <col min="19" max="19" width="9.625" style="5" customWidth="1"/>
    <col min="20" max="20" width="9.625" style="7" customWidth="1"/>
    <col min="21" max="21" width="11.375" style="5" customWidth="1"/>
    <col min="22" max="22" width="11.125" style="5" hidden="1" customWidth="1"/>
    <col min="23" max="23" width="9.375" style="5" hidden="1" customWidth="1"/>
    <col min="24" max="24" width="10.375" style="5" hidden="1" customWidth="1"/>
    <col min="25" max="25" width="11.125" style="5" hidden="1" customWidth="1"/>
    <col min="26" max="26" width="9.55833333333333" style="5" hidden="1" customWidth="1"/>
    <col min="27" max="27" width="8.375" style="5" hidden="1" customWidth="1"/>
    <col min="28" max="29" width="9.375" style="5" hidden="1" customWidth="1"/>
    <col min="30" max="31" width="10.375" style="5" hidden="1" customWidth="1"/>
    <col min="32" max="32" width="41.125" style="7" hidden="1" customWidth="1"/>
    <col min="33" max="33" width="57.625" style="7" hidden="1" customWidth="1"/>
    <col min="34" max="34" width="8.75" style="5" hidden="1" customWidth="1"/>
    <col min="35" max="35" width="12.125" style="5" hidden="1" customWidth="1"/>
    <col min="36" max="36" width="8.875" style="8" hidden="1" customWidth="1"/>
    <col min="37" max="38" width="8.75" style="5" hidden="1" customWidth="1"/>
    <col min="39" max="40" width="8.125" style="5" hidden="1" customWidth="1"/>
    <col min="41" max="41" width="8.75" style="1" hidden="1" customWidth="1"/>
    <col min="42" max="42" width="8.75" style="9" hidden="1" customWidth="1"/>
    <col min="43" max="43" width="8.75" style="1" hidden="1" customWidth="1"/>
    <col min="44" max="45" width="9" style="5" customWidth="1"/>
    <col min="46" max="47" width="8.75" style="5" customWidth="1"/>
    <col min="48" max="48" width="8.875" style="238" customWidth="1"/>
    <col min="49" max="50" width="10.375" style="9" hidden="1" customWidth="1"/>
    <col min="51" max="51" width="15" style="1" hidden="1" customWidth="1"/>
    <col min="52" max="52" width="5.125" style="1" hidden="1" customWidth="1"/>
    <col min="53" max="53" width="12.875" style="1" hidden="1" customWidth="1"/>
    <col min="54" max="54" width="8.125" style="1" hidden="1" customWidth="1"/>
    <col min="55" max="56" width="7" style="1" hidden="1" customWidth="1"/>
    <col min="57" max="58" width="8.875" style="1" hidden="1" customWidth="1"/>
    <col min="59" max="59" width="9" style="1" hidden="1" customWidth="1"/>
    <col min="60" max="16384" width="9" style="1"/>
  </cols>
  <sheetData>
    <row r="1" s="1" customFormat="1" ht="43" customHeight="1" spans="1:50">
      <c r="A1" s="10" t="s">
        <v>0</v>
      </c>
      <c r="B1" s="10"/>
      <c r="C1" s="10"/>
      <c r="D1" s="246"/>
      <c r="E1" s="10"/>
      <c r="F1" s="10"/>
      <c r="G1" s="11"/>
      <c r="H1" s="10"/>
      <c r="I1" s="10"/>
      <c r="J1" s="246"/>
      <c r="K1" s="246"/>
      <c r="L1" s="246"/>
      <c r="M1" s="246"/>
      <c r="N1" s="246"/>
      <c r="O1" s="246"/>
      <c r="P1" s="246"/>
      <c r="Q1" s="246"/>
      <c r="R1" s="246"/>
      <c r="S1" s="10"/>
      <c r="T1" s="246"/>
      <c r="U1" s="10"/>
      <c r="V1" s="10"/>
      <c r="W1" s="10"/>
      <c r="X1" s="10"/>
      <c r="Y1" s="10"/>
      <c r="Z1" s="10"/>
      <c r="AA1" s="10"/>
      <c r="AB1" s="10"/>
      <c r="AC1" s="246"/>
      <c r="AD1" s="246"/>
      <c r="AE1" s="246"/>
      <c r="AF1" s="246"/>
      <c r="AG1" s="246"/>
      <c r="AH1" s="246"/>
      <c r="AI1" s="246"/>
      <c r="AJ1" s="246"/>
      <c r="AK1" s="246"/>
      <c r="AL1" s="246"/>
      <c r="AM1" s="246"/>
      <c r="AN1" s="246"/>
      <c r="AO1" s="246"/>
      <c r="AP1" s="246"/>
      <c r="AQ1" s="246"/>
      <c r="AR1" s="10"/>
      <c r="AS1" s="10"/>
      <c r="AT1" s="10"/>
      <c r="AU1" s="10"/>
      <c r="AV1" s="11"/>
      <c r="AW1" s="9"/>
      <c r="AX1" s="9"/>
    </row>
    <row r="2" s="1" customFormat="1" ht="30" customHeight="1" spans="1:58">
      <c r="A2" s="12" t="s">
        <v>1</v>
      </c>
      <c r="B2" s="13" t="s">
        <v>1047</v>
      </c>
      <c r="C2" s="14" t="s">
        <v>1048</v>
      </c>
      <c r="D2" s="15" t="s">
        <v>3</v>
      </c>
      <c r="E2" s="15" t="s">
        <v>4</v>
      </c>
      <c r="F2" s="15" t="s">
        <v>1049</v>
      </c>
      <c r="G2" s="16" t="s">
        <v>1050</v>
      </c>
      <c r="H2" s="15" t="s">
        <v>7</v>
      </c>
      <c r="I2" s="15" t="s">
        <v>1051</v>
      </c>
      <c r="J2" s="29" t="s">
        <v>3</v>
      </c>
      <c r="K2" s="29"/>
      <c r="L2" s="29"/>
      <c r="M2" s="29"/>
      <c r="N2" s="29"/>
      <c r="O2" s="29"/>
      <c r="P2" s="29"/>
      <c r="Q2" s="29"/>
      <c r="R2" s="30" t="s">
        <v>1052</v>
      </c>
      <c r="S2" s="30" t="s">
        <v>1053</v>
      </c>
      <c r="T2" s="30" t="s">
        <v>1054</v>
      </c>
      <c r="U2" s="38" t="s">
        <v>1055</v>
      </c>
      <c r="V2" s="39"/>
      <c r="W2" s="39"/>
      <c r="X2" s="39"/>
      <c r="Y2" s="39"/>
      <c r="Z2" s="39"/>
      <c r="AA2" s="39"/>
      <c r="AB2" s="39"/>
      <c r="AC2" s="46"/>
      <c r="AD2" s="47" t="s">
        <v>10</v>
      </c>
      <c r="AE2" s="47"/>
      <c r="AF2" s="15" t="s">
        <v>1056</v>
      </c>
      <c r="AG2" s="15" t="s">
        <v>1057</v>
      </c>
      <c r="AH2" s="15" t="s">
        <v>13</v>
      </c>
      <c r="AI2" s="15" t="s">
        <v>14</v>
      </c>
      <c r="AJ2" s="54" t="s">
        <v>15</v>
      </c>
      <c r="AK2" s="15" t="s">
        <v>16</v>
      </c>
      <c r="AL2" s="16" t="s">
        <v>17</v>
      </c>
      <c r="AM2" s="15" t="s">
        <v>18</v>
      </c>
      <c r="AN2" s="16" t="s">
        <v>19</v>
      </c>
      <c r="AO2" s="16" t="s">
        <v>20</v>
      </c>
      <c r="AP2" s="16" t="s">
        <v>1058</v>
      </c>
      <c r="AQ2" s="16" t="s">
        <v>22</v>
      </c>
      <c r="AR2" s="15" t="s">
        <v>1059</v>
      </c>
      <c r="AS2" s="15" t="s">
        <v>1060</v>
      </c>
      <c r="AT2" s="15" t="s">
        <v>1061</v>
      </c>
      <c r="AU2" s="240" t="s">
        <v>1534</v>
      </c>
      <c r="AV2" s="15" t="s">
        <v>19</v>
      </c>
      <c r="AW2" s="15" t="s">
        <v>1535</v>
      </c>
      <c r="AX2" s="240" t="s">
        <v>1536</v>
      </c>
      <c r="BB2" s="238" t="s">
        <v>1408</v>
      </c>
      <c r="BC2" s="5" t="s">
        <v>1409</v>
      </c>
      <c r="BD2" s="5" t="s">
        <v>1410</v>
      </c>
      <c r="BE2" s="5" t="s">
        <v>1411</v>
      </c>
      <c r="BF2" s="5" t="s">
        <v>1412</v>
      </c>
    </row>
    <row r="3" s="1" customFormat="1" ht="32" customHeight="1" spans="1:58">
      <c r="A3" s="12"/>
      <c r="B3" s="13"/>
      <c r="C3" s="17"/>
      <c r="D3" s="15"/>
      <c r="E3" s="15"/>
      <c r="F3" s="15"/>
      <c r="G3" s="16"/>
      <c r="H3" s="15"/>
      <c r="I3" s="15"/>
      <c r="J3" s="30" t="s">
        <v>915</v>
      </c>
      <c r="K3" s="30" t="s">
        <v>983</v>
      </c>
      <c r="L3" s="30" t="s">
        <v>1007</v>
      </c>
      <c r="M3" s="30" t="s">
        <v>954</v>
      </c>
      <c r="N3" s="30" t="s">
        <v>964</v>
      </c>
      <c r="O3" s="30" t="s">
        <v>997</v>
      </c>
      <c r="P3" s="30" t="s">
        <v>1063</v>
      </c>
      <c r="Q3" s="30" t="s">
        <v>981</v>
      </c>
      <c r="R3" s="40"/>
      <c r="S3" s="40"/>
      <c r="T3" s="40"/>
      <c r="U3" s="41" t="s">
        <v>1064</v>
      </c>
      <c r="V3" s="30" t="s">
        <v>1537</v>
      </c>
      <c r="W3" s="30" t="s">
        <v>1538</v>
      </c>
      <c r="X3" s="30" t="s">
        <v>1066</v>
      </c>
      <c r="Y3" s="42" t="s">
        <v>1067</v>
      </c>
      <c r="Z3" s="42" t="s">
        <v>1068</v>
      </c>
      <c r="AA3" s="42" t="s">
        <v>1069</v>
      </c>
      <c r="AB3" s="42" t="s">
        <v>1070</v>
      </c>
      <c r="AC3" s="48" t="s">
        <v>1071</v>
      </c>
      <c r="AD3" s="47" t="s">
        <v>31</v>
      </c>
      <c r="AE3" s="15" t="s">
        <v>32</v>
      </c>
      <c r="AF3" s="15"/>
      <c r="AG3" s="15"/>
      <c r="AH3" s="15"/>
      <c r="AI3" s="15"/>
      <c r="AJ3" s="54"/>
      <c r="AK3" s="15"/>
      <c r="AL3" s="16"/>
      <c r="AM3" s="15"/>
      <c r="AN3" s="16"/>
      <c r="AO3" s="16"/>
      <c r="AP3" s="16"/>
      <c r="AQ3" s="16"/>
      <c r="AR3" s="15"/>
      <c r="AS3" s="15"/>
      <c r="AT3" s="15"/>
      <c r="AU3" s="260"/>
      <c r="AV3" s="15"/>
      <c r="AW3" s="15"/>
      <c r="AX3" s="244"/>
      <c r="BB3" s="238"/>
      <c r="BC3" s="5"/>
      <c r="BD3" s="5"/>
      <c r="BE3" s="5"/>
      <c r="BF3" s="5"/>
    </row>
    <row r="4" s="1" customFormat="1" ht="33" hidden="1" customHeight="1" spans="1:50">
      <c r="A4" s="12"/>
      <c r="B4" s="13"/>
      <c r="C4" s="18"/>
      <c r="D4" s="15"/>
      <c r="E4" s="15"/>
      <c r="F4" s="15"/>
      <c r="G4" s="16"/>
      <c r="H4" s="15"/>
      <c r="I4" s="15"/>
      <c r="J4" s="31"/>
      <c r="K4" s="31"/>
      <c r="L4" s="31"/>
      <c r="M4" s="31"/>
      <c r="N4" s="31"/>
      <c r="O4" s="31"/>
      <c r="P4" s="31"/>
      <c r="Q4" s="31"/>
      <c r="R4" s="31"/>
      <c r="S4" s="31"/>
      <c r="T4" s="31"/>
      <c r="U4" s="43"/>
      <c r="V4" s="31"/>
      <c r="W4" s="31"/>
      <c r="X4" s="31"/>
      <c r="Y4" s="42"/>
      <c r="Z4" s="42"/>
      <c r="AA4" s="42"/>
      <c r="AB4" s="42"/>
      <c r="AC4" s="49"/>
      <c r="AD4" s="47"/>
      <c r="AE4" s="15"/>
      <c r="AF4" s="15"/>
      <c r="AG4" s="15"/>
      <c r="AH4" s="15"/>
      <c r="AI4" s="15"/>
      <c r="AJ4" s="54"/>
      <c r="AK4" s="15"/>
      <c r="AL4" s="16"/>
      <c r="AM4" s="15"/>
      <c r="AN4" s="16"/>
      <c r="AO4" s="16"/>
      <c r="AP4" s="16"/>
      <c r="AQ4" s="16"/>
      <c r="AR4" s="15"/>
      <c r="AS4" s="15"/>
      <c r="AT4" s="15"/>
      <c r="AU4" s="244"/>
      <c r="AV4" s="15"/>
      <c r="AW4" s="15"/>
      <c r="AX4" s="332"/>
    </row>
    <row r="5" s="2" customFormat="1" ht="41" hidden="1" customHeight="1" spans="1:50">
      <c r="A5" s="19" t="s">
        <v>31</v>
      </c>
      <c r="B5" s="19"/>
      <c r="C5" s="19"/>
      <c r="D5" s="19"/>
      <c r="E5" s="19"/>
      <c r="F5" s="19"/>
      <c r="G5" s="56"/>
      <c r="H5" s="19"/>
      <c r="I5" s="32"/>
      <c r="J5" s="19">
        <f t="shared" ref="J5:AE5" si="0">J6+J117+J135+J220+J224+J245+J254+J256</f>
        <v>82</v>
      </c>
      <c r="K5" s="19">
        <f t="shared" si="0"/>
        <v>2</v>
      </c>
      <c r="L5" s="19">
        <f t="shared" si="0"/>
        <v>61</v>
      </c>
      <c r="M5" s="19">
        <f t="shared" si="0"/>
        <v>0</v>
      </c>
      <c r="N5" s="19">
        <f t="shared" si="0"/>
        <v>1</v>
      </c>
      <c r="O5" s="19">
        <f t="shared" si="0"/>
        <v>0</v>
      </c>
      <c r="P5" s="19">
        <f t="shared" si="0"/>
        <v>0</v>
      </c>
      <c r="Q5" s="19">
        <f t="shared" si="0"/>
        <v>0</v>
      </c>
      <c r="R5" s="19">
        <f t="shared" si="0"/>
        <v>353925</v>
      </c>
      <c r="S5" s="19">
        <f t="shared" si="0"/>
        <v>0</v>
      </c>
      <c r="T5" s="19">
        <f t="shared" si="0"/>
        <v>0</v>
      </c>
      <c r="U5" s="19">
        <f t="shared" si="0"/>
        <v>79213.098965</v>
      </c>
      <c r="V5" s="19">
        <f t="shared" si="0"/>
        <v>20641</v>
      </c>
      <c r="W5" s="19">
        <f t="shared" si="0"/>
        <v>1740</v>
      </c>
      <c r="X5" s="19">
        <f t="shared" si="0"/>
        <v>22967.19</v>
      </c>
      <c r="Y5" s="19">
        <f t="shared" si="0"/>
        <v>27520.43</v>
      </c>
      <c r="Z5" s="19">
        <f t="shared" si="0"/>
        <v>4700</v>
      </c>
      <c r="AA5" s="19">
        <f t="shared" si="0"/>
        <v>499</v>
      </c>
      <c r="AB5" s="19">
        <f t="shared" si="0"/>
        <v>1350</v>
      </c>
      <c r="AC5" s="19">
        <f t="shared" si="0"/>
        <v>0</v>
      </c>
      <c r="AD5" s="19">
        <f t="shared" si="0"/>
        <v>114283</v>
      </c>
      <c r="AE5" s="19">
        <f t="shared" si="0"/>
        <v>55615</v>
      </c>
      <c r="AF5" s="32"/>
      <c r="AG5" s="32"/>
      <c r="AH5" s="19"/>
      <c r="AI5" s="19"/>
      <c r="AJ5" s="55"/>
      <c r="AK5" s="56"/>
      <c r="AL5" s="19"/>
      <c r="AM5" s="19"/>
      <c r="AN5" s="56"/>
      <c r="AO5" s="57"/>
      <c r="AP5" s="57"/>
      <c r="AQ5" s="57"/>
      <c r="AR5" s="261"/>
      <c r="AS5" s="261"/>
      <c r="AT5" s="261"/>
      <c r="AU5" s="261"/>
      <c r="AV5" s="261"/>
      <c r="AW5" s="67"/>
      <c r="AX5" s="369"/>
    </row>
    <row r="6" s="3" customFormat="1" ht="18" hidden="1" customHeight="1" spans="1:49">
      <c r="A6" s="155"/>
      <c r="B6" s="156" t="s">
        <v>39</v>
      </c>
      <c r="C6" s="156"/>
      <c r="D6" s="156"/>
      <c r="E6" s="157"/>
      <c r="F6" s="156"/>
      <c r="G6" s="335"/>
      <c r="H6" s="157"/>
      <c r="I6" s="156"/>
      <c r="J6" s="166">
        <f t="shared" ref="J6:AB6" si="1">J7+J74+J86+J103++J108+J114</f>
        <v>82</v>
      </c>
      <c r="K6" s="166">
        <f t="shared" si="1"/>
        <v>0</v>
      </c>
      <c r="L6" s="166">
        <f t="shared" si="1"/>
        <v>0</v>
      </c>
      <c r="M6" s="166">
        <f t="shared" si="1"/>
        <v>0</v>
      </c>
      <c r="N6" s="166">
        <f t="shared" si="1"/>
        <v>0</v>
      </c>
      <c r="O6" s="166">
        <f t="shared" si="1"/>
        <v>0</v>
      </c>
      <c r="P6" s="166">
        <f t="shared" si="1"/>
        <v>0</v>
      </c>
      <c r="Q6" s="166">
        <f t="shared" si="1"/>
        <v>0</v>
      </c>
      <c r="R6" s="166">
        <f t="shared" si="1"/>
        <v>223108</v>
      </c>
      <c r="S6" s="166">
        <f t="shared" si="1"/>
        <v>0</v>
      </c>
      <c r="T6" s="166">
        <f t="shared" si="1"/>
        <v>0</v>
      </c>
      <c r="U6" s="166">
        <f t="shared" si="1"/>
        <v>33639.048965</v>
      </c>
      <c r="V6" s="166">
        <f t="shared" si="1"/>
        <v>10916.8</v>
      </c>
      <c r="W6" s="166">
        <f t="shared" si="1"/>
        <v>1610</v>
      </c>
      <c r="X6" s="166">
        <f t="shared" si="1"/>
        <v>7400.19</v>
      </c>
      <c r="Y6" s="166">
        <f t="shared" si="1"/>
        <v>9417.58</v>
      </c>
      <c r="Z6" s="166">
        <f t="shared" si="1"/>
        <v>4000</v>
      </c>
      <c r="AA6" s="166">
        <f t="shared" si="1"/>
        <v>499</v>
      </c>
      <c r="AB6" s="166">
        <f t="shared" si="1"/>
        <v>0</v>
      </c>
      <c r="AC6" s="166"/>
      <c r="AD6" s="166">
        <f>AD7+AD74+AD86+AD103++AD108+AD114</f>
        <v>71981</v>
      </c>
      <c r="AE6" s="166">
        <f>AE7+AE74+AE86+AE103++AE108+AE114</f>
        <v>33533</v>
      </c>
      <c r="AF6" s="170"/>
      <c r="AG6" s="170"/>
      <c r="AH6" s="175"/>
      <c r="AI6" s="175"/>
      <c r="AJ6" s="176"/>
      <c r="AK6" s="177"/>
      <c r="AL6" s="175"/>
      <c r="AM6" s="175"/>
      <c r="AN6" s="175"/>
      <c r="AO6" s="178"/>
      <c r="AP6" s="178"/>
      <c r="AQ6" s="178"/>
      <c r="AR6" s="178"/>
      <c r="AS6" s="178"/>
      <c r="AT6" s="178"/>
      <c r="AU6" s="178"/>
      <c r="AV6" s="178"/>
      <c r="AW6" s="178"/>
    </row>
    <row r="7" s="3" customFormat="1" ht="18" hidden="1" customHeight="1" spans="1:49">
      <c r="A7" s="155"/>
      <c r="B7" s="156" t="s">
        <v>40</v>
      </c>
      <c r="C7" s="156"/>
      <c r="D7" s="156"/>
      <c r="E7" s="157"/>
      <c r="F7" s="156"/>
      <c r="G7" s="335"/>
      <c r="H7" s="157"/>
      <c r="I7" s="156"/>
      <c r="J7" s="166">
        <f t="shared" ref="J7:AB7" si="2">J8+J53+J54+J70+J73+J28</f>
        <v>60</v>
      </c>
      <c r="K7" s="166">
        <f t="shared" si="2"/>
        <v>0</v>
      </c>
      <c r="L7" s="166">
        <f t="shared" si="2"/>
        <v>0</v>
      </c>
      <c r="M7" s="166">
        <f t="shared" si="2"/>
        <v>0</v>
      </c>
      <c r="N7" s="166">
        <f t="shared" si="2"/>
        <v>0</v>
      </c>
      <c r="O7" s="166">
        <f t="shared" si="2"/>
        <v>0</v>
      </c>
      <c r="P7" s="166">
        <f t="shared" si="2"/>
        <v>0</v>
      </c>
      <c r="Q7" s="166">
        <f t="shared" si="2"/>
        <v>0</v>
      </c>
      <c r="R7" s="166">
        <f t="shared" si="2"/>
        <v>166976</v>
      </c>
      <c r="S7" s="166">
        <f t="shared" si="2"/>
        <v>0</v>
      </c>
      <c r="T7" s="166">
        <f t="shared" si="2"/>
        <v>0</v>
      </c>
      <c r="U7" s="166">
        <f t="shared" si="2"/>
        <v>20412.275145</v>
      </c>
      <c r="V7" s="166">
        <f t="shared" si="2"/>
        <v>7713.78</v>
      </c>
      <c r="W7" s="166">
        <f t="shared" si="2"/>
        <v>1230</v>
      </c>
      <c r="X7" s="166">
        <f t="shared" si="2"/>
        <v>4940.19</v>
      </c>
      <c r="Y7" s="166">
        <f t="shared" si="2"/>
        <v>3359.99</v>
      </c>
      <c r="Z7" s="166">
        <f t="shared" si="2"/>
        <v>3000</v>
      </c>
      <c r="AA7" s="166">
        <f t="shared" si="2"/>
        <v>349</v>
      </c>
      <c r="AB7" s="166">
        <f t="shared" si="2"/>
        <v>0</v>
      </c>
      <c r="AC7" s="166"/>
      <c r="AD7" s="166">
        <f>AD8+AD53+AD54+AD70+AD73+AD28</f>
        <v>49451</v>
      </c>
      <c r="AE7" s="166">
        <f>AE8+AE53+AE54+AE70+AE73+AE28</f>
        <v>21260</v>
      </c>
      <c r="AF7" s="170"/>
      <c r="AG7" s="170"/>
      <c r="AH7" s="175"/>
      <c r="AI7" s="175"/>
      <c r="AJ7" s="176"/>
      <c r="AK7" s="177"/>
      <c r="AL7" s="175"/>
      <c r="AM7" s="175"/>
      <c r="AN7" s="175"/>
      <c r="AO7" s="178"/>
      <c r="AP7" s="178"/>
      <c r="AQ7" s="178"/>
      <c r="AR7" s="178"/>
      <c r="AS7" s="178"/>
      <c r="AT7" s="178"/>
      <c r="AU7" s="178"/>
      <c r="AV7" s="178"/>
      <c r="AW7" s="178"/>
    </row>
    <row r="8" s="3" customFormat="1" ht="18" hidden="1" customHeight="1" spans="1:49">
      <c r="A8" s="155"/>
      <c r="B8" s="156" t="s">
        <v>41</v>
      </c>
      <c r="C8" s="156"/>
      <c r="D8" s="156"/>
      <c r="E8" s="157"/>
      <c r="F8" s="156"/>
      <c r="G8" s="335"/>
      <c r="H8" s="157"/>
      <c r="I8" s="156"/>
      <c r="J8" s="166">
        <f t="shared" ref="J8:AB8" si="3">SUM(J9:J27)</f>
        <v>19</v>
      </c>
      <c r="K8" s="166">
        <f t="shared" si="3"/>
        <v>0</v>
      </c>
      <c r="L8" s="166">
        <f t="shared" si="3"/>
        <v>0</v>
      </c>
      <c r="M8" s="166">
        <f t="shared" si="3"/>
        <v>0</v>
      </c>
      <c r="N8" s="166">
        <f t="shared" si="3"/>
        <v>0</v>
      </c>
      <c r="O8" s="166">
        <f t="shared" si="3"/>
        <v>0</v>
      </c>
      <c r="P8" s="166">
        <f t="shared" si="3"/>
        <v>0</v>
      </c>
      <c r="Q8" s="166">
        <f t="shared" si="3"/>
        <v>0</v>
      </c>
      <c r="R8" s="166">
        <f t="shared" si="3"/>
        <v>39511</v>
      </c>
      <c r="S8" s="166">
        <f t="shared" si="3"/>
        <v>0</v>
      </c>
      <c r="T8" s="166">
        <f t="shared" si="3"/>
        <v>0</v>
      </c>
      <c r="U8" s="166">
        <f t="shared" si="3"/>
        <v>4588.244448</v>
      </c>
      <c r="V8" s="166">
        <f t="shared" si="3"/>
        <v>4245</v>
      </c>
      <c r="W8" s="166">
        <f t="shared" si="3"/>
        <v>0</v>
      </c>
      <c r="X8" s="166">
        <f t="shared" si="3"/>
        <v>480</v>
      </c>
      <c r="Y8" s="166">
        <f t="shared" si="3"/>
        <v>0</v>
      </c>
      <c r="Z8" s="166">
        <f t="shared" si="3"/>
        <v>0</v>
      </c>
      <c r="AA8" s="166">
        <f t="shared" si="3"/>
        <v>0</v>
      </c>
      <c r="AB8" s="166">
        <f t="shared" si="3"/>
        <v>0</v>
      </c>
      <c r="AC8" s="166"/>
      <c r="AD8" s="166">
        <f>SUM(AD9:AD27)</f>
        <v>12343</v>
      </c>
      <c r="AE8" s="166">
        <f>SUM(AE9:AE27)</f>
        <v>5725</v>
      </c>
      <c r="AF8" s="170"/>
      <c r="AG8" s="170"/>
      <c r="AH8" s="175"/>
      <c r="AI8" s="175"/>
      <c r="AJ8" s="176"/>
      <c r="AK8" s="177"/>
      <c r="AL8" s="175"/>
      <c r="AM8" s="175"/>
      <c r="AN8" s="175"/>
      <c r="AO8" s="178"/>
      <c r="AP8" s="178"/>
      <c r="AQ8" s="178"/>
      <c r="AR8" s="178"/>
      <c r="AS8" s="178"/>
      <c r="AT8" s="178"/>
      <c r="AU8" s="178"/>
      <c r="AV8" s="178"/>
      <c r="AW8" s="178"/>
    </row>
    <row r="9" s="1" customFormat="1" ht="100" hidden="1" customHeight="1" spans="1:49">
      <c r="A9" s="20">
        <v>1</v>
      </c>
      <c r="B9" s="20" t="s">
        <v>42</v>
      </c>
      <c r="C9" s="20">
        <v>2022</v>
      </c>
      <c r="D9" s="22" t="s">
        <v>43</v>
      </c>
      <c r="E9" s="22" t="s">
        <v>44</v>
      </c>
      <c r="F9" s="22" t="s">
        <v>45</v>
      </c>
      <c r="G9" s="22" t="s">
        <v>1072</v>
      </c>
      <c r="H9" s="22" t="s">
        <v>46</v>
      </c>
      <c r="I9" s="34" t="s">
        <v>47</v>
      </c>
      <c r="J9" s="22">
        <v>1</v>
      </c>
      <c r="K9" s="22"/>
      <c r="L9" s="22"/>
      <c r="M9" s="22"/>
      <c r="N9" s="22"/>
      <c r="O9" s="22"/>
      <c r="P9" s="22"/>
      <c r="Q9" s="22"/>
      <c r="R9" s="22">
        <v>7623</v>
      </c>
      <c r="S9" s="22" t="s">
        <v>50</v>
      </c>
      <c r="T9" s="34" t="s">
        <v>51</v>
      </c>
      <c r="U9" s="44">
        <v>37</v>
      </c>
      <c r="V9" s="44">
        <v>0</v>
      </c>
      <c r="W9" s="44"/>
      <c r="X9" s="44">
        <v>37</v>
      </c>
      <c r="Y9" s="44">
        <v>0</v>
      </c>
      <c r="Z9" s="44">
        <v>0</v>
      </c>
      <c r="AA9" s="44">
        <v>0</v>
      </c>
      <c r="AB9" s="44">
        <v>0</v>
      </c>
      <c r="AC9" s="44"/>
      <c r="AD9" s="50">
        <v>2178</v>
      </c>
      <c r="AE9" s="50">
        <v>1175</v>
      </c>
      <c r="AF9" s="34" t="s">
        <v>48</v>
      </c>
      <c r="AG9" s="34" t="s">
        <v>49</v>
      </c>
      <c r="AH9" s="22" t="s">
        <v>50</v>
      </c>
      <c r="AI9" s="21" t="s">
        <v>51</v>
      </c>
      <c r="AJ9" s="58" t="s">
        <v>52</v>
      </c>
      <c r="AK9" s="21" t="s">
        <v>53</v>
      </c>
      <c r="AL9" s="21" t="s">
        <v>1073</v>
      </c>
      <c r="AM9" s="21" t="s">
        <v>55</v>
      </c>
      <c r="AN9" s="21"/>
      <c r="AO9" s="21" t="s">
        <v>56</v>
      </c>
      <c r="AP9" s="133"/>
      <c r="AQ9" s="21"/>
      <c r="AR9" s="20"/>
      <c r="AS9" s="20"/>
      <c r="AT9" s="20"/>
      <c r="AU9" s="20"/>
      <c r="AV9" s="20"/>
      <c r="AW9" s="128"/>
    </row>
    <row r="10" s="1" customFormat="1" ht="33.75" hidden="1" spans="1:49">
      <c r="A10" s="20">
        <v>2</v>
      </c>
      <c r="B10" s="20" t="s">
        <v>57</v>
      </c>
      <c r="C10" s="20">
        <v>2022</v>
      </c>
      <c r="D10" s="22" t="s">
        <v>43</v>
      </c>
      <c r="E10" s="22" t="s">
        <v>58</v>
      </c>
      <c r="F10" s="22" t="s">
        <v>45</v>
      </c>
      <c r="G10" s="22" t="s">
        <v>1074</v>
      </c>
      <c r="H10" s="22" t="s">
        <v>59</v>
      </c>
      <c r="I10" s="34" t="s">
        <v>60</v>
      </c>
      <c r="J10" s="22">
        <v>1</v>
      </c>
      <c r="K10" s="22"/>
      <c r="L10" s="22"/>
      <c r="M10" s="22"/>
      <c r="N10" s="22"/>
      <c r="O10" s="22"/>
      <c r="P10" s="22"/>
      <c r="Q10" s="22"/>
      <c r="R10" s="22">
        <v>7623</v>
      </c>
      <c r="S10" s="22" t="s">
        <v>50</v>
      </c>
      <c r="T10" s="34" t="s">
        <v>51</v>
      </c>
      <c r="U10" s="44">
        <v>60</v>
      </c>
      <c r="V10" s="44">
        <v>0</v>
      </c>
      <c r="W10" s="44"/>
      <c r="X10" s="44">
        <v>60</v>
      </c>
      <c r="Y10" s="44">
        <v>0</v>
      </c>
      <c r="Z10" s="44">
        <v>0</v>
      </c>
      <c r="AA10" s="44">
        <v>0</v>
      </c>
      <c r="AB10" s="44">
        <v>0</v>
      </c>
      <c r="AC10" s="44"/>
      <c r="AD10" s="50">
        <v>2178</v>
      </c>
      <c r="AE10" s="50">
        <v>1175</v>
      </c>
      <c r="AF10" s="34" t="s">
        <v>61</v>
      </c>
      <c r="AG10" s="34" t="s">
        <v>62</v>
      </c>
      <c r="AH10" s="22" t="s">
        <v>50</v>
      </c>
      <c r="AI10" s="21" t="s">
        <v>51</v>
      </c>
      <c r="AJ10" s="58" t="s">
        <v>52</v>
      </c>
      <c r="AK10" s="21" t="s">
        <v>53</v>
      </c>
      <c r="AL10" s="21" t="s">
        <v>1073</v>
      </c>
      <c r="AM10" s="21" t="s">
        <v>55</v>
      </c>
      <c r="AN10" s="59" t="s">
        <v>63</v>
      </c>
      <c r="AO10" s="21" t="s">
        <v>56</v>
      </c>
      <c r="AP10" s="133"/>
      <c r="AQ10" s="21"/>
      <c r="AR10" s="20"/>
      <c r="AS10" s="20"/>
      <c r="AT10" s="20"/>
      <c r="AU10" s="20"/>
      <c r="AV10" s="20"/>
      <c r="AW10" s="128"/>
    </row>
    <row r="11" s="1" customFormat="1" ht="33.75" hidden="1" spans="1:49">
      <c r="A11" s="20">
        <v>3</v>
      </c>
      <c r="B11" s="20" t="s">
        <v>64</v>
      </c>
      <c r="C11" s="20">
        <v>2022</v>
      </c>
      <c r="D11" s="20" t="s">
        <v>43</v>
      </c>
      <c r="E11" s="21" t="s">
        <v>65</v>
      </c>
      <c r="F11" s="26" t="s">
        <v>45</v>
      </c>
      <c r="G11" s="22" t="s">
        <v>1074</v>
      </c>
      <c r="H11" s="25" t="s">
        <v>66</v>
      </c>
      <c r="I11" s="36" t="s">
        <v>67</v>
      </c>
      <c r="J11" s="22">
        <v>1</v>
      </c>
      <c r="K11" s="24"/>
      <c r="L11" s="24"/>
      <c r="M11" s="24"/>
      <c r="N11" s="24"/>
      <c r="O11" s="24"/>
      <c r="P11" s="24"/>
      <c r="Q11" s="24"/>
      <c r="R11" s="22">
        <v>3742</v>
      </c>
      <c r="S11" s="22" t="s">
        <v>70</v>
      </c>
      <c r="T11" s="34" t="s">
        <v>1075</v>
      </c>
      <c r="U11" s="44">
        <v>45</v>
      </c>
      <c r="V11" s="44">
        <v>0</v>
      </c>
      <c r="W11" s="44"/>
      <c r="X11" s="44">
        <v>45</v>
      </c>
      <c r="Y11" s="44">
        <v>0</v>
      </c>
      <c r="Z11" s="44">
        <v>0</v>
      </c>
      <c r="AA11" s="44">
        <v>0</v>
      </c>
      <c r="AB11" s="44">
        <v>0</v>
      </c>
      <c r="AC11" s="44"/>
      <c r="AD11" s="50">
        <v>1069</v>
      </c>
      <c r="AE11" s="50">
        <v>353</v>
      </c>
      <c r="AF11" s="33" t="s">
        <v>68</v>
      </c>
      <c r="AG11" s="33" t="s">
        <v>69</v>
      </c>
      <c r="AH11" s="21" t="s">
        <v>70</v>
      </c>
      <c r="AI11" s="21" t="s">
        <v>1075</v>
      </c>
      <c r="AJ11" s="58" t="s">
        <v>52</v>
      </c>
      <c r="AK11" s="21" t="s">
        <v>53</v>
      </c>
      <c r="AL11" s="21" t="s">
        <v>1073</v>
      </c>
      <c r="AM11" s="21" t="s">
        <v>55</v>
      </c>
      <c r="AN11" s="59" t="s">
        <v>63</v>
      </c>
      <c r="AO11" s="21" t="s">
        <v>56</v>
      </c>
      <c r="AP11" s="133"/>
      <c r="AQ11" s="21"/>
      <c r="AR11" s="20"/>
      <c r="AS11" s="20"/>
      <c r="AT11" s="20"/>
      <c r="AU11" s="20"/>
      <c r="AV11" s="20"/>
      <c r="AW11" s="128"/>
    </row>
    <row r="12" s="1" customFormat="1" ht="56.25" hidden="1" spans="1:49">
      <c r="A12" s="20">
        <v>4</v>
      </c>
      <c r="B12" s="20" t="s">
        <v>72</v>
      </c>
      <c r="C12" s="20">
        <v>2022</v>
      </c>
      <c r="D12" s="21" t="s">
        <v>43</v>
      </c>
      <c r="E12" s="21" t="s">
        <v>73</v>
      </c>
      <c r="F12" s="21" t="s">
        <v>45</v>
      </c>
      <c r="G12" s="22" t="s">
        <v>1074</v>
      </c>
      <c r="H12" s="21" t="s">
        <v>74</v>
      </c>
      <c r="I12" s="33" t="s">
        <v>75</v>
      </c>
      <c r="J12" s="22">
        <v>1</v>
      </c>
      <c r="K12" s="21"/>
      <c r="L12" s="21"/>
      <c r="M12" s="21"/>
      <c r="N12" s="21"/>
      <c r="O12" s="21"/>
      <c r="P12" s="21"/>
      <c r="Q12" s="21"/>
      <c r="R12" s="22">
        <v>3584</v>
      </c>
      <c r="S12" s="22" t="s">
        <v>78</v>
      </c>
      <c r="T12" s="34" t="s">
        <v>1076</v>
      </c>
      <c r="U12" s="44">
        <v>20</v>
      </c>
      <c r="V12" s="44">
        <v>0</v>
      </c>
      <c r="W12" s="44"/>
      <c r="X12" s="44">
        <v>20</v>
      </c>
      <c r="Y12" s="44">
        <v>0</v>
      </c>
      <c r="Z12" s="44">
        <v>0</v>
      </c>
      <c r="AA12" s="44">
        <v>0</v>
      </c>
      <c r="AB12" s="44">
        <v>0</v>
      </c>
      <c r="AC12" s="44"/>
      <c r="AD12" s="50">
        <v>1024</v>
      </c>
      <c r="AE12" s="50">
        <v>369</v>
      </c>
      <c r="AF12" s="33" t="s">
        <v>76</v>
      </c>
      <c r="AG12" s="33" t="s">
        <v>77</v>
      </c>
      <c r="AH12" s="21" t="s">
        <v>78</v>
      </c>
      <c r="AI12" s="21" t="s">
        <v>1076</v>
      </c>
      <c r="AJ12" s="58" t="s">
        <v>80</v>
      </c>
      <c r="AK12" s="21" t="s">
        <v>81</v>
      </c>
      <c r="AL12" s="21" t="s">
        <v>82</v>
      </c>
      <c r="AM12" s="21" t="s">
        <v>55</v>
      </c>
      <c r="AN12" s="21" t="s">
        <v>83</v>
      </c>
      <c r="AO12" s="21" t="s">
        <v>56</v>
      </c>
      <c r="AP12" s="133"/>
      <c r="AQ12" s="21"/>
      <c r="AR12" s="20"/>
      <c r="AS12" s="20"/>
      <c r="AT12" s="20"/>
      <c r="AU12" s="20"/>
      <c r="AV12" s="20"/>
      <c r="AW12" s="128"/>
    </row>
    <row r="13" s="1" customFormat="1" ht="45" hidden="1" spans="1:49">
      <c r="A13" s="20">
        <v>5</v>
      </c>
      <c r="B13" s="20" t="s">
        <v>84</v>
      </c>
      <c r="C13" s="20">
        <v>2022</v>
      </c>
      <c r="D13" s="21" t="s">
        <v>43</v>
      </c>
      <c r="E13" s="21" t="s">
        <v>85</v>
      </c>
      <c r="F13" s="22" t="s">
        <v>45</v>
      </c>
      <c r="G13" s="22" t="s">
        <v>1072</v>
      </c>
      <c r="H13" s="21" t="s">
        <v>86</v>
      </c>
      <c r="I13" s="33" t="s">
        <v>87</v>
      </c>
      <c r="J13" s="22">
        <v>1</v>
      </c>
      <c r="K13" s="21"/>
      <c r="L13" s="21"/>
      <c r="M13" s="21"/>
      <c r="N13" s="21"/>
      <c r="O13" s="21"/>
      <c r="P13" s="21"/>
      <c r="Q13" s="21"/>
      <c r="R13" s="22">
        <v>466</v>
      </c>
      <c r="S13" s="22" t="s">
        <v>86</v>
      </c>
      <c r="T13" s="34" t="s">
        <v>90</v>
      </c>
      <c r="U13" s="44">
        <v>50</v>
      </c>
      <c r="V13" s="44">
        <v>0</v>
      </c>
      <c r="W13" s="44"/>
      <c r="X13" s="44">
        <v>50</v>
      </c>
      <c r="Y13" s="44">
        <v>0</v>
      </c>
      <c r="Z13" s="44">
        <v>0</v>
      </c>
      <c r="AA13" s="44">
        <v>0</v>
      </c>
      <c r="AB13" s="44">
        <v>0</v>
      </c>
      <c r="AC13" s="44"/>
      <c r="AD13" s="50">
        <v>133</v>
      </c>
      <c r="AE13" s="50">
        <v>19</v>
      </c>
      <c r="AF13" s="33" t="s">
        <v>88</v>
      </c>
      <c r="AG13" s="33" t="s">
        <v>89</v>
      </c>
      <c r="AH13" s="21" t="s">
        <v>86</v>
      </c>
      <c r="AI13" s="21" t="s">
        <v>90</v>
      </c>
      <c r="AJ13" s="58" t="s">
        <v>52</v>
      </c>
      <c r="AK13" s="21" t="s">
        <v>53</v>
      </c>
      <c r="AL13" s="21" t="s">
        <v>1073</v>
      </c>
      <c r="AM13" s="21" t="s">
        <v>55</v>
      </c>
      <c r="AN13" s="21" t="s">
        <v>80</v>
      </c>
      <c r="AO13" s="21" t="s">
        <v>56</v>
      </c>
      <c r="AP13" s="133"/>
      <c r="AQ13" s="21"/>
      <c r="AR13" s="20"/>
      <c r="AS13" s="20"/>
      <c r="AT13" s="20"/>
      <c r="AU13" s="20"/>
      <c r="AV13" s="20"/>
      <c r="AW13" s="128"/>
    </row>
    <row r="14" s="1" customFormat="1" ht="32" hidden="1" customHeight="1" spans="1:49">
      <c r="A14" s="20">
        <v>6</v>
      </c>
      <c r="B14" s="20" t="s">
        <v>91</v>
      </c>
      <c r="C14" s="20">
        <v>2022</v>
      </c>
      <c r="D14" s="21" t="s">
        <v>43</v>
      </c>
      <c r="E14" s="21" t="s">
        <v>92</v>
      </c>
      <c r="F14" s="22" t="s">
        <v>45</v>
      </c>
      <c r="G14" s="22" t="s">
        <v>1072</v>
      </c>
      <c r="H14" s="21" t="s">
        <v>93</v>
      </c>
      <c r="I14" s="33" t="s">
        <v>94</v>
      </c>
      <c r="J14" s="22">
        <v>1</v>
      </c>
      <c r="K14" s="21"/>
      <c r="L14" s="21"/>
      <c r="M14" s="21"/>
      <c r="N14" s="21"/>
      <c r="O14" s="21"/>
      <c r="P14" s="21"/>
      <c r="Q14" s="21"/>
      <c r="R14" s="22">
        <v>3742</v>
      </c>
      <c r="S14" s="22" t="s">
        <v>70</v>
      </c>
      <c r="T14" s="34" t="s">
        <v>1075</v>
      </c>
      <c r="U14" s="44">
        <v>40</v>
      </c>
      <c r="V14" s="44">
        <v>0</v>
      </c>
      <c r="W14" s="44"/>
      <c r="X14" s="44">
        <v>40</v>
      </c>
      <c r="Y14" s="44">
        <v>0</v>
      </c>
      <c r="Z14" s="44">
        <v>0</v>
      </c>
      <c r="AA14" s="44">
        <v>0</v>
      </c>
      <c r="AB14" s="44">
        <v>0</v>
      </c>
      <c r="AC14" s="44"/>
      <c r="AD14" s="50">
        <v>1069</v>
      </c>
      <c r="AE14" s="50">
        <v>353</v>
      </c>
      <c r="AF14" s="33" t="s">
        <v>95</v>
      </c>
      <c r="AG14" s="33" t="s">
        <v>62</v>
      </c>
      <c r="AH14" s="21" t="s">
        <v>70</v>
      </c>
      <c r="AI14" s="21" t="s">
        <v>1075</v>
      </c>
      <c r="AJ14" s="58" t="s">
        <v>52</v>
      </c>
      <c r="AK14" s="21" t="s">
        <v>53</v>
      </c>
      <c r="AL14" s="21" t="s">
        <v>1073</v>
      </c>
      <c r="AM14" s="21" t="s">
        <v>55</v>
      </c>
      <c r="AN14" s="21" t="s">
        <v>80</v>
      </c>
      <c r="AO14" s="21" t="s">
        <v>56</v>
      </c>
      <c r="AP14" s="21" t="s">
        <v>96</v>
      </c>
      <c r="AQ14" s="21"/>
      <c r="AR14" s="20"/>
      <c r="AS14" s="20"/>
      <c r="AT14" s="20"/>
      <c r="AU14" s="20"/>
      <c r="AV14" s="20"/>
      <c r="AW14" s="128"/>
    </row>
    <row r="15" s="1" customFormat="1" ht="38" hidden="1" customHeight="1" spans="1:49">
      <c r="A15" s="20">
        <v>7</v>
      </c>
      <c r="B15" s="20" t="s">
        <v>97</v>
      </c>
      <c r="C15" s="20">
        <v>2022</v>
      </c>
      <c r="D15" s="21" t="s">
        <v>98</v>
      </c>
      <c r="E15" s="21" t="s">
        <v>99</v>
      </c>
      <c r="F15" s="21" t="s">
        <v>45</v>
      </c>
      <c r="G15" s="22" t="s">
        <v>1072</v>
      </c>
      <c r="H15" s="21" t="s">
        <v>100</v>
      </c>
      <c r="I15" s="33" t="s">
        <v>101</v>
      </c>
      <c r="J15" s="22">
        <v>1</v>
      </c>
      <c r="K15" s="21"/>
      <c r="L15" s="21"/>
      <c r="M15" s="21"/>
      <c r="N15" s="21"/>
      <c r="O15" s="21"/>
      <c r="P15" s="21"/>
      <c r="Q15" s="21"/>
      <c r="R15" s="22">
        <v>644</v>
      </c>
      <c r="S15" s="22" t="s">
        <v>78</v>
      </c>
      <c r="T15" s="34" t="s">
        <v>1076</v>
      </c>
      <c r="U15" s="44">
        <v>15</v>
      </c>
      <c r="V15" s="44">
        <v>0</v>
      </c>
      <c r="W15" s="44"/>
      <c r="X15" s="44">
        <v>15</v>
      </c>
      <c r="Y15" s="44">
        <v>0</v>
      </c>
      <c r="Z15" s="44">
        <v>0</v>
      </c>
      <c r="AA15" s="44">
        <v>0</v>
      </c>
      <c r="AB15" s="44">
        <v>0</v>
      </c>
      <c r="AC15" s="44"/>
      <c r="AD15" s="50">
        <v>184</v>
      </c>
      <c r="AE15" s="50">
        <v>46</v>
      </c>
      <c r="AF15" s="33" t="s">
        <v>102</v>
      </c>
      <c r="AG15" s="33" t="s">
        <v>102</v>
      </c>
      <c r="AH15" s="21" t="s">
        <v>78</v>
      </c>
      <c r="AI15" s="21" t="s">
        <v>1076</v>
      </c>
      <c r="AJ15" s="58" t="s">
        <v>80</v>
      </c>
      <c r="AK15" s="21" t="s">
        <v>81</v>
      </c>
      <c r="AL15" s="21" t="s">
        <v>82</v>
      </c>
      <c r="AM15" s="21" t="s">
        <v>55</v>
      </c>
      <c r="AN15" s="21" t="s">
        <v>103</v>
      </c>
      <c r="AO15" s="21" t="s">
        <v>56</v>
      </c>
      <c r="AP15" s="133"/>
      <c r="AQ15" s="21"/>
      <c r="AR15" s="20"/>
      <c r="AS15" s="20"/>
      <c r="AT15" s="20"/>
      <c r="AU15" s="20"/>
      <c r="AV15" s="20"/>
      <c r="AW15" s="128"/>
    </row>
    <row r="16" s="1" customFormat="1" ht="42" hidden="1" customHeight="1" spans="1:49">
      <c r="A16" s="20">
        <v>8</v>
      </c>
      <c r="B16" s="20" t="s">
        <v>104</v>
      </c>
      <c r="C16" s="20">
        <v>2022</v>
      </c>
      <c r="D16" s="21" t="s">
        <v>98</v>
      </c>
      <c r="E16" s="21" t="s">
        <v>105</v>
      </c>
      <c r="F16" s="21" t="s">
        <v>45</v>
      </c>
      <c r="G16" s="22" t="s">
        <v>1072</v>
      </c>
      <c r="H16" s="21" t="s">
        <v>74</v>
      </c>
      <c r="I16" s="33" t="s">
        <v>106</v>
      </c>
      <c r="J16" s="22">
        <v>1</v>
      </c>
      <c r="K16" s="21"/>
      <c r="L16" s="21"/>
      <c r="M16" s="21"/>
      <c r="N16" s="21"/>
      <c r="O16" s="21"/>
      <c r="P16" s="21"/>
      <c r="Q16" s="21"/>
      <c r="R16" s="22">
        <v>3584</v>
      </c>
      <c r="S16" s="22" t="s">
        <v>78</v>
      </c>
      <c r="T16" s="34" t="s">
        <v>1076</v>
      </c>
      <c r="U16" s="44">
        <v>33</v>
      </c>
      <c r="V16" s="44">
        <v>0</v>
      </c>
      <c r="W16" s="44"/>
      <c r="X16" s="44">
        <v>33</v>
      </c>
      <c r="Y16" s="44">
        <v>0</v>
      </c>
      <c r="Z16" s="44">
        <v>0</v>
      </c>
      <c r="AA16" s="44">
        <v>0</v>
      </c>
      <c r="AB16" s="44">
        <v>0</v>
      </c>
      <c r="AC16" s="44"/>
      <c r="AD16" s="50">
        <v>1024</v>
      </c>
      <c r="AE16" s="50">
        <v>369</v>
      </c>
      <c r="AF16" s="33" t="s">
        <v>107</v>
      </c>
      <c r="AG16" s="33" t="s">
        <v>107</v>
      </c>
      <c r="AH16" s="21" t="s">
        <v>78</v>
      </c>
      <c r="AI16" s="21" t="s">
        <v>1076</v>
      </c>
      <c r="AJ16" s="58" t="s">
        <v>80</v>
      </c>
      <c r="AK16" s="21" t="s">
        <v>81</v>
      </c>
      <c r="AL16" s="21" t="s">
        <v>82</v>
      </c>
      <c r="AM16" s="21" t="s">
        <v>55</v>
      </c>
      <c r="AN16" s="21" t="s">
        <v>108</v>
      </c>
      <c r="AO16" s="21" t="s">
        <v>56</v>
      </c>
      <c r="AP16" s="133"/>
      <c r="AQ16" s="21"/>
      <c r="AR16" s="20"/>
      <c r="AS16" s="20"/>
      <c r="AT16" s="20"/>
      <c r="AU16" s="20"/>
      <c r="AV16" s="20"/>
      <c r="AW16" s="128"/>
    </row>
    <row r="17" s="333" customFormat="1" ht="56.25" spans="1:59">
      <c r="A17" s="336">
        <v>9</v>
      </c>
      <c r="B17" s="337" t="s">
        <v>109</v>
      </c>
      <c r="C17" s="337">
        <v>2022</v>
      </c>
      <c r="D17" s="338" t="s">
        <v>98</v>
      </c>
      <c r="E17" s="237" t="s">
        <v>110</v>
      </c>
      <c r="F17" s="339" t="s">
        <v>45</v>
      </c>
      <c r="G17" s="340" t="s">
        <v>1543</v>
      </c>
      <c r="H17" s="339" t="s">
        <v>111</v>
      </c>
      <c r="I17" s="348" t="s">
        <v>1414</v>
      </c>
      <c r="J17" s="343">
        <v>1</v>
      </c>
      <c r="K17" s="338"/>
      <c r="L17" s="338"/>
      <c r="M17" s="338"/>
      <c r="N17" s="338"/>
      <c r="O17" s="338"/>
      <c r="P17" s="338"/>
      <c r="Q17" s="338"/>
      <c r="R17" s="343">
        <v>998</v>
      </c>
      <c r="S17" s="340" t="s">
        <v>115</v>
      </c>
      <c r="T17" s="350" t="s">
        <v>1077</v>
      </c>
      <c r="U17" s="354">
        <v>279</v>
      </c>
      <c r="V17" s="354">
        <v>350</v>
      </c>
      <c r="W17" s="354"/>
      <c r="X17" s="354">
        <v>0</v>
      </c>
      <c r="Y17" s="354">
        <v>0</v>
      </c>
      <c r="Z17" s="354">
        <v>0</v>
      </c>
      <c r="AA17" s="354">
        <v>0</v>
      </c>
      <c r="AB17" s="354">
        <v>0</v>
      </c>
      <c r="AC17" s="354"/>
      <c r="AD17" s="359">
        <v>285</v>
      </c>
      <c r="AE17" s="359">
        <v>66</v>
      </c>
      <c r="AF17" s="348" t="s">
        <v>1415</v>
      </c>
      <c r="AG17" s="348" t="s">
        <v>114</v>
      </c>
      <c r="AH17" s="338" t="s">
        <v>115</v>
      </c>
      <c r="AI17" s="338" t="s">
        <v>1077</v>
      </c>
      <c r="AJ17" s="339" t="s">
        <v>80</v>
      </c>
      <c r="AK17" s="338" t="s">
        <v>81</v>
      </c>
      <c r="AL17" s="338" t="s">
        <v>82</v>
      </c>
      <c r="AM17" s="338" t="s">
        <v>55</v>
      </c>
      <c r="AN17" s="363" t="s">
        <v>63</v>
      </c>
      <c r="AO17" s="338" t="s">
        <v>56</v>
      </c>
      <c r="AP17" s="367" t="s">
        <v>1078</v>
      </c>
      <c r="AQ17" s="338"/>
      <c r="AR17" s="337" t="s">
        <v>1079</v>
      </c>
      <c r="AS17" s="337" t="s">
        <v>1079</v>
      </c>
      <c r="AT17" s="337" t="s">
        <v>1079</v>
      </c>
      <c r="AU17" s="337"/>
      <c r="AV17" s="339"/>
      <c r="AW17" s="367" t="s">
        <v>1080</v>
      </c>
      <c r="AX17" s="370"/>
      <c r="AY17" s="74"/>
      <c r="AZ17" s="74" t="s">
        <v>1539</v>
      </c>
      <c r="BA17" s="74"/>
      <c r="BB17" s="74"/>
      <c r="BC17" s="74"/>
      <c r="BD17" s="74"/>
      <c r="BE17" s="74"/>
      <c r="BF17" s="74"/>
      <c r="BG17" s="372">
        <v>1</v>
      </c>
    </row>
    <row r="18" s="1" customFormat="1" ht="74" hidden="1" customHeight="1" spans="1:49">
      <c r="A18" s="20">
        <v>10</v>
      </c>
      <c r="B18" s="20" t="s">
        <v>117</v>
      </c>
      <c r="C18" s="20">
        <v>2022</v>
      </c>
      <c r="D18" s="21" t="s">
        <v>98</v>
      </c>
      <c r="E18" s="21" t="s">
        <v>118</v>
      </c>
      <c r="F18" s="21" t="s">
        <v>45</v>
      </c>
      <c r="G18" s="22" t="s">
        <v>1072</v>
      </c>
      <c r="H18" s="21" t="s">
        <v>119</v>
      </c>
      <c r="I18" s="33" t="s">
        <v>1081</v>
      </c>
      <c r="J18" s="22">
        <v>1</v>
      </c>
      <c r="K18" s="21"/>
      <c r="L18" s="21"/>
      <c r="M18" s="21"/>
      <c r="N18" s="21"/>
      <c r="O18" s="21"/>
      <c r="P18" s="21"/>
      <c r="Q18" s="21"/>
      <c r="R18" s="22">
        <v>1596</v>
      </c>
      <c r="S18" s="22" t="s">
        <v>115</v>
      </c>
      <c r="T18" s="34" t="s">
        <v>1077</v>
      </c>
      <c r="U18" s="44">
        <v>180</v>
      </c>
      <c r="V18" s="44">
        <v>0</v>
      </c>
      <c r="W18" s="44"/>
      <c r="X18" s="44">
        <v>180</v>
      </c>
      <c r="Y18" s="44">
        <v>0</v>
      </c>
      <c r="Z18" s="44">
        <v>0</v>
      </c>
      <c r="AA18" s="44">
        <v>0</v>
      </c>
      <c r="AB18" s="44">
        <v>0</v>
      </c>
      <c r="AC18" s="44"/>
      <c r="AD18" s="50">
        <v>456</v>
      </c>
      <c r="AE18" s="50">
        <v>116</v>
      </c>
      <c r="AF18" s="33" t="s">
        <v>121</v>
      </c>
      <c r="AG18" s="33" t="s">
        <v>122</v>
      </c>
      <c r="AH18" s="21" t="s">
        <v>115</v>
      </c>
      <c r="AI18" s="21" t="s">
        <v>1077</v>
      </c>
      <c r="AJ18" s="58" t="s">
        <v>80</v>
      </c>
      <c r="AK18" s="21" t="s">
        <v>81</v>
      </c>
      <c r="AL18" s="21" t="s">
        <v>82</v>
      </c>
      <c r="AM18" s="21" t="s">
        <v>55</v>
      </c>
      <c r="AN18" s="59" t="s">
        <v>63</v>
      </c>
      <c r="AO18" s="21" t="s">
        <v>56</v>
      </c>
      <c r="AP18" s="133"/>
      <c r="AQ18" s="21"/>
      <c r="AR18" s="20"/>
      <c r="AS18" s="20"/>
      <c r="AT18" s="20"/>
      <c r="AU18" s="20"/>
      <c r="AV18" s="20"/>
      <c r="AW18" s="128"/>
    </row>
    <row r="19" s="333" customFormat="1" ht="79" customHeight="1" spans="1:59">
      <c r="A19" s="336">
        <v>11</v>
      </c>
      <c r="B19" s="339" t="s">
        <v>1082</v>
      </c>
      <c r="C19" s="339">
        <v>2022</v>
      </c>
      <c r="D19" s="338" t="s">
        <v>98</v>
      </c>
      <c r="E19" s="237" t="s">
        <v>1416</v>
      </c>
      <c r="F19" s="341" t="s">
        <v>45</v>
      </c>
      <c r="G19" s="340" t="s">
        <v>1544</v>
      </c>
      <c r="H19" s="339" t="s">
        <v>1085</v>
      </c>
      <c r="I19" s="348" t="s">
        <v>1418</v>
      </c>
      <c r="J19" s="338">
        <v>1</v>
      </c>
      <c r="K19" s="338"/>
      <c r="L19" s="338"/>
      <c r="M19" s="338"/>
      <c r="N19" s="338"/>
      <c r="O19" s="338"/>
      <c r="P19" s="338"/>
      <c r="Q19" s="338"/>
      <c r="R19" s="338">
        <v>526</v>
      </c>
      <c r="S19" s="339" t="s">
        <v>115</v>
      </c>
      <c r="T19" s="339" t="s">
        <v>1077</v>
      </c>
      <c r="U19" s="339">
        <v>367.3231</v>
      </c>
      <c r="V19" s="339">
        <v>380</v>
      </c>
      <c r="W19" s="339"/>
      <c r="X19" s="354">
        <v>0</v>
      </c>
      <c r="Y19" s="354">
        <v>0</v>
      </c>
      <c r="Z19" s="354">
        <v>0</v>
      </c>
      <c r="AA19" s="354">
        <v>0</v>
      </c>
      <c r="AB19" s="354">
        <v>0</v>
      </c>
      <c r="AC19" s="339"/>
      <c r="AD19" s="339">
        <v>172</v>
      </c>
      <c r="AE19" s="360">
        <v>52</v>
      </c>
      <c r="AF19" s="361" t="s">
        <v>1419</v>
      </c>
      <c r="AG19" s="361" t="s">
        <v>1420</v>
      </c>
      <c r="AH19" s="338" t="s">
        <v>115</v>
      </c>
      <c r="AI19" s="338" t="s">
        <v>1077</v>
      </c>
      <c r="AJ19" s="364" t="s">
        <v>80</v>
      </c>
      <c r="AK19" s="349" t="s">
        <v>1089</v>
      </c>
      <c r="AL19" s="338" t="s">
        <v>82</v>
      </c>
      <c r="AM19" s="365" t="s">
        <v>1090</v>
      </c>
      <c r="AN19" s="366" t="s">
        <v>108</v>
      </c>
      <c r="AO19" s="338" t="s">
        <v>56</v>
      </c>
      <c r="AP19" s="338" t="s">
        <v>1078</v>
      </c>
      <c r="AQ19" s="368"/>
      <c r="AR19" s="337" t="s">
        <v>1079</v>
      </c>
      <c r="AS19" s="337" t="s">
        <v>1079</v>
      </c>
      <c r="AT19" s="337" t="s">
        <v>1079</v>
      </c>
      <c r="AU19" s="337"/>
      <c r="AV19" s="339"/>
      <c r="AW19" s="371" t="s">
        <v>1091</v>
      </c>
      <c r="AX19" s="334"/>
      <c r="AY19" s="74">
        <v>1</v>
      </c>
      <c r="AZ19" s="74" t="s">
        <v>1539</v>
      </c>
      <c r="BA19" s="74"/>
      <c r="BB19" s="74"/>
      <c r="BC19" s="74"/>
      <c r="BD19" s="74"/>
      <c r="BE19" s="74"/>
      <c r="BF19" s="74"/>
      <c r="BG19" s="372">
        <v>1</v>
      </c>
    </row>
    <row r="20" s="333" customFormat="1" ht="98" customHeight="1" spans="1:59">
      <c r="A20" s="336">
        <v>12</v>
      </c>
      <c r="B20" s="339" t="s">
        <v>1092</v>
      </c>
      <c r="C20" s="339">
        <v>2022</v>
      </c>
      <c r="D20" s="338" t="s">
        <v>98</v>
      </c>
      <c r="E20" s="237" t="s">
        <v>1421</v>
      </c>
      <c r="F20" s="341" t="s">
        <v>45</v>
      </c>
      <c r="G20" s="340" t="s">
        <v>1544</v>
      </c>
      <c r="H20" s="339" t="s">
        <v>1094</v>
      </c>
      <c r="I20" s="348" t="s">
        <v>1422</v>
      </c>
      <c r="J20" s="338">
        <v>1</v>
      </c>
      <c r="K20" s="338"/>
      <c r="L20" s="338"/>
      <c r="M20" s="338"/>
      <c r="N20" s="338"/>
      <c r="O20" s="338"/>
      <c r="P20" s="338"/>
      <c r="Q20" s="338"/>
      <c r="R20" s="338">
        <v>452</v>
      </c>
      <c r="S20" s="339" t="s">
        <v>115</v>
      </c>
      <c r="T20" s="339" t="s">
        <v>1077</v>
      </c>
      <c r="U20" s="339">
        <v>193.9128</v>
      </c>
      <c r="V20" s="339">
        <v>200</v>
      </c>
      <c r="W20" s="339"/>
      <c r="X20" s="354">
        <v>0</v>
      </c>
      <c r="Y20" s="354">
        <v>0</v>
      </c>
      <c r="Z20" s="354">
        <v>0</v>
      </c>
      <c r="AA20" s="354">
        <v>0</v>
      </c>
      <c r="AB20" s="354">
        <v>0</v>
      </c>
      <c r="AC20" s="339"/>
      <c r="AD20" s="339">
        <v>118</v>
      </c>
      <c r="AE20" s="360">
        <v>66</v>
      </c>
      <c r="AF20" s="361" t="s">
        <v>1423</v>
      </c>
      <c r="AG20" s="361" t="s">
        <v>1424</v>
      </c>
      <c r="AH20" s="338" t="s">
        <v>115</v>
      </c>
      <c r="AI20" s="338" t="s">
        <v>1077</v>
      </c>
      <c r="AJ20" s="364" t="s">
        <v>80</v>
      </c>
      <c r="AK20" s="349" t="s">
        <v>1089</v>
      </c>
      <c r="AL20" s="338" t="s">
        <v>82</v>
      </c>
      <c r="AM20" s="365" t="s">
        <v>1090</v>
      </c>
      <c r="AN20" s="366" t="s">
        <v>108</v>
      </c>
      <c r="AO20" s="338" t="s">
        <v>56</v>
      </c>
      <c r="AP20" s="338" t="s">
        <v>1078</v>
      </c>
      <c r="AQ20" s="368"/>
      <c r="AR20" s="337" t="s">
        <v>1079</v>
      </c>
      <c r="AS20" s="337" t="s">
        <v>1079</v>
      </c>
      <c r="AT20" s="337" t="s">
        <v>1079</v>
      </c>
      <c r="AU20" s="337"/>
      <c r="AV20" s="339"/>
      <c r="AW20" s="371" t="s">
        <v>1091</v>
      </c>
      <c r="AX20" s="334"/>
      <c r="AY20" s="74">
        <v>1</v>
      </c>
      <c r="AZ20" s="74" t="s">
        <v>1539</v>
      </c>
      <c r="BA20" s="74"/>
      <c r="BB20" s="74"/>
      <c r="BC20" s="74"/>
      <c r="BD20" s="74"/>
      <c r="BE20" s="74"/>
      <c r="BF20" s="74"/>
      <c r="BG20" s="372">
        <v>1</v>
      </c>
    </row>
    <row r="21" s="333" customFormat="1" ht="119" customHeight="1" spans="1:59">
      <c r="A21" s="336">
        <v>13</v>
      </c>
      <c r="B21" s="339" t="s">
        <v>1098</v>
      </c>
      <c r="C21" s="339">
        <v>2022</v>
      </c>
      <c r="D21" s="338" t="s">
        <v>98</v>
      </c>
      <c r="E21" s="237" t="s">
        <v>1099</v>
      </c>
      <c r="F21" s="341" t="s">
        <v>45</v>
      </c>
      <c r="G21" s="340" t="s">
        <v>1544</v>
      </c>
      <c r="H21" s="339" t="s">
        <v>1100</v>
      </c>
      <c r="I21" s="348" t="s">
        <v>1101</v>
      </c>
      <c r="J21" s="338">
        <v>1</v>
      </c>
      <c r="K21" s="338"/>
      <c r="L21" s="338"/>
      <c r="M21" s="338"/>
      <c r="N21" s="338"/>
      <c r="O21" s="338"/>
      <c r="P21" s="338"/>
      <c r="Q21" s="338"/>
      <c r="R21" s="338">
        <v>1367</v>
      </c>
      <c r="S21" s="340" t="s">
        <v>177</v>
      </c>
      <c r="T21" s="339" t="s">
        <v>1102</v>
      </c>
      <c r="U21" s="339">
        <v>354.682862</v>
      </c>
      <c r="V21" s="339">
        <v>380</v>
      </c>
      <c r="W21" s="339"/>
      <c r="X21" s="354">
        <v>0</v>
      </c>
      <c r="Y21" s="354">
        <v>0</v>
      </c>
      <c r="Z21" s="354">
        <v>0</v>
      </c>
      <c r="AA21" s="354">
        <v>0</v>
      </c>
      <c r="AB21" s="354">
        <v>0</v>
      </c>
      <c r="AC21" s="339"/>
      <c r="AD21" s="339">
        <v>118</v>
      </c>
      <c r="AE21" s="360">
        <v>66</v>
      </c>
      <c r="AF21" s="361" t="s">
        <v>1425</v>
      </c>
      <c r="AG21" s="361" t="s">
        <v>1426</v>
      </c>
      <c r="AH21" s="338" t="s">
        <v>1100</v>
      </c>
      <c r="AI21" s="338" t="s">
        <v>1102</v>
      </c>
      <c r="AJ21" s="364" t="s">
        <v>80</v>
      </c>
      <c r="AK21" s="349" t="s">
        <v>1089</v>
      </c>
      <c r="AL21" s="338" t="s">
        <v>82</v>
      </c>
      <c r="AM21" s="365" t="s">
        <v>1090</v>
      </c>
      <c r="AN21" s="366" t="s">
        <v>108</v>
      </c>
      <c r="AO21" s="338" t="s">
        <v>56</v>
      </c>
      <c r="AP21" s="338" t="s">
        <v>1078</v>
      </c>
      <c r="AQ21" s="368"/>
      <c r="AR21" s="337" t="s">
        <v>1079</v>
      </c>
      <c r="AS21" s="337" t="s">
        <v>1079</v>
      </c>
      <c r="AT21" s="337" t="s">
        <v>1079</v>
      </c>
      <c r="AU21" s="337"/>
      <c r="AV21" s="339"/>
      <c r="AW21" s="371" t="s">
        <v>1091</v>
      </c>
      <c r="AX21" s="334"/>
      <c r="AY21" s="74">
        <v>1</v>
      </c>
      <c r="AZ21" s="74" t="s">
        <v>1539</v>
      </c>
      <c r="BA21" s="74"/>
      <c r="BB21" s="74"/>
      <c r="BC21" s="74"/>
      <c r="BD21" s="74"/>
      <c r="BE21" s="74"/>
      <c r="BF21" s="74"/>
      <c r="BG21" s="372">
        <v>1</v>
      </c>
    </row>
    <row r="22" s="333" customFormat="1" ht="89" customHeight="1" spans="1:59">
      <c r="A22" s="336">
        <v>14</v>
      </c>
      <c r="B22" s="339" t="s">
        <v>1105</v>
      </c>
      <c r="C22" s="339">
        <v>2022</v>
      </c>
      <c r="D22" s="338" t="s">
        <v>98</v>
      </c>
      <c r="E22" s="237" t="s">
        <v>1106</v>
      </c>
      <c r="F22" s="341" t="s">
        <v>45</v>
      </c>
      <c r="G22" s="340" t="s">
        <v>1544</v>
      </c>
      <c r="H22" s="339" t="s">
        <v>285</v>
      </c>
      <c r="I22" s="348" t="s">
        <v>1107</v>
      </c>
      <c r="J22" s="338">
        <v>1</v>
      </c>
      <c r="K22" s="338"/>
      <c r="L22" s="338"/>
      <c r="M22" s="338"/>
      <c r="N22" s="338"/>
      <c r="O22" s="338"/>
      <c r="P22" s="338"/>
      <c r="Q22" s="338"/>
      <c r="R22" s="338">
        <v>1857</v>
      </c>
      <c r="S22" s="355" t="s">
        <v>50</v>
      </c>
      <c r="T22" s="339" t="s">
        <v>51</v>
      </c>
      <c r="U22" s="339">
        <v>358.325686</v>
      </c>
      <c r="V22" s="339">
        <v>380</v>
      </c>
      <c r="W22" s="339"/>
      <c r="X22" s="354">
        <v>0</v>
      </c>
      <c r="Y22" s="354">
        <v>0</v>
      </c>
      <c r="Z22" s="354">
        <v>0</v>
      </c>
      <c r="AA22" s="354">
        <v>0</v>
      </c>
      <c r="AB22" s="354">
        <v>0</v>
      </c>
      <c r="AC22" s="339"/>
      <c r="AD22" s="339">
        <v>1857</v>
      </c>
      <c r="AE22" s="360">
        <v>1177</v>
      </c>
      <c r="AF22" s="361" t="s">
        <v>1427</v>
      </c>
      <c r="AG22" s="361" t="s">
        <v>1428</v>
      </c>
      <c r="AH22" s="338" t="s">
        <v>285</v>
      </c>
      <c r="AI22" s="338" t="s">
        <v>51</v>
      </c>
      <c r="AJ22" s="364" t="s">
        <v>80</v>
      </c>
      <c r="AK22" s="349" t="s">
        <v>1089</v>
      </c>
      <c r="AL22" s="338" t="s">
        <v>82</v>
      </c>
      <c r="AM22" s="365" t="s">
        <v>1090</v>
      </c>
      <c r="AN22" s="366" t="s">
        <v>108</v>
      </c>
      <c r="AO22" s="338" t="s">
        <v>56</v>
      </c>
      <c r="AP22" s="338" t="s">
        <v>1078</v>
      </c>
      <c r="AQ22" s="368"/>
      <c r="AR22" s="337" t="s">
        <v>1079</v>
      </c>
      <c r="AS22" s="337" t="s">
        <v>1079</v>
      </c>
      <c r="AT22" s="337" t="s">
        <v>1079</v>
      </c>
      <c r="AU22" s="337"/>
      <c r="AV22" s="339"/>
      <c r="AW22" s="367" t="s">
        <v>1080</v>
      </c>
      <c r="AX22" s="370"/>
      <c r="AY22" s="74">
        <v>1</v>
      </c>
      <c r="AZ22" s="74" t="s">
        <v>1539</v>
      </c>
      <c r="BA22" s="74"/>
      <c r="BB22" s="74"/>
      <c r="BC22" s="74"/>
      <c r="BD22" s="74"/>
      <c r="BE22" s="74"/>
      <c r="BF22" s="74"/>
      <c r="BG22" s="372">
        <v>1</v>
      </c>
    </row>
    <row r="23" s="333" customFormat="1" ht="89" hidden="1" customHeight="1" spans="1:59">
      <c r="A23" s="336">
        <v>15</v>
      </c>
      <c r="B23" s="339" t="s">
        <v>1429</v>
      </c>
      <c r="C23" s="339">
        <v>2022</v>
      </c>
      <c r="D23" s="338" t="s">
        <v>98</v>
      </c>
      <c r="E23" s="339" t="s">
        <v>1430</v>
      </c>
      <c r="F23" s="341" t="s">
        <v>45</v>
      </c>
      <c r="G23" s="340" t="s">
        <v>1084</v>
      </c>
      <c r="H23" s="339" t="s">
        <v>455</v>
      </c>
      <c r="I23" s="339" t="s">
        <v>1431</v>
      </c>
      <c r="J23" s="339">
        <v>1</v>
      </c>
      <c r="K23" s="339"/>
      <c r="L23" s="339"/>
      <c r="M23" s="339"/>
      <c r="N23" s="339"/>
      <c r="O23" s="339"/>
      <c r="P23" s="339"/>
      <c r="Q23" s="339"/>
      <c r="R23" s="339">
        <v>125</v>
      </c>
      <c r="S23" s="355" t="s">
        <v>168</v>
      </c>
      <c r="T23" s="339" t="s">
        <v>1117</v>
      </c>
      <c r="U23" s="339">
        <v>390</v>
      </c>
      <c r="V23" s="339">
        <v>390</v>
      </c>
      <c r="W23" s="339"/>
      <c r="X23" s="354">
        <v>0</v>
      </c>
      <c r="Y23" s="354">
        <v>0</v>
      </c>
      <c r="Z23" s="354">
        <v>0</v>
      </c>
      <c r="AA23" s="354">
        <v>0</v>
      </c>
      <c r="AB23" s="354">
        <v>0</v>
      </c>
      <c r="AC23" s="339"/>
      <c r="AD23" s="339">
        <v>35</v>
      </c>
      <c r="AE23" s="360">
        <v>28</v>
      </c>
      <c r="AF23" s="361" t="s">
        <v>1432</v>
      </c>
      <c r="AG23" s="361" t="s">
        <v>1433</v>
      </c>
      <c r="AH23" s="355" t="s">
        <v>168</v>
      </c>
      <c r="AI23" s="339" t="s">
        <v>1117</v>
      </c>
      <c r="AJ23" s="364" t="s">
        <v>80</v>
      </c>
      <c r="AK23" s="349" t="s">
        <v>1089</v>
      </c>
      <c r="AL23" s="338" t="s">
        <v>82</v>
      </c>
      <c r="AM23" s="365" t="s">
        <v>1090</v>
      </c>
      <c r="AN23" s="366" t="s">
        <v>108</v>
      </c>
      <c r="AO23" s="338"/>
      <c r="AP23" s="338"/>
      <c r="AQ23" s="368"/>
      <c r="AR23" s="337" t="s">
        <v>1079</v>
      </c>
      <c r="AS23" s="337"/>
      <c r="AT23" s="337"/>
      <c r="AU23" s="337"/>
      <c r="AV23" s="339" t="s">
        <v>1214</v>
      </c>
      <c r="AW23" s="367"/>
      <c r="AX23" s="370"/>
      <c r="AY23" s="74"/>
      <c r="AZ23" s="74"/>
      <c r="BA23" s="74"/>
      <c r="BB23" s="74"/>
      <c r="BC23" s="74"/>
      <c r="BD23" s="74"/>
      <c r="BE23" s="74"/>
      <c r="BF23" s="74"/>
      <c r="BG23" s="372">
        <v>1</v>
      </c>
    </row>
    <row r="24" s="333" customFormat="1" ht="89" hidden="1" customHeight="1" spans="1:59">
      <c r="A24" s="336">
        <v>16</v>
      </c>
      <c r="B24" s="339" t="s">
        <v>1434</v>
      </c>
      <c r="C24" s="339">
        <v>2022</v>
      </c>
      <c r="D24" s="338" t="s">
        <v>98</v>
      </c>
      <c r="E24" s="339" t="s">
        <v>1435</v>
      </c>
      <c r="F24" s="339" t="s">
        <v>45</v>
      </c>
      <c r="G24" s="339" t="s">
        <v>1084</v>
      </c>
      <c r="H24" s="339" t="s">
        <v>1436</v>
      </c>
      <c r="I24" s="339" t="s">
        <v>1437</v>
      </c>
      <c r="J24" s="339">
        <v>1</v>
      </c>
      <c r="K24" s="339"/>
      <c r="L24" s="339"/>
      <c r="M24" s="339"/>
      <c r="N24" s="339"/>
      <c r="O24" s="339"/>
      <c r="P24" s="339"/>
      <c r="Q24" s="339"/>
      <c r="R24" s="338">
        <v>452</v>
      </c>
      <c r="S24" s="339" t="s">
        <v>115</v>
      </c>
      <c r="T24" s="339" t="s">
        <v>1077</v>
      </c>
      <c r="U24" s="339">
        <v>380</v>
      </c>
      <c r="V24" s="339">
        <v>380</v>
      </c>
      <c r="W24" s="339"/>
      <c r="X24" s="354">
        <v>0</v>
      </c>
      <c r="Y24" s="354">
        <v>0</v>
      </c>
      <c r="Z24" s="354">
        <v>0</v>
      </c>
      <c r="AA24" s="354">
        <v>0</v>
      </c>
      <c r="AB24" s="354">
        <v>0</v>
      </c>
      <c r="AC24" s="339"/>
      <c r="AD24" s="339">
        <v>118</v>
      </c>
      <c r="AE24" s="360">
        <v>66</v>
      </c>
      <c r="AF24" s="361" t="s">
        <v>1438</v>
      </c>
      <c r="AG24" s="361" t="s">
        <v>1424</v>
      </c>
      <c r="AH24" s="338" t="s">
        <v>115</v>
      </c>
      <c r="AI24" s="338" t="s">
        <v>1077</v>
      </c>
      <c r="AJ24" s="364" t="s">
        <v>80</v>
      </c>
      <c r="AK24" s="349" t="s">
        <v>1089</v>
      </c>
      <c r="AL24" s="338" t="s">
        <v>82</v>
      </c>
      <c r="AM24" s="365" t="s">
        <v>1090</v>
      </c>
      <c r="AN24" s="366" t="s">
        <v>108</v>
      </c>
      <c r="AO24" s="338"/>
      <c r="AP24" s="338"/>
      <c r="AQ24" s="368"/>
      <c r="AR24" s="337" t="s">
        <v>1079</v>
      </c>
      <c r="AS24" s="337"/>
      <c r="AT24" s="337"/>
      <c r="AU24" s="337"/>
      <c r="AV24" s="339" t="s">
        <v>1214</v>
      </c>
      <c r="AW24" s="367"/>
      <c r="AX24" s="370"/>
      <c r="AY24" s="74"/>
      <c r="AZ24" s="74"/>
      <c r="BA24" s="74"/>
      <c r="BB24" s="74"/>
      <c r="BC24" s="74"/>
      <c r="BD24" s="74"/>
      <c r="BE24" s="74"/>
      <c r="BF24" s="74"/>
      <c r="BG24" s="372">
        <v>1</v>
      </c>
    </row>
    <row r="25" s="333" customFormat="1" ht="89" hidden="1" customHeight="1" spans="1:59">
      <c r="A25" s="336">
        <v>17</v>
      </c>
      <c r="B25" s="339" t="s">
        <v>1439</v>
      </c>
      <c r="C25" s="339">
        <v>2022</v>
      </c>
      <c r="D25" s="338" t="s">
        <v>98</v>
      </c>
      <c r="E25" s="339" t="s">
        <v>1440</v>
      </c>
      <c r="F25" s="339" t="s">
        <v>45</v>
      </c>
      <c r="G25" s="339" t="s">
        <v>1084</v>
      </c>
      <c r="H25" s="339" t="s">
        <v>1441</v>
      </c>
      <c r="I25" s="339" t="s">
        <v>1442</v>
      </c>
      <c r="J25" s="339">
        <v>1</v>
      </c>
      <c r="K25" s="339"/>
      <c r="L25" s="339"/>
      <c r="M25" s="339"/>
      <c r="N25" s="339"/>
      <c r="O25" s="339"/>
      <c r="P25" s="339"/>
      <c r="Q25" s="339"/>
      <c r="R25" s="339">
        <v>152</v>
      </c>
      <c r="S25" s="339" t="s">
        <v>115</v>
      </c>
      <c r="T25" s="339" t="s">
        <v>1077</v>
      </c>
      <c r="U25" s="339">
        <v>500</v>
      </c>
      <c r="V25" s="339">
        <v>500</v>
      </c>
      <c r="W25" s="339"/>
      <c r="X25" s="354">
        <v>0</v>
      </c>
      <c r="Y25" s="354">
        <v>0</v>
      </c>
      <c r="Z25" s="354">
        <v>0</v>
      </c>
      <c r="AA25" s="354">
        <v>0</v>
      </c>
      <c r="AB25" s="354">
        <v>0</v>
      </c>
      <c r="AC25" s="339"/>
      <c r="AD25" s="339">
        <v>51</v>
      </c>
      <c r="AE25" s="360">
        <v>39</v>
      </c>
      <c r="AF25" s="361" t="s">
        <v>1443</v>
      </c>
      <c r="AG25" s="361" t="s">
        <v>1444</v>
      </c>
      <c r="AH25" s="338" t="s">
        <v>115</v>
      </c>
      <c r="AI25" s="338" t="s">
        <v>1077</v>
      </c>
      <c r="AJ25" s="364" t="s">
        <v>80</v>
      </c>
      <c r="AK25" s="349" t="s">
        <v>1089</v>
      </c>
      <c r="AL25" s="338" t="s">
        <v>82</v>
      </c>
      <c r="AM25" s="365" t="s">
        <v>1090</v>
      </c>
      <c r="AN25" s="366" t="s">
        <v>108</v>
      </c>
      <c r="AO25" s="338"/>
      <c r="AP25" s="338"/>
      <c r="AQ25" s="368"/>
      <c r="AR25" s="337" t="s">
        <v>1079</v>
      </c>
      <c r="AS25" s="337"/>
      <c r="AT25" s="337"/>
      <c r="AU25" s="337"/>
      <c r="AV25" s="339" t="s">
        <v>1214</v>
      </c>
      <c r="AW25" s="367"/>
      <c r="AX25" s="370"/>
      <c r="AY25" s="74"/>
      <c r="AZ25" s="74"/>
      <c r="BA25" s="74"/>
      <c r="BB25" s="74"/>
      <c r="BC25" s="74"/>
      <c r="BD25" s="74"/>
      <c r="BE25" s="74"/>
      <c r="BF25" s="74"/>
      <c r="BG25" s="372">
        <v>1</v>
      </c>
    </row>
    <row r="26" s="333" customFormat="1" ht="89" hidden="1" customHeight="1" spans="1:59">
      <c r="A26" s="336">
        <v>18</v>
      </c>
      <c r="B26" s="339" t="s">
        <v>1445</v>
      </c>
      <c r="C26" s="339">
        <v>2022</v>
      </c>
      <c r="D26" s="338" t="s">
        <v>98</v>
      </c>
      <c r="E26" s="339" t="s">
        <v>1446</v>
      </c>
      <c r="F26" s="339" t="s">
        <v>45</v>
      </c>
      <c r="G26" s="339" t="s">
        <v>1084</v>
      </c>
      <c r="H26" s="339" t="s">
        <v>1094</v>
      </c>
      <c r="I26" s="339" t="s">
        <v>1447</v>
      </c>
      <c r="J26" s="339">
        <v>1</v>
      </c>
      <c r="K26" s="339"/>
      <c r="L26" s="339"/>
      <c r="M26" s="339"/>
      <c r="N26" s="339"/>
      <c r="O26" s="339"/>
      <c r="P26" s="339"/>
      <c r="Q26" s="339"/>
      <c r="R26" s="338">
        <v>452</v>
      </c>
      <c r="S26" s="339" t="s">
        <v>115</v>
      </c>
      <c r="T26" s="339" t="s">
        <v>1077</v>
      </c>
      <c r="U26" s="339">
        <v>385</v>
      </c>
      <c r="V26" s="339">
        <v>385</v>
      </c>
      <c r="W26" s="339"/>
      <c r="X26" s="354">
        <v>0</v>
      </c>
      <c r="Y26" s="354">
        <v>0</v>
      </c>
      <c r="Z26" s="354">
        <v>0</v>
      </c>
      <c r="AA26" s="354">
        <v>0</v>
      </c>
      <c r="AB26" s="354">
        <v>0</v>
      </c>
      <c r="AC26" s="339"/>
      <c r="AD26" s="339">
        <v>118</v>
      </c>
      <c r="AE26" s="360">
        <v>66</v>
      </c>
      <c r="AF26" s="361" t="s">
        <v>1448</v>
      </c>
      <c r="AG26" s="361" t="s">
        <v>1424</v>
      </c>
      <c r="AH26" s="338" t="s">
        <v>115</v>
      </c>
      <c r="AI26" s="338" t="s">
        <v>1077</v>
      </c>
      <c r="AJ26" s="364" t="s">
        <v>80</v>
      </c>
      <c r="AK26" s="349" t="s">
        <v>1089</v>
      </c>
      <c r="AL26" s="338" t="s">
        <v>82</v>
      </c>
      <c r="AM26" s="365" t="s">
        <v>1090</v>
      </c>
      <c r="AN26" s="366" t="s">
        <v>108</v>
      </c>
      <c r="AO26" s="338"/>
      <c r="AP26" s="338"/>
      <c r="AQ26" s="368"/>
      <c r="AR26" s="337" t="s">
        <v>1079</v>
      </c>
      <c r="AS26" s="337"/>
      <c r="AT26" s="337"/>
      <c r="AU26" s="337"/>
      <c r="AV26" s="339" t="s">
        <v>1214</v>
      </c>
      <c r="AW26" s="367"/>
      <c r="AX26" s="370"/>
      <c r="AY26" s="74"/>
      <c r="AZ26" s="74"/>
      <c r="BA26" s="74"/>
      <c r="BB26" s="74"/>
      <c r="BC26" s="74"/>
      <c r="BD26" s="74"/>
      <c r="BE26" s="74"/>
      <c r="BF26" s="74"/>
      <c r="BG26" s="372">
        <v>1</v>
      </c>
    </row>
    <row r="27" s="333" customFormat="1" ht="89" hidden="1" customHeight="1" spans="1:59">
      <c r="A27" s="336">
        <v>19</v>
      </c>
      <c r="B27" s="339" t="s">
        <v>1449</v>
      </c>
      <c r="C27" s="339">
        <v>2022</v>
      </c>
      <c r="D27" s="338" t="s">
        <v>98</v>
      </c>
      <c r="E27" s="339" t="s">
        <v>1450</v>
      </c>
      <c r="F27" s="339" t="s">
        <v>45</v>
      </c>
      <c r="G27" s="339" t="s">
        <v>1084</v>
      </c>
      <c r="H27" s="339" t="s">
        <v>1451</v>
      </c>
      <c r="I27" s="339" t="s">
        <v>1452</v>
      </c>
      <c r="J27" s="339">
        <v>1</v>
      </c>
      <c r="K27" s="339"/>
      <c r="L27" s="339"/>
      <c r="M27" s="339"/>
      <c r="N27" s="339"/>
      <c r="O27" s="339"/>
      <c r="P27" s="339"/>
      <c r="Q27" s="339"/>
      <c r="R27" s="339">
        <v>526</v>
      </c>
      <c r="S27" s="339" t="s">
        <v>115</v>
      </c>
      <c r="T27" s="339" t="s">
        <v>1077</v>
      </c>
      <c r="U27" s="339">
        <v>900</v>
      </c>
      <c r="V27" s="339">
        <v>900</v>
      </c>
      <c r="W27" s="339"/>
      <c r="X27" s="354">
        <v>0</v>
      </c>
      <c r="Y27" s="354">
        <v>0</v>
      </c>
      <c r="Z27" s="354">
        <v>0</v>
      </c>
      <c r="AA27" s="354">
        <v>0</v>
      </c>
      <c r="AB27" s="354">
        <v>0</v>
      </c>
      <c r="AC27" s="339"/>
      <c r="AD27" s="339">
        <v>156</v>
      </c>
      <c r="AE27" s="360">
        <v>124</v>
      </c>
      <c r="AF27" s="361" t="s">
        <v>1453</v>
      </c>
      <c r="AG27" s="361" t="s">
        <v>1454</v>
      </c>
      <c r="AH27" s="338" t="s">
        <v>115</v>
      </c>
      <c r="AI27" s="338" t="s">
        <v>1077</v>
      </c>
      <c r="AJ27" s="364" t="s">
        <v>80</v>
      </c>
      <c r="AK27" s="349" t="s">
        <v>1089</v>
      </c>
      <c r="AL27" s="338" t="s">
        <v>82</v>
      </c>
      <c r="AM27" s="365" t="s">
        <v>1090</v>
      </c>
      <c r="AN27" s="366" t="s">
        <v>108</v>
      </c>
      <c r="AO27" s="338"/>
      <c r="AP27" s="338"/>
      <c r="AQ27" s="368"/>
      <c r="AR27" s="337" t="s">
        <v>1079</v>
      </c>
      <c r="AS27" s="337"/>
      <c r="AT27" s="337"/>
      <c r="AU27" s="337"/>
      <c r="AV27" s="339" t="s">
        <v>1214</v>
      </c>
      <c r="AW27" s="367"/>
      <c r="AX27" s="370"/>
      <c r="AY27" s="74"/>
      <c r="AZ27" s="74"/>
      <c r="BA27" s="74"/>
      <c r="BB27" s="74"/>
      <c r="BC27" s="74"/>
      <c r="BD27" s="74"/>
      <c r="BE27" s="74"/>
      <c r="BF27" s="74"/>
      <c r="BG27" s="372">
        <v>1</v>
      </c>
    </row>
    <row r="28" s="3" customFormat="1" ht="18" hidden="1" customHeight="1" spans="1:49">
      <c r="A28" s="155"/>
      <c r="B28" s="156" t="s">
        <v>123</v>
      </c>
      <c r="C28" s="156"/>
      <c r="D28" s="156"/>
      <c r="E28" s="157"/>
      <c r="F28" s="156"/>
      <c r="G28" s="335"/>
      <c r="H28" s="157"/>
      <c r="I28" s="156"/>
      <c r="J28" s="166">
        <f t="shared" ref="J28:AB28" si="4">SUM(J29:J52)</f>
        <v>24</v>
      </c>
      <c r="K28" s="166">
        <f t="shared" si="4"/>
        <v>0</v>
      </c>
      <c r="L28" s="166">
        <f t="shared" si="4"/>
        <v>0</v>
      </c>
      <c r="M28" s="166">
        <f t="shared" si="4"/>
        <v>0</v>
      </c>
      <c r="N28" s="166">
        <f t="shared" si="4"/>
        <v>0</v>
      </c>
      <c r="O28" s="166">
        <f t="shared" si="4"/>
        <v>0</v>
      </c>
      <c r="P28" s="166">
        <f t="shared" si="4"/>
        <v>0</v>
      </c>
      <c r="Q28" s="166">
        <f t="shared" si="4"/>
        <v>0</v>
      </c>
      <c r="R28" s="166">
        <f t="shared" si="4"/>
        <v>65505</v>
      </c>
      <c r="S28" s="166">
        <f t="shared" si="4"/>
        <v>0</v>
      </c>
      <c r="T28" s="166">
        <f t="shared" si="4"/>
        <v>0</v>
      </c>
      <c r="U28" s="166">
        <f t="shared" si="4"/>
        <v>5477.49</v>
      </c>
      <c r="V28" s="166">
        <f t="shared" si="4"/>
        <v>2195.03</v>
      </c>
      <c r="W28" s="166">
        <f t="shared" si="4"/>
        <v>0</v>
      </c>
      <c r="X28" s="166">
        <f t="shared" si="4"/>
        <v>2666.46</v>
      </c>
      <c r="Y28" s="166">
        <f t="shared" si="4"/>
        <v>616</v>
      </c>
      <c r="Z28" s="166">
        <f t="shared" si="4"/>
        <v>0</v>
      </c>
      <c r="AA28" s="166">
        <f t="shared" si="4"/>
        <v>0</v>
      </c>
      <c r="AB28" s="166">
        <f t="shared" si="4"/>
        <v>0</v>
      </c>
      <c r="AC28" s="166"/>
      <c r="AD28" s="166">
        <f>SUM(AD29:AD52)</f>
        <v>18643</v>
      </c>
      <c r="AE28" s="166">
        <f>SUM(AE29:AE52)</f>
        <v>8309</v>
      </c>
      <c r="AF28" s="170"/>
      <c r="AG28" s="170"/>
      <c r="AH28" s="175"/>
      <c r="AI28" s="175"/>
      <c r="AJ28" s="176"/>
      <c r="AK28" s="177"/>
      <c r="AL28" s="175"/>
      <c r="AM28" s="175"/>
      <c r="AN28" s="175"/>
      <c r="AO28" s="163"/>
      <c r="AP28" s="178"/>
      <c r="AQ28" s="163"/>
      <c r="AR28" s="178"/>
      <c r="AS28" s="178"/>
      <c r="AT28" s="178"/>
      <c r="AU28" s="178"/>
      <c r="AV28" s="178"/>
      <c r="AW28" s="178"/>
    </row>
    <row r="29" s="1" customFormat="1" ht="252" hidden="1" customHeight="1" spans="1:49">
      <c r="A29" s="20">
        <v>20</v>
      </c>
      <c r="B29" s="20" t="s">
        <v>124</v>
      </c>
      <c r="C29" s="20">
        <v>2022</v>
      </c>
      <c r="D29" s="22" t="s">
        <v>125</v>
      </c>
      <c r="E29" s="23" t="s">
        <v>126</v>
      </c>
      <c r="F29" s="22" t="s">
        <v>45</v>
      </c>
      <c r="G29" s="22" t="s">
        <v>1110</v>
      </c>
      <c r="H29" s="22" t="s">
        <v>127</v>
      </c>
      <c r="I29" s="34" t="s">
        <v>1111</v>
      </c>
      <c r="J29" s="22">
        <v>1</v>
      </c>
      <c r="K29" s="22"/>
      <c r="L29" s="22"/>
      <c r="M29" s="22"/>
      <c r="N29" s="22"/>
      <c r="O29" s="22"/>
      <c r="P29" s="22"/>
      <c r="Q29" s="22"/>
      <c r="R29" s="22">
        <v>5642</v>
      </c>
      <c r="S29" s="22" t="s">
        <v>80</v>
      </c>
      <c r="T29" s="34" t="s">
        <v>81</v>
      </c>
      <c r="U29" s="44">
        <v>174.46</v>
      </c>
      <c r="V29" s="44">
        <v>0</v>
      </c>
      <c r="W29" s="44"/>
      <c r="X29" s="44">
        <v>174.46</v>
      </c>
      <c r="Y29" s="44">
        <v>0</v>
      </c>
      <c r="Z29" s="44">
        <v>0</v>
      </c>
      <c r="AA29" s="44">
        <v>0</v>
      </c>
      <c r="AB29" s="44">
        <v>0</v>
      </c>
      <c r="AC29" s="44"/>
      <c r="AD29" s="50">
        <v>1612</v>
      </c>
      <c r="AE29" s="50">
        <v>948</v>
      </c>
      <c r="AF29" s="34" t="s">
        <v>129</v>
      </c>
      <c r="AG29" s="34" t="s">
        <v>130</v>
      </c>
      <c r="AH29" s="21" t="s">
        <v>80</v>
      </c>
      <c r="AI29" s="21" t="s">
        <v>81</v>
      </c>
      <c r="AJ29" s="58" t="s">
        <v>80</v>
      </c>
      <c r="AK29" s="21" t="s">
        <v>81</v>
      </c>
      <c r="AL29" s="21" t="s">
        <v>82</v>
      </c>
      <c r="AM29" s="21" t="s">
        <v>55</v>
      </c>
      <c r="AN29" s="66" t="s">
        <v>131</v>
      </c>
      <c r="AO29" s="66" t="s">
        <v>56</v>
      </c>
      <c r="AP29" s="133" t="s">
        <v>1112</v>
      </c>
      <c r="AQ29" s="66"/>
      <c r="AR29" s="20"/>
      <c r="AS29" s="20"/>
      <c r="AT29" s="20"/>
      <c r="AU29" s="20"/>
      <c r="AV29" s="20"/>
      <c r="AW29" s="128"/>
    </row>
    <row r="30" s="1" customFormat="1" ht="306" hidden="1" customHeight="1" spans="1:49">
      <c r="A30" s="20">
        <v>21</v>
      </c>
      <c r="B30" s="20" t="s">
        <v>132</v>
      </c>
      <c r="C30" s="20">
        <v>2022</v>
      </c>
      <c r="D30" s="22" t="s">
        <v>125</v>
      </c>
      <c r="E30" s="22" t="s">
        <v>133</v>
      </c>
      <c r="F30" s="22" t="s">
        <v>45</v>
      </c>
      <c r="G30" s="22">
        <v>2022</v>
      </c>
      <c r="H30" s="22" t="s">
        <v>134</v>
      </c>
      <c r="I30" s="34" t="s">
        <v>1113</v>
      </c>
      <c r="J30" s="22">
        <v>1</v>
      </c>
      <c r="K30" s="22"/>
      <c r="L30" s="22"/>
      <c r="M30" s="22"/>
      <c r="N30" s="22"/>
      <c r="O30" s="22"/>
      <c r="P30" s="22"/>
      <c r="Q30" s="22"/>
      <c r="R30" s="22">
        <v>9163</v>
      </c>
      <c r="S30" s="22" t="s">
        <v>80</v>
      </c>
      <c r="T30" s="34" t="s">
        <v>81</v>
      </c>
      <c r="U30" s="44">
        <v>418</v>
      </c>
      <c r="V30" s="44">
        <v>0</v>
      </c>
      <c r="W30" s="44"/>
      <c r="X30" s="44">
        <v>418</v>
      </c>
      <c r="Y30" s="44">
        <v>0</v>
      </c>
      <c r="Z30" s="44">
        <v>0</v>
      </c>
      <c r="AA30" s="44">
        <v>0</v>
      </c>
      <c r="AB30" s="44">
        <v>0</v>
      </c>
      <c r="AC30" s="44"/>
      <c r="AD30" s="50">
        <v>2618</v>
      </c>
      <c r="AE30" s="50">
        <v>1845</v>
      </c>
      <c r="AF30" s="34" t="s">
        <v>136</v>
      </c>
      <c r="AG30" s="34" t="s">
        <v>137</v>
      </c>
      <c r="AH30" s="21" t="s">
        <v>80</v>
      </c>
      <c r="AI30" s="21" t="s">
        <v>81</v>
      </c>
      <c r="AJ30" s="58" t="s">
        <v>80</v>
      </c>
      <c r="AK30" s="21" t="s">
        <v>81</v>
      </c>
      <c r="AL30" s="21" t="s">
        <v>82</v>
      </c>
      <c r="AM30" s="21" t="s">
        <v>55</v>
      </c>
      <c r="AN30" s="66" t="s">
        <v>131</v>
      </c>
      <c r="AO30" s="66" t="s">
        <v>56</v>
      </c>
      <c r="AP30" s="133" t="s">
        <v>1112</v>
      </c>
      <c r="AQ30" s="66"/>
      <c r="AR30" s="20"/>
      <c r="AS30" s="20"/>
      <c r="AT30" s="20"/>
      <c r="AU30" s="20"/>
      <c r="AV30" s="20"/>
      <c r="AW30" s="128"/>
    </row>
    <row r="31" s="1" customFormat="1" ht="237" hidden="1" customHeight="1" spans="1:49">
      <c r="A31" s="20">
        <v>22</v>
      </c>
      <c r="B31" s="20" t="s">
        <v>138</v>
      </c>
      <c r="C31" s="20">
        <v>2022</v>
      </c>
      <c r="D31" s="20" t="s">
        <v>125</v>
      </c>
      <c r="E31" s="21" t="s">
        <v>139</v>
      </c>
      <c r="F31" s="22" t="s">
        <v>45</v>
      </c>
      <c r="G31" s="22" t="s">
        <v>1110</v>
      </c>
      <c r="H31" s="25" t="s">
        <v>140</v>
      </c>
      <c r="I31" s="36" t="s">
        <v>141</v>
      </c>
      <c r="J31" s="22">
        <v>1</v>
      </c>
      <c r="K31" s="24"/>
      <c r="L31" s="24"/>
      <c r="M31" s="24"/>
      <c r="N31" s="24"/>
      <c r="O31" s="24"/>
      <c r="P31" s="24"/>
      <c r="Q31" s="24"/>
      <c r="R31" s="22">
        <v>1953</v>
      </c>
      <c r="S31" s="22" t="s">
        <v>80</v>
      </c>
      <c r="T31" s="34" t="s">
        <v>81</v>
      </c>
      <c r="U31" s="44">
        <v>211</v>
      </c>
      <c r="V31" s="44">
        <v>0</v>
      </c>
      <c r="W31" s="44"/>
      <c r="X31" s="44">
        <v>211</v>
      </c>
      <c r="Y31" s="44">
        <v>0</v>
      </c>
      <c r="Z31" s="44">
        <v>0</v>
      </c>
      <c r="AA31" s="44">
        <v>0</v>
      </c>
      <c r="AB31" s="44">
        <v>0</v>
      </c>
      <c r="AC31" s="44"/>
      <c r="AD31" s="50">
        <v>558</v>
      </c>
      <c r="AE31" s="50">
        <v>230</v>
      </c>
      <c r="AF31" s="33" t="s">
        <v>142</v>
      </c>
      <c r="AG31" s="33" t="s">
        <v>143</v>
      </c>
      <c r="AH31" s="21" t="s">
        <v>80</v>
      </c>
      <c r="AI31" s="21" t="s">
        <v>81</v>
      </c>
      <c r="AJ31" s="58" t="s">
        <v>80</v>
      </c>
      <c r="AK31" s="21" t="s">
        <v>81</v>
      </c>
      <c r="AL31" s="21" t="s">
        <v>82</v>
      </c>
      <c r="AM31" s="21" t="s">
        <v>55</v>
      </c>
      <c r="AN31" s="66" t="s">
        <v>144</v>
      </c>
      <c r="AO31" s="66" t="s">
        <v>56</v>
      </c>
      <c r="AP31" s="133" t="s">
        <v>1112</v>
      </c>
      <c r="AQ31" s="66"/>
      <c r="AR31" s="20"/>
      <c r="AS31" s="20"/>
      <c r="AT31" s="20"/>
      <c r="AU31" s="20"/>
      <c r="AV31" s="20"/>
      <c r="AW31" s="128"/>
    </row>
    <row r="32" s="1" customFormat="1" ht="48" hidden="1" customHeight="1" spans="1:49">
      <c r="A32" s="20">
        <v>23</v>
      </c>
      <c r="B32" s="20" t="s">
        <v>145</v>
      </c>
      <c r="C32" s="20">
        <v>2022</v>
      </c>
      <c r="D32" s="21" t="s">
        <v>125</v>
      </c>
      <c r="E32" s="21" t="s">
        <v>146</v>
      </c>
      <c r="F32" s="21" t="s">
        <v>45</v>
      </c>
      <c r="G32" s="22" t="s">
        <v>1110</v>
      </c>
      <c r="H32" s="21" t="s">
        <v>147</v>
      </c>
      <c r="I32" s="33" t="s">
        <v>148</v>
      </c>
      <c r="J32" s="22">
        <v>1</v>
      </c>
      <c r="K32" s="21"/>
      <c r="L32" s="21"/>
      <c r="M32" s="21"/>
      <c r="N32" s="21"/>
      <c r="O32" s="21"/>
      <c r="P32" s="21"/>
      <c r="Q32" s="21"/>
      <c r="R32" s="22">
        <v>105</v>
      </c>
      <c r="S32" s="22" t="s">
        <v>86</v>
      </c>
      <c r="T32" s="34" t="s">
        <v>90</v>
      </c>
      <c r="U32" s="44">
        <v>2.4</v>
      </c>
      <c r="V32" s="44">
        <v>0</v>
      </c>
      <c r="W32" s="44"/>
      <c r="X32" s="44">
        <v>0</v>
      </c>
      <c r="Y32" s="44">
        <v>2.4</v>
      </c>
      <c r="Z32" s="44">
        <v>0</v>
      </c>
      <c r="AA32" s="44">
        <v>0</v>
      </c>
      <c r="AB32" s="44">
        <v>0</v>
      </c>
      <c r="AC32" s="44"/>
      <c r="AD32" s="50">
        <v>30</v>
      </c>
      <c r="AE32" s="50">
        <v>5</v>
      </c>
      <c r="AF32" s="33" t="s">
        <v>149</v>
      </c>
      <c r="AG32" s="33" t="s">
        <v>150</v>
      </c>
      <c r="AH32" s="21" t="s">
        <v>86</v>
      </c>
      <c r="AI32" s="21" t="s">
        <v>90</v>
      </c>
      <c r="AJ32" s="58" t="s">
        <v>80</v>
      </c>
      <c r="AK32" s="21" t="s">
        <v>81</v>
      </c>
      <c r="AL32" s="21" t="s">
        <v>82</v>
      </c>
      <c r="AM32" s="21" t="s">
        <v>55</v>
      </c>
      <c r="AN32" s="21" t="s">
        <v>80</v>
      </c>
      <c r="AO32" s="21" t="s">
        <v>56</v>
      </c>
      <c r="AP32" s="133"/>
      <c r="AQ32" s="21"/>
      <c r="AR32" s="20"/>
      <c r="AS32" s="20"/>
      <c r="AT32" s="20"/>
      <c r="AU32" s="20"/>
      <c r="AV32" s="20"/>
      <c r="AW32" s="128"/>
    </row>
    <row r="33" s="1" customFormat="1" ht="33.75" hidden="1" spans="1:49">
      <c r="A33" s="20">
        <v>24</v>
      </c>
      <c r="B33" s="20" t="s">
        <v>151</v>
      </c>
      <c r="C33" s="20">
        <v>2022</v>
      </c>
      <c r="D33" s="21" t="s">
        <v>125</v>
      </c>
      <c r="E33" s="21" t="s">
        <v>152</v>
      </c>
      <c r="F33" s="21" t="s">
        <v>45</v>
      </c>
      <c r="G33" s="22" t="s">
        <v>1110</v>
      </c>
      <c r="H33" s="21" t="s">
        <v>66</v>
      </c>
      <c r="I33" s="33" t="s">
        <v>153</v>
      </c>
      <c r="J33" s="22">
        <v>1</v>
      </c>
      <c r="K33" s="21"/>
      <c r="L33" s="21"/>
      <c r="M33" s="21"/>
      <c r="N33" s="21"/>
      <c r="O33" s="21"/>
      <c r="P33" s="21"/>
      <c r="Q33" s="21"/>
      <c r="R33" s="22">
        <v>3742</v>
      </c>
      <c r="S33" s="22" t="s">
        <v>70</v>
      </c>
      <c r="T33" s="34" t="s">
        <v>1075</v>
      </c>
      <c r="U33" s="44">
        <v>20</v>
      </c>
      <c r="V33" s="44">
        <v>0</v>
      </c>
      <c r="W33" s="44"/>
      <c r="X33" s="44">
        <v>0</v>
      </c>
      <c r="Y33" s="44">
        <v>20</v>
      </c>
      <c r="Z33" s="44">
        <v>0</v>
      </c>
      <c r="AA33" s="44">
        <v>0</v>
      </c>
      <c r="AB33" s="44">
        <v>0</v>
      </c>
      <c r="AC33" s="44"/>
      <c r="AD33" s="50">
        <v>1069</v>
      </c>
      <c r="AE33" s="50">
        <v>353</v>
      </c>
      <c r="AF33" s="33" t="s">
        <v>154</v>
      </c>
      <c r="AG33" s="33" t="s">
        <v>155</v>
      </c>
      <c r="AH33" s="21" t="s">
        <v>70</v>
      </c>
      <c r="AI33" s="21" t="s">
        <v>1075</v>
      </c>
      <c r="AJ33" s="58" t="s">
        <v>80</v>
      </c>
      <c r="AK33" s="21" t="s">
        <v>81</v>
      </c>
      <c r="AL33" s="21" t="s">
        <v>82</v>
      </c>
      <c r="AM33" s="21" t="s">
        <v>55</v>
      </c>
      <c r="AN33" s="21" t="s">
        <v>80</v>
      </c>
      <c r="AO33" s="21" t="s">
        <v>56</v>
      </c>
      <c r="AP33" s="21" t="s">
        <v>96</v>
      </c>
      <c r="AQ33" s="21"/>
      <c r="AR33" s="20"/>
      <c r="AS33" s="20"/>
      <c r="AT33" s="20"/>
      <c r="AU33" s="20"/>
      <c r="AV33" s="20"/>
      <c r="AW33" s="128"/>
    </row>
    <row r="34" s="333" customFormat="1" ht="123.75" spans="1:59">
      <c r="A34" s="336">
        <v>25</v>
      </c>
      <c r="B34" s="337" t="s">
        <v>156</v>
      </c>
      <c r="C34" s="337">
        <v>2022</v>
      </c>
      <c r="D34" s="338" t="s">
        <v>125</v>
      </c>
      <c r="E34" s="342" t="s">
        <v>1114</v>
      </c>
      <c r="F34" s="339" t="s">
        <v>45</v>
      </c>
      <c r="G34" s="340" t="s">
        <v>1110</v>
      </c>
      <c r="H34" s="339" t="s">
        <v>158</v>
      </c>
      <c r="I34" s="348" t="s">
        <v>1455</v>
      </c>
      <c r="J34" s="343">
        <v>1</v>
      </c>
      <c r="K34" s="338"/>
      <c r="L34" s="338"/>
      <c r="M34" s="338"/>
      <c r="N34" s="338"/>
      <c r="O34" s="338"/>
      <c r="P34" s="338"/>
      <c r="Q34" s="338"/>
      <c r="R34" s="343">
        <v>1768</v>
      </c>
      <c r="S34" s="340" t="s">
        <v>115</v>
      </c>
      <c r="T34" s="350" t="s">
        <v>1077</v>
      </c>
      <c r="U34" s="354">
        <v>395</v>
      </c>
      <c r="V34" s="354">
        <v>395</v>
      </c>
      <c r="W34" s="354"/>
      <c r="X34" s="354">
        <v>0</v>
      </c>
      <c r="Y34" s="354">
        <v>0</v>
      </c>
      <c r="Z34" s="354">
        <v>0</v>
      </c>
      <c r="AA34" s="354">
        <v>0</v>
      </c>
      <c r="AB34" s="354">
        <v>0</v>
      </c>
      <c r="AC34" s="354"/>
      <c r="AD34" s="359">
        <v>505</v>
      </c>
      <c r="AE34" s="359">
        <v>148</v>
      </c>
      <c r="AF34" s="348" t="s">
        <v>160</v>
      </c>
      <c r="AG34" s="361" t="s">
        <v>161</v>
      </c>
      <c r="AH34" s="338" t="s">
        <v>115</v>
      </c>
      <c r="AI34" s="338" t="s">
        <v>1077</v>
      </c>
      <c r="AJ34" s="339" t="s">
        <v>80</v>
      </c>
      <c r="AK34" s="338" t="s">
        <v>81</v>
      </c>
      <c r="AL34" s="338" t="s">
        <v>82</v>
      </c>
      <c r="AM34" s="338" t="s">
        <v>55</v>
      </c>
      <c r="AN34" s="363" t="s">
        <v>63</v>
      </c>
      <c r="AO34" s="338" t="s">
        <v>56</v>
      </c>
      <c r="AP34" s="367" t="s">
        <v>1078</v>
      </c>
      <c r="AQ34" s="338"/>
      <c r="AR34" s="337" t="s">
        <v>1079</v>
      </c>
      <c r="AS34" s="337" t="s">
        <v>1079</v>
      </c>
      <c r="AT34" s="337" t="s">
        <v>1079</v>
      </c>
      <c r="AU34" s="337"/>
      <c r="AV34" s="339"/>
      <c r="AW34" s="371" t="s">
        <v>1091</v>
      </c>
      <c r="AX34" s="334"/>
      <c r="AY34" s="74"/>
      <c r="AZ34" s="74" t="s">
        <v>1539</v>
      </c>
      <c r="BA34" s="74"/>
      <c r="BB34" s="74"/>
      <c r="BC34" s="74"/>
      <c r="BD34" s="74"/>
      <c r="BE34" s="74"/>
      <c r="BF34" s="74"/>
      <c r="BG34" s="372">
        <v>1</v>
      </c>
    </row>
    <row r="35" s="333" customFormat="1" ht="78.75" spans="1:59">
      <c r="A35" s="336">
        <v>26</v>
      </c>
      <c r="B35" s="337" t="s">
        <v>162</v>
      </c>
      <c r="C35" s="337">
        <v>2022</v>
      </c>
      <c r="D35" s="338" t="s">
        <v>125</v>
      </c>
      <c r="E35" s="342" t="s">
        <v>163</v>
      </c>
      <c r="F35" s="339" t="s">
        <v>45</v>
      </c>
      <c r="G35" s="340" t="s">
        <v>1110</v>
      </c>
      <c r="H35" s="339" t="s">
        <v>164</v>
      </c>
      <c r="I35" s="348" t="s">
        <v>1456</v>
      </c>
      <c r="J35" s="343">
        <v>1</v>
      </c>
      <c r="K35" s="338"/>
      <c r="L35" s="338"/>
      <c r="M35" s="338"/>
      <c r="N35" s="338"/>
      <c r="O35" s="338"/>
      <c r="P35" s="338"/>
      <c r="Q35" s="338"/>
      <c r="R35" s="343">
        <v>3371</v>
      </c>
      <c r="S35" s="340" t="s">
        <v>168</v>
      </c>
      <c r="T35" s="350" t="s">
        <v>1117</v>
      </c>
      <c r="U35" s="354">
        <v>377</v>
      </c>
      <c r="V35" s="354">
        <v>377</v>
      </c>
      <c r="W35" s="354"/>
      <c r="X35" s="354">
        <v>0</v>
      </c>
      <c r="Y35" s="354">
        <v>0</v>
      </c>
      <c r="Z35" s="354">
        <v>0</v>
      </c>
      <c r="AA35" s="354">
        <v>0</v>
      </c>
      <c r="AB35" s="354">
        <v>0</v>
      </c>
      <c r="AC35" s="354"/>
      <c r="AD35" s="359">
        <v>963</v>
      </c>
      <c r="AE35" s="359">
        <v>290</v>
      </c>
      <c r="AF35" s="348" t="s">
        <v>166</v>
      </c>
      <c r="AG35" s="348" t="s">
        <v>167</v>
      </c>
      <c r="AH35" s="338" t="s">
        <v>168</v>
      </c>
      <c r="AI35" s="338" t="s">
        <v>1117</v>
      </c>
      <c r="AJ35" s="339" t="s">
        <v>80</v>
      </c>
      <c r="AK35" s="338" t="s">
        <v>81</v>
      </c>
      <c r="AL35" s="338" t="s">
        <v>82</v>
      </c>
      <c r="AM35" s="338" t="s">
        <v>55</v>
      </c>
      <c r="AN35" s="338" t="s">
        <v>170</v>
      </c>
      <c r="AO35" s="338" t="s">
        <v>56</v>
      </c>
      <c r="AP35" s="367" t="s">
        <v>1078</v>
      </c>
      <c r="AQ35" s="338"/>
      <c r="AR35" s="337" t="s">
        <v>1079</v>
      </c>
      <c r="AS35" s="337" t="s">
        <v>1079</v>
      </c>
      <c r="AT35" s="337" t="s">
        <v>1079</v>
      </c>
      <c r="AU35" s="337"/>
      <c r="AV35" s="339"/>
      <c r="AW35" s="371" t="s">
        <v>1091</v>
      </c>
      <c r="AX35" s="334"/>
      <c r="AY35" s="74"/>
      <c r="AZ35" s="74" t="s">
        <v>1539</v>
      </c>
      <c r="BA35" s="74"/>
      <c r="BB35" s="74"/>
      <c r="BC35" s="74"/>
      <c r="BD35" s="74"/>
      <c r="BE35" s="74"/>
      <c r="BF35" s="74"/>
      <c r="BG35" s="372">
        <v>1</v>
      </c>
    </row>
    <row r="36" s="333" customFormat="1" ht="90" customHeight="1" spans="1:59">
      <c r="A36" s="336">
        <v>27</v>
      </c>
      <c r="B36" s="337" t="s">
        <v>171</v>
      </c>
      <c r="C36" s="337">
        <v>2022</v>
      </c>
      <c r="D36" s="338" t="s">
        <v>125</v>
      </c>
      <c r="E36" s="342" t="s">
        <v>172</v>
      </c>
      <c r="F36" s="339" t="s">
        <v>45</v>
      </c>
      <c r="G36" s="340" t="s">
        <v>1110</v>
      </c>
      <c r="H36" s="339" t="s">
        <v>173</v>
      </c>
      <c r="I36" s="348" t="s">
        <v>1457</v>
      </c>
      <c r="J36" s="343">
        <v>1</v>
      </c>
      <c r="K36" s="338"/>
      <c r="L36" s="338"/>
      <c r="M36" s="338"/>
      <c r="N36" s="338"/>
      <c r="O36" s="338"/>
      <c r="P36" s="338"/>
      <c r="Q36" s="338"/>
      <c r="R36" s="343">
        <v>1750</v>
      </c>
      <c r="S36" s="340" t="s">
        <v>177</v>
      </c>
      <c r="T36" s="350" t="s">
        <v>178</v>
      </c>
      <c r="U36" s="354">
        <v>397</v>
      </c>
      <c r="V36" s="354">
        <v>397</v>
      </c>
      <c r="W36" s="354"/>
      <c r="X36" s="354">
        <v>0</v>
      </c>
      <c r="Y36" s="354">
        <v>0</v>
      </c>
      <c r="Z36" s="354">
        <v>0</v>
      </c>
      <c r="AA36" s="354">
        <v>0</v>
      </c>
      <c r="AB36" s="354">
        <v>0</v>
      </c>
      <c r="AC36" s="354"/>
      <c r="AD36" s="359">
        <v>500</v>
      </c>
      <c r="AE36" s="359">
        <v>300</v>
      </c>
      <c r="AF36" s="348" t="s">
        <v>175</v>
      </c>
      <c r="AG36" s="348" t="s">
        <v>1119</v>
      </c>
      <c r="AH36" s="338" t="s">
        <v>177</v>
      </c>
      <c r="AI36" s="338" t="s">
        <v>178</v>
      </c>
      <c r="AJ36" s="339" t="s">
        <v>80</v>
      </c>
      <c r="AK36" s="338" t="s">
        <v>81</v>
      </c>
      <c r="AL36" s="338" t="s">
        <v>82</v>
      </c>
      <c r="AM36" s="338" t="s">
        <v>55</v>
      </c>
      <c r="AN36" s="338" t="s">
        <v>179</v>
      </c>
      <c r="AO36" s="338" t="s">
        <v>56</v>
      </c>
      <c r="AP36" s="367" t="s">
        <v>1078</v>
      </c>
      <c r="AQ36" s="338"/>
      <c r="AR36" s="337" t="s">
        <v>1079</v>
      </c>
      <c r="AS36" s="337" t="s">
        <v>1079</v>
      </c>
      <c r="AT36" s="337" t="s">
        <v>1079</v>
      </c>
      <c r="AU36" s="337"/>
      <c r="AV36" s="339"/>
      <c r="AW36" s="371" t="s">
        <v>1091</v>
      </c>
      <c r="AX36" s="334"/>
      <c r="AY36" s="74"/>
      <c r="AZ36" s="74" t="s">
        <v>1539</v>
      </c>
      <c r="BA36" s="74"/>
      <c r="BB36" s="74"/>
      <c r="BC36" s="74"/>
      <c r="BD36" s="74"/>
      <c r="BE36" s="74"/>
      <c r="BF36" s="74"/>
      <c r="BG36" s="372">
        <v>1</v>
      </c>
    </row>
    <row r="37" s="333" customFormat="1" ht="101.25" spans="1:59">
      <c r="A37" s="336">
        <v>28</v>
      </c>
      <c r="B37" s="337" t="s">
        <v>180</v>
      </c>
      <c r="C37" s="337">
        <v>2022</v>
      </c>
      <c r="D37" s="338" t="s">
        <v>125</v>
      </c>
      <c r="E37" s="342" t="s">
        <v>181</v>
      </c>
      <c r="F37" s="340" t="s">
        <v>45</v>
      </c>
      <c r="G37" s="340" t="s">
        <v>1110</v>
      </c>
      <c r="H37" s="339" t="s">
        <v>182</v>
      </c>
      <c r="I37" s="348" t="s">
        <v>1458</v>
      </c>
      <c r="J37" s="343">
        <v>1</v>
      </c>
      <c r="K37" s="338"/>
      <c r="L37" s="338"/>
      <c r="M37" s="338"/>
      <c r="N37" s="338"/>
      <c r="O37" s="338"/>
      <c r="P37" s="338"/>
      <c r="Q37" s="338"/>
      <c r="R37" s="343">
        <v>3584</v>
      </c>
      <c r="S37" s="340" t="s">
        <v>78</v>
      </c>
      <c r="T37" s="350" t="s">
        <v>1076</v>
      </c>
      <c r="U37" s="354">
        <v>376.03</v>
      </c>
      <c r="V37" s="354">
        <v>376.03</v>
      </c>
      <c r="W37" s="354"/>
      <c r="X37" s="354">
        <v>0</v>
      </c>
      <c r="Y37" s="354">
        <v>0</v>
      </c>
      <c r="Z37" s="354">
        <v>0</v>
      </c>
      <c r="AA37" s="354">
        <v>0</v>
      </c>
      <c r="AB37" s="354">
        <v>0</v>
      </c>
      <c r="AC37" s="354"/>
      <c r="AD37" s="359">
        <v>1024</v>
      </c>
      <c r="AE37" s="359">
        <v>369</v>
      </c>
      <c r="AF37" s="348" t="s">
        <v>1459</v>
      </c>
      <c r="AG37" s="348" t="s">
        <v>1460</v>
      </c>
      <c r="AH37" s="338" t="s">
        <v>78</v>
      </c>
      <c r="AI37" s="338" t="s">
        <v>1076</v>
      </c>
      <c r="AJ37" s="339" t="s">
        <v>80</v>
      </c>
      <c r="AK37" s="338" t="s">
        <v>81</v>
      </c>
      <c r="AL37" s="338" t="s">
        <v>82</v>
      </c>
      <c r="AM37" s="338" t="s">
        <v>55</v>
      </c>
      <c r="AN37" s="338" t="s">
        <v>187</v>
      </c>
      <c r="AO37" s="338" t="s">
        <v>56</v>
      </c>
      <c r="AP37" s="367" t="s">
        <v>1078</v>
      </c>
      <c r="AQ37" s="338"/>
      <c r="AR37" s="337" t="s">
        <v>1079</v>
      </c>
      <c r="AS37" s="337" t="s">
        <v>1079</v>
      </c>
      <c r="AT37" s="337" t="s">
        <v>1079</v>
      </c>
      <c r="AU37" s="337"/>
      <c r="AV37" s="339"/>
      <c r="AW37" s="367" t="s">
        <v>1461</v>
      </c>
      <c r="AX37" s="370"/>
      <c r="AY37" s="74"/>
      <c r="AZ37" s="74" t="s">
        <v>1539</v>
      </c>
      <c r="BA37" s="74"/>
      <c r="BB37" s="74"/>
      <c r="BC37" s="74"/>
      <c r="BD37" s="74"/>
      <c r="BE37" s="74"/>
      <c r="BF37" s="74"/>
      <c r="BG37" s="372">
        <v>1</v>
      </c>
    </row>
    <row r="38" s="1" customFormat="1" ht="306" hidden="1" customHeight="1" spans="1:49">
      <c r="A38" s="20">
        <v>29</v>
      </c>
      <c r="B38" s="20" t="s">
        <v>188</v>
      </c>
      <c r="C38" s="20">
        <v>2022</v>
      </c>
      <c r="D38" s="21" t="s">
        <v>125</v>
      </c>
      <c r="E38" s="21" t="s">
        <v>189</v>
      </c>
      <c r="F38" s="21" t="s">
        <v>45</v>
      </c>
      <c r="G38" s="22" t="s">
        <v>1110</v>
      </c>
      <c r="H38" s="21" t="s">
        <v>190</v>
      </c>
      <c r="I38" s="117" t="s">
        <v>191</v>
      </c>
      <c r="J38" s="22">
        <v>1</v>
      </c>
      <c r="K38" s="21"/>
      <c r="L38" s="21"/>
      <c r="M38" s="21"/>
      <c r="N38" s="21"/>
      <c r="O38" s="21"/>
      <c r="P38" s="21"/>
      <c r="Q38" s="21"/>
      <c r="R38" s="22">
        <v>3742</v>
      </c>
      <c r="S38" s="22" t="s">
        <v>70</v>
      </c>
      <c r="T38" s="34" t="s">
        <v>1075</v>
      </c>
      <c r="U38" s="44">
        <v>650</v>
      </c>
      <c r="V38" s="44">
        <v>0</v>
      </c>
      <c r="W38" s="44"/>
      <c r="X38" s="44">
        <v>650</v>
      </c>
      <c r="Y38" s="44">
        <v>0</v>
      </c>
      <c r="Z38" s="44">
        <v>0</v>
      </c>
      <c r="AA38" s="44">
        <v>0</v>
      </c>
      <c r="AB38" s="44">
        <v>0</v>
      </c>
      <c r="AC38" s="44">
        <v>0</v>
      </c>
      <c r="AD38" s="50">
        <v>1069</v>
      </c>
      <c r="AE38" s="50">
        <v>353</v>
      </c>
      <c r="AF38" s="33" t="s">
        <v>192</v>
      </c>
      <c r="AG38" s="33" t="s">
        <v>193</v>
      </c>
      <c r="AH38" s="21" t="s">
        <v>70</v>
      </c>
      <c r="AI38" s="21" t="s">
        <v>1075</v>
      </c>
      <c r="AJ38" s="58" t="s">
        <v>80</v>
      </c>
      <c r="AK38" s="21" t="s">
        <v>81</v>
      </c>
      <c r="AL38" s="21" t="s">
        <v>82</v>
      </c>
      <c r="AM38" s="21" t="s">
        <v>55</v>
      </c>
      <c r="AN38" s="59" t="s">
        <v>63</v>
      </c>
      <c r="AO38" s="21" t="s">
        <v>56</v>
      </c>
      <c r="AP38" s="21" t="s">
        <v>96</v>
      </c>
      <c r="AQ38" s="21"/>
      <c r="AR38" s="20"/>
      <c r="AS38" s="20"/>
      <c r="AT38" s="20"/>
      <c r="AU38" s="20"/>
      <c r="AV38" s="20"/>
      <c r="AW38" s="128"/>
    </row>
    <row r="39" s="333" customFormat="1" ht="56.25" spans="1:59">
      <c r="A39" s="336">
        <v>30</v>
      </c>
      <c r="B39" s="337" t="s">
        <v>194</v>
      </c>
      <c r="C39" s="337">
        <v>2022</v>
      </c>
      <c r="D39" s="338" t="s">
        <v>125</v>
      </c>
      <c r="E39" s="342" t="s">
        <v>1122</v>
      </c>
      <c r="F39" s="339" t="s">
        <v>45</v>
      </c>
      <c r="G39" s="340">
        <v>2022</v>
      </c>
      <c r="H39" s="339" t="s">
        <v>196</v>
      </c>
      <c r="I39" s="348" t="s">
        <v>1462</v>
      </c>
      <c r="J39" s="343">
        <v>1</v>
      </c>
      <c r="K39" s="338"/>
      <c r="L39" s="338"/>
      <c r="M39" s="338"/>
      <c r="N39" s="338"/>
      <c r="O39" s="338"/>
      <c r="P39" s="338"/>
      <c r="Q39" s="338"/>
      <c r="R39" s="343">
        <v>557</v>
      </c>
      <c r="S39" s="340" t="s">
        <v>200</v>
      </c>
      <c r="T39" s="350" t="s">
        <v>201</v>
      </c>
      <c r="U39" s="354">
        <v>300</v>
      </c>
      <c r="V39" s="354">
        <v>300</v>
      </c>
      <c r="W39" s="354"/>
      <c r="X39" s="354">
        <v>0</v>
      </c>
      <c r="Y39" s="354">
        <v>0</v>
      </c>
      <c r="Z39" s="354">
        <v>0</v>
      </c>
      <c r="AA39" s="354">
        <v>0</v>
      </c>
      <c r="AB39" s="354">
        <v>0</v>
      </c>
      <c r="AC39" s="354"/>
      <c r="AD39" s="359">
        <v>159</v>
      </c>
      <c r="AE39" s="359">
        <v>72</v>
      </c>
      <c r="AF39" s="348" t="s">
        <v>1124</v>
      </c>
      <c r="AG39" s="348" t="s">
        <v>199</v>
      </c>
      <c r="AH39" s="338" t="s">
        <v>200</v>
      </c>
      <c r="AI39" s="338" t="s">
        <v>201</v>
      </c>
      <c r="AJ39" s="339" t="s">
        <v>80</v>
      </c>
      <c r="AK39" s="338" t="s">
        <v>81</v>
      </c>
      <c r="AL39" s="338" t="s">
        <v>82</v>
      </c>
      <c r="AM39" s="338" t="s">
        <v>55</v>
      </c>
      <c r="AN39" s="338" t="s">
        <v>202</v>
      </c>
      <c r="AO39" s="338" t="s">
        <v>203</v>
      </c>
      <c r="AP39" s="367" t="s">
        <v>1078</v>
      </c>
      <c r="AQ39" s="338"/>
      <c r="AR39" s="337" t="s">
        <v>1079</v>
      </c>
      <c r="AS39" s="337" t="s">
        <v>1079</v>
      </c>
      <c r="AT39" s="337" t="s">
        <v>1079</v>
      </c>
      <c r="AU39" s="337"/>
      <c r="AV39" s="339"/>
      <c r="AW39" s="367" t="s">
        <v>1080</v>
      </c>
      <c r="AX39" s="370"/>
      <c r="AY39" s="74"/>
      <c r="AZ39" s="74" t="s">
        <v>1539</v>
      </c>
      <c r="BA39" s="74"/>
      <c r="BB39" s="74"/>
      <c r="BC39" s="74"/>
      <c r="BD39" s="74"/>
      <c r="BE39" s="74"/>
      <c r="BF39" s="74"/>
      <c r="BG39" s="372">
        <v>1</v>
      </c>
    </row>
    <row r="40" s="1" customFormat="1" ht="33.75" hidden="1" spans="1:49">
      <c r="A40" s="20">
        <v>31</v>
      </c>
      <c r="B40" s="20" t="s">
        <v>204</v>
      </c>
      <c r="C40" s="20">
        <v>2022</v>
      </c>
      <c r="D40" s="21" t="s">
        <v>125</v>
      </c>
      <c r="E40" s="21" t="s">
        <v>205</v>
      </c>
      <c r="F40" s="22" t="s">
        <v>45</v>
      </c>
      <c r="G40" s="22">
        <v>2022</v>
      </c>
      <c r="H40" s="25" t="s">
        <v>66</v>
      </c>
      <c r="I40" s="36" t="s">
        <v>206</v>
      </c>
      <c r="J40" s="22">
        <v>1</v>
      </c>
      <c r="K40" s="24"/>
      <c r="L40" s="24"/>
      <c r="M40" s="24"/>
      <c r="N40" s="24"/>
      <c r="O40" s="24"/>
      <c r="P40" s="24"/>
      <c r="Q40" s="24"/>
      <c r="R40" s="22">
        <v>175</v>
      </c>
      <c r="S40" s="22" t="s">
        <v>70</v>
      </c>
      <c r="T40" s="34" t="s">
        <v>1075</v>
      </c>
      <c r="U40" s="44">
        <v>60</v>
      </c>
      <c r="V40" s="44">
        <v>0</v>
      </c>
      <c r="W40" s="44"/>
      <c r="X40" s="44">
        <v>60</v>
      </c>
      <c r="Y40" s="44">
        <v>0</v>
      </c>
      <c r="Z40" s="44">
        <v>0</v>
      </c>
      <c r="AA40" s="44">
        <v>0</v>
      </c>
      <c r="AB40" s="44">
        <v>0</v>
      </c>
      <c r="AC40" s="44"/>
      <c r="AD40" s="50">
        <v>50</v>
      </c>
      <c r="AE40" s="50">
        <v>30</v>
      </c>
      <c r="AF40" s="33" t="s">
        <v>207</v>
      </c>
      <c r="AG40" s="33" t="s">
        <v>208</v>
      </c>
      <c r="AH40" s="21" t="s">
        <v>70</v>
      </c>
      <c r="AI40" s="21" t="s">
        <v>1075</v>
      </c>
      <c r="AJ40" s="58" t="s">
        <v>80</v>
      </c>
      <c r="AK40" s="21" t="s">
        <v>81</v>
      </c>
      <c r="AL40" s="21" t="s">
        <v>82</v>
      </c>
      <c r="AM40" s="21" t="s">
        <v>55</v>
      </c>
      <c r="AN40" s="21" t="s">
        <v>144</v>
      </c>
      <c r="AO40" s="21" t="s">
        <v>56</v>
      </c>
      <c r="AP40" s="133"/>
      <c r="AQ40" s="21"/>
      <c r="AR40" s="20"/>
      <c r="AS40" s="20"/>
      <c r="AT40" s="20"/>
      <c r="AU40" s="20"/>
      <c r="AV40" s="20"/>
      <c r="AW40" s="128"/>
    </row>
    <row r="41" s="1" customFormat="1" ht="105" hidden="1" customHeight="1" spans="1:49">
      <c r="A41" s="20">
        <v>32</v>
      </c>
      <c r="B41" s="20" t="s">
        <v>209</v>
      </c>
      <c r="C41" s="20">
        <v>2022</v>
      </c>
      <c r="D41" s="21" t="s">
        <v>125</v>
      </c>
      <c r="E41" s="21" t="s">
        <v>210</v>
      </c>
      <c r="F41" s="21" t="s">
        <v>45</v>
      </c>
      <c r="G41" s="22" t="s">
        <v>1110</v>
      </c>
      <c r="H41" s="21" t="s">
        <v>211</v>
      </c>
      <c r="I41" s="33" t="s">
        <v>212</v>
      </c>
      <c r="J41" s="22">
        <v>1</v>
      </c>
      <c r="K41" s="21"/>
      <c r="L41" s="21"/>
      <c r="M41" s="21"/>
      <c r="N41" s="21"/>
      <c r="O41" s="21"/>
      <c r="P41" s="21"/>
      <c r="Q41" s="21"/>
      <c r="R41" s="22">
        <v>193</v>
      </c>
      <c r="S41" s="22" t="s">
        <v>168</v>
      </c>
      <c r="T41" s="34" t="s">
        <v>1117</v>
      </c>
      <c r="U41" s="44">
        <v>33</v>
      </c>
      <c r="V41" s="44">
        <v>0</v>
      </c>
      <c r="W41" s="44"/>
      <c r="X41" s="44">
        <v>33</v>
      </c>
      <c r="Y41" s="44">
        <v>0</v>
      </c>
      <c r="Z41" s="44">
        <v>0</v>
      </c>
      <c r="AA41" s="44">
        <v>0</v>
      </c>
      <c r="AB41" s="44">
        <v>0</v>
      </c>
      <c r="AC41" s="44"/>
      <c r="AD41" s="50">
        <v>55</v>
      </c>
      <c r="AE41" s="50">
        <v>37</v>
      </c>
      <c r="AF41" s="33" t="s">
        <v>213</v>
      </c>
      <c r="AG41" s="33" t="s">
        <v>214</v>
      </c>
      <c r="AH41" s="21" t="s">
        <v>168</v>
      </c>
      <c r="AI41" s="21" t="s">
        <v>1117</v>
      </c>
      <c r="AJ41" s="58" t="s">
        <v>80</v>
      </c>
      <c r="AK41" s="21" t="s">
        <v>81</v>
      </c>
      <c r="AL41" s="21" t="s">
        <v>82</v>
      </c>
      <c r="AM41" s="21" t="s">
        <v>55</v>
      </c>
      <c r="AN41" s="21" t="s">
        <v>215</v>
      </c>
      <c r="AO41" s="21" t="s">
        <v>56</v>
      </c>
      <c r="AP41" s="133"/>
      <c r="AQ41" s="21"/>
      <c r="AR41" s="20"/>
      <c r="AS41" s="20"/>
      <c r="AT41" s="20"/>
      <c r="AU41" s="20"/>
      <c r="AV41" s="20"/>
      <c r="AW41" s="128"/>
    </row>
    <row r="42" s="1" customFormat="1" ht="33.75" hidden="1" spans="1:49">
      <c r="A42" s="20">
        <v>33</v>
      </c>
      <c r="B42" s="20" t="s">
        <v>216</v>
      </c>
      <c r="C42" s="20">
        <v>2022</v>
      </c>
      <c r="D42" s="21" t="s">
        <v>125</v>
      </c>
      <c r="E42" s="21" t="s">
        <v>217</v>
      </c>
      <c r="F42" s="21" t="s">
        <v>45</v>
      </c>
      <c r="G42" s="22" t="s">
        <v>1110</v>
      </c>
      <c r="H42" s="21" t="s">
        <v>218</v>
      </c>
      <c r="I42" s="33" t="s">
        <v>219</v>
      </c>
      <c r="J42" s="22">
        <v>1</v>
      </c>
      <c r="K42" s="21"/>
      <c r="L42" s="21"/>
      <c r="M42" s="21"/>
      <c r="N42" s="21"/>
      <c r="O42" s="21"/>
      <c r="P42" s="21"/>
      <c r="Q42" s="21"/>
      <c r="R42" s="22">
        <v>3584</v>
      </c>
      <c r="S42" s="22" t="s">
        <v>78</v>
      </c>
      <c r="T42" s="34" t="s">
        <v>1076</v>
      </c>
      <c r="U42" s="44">
        <v>40</v>
      </c>
      <c r="V42" s="44">
        <v>0</v>
      </c>
      <c r="W42" s="44"/>
      <c r="X42" s="44">
        <v>40</v>
      </c>
      <c r="Y42" s="44">
        <v>0</v>
      </c>
      <c r="Z42" s="44">
        <v>0</v>
      </c>
      <c r="AA42" s="44">
        <v>0</v>
      </c>
      <c r="AB42" s="44">
        <v>0</v>
      </c>
      <c r="AC42" s="44"/>
      <c r="AD42" s="50">
        <v>1024</v>
      </c>
      <c r="AE42" s="50">
        <v>369</v>
      </c>
      <c r="AF42" s="33" t="s">
        <v>220</v>
      </c>
      <c r="AG42" s="33" t="s">
        <v>221</v>
      </c>
      <c r="AH42" s="21" t="s">
        <v>78</v>
      </c>
      <c r="AI42" s="21" t="s">
        <v>1076</v>
      </c>
      <c r="AJ42" s="58" t="s">
        <v>80</v>
      </c>
      <c r="AK42" s="21" t="s">
        <v>81</v>
      </c>
      <c r="AL42" s="21" t="s">
        <v>82</v>
      </c>
      <c r="AM42" s="21" t="s">
        <v>55</v>
      </c>
      <c r="AN42" s="21" t="s">
        <v>108</v>
      </c>
      <c r="AO42" s="21" t="s">
        <v>56</v>
      </c>
      <c r="AP42" s="133"/>
      <c r="AQ42" s="21"/>
      <c r="AR42" s="20"/>
      <c r="AS42" s="20"/>
      <c r="AT42" s="20"/>
      <c r="AU42" s="20"/>
      <c r="AV42" s="20"/>
      <c r="AW42" s="128"/>
    </row>
    <row r="43" s="1" customFormat="1" ht="121" hidden="1" customHeight="1" spans="1:49">
      <c r="A43" s="20">
        <v>34</v>
      </c>
      <c r="B43" s="20" t="s">
        <v>222</v>
      </c>
      <c r="C43" s="20">
        <v>2022</v>
      </c>
      <c r="D43" s="21" t="s">
        <v>125</v>
      </c>
      <c r="E43" s="21" t="s">
        <v>223</v>
      </c>
      <c r="F43" s="21" t="s">
        <v>45</v>
      </c>
      <c r="G43" s="22" t="s">
        <v>1110</v>
      </c>
      <c r="H43" s="21" t="s">
        <v>224</v>
      </c>
      <c r="I43" s="33" t="s">
        <v>225</v>
      </c>
      <c r="J43" s="22">
        <v>1</v>
      </c>
      <c r="K43" s="21"/>
      <c r="L43" s="21"/>
      <c r="M43" s="21"/>
      <c r="N43" s="21"/>
      <c r="O43" s="21"/>
      <c r="P43" s="21"/>
      <c r="Q43" s="21"/>
      <c r="R43" s="22">
        <v>3371</v>
      </c>
      <c r="S43" s="22" t="s">
        <v>168</v>
      </c>
      <c r="T43" s="34" t="s">
        <v>1117</v>
      </c>
      <c r="U43" s="44">
        <v>80</v>
      </c>
      <c r="V43" s="44">
        <v>0</v>
      </c>
      <c r="W43" s="44"/>
      <c r="X43" s="44">
        <v>80</v>
      </c>
      <c r="Y43" s="44">
        <v>0</v>
      </c>
      <c r="Z43" s="44">
        <v>0</v>
      </c>
      <c r="AA43" s="44">
        <v>0</v>
      </c>
      <c r="AB43" s="44">
        <v>0</v>
      </c>
      <c r="AC43" s="44"/>
      <c r="AD43" s="50">
        <v>963</v>
      </c>
      <c r="AE43" s="50">
        <v>290</v>
      </c>
      <c r="AF43" s="33" t="s">
        <v>226</v>
      </c>
      <c r="AG43" s="33" t="s">
        <v>227</v>
      </c>
      <c r="AH43" s="21" t="s">
        <v>168</v>
      </c>
      <c r="AI43" s="21" t="s">
        <v>1117</v>
      </c>
      <c r="AJ43" s="58" t="s">
        <v>80</v>
      </c>
      <c r="AK43" s="21" t="s">
        <v>81</v>
      </c>
      <c r="AL43" s="21" t="s">
        <v>82</v>
      </c>
      <c r="AM43" s="21" t="s">
        <v>55</v>
      </c>
      <c r="AN43" s="21" t="s">
        <v>215</v>
      </c>
      <c r="AO43" s="21" t="s">
        <v>56</v>
      </c>
      <c r="AP43" s="133"/>
      <c r="AQ43" s="21"/>
      <c r="AR43" s="20"/>
      <c r="AS43" s="20"/>
      <c r="AT43" s="20"/>
      <c r="AU43" s="20"/>
      <c r="AV43" s="20"/>
      <c r="AW43" s="128"/>
    </row>
    <row r="44" s="1" customFormat="1" ht="77" hidden="1" customHeight="1" spans="1:49">
      <c r="A44" s="20">
        <v>35</v>
      </c>
      <c r="B44" s="20" t="s">
        <v>228</v>
      </c>
      <c r="C44" s="20">
        <v>2022</v>
      </c>
      <c r="D44" s="21" t="s">
        <v>125</v>
      </c>
      <c r="E44" s="21" t="s">
        <v>229</v>
      </c>
      <c r="F44" s="21" t="s">
        <v>45</v>
      </c>
      <c r="G44" s="22" t="s">
        <v>1110</v>
      </c>
      <c r="H44" s="21" t="s">
        <v>119</v>
      </c>
      <c r="I44" s="33" t="s">
        <v>230</v>
      </c>
      <c r="J44" s="22">
        <v>1</v>
      </c>
      <c r="K44" s="21"/>
      <c r="L44" s="21"/>
      <c r="M44" s="21"/>
      <c r="N44" s="21"/>
      <c r="O44" s="21"/>
      <c r="P44" s="21"/>
      <c r="Q44" s="21"/>
      <c r="R44" s="22">
        <v>782</v>
      </c>
      <c r="S44" s="22" t="s">
        <v>115</v>
      </c>
      <c r="T44" s="34" t="s">
        <v>1077</v>
      </c>
      <c r="U44" s="44">
        <v>100</v>
      </c>
      <c r="V44" s="44">
        <v>0</v>
      </c>
      <c r="W44" s="44"/>
      <c r="X44" s="44">
        <v>100</v>
      </c>
      <c r="Y44" s="44">
        <v>0</v>
      </c>
      <c r="Z44" s="44">
        <v>0</v>
      </c>
      <c r="AA44" s="44">
        <v>0</v>
      </c>
      <c r="AB44" s="44">
        <v>0</v>
      </c>
      <c r="AC44" s="44"/>
      <c r="AD44" s="50">
        <v>214</v>
      </c>
      <c r="AE44" s="50">
        <v>68</v>
      </c>
      <c r="AF44" s="33" t="s">
        <v>231</v>
      </c>
      <c r="AG44" s="33" t="s">
        <v>232</v>
      </c>
      <c r="AH44" s="21" t="s">
        <v>115</v>
      </c>
      <c r="AI44" s="21" t="s">
        <v>1077</v>
      </c>
      <c r="AJ44" s="58" t="s">
        <v>80</v>
      </c>
      <c r="AK44" s="21" t="s">
        <v>81</v>
      </c>
      <c r="AL44" s="21" t="s">
        <v>82</v>
      </c>
      <c r="AM44" s="21" t="s">
        <v>55</v>
      </c>
      <c r="AN44" s="59" t="s">
        <v>63</v>
      </c>
      <c r="AO44" s="21" t="s">
        <v>56</v>
      </c>
      <c r="AP44" s="133"/>
      <c r="AQ44" s="21"/>
      <c r="AR44" s="20"/>
      <c r="AS44" s="20"/>
      <c r="AT44" s="20"/>
      <c r="AU44" s="20"/>
      <c r="AV44" s="20"/>
      <c r="AW44" s="128"/>
    </row>
    <row r="45" s="334" customFormat="1" ht="56.25" hidden="1" spans="1:59">
      <c r="A45" s="336">
        <v>36</v>
      </c>
      <c r="B45" s="336" t="s">
        <v>233</v>
      </c>
      <c r="C45" s="336">
        <v>2022</v>
      </c>
      <c r="D45" s="338" t="s">
        <v>125</v>
      </c>
      <c r="E45" s="338" t="s">
        <v>234</v>
      </c>
      <c r="F45" s="338" t="s">
        <v>45</v>
      </c>
      <c r="G45" s="343" t="s">
        <v>1110</v>
      </c>
      <c r="H45" s="338" t="s">
        <v>235</v>
      </c>
      <c r="I45" s="349" t="s">
        <v>236</v>
      </c>
      <c r="J45" s="343">
        <v>1</v>
      </c>
      <c r="K45" s="338"/>
      <c r="L45" s="338"/>
      <c r="M45" s="338"/>
      <c r="N45" s="338"/>
      <c r="O45" s="338"/>
      <c r="P45" s="338"/>
      <c r="Q45" s="338"/>
      <c r="R45" s="343">
        <v>2751</v>
      </c>
      <c r="S45" s="343" t="s">
        <v>200</v>
      </c>
      <c r="T45" s="356" t="s">
        <v>201</v>
      </c>
      <c r="U45" s="357">
        <v>150</v>
      </c>
      <c r="V45" s="357">
        <v>0</v>
      </c>
      <c r="W45" s="357"/>
      <c r="X45" s="357">
        <v>0</v>
      </c>
      <c r="Y45" s="357">
        <v>150</v>
      </c>
      <c r="Z45" s="357">
        <v>0</v>
      </c>
      <c r="AA45" s="357">
        <v>0</v>
      </c>
      <c r="AB45" s="357">
        <v>0</v>
      </c>
      <c r="AC45" s="357"/>
      <c r="AD45" s="362">
        <v>786</v>
      </c>
      <c r="AE45" s="362">
        <v>174</v>
      </c>
      <c r="AF45" s="349" t="s">
        <v>237</v>
      </c>
      <c r="AG45" s="349" t="s">
        <v>238</v>
      </c>
      <c r="AH45" s="338" t="s">
        <v>200</v>
      </c>
      <c r="AI45" s="338" t="s">
        <v>201</v>
      </c>
      <c r="AJ45" s="339" t="s">
        <v>80</v>
      </c>
      <c r="AK45" s="338" t="s">
        <v>81</v>
      </c>
      <c r="AL45" s="338" t="s">
        <v>82</v>
      </c>
      <c r="AM45" s="338" t="s">
        <v>55</v>
      </c>
      <c r="AN45" s="338" t="s">
        <v>80</v>
      </c>
      <c r="AO45" s="338" t="s">
        <v>56</v>
      </c>
      <c r="AP45" s="367" t="s">
        <v>1078</v>
      </c>
      <c r="AQ45" s="338"/>
      <c r="AR45" s="336" t="s">
        <v>1079</v>
      </c>
      <c r="AS45" s="336"/>
      <c r="AT45" s="336"/>
      <c r="AU45" s="336"/>
      <c r="AV45" s="336"/>
      <c r="AW45" s="371"/>
      <c r="AY45" s="1"/>
      <c r="AZ45" s="1"/>
      <c r="BA45" s="1"/>
      <c r="BB45" s="1"/>
      <c r="BC45" s="1"/>
      <c r="BD45" s="1"/>
      <c r="BE45" s="1"/>
      <c r="BF45" s="1"/>
      <c r="BG45" s="372">
        <v>1</v>
      </c>
    </row>
    <row r="46" s="334" customFormat="1" ht="48" hidden="1" customHeight="1" spans="1:59">
      <c r="A46" s="336">
        <v>37</v>
      </c>
      <c r="B46" s="336" t="s">
        <v>239</v>
      </c>
      <c r="C46" s="336">
        <v>2022</v>
      </c>
      <c r="D46" s="338" t="s">
        <v>125</v>
      </c>
      <c r="E46" s="338" t="s">
        <v>1125</v>
      </c>
      <c r="F46" s="338" t="s">
        <v>45</v>
      </c>
      <c r="G46" s="343" t="s">
        <v>1110</v>
      </c>
      <c r="H46" s="338" t="s">
        <v>190</v>
      </c>
      <c r="I46" s="349" t="s">
        <v>1126</v>
      </c>
      <c r="J46" s="343">
        <v>1</v>
      </c>
      <c r="K46" s="338"/>
      <c r="L46" s="338"/>
      <c r="M46" s="338"/>
      <c r="N46" s="338"/>
      <c r="O46" s="338"/>
      <c r="P46" s="338"/>
      <c r="Q46" s="338"/>
      <c r="R46" s="343">
        <v>3742</v>
      </c>
      <c r="S46" s="343" t="s">
        <v>70</v>
      </c>
      <c r="T46" s="356" t="s">
        <v>1075</v>
      </c>
      <c r="U46" s="357">
        <v>200</v>
      </c>
      <c r="V46" s="357">
        <v>0</v>
      </c>
      <c r="W46" s="357"/>
      <c r="X46" s="357">
        <v>0</v>
      </c>
      <c r="Y46" s="357">
        <v>200</v>
      </c>
      <c r="Z46" s="357">
        <v>0</v>
      </c>
      <c r="AA46" s="357">
        <v>0</v>
      </c>
      <c r="AB46" s="357">
        <v>0</v>
      </c>
      <c r="AC46" s="357"/>
      <c r="AD46" s="362">
        <v>1069</v>
      </c>
      <c r="AE46" s="362">
        <v>353</v>
      </c>
      <c r="AF46" s="349" t="s">
        <v>242</v>
      </c>
      <c r="AG46" s="349" t="s">
        <v>243</v>
      </c>
      <c r="AH46" s="338" t="s">
        <v>70</v>
      </c>
      <c r="AI46" s="338" t="s">
        <v>1075</v>
      </c>
      <c r="AJ46" s="339" t="s">
        <v>80</v>
      </c>
      <c r="AK46" s="338" t="s">
        <v>81</v>
      </c>
      <c r="AL46" s="338" t="s">
        <v>82</v>
      </c>
      <c r="AM46" s="338" t="s">
        <v>55</v>
      </c>
      <c r="AN46" s="338" t="s">
        <v>80</v>
      </c>
      <c r="AO46" s="338" t="s">
        <v>203</v>
      </c>
      <c r="AP46" s="338" t="s">
        <v>96</v>
      </c>
      <c r="AQ46" s="338"/>
      <c r="AR46" s="336" t="s">
        <v>1079</v>
      </c>
      <c r="AS46" s="336"/>
      <c r="AT46" s="336"/>
      <c r="AU46" s="336"/>
      <c r="AV46" s="336" t="s">
        <v>1127</v>
      </c>
      <c r="AW46" s="371"/>
      <c r="AY46" s="1"/>
      <c r="AZ46" s="1"/>
      <c r="BA46" s="1"/>
      <c r="BB46" s="1"/>
      <c r="BC46" s="1"/>
      <c r="BD46" s="1"/>
      <c r="BE46" s="1"/>
      <c r="BF46" s="1"/>
      <c r="BG46" s="372">
        <v>1</v>
      </c>
    </row>
    <row r="47" s="1" customFormat="1" ht="45" hidden="1" spans="1:49">
      <c r="A47" s="20">
        <v>38</v>
      </c>
      <c r="B47" s="20" t="s">
        <v>244</v>
      </c>
      <c r="C47" s="20">
        <v>2022</v>
      </c>
      <c r="D47" s="21" t="s">
        <v>125</v>
      </c>
      <c r="E47" s="21" t="s">
        <v>245</v>
      </c>
      <c r="F47" s="21" t="s">
        <v>45</v>
      </c>
      <c r="G47" s="22" t="s">
        <v>1110</v>
      </c>
      <c r="H47" s="21" t="s">
        <v>246</v>
      </c>
      <c r="I47" s="33" t="s">
        <v>247</v>
      </c>
      <c r="J47" s="22">
        <v>1</v>
      </c>
      <c r="K47" s="21"/>
      <c r="L47" s="21"/>
      <c r="M47" s="21"/>
      <c r="N47" s="21"/>
      <c r="O47" s="21"/>
      <c r="P47" s="21"/>
      <c r="Q47" s="21"/>
      <c r="R47" s="22">
        <v>682</v>
      </c>
      <c r="S47" s="22" t="s">
        <v>115</v>
      </c>
      <c r="T47" s="34" t="s">
        <v>1077</v>
      </c>
      <c r="U47" s="44">
        <v>300</v>
      </c>
      <c r="V47" s="44">
        <v>0</v>
      </c>
      <c r="W47" s="44"/>
      <c r="X47" s="44">
        <v>300</v>
      </c>
      <c r="Y47" s="44">
        <v>0</v>
      </c>
      <c r="Z47" s="44">
        <v>0</v>
      </c>
      <c r="AA47" s="44">
        <v>0</v>
      </c>
      <c r="AB47" s="44">
        <v>0</v>
      </c>
      <c r="AC47" s="44"/>
      <c r="AD47" s="50">
        <v>133</v>
      </c>
      <c r="AE47" s="50">
        <v>75</v>
      </c>
      <c r="AF47" s="33" t="s">
        <v>248</v>
      </c>
      <c r="AG47" s="51" t="s">
        <v>249</v>
      </c>
      <c r="AH47" s="21" t="s">
        <v>115</v>
      </c>
      <c r="AI47" s="21" t="s">
        <v>1077</v>
      </c>
      <c r="AJ47" s="58" t="s">
        <v>80</v>
      </c>
      <c r="AK47" s="21" t="s">
        <v>81</v>
      </c>
      <c r="AL47" s="21" t="s">
        <v>82</v>
      </c>
      <c r="AM47" s="21" t="s">
        <v>55</v>
      </c>
      <c r="AN47" s="59" t="s">
        <v>63</v>
      </c>
      <c r="AO47" s="21" t="s">
        <v>56</v>
      </c>
      <c r="AP47" s="133" t="s">
        <v>1078</v>
      </c>
      <c r="AQ47" s="21"/>
      <c r="AR47" s="20"/>
      <c r="AS47" s="20"/>
      <c r="AT47" s="20"/>
      <c r="AU47" s="20"/>
      <c r="AV47" s="20"/>
      <c r="AW47" s="128" t="s">
        <v>1128</v>
      </c>
    </row>
    <row r="48" s="1" customFormat="1" ht="33.75" hidden="1" spans="1:49">
      <c r="A48" s="20">
        <v>39</v>
      </c>
      <c r="B48" s="20" t="s">
        <v>250</v>
      </c>
      <c r="C48" s="20">
        <v>2022</v>
      </c>
      <c r="D48" s="21" t="s">
        <v>125</v>
      </c>
      <c r="E48" s="21" t="s">
        <v>251</v>
      </c>
      <c r="F48" s="21" t="s">
        <v>45</v>
      </c>
      <c r="G48" s="22" t="s">
        <v>1110</v>
      </c>
      <c r="H48" s="21" t="s">
        <v>74</v>
      </c>
      <c r="I48" s="33" t="s">
        <v>252</v>
      </c>
      <c r="J48" s="22">
        <v>1</v>
      </c>
      <c r="K48" s="21"/>
      <c r="L48" s="21"/>
      <c r="M48" s="21"/>
      <c r="N48" s="21"/>
      <c r="O48" s="21"/>
      <c r="P48" s="21"/>
      <c r="Q48" s="21"/>
      <c r="R48" s="22">
        <v>3584</v>
      </c>
      <c r="S48" s="22" t="s">
        <v>78</v>
      </c>
      <c r="T48" s="34" t="s">
        <v>1076</v>
      </c>
      <c r="U48" s="44">
        <v>3.6</v>
      </c>
      <c r="V48" s="44">
        <v>0</v>
      </c>
      <c r="W48" s="44"/>
      <c r="X48" s="44">
        <v>0</v>
      </c>
      <c r="Y48" s="44">
        <v>3.6</v>
      </c>
      <c r="Z48" s="44">
        <v>0</v>
      </c>
      <c r="AA48" s="44">
        <v>0</v>
      </c>
      <c r="AB48" s="44">
        <v>0</v>
      </c>
      <c r="AC48" s="44"/>
      <c r="AD48" s="50">
        <v>1024</v>
      </c>
      <c r="AE48" s="50">
        <v>369</v>
      </c>
      <c r="AF48" s="33" t="s">
        <v>253</v>
      </c>
      <c r="AG48" s="33" t="s">
        <v>243</v>
      </c>
      <c r="AH48" s="21" t="s">
        <v>78</v>
      </c>
      <c r="AI48" s="21" t="s">
        <v>1076</v>
      </c>
      <c r="AJ48" s="58" t="s">
        <v>80</v>
      </c>
      <c r="AK48" s="21" t="s">
        <v>81</v>
      </c>
      <c r="AL48" s="21" t="s">
        <v>82</v>
      </c>
      <c r="AM48" s="21" t="s">
        <v>55</v>
      </c>
      <c r="AN48" s="21" t="s">
        <v>108</v>
      </c>
      <c r="AO48" s="21" t="s">
        <v>203</v>
      </c>
      <c r="AP48" s="133"/>
      <c r="AQ48" s="21"/>
      <c r="AR48" s="20"/>
      <c r="AS48" s="20"/>
      <c r="AT48" s="20"/>
      <c r="AU48" s="20"/>
      <c r="AV48" s="20"/>
      <c r="AW48" s="128"/>
    </row>
    <row r="49" s="333" customFormat="1" ht="56.25" spans="1:59">
      <c r="A49" s="336">
        <v>40</v>
      </c>
      <c r="B49" s="337" t="s">
        <v>254</v>
      </c>
      <c r="C49" s="337">
        <v>2022</v>
      </c>
      <c r="D49" s="343" t="s">
        <v>125</v>
      </c>
      <c r="E49" s="344" t="s">
        <v>1129</v>
      </c>
      <c r="F49" s="340" t="s">
        <v>45</v>
      </c>
      <c r="G49" s="340" t="s">
        <v>1110</v>
      </c>
      <c r="H49" s="340" t="s">
        <v>256</v>
      </c>
      <c r="I49" s="350" t="s">
        <v>1463</v>
      </c>
      <c r="J49" s="343">
        <v>1</v>
      </c>
      <c r="K49" s="343"/>
      <c r="L49" s="343"/>
      <c r="M49" s="343"/>
      <c r="N49" s="343"/>
      <c r="O49" s="343"/>
      <c r="P49" s="343"/>
      <c r="Q49" s="343"/>
      <c r="R49" s="343">
        <v>2828</v>
      </c>
      <c r="S49" s="340" t="s">
        <v>50</v>
      </c>
      <c r="T49" s="350" t="s">
        <v>51</v>
      </c>
      <c r="U49" s="354">
        <v>350</v>
      </c>
      <c r="V49" s="354">
        <v>350</v>
      </c>
      <c r="W49" s="354"/>
      <c r="X49" s="354">
        <v>0</v>
      </c>
      <c r="Y49" s="354">
        <v>0</v>
      </c>
      <c r="Z49" s="354">
        <v>0</v>
      </c>
      <c r="AA49" s="354">
        <v>0</v>
      </c>
      <c r="AB49" s="354">
        <v>0</v>
      </c>
      <c r="AC49" s="354"/>
      <c r="AD49" s="359">
        <v>808</v>
      </c>
      <c r="AE49" s="359">
        <v>329</v>
      </c>
      <c r="AF49" s="350" t="s">
        <v>1131</v>
      </c>
      <c r="AG49" s="350" t="s">
        <v>259</v>
      </c>
      <c r="AH49" s="343" t="s">
        <v>50</v>
      </c>
      <c r="AI49" s="338" t="s">
        <v>51</v>
      </c>
      <c r="AJ49" s="339" t="s">
        <v>80</v>
      </c>
      <c r="AK49" s="338" t="s">
        <v>81</v>
      </c>
      <c r="AL49" s="338" t="s">
        <v>82</v>
      </c>
      <c r="AM49" s="338" t="s">
        <v>55</v>
      </c>
      <c r="AN49" s="338" t="s">
        <v>131</v>
      </c>
      <c r="AO49" s="338" t="s">
        <v>203</v>
      </c>
      <c r="AP49" s="338" t="s">
        <v>1078</v>
      </c>
      <c r="AQ49" s="338"/>
      <c r="AR49" s="337" t="s">
        <v>1079</v>
      </c>
      <c r="AS49" s="337" t="s">
        <v>1079</v>
      </c>
      <c r="AT49" s="337" t="s">
        <v>1079</v>
      </c>
      <c r="AU49" s="337"/>
      <c r="AV49" s="339"/>
      <c r="AW49" s="367" t="s">
        <v>1080</v>
      </c>
      <c r="AX49" s="370"/>
      <c r="AY49" s="74"/>
      <c r="AZ49" s="74" t="s">
        <v>1539</v>
      </c>
      <c r="BA49" s="74"/>
      <c r="BB49" s="74"/>
      <c r="BC49" s="74"/>
      <c r="BD49" s="74"/>
      <c r="BE49" s="74"/>
      <c r="BF49" s="74"/>
      <c r="BG49" s="372">
        <v>1</v>
      </c>
    </row>
    <row r="50" s="1" customFormat="1" ht="67.5" hidden="1" spans="1:49">
      <c r="A50" s="20">
        <v>41</v>
      </c>
      <c r="B50" s="20" t="s">
        <v>260</v>
      </c>
      <c r="C50" s="20">
        <v>2022</v>
      </c>
      <c r="D50" s="23" t="s">
        <v>125</v>
      </c>
      <c r="E50" s="23" t="s">
        <v>261</v>
      </c>
      <c r="F50" s="23" t="s">
        <v>45</v>
      </c>
      <c r="G50" s="22" t="s">
        <v>1110</v>
      </c>
      <c r="H50" s="23" t="s">
        <v>262</v>
      </c>
      <c r="I50" s="35" t="s">
        <v>263</v>
      </c>
      <c r="J50" s="22">
        <v>1</v>
      </c>
      <c r="K50" s="23"/>
      <c r="L50" s="23"/>
      <c r="M50" s="23"/>
      <c r="N50" s="23"/>
      <c r="O50" s="23"/>
      <c r="P50" s="23"/>
      <c r="Q50" s="23"/>
      <c r="R50" s="22">
        <v>109</v>
      </c>
      <c r="S50" s="22" t="s">
        <v>50</v>
      </c>
      <c r="T50" s="34" t="s">
        <v>51</v>
      </c>
      <c r="U50" s="44">
        <v>600</v>
      </c>
      <c r="V50" s="44">
        <v>0</v>
      </c>
      <c r="W50" s="44"/>
      <c r="X50" s="44">
        <v>600</v>
      </c>
      <c r="Y50" s="44">
        <v>0</v>
      </c>
      <c r="Z50" s="44">
        <v>0</v>
      </c>
      <c r="AA50" s="44">
        <v>0</v>
      </c>
      <c r="AB50" s="44">
        <v>0</v>
      </c>
      <c r="AC50" s="44"/>
      <c r="AD50" s="50">
        <v>31</v>
      </c>
      <c r="AE50" s="50">
        <v>0</v>
      </c>
      <c r="AF50" s="35" t="s">
        <v>264</v>
      </c>
      <c r="AG50" s="35" t="s">
        <v>265</v>
      </c>
      <c r="AH50" s="22" t="s">
        <v>50</v>
      </c>
      <c r="AI50" s="21" t="s">
        <v>51</v>
      </c>
      <c r="AJ50" s="58" t="s">
        <v>80</v>
      </c>
      <c r="AK50" s="21" t="s">
        <v>81</v>
      </c>
      <c r="AL50" s="21" t="s">
        <v>82</v>
      </c>
      <c r="AM50" s="21" t="s">
        <v>55</v>
      </c>
      <c r="AN50" s="21" t="s">
        <v>266</v>
      </c>
      <c r="AO50" s="21" t="s">
        <v>203</v>
      </c>
      <c r="AP50" s="133"/>
      <c r="AQ50" s="21"/>
      <c r="AR50" s="20"/>
      <c r="AS50" s="20"/>
      <c r="AT50" s="20"/>
      <c r="AU50" s="20"/>
      <c r="AV50" s="20"/>
      <c r="AW50" s="128"/>
    </row>
    <row r="51" s="1" customFormat="1" ht="22.5" hidden="1" spans="1:49">
      <c r="A51" s="20">
        <v>42</v>
      </c>
      <c r="B51" s="20" t="s">
        <v>267</v>
      </c>
      <c r="C51" s="20">
        <v>2022</v>
      </c>
      <c r="D51" s="23" t="s">
        <v>125</v>
      </c>
      <c r="E51" s="23" t="s">
        <v>268</v>
      </c>
      <c r="F51" s="23" t="s">
        <v>45</v>
      </c>
      <c r="G51" s="22" t="s">
        <v>1110</v>
      </c>
      <c r="H51" s="23" t="s">
        <v>262</v>
      </c>
      <c r="I51" s="35" t="s">
        <v>269</v>
      </c>
      <c r="J51" s="22">
        <v>1</v>
      </c>
      <c r="K51" s="23"/>
      <c r="L51" s="23"/>
      <c r="M51" s="23"/>
      <c r="N51" s="23"/>
      <c r="O51" s="23"/>
      <c r="P51" s="23"/>
      <c r="Q51" s="23"/>
      <c r="R51" s="22">
        <v>704</v>
      </c>
      <c r="S51" s="22" t="s">
        <v>50</v>
      </c>
      <c r="T51" s="34" t="s">
        <v>51</v>
      </c>
      <c r="U51" s="44">
        <v>20</v>
      </c>
      <c r="V51" s="44">
        <v>0</v>
      </c>
      <c r="W51" s="44"/>
      <c r="X51" s="44">
        <v>0</v>
      </c>
      <c r="Y51" s="44">
        <v>20</v>
      </c>
      <c r="Z51" s="44">
        <v>0</v>
      </c>
      <c r="AA51" s="44">
        <v>0</v>
      </c>
      <c r="AB51" s="44">
        <v>0</v>
      </c>
      <c r="AC51" s="44"/>
      <c r="AD51" s="50">
        <v>201</v>
      </c>
      <c r="AE51" s="50">
        <v>127</v>
      </c>
      <c r="AF51" s="35" t="s">
        <v>270</v>
      </c>
      <c r="AG51" s="35" t="s">
        <v>271</v>
      </c>
      <c r="AH51" s="22" t="s">
        <v>50</v>
      </c>
      <c r="AI51" s="21" t="s">
        <v>51</v>
      </c>
      <c r="AJ51" s="58" t="s">
        <v>80</v>
      </c>
      <c r="AK51" s="21" t="s">
        <v>81</v>
      </c>
      <c r="AL51" s="21" t="s">
        <v>82</v>
      </c>
      <c r="AM51" s="21" t="s">
        <v>55</v>
      </c>
      <c r="AN51" s="21" t="s">
        <v>108</v>
      </c>
      <c r="AO51" s="21" t="s">
        <v>203</v>
      </c>
      <c r="AP51" s="133"/>
      <c r="AQ51" s="21"/>
      <c r="AR51" s="20"/>
      <c r="AS51" s="20"/>
      <c r="AT51" s="20"/>
      <c r="AU51" s="20"/>
      <c r="AV51" s="20"/>
      <c r="AW51" s="128"/>
    </row>
    <row r="52" s="1" customFormat="1" ht="56.25" hidden="1" spans="1:49">
      <c r="A52" s="20">
        <v>43</v>
      </c>
      <c r="B52" s="20" t="s">
        <v>275</v>
      </c>
      <c r="C52" s="20">
        <v>2022</v>
      </c>
      <c r="D52" s="23" t="s">
        <v>125</v>
      </c>
      <c r="E52" s="23" t="s">
        <v>276</v>
      </c>
      <c r="F52" s="23" t="s">
        <v>45</v>
      </c>
      <c r="G52" s="22" t="s">
        <v>1110</v>
      </c>
      <c r="H52" s="23" t="s">
        <v>262</v>
      </c>
      <c r="I52" s="35" t="s">
        <v>277</v>
      </c>
      <c r="J52" s="22">
        <v>1</v>
      </c>
      <c r="K52" s="23"/>
      <c r="L52" s="23"/>
      <c r="M52" s="23"/>
      <c r="N52" s="23"/>
      <c r="O52" s="23"/>
      <c r="P52" s="23"/>
      <c r="Q52" s="23"/>
      <c r="R52" s="22">
        <v>7623</v>
      </c>
      <c r="S52" s="22" t="s">
        <v>50</v>
      </c>
      <c r="T52" s="34" t="s">
        <v>51</v>
      </c>
      <c r="U52" s="44">
        <v>220</v>
      </c>
      <c r="V52" s="44">
        <v>0</v>
      </c>
      <c r="W52" s="44"/>
      <c r="X52" s="44">
        <v>0</v>
      </c>
      <c r="Y52" s="44">
        <v>220</v>
      </c>
      <c r="Z52" s="44">
        <v>0</v>
      </c>
      <c r="AA52" s="44">
        <v>0</v>
      </c>
      <c r="AB52" s="44">
        <v>0</v>
      </c>
      <c r="AC52" s="44"/>
      <c r="AD52" s="50">
        <v>2178</v>
      </c>
      <c r="AE52" s="50">
        <v>1175</v>
      </c>
      <c r="AF52" s="35" t="s">
        <v>278</v>
      </c>
      <c r="AG52" s="35" t="s">
        <v>279</v>
      </c>
      <c r="AH52" s="22" t="s">
        <v>50</v>
      </c>
      <c r="AI52" s="21" t="s">
        <v>51</v>
      </c>
      <c r="AJ52" s="58" t="s">
        <v>80</v>
      </c>
      <c r="AK52" s="21" t="s">
        <v>81</v>
      </c>
      <c r="AL52" s="21" t="s">
        <v>82</v>
      </c>
      <c r="AM52" s="21" t="s">
        <v>55</v>
      </c>
      <c r="AN52" s="21" t="s">
        <v>131</v>
      </c>
      <c r="AO52" s="21" t="s">
        <v>280</v>
      </c>
      <c r="AP52" s="133"/>
      <c r="AQ52" s="21"/>
      <c r="AR52" s="20"/>
      <c r="AS52" s="20"/>
      <c r="AT52" s="20"/>
      <c r="AU52" s="20"/>
      <c r="AV52" s="20"/>
      <c r="AW52" s="128"/>
    </row>
    <row r="53" s="3" customFormat="1" ht="18" hidden="1" customHeight="1" spans="1:49">
      <c r="A53" s="165"/>
      <c r="B53" s="156" t="s">
        <v>281</v>
      </c>
      <c r="C53" s="156"/>
      <c r="D53" s="156"/>
      <c r="E53" s="157"/>
      <c r="F53" s="156"/>
      <c r="G53" s="335"/>
      <c r="H53" s="157"/>
      <c r="I53" s="156"/>
      <c r="J53" s="166">
        <v>0</v>
      </c>
      <c r="K53" s="166">
        <v>0</v>
      </c>
      <c r="L53" s="166">
        <v>0</v>
      </c>
      <c r="M53" s="166">
        <v>0</v>
      </c>
      <c r="N53" s="166">
        <v>0</v>
      </c>
      <c r="O53" s="166">
        <v>0</v>
      </c>
      <c r="P53" s="166">
        <v>0</v>
      </c>
      <c r="Q53" s="166">
        <v>0</v>
      </c>
      <c r="R53" s="166">
        <v>0</v>
      </c>
      <c r="S53" s="166">
        <v>0</v>
      </c>
      <c r="T53" s="166">
        <v>0</v>
      </c>
      <c r="U53" s="166">
        <v>0</v>
      </c>
      <c r="V53" s="166">
        <v>0</v>
      </c>
      <c r="W53" s="166">
        <v>0</v>
      </c>
      <c r="X53" s="166">
        <v>0</v>
      </c>
      <c r="Y53" s="166">
        <v>0</v>
      </c>
      <c r="Z53" s="166">
        <v>0</v>
      </c>
      <c r="AA53" s="166">
        <v>0</v>
      </c>
      <c r="AB53" s="166">
        <v>0</v>
      </c>
      <c r="AC53" s="166"/>
      <c r="AD53" s="166">
        <v>0</v>
      </c>
      <c r="AE53" s="166">
        <v>0</v>
      </c>
      <c r="AF53" s="174"/>
      <c r="AG53" s="174"/>
      <c r="AH53" s="165"/>
      <c r="AI53" s="182"/>
      <c r="AJ53" s="183"/>
      <c r="AK53" s="182"/>
      <c r="AL53" s="165"/>
      <c r="AM53" s="184"/>
      <c r="AN53" s="175"/>
      <c r="AO53" s="163"/>
      <c r="AP53" s="178"/>
      <c r="AQ53" s="163"/>
      <c r="AR53" s="178"/>
      <c r="AS53" s="178"/>
      <c r="AT53" s="178"/>
      <c r="AU53" s="178"/>
      <c r="AV53" s="178"/>
      <c r="AW53" s="178"/>
    </row>
    <row r="54" s="3" customFormat="1" ht="18" hidden="1" customHeight="1" spans="1:49">
      <c r="A54" s="165"/>
      <c r="B54" s="156" t="s">
        <v>282</v>
      </c>
      <c r="C54" s="156"/>
      <c r="D54" s="156"/>
      <c r="E54" s="157"/>
      <c r="F54" s="156"/>
      <c r="G54" s="335"/>
      <c r="H54" s="157"/>
      <c r="I54" s="156"/>
      <c r="J54" s="166">
        <f t="shared" ref="J54:AB54" si="5">SUM(J55:J69)</f>
        <v>15</v>
      </c>
      <c r="K54" s="166">
        <f t="shared" si="5"/>
        <v>0</v>
      </c>
      <c r="L54" s="166">
        <f t="shared" si="5"/>
        <v>0</v>
      </c>
      <c r="M54" s="166">
        <f t="shared" si="5"/>
        <v>0</v>
      </c>
      <c r="N54" s="166">
        <f t="shared" si="5"/>
        <v>0</v>
      </c>
      <c r="O54" s="166">
        <f t="shared" si="5"/>
        <v>0</v>
      </c>
      <c r="P54" s="166">
        <f t="shared" si="5"/>
        <v>0</v>
      </c>
      <c r="Q54" s="166">
        <f t="shared" si="5"/>
        <v>0</v>
      </c>
      <c r="R54" s="166">
        <f t="shared" si="5"/>
        <v>60247</v>
      </c>
      <c r="S54" s="166">
        <f t="shared" si="5"/>
        <v>0</v>
      </c>
      <c r="T54" s="166">
        <f t="shared" si="5"/>
        <v>0</v>
      </c>
      <c r="U54" s="166">
        <f t="shared" si="5"/>
        <v>9895.070697</v>
      </c>
      <c r="V54" s="166">
        <f t="shared" si="5"/>
        <v>1273.75</v>
      </c>
      <c r="W54" s="166">
        <f t="shared" si="5"/>
        <v>1230</v>
      </c>
      <c r="X54" s="166">
        <f t="shared" si="5"/>
        <v>1522.26</v>
      </c>
      <c r="Y54" s="166">
        <f t="shared" si="5"/>
        <v>2563.99</v>
      </c>
      <c r="Z54" s="166">
        <f t="shared" si="5"/>
        <v>3000</v>
      </c>
      <c r="AA54" s="166">
        <f t="shared" si="5"/>
        <v>349</v>
      </c>
      <c r="AB54" s="166">
        <f t="shared" si="5"/>
        <v>0</v>
      </c>
      <c r="AC54" s="166"/>
      <c r="AD54" s="166">
        <f>SUM(AD55:AD69)</f>
        <v>17212</v>
      </c>
      <c r="AE54" s="166">
        <f>SUM(AE55:AE69)</f>
        <v>6827</v>
      </c>
      <c r="AF54" s="174"/>
      <c r="AG54" s="174"/>
      <c r="AH54" s="165"/>
      <c r="AI54" s="182"/>
      <c r="AJ54" s="183"/>
      <c r="AK54" s="182"/>
      <c r="AL54" s="165"/>
      <c r="AM54" s="184"/>
      <c r="AN54" s="175"/>
      <c r="AO54" s="163"/>
      <c r="AP54" s="178"/>
      <c r="AQ54" s="163"/>
      <c r="AR54" s="178"/>
      <c r="AS54" s="178"/>
      <c r="AT54" s="178"/>
      <c r="AU54" s="178"/>
      <c r="AV54" s="178"/>
      <c r="AW54" s="178"/>
    </row>
    <row r="55" s="334" customFormat="1" ht="67.5" spans="1:59">
      <c r="A55" s="336">
        <v>44</v>
      </c>
      <c r="B55" s="336" t="s">
        <v>283</v>
      </c>
      <c r="C55" s="336">
        <v>2022</v>
      </c>
      <c r="D55" s="345" t="s">
        <v>125</v>
      </c>
      <c r="E55" s="305" t="s">
        <v>284</v>
      </c>
      <c r="F55" s="345" t="s">
        <v>45</v>
      </c>
      <c r="G55" s="343" t="s">
        <v>1072</v>
      </c>
      <c r="H55" s="345" t="s">
        <v>285</v>
      </c>
      <c r="I55" s="351" t="s">
        <v>1132</v>
      </c>
      <c r="J55" s="345">
        <v>1</v>
      </c>
      <c r="K55" s="345"/>
      <c r="L55" s="345"/>
      <c r="M55" s="345"/>
      <c r="N55" s="345"/>
      <c r="O55" s="345"/>
      <c r="P55" s="345"/>
      <c r="Q55" s="345"/>
      <c r="R55" s="343">
        <v>7623</v>
      </c>
      <c r="S55" s="345" t="s">
        <v>50</v>
      </c>
      <c r="T55" s="351" t="s">
        <v>51</v>
      </c>
      <c r="U55" s="357">
        <v>1950</v>
      </c>
      <c r="V55" s="357">
        <v>700</v>
      </c>
      <c r="W55" s="357">
        <v>700</v>
      </c>
      <c r="X55" s="357">
        <v>0</v>
      </c>
      <c r="Y55" s="357">
        <f>U55-V55-W55</f>
        <v>550</v>
      </c>
      <c r="Z55" s="357">
        <v>0</v>
      </c>
      <c r="AA55" s="357">
        <v>0</v>
      </c>
      <c r="AB55" s="357">
        <v>0</v>
      </c>
      <c r="AC55" s="357"/>
      <c r="AD55" s="362">
        <v>2178</v>
      </c>
      <c r="AE55" s="362">
        <v>1175</v>
      </c>
      <c r="AF55" s="351" t="s">
        <v>1464</v>
      </c>
      <c r="AG55" s="351" t="s">
        <v>1465</v>
      </c>
      <c r="AH55" s="343" t="s">
        <v>50</v>
      </c>
      <c r="AI55" s="338" t="s">
        <v>51</v>
      </c>
      <c r="AJ55" s="339" t="s">
        <v>80</v>
      </c>
      <c r="AK55" s="338" t="s">
        <v>81</v>
      </c>
      <c r="AL55" s="338" t="s">
        <v>82</v>
      </c>
      <c r="AM55" s="338" t="s">
        <v>55</v>
      </c>
      <c r="AN55" s="338" t="s">
        <v>289</v>
      </c>
      <c r="AO55" s="338" t="s">
        <v>56</v>
      </c>
      <c r="AP55" s="338" t="s">
        <v>1078</v>
      </c>
      <c r="AQ55" s="338"/>
      <c r="AR55" s="336" t="s">
        <v>1079</v>
      </c>
      <c r="AS55" s="336" t="s">
        <v>1079</v>
      </c>
      <c r="AT55" s="336" t="s">
        <v>1079</v>
      </c>
      <c r="AU55" s="336"/>
      <c r="AV55" s="367" t="s">
        <v>1135</v>
      </c>
      <c r="AW55" s="367" t="s">
        <v>1080</v>
      </c>
      <c r="AX55" s="370"/>
      <c r="AY55" s="1"/>
      <c r="AZ55" s="74" t="s">
        <v>1539</v>
      </c>
      <c r="BA55" s="1" t="s">
        <v>1215</v>
      </c>
      <c r="BB55" s="1"/>
      <c r="BC55" s="1"/>
      <c r="BD55" s="1"/>
      <c r="BE55" s="1"/>
      <c r="BF55" s="1"/>
      <c r="BG55" s="372">
        <v>1</v>
      </c>
    </row>
    <row r="56" s="333" customFormat="1" ht="132" customHeight="1" spans="1:59">
      <c r="A56" s="336">
        <v>45</v>
      </c>
      <c r="B56" s="337" t="s">
        <v>290</v>
      </c>
      <c r="C56" s="337">
        <v>2022</v>
      </c>
      <c r="D56" s="345" t="s">
        <v>125</v>
      </c>
      <c r="E56" s="237" t="s">
        <v>291</v>
      </c>
      <c r="F56" s="346" t="s">
        <v>45</v>
      </c>
      <c r="G56" s="340" t="s">
        <v>1072</v>
      </c>
      <c r="H56" s="347" t="s">
        <v>190</v>
      </c>
      <c r="I56" s="352" t="s">
        <v>1466</v>
      </c>
      <c r="J56" s="346">
        <v>1</v>
      </c>
      <c r="K56" s="346"/>
      <c r="L56" s="346"/>
      <c r="M56" s="346"/>
      <c r="N56" s="346"/>
      <c r="O56" s="346"/>
      <c r="P56" s="346"/>
      <c r="Q56" s="346"/>
      <c r="R56" s="340">
        <v>2587</v>
      </c>
      <c r="S56" s="355" t="s">
        <v>70</v>
      </c>
      <c r="T56" s="358" t="s">
        <v>1075</v>
      </c>
      <c r="U56" s="354">
        <v>1000</v>
      </c>
      <c r="V56" s="354">
        <v>400</v>
      </c>
      <c r="W56" s="354"/>
      <c r="X56" s="354">
        <v>0</v>
      </c>
      <c r="Y56" s="354">
        <f>U56-V56-AA56</f>
        <v>251</v>
      </c>
      <c r="Z56" s="354">
        <v>0</v>
      </c>
      <c r="AA56" s="354">
        <v>349</v>
      </c>
      <c r="AB56" s="354">
        <v>0</v>
      </c>
      <c r="AC56" s="354"/>
      <c r="AD56" s="359">
        <v>739</v>
      </c>
      <c r="AE56" s="359">
        <v>116</v>
      </c>
      <c r="AF56" s="348" t="s">
        <v>1467</v>
      </c>
      <c r="AG56" s="348" t="s">
        <v>1134</v>
      </c>
      <c r="AH56" s="338" t="s">
        <v>70</v>
      </c>
      <c r="AI56" s="338" t="s">
        <v>1075</v>
      </c>
      <c r="AJ56" s="339" t="s">
        <v>80</v>
      </c>
      <c r="AK56" s="338" t="s">
        <v>81</v>
      </c>
      <c r="AL56" s="338" t="s">
        <v>82</v>
      </c>
      <c r="AM56" s="338" t="s">
        <v>55</v>
      </c>
      <c r="AN56" s="363" t="s">
        <v>289</v>
      </c>
      <c r="AO56" s="338" t="s">
        <v>56</v>
      </c>
      <c r="AP56" s="338" t="s">
        <v>1078</v>
      </c>
      <c r="AQ56" s="338"/>
      <c r="AR56" s="337" t="s">
        <v>1079</v>
      </c>
      <c r="AS56" s="337" t="s">
        <v>1079</v>
      </c>
      <c r="AT56" s="337" t="s">
        <v>1079</v>
      </c>
      <c r="AU56" s="337"/>
      <c r="AV56" s="339" t="s">
        <v>1135</v>
      </c>
      <c r="AW56" s="367" t="s">
        <v>1080</v>
      </c>
      <c r="AX56" s="370"/>
      <c r="AY56" s="74" t="s">
        <v>1135</v>
      </c>
      <c r="AZ56" s="74" t="s">
        <v>1539</v>
      </c>
      <c r="BA56" s="74"/>
      <c r="BB56" s="74"/>
      <c r="BC56" s="74"/>
      <c r="BD56" s="74"/>
      <c r="BE56" s="74"/>
      <c r="BF56" s="74"/>
      <c r="BG56" s="372">
        <v>1</v>
      </c>
    </row>
    <row r="57" s="1" customFormat="1" ht="156" hidden="1" customHeight="1" spans="1:49">
      <c r="A57" s="20">
        <v>46</v>
      </c>
      <c r="B57" s="20" t="s">
        <v>295</v>
      </c>
      <c r="C57" s="20">
        <v>2022</v>
      </c>
      <c r="D57" s="21" t="s">
        <v>125</v>
      </c>
      <c r="E57" s="21" t="s">
        <v>296</v>
      </c>
      <c r="F57" s="21" t="s">
        <v>45</v>
      </c>
      <c r="G57" s="22" t="s">
        <v>1072</v>
      </c>
      <c r="H57" s="21" t="s">
        <v>297</v>
      </c>
      <c r="I57" s="33" t="s">
        <v>1136</v>
      </c>
      <c r="J57" s="21">
        <v>1</v>
      </c>
      <c r="K57" s="21"/>
      <c r="L57" s="21"/>
      <c r="M57" s="21"/>
      <c r="N57" s="21"/>
      <c r="O57" s="21"/>
      <c r="P57" s="21"/>
      <c r="Q57" s="21"/>
      <c r="R57" s="22">
        <v>3371</v>
      </c>
      <c r="S57" s="23" t="s">
        <v>168</v>
      </c>
      <c r="T57" s="35" t="s">
        <v>1117</v>
      </c>
      <c r="U57" s="44">
        <v>802.26</v>
      </c>
      <c r="V57" s="44">
        <v>0</v>
      </c>
      <c r="W57" s="44"/>
      <c r="X57" s="44">
        <v>802.26</v>
      </c>
      <c r="Y57" s="44">
        <v>0</v>
      </c>
      <c r="Z57" s="44">
        <v>0</v>
      </c>
      <c r="AA57" s="44">
        <v>0</v>
      </c>
      <c r="AB57" s="44">
        <v>0</v>
      </c>
      <c r="AC57" s="44"/>
      <c r="AD57" s="50">
        <v>963</v>
      </c>
      <c r="AE57" s="50">
        <v>290</v>
      </c>
      <c r="AF57" s="33" t="s">
        <v>299</v>
      </c>
      <c r="AG57" s="33" t="s">
        <v>300</v>
      </c>
      <c r="AH57" s="21" t="s">
        <v>168</v>
      </c>
      <c r="AI57" s="21" t="s">
        <v>1117</v>
      </c>
      <c r="AJ57" s="58" t="s">
        <v>80</v>
      </c>
      <c r="AK57" s="21" t="s">
        <v>81</v>
      </c>
      <c r="AL57" s="21" t="s">
        <v>82</v>
      </c>
      <c r="AM57" s="21" t="s">
        <v>55</v>
      </c>
      <c r="AN57" s="59" t="s">
        <v>289</v>
      </c>
      <c r="AO57" s="21" t="s">
        <v>56</v>
      </c>
      <c r="AP57" s="21" t="s">
        <v>1078</v>
      </c>
      <c r="AQ57" s="21"/>
      <c r="AR57" s="20"/>
      <c r="AS57" s="20"/>
      <c r="AT57" s="20"/>
      <c r="AU57" s="20"/>
      <c r="AV57" s="20"/>
      <c r="AW57" s="128"/>
    </row>
    <row r="58" s="334" customFormat="1" ht="105" customHeight="1" spans="1:59">
      <c r="A58" s="336">
        <v>47</v>
      </c>
      <c r="B58" s="336" t="s">
        <v>301</v>
      </c>
      <c r="C58" s="336">
        <v>2022</v>
      </c>
      <c r="D58" s="338" t="s">
        <v>125</v>
      </c>
      <c r="E58" s="163" t="s">
        <v>302</v>
      </c>
      <c r="F58" s="338" t="s">
        <v>45</v>
      </c>
      <c r="G58" s="343" t="s">
        <v>1072</v>
      </c>
      <c r="H58" s="338" t="s">
        <v>303</v>
      </c>
      <c r="I58" s="349" t="s">
        <v>1468</v>
      </c>
      <c r="J58" s="345">
        <v>1</v>
      </c>
      <c r="K58" s="338"/>
      <c r="L58" s="338"/>
      <c r="M58" s="338"/>
      <c r="N58" s="338"/>
      <c r="O58" s="338"/>
      <c r="P58" s="338"/>
      <c r="Q58" s="338"/>
      <c r="R58" s="343">
        <v>2380</v>
      </c>
      <c r="S58" s="345" t="s">
        <v>177</v>
      </c>
      <c r="T58" s="351" t="s">
        <v>178</v>
      </c>
      <c r="U58" s="357">
        <v>306.120997</v>
      </c>
      <c r="V58" s="357">
        <v>120</v>
      </c>
      <c r="W58" s="357">
        <v>230</v>
      </c>
      <c r="X58" s="357">
        <v>0</v>
      </c>
      <c r="Y58" s="357">
        <v>0</v>
      </c>
      <c r="Z58" s="357">
        <v>0</v>
      </c>
      <c r="AA58" s="357">
        <v>0</v>
      </c>
      <c r="AB58" s="357">
        <v>0</v>
      </c>
      <c r="AC58" s="357"/>
      <c r="AD58" s="362">
        <v>680</v>
      </c>
      <c r="AE58" s="362">
        <v>300</v>
      </c>
      <c r="AF58" s="349" t="s">
        <v>305</v>
      </c>
      <c r="AG58" s="349" t="s">
        <v>306</v>
      </c>
      <c r="AH58" s="338" t="s">
        <v>177</v>
      </c>
      <c r="AI58" s="338" t="s">
        <v>178</v>
      </c>
      <c r="AJ58" s="339" t="s">
        <v>80</v>
      </c>
      <c r="AK58" s="338" t="s">
        <v>81</v>
      </c>
      <c r="AL58" s="338" t="s">
        <v>82</v>
      </c>
      <c r="AM58" s="338" t="s">
        <v>55</v>
      </c>
      <c r="AN58" s="363" t="s">
        <v>289</v>
      </c>
      <c r="AO58" s="338" t="s">
        <v>56</v>
      </c>
      <c r="AP58" s="338" t="s">
        <v>1078</v>
      </c>
      <c r="AQ58" s="338"/>
      <c r="AR58" s="336" t="s">
        <v>1079</v>
      </c>
      <c r="AS58" s="336" t="s">
        <v>1079</v>
      </c>
      <c r="AT58" s="336" t="s">
        <v>1079</v>
      </c>
      <c r="AU58" s="336"/>
      <c r="AV58" s="339" t="s">
        <v>1135</v>
      </c>
      <c r="AW58" s="367" t="s">
        <v>1080</v>
      </c>
      <c r="AX58" s="370"/>
      <c r="AY58" s="1"/>
      <c r="AZ58" s="74" t="s">
        <v>1539</v>
      </c>
      <c r="BA58" s="1"/>
      <c r="BB58" s="1"/>
      <c r="BC58" s="1"/>
      <c r="BD58" s="1"/>
      <c r="BE58" s="1"/>
      <c r="BF58" s="1"/>
      <c r="BG58" s="372">
        <v>1</v>
      </c>
    </row>
    <row r="59" s="334" customFormat="1" ht="62" customHeight="1" spans="1:59">
      <c r="A59" s="336">
        <v>48</v>
      </c>
      <c r="B59" s="336" t="s">
        <v>307</v>
      </c>
      <c r="C59" s="336">
        <v>2022</v>
      </c>
      <c r="D59" s="338" t="s">
        <v>125</v>
      </c>
      <c r="E59" s="163" t="s">
        <v>308</v>
      </c>
      <c r="F59" s="343" t="s">
        <v>45</v>
      </c>
      <c r="G59" s="343" t="s">
        <v>1072</v>
      </c>
      <c r="H59" s="338" t="s">
        <v>303</v>
      </c>
      <c r="I59" s="349" t="s">
        <v>1469</v>
      </c>
      <c r="J59" s="353">
        <v>1</v>
      </c>
      <c r="K59" s="338"/>
      <c r="L59" s="338"/>
      <c r="M59" s="338"/>
      <c r="N59" s="338"/>
      <c r="O59" s="338"/>
      <c r="P59" s="338"/>
      <c r="Q59" s="338"/>
      <c r="R59" s="343">
        <v>5758</v>
      </c>
      <c r="S59" s="345" t="s">
        <v>177</v>
      </c>
      <c r="T59" s="351" t="s">
        <v>178</v>
      </c>
      <c r="U59" s="357">
        <v>26</v>
      </c>
      <c r="V59" s="357">
        <v>26</v>
      </c>
      <c r="W59" s="357"/>
      <c r="X59" s="357">
        <v>0</v>
      </c>
      <c r="Y59" s="357">
        <v>0</v>
      </c>
      <c r="Z59" s="357">
        <v>0</v>
      </c>
      <c r="AA59" s="357">
        <v>0</v>
      </c>
      <c r="AB59" s="357">
        <v>0</v>
      </c>
      <c r="AC59" s="357"/>
      <c r="AD59" s="362">
        <v>1645</v>
      </c>
      <c r="AE59" s="362">
        <v>754</v>
      </c>
      <c r="AF59" s="349" t="s">
        <v>310</v>
      </c>
      <c r="AG59" s="349" t="s">
        <v>311</v>
      </c>
      <c r="AH59" s="338" t="s">
        <v>177</v>
      </c>
      <c r="AI59" s="338" t="s">
        <v>178</v>
      </c>
      <c r="AJ59" s="339" t="s">
        <v>80</v>
      </c>
      <c r="AK59" s="338" t="s">
        <v>81</v>
      </c>
      <c r="AL59" s="338" t="s">
        <v>82</v>
      </c>
      <c r="AM59" s="338" t="s">
        <v>55</v>
      </c>
      <c r="AN59" s="363" t="s">
        <v>289</v>
      </c>
      <c r="AO59" s="338" t="s">
        <v>56</v>
      </c>
      <c r="AP59" s="338" t="s">
        <v>1078</v>
      </c>
      <c r="AQ59" s="338"/>
      <c r="AR59" s="336" t="s">
        <v>1079</v>
      </c>
      <c r="AS59" s="336" t="s">
        <v>1079</v>
      </c>
      <c r="AT59" s="336" t="s">
        <v>1079</v>
      </c>
      <c r="AU59" s="336"/>
      <c r="AV59" s="339" t="s">
        <v>1135</v>
      </c>
      <c r="AW59" s="367" t="s">
        <v>1080</v>
      </c>
      <c r="AX59" s="370"/>
      <c r="AY59" s="1"/>
      <c r="AZ59" s="74" t="s">
        <v>1539</v>
      </c>
      <c r="BA59" s="1"/>
      <c r="BB59" s="1"/>
      <c r="BC59" s="1"/>
      <c r="BD59" s="1"/>
      <c r="BE59" s="1"/>
      <c r="BF59" s="1"/>
      <c r="BG59" s="372">
        <v>1</v>
      </c>
    </row>
    <row r="60" s="334" customFormat="1" ht="45" spans="1:59">
      <c r="A60" s="336">
        <v>49</v>
      </c>
      <c r="B60" s="336" t="s">
        <v>312</v>
      </c>
      <c r="C60" s="336">
        <v>2022</v>
      </c>
      <c r="D60" s="338" t="s">
        <v>125</v>
      </c>
      <c r="E60" s="163" t="s">
        <v>313</v>
      </c>
      <c r="F60" s="343" t="s">
        <v>45</v>
      </c>
      <c r="G60" s="343" t="s">
        <v>1072</v>
      </c>
      <c r="H60" s="338" t="s">
        <v>314</v>
      </c>
      <c r="I60" s="349" t="s">
        <v>1138</v>
      </c>
      <c r="J60" s="338">
        <v>1</v>
      </c>
      <c r="K60" s="338"/>
      <c r="L60" s="338"/>
      <c r="M60" s="338"/>
      <c r="N60" s="338"/>
      <c r="O60" s="338"/>
      <c r="P60" s="338"/>
      <c r="Q60" s="338"/>
      <c r="R60" s="343">
        <v>2380</v>
      </c>
      <c r="S60" s="345" t="s">
        <v>177</v>
      </c>
      <c r="T60" s="351" t="s">
        <v>178</v>
      </c>
      <c r="U60" s="357">
        <v>15.6997</v>
      </c>
      <c r="V60" s="357">
        <v>15.75</v>
      </c>
      <c r="W60" s="357"/>
      <c r="X60" s="357">
        <v>0</v>
      </c>
      <c r="Y60" s="357">
        <v>0</v>
      </c>
      <c r="Z60" s="357">
        <v>0</v>
      </c>
      <c r="AA60" s="357">
        <v>0</v>
      </c>
      <c r="AB60" s="357">
        <v>0</v>
      </c>
      <c r="AC60" s="357"/>
      <c r="AD60" s="362">
        <v>680</v>
      </c>
      <c r="AE60" s="362">
        <v>300</v>
      </c>
      <c r="AF60" s="349" t="s">
        <v>316</v>
      </c>
      <c r="AG60" s="349" t="s">
        <v>317</v>
      </c>
      <c r="AH60" s="338" t="s">
        <v>177</v>
      </c>
      <c r="AI60" s="338" t="s">
        <v>178</v>
      </c>
      <c r="AJ60" s="339" t="s">
        <v>80</v>
      </c>
      <c r="AK60" s="338" t="s">
        <v>81</v>
      </c>
      <c r="AL60" s="338" t="s">
        <v>82</v>
      </c>
      <c r="AM60" s="338" t="s">
        <v>55</v>
      </c>
      <c r="AN60" s="363" t="s">
        <v>289</v>
      </c>
      <c r="AO60" s="338" t="s">
        <v>56</v>
      </c>
      <c r="AP60" s="338" t="s">
        <v>1078</v>
      </c>
      <c r="AQ60" s="338"/>
      <c r="AR60" s="336" t="s">
        <v>1079</v>
      </c>
      <c r="AS60" s="336" t="s">
        <v>1079</v>
      </c>
      <c r="AT60" s="336" t="s">
        <v>1079</v>
      </c>
      <c r="AU60" s="336"/>
      <c r="AV60" s="339" t="s">
        <v>1135</v>
      </c>
      <c r="AW60" s="367" t="s">
        <v>1080</v>
      </c>
      <c r="AX60" s="370"/>
      <c r="AY60" s="1"/>
      <c r="AZ60" s="74" t="s">
        <v>1539</v>
      </c>
      <c r="BA60" s="1"/>
      <c r="BB60" s="1"/>
      <c r="BC60" s="1"/>
      <c r="BD60" s="1"/>
      <c r="BE60" s="1"/>
      <c r="BF60" s="1"/>
      <c r="BG60" s="372">
        <v>1</v>
      </c>
    </row>
    <row r="61" s="334" customFormat="1" ht="128" hidden="1" customHeight="1" spans="1:59">
      <c r="A61" s="336">
        <v>50</v>
      </c>
      <c r="B61" s="336" t="s">
        <v>318</v>
      </c>
      <c r="C61" s="336">
        <v>2022</v>
      </c>
      <c r="D61" s="338" t="s">
        <v>125</v>
      </c>
      <c r="E61" s="339" t="s">
        <v>319</v>
      </c>
      <c r="F61" s="338" t="s">
        <v>45</v>
      </c>
      <c r="G61" s="343" t="s">
        <v>1074</v>
      </c>
      <c r="H61" s="338" t="s">
        <v>196</v>
      </c>
      <c r="I61" s="349" t="s">
        <v>1470</v>
      </c>
      <c r="J61" s="345">
        <v>1</v>
      </c>
      <c r="K61" s="338"/>
      <c r="L61" s="338"/>
      <c r="M61" s="338"/>
      <c r="N61" s="338"/>
      <c r="O61" s="338"/>
      <c r="P61" s="338"/>
      <c r="Q61" s="338"/>
      <c r="R61" s="343">
        <v>4533</v>
      </c>
      <c r="S61" s="345" t="s">
        <v>200</v>
      </c>
      <c r="T61" s="351" t="s">
        <v>201</v>
      </c>
      <c r="U61" s="357">
        <v>720</v>
      </c>
      <c r="V61" s="357">
        <v>0</v>
      </c>
      <c r="W61" s="357"/>
      <c r="X61" s="357">
        <v>720</v>
      </c>
      <c r="Y61" s="357">
        <v>0</v>
      </c>
      <c r="Z61" s="357">
        <v>0</v>
      </c>
      <c r="AA61" s="357">
        <v>0</v>
      </c>
      <c r="AB61" s="357">
        <v>0</v>
      </c>
      <c r="AC61" s="357"/>
      <c r="AD61" s="362">
        <v>1295</v>
      </c>
      <c r="AE61" s="362">
        <v>494</v>
      </c>
      <c r="AF61" s="349" t="s">
        <v>1139</v>
      </c>
      <c r="AG61" s="349" t="s">
        <v>322</v>
      </c>
      <c r="AH61" s="338" t="s">
        <v>200</v>
      </c>
      <c r="AI61" s="338" t="s">
        <v>201</v>
      </c>
      <c r="AJ61" s="339" t="s">
        <v>52</v>
      </c>
      <c r="AK61" s="338" t="s">
        <v>53</v>
      </c>
      <c r="AL61" s="338" t="s">
        <v>1073</v>
      </c>
      <c r="AM61" s="338" t="s">
        <v>55</v>
      </c>
      <c r="AN61" s="363" t="s">
        <v>289</v>
      </c>
      <c r="AO61" s="338" t="s">
        <v>56</v>
      </c>
      <c r="AP61" s="338" t="s">
        <v>1078</v>
      </c>
      <c r="AQ61" s="338"/>
      <c r="AR61" s="336" t="s">
        <v>1079</v>
      </c>
      <c r="AS61" s="336"/>
      <c r="AT61" s="336"/>
      <c r="AU61" s="336"/>
      <c r="AV61" s="337" t="s">
        <v>1214</v>
      </c>
      <c r="AW61" s="371"/>
      <c r="AY61" s="1"/>
      <c r="AZ61" s="1"/>
      <c r="BA61" s="1"/>
      <c r="BB61" s="1"/>
      <c r="BC61" s="1"/>
      <c r="BD61" s="1"/>
      <c r="BE61" s="1"/>
      <c r="BF61" s="1"/>
      <c r="BG61" s="372">
        <v>1</v>
      </c>
    </row>
    <row r="62" s="334" customFormat="1" ht="112" customHeight="1" spans="1:59">
      <c r="A62" s="336">
        <v>51</v>
      </c>
      <c r="B62" s="336" t="s">
        <v>323</v>
      </c>
      <c r="C62" s="336">
        <v>2022</v>
      </c>
      <c r="D62" s="338" t="s">
        <v>125</v>
      </c>
      <c r="E62" s="163" t="s">
        <v>1471</v>
      </c>
      <c r="F62" s="338" t="s">
        <v>45</v>
      </c>
      <c r="G62" s="343" t="s">
        <v>1072</v>
      </c>
      <c r="H62" s="338" t="s">
        <v>164</v>
      </c>
      <c r="I62" s="349" t="s">
        <v>1472</v>
      </c>
      <c r="J62" s="353">
        <v>1</v>
      </c>
      <c r="K62" s="338"/>
      <c r="L62" s="338"/>
      <c r="M62" s="338"/>
      <c r="N62" s="338"/>
      <c r="O62" s="338"/>
      <c r="P62" s="338"/>
      <c r="Q62" s="338"/>
      <c r="R62" s="343">
        <v>3371</v>
      </c>
      <c r="S62" s="345" t="s">
        <v>168</v>
      </c>
      <c r="T62" s="351" t="s">
        <v>1117</v>
      </c>
      <c r="U62" s="357">
        <v>575.03</v>
      </c>
      <c r="V62" s="357"/>
      <c r="W62" s="357">
        <v>300</v>
      </c>
      <c r="X62" s="357">
        <v>0</v>
      </c>
      <c r="Y62" s="357">
        <f>U62-W62</f>
        <v>275.03</v>
      </c>
      <c r="Z62" s="357">
        <v>0</v>
      </c>
      <c r="AA62" s="357">
        <v>0</v>
      </c>
      <c r="AB62" s="357">
        <v>0</v>
      </c>
      <c r="AC62" s="357"/>
      <c r="AD62" s="362">
        <v>963</v>
      </c>
      <c r="AE62" s="362">
        <v>290</v>
      </c>
      <c r="AF62" s="349" t="s">
        <v>326</v>
      </c>
      <c r="AG62" s="349" t="s">
        <v>327</v>
      </c>
      <c r="AH62" s="338" t="s">
        <v>168</v>
      </c>
      <c r="AI62" s="338" t="s">
        <v>1117</v>
      </c>
      <c r="AJ62" s="339" t="s">
        <v>80</v>
      </c>
      <c r="AK62" s="338" t="s">
        <v>81</v>
      </c>
      <c r="AL62" s="338" t="s">
        <v>82</v>
      </c>
      <c r="AM62" s="338" t="s">
        <v>55</v>
      </c>
      <c r="AN62" s="363" t="s">
        <v>289</v>
      </c>
      <c r="AO62" s="338" t="s">
        <v>56</v>
      </c>
      <c r="AP62" s="338" t="s">
        <v>1078</v>
      </c>
      <c r="AQ62" s="338"/>
      <c r="AR62" s="336" t="s">
        <v>1079</v>
      </c>
      <c r="AS62" s="336" t="s">
        <v>1079</v>
      </c>
      <c r="AT62" s="336"/>
      <c r="AU62" s="336" t="s">
        <v>1079</v>
      </c>
      <c r="AV62" s="338" t="s">
        <v>1216</v>
      </c>
      <c r="AW62" s="371"/>
      <c r="AY62" s="1" t="s">
        <v>1140</v>
      </c>
      <c r="AZ62" s="74" t="s">
        <v>1539</v>
      </c>
      <c r="BA62" s="1"/>
      <c r="BB62" s="1"/>
      <c r="BC62" s="1"/>
      <c r="BD62" s="1"/>
      <c r="BE62" s="1"/>
      <c r="BF62" s="1"/>
      <c r="BG62" s="372">
        <v>1</v>
      </c>
    </row>
    <row r="63" s="1" customFormat="1" ht="130" hidden="1" customHeight="1" spans="1:49">
      <c r="A63" s="20">
        <v>52</v>
      </c>
      <c r="B63" s="20" t="s">
        <v>328</v>
      </c>
      <c r="C63" s="20">
        <v>2022</v>
      </c>
      <c r="D63" s="21" t="s">
        <v>125</v>
      </c>
      <c r="E63" s="21" t="s">
        <v>329</v>
      </c>
      <c r="F63" s="21" t="s">
        <v>45</v>
      </c>
      <c r="G63" s="22" t="s">
        <v>1074</v>
      </c>
      <c r="H63" s="21" t="s">
        <v>330</v>
      </c>
      <c r="I63" s="33" t="s">
        <v>331</v>
      </c>
      <c r="J63" s="21">
        <v>1</v>
      </c>
      <c r="K63" s="21"/>
      <c r="L63" s="21"/>
      <c r="M63" s="21"/>
      <c r="N63" s="21"/>
      <c r="O63" s="21"/>
      <c r="P63" s="21"/>
      <c r="Q63" s="21"/>
      <c r="R63" s="22">
        <v>3371</v>
      </c>
      <c r="S63" s="23" t="s">
        <v>168</v>
      </c>
      <c r="T63" s="35" t="s">
        <v>1117</v>
      </c>
      <c r="U63" s="44">
        <v>120</v>
      </c>
      <c r="V63" s="44">
        <v>0</v>
      </c>
      <c r="W63" s="44"/>
      <c r="X63" s="44">
        <v>0</v>
      </c>
      <c r="Y63" s="44">
        <v>120</v>
      </c>
      <c r="Z63" s="44">
        <v>0</v>
      </c>
      <c r="AA63" s="44">
        <v>0</v>
      </c>
      <c r="AB63" s="44">
        <v>0</v>
      </c>
      <c r="AC63" s="44"/>
      <c r="AD63" s="50">
        <v>963</v>
      </c>
      <c r="AE63" s="50">
        <v>290</v>
      </c>
      <c r="AF63" s="33" t="s">
        <v>326</v>
      </c>
      <c r="AG63" s="33" t="s">
        <v>332</v>
      </c>
      <c r="AH63" s="21" t="s">
        <v>168</v>
      </c>
      <c r="AI63" s="21" t="s">
        <v>1117</v>
      </c>
      <c r="AJ63" s="58" t="s">
        <v>80</v>
      </c>
      <c r="AK63" s="21" t="s">
        <v>81</v>
      </c>
      <c r="AL63" s="21" t="s">
        <v>82</v>
      </c>
      <c r="AM63" s="21" t="s">
        <v>55</v>
      </c>
      <c r="AN63" s="59" t="s">
        <v>289</v>
      </c>
      <c r="AO63" s="21" t="s">
        <v>56</v>
      </c>
      <c r="AP63" s="21" t="s">
        <v>1078</v>
      </c>
      <c r="AQ63" s="21"/>
      <c r="AR63" s="20"/>
      <c r="AS63" s="20"/>
      <c r="AT63" s="20"/>
      <c r="AU63" s="20"/>
      <c r="AV63" s="20"/>
      <c r="AW63" s="128"/>
    </row>
    <row r="64" s="1" customFormat="1" ht="71" hidden="1" customHeight="1" spans="1:49">
      <c r="A64" s="20">
        <v>53</v>
      </c>
      <c r="B64" s="20" t="s">
        <v>333</v>
      </c>
      <c r="C64" s="20">
        <v>2022</v>
      </c>
      <c r="D64" s="23" t="s">
        <v>125</v>
      </c>
      <c r="E64" s="23" t="s">
        <v>334</v>
      </c>
      <c r="F64" s="23" t="s">
        <v>45</v>
      </c>
      <c r="G64" s="22" t="s">
        <v>1074</v>
      </c>
      <c r="H64" s="23" t="s">
        <v>335</v>
      </c>
      <c r="I64" s="35" t="s">
        <v>336</v>
      </c>
      <c r="J64" s="23">
        <v>1</v>
      </c>
      <c r="K64" s="23"/>
      <c r="L64" s="23"/>
      <c r="M64" s="23"/>
      <c r="N64" s="23"/>
      <c r="O64" s="23"/>
      <c r="P64" s="23"/>
      <c r="Q64" s="23"/>
      <c r="R64" s="22">
        <v>7623</v>
      </c>
      <c r="S64" s="23" t="s">
        <v>50</v>
      </c>
      <c r="T64" s="35" t="s">
        <v>51</v>
      </c>
      <c r="U64" s="44">
        <v>300</v>
      </c>
      <c r="V64" s="44">
        <v>0</v>
      </c>
      <c r="W64" s="44"/>
      <c r="X64" s="44">
        <v>0</v>
      </c>
      <c r="Y64" s="44">
        <v>300</v>
      </c>
      <c r="Z64" s="44">
        <v>0</v>
      </c>
      <c r="AA64" s="44">
        <v>0</v>
      </c>
      <c r="AB64" s="44">
        <v>0</v>
      </c>
      <c r="AC64" s="44"/>
      <c r="AD64" s="50">
        <v>2178</v>
      </c>
      <c r="AE64" s="50">
        <v>1175</v>
      </c>
      <c r="AF64" s="35" t="s">
        <v>337</v>
      </c>
      <c r="AG64" s="35" t="s">
        <v>338</v>
      </c>
      <c r="AH64" s="22" t="s">
        <v>50</v>
      </c>
      <c r="AI64" s="21" t="s">
        <v>51</v>
      </c>
      <c r="AJ64" s="58" t="s">
        <v>80</v>
      </c>
      <c r="AK64" s="21" t="s">
        <v>81</v>
      </c>
      <c r="AL64" s="21" t="s">
        <v>82</v>
      </c>
      <c r="AM64" s="21" t="s">
        <v>55</v>
      </c>
      <c r="AN64" s="59" t="s">
        <v>289</v>
      </c>
      <c r="AO64" s="21" t="s">
        <v>203</v>
      </c>
      <c r="AP64" s="21" t="s">
        <v>1078</v>
      </c>
      <c r="AQ64" s="21"/>
      <c r="AR64" s="20"/>
      <c r="AS64" s="20"/>
      <c r="AT64" s="20"/>
      <c r="AU64" s="20"/>
      <c r="AV64" s="20"/>
      <c r="AW64" s="128"/>
    </row>
    <row r="65" s="1" customFormat="1" ht="45" hidden="1" spans="1:49">
      <c r="A65" s="20">
        <v>54</v>
      </c>
      <c r="B65" s="20" t="s">
        <v>339</v>
      </c>
      <c r="C65" s="20">
        <v>2022</v>
      </c>
      <c r="D65" s="21" t="s">
        <v>125</v>
      </c>
      <c r="E65" s="21" t="s">
        <v>340</v>
      </c>
      <c r="F65" s="21" t="s">
        <v>45</v>
      </c>
      <c r="G65" s="22" t="s">
        <v>1074</v>
      </c>
      <c r="H65" s="21" t="s">
        <v>341</v>
      </c>
      <c r="I65" s="33" t="s">
        <v>342</v>
      </c>
      <c r="J65" s="24">
        <v>1</v>
      </c>
      <c r="K65" s="21"/>
      <c r="L65" s="21"/>
      <c r="M65" s="21"/>
      <c r="N65" s="21"/>
      <c r="O65" s="21"/>
      <c r="P65" s="21"/>
      <c r="Q65" s="21"/>
      <c r="R65" s="22">
        <v>1652</v>
      </c>
      <c r="S65" s="23" t="s">
        <v>168</v>
      </c>
      <c r="T65" s="35" t="s">
        <v>1117</v>
      </c>
      <c r="U65" s="44">
        <v>15</v>
      </c>
      <c r="V65" s="44">
        <v>0</v>
      </c>
      <c r="W65" s="44"/>
      <c r="X65" s="44">
        <v>0</v>
      </c>
      <c r="Y65" s="44">
        <v>15</v>
      </c>
      <c r="Z65" s="44">
        <v>0</v>
      </c>
      <c r="AA65" s="44">
        <v>0</v>
      </c>
      <c r="AB65" s="44">
        <v>0</v>
      </c>
      <c r="AC65" s="44"/>
      <c r="AD65" s="50">
        <v>472</v>
      </c>
      <c r="AE65" s="50">
        <v>127</v>
      </c>
      <c r="AF65" s="33" t="s">
        <v>343</v>
      </c>
      <c r="AG65" s="33" t="s">
        <v>344</v>
      </c>
      <c r="AH65" s="21" t="s">
        <v>168</v>
      </c>
      <c r="AI65" s="21" t="s">
        <v>1117</v>
      </c>
      <c r="AJ65" s="58" t="s">
        <v>80</v>
      </c>
      <c r="AK65" s="21" t="s">
        <v>81</v>
      </c>
      <c r="AL65" s="21" t="s">
        <v>82</v>
      </c>
      <c r="AM65" s="21" t="s">
        <v>55</v>
      </c>
      <c r="AN65" s="59" t="s">
        <v>289</v>
      </c>
      <c r="AO65" s="21" t="s">
        <v>56</v>
      </c>
      <c r="AP65" s="133"/>
      <c r="AQ65" s="21"/>
      <c r="AR65" s="20"/>
      <c r="AS65" s="20"/>
      <c r="AT65" s="20"/>
      <c r="AU65" s="20"/>
      <c r="AV65" s="20"/>
      <c r="AW65" s="128"/>
    </row>
    <row r="66" s="1" customFormat="1" ht="58" hidden="1" customHeight="1" spans="1:49">
      <c r="A66" s="20">
        <v>55</v>
      </c>
      <c r="B66" s="20" t="s">
        <v>345</v>
      </c>
      <c r="C66" s="20">
        <v>2022</v>
      </c>
      <c r="D66" s="21" t="s">
        <v>125</v>
      </c>
      <c r="E66" s="21" t="s">
        <v>346</v>
      </c>
      <c r="F66" s="26" t="s">
        <v>45</v>
      </c>
      <c r="G66" s="22" t="s">
        <v>1074</v>
      </c>
      <c r="H66" s="21" t="s">
        <v>86</v>
      </c>
      <c r="I66" s="33" t="s">
        <v>347</v>
      </c>
      <c r="J66" s="21">
        <v>1</v>
      </c>
      <c r="K66" s="21"/>
      <c r="L66" s="21"/>
      <c r="M66" s="21"/>
      <c r="N66" s="21"/>
      <c r="O66" s="21"/>
      <c r="P66" s="21"/>
      <c r="Q66" s="21"/>
      <c r="R66" s="22">
        <v>140</v>
      </c>
      <c r="S66" s="23" t="s">
        <v>86</v>
      </c>
      <c r="T66" s="35" t="s">
        <v>90</v>
      </c>
      <c r="U66" s="44">
        <v>20</v>
      </c>
      <c r="V66" s="44">
        <v>0</v>
      </c>
      <c r="W66" s="44"/>
      <c r="X66" s="44">
        <v>0</v>
      </c>
      <c r="Y66" s="44">
        <v>20</v>
      </c>
      <c r="Z66" s="44">
        <v>0</v>
      </c>
      <c r="AA66" s="44">
        <v>0</v>
      </c>
      <c r="AB66" s="44">
        <v>0</v>
      </c>
      <c r="AC66" s="44"/>
      <c r="AD66" s="50">
        <v>40</v>
      </c>
      <c r="AE66" s="50">
        <v>3</v>
      </c>
      <c r="AF66" s="33" t="s">
        <v>348</v>
      </c>
      <c r="AG66" s="33" t="s">
        <v>349</v>
      </c>
      <c r="AH66" s="21" t="s">
        <v>86</v>
      </c>
      <c r="AI66" s="21" t="s">
        <v>90</v>
      </c>
      <c r="AJ66" s="58" t="s">
        <v>80</v>
      </c>
      <c r="AK66" s="21" t="s">
        <v>81</v>
      </c>
      <c r="AL66" s="21" t="s">
        <v>82</v>
      </c>
      <c r="AM66" s="21" t="s">
        <v>55</v>
      </c>
      <c r="AN66" s="59" t="s">
        <v>289</v>
      </c>
      <c r="AO66" s="21" t="s">
        <v>56</v>
      </c>
      <c r="AP66" s="133"/>
      <c r="AQ66" s="21"/>
      <c r="AR66" s="20"/>
      <c r="AS66" s="20"/>
      <c r="AT66" s="20"/>
      <c r="AU66" s="20"/>
      <c r="AV66" s="20"/>
      <c r="AW66" s="128"/>
    </row>
    <row r="67" s="1" customFormat="1" ht="45" hidden="1" spans="1:49">
      <c r="A67" s="20">
        <v>56</v>
      </c>
      <c r="B67" s="20" t="s">
        <v>350</v>
      </c>
      <c r="C67" s="20">
        <v>2022</v>
      </c>
      <c r="D67" s="21" t="s">
        <v>125</v>
      </c>
      <c r="E67" s="21" t="s">
        <v>351</v>
      </c>
      <c r="F67" s="26" t="s">
        <v>45</v>
      </c>
      <c r="G67" s="22" t="s">
        <v>1074</v>
      </c>
      <c r="H67" s="21" t="s">
        <v>190</v>
      </c>
      <c r="I67" s="33" t="s">
        <v>352</v>
      </c>
      <c r="J67" s="23">
        <v>1</v>
      </c>
      <c r="K67" s="21"/>
      <c r="L67" s="21"/>
      <c r="M67" s="21"/>
      <c r="N67" s="21"/>
      <c r="O67" s="21"/>
      <c r="P67" s="21"/>
      <c r="Q67" s="21"/>
      <c r="R67" s="22">
        <v>3742</v>
      </c>
      <c r="S67" s="23" t="s">
        <v>70</v>
      </c>
      <c r="T67" s="35" t="s">
        <v>1075</v>
      </c>
      <c r="U67" s="44">
        <v>206</v>
      </c>
      <c r="V67" s="44">
        <v>0</v>
      </c>
      <c r="W67" s="44"/>
      <c r="X67" s="44">
        <v>0</v>
      </c>
      <c r="Y67" s="44">
        <v>206</v>
      </c>
      <c r="Z67" s="44">
        <v>0</v>
      </c>
      <c r="AA67" s="44">
        <v>0</v>
      </c>
      <c r="AB67" s="44">
        <v>0</v>
      </c>
      <c r="AC67" s="44"/>
      <c r="AD67" s="50">
        <v>1069</v>
      </c>
      <c r="AE67" s="50">
        <v>353</v>
      </c>
      <c r="AF67" s="33" t="s">
        <v>353</v>
      </c>
      <c r="AG67" s="33" t="s">
        <v>193</v>
      </c>
      <c r="AH67" s="21" t="s">
        <v>70</v>
      </c>
      <c r="AI67" s="21" t="s">
        <v>1075</v>
      </c>
      <c r="AJ67" s="58" t="s">
        <v>80</v>
      </c>
      <c r="AK67" s="121" t="s">
        <v>81</v>
      </c>
      <c r="AL67" s="21" t="s">
        <v>82</v>
      </c>
      <c r="AM67" s="21" t="s">
        <v>55</v>
      </c>
      <c r="AN67" s="59" t="s">
        <v>289</v>
      </c>
      <c r="AO67" s="21" t="s">
        <v>56</v>
      </c>
      <c r="AP67" s="21" t="s">
        <v>96</v>
      </c>
      <c r="AQ67" s="21"/>
      <c r="AR67" s="20"/>
      <c r="AS67" s="20"/>
      <c r="AT67" s="20"/>
      <c r="AU67" s="20"/>
      <c r="AV67" s="20"/>
      <c r="AW67" s="128"/>
    </row>
    <row r="68" s="334" customFormat="1" ht="63" hidden="1" customHeight="1" spans="1:59">
      <c r="A68" s="336">
        <v>57</v>
      </c>
      <c r="B68" s="336" t="s">
        <v>354</v>
      </c>
      <c r="C68" s="336">
        <v>2022</v>
      </c>
      <c r="D68" s="338" t="s">
        <v>125</v>
      </c>
      <c r="E68" s="338" t="s">
        <v>355</v>
      </c>
      <c r="F68" s="338" t="s">
        <v>45</v>
      </c>
      <c r="G68" s="343" t="s">
        <v>1074</v>
      </c>
      <c r="H68" s="338" t="s">
        <v>303</v>
      </c>
      <c r="I68" s="349" t="s">
        <v>356</v>
      </c>
      <c r="J68" s="353">
        <v>1</v>
      </c>
      <c r="K68" s="338"/>
      <c r="L68" s="338"/>
      <c r="M68" s="338"/>
      <c r="N68" s="338"/>
      <c r="O68" s="338"/>
      <c r="P68" s="338"/>
      <c r="Q68" s="338"/>
      <c r="R68" s="343">
        <v>5758</v>
      </c>
      <c r="S68" s="345" t="s">
        <v>177</v>
      </c>
      <c r="T68" s="351" t="s">
        <v>178</v>
      </c>
      <c r="U68" s="357">
        <v>38.96</v>
      </c>
      <c r="V68" s="357">
        <v>12</v>
      </c>
      <c r="W68" s="357"/>
      <c r="X68" s="357">
        <v>0</v>
      </c>
      <c r="Y68" s="357">
        <v>26.96</v>
      </c>
      <c r="Z68" s="357">
        <v>0</v>
      </c>
      <c r="AA68" s="357">
        <v>0</v>
      </c>
      <c r="AB68" s="357">
        <v>0</v>
      </c>
      <c r="AC68" s="357"/>
      <c r="AD68" s="362">
        <v>1645</v>
      </c>
      <c r="AE68" s="362">
        <v>754</v>
      </c>
      <c r="AF68" s="349" t="s">
        <v>357</v>
      </c>
      <c r="AG68" s="349" t="s">
        <v>358</v>
      </c>
      <c r="AH68" s="338" t="s">
        <v>177</v>
      </c>
      <c r="AI68" s="338" t="s">
        <v>178</v>
      </c>
      <c r="AJ68" s="339" t="s">
        <v>80</v>
      </c>
      <c r="AK68" s="338" t="s">
        <v>81</v>
      </c>
      <c r="AL68" s="338" t="s">
        <v>82</v>
      </c>
      <c r="AM68" s="338" t="s">
        <v>55</v>
      </c>
      <c r="AN68" s="363" t="s">
        <v>289</v>
      </c>
      <c r="AO68" s="338" t="s">
        <v>56</v>
      </c>
      <c r="AP68" s="338" t="s">
        <v>1078</v>
      </c>
      <c r="AQ68" s="338"/>
      <c r="AR68" s="336" t="s">
        <v>1079</v>
      </c>
      <c r="AS68" s="336"/>
      <c r="AT68" s="336"/>
      <c r="AU68" s="336"/>
      <c r="AV68" s="336" t="s">
        <v>1141</v>
      </c>
      <c r="AW68" s="371"/>
      <c r="AY68" s="1" t="s">
        <v>1141</v>
      </c>
      <c r="AZ68" s="1"/>
      <c r="BA68" s="1"/>
      <c r="BB68" s="1"/>
      <c r="BC68" s="1"/>
      <c r="BD68" s="1"/>
      <c r="BE68" s="1"/>
      <c r="BF68" s="1"/>
      <c r="BG68" s="372">
        <v>1</v>
      </c>
    </row>
    <row r="69" s="334" customFormat="1" ht="84" hidden="1" customHeight="1" spans="1:59">
      <c r="A69" s="336">
        <v>58</v>
      </c>
      <c r="B69" s="336" t="s">
        <v>1545</v>
      </c>
      <c r="C69" s="336">
        <v>2022</v>
      </c>
      <c r="D69" s="338" t="s">
        <v>125</v>
      </c>
      <c r="E69" s="338" t="s">
        <v>1546</v>
      </c>
      <c r="F69" s="338" t="s">
        <v>45</v>
      </c>
      <c r="G69" s="343" t="s">
        <v>1547</v>
      </c>
      <c r="H69" s="338" t="s">
        <v>1548</v>
      </c>
      <c r="I69" s="349" t="s">
        <v>1549</v>
      </c>
      <c r="J69" s="353">
        <v>1</v>
      </c>
      <c r="K69" s="338"/>
      <c r="L69" s="338"/>
      <c r="M69" s="338"/>
      <c r="N69" s="338"/>
      <c r="O69" s="338"/>
      <c r="P69" s="338"/>
      <c r="Q69" s="338"/>
      <c r="R69" s="343">
        <v>5958</v>
      </c>
      <c r="S69" s="345" t="s">
        <v>80</v>
      </c>
      <c r="T69" s="351" t="s">
        <v>81</v>
      </c>
      <c r="U69" s="357">
        <v>3800</v>
      </c>
      <c r="V69" s="357"/>
      <c r="W69" s="357"/>
      <c r="X69" s="357"/>
      <c r="Y69" s="357">
        <v>800</v>
      </c>
      <c r="Z69" s="357">
        <v>3000</v>
      </c>
      <c r="AA69" s="357"/>
      <c r="AB69" s="357"/>
      <c r="AC69" s="357"/>
      <c r="AD69" s="362">
        <v>1702</v>
      </c>
      <c r="AE69" s="362">
        <v>406</v>
      </c>
      <c r="AF69" s="348" t="s">
        <v>1550</v>
      </c>
      <c r="AG69" s="348" t="s">
        <v>1551</v>
      </c>
      <c r="AH69" s="338" t="s">
        <v>80</v>
      </c>
      <c r="AI69" s="338" t="s">
        <v>81</v>
      </c>
      <c r="AJ69" s="339" t="s">
        <v>80</v>
      </c>
      <c r="AK69" s="338" t="s">
        <v>81</v>
      </c>
      <c r="AL69" s="338" t="s">
        <v>82</v>
      </c>
      <c r="AM69" s="338" t="s">
        <v>55</v>
      </c>
      <c r="AN69" s="363" t="s">
        <v>289</v>
      </c>
      <c r="AO69" s="338" t="s">
        <v>56</v>
      </c>
      <c r="AP69" s="338"/>
      <c r="AQ69" s="338"/>
      <c r="AR69" s="336" t="s">
        <v>1079</v>
      </c>
      <c r="AS69" s="336"/>
      <c r="AT69" s="336"/>
      <c r="AU69" s="336"/>
      <c r="AV69" s="336" t="s">
        <v>1552</v>
      </c>
      <c r="AW69" s="371"/>
      <c r="AY69" s="1"/>
      <c r="AZ69" s="1"/>
      <c r="BA69" s="1"/>
      <c r="BB69" s="1"/>
      <c r="BC69" s="1"/>
      <c r="BD69" s="1"/>
      <c r="BE69" s="1"/>
      <c r="BF69" s="1"/>
      <c r="BG69" s="372">
        <v>1</v>
      </c>
    </row>
    <row r="70" s="3" customFormat="1" ht="18" hidden="1" customHeight="1" spans="1:49">
      <c r="A70" s="165"/>
      <c r="B70" s="156" t="s">
        <v>359</v>
      </c>
      <c r="C70" s="156"/>
      <c r="D70" s="156"/>
      <c r="E70" s="157"/>
      <c r="F70" s="156"/>
      <c r="G70" s="335"/>
      <c r="H70" s="157"/>
      <c r="I70" s="156"/>
      <c r="J70" s="166">
        <f t="shared" ref="J70:AE70" si="6">SUM(J71:J72)</f>
        <v>2</v>
      </c>
      <c r="K70" s="166">
        <f t="shared" si="6"/>
        <v>0</v>
      </c>
      <c r="L70" s="166">
        <f t="shared" si="6"/>
        <v>0</v>
      </c>
      <c r="M70" s="166">
        <f t="shared" si="6"/>
        <v>0</v>
      </c>
      <c r="N70" s="166">
        <f t="shared" si="6"/>
        <v>0</v>
      </c>
      <c r="O70" s="166">
        <f t="shared" si="6"/>
        <v>0</v>
      </c>
      <c r="P70" s="166">
        <f t="shared" si="6"/>
        <v>0</v>
      </c>
      <c r="Q70" s="166">
        <f t="shared" si="6"/>
        <v>0</v>
      </c>
      <c r="R70" s="166">
        <f t="shared" si="6"/>
        <v>1713</v>
      </c>
      <c r="S70" s="166">
        <f t="shared" si="6"/>
        <v>0</v>
      </c>
      <c r="T70" s="166">
        <f t="shared" si="6"/>
        <v>0</v>
      </c>
      <c r="U70" s="166">
        <f t="shared" si="6"/>
        <v>451.47</v>
      </c>
      <c r="V70" s="166">
        <f t="shared" si="6"/>
        <v>0</v>
      </c>
      <c r="W70" s="166">
        <f t="shared" si="6"/>
        <v>0</v>
      </c>
      <c r="X70" s="166">
        <f t="shared" si="6"/>
        <v>271.47</v>
      </c>
      <c r="Y70" s="166">
        <f t="shared" si="6"/>
        <v>180</v>
      </c>
      <c r="Z70" s="166">
        <f t="shared" si="6"/>
        <v>0</v>
      </c>
      <c r="AA70" s="166">
        <f t="shared" si="6"/>
        <v>0</v>
      </c>
      <c r="AB70" s="166">
        <f t="shared" si="6"/>
        <v>0</v>
      </c>
      <c r="AC70" s="166">
        <f t="shared" si="6"/>
        <v>0</v>
      </c>
      <c r="AD70" s="166">
        <f t="shared" si="6"/>
        <v>1253</v>
      </c>
      <c r="AE70" s="166">
        <f t="shared" si="6"/>
        <v>399</v>
      </c>
      <c r="AF70" s="174"/>
      <c r="AG70" s="174"/>
      <c r="AH70" s="165"/>
      <c r="AI70" s="182"/>
      <c r="AJ70" s="183"/>
      <c r="AK70" s="182"/>
      <c r="AL70" s="165"/>
      <c r="AM70" s="184"/>
      <c r="AN70" s="175"/>
      <c r="AO70" s="163"/>
      <c r="AP70" s="178"/>
      <c r="AQ70" s="163"/>
      <c r="AR70" s="178"/>
      <c r="AS70" s="178"/>
      <c r="AT70" s="178"/>
      <c r="AU70" s="178"/>
      <c r="AV70" s="178"/>
      <c r="AW70" s="178"/>
    </row>
    <row r="71" s="334" customFormat="1" ht="104" hidden="1" customHeight="1" spans="1:59">
      <c r="A71" s="336">
        <v>59</v>
      </c>
      <c r="B71" s="336" t="s">
        <v>360</v>
      </c>
      <c r="C71" s="336">
        <v>2022</v>
      </c>
      <c r="D71" s="338" t="s">
        <v>361</v>
      </c>
      <c r="E71" s="338" t="s">
        <v>362</v>
      </c>
      <c r="F71" s="338" t="s">
        <v>45</v>
      </c>
      <c r="G71" s="343" t="s">
        <v>1074</v>
      </c>
      <c r="H71" s="338" t="s">
        <v>363</v>
      </c>
      <c r="I71" s="349" t="s">
        <v>1553</v>
      </c>
      <c r="J71" s="338">
        <v>1</v>
      </c>
      <c r="K71" s="338"/>
      <c r="L71" s="338"/>
      <c r="M71" s="338"/>
      <c r="N71" s="338"/>
      <c r="O71" s="338"/>
      <c r="P71" s="338"/>
      <c r="Q71" s="338"/>
      <c r="R71" s="343">
        <v>644</v>
      </c>
      <c r="S71" s="338" t="s">
        <v>78</v>
      </c>
      <c r="T71" s="338" t="s">
        <v>1076</v>
      </c>
      <c r="U71" s="357">
        <v>271.47</v>
      </c>
      <c r="V71" s="357">
        <v>0</v>
      </c>
      <c r="W71" s="357"/>
      <c r="X71" s="357">
        <v>271.47</v>
      </c>
      <c r="Y71" s="357">
        <v>0</v>
      </c>
      <c r="Z71" s="357">
        <v>0</v>
      </c>
      <c r="AA71" s="357">
        <v>0</v>
      </c>
      <c r="AB71" s="357">
        <v>0</v>
      </c>
      <c r="AC71" s="357"/>
      <c r="AD71" s="362">
        <v>184</v>
      </c>
      <c r="AE71" s="362">
        <v>46</v>
      </c>
      <c r="AF71" s="349" t="s">
        <v>365</v>
      </c>
      <c r="AG71" s="349" t="s">
        <v>366</v>
      </c>
      <c r="AH71" s="338" t="s">
        <v>78</v>
      </c>
      <c r="AI71" s="338" t="s">
        <v>1076</v>
      </c>
      <c r="AJ71" s="339" t="s">
        <v>367</v>
      </c>
      <c r="AK71" s="338" t="s">
        <v>1554</v>
      </c>
      <c r="AL71" s="338" t="s">
        <v>1555</v>
      </c>
      <c r="AM71" s="338" t="s">
        <v>1530</v>
      </c>
      <c r="AN71" s="338" t="s">
        <v>370</v>
      </c>
      <c r="AO71" s="338" t="s">
        <v>203</v>
      </c>
      <c r="AP71" s="367"/>
      <c r="AQ71" s="338"/>
      <c r="AR71" s="336" t="s">
        <v>1079</v>
      </c>
      <c r="AS71" s="336"/>
      <c r="AT71" s="336"/>
      <c r="AU71" s="336"/>
      <c r="AV71" s="336" t="s">
        <v>1552</v>
      </c>
      <c r="AW71" s="371"/>
      <c r="AY71" s="1"/>
      <c r="AZ71" s="1"/>
      <c r="BA71" s="1"/>
      <c r="BB71" s="1"/>
      <c r="BC71" s="1"/>
      <c r="BD71" s="1"/>
      <c r="BE71" s="1"/>
      <c r="BF71" s="1"/>
      <c r="BG71" s="372">
        <v>1</v>
      </c>
    </row>
    <row r="72" s="334" customFormat="1" ht="74" hidden="1" customHeight="1" spans="1:59">
      <c r="A72" s="336">
        <v>60</v>
      </c>
      <c r="B72" s="336" t="s">
        <v>1556</v>
      </c>
      <c r="C72" s="336"/>
      <c r="D72" s="338" t="s">
        <v>361</v>
      </c>
      <c r="E72" s="338" t="s">
        <v>1557</v>
      </c>
      <c r="F72" s="338" t="s">
        <v>45</v>
      </c>
      <c r="G72" s="343" t="s">
        <v>1074</v>
      </c>
      <c r="H72" s="338" t="s">
        <v>190</v>
      </c>
      <c r="I72" s="349" t="s">
        <v>1558</v>
      </c>
      <c r="J72" s="338">
        <v>1</v>
      </c>
      <c r="K72" s="338"/>
      <c r="L72" s="338"/>
      <c r="M72" s="338"/>
      <c r="N72" s="338"/>
      <c r="O72" s="338"/>
      <c r="P72" s="338"/>
      <c r="Q72" s="338"/>
      <c r="R72" s="362">
        <v>1069</v>
      </c>
      <c r="S72" s="338" t="s">
        <v>70</v>
      </c>
      <c r="T72" s="351" t="s">
        <v>1075</v>
      </c>
      <c r="U72" s="357">
        <v>180</v>
      </c>
      <c r="V72" s="357"/>
      <c r="W72" s="357"/>
      <c r="X72" s="357"/>
      <c r="Y72" s="357">
        <v>180</v>
      </c>
      <c r="Z72" s="357"/>
      <c r="AA72" s="357"/>
      <c r="AB72" s="357"/>
      <c r="AC72" s="357"/>
      <c r="AD72" s="362">
        <v>1069</v>
      </c>
      <c r="AE72" s="362">
        <v>353</v>
      </c>
      <c r="AF72" s="349" t="s">
        <v>365</v>
      </c>
      <c r="AG72" s="349" t="s">
        <v>366</v>
      </c>
      <c r="AH72" s="338" t="s">
        <v>70</v>
      </c>
      <c r="AI72" s="338" t="s">
        <v>1075</v>
      </c>
      <c r="AJ72" s="339" t="s">
        <v>367</v>
      </c>
      <c r="AK72" s="379" t="s">
        <v>1554</v>
      </c>
      <c r="AL72" s="338" t="s">
        <v>1555</v>
      </c>
      <c r="AM72" s="338" t="s">
        <v>1530</v>
      </c>
      <c r="AN72" s="363" t="s">
        <v>289</v>
      </c>
      <c r="AO72" s="338" t="s">
        <v>203</v>
      </c>
      <c r="AP72" s="367"/>
      <c r="AQ72" s="338"/>
      <c r="AR72" s="336" t="s">
        <v>1079</v>
      </c>
      <c r="AS72" s="336"/>
      <c r="AT72" s="336"/>
      <c r="AU72" s="336"/>
      <c r="AV72" s="336" t="s">
        <v>1552</v>
      </c>
      <c r="AW72" s="371"/>
      <c r="AY72" s="1"/>
      <c r="AZ72" s="1"/>
      <c r="BA72" s="1"/>
      <c r="BB72" s="1"/>
      <c r="BC72" s="1"/>
      <c r="BD72" s="1"/>
      <c r="BE72" s="1"/>
      <c r="BF72" s="1"/>
      <c r="BG72" s="372">
        <v>1</v>
      </c>
    </row>
    <row r="73" s="3" customFormat="1" ht="18" hidden="1" customHeight="1" spans="1:49">
      <c r="A73" s="165"/>
      <c r="B73" s="156" t="s">
        <v>371</v>
      </c>
      <c r="C73" s="156"/>
      <c r="D73" s="156"/>
      <c r="E73" s="157"/>
      <c r="F73" s="156"/>
      <c r="G73" s="335"/>
      <c r="H73" s="157"/>
      <c r="I73" s="156"/>
      <c r="J73" s="166">
        <v>0</v>
      </c>
      <c r="K73" s="166">
        <v>0</v>
      </c>
      <c r="L73" s="166">
        <v>0</v>
      </c>
      <c r="M73" s="166">
        <v>0</v>
      </c>
      <c r="N73" s="166">
        <v>0</v>
      </c>
      <c r="O73" s="166">
        <v>0</v>
      </c>
      <c r="P73" s="166">
        <v>0</v>
      </c>
      <c r="Q73" s="166">
        <v>0</v>
      </c>
      <c r="R73" s="166">
        <v>0</v>
      </c>
      <c r="S73" s="166">
        <v>0</v>
      </c>
      <c r="T73" s="166">
        <v>0</v>
      </c>
      <c r="U73" s="166">
        <v>0</v>
      </c>
      <c r="V73" s="166">
        <v>0</v>
      </c>
      <c r="W73" s="166">
        <v>0</v>
      </c>
      <c r="X73" s="166">
        <v>0</v>
      </c>
      <c r="Y73" s="166">
        <v>0</v>
      </c>
      <c r="Z73" s="166">
        <v>0</v>
      </c>
      <c r="AA73" s="166">
        <v>0</v>
      </c>
      <c r="AB73" s="166">
        <v>0</v>
      </c>
      <c r="AC73" s="166"/>
      <c r="AD73" s="166">
        <v>0</v>
      </c>
      <c r="AE73" s="166">
        <v>0</v>
      </c>
      <c r="AF73" s="174"/>
      <c r="AG73" s="174"/>
      <c r="AH73" s="165"/>
      <c r="AI73" s="182"/>
      <c r="AJ73" s="183"/>
      <c r="AK73" s="182"/>
      <c r="AL73" s="165"/>
      <c r="AM73" s="184"/>
      <c r="AN73" s="175"/>
      <c r="AO73" s="163"/>
      <c r="AP73" s="178"/>
      <c r="AQ73" s="163"/>
      <c r="AR73" s="178"/>
      <c r="AS73" s="178"/>
      <c r="AT73" s="178"/>
      <c r="AU73" s="178"/>
      <c r="AV73" s="178"/>
      <c r="AW73" s="178"/>
    </row>
    <row r="74" s="3" customFormat="1" ht="18" hidden="1" customHeight="1" spans="1:49">
      <c r="A74" s="165"/>
      <c r="B74" s="156" t="s">
        <v>372</v>
      </c>
      <c r="C74" s="156"/>
      <c r="D74" s="156"/>
      <c r="E74" s="157"/>
      <c r="F74" s="156"/>
      <c r="G74" s="335"/>
      <c r="H74" s="157"/>
      <c r="I74" s="156"/>
      <c r="J74" s="166">
        <f t="shared" ref="J74:V74" si="7">J75+J76++J82+J85</f>
        <v>7</v>
      </c>
      <c r="K74" s="166">
        <f t="shared" si="7"/>
        <v>0</v>
      </c>
      <c r="L74" s="166">
        <f t="shared" si="7"/>
        <v>0</v>
      </c>
      <c r="M74" s="166">
        <f t="shared" si="7"/>
        <v>0</v>
      </c>
      <c r="N74" s="166">
        <f t="shared" si="7"/>
        <v>0</v>
      </c>
      <c r="O74" s="166">
        <f t="shared" si="7"/>
        <v>0</v>
      </c>
      <c r="P74" s="166">
        <f t="shared" si="7"/>
        <v>0</v>
      </c>
      <c r="Q74" s="166">
        <f t="shared" si="7"/>
        <v>0</v>
      </c>
      <c r="R74" s="166">
        <f t="shared" si="7"/>
        <v>6805</v>
      </c>
      <c r="S74" s="166">
        <f t="shared" si="7"/>
        <v>0</v>
      </c>
      <c r="T74" s="166">
        <f t="shared" si="7"/>
        <v>0</v>
      </c>
      <c r="U74" s="166">
        <f t="shared" si="7"/>
        <v>4044.5</v>
      </c>
      <c r="V74" s="166">
        <f t="shared" si="7"/>
        <v>1570.05</v>
      </c>
      <c r="W74" s="166">
        <f>W75+W76+W82+W85</f>
        <v>280</v>
      </c>
      <c r="X74" s="166">
        <f t="shared" ref="X74:AB74" si="8">X75+X76++X82+X85</f>
        <v>180</v>
      </c>
      <c r="Y74" s="166">
        <f t="shared" si="8"/>
        <v>2014.45</v>
      </c>
      <c r="Z74" s="166">
        <f t="shared" si="8"/>
        <v>0</v>
      </c>
      <c r="AA74" s="166">
        <f t="shared" si="8"/>
        <v>0</v>
      </c>
      <c r="AB74" s="166">
        <f t="shared" si="8"/>
        <v>0</v>
      </c>
      <c r="AC74" s="166"/>
      <c r="AD74" s="166">
        <f>AD75+AD76++AD82+AD85</f>
        <v>8815</v>
      </c>
      <c r="AE74" s="166">
        <f>AE75+AE76++AE82+AE85</f>
        <v>4940</v>
      </c>
      <c r="AF74" s="174"/>
      <c r="AG74" s="174"/>
      <c r="AH74" s="165"/>
      <c r="AI74" s="182"/>
      <c r="AJ74" s="183"/>
      <c r="AK74" s="182"/>
      <c r="AL74" s="165"/>
      <c r="AM74" s="184"/>
      <c r="AN74" s="175"/>
      <c r="AO74" s="163"/>
      <c r="AP74" s="178"/>
      <c r="AQ74" s="163"/>
      <c r="AR74" s="178"/>
      <c r="AS74" s="178"/>
      <c r="AT74" s="178"/>
      <c r="AU74" s="178"/>
      <c r="AV74" s="178"/>
      <c r="AW74" s="178"/>
    </row>
    <row r="75" s="3" customFormat="1" ht="18" hidden="1" customHeight="1" spans="1:49">
      <c r="A75" s="165"/>
      <c r="B75" s="156" t="s">
        <v>373</v>
      </c>
      <c r="C75" s="156"/>
      <c r="D75" s="156"/>
      <c r="E75" s="157"/>
      <c r="F75" s="156"/>
      <c r="G75" s="335"/>
      <c r="H75" s="157"/>
      <c r="I75" s="156"/>
      <c r="J75" s="166">
        <v>0</v>
      </c>
      <c r="K75" s="166">
        <v>0</v>
      </c>
      <c r="L75" s="166">
        <v>0</v>
      </c>
      <c r="M75" s="166">
        <v>0</v>
      </c>
      <c r="N75" s="166">
        <v>0</v>
      </c>
      <c r="O75" s="166">
        <v>0</v>
      </c>
      <c r="P75" s="166">
        <v>0</v>
      </c>
      <c r="Q75" s="166">
        <v>0</v>
      </c>
      <c r="R75" s="166">
        <v>0</v>
      </c>
      <c r="S75" s="166">
        <v>0</v>
      </c>
      <c r="T75" s="166">
        <v>0</v>
      </c>
      <c r="U75" s="166">
        <v>0</v>
      </c>
      <c r="V75" s="166">
        <v>0</v>
      </c>
      <c r="W75" s="166">
        <v>0</v>
      </c>
      <c r="X75" s="166">
        <v>0</v>
      </c>
      <c r="Y75" s="166">
        <v>0</v>
      </c>
      <c r="Z75" s="166">
        <v>0</v>
      </c>
      <c r="AA75" s="166">
        <v>0</v>
      </c>
      <c r="AB75" s="166">
        <v>0</v>
      </c>
      <c r="AC75" s="166"/>
      <c r="AD75" s="166">
        <v>0</v>
      </c>
      <c r="AE75" s="166">
        <v>0</v>
      </c>
      <c r="AF75" s="174"/>
      <c r="AG75" s="174"/>
      <c r="AH75" s="165"/>
      <c r="AI75" s="182"/>
      <c r="AJ75" s="183"/>
      <c r="AK75" s="182"/>
      <c r="AL75" s="165"/>
      <c r="AM75" s="184"/>
      <c r="AN75" s="175"/>
      <c r="AO75" s="163"/>
      <c r="AP75" s="178"/>
      <c r="AQ75" s="163"/>
      <c r="AR75" s="178"/>
      <c r="AS75" s="178"/>
      <c r="AT75" s="178"/>
      <c r="AU75" s="178"/>
      <c r="AV75" s="178"/>
      <c r="AW75" s="178"/>
    </row>
    <row r="76" s="3" customFormat="1" ht="18" hidden="1" customHeight="1" spans="1:49">
      <c r="A76" s="165"/>
      <c r="B76" s="156" t="s">
        <v>374</v>
      </c>
      <c r="C76" s="156"/>
      <c r="D76" s="156"/>
      <c r="E76" s="157"/>
      <c r="F76" s="156"/>
      <c r="G76" s="335"/>
      <c r="H76" s="157"/>
      <c r="I76" s="156"/>
      <c r="J76" s="166">
        <f t="shared" ref="J76:AB76" si="9">SUM(J77:J81)</f>
        <v>5</v>
      </c>
      <c r="K76" s="166">
        <f t="shared" si="9"/>
        <v>0</v>
      </c>
      <c r="L76" s="166">
        <f t="shared" si="9"/>
        <v>0</v>
      </c>
      <c r="M76" s="166">
        <f t="shared" si="9"/>
        <v>0</v>
      </c>
      <c r="N76" s="166">
        <f t="shared" si="9"/>
        <v>0</v>
      </c>
      <c r="O76" s="166">
        <f t="shared" si="9"/>
        <v>0</v>
      </c>
      <c r="P76" s="166">
        <f t="shared" si="9"/>
        <v>0</v>
      </c>
      <c r="Q76" s="166">
        <f t="shared" si="9"/>
        <v>0</v>
      </c>
      <c r="R76" s="166">
        <f t="shared" si="9"/>
        <v>3805</v>
      </c>
      <c r="S76" s="166">
        <f t="shared" si="9"/>
        <v>0</v>
      </c>
      <c r="T76" s="166">
        <f t="shared" si="9"/>
        <v>0</v>
      </c>
      <c r="U76" s="166">
        <f t="shared" si="9"/>
        <v>654.5</v>
      </c>
      <c r="V76" s="166">
        <f t="shared" si="9"/>
        <v>100</v>
      </c>
      <c r="W76" s="166">
        <f t="shared" si="9"/>
        <v>0</v>
      </c>
      <c r="X76" s="166">
        <f t="shared" si="9"/>
        <v>180</v>
      </c>
      <c r="Y76" s="166">
        <f t="shared" si="9"/>
        <v>374.5</v>
      </c>
      <c r="Z76" s="166">
        <f t="shared" si="9"/>
        <v>0</v>
      </c>
      <c r="AA76" s="166">
        <f t="shared" si="9"/>
        <v>0</v>
      </c>
      <c r="AB76" s="166">
        <f t="shared" si="9"/>
        <v>0</v>
      </c>
      <c r="AC76" s="166"/>
      <c r="AD76" s="166">
        <f>SUM(AD77:AD81)</f>
        <v>1344</v>
      </c>
      <c r="AE76" s="166">
        <f>SUM(AE77:AE81)</f>
        <v>846</v>
      </c>
      <c r="AF76" s="174"/>
      <c r="AG76" s="174"/>
      <c r="AH76" s="165"/>
      <c r="AI76" s="182"/>
      <c r="AJ76" s="183"/>
      <c r="AK76" s="182"/>
      <c r="AL76" s="165"/>
      <c r="AM76" s="184"/>
      <c r="AN76" s="175"/>
      <c r="AO76" s="163"/>
      <c r="AP76" s="178"/>
      <c r="AQ76" s="163"/>
      <c r="AR76" s="178"/>
      <c r="AS76" s="178"/>
      <c r="AT76" s="178"/>
      <c r="AU76" s="178"/>
      <c r="AV76" s="178"/>
      <c r="AW76" s="178"/>
    </row>
    <row r="77" s="1" customFormat="1" ht="33.75" hidden="1" spans="1:49">
      <c r="A77" s="20">
        <v>61</v>
      </c>
      <c r="B77" s="20" t="s">
        <v>375</v>
      </c>
      <c r="C77" s="20">
        <v>2022</v>
      </c>
      <c r="D77" s="21" t="s">
        <v>98</v>
      </c>
      <c r="E77" s="21" t="s">
        <v>376</v>
      </c>
      <c r="F77" s="21" t="s">
        <v>45</v>
      </c>
      <c r="G77" s="22" t="s">
        <v>1072</v>
      </c>
      <c r="H77" s="21" t="s">
        <v>86</v>
      </c>
      <c r="I77" s="33" t="s">
        <v>377</v>
      </c>
      <c r="J77" s="21">
        <v>1</v>
      </c>
      <c r="K77" s="21"/>
      <c r="L77" s="21"/>
      <c r="M77" s="21"/>
      <c r="N77" s="21"/>
      <c r="O77" s="21"/>
      <c r="P77" s="21"/>
      <c r="Q77" s="21"/>
      <c r="R77" s="22">
        <v>466</v>
      </c>
      <c r="S77" s="21" t="s">
        <v>86</v>
      </c>
      <c r="T77" s="21" t="s">
        <v>90</v>
      </c>
      <c r="U77" s="44">
        <v>80</v>
      </c>
      <c r="V77" s="44">
        <v>0</v>
      </c>
      <c r="W77" s="44"/>
      <c r="X77" s="44">
        <v>80</v>
      </c>
      <c r="Y77" s="44">
        <v>0</v>
      </c>
      <c r="Z77" s="44">
        <v>0</v>
      </c>
      <c r="AA77" s="44">
        <v>0</v>
      </c>
      <c r="AB77" s="44">
        <v>0</v>
      </c>
      <c r="AC77" s="44"/>
      <c r="AD77" s="50">
        <v>133</v>
      </c>
      <c r="AE77" s="50">
        <v>19</v>
      </c>
      <c r="AF77" s="33" t="s">
        <v>378</v>
      </c>
      <c r="AG77" s="33" t="s">
        <v>379</v>
      </c>
      <c r="AH77" s="21" t="s">
        <v>86</v>
      </c>
      <c r="AI77" s="21" t="s">
        <v>90</v>
      </c>
      <c r="AJ77" s="58" t="s">
        <v>80</v>
      </c>
      <c r="AK77" s="21" t="s">
        <v>81</v>
      </c>
      <c r="AL77" s="21" t="s">
        <v>82</v>
      </c>
      <c r="AM77" s="21" t="s">
        <v>55</v>
      </c>
      <c r="AN77" s="21" t="s">
        <v>80</v>
      </c>
      <c r="AO77" s="21" t="s">
        <v>56</v>
      </c>
      <c r="AP77" s="133"/>
      <c r="AQ77" s="21"/>
      <c r="AR77" s="20"/>
      <c r="AS77" s="20"/>
      <c r="AT77" s="20"/>
      <c r="AU77" s="20"/>
      <c r="AV77" s="20"/>
      <c r="AW77" s="128"/>
    </row>
    <row r="78" s="334" customFormat="1" ht="54" hidden="1" customHeight="1" spans="1:59">
      <c r="A78" s="336">
        <v>62</v>
      </c>
      <c r="B78" s="336" t="s">
        <v>1473</v>
      </c>
      <c r="C78" s="336">
        <v>2022</v>
      </c>
      <c r="D78" s="336" t="s">
        <v>98</v>
      </c>
      <c r="E78" s="338" t="s">
        <v>1474</v>
      </c>
      <c r="F78" s="336" t="s">
        <v>45</v>
      </c>
      <c r="G78" s="338" t="s">
        <v>1072</v>
      </c>
      <c r="H78" s="336" t="s">
        <v>1475</v>
      </c>
      <c r="I78" s="338" t="s">
        <v>1476</v>
      </c>
      <c r="J78" s="336">
        <v>1</v>
      </c>
      <c r="K78" s="336"/>
      <c r="L78" s="336"/>
      <c r="M78" s="336"/>
      <c r="N78" s="336"/>
      <c r="O78" s="336"/>
      <c r="P78" s="336"/>
      <c r="Q78" s="336"/>
      <c r="R78" s="336">
        <v>235</v>
      </c>
      <c r="S78" s="338" t="s">
        <v>200</v>
      </c>
      <c r="T78" s="338" t="s">
        <v>201</v>
      </c>
      <c r="U78" s="336">
        <v>100</v>
      </c>
      <c r="V78" s="336">
        <v>0</v>
      </c>
      <c r="W78" s="336"/>
      <c r="X78" s="336">
        <v>100</v>
      </c>
      <c r="Y78" s="336">
        <v>0</v>
      </c>
      <c r="Z78" s="336">
        <v>0</v>
      </c>
      <c r="AA78" s="336">
        <v>0</v>
      </c>
      <c r="AB78" s="357">
        <v>0</v>
      </c>
      <c r="AC78" s="357"/>
      <c r="AD78" s="362">
        <v>65</v>
      </c>
      <c r="AE78" s="362">
        <v>49</v>
      </c>
      <c r="AF78" s="349" t="s">
        <v>378</v>
      </c>
      <c r="AG78" s="349" t="s">
        <v>379</v>
      </c>
      <c r="AH78" s="338" t="s">
        <v>200</v>
      </c>
      <c r="AI78" s="338" t="s">
        <v>201</v>
      </c>
      <c r="AJ78" s="339" t="s">
        <v>80</v>
      </c>
      <c r="AK78" s="338" t="s">
        <v>81</v>
      </c>
      <c r="AL78" s="338" t="s">
        <v>82</v>
      </c>
      <c r="AM78" s="338" t="s">
        <v>55</v>
      </c>
      <c r="AN78" s="338" t="s">
        <v>80</v>
      </c>
      <c r="AO78" s="338"/>
      <c r="AP78" s="367"/>
      <c r="AQ78" s="338"/>
      <c r="AR78" s="336" t="s">
        <v>1079</v>
      </c>
      <c r="AS78" s="336"/>
      <c r="AT78" s="336"/>
      <c r="AU78" s="336"/>
      <c r="AV78" s="336" t="s">
        <v>1214</v>
      </c>
      <c r="AW78" s="371"/>
      <c r="AY78" s="1"/>
      <c r="AZ78" s="1"/>
      <c r="BA78" s="1"/>
      <c r="BB78" s="1"/>
      <c r="BC78" s="1"/>
      <c r="BD78" s="1"/>
      <c r="BE78" s="1"/>
      <c r="BF78" s="1"/>
      <c r="BG78" s="372">
        <v>1</v>
      </c>
    </row>
    <row r="79" s="334" customFormat="1" ht="54" hidden="1" customHeight="1" spans="1:59">
      <c r="A79" s="336">
        <v>63</v>
      </c>
      <c r="B79" s="336" t="s">
        <v>1477</v>
      </c>
      <c r="C79" s="336">
        <v>2022</v>
      </c>
      <c r="D79" s="336" t="s">
        <v>98</v>
      </c>
      <c r="E79" s="338" t="s">
        <v>1478</v>
      </c>
      <c r="F79" s="336" t="s">
        <v>45</v>
      </c>
      <c r="G79" s="338" t="s">
        <v>1072</v>
      </c>
      <c r="H79" s="336" t="s">
        <v>285</v>
      </c>
      <c r="I79" s="338" t="s">
        <v>1479</v>
      </c>
      <c r="J79" s="336">
        <v>1</v>
      </c>
      <c r="K79" s="336"/>
      <c r="L79" s="336"/>
      <c r="M79" s="336"/>
      <c r="N79" s="336"/>
      <c r="O79" s="336"/>
      <c r="P79" s="336"/>
      <c r="Q79" s="336"/>
      <c r="R79" s="336">
        <v>1253</v>
      </c>
      <c r="S79" s="343" t="s">
        <v>50</v>
      </c>
      <c r="T79" s="338" t="s">
        <v>51</v>
      </c>
      <c r="U79" s="336">
        <v>50</v>
      </c>
      <c r="V79" s="336">
        <v>50</v>
      </c>
      <c r="W79" s="336"/>
      <c r="X79" s="336">
        <v>0</v>
      </c>
      <c r="Y79" s="336">
        <v>0</v>
      </c>
      <c r="Z79" s="336">
        <v>0</v>
      </c>
      <c r="AA79" s="336">
        <v>0</v>
      </c>
      <c r="AB79" s="357">
        <v>0</v>
      </c>
      <c r="AC79" s="357"/>
      <c r="AD79" s="362">
        <v>628</v>
      </c>
      <c r="AE79" s="362">
        <v>456</v>
      </c>
      <c r="AF79" s="349" t="s">
        <v>378</v>
      </c>
      <c r="AG79" s="349" t="s">
        <v>379</v>
      </c>
      <c r="AH79" s="343" t="s">
        <v>50</v>
      </c>
      <c r="AI79" s="338" t="s">
        <v>51</v>
      </c>
      <c r="AJ79" s="339" t="s">
        <v>80</v>
      </c>
      <c r="AK79" s="338" t="s">
        <v>81</v>
      </c>
      <c r="AL79" s="338" t="s">
        <v>82</v>
      </c>
      <c r="AM79" s="338" t="s">
        <v>55</v>
      </c>
      <c r="AN79" s="338" t="s">
        <v>80</v>
      </c>
      <c r="AO79" s="338"/>
      <c r="AP79" s="367"/>
      <c r="AQ79" s="338"/>
      <c r="AR79" s="336" t="s">
        <v>1079</v>
      </c>
      <c r="AS79" s="336"/>
      <c r="AT79" s="336"/>
      <c r="AU79" s="336"/>
      <c r="AV79" s="336" t="s">
        <v>1214</v>
      </c>
      <c r="AW79" s="371"/>
      <c r="AY79" s="1"/>
      <c r="AZ79" s="1"/>
      <c r="BA79" s="1"/>
      <c r="BB79" s="1"/>
      <c r="BC79" s="1"/>
      <c r="BD79" s="1"/>
      <c r="BE79" s="1"/>
      <c r="BF79" s="1"/>
      <c r="BG79" s="372">
        <v>1</v>
      </c>
    </row>
    <row r="80" s="334" customFormat="1" ht="54" hidden="1" customHeight="1" spans="1:59">
      <c r="A80" s="336">
        <v>64</v>
      </c>
      <c r="B80" s="336" t="s">
        <v>1480</v>
      </c>
      <c r="C80" s="336">
        <v>2022</v>
      </c>
      <c r="D80" s="336" t="s">
        <v>98</v>
      </c>
      <c r="E80" s="338" t="s">
        <v>1481</v>
      </c>
      <c r="F80" s="336" t="s">
        <v>45</v>
      </c>
      <c r="G80" s="338" t="s">
        <v>1072</v>
      </c>
      <c r="H80" s="336" t="s">
        <v>93</v>
      </c>
      <c r="I80" s="338" t="s">
        <v>1482</v>
      </c>
      <c r="J80" s="336">
        <v>1</v>
      </c>
      <c r="K80" s="336"/>
      <c r="L80" s="336"/>
      <c r="M80" s="336"/>
      <c r="N80" s="336"/>
      <c r="O80" s="336"/>
      <c r="P80" s="336"/>
      <c r="Q80" s="336"/>
      <c r="R80" s="336">
        <v>1425</v>
      </c>
      <c r="S80" s="343" t="s">
        <v>70</v>
      </c>
      <c r="T80" s="338" t="s">
        <v>1075</v>
      </c>
      <c r="U80" s="336">
        <v>50</v>
      </c>
      <c r="V80" s="336">
        <v>50</v>
      </c>
      <c r="W80" s="336"/>
      <c r="X80" s="336">
        <v>0</v>
      </c>
      <c r="Y80" s="336">
        <v>0</v>
      </c>
      <c r="Z80" s="336">
        <v>0</v>
      </c>
      <c r="AA80" s="336">
        <v>0</v>
      </c>
      <c r="AB80" s="357">
        <v>0</v>
      </c>
      <c r="AC80" s="357"/>
      <c r="AD80" s="362">
        <v>416</v>
      </c>
      <c r="AE80" s="362">
        <v>248</v>
      </c>
      <c r="AF80" s="349" t="s">
        <v>378</v>
      </c>
      <c r="AG80" s="349" t="s">
        <v>379</v>
      </c>
      <c r="AH80" s="343" t="s">
        <v>70</v>
      </c>
      <c r="AI80" s="338" t="s">
        <v>1075</v>
      </c>
      <c r="AJ80" s="339" t="s">
        <v>80</v>
      </c>
      <c r="AK80" s="338" t="s">
        <v>81</v>
      </c>
      <c r="AL80" s="338" t="s">
        <v>82</v>
      </c>
      <c r="AM80" s="338" t="s">
        <v>55</v>
      </c>
      <c r="AN80" s="338" t="s">
        <v>80</v>
      </c>
      <c r="AO80" s="338"/>
      <c r="AP80" s="367"/>
      <c r="AQ80" s="338"/>
      <c r="AR80" s="336" t="s">
        <v>1079</v>
      </c>
      <c r="AS80" s="336"/>
      <c r="AT80" s="336"/>
      <c r="AU80" s="336"/>
      <c r="AV80" s="336" t="s">
        <v>1214</v>
      </c>
      <c r="AW80" s="371"/>
      <c r="AY80" s="1"/>
      <c r="AZ80" s="1"/>
      <c r="BA80" s="1"/>
      <c r="BB80" s="1"/>
      <c r="BC80" s="1"/>
      <c r="BD80" s="1"/>
      <c r="BE80" s="1"/>
      <c r="BF80" s="1"/>
      <c r="BG80" s="372">
        <v>1</v>
      </c>
    </row>
    <row r="81" s="334" customFormat="1" ht="109" hidden="1" customHeight="1" spans="1:59">
      <c r="A81" s="336">
        <v>65</v>
      </c>
      <c r="B81" s="336" t="s">
        <v>1559</v>
      </c>
      <c r="C81" s="336">
        <v>2022</v>
      </c>
      <c r="D81" s="336" t="s">
        <v>98</v>
      </c>
      <c r="E81" s="366" t="s">
        <v>1560</v>
      </c>
      <c r="F81" s="336" t="s">
        <v>45</v>
      </c>
      <c r="G81" s="338" t="s">
        <v>1561</v>
      </c>
      <c r="H81" s="336" t="s">
        <v>1562</v>
      </c>
      <c r="I81" s="338" t="s">
        <v>1609</v>
      </c>
      <c r="J81" s="336">
        <v>1</v>
      </c>
      <c r="K81" s="336"/>
      <c r="L81" s="336"/>
      <c r="M81" s="336"/>
      <c r="N81" s="336"/>
      <c r="O81" s="336"/>
      <c r="P81" s="336"/>
      <c r="Q81" s="336"/>
      <c r="R81" s="336">
        <v>426</v>
      </c>
      <c r="S81" s="343" t="s">
        <v>80</v>
      </c>
      <c r="T81" s="338" t="s">
        <v>81</v>
      </c>
      <c r="U81" s="336">
        <v>374.5</v>
      </c>
      <c r="V81" s="336"/>
      <c r="W81" s="336"/>
      <c r="X81" s="336"/>
      <c r="Y81" s="336">
        <v>374.5</v>
      </c>
      <c r="Z81" s="336"/>
      <c r="AA81" s="336"/>
      <c r="AB81" s="357"/>
      <c r="AC81" s="357"/>
      <c r="AD81" s="362">
        <v>102</v>
      </c>
      <c r="AE81" s="362">
        <v>74</v>
      </c>
      <c r="AF81" s="349" t="s">
        <v>1564</v>
      </c>
      <c r="AG81" s="349" t="s">
        <v>1565</v>
      </c>
      <c r="AH81" s="343" t="s">
        <v>80</v>
      </c>
      <c r="AI81" s="338" t="s">
        <v>81</v>
      </c>
      <c r="AJ81" s="339" t="s">
        <v>80</v>
      </c>
      <c r="AK81" s="338" t="s">
        <v>81</v>
      </c>
      <c r="AL81" s="338" t="s">
        <v>82</v>
      </c>
      <c r="AM81" s="338" t="s">
        <v>55</v>
      </c>
      <c r="AN81" s="338" t="s">
        <v>80</v>
      </c>
      <c r="AO81" s="338"/>
      <c r="AP81" s="367"/>
      <c r="AQ81" s="338"/>
      <c r="AR81" s="336" t="s">
        <v>1079</v>
      </c>
      <c r="AS81" s="336"/>
      <c r="AT81" s="336"/>
      <c r="AU81" s="336"/>
      <c r="AV81" s="336" t="s">
        <v>1552</v>
      </c>
      <c r="AW81" s="371"/>
      <c r="AY81" s="1"/>
      <c r="AZ81" s="1"/>
      <c r="BA81" s="1"/>
      <c r="BB81" s="1"/>
      <c r="BC81" s="1"/>
      <c r="BD81" s="1"/>
      <c r="BE81" s="1"/>
      <c r="BF81" s="1"/>
      <c r="BG81" s="372">
        <v>1</v>
      </c>
    </row>
    <row r="82" s="3" customFormat="1" ht="18" hidden="1" customHeight="1" spans="1:49">
      <c r="A82" s="165"/>
      <c r="B82" s="188" t="s">
        <v>380</v>
      </c>
      <c r="C82" s="188"/>
      <c r="D82" s="188"/>
      <c r="E82" s="157"/>
      <c r="F82" s="188"/>
      <c r="G82" s="373"/>
      <c r="H82" s="157"/>
      <c r="I82" s="188"/>
      <c r="J82" s="166">
        <f t="shared" ref="J82:AB82" si="10">SUM(J83:J84)</f>
        <v>2</v>
      </c>
      <c r="K82" s="166">
        <f t="shared" si="10"/>
        <v>0</v>
      </c>
      <c r="L82" s="166">
        <f t="shared" si="10"/>
        <v>0</v>
      </c>
      <c r="M82" s="166">
        <f t="shared" si="10"/>
        <v>0</v>
      </c>
      <c r="N82" s="166">
        <f t="shared" si="10"/>
        <v>0</v>
      </c>
      <c r="O82" s="166">
        <f t="shared" si="10"/>
        <v>0</v>
      </c>
      <c r="P82" s="166">
        <f t="shared" si="10"/>
        <v>0</v>
      </c>
      <c r="Q82" s="166">
        <f t="shared" si="10"/>
        <v>0</v>
      </c>
      <c r="R82" s="166">
        <f t="shared" si="10"/>
        <v>3000</v>
      </c>
      <c r="S82" s="166">
        <f t="shared" si="10"/>
        <v>0</v>
      </c>
      <c r="T82" s="166">
        <f t="shared" si="10"/>
        <v>0</v>
      </c>
      <c r="U82" s="166">
        <f t="shared" si="10"/>
        <v>3390</v>
      </c>
      <c r="V82" s="166">
        <f t="shared" si="10"/>
        <v>1470.05</v>
      </c>
      <c r="W82" s="166">
        <f t="shared" si="10"/>
        <v>280</v>
      </c>
      <c r="X82" s="166">
        <f t="shared" si="10"/>
        <v>0</v>
      </c>
      <c r="Y82" s="166">
        <f t="shared" si="10"/>
        <v>1639.95</v>
      </c>
      <c r="Z82" s="166">
        <f t="shared" si="10"/>
        <v>0</v>
      </c>
      <c r="AA82" s="166">
        <f t="shared" si="10"/>
        <v>0</v>
      </c>
      <c r="AB82" s="166">
        <f t="shared" si="10"/>
        <v>0</v>
      </c>
      <c r="AC82" s="166"/>
      <c r="AD82" s="166">
        <f>SUM(AD83:AD84)</f>
        <v>7471</v>
      </c>
      <c r="AE82" s="166">
        <f>SUM(AE83:AE84)</f>
        <v>4094</v>
      </c>
      <c r="AF82" s="182"/>
      <c r="AG82" s="182"/>
      <c r="AH82" s="182"/>
      <c r="AI82" s="165"/>
      <c r="AJ82" s="199"/>
      <c r="AK82" s="175"/>
      <c r="AL82" s="178"/>
      <c r="AM82" s="178"/>
      <c r="AN82" s="178"/>
      <c r="AO82" s="163"/>
      <c r="AP82" s="178"/>
      <c r="AQ82" s="163"/>
      <c r="AR82" s="178"/>
      <c r="AS82" s="178"/>
      <c r="AT82" s="178"/>
      <c r="AU82" s="178"/>
      <c r="AV82" s="178"/>
      <c r="AW82" s="178"/>
    </row>
    <row r="83" s="333" customFormat="1" ht="56.25" spans="1:59">
      <c r="A83" s="339">
        <v>66</v>
      </c>
      <c r="B83" s="337" t="s">
        <v>381</v>
      </c>
      <c r="C83" s="337">
        <v>2022</v>
      </c>
      <c r="D83" s="338" t="s">
        <v>98</v>
      </c>
      <c r="E83" s="374" t="s">
        <v>382</v>
      </c>
      <c r="F83" s="339" t="s">
        <v>383</v>
      </c>
      <c r="G83" s="340" t="s">
        <v>1142</v>
      </c>
      <c r="H83" s="339" t="s">
        <v>164</v>
      </c>
      <c r="I83" s="348" t="s">
        <v>384</v>
      </c>
      <c r="J83" s="338">
        <v>1</v>
      </c>
      <c r="K83" s="338"/>
      <c r="L83" s="338"/>
      <c r="M83" s="338"/>
      <c r="N83" s="338"/>
      <c r="O83" s="338"/>
      <c r="P83" s="338"/>
      <c r="Q83" s="338"/>
      <c r="R83" s="343">
        <v>2000</v>
      </c>
      <c r="S83" s="339" t="s">
        <v>387</v>
      </c>
      <c r="T83" s="339" t="s">
        <v>388</v>
      </c>
      <c r="U83" s="354">
        <v>3000</v>
      </c>
      <c r="V83" s="354">
        <v>1470.05</v>
      </c>
      <c r="W83" s="354"/>
      <c r="X83" s="354">
        <v>0</v>
      </c>
      <c r="Y83" s="354">
        <f>U83-V83</f>
        <v>1529.95</v>
      </c>
      <c r="Z83" s="354">
        <v>0</v>
      </c>
      <c r="AA83" s="354">
        <v>0</v>
      </c>
      <c r="AB83" s="354">
        <v>0</v>
      </c>
      <c r="AC83" s="354"/>
      <c r="AD83" s="359">
        <v>6945</v>
      </c>
      <c r="AE83" s="359">
        <v>3656</v>
      </c>
      <c r="AF83" s="348" t="s">
        <v>385</v>
      </c>
      <c r="AG83" s="348" t="s">
        <v>386</v>
      </c>
      <c r="AH83" s="338" t="s">
        <v>387</v>
      </c>
      <c r="AI83" s="338" t="s">
        <v>388</v>
      </c>
      <c r="AJ83" s="339" t="s">
        <v>387</v>
      </c>
      <c r="AK83" s="338" t="s">
        <v>388</v>
      </c>
      <c r="AL83" s="338" t="s">
        <v>389</v>
      </c>
      <c r="AM83" s="338" t="s">
        <v>55</v>
      </c>
      <c r="AN83" s="338" t="s">
        <v>63</v>
      </c>
      <c r="AO83" s="338" t="s">
        <v>56</v>
      </c>
      <c r="AP83" s="338" t="s">
        <v>1078</v>
      </c>
      <c r="AQ83" s="338"/>
      <c r="AR83" s="337" t="s">
        <v>1079</v>
      </c>
      <c r="AS83" s="337" t="s">
        <v>1079</v>
      </c>
      <c r="AT83" s="337" t="s">
        <v>1079</v>
      </c>
      <c r="AU83" s="337"/>
      <c r="AV83" s="339"/>
      <c r="AW83" s="367" t="s">
        <v>1080</v>
      </c>
      <c r="AX83" s="370"/>
      <c r="AY83" s="74"/>
      <c r="AZ83" s="74" t="s">
        <v>1539</v>
      </c>
      <c r="BA83" s="74"/>
      <c r="BB83" s="74"/>
      <c r="BC83" s="74"/>
      <c r="BD83" s="74"/>
      <c r="BE83" s="74"/>
      <c r="BF83" s="74"/>
      <c r="BG83" s="372">
        <v>1</v>
      </c>
    </row>
    <row r="84" s="333" customFormat="1" ht="72" customHeight="1" spans="1:59">
      <c r="A84" s="339">
        <v>67</v>
      </c>
      <c r="B84" s="337" t="s">
        <v>1483</v>
      </c>
      <c r="C84" s="337">
        <v>2022</v>
      </c>
      <c r="D84" s="338" t="s">
        <v>125</v>
      </c>
      <c r="E84" s="374" t="s">
        <v>1484</v>
      </c>
      <c r="F84" s="339" t="s">
        <v>45</v>
      </c>
      <c r="G84" s="340" t="s">
        <v>1485</v>
      </c>
      <c r="H84" s="339" t="s">
        <v>509</v>
      </c>
      <c r="I84" s="348" t="s">
        <v>1486</v>
      </c>
      <c r="J84" s="338">
        <v>1</v>
      </c>
      <c r="K84" s="338"/>
      <c r="L84" s="338"/>
      <c r="M84" s="338"/>
      <c r="N84" s="338"/>
      <c r="O84" s="338"/>
      <c r="P84" s="338"/>
      <c r="Q84" s="338"/>
      <c r="R84" s="343">
        <v>1000</v>
      </c>
      <c r="S84" s="339" t="s">
        <v>80</v>
      </c>
      <c r="T84" s="339" t="s">
        <v>81</v>
      </c>
      <c r="U84" s="354">
        <v>390</v>
      </c>
      <c r="V84" s="354"/>
      <c r="W84" s="354">
        <v>280</v>
      </c>
      <c r="X84" s="354">
        <v>0</v>
      </c>
      <c r="Y84" s="354">
        <v>110</v>
      </c>
      <c r="Z84" s="354">
        <v>0</v>
      </c>
      <c r="AA84" s="354">
        <v>0</v>
      </c>
      <c r="AB84" s="354">
        <v>0</v>
      </c>
      <c r="AC84" s="354"/>
      <c r="AD84" s="359">
        <v>526</v>
      </c>
      <c r="AE84" s="359">
        <v>438</v>
      </c>
      <c r="AF84" s="348" t="s">
        <v>1487</v>
      </c>
      <c r="AG84" s="348" t="s">
        <v>1488</v>
      </c>
      <c r="AH84" s="338" t="s">
        <v>80</v>
      </c>
      <c r="AI84" s="338" t="s">
        <v>81</v>
      </c>
      <c r="AJ84" s="339" t="s">
        <v>80</v>
      </c>
      <c r="AK84" s="338" t="s">
        <v>81</v>
      </c>
      <c r="AL84" s="338" t="s">
        <v>82</v>
      </c>
      <c r="AM84" s="338" t="s">
        <v>55</v>
      </c>
      <c r="AN84" s="338" t="s">
        <v>80</v>
      </c>
      <c r="AO84" s="338"/>
      <c r="AP84" s="338"/>
      <c r="AQ84" s="338"/>
      <c r="AR84" s="337" t="s">
        <v>1079</v>
      </c>
      <c r="AS84" s="337" t="s">
        <v>1079</v>
      </c>
      <c r="AT84" s="337"/>
      <c r="AU84" s="337" t="s">
        <v>1079</v>
      </c>
      <c r="AV84" s="338" t="s">
        <v>1489</v>
      </c>
      <c r="AW84" s="367"/>
      <c r="AX84" s="370"/>
      <c r="AY84" s="74"/>
      <c r="AZ84" s="74" t="s">
        <v>1539</v>
      </c>
      <c r="BA84" s="74"/>
      <c r="BB84" s="74"/>
      <c r="BC84" s="74"/>
      <c r="BD84" s="74"/>
      <c r="BE84" s="74"/>
      <c r="BF84" s="74"/>
      <c r="BG84" s="372">
        <v>1</v>
      </c>
    </row>
    <row r="85" s="3" customFormat="1" ht="18" hidden="1" customHeight="1" spans="1:49">
      <c r="A85" s="165"/>
      <c r="B85" s="156" t="s">
        <v>390</v>
      </c>
      <c r="C85" s="156"/>
      <c r="D85" s="156"/>
      <c r="E85" s="157"/>
      <c r="F85" s="156"/>
      <c r="G85" s="335"/>
      <c r="H85" s="157"/>
      <c r="I85" s="156"/>
      <c r="J85" s="166">
        <v>0</v>
      </c>
      <c r="K85" s="166">
        <v>0</v>
      </c>
      <c r="L85" s="166">
        <v>0</v>
      </c>
      <c r="M85" s="166">
        <v>0</v>
      </c>
      <c r="N85" s="166">
        <v>0</v>
      </c>
      <c r="O85" s="166">
        <v>0</v>
      </c>
      <c r="P85" s="166">
        <v>0</v>
      </c>
      <c r="Q85" s="166">
        <v>0</v>
      </c>
      <c r="R85" s="166">
        <v>0</v>
      </c>
      <c r="S85" s="166">
        <v>0</v>
      </c>
      <c r="T85" s="166">
        <v>0</v>
      </c>
      <c r="U85" s="166">
        <v>0</v>
      </c>
      <c r="V85" s="166">
        <v>0</v>
      </c>
      <c r="W85" s="166">
        <v>0</v>
      </c>
      <c r="X85" s="166">
        <v>0</v>
      </c>
      <c r="Y85" s="166">
        <v>0</v>
      </c>
      <c r="Z85" s="166">
        <v>0</v>
      </c>
      <c r="AA85" s="166">
        <v>0</v>
      </c>
      <c r="AB85" s="166">
        <v>0</v>
      </c>
      <c r="AC85" s="166"/>
      <c r="AD85" s="166">
        <v>0</v>
      </c>
      <c r="AE85" s="166">
        <v>0</v>
      </c>
      <c r="AF85" s="174"/>
      <c r="AG85" s="174"/>
      <c r="AH85" s="165"/>
      <c r="AI85" s="182"/>
      <c r="AJ85" s="183"/>
      <c r="AK85" s="182"/>
      <c r="AL85" s="165"/>
      <c r="AM85" s="184"/>
      <c r="AN85" s="175"/>
      <c r="AO85" s="163"/>
      <c r="AP85" s="178"/>
      <c r="AQ85" s="163"/>
      <c r="AR85" s="178"/>
      <c r="AS85" s="178"/>
      <c r="AT85" s="178"/>
      <c r="AU85" s="178"/>
      <c r="AV85" s="178"/>
      <c r="AW85" s="178"/>
    </row>
    <row r="86" s="3" customFormat="1" ht="18" hidden="1" customHeight="1" spans="1:49">
      <c r="A86" s="155"/>
      <c r="B86" s="156" t="s">
        <v>391</v>
      </c>
      <c r="C86" s="156"/>
      <c r="D86" s="156"/>
      <c r="E86" s="157"/>
      <c r="F86" s="156"/>
      <c r="G86" s="335"/>
      <c r="H86" s="157"/>
      <c r="I86" s="156"/>
      <c r="J86" s="166">
        <f t="shared" ref="J86:AB86" si="11">J87+J102</f>
        <v>14</v>
      </c>
      <c r="K86" s="166">
        <f t="shared" si="11"/>
        <v>0</v>
      </c>
      <c r="L86" s="166">
        <f t="shared" si="11"/>
        <v>0</v>
      </c>
      <c r="M86" s="166">
        <f t="shared" si="11"/>
        <v>0</v>
      </c>
      <c r="N86" s="166">
        <f t="shared" si="11"/>
        <v>0</v>
      </c>
      <c r="O86" s="166">
        <f t="shared" si="11"/>
        <v>0</v>
      </c>
      <c r="P86" s="166">
        <f t="shared" si="11"/>
        <v>0</v>
      </c>
      <c r="Q86" s="166">
        <f t="shared" si="11"/>
        <v>0</v>
      </c>
      <c r="R86" s="166">
        <f t="shared" si="11"/>
        <v>36531</v>
      </c>
      <c r="S86" s="166">
        <f t="shared" si="11"/>
        <v>0</v>
      </c>
      <c r="T86" s="166">
        <f t="shared" si="11"/>
        <v>0</v>
      </c>
      <c r="U86" s="166">
        <f t="shared" si="11"/>
        <v>9032.27382</v>
      </c>
      <c r="V86" s="166">
        <f t="shared" si="11"/>
        <v>1632.97</v>
      </c>
      <c r="W86" s="166">
        <f t="shared" si="11"/>
        <v>100</v>
      </c>
      <c r="X86" s="166">
        <f t="shared" si="11"/>
        <v>2280</v>
      </c>
      <c r="Y86" s="166">
        <f t="shared" si="11"/>
        <v>4043.14</v>
      </c>
      <c r="Z86" s="166">
        <f t="shared" si="11"/>
        <v>1000</v>
      </c>
      <c r="AA86" s="166">
        <f t="shared" si="11"/>
        <v>0</v>
      </c>
      <c r="AB86" s="166">
        <f t="shared" si="11"/>
        <v>0</v>
      </c>
      <c r="AC86" s="166"/>
      <c r="AD86" s="166">
        <f>AD87+AD102</f>
        <v>10059</v>
      </c>
      <c r="AE86" s="166">
        <f>AE87+AE102</f>
        <v>3677</v>
      </c>
      <c r="AF86" s="170"/>
      <c r="AG86" s="170"/>
      <c r="AH86" s="175"/>
      <c r="AI86" s="175"/>
      <c r="AJ86" s="176"/>
      <c r="AK86" s="177"/>
      <c r="AL86" s="175"/>
      <c r="AM86" s="175"/>
      <c r="AN86" s="175"/>
      <c r="AO86" s="163"/>
      <c r="AP86" s="178"/>
      <c r="AQ86" s="163"/>
      <c r="AR86" s="178"/>
      <c r="AS86" s="178"/>
      <c r="AT86" s="178"/>
      <c r="AU86" s="178"/>
      <c r="AV86" s="178"/>
      <c r="AW86" s="178"/>
    </row>
    <row r="87" s="3" customFormat="1" ht="18" hidden="1" customHeight="1" spans="1:49">
      <c r="A87" s="155"/>
      <c r="B87" s="156" t="s">
        <v>392</v>
      </c>
      <c r="C87" s="156"/>
      <c r="D87" s="156"/>
      <c r="E87" s="157"/>
      <c r="F87" s="156"/>
      <c r="G87" s="335"/>
      <c r="H87" s="157"/>
      <c r="I87" s="156"/>
      <c r="J87" s="166">
        <f t="shared" ref="J87:AB87" si="12">SUM(J88:J101)</f>
        <v>14</v>
      </c>
      <c r="K87" s="166">
        <f t="shared" si="12"/>
        <v>0</v>
      </c>
      <c r="L87" s="166">
        <f t="shared" si="12"/>
        <v>0</v>
      </c>
      <c r="M87" s="166">
        <f t="shared" si="12"/>
        <v>0</v>
      </c>
      <c r="N87" s="166">
        <f t="shared" si="12"/>
        <v>0</v>
      </c>
      <c r="O87" s="166">
        <f t="shared" si="12"/>
        <v>0</v>
      </c>
      <c r="P87" s="166">
        <f t="shared" si="12"/>
        <v>0</v>
      </c>
      <c r="Q87" s="166">
        <f t="shared" si="12"/>
        <v>0</v>
      </c>
      <c r="R87" s="166">
        <f t="shared" si="12"/>
        <v>36531</v>
      </c>
      <c r="S87" s="166">
        <f t="shared" si="12"/>
        <v>0</v>
      </c>
      <c r="T87" s="166">
        <f t="shared" si="12"/>
        <v>0</v>
      </c>
      <c r="U87" s="166">
        <f t="shared" si="12"/>
        <v>9032.27382</v>
      </c>
      <c r="V87" s="166">
        <f t="shared" si="12"/>
        <v>1632.97</v>
      </c>
      <c r="W87" s="166">
        <f t="shared" si="12"/>
        <v>100</v>
      </c>
      <c r="X87" s="166">
        <f t="shared" si="12"/>
        <v>2280</v>
      </c>
      <c r="Y87" s="166">
        <f t="shared" si="12"/>
        <v>4043.14</v>
      </c>
      <c r="Z87" s="166">
        <f t="shared" si="12"/>
        <v>1000</v>
      </c>
      <c r="AA87" s="166">
        <f t="shared" si="12"/>
        <v>0</v>
      </c>
      <c r="AB87" s="166">
        <f t="shared" si="12"/>
        <v>0</v>
      </c>
      <c r="AC87" s="166"/>
      <c r="AD87" s="166">
        <f>SUM(AD88:AD101)</f>
        <v>10059</v>
      </c>
      <c r="AE87" s="166">
        <f>SUM(AE88:AE101)</f>
        <v>3677</v>
      </c>
      <c r="AF87" s="170"/>
      <c r="AG87" s="170"/>
      <c r="AH87" s="175"/>
      <c r="AI87" s="175"/>
      <c r="AJ87" s="176"/>
      <c r="AK87" s="177"/>
      <c r="AL87" s="175"/>
      <c r="AM87" s="175"/>
      <c r="AN87" s="175"/>
      <c r="AO87" s="163"/>
      <c r="AP87" s="178"/>
      <c r="AQ87" s="163"/>
      <c r="AR87" s="178"/>
      <c r="AS87" s="178"/>
      <c r="AT87" s="178"/>
      <c r="AU87" s="178"/>
      <c r="AV87" s="178"/>
      <c r="AW87" s="178"/>
    </row>
    <row r="88" s="334" customFormat="1" ht="56.25" hidden="1" spans="1:59">
      <c r="A88" s="336">
        <v>68</v>
      </c>
      <c r="B88" s="336" t="s">
        <v>393</v>
      </c>
      <c r="C88" s="336">
        <v>2022</v>
      </c>
      <c r="D88" s="343" t="s">
        <v>394</v>
      </c>
      <c r="E88" s="345" t="s">
        <v>395</v>
      </c>
      <c r="F88" s="343" t="s">
        <v>45</v>
      </c>
      <c r="G88" s="343" t="s">
        <v>1074</v>
      </c>
      <c r="H88" s="343" t="s">
        <v>59</v>
      </c>
      <c r="I88" s="356" t="s">
        <v>396</v>
      </c>
      <c r="J88" s="343">
        <v>1</v>
      </c>
      <c r="K88" s="343"/>
      <c r="L88" s="343"/>
      <c r="M88" s="343"/>
      <c r="N88" s="343"/>
      <c r="O88" s="343"/>
      <c r="P88" s="343"/>
      <c r="Q88" s="343"/>
      <c r="R88" s="343">
        <v>4795</v>
      </c>
      <c r="S88" s="343" t="s">
        <v>50</v>
      </c>
      <c r="T88" s="338" t="s">
        <v>51</v>
      </c>
      <c r="U88" s="357">
        <v>900</v>
      </c>
      <c r="V88" s="357">
        <v>0</v>
      </c>
      <c r="W88" s="357"/>
      <c r="X88" s="357">
        <v>0</v>
      </c>
      <c r="Y88" s="357">
        <v>900</v>
      </c>
      <c r="Z88" s="357">
        <v>0</v>
      </c>
      <c r="AA88" s="357">
        <v>0</v>
      </c>
      <c r="AB88" s="357">
        <v>0</v>
      </c>
      <c r="AC88" s="357"/>
      <c r="AD88" s="362">
        <v>1370</v>
      </c>
      <c r="AE88" s="362">
        <v>848</v>
      </c>
      <c r="AF88" s="356" t="s">
        <v>397</v>
      </c>
      <c r="AG88" s="356" t="s">
        <v>398</v>
      </c>
      <c r="AH88" s="343" t="s">
        <v>50</v>
      </c>
      <c r="AI88" s="338" t="s">
        <v>51</v>
      </c>
      <c r="AJ88" s="339" t="s">
        <v>80</v>
      </c>
      <c r="AK88" s="338" t="s">
        <v>81</v>
      </c>
      <c r="AL88" s="338" t="s">
        <v>82</v>
      </c>
      <c r="AM88" s="338" t="s">
        <v>55</v>
      </c>
      <c r="AN88" s="338" t="s">
        <v>131</v>
      </c>
      <c r="AO88" s="338" t="s">
        <v>56</v>
      </c>
      <c r="AP88" s="338" t="s">
        <v>1078</v>
      </c>
      <c r="AQ88" s="338"/>
      <c r="AR88" s="336" t="s">
        <v>1079</v>
      </c>
      <c r="AS88" s="336"/>
      <c r="AT88" s="336"/>
      <c r="AU88" s="336"/>
      <c r="AV88" s="336"/>
      <c r="AW88" s="371"/>
      <c r="AY88" s="1"/>
      <c r="AZ88" s="1"/>
      <c r="BA88" s="1"/>
      <c r="BB88" s="1"/>
      <c r="BC88" s="1"/>
      <c r="BD88" s="1"/>
      <c r="BE88" s="1"/>
      <c r="BF88" s="1"/>
      <c r="BG88" s="372">
        <v>1</v>
      </c>
    </row>
    <row r="89" s="1" customFormat="1" ht="56.25" hidden="1" spans="1:49">
      <c r="A89" s="20">
        <v>69</v>
      </c>
      <c r="B89" s="20" t="s">
        <v>399</v>
      </c>
      <c r="C89" s="20">
        <v>2022</v>
      </c>
      <c r="D89" s="22" t="s">
        <v>394</v>
      </c>
      <c r="E89" s="23" t="s">
        <v>400</v>
      </c>
      <c r="F89" s="22" t="s">
        <v>401</v>
      </c>
      <c r="G89" s="22" t="s">
        <v>1074</v>
      </c>
      <c r="H89" s="22" t="s">
        <v>262</v>
      </c>
      <c r="I89" s="34" t="s">
        <v>402</v>
      </c>
      <c r="J89" s="22">
        <v>1</v>
      </c>
      <c r="K89" s="22"/>
      <c r="L89" s="22"/>
      <c r="M89" s="22"/>
      <c r="N89" s="22"/>
      <c r="O89" s="22"/>
      <c r="P89" s="22"/>
      <c r="Q89" s="22"/>
      <c r="R89" s="22">
        <v>5303</v>
      </c>
      <c r="S89" s="22" t="s">
        <v>50</v>
      </c>
      <c r="T89" s="21" t="s">
        <v>51</v>
      </c>
      <c r="U89" s="44">
        <v>430</v>
      </c>
      <c r="V89" s="44">
        <v>0</v>
      </c>
      <c r="W89" s="44"/>
      <c r="X89" s="44">
        <v>430</v>
      </c>
      <c r="Y89" s="44">
        <v>0</v>
      </c>
      <c r="Z89" s="44">
        <v>0</v>
      </c>
      <c r="AA89" s="44">
        <v>0</v>
      </c>
      <c r="AB89" s="44">
        <v>0</v>
      </c>
      <c r="AC89" s="44"/>
      <c r="AD89" s="50">
        <v>1515</v>
      </c>
      <c r="AE89" s="50">
        <v>776</v>
      </c>
      <c r="AF89" s="34" t="s">
        <v>403</v>
      </c>
      <c r="AG89" s="34" t="s">
        <v>404</v>
      </c>
      <c r="AH89" s="22" t="s">
        <v>50</v>
      </c>
      <c r="AI89" s="21" t="s">
        <v>51</v>
      </c>
      <c r="AJ89" s="58" t="s">
        <v>80</v>
      </c>
      <c r="AK89" s="21" t="s">
        <v>81</v>
      </c>
      <c r="AL89" s="21" t="s">
        <v>82</v>
      </c>
      <c r="AM89" s="21" t="s">
        <v>55</v>
      </c>
      <c r="AN89" s="21" t="s">
        <v>131</v>
      </c>
      <c r="AO89" s="21" t="s">
        <v>56</v>
      </c>
      <c r="AP89" s="133"/>
      <c r="AQ89" s="21"/>
      <c r="AR89" s="20"/>
      <c r="AS89" s="20"/>
      <c r="AT89" s="20"/>
      <c r="AU89" s="20"/>
      <c r="AV89" s="20"/>
      <c r="AW89" s="128"/>
    </row>
    <row r="90" s="107" customFormat="1" ht="33.75" hidden="1" spans="1:49">
      <c r="A90" s="20">
        <v>70</v>
      </c>
      <c r="B90" s="109" t="s">
        <v>405</v>
      </c>
      <c r="C90" s="109">
        <v>2022</v>
      </c>
      <c r="D90" s="109" t="s">
        <v>394</v>
      </c>
      <c r="E90" s="110" t="s">
        <v>406</v>
      </c>
      <c r="F90" s="311" t="s">
        <v>45</v>
      </c>
      <c r="G90" s="213" t="s">
        <v>1074</v>
      </c>
      <c r="H90" s="215" t="s">
        <v>190</v>
      </c>
      <c r="I90" s="221" t="s">
        <v>407</v>
      </c>
      <c r="J90" s="222">
        <v>1</v>
      </c>
      <c r="K90" s="222"/>
      <c r="L90" s="222"/>
      <c r="M90" s="222"/>
      <c r="N90" s="222"/>
      <c r="O90" s="222"/>
      <c r="P90" s="222"/>
      <c r="Q90" s="222"/>
      <c r="R90" s="213">
        <v>1295</v>
      </c>
      <c r="S90" s="110" t="s">
        <v>70</v>
      </c>
      <c r="T90" s="110" t="s">
        <v>1075</v>
      </c>
      <c r="U90" s="314">
        <v>200</v>
      </c>
      <c r="V90" s="314">
        <v>0</v>
      </c>
      <c r="W90" s="314"/>
      <c r="X90" s="314">
        <v>200</v>
      </c>
      <c r="Y90" s="314">
        <v>0</v>
      </c>
      <c r="Z90" s="314">
        <v>0</v>
      </c>
      <c r="AA90" s="314">
        <v>0</v>
      </c>
      <c r="AB90" s="314">
        <v>0</v>
      </c>
      <c r="AC90" s="314"/>
      <c r="AD90" s="195">
        <v>370</v>
      </c>
      <c r="AE90" s="195">
        <v>116</v>
      </c>
      <c r="AF90" s="229" t="s">
        <v>408</v>
      </c>
      <c r="AG90" s="229" t="s">
        <v>409</v>
      </c>
      <c r="AH90" s="110" t="s">
        <v>70</v>
      </c>
      <c r="AI90" s="110" t="s">
        <v>1075</v>
      </c>
      <c r="AJ90" s="234" t="s">
        <v>80</v>
      </c>
      <c r="AK90" s="110" t="s">
        <v>81</v>
      </c>
      <c r="AL90" s="110" t="s">
        <v>82</v>
      </c>
      <c r="AM90" s="110" t="s">
        <v>55</v>
      </c>
      <c r="AN90" s="380" t="s">
        <v>63</v>
      </c>
      <c r="AO90" s="110" t="s">
        <v>56</v>
      </c>
      <c r="AP90" s="235"/>
      <c r="AQ90" s="110"/>
      <c r="AR90" s="109"/>
      <c r="AS90" s="109"/>
      <c r="AT90" s="109"/>
      <c r="AU90" s="109"/>
      <c r="AV90" s="110" t="s">
        <v>1490</v>
      </c>
      <c r="AW90" s="262"/>
    </row>
    <row r="91" s="333" customFormat="1" ht="72" customHeight="1" spans="1:59">
      <c r="A91" s="336">
        <v>71</v>
      </c>
      <c r="B91" s="337" t="s">
        <v>410</v>
      </c>
      <c r="C91" s="337">
        <v>2022</v>
      </c>
      <c r="D91" s="336" t="s">
        <v>394</v>
      </c>
      <c r="E91" s="248" t="s">
        <v>1491</v>
      </c>
      <c r="F91" s="341" t="s">
        <v>45</v>
      </c>
      <c r="G91" s="340" t="s">
        <v>1074</v>
      </c>
      <c r="H91" s="347" t="s">
        <v>412</v>
      </c>
      <c r="I91" s="352" t="s">
        <v>1492</v>
      </c>
      <c r="J91" s="353">
        <v>1</v>
      </c>
      <c r="K91" s="353"/>
      <c r="L91" s="353"/>
      <c r="M91" s="353"/>
      <c r="N91" s="353"/>
      <c r="O91" s="353"/>
      <c r="P91" s="353"/>
      <c r="Q91" s="353"/>
      <c r="R91" s="343">
        <v>1085</v>
      </c>
      <c r="S91" s="339" t="s">
        <v>70</v>
      </c>
      <c r="T91" s="339" t="s">
        <v>1075</v>
      </c>
      <c r="U91" s="354">
        <v>600</v>
      </c>
      <c r="V91" s="354">
        <v>400</v>
      </c>
      <c r="W91" s="354"/>
      <c r="X91" s="354">
        <v>0</v>
      </c>
      <c r="Y91" s="354">
        <v>200</v>
      </c>
      <c r="Z91" s="354">
        <v>0</v>
      </c>
      <c r="AA91" s="354">
        <v>0</v>
      </c>
      <c r="AB91" s="354">
        <v>0</v>
      </c>
      <c r="AC91" s="354"/>
      <c r="AD91" s="359">
        <v>310</v>
      </c>
      <c r="AE91" s="359">
        <v>99</v>
      </c>
      <c r="AF91" s="348" t="s">
        <v>414</v>
      </c>
      <c r="AG91" s="348" t="s">
        <v>415</v>
      </c>
      <c r="AH91" s="338" t="s">
        <v>70</v>
      </c>
      <c r="AI91" s="338" t="s">
        <v>1075</v>
      </c>
      <c r="AJ91" s="339" t="s">
        <v>80</v>
      </c>
      <c r="AK91" s="338" t="s">
        <v>81</v>
      </c>
      <c r="AL91" s="338" t="s">
        <v>82</v>
      </c>
      <c r="AM91" s="338" t="s">
        <v>55</v>
      </c>
      <c r="AN91" s="363" t="s">
        <v>144</v>
      </c>
      <c r="AO91" s="338" t="s">
        <v>56</v>
      </c>
      <c r="AP91" s="338" t="s">
        <v>1078</v>
      </c>
      <c r="AQ91" s="338"/>
      <c r="AR91" s="337" t="s">
        <v>1079</v>
      </c>
      <c r="AS91" s="337" t="s">
        <v>1079</v>
      </c>
      <c r="AT91" s="337" t="s">
        <v>1079</v>
      </c>
      <c r="AU91" s="337"/>
      <c r="AV91" s="339"/>
      <c r="AW91" s="371" t="s">
        <v>1168</v>
      </c>
      <c r="AX91" s="334"/>
      <c r="AY91" s="74"/>
      <c r="AZ91" s="74" t="s">
        <v>1539</v>
      </c>
      <c r="BA91" s="74"/>
      <c r="BB91" s="74"/>
      <c r="BC91" s="74"/>
      <c r="BD91" s="74"/>
      <c r="BE91" s="74"/>
      <c r="BF91" s="74"/>
      <c r="BG91" s="372">
        <v>1</v>
      </c>
    </row>
    <row r="92" s="334" customFormat="1" ht="79" customHeight="1" spans="1:59">
      <c r="A92" s="336">
        <v>72</v>
      </c>
      <c r="B92" s="336" t="s">
        <v>416</v>
      </c>
      <c r="C92" s="336">
        <v>2022</v>
      </c>
      <c r="D92" s="338" t="s">
        <v>394</v>
      </c>
      <c r="E92" s="71" t="s">
        <v>417</v>
      </c>
      <c r="F92" s="338" t="s">
        <v>45</v>
      </c>
      <c r="G92" s="343" t="s">
        <v>1074</v>
      </c>
      <c r="H92" s="338" t="s">
        <v>418</v>
      </c>
      <c r="I92" s="349" t="s">
        <v>1493</v>
      </c>
      <c r="J92" s="343">
        <v>1</v>
      </c>
      <c r="K92" s="338"/>
      <c r="L92" s="338"/>
      <c r="M92" s="338"/>
      <c r="N92" s="338"/>
      <c r="O92" s="338"/>
      <c r="P92" s="338"/>
      <c r="Q92" s="338"/>
      <c r="R92" s="343">
        <v>287</v>
      </c>
      <c r="S92" s="338" t="s">
        <v>177</v>
      </c>
      <c r="T92" s="338" t="s">
        <v>178</v>
      </c>
      <c r="U92" s="357">
        <v>42.16382</v>
      </c>
      <c r="V92" s="357">
        <v>66</v>
      </c>
      <c r="W92" s="357"/>
      <c r="X92" s="357">
        <v>0</v>
      </c>
      <c r="Y92" s="357">
        <v>0</v>
      </c>
      <c r="Z92" s="357">
        <v>0</v>
      </c>
      <c r="AA92" s="357">
        <v>0</v>
      </c>
      <c r="AB92" s="357">
        <v>0</v>
      </c>
      <c r="AC92" s="357"/>
      <c r="AD92" s="362">
        <v>82</v>
      </c>
      <c r="AE92" s="362">
        <v>26</v>
      </c>
      <c r="AF92" s="349" t="s">
        <v>420</v>
      </c>
      <c r="AG92" s="349" t="s">
        <v>421</v>
      </c>
      <c r="AH92" s="338" t="s">
        <v>177</v>
      </c>
      <c r="AI92" s="338" t="s">
        <v>178</v>
      </c>
      <c r="AJ92" s="339" t="s">
        <v>80</v>
      </c>
      <c r="AK92" s="338" t="s">
        <v>81</v>
      </c>
      <c r="AL92" s="338" t="s">
        <v>82</v>
      </c>
      <c r="AM92" s="338" t="s">
        <v>55</v>
      </c>
      <c r="AN92" s="338" t="s">
        <v>422</v>
      </c>
      <c r="AO92" s="338" t="s">
        <v>56</v>
      </c>
      <c r="AP92" s="338" t="s">
        <v>1078</v>
      </c>
      <c r="AQ92" s="338"/>
      <c r="AR92" s="336" t="s">
        <v>1079</v>
      </c>
      <c r="AS92" s="336" t="s">
        <v>1079</v>
      </c>
      <c r="AT92" s="336" t="s">
        <v>1079</v>
      </c>
      <c r="AU92" s="336"/>
      <c r="AV92" s="338" t="s">
        <v>1135</v>
      </c>
      <c r="AW92" s="367" t="s">
        <v>1080</v>
      </c>
      <c r="AX92" s="370"/>
      <c r="AY92" s="1"/>
      <c r="AZ92" s="1" t="s">
        <v>1539</v>
      </c>
      <c r="BA92" s="1"/>
      <c r="BB92" s="1"/>
      <c r="BC92" s="1"/>
      <c r="BD92" s="1"/>
      <c r="BE92" s="1"/>
      <c r="BF92" s="1"/>
      <c r="BG92" s="372">
        <v>1</v>
      </c>
    </row>
    <row r="93" s="334" customFormat="1" ht="67.5" spans="1:59">
      <c r="A93" s="336">
        <v>73</v>
      </c>
      <c r="B93" s="336" t="s">
        <v>423</v>
      </c>
      <c r="C93" s="336">
        <v>2022</v>
      </c>
      <c r="D93" s="338" t="s">
        <v>394</v>
      </c>
      <c r="E93" s="71" t="s">
        <v>424</v>
      </c>
      <c r="F93" s="338" t="s">
        <v>45</v>
      </c>
      <c r="G93" s="343" t="s">
        <v>1074</v>
      </c>
      <c r="H93" s="338" t="s">
        <v>425</v>
      </c>
      <c r="I93" s="349" t="s">
        <v>1494</v>
      </c>
      <c r="J93" s="343">
        <v>1</v>
      </c>
      <c r="K93" s="338"/>
      <c r="L93" s="338"/>
      <c r="M93" s="338"/>
      <c r="N93" s="338"/>
      <c r="O93" s="338"/>
      <c r="P93" s="338"/>
      <c r="Q93" s="338"/>
      <c r="R93" s="343">
        <v>56</v>
      </c>
      <c r="S93" s="338" t="s">
        <v>200</v>
      </c>
      <c r="T93" s="338" t="s">
        <v>201</v>
      </c>
      <c r="U93" s="357">
        <v>160</v>
      </c>
      <c r="V93" s="357">
        <v>60</v>
      </c>
      <c r="W93" s="357">
        <v>100</v>
      </c>
      <c r="X93" s="357">
        <v>0</v>
      </c>
      <c r="Y93" s="357">
        <v>0</v>
      </c>
      <c r="Z93" s="357">
        <v>0</v>
      </c>
      <c r="AA93" s="357">
        <v>0</v>
      </c>
      <c r="AB93" s="357">
        <v>0</v>
      </c>
      <c r="AC93" s="357"/>
      <c r="AD93" s="362">
        <v>16</v>
      </c>
      <c r="AE93" s="362">
        <v>7</v>
      </c>
      <c r="AF93" s="349" t="s">
        <v>1495</v>
      </c>
      <c r="AG93" s="349" t="s">
        <v>428</v>
      </c>
      <c r="AH93" s="338" t="s">
        <v>200</v>
      </c>
      <c r="AI93" s="338" t="s">
        <v>201</v>
      </c>
      <c r="AJ93" s="339" t="s">
        <v>80</v>
      </c>
      <c r="AK93" s="338" t="s">
        <v>81</v>
      </c>
      <c r="AL93" s="338" t="s">
        <v>82</v>
      </c>
      <c r="AM93" s="338" t="s">
        <v>55</v>
      </c>
      <c r="AN93" s="338" t="s">
        <v>202</v>
      </c>
      <c r="AO93" s="338" t="s">
        <v>56</v>
      </c>
      <c r="AP93" s="338" t="s">
        <v>1078</v>
      </c>
      <c r="AQ93" s="338"/>
      <c r="AR93" s="336" t="s">
        <v>1079</v>
      </c>
      <c r="AS93" s="336" t="s">
        <v>1079</v>
      </c>
      <c r="AT93" s="336" t="s">
        <v>1079</v>
      </c>
      <c r="AU93" s="336"/>
      <c r="AV93" s="367" t="s">
        <v>1135</v>
      </c>
      <c r="AW93" s="367" t="s">
        <v>1080</v>
      </c>
      <c r="AX93" s="370"/>
      <c r="AY93" s="1"/>
      <c r="AZ93" s="1" t="s">
        <v>1539</v>
      </c>
      <c r="BA93" s="1" t="s">
        <v>1215</v>
      </c>
      <c r="BB93" s="1"/>
      <c r="BC93" s="1"/>
      <c r="BD93" s="1"/>
      <c r="BE93" s="1"/>
      <c r="BF93" s="1"/>
      <c r="BG93" s="372">
        <v>1</v>
      </c>
    </row>
    <row r="94" s="1" customFormat="1" ht="45" hidden="1" spans="1:49">
      <c r="A94" s="20">
        <v>74</v>
      </c>
      <c r="B94" s="20" t="s">
        <v>429</v>
      </c>
      <c r="C94" s="20">
        <v>2022</v>
      </c>
      <c r="D94" s="21" t="s">
        <v>430</v>
      </c>
      <c r="E94" s="21" t="s">
        <v>431</v>
      </c>
      <c r="F94" s="21" t="s">
        <v>432</v>
      </c>
      <c r="G94" s="22" t="s">
        <v>1074</v>
      </c>
      <c r="H94" s="21" t="s">
        <v>433</v>
      </c>
      <c r="I94" s="33" t="s">
        <v>434</v>
      </c>
      <c r="J94" s="24">
        <v>1</v>
      </c>
      <c r="K94" s="21"/>
      <c r="L94" s="21"/>
      <c r="M94" s="21"/>
      <c r="N94" s="21"/>
      <c r="O94" s="21"/>
      <c r="P94" s="21"/>
      <c r="Q94" s="21"/>
      <c r="R94" s="22">
        <v>3584</v>
      </c>
      <c r="S94" s="21" t="s">
        <v>78</v>
      </c>
      <c r="T94" s="21" t="s">
        <v>1076</v>
      </c>
      <c r="U94" s="44">
        <v>300</v>
      </c>
      <c r="V94" s="44">
        <v>0</v>
      </c>
      <c r="W94" s="44"/>
      <c r="X94" s="44">
        <v>300</v>
      </c>
      <c r="Y94" s="44">
        <v>0</v>
      </c>
      <c r="Z94" s="44">
        <v>0</v>
      </c>
      <c r="AA94" s="44">
        <v>0</v>
      </c>
      <c r="AB94" s="44">
        <v>0</v>
      </c>
      <c r="AC94" s="44"/>
      <c r="AD94" s="50">
        <v>1024</v>
      </c>
      <c r="AE94" s="50">
        <v>369</v>
      </c>
      <c r="AF94" s="33" t="s">
        <v>435</v>
      </c>
      <c r="AG94" s="33" t="s">
        <v>436</v>
      </c>
      <c r="AH94" s="21" t="s">
        <v>78</v>
      </c>
      <c r="AI94" s="21" t="s">
        <v>1076</v>
      </c>
      <c r="AJ94" s="21" t="s">
        <v>438</v>
      </c>
      <c r="AK94" s="21" t="s">
        <v>439</v>
      </c>
      <c r="AL94" s="21" t="s">
        <v>82</v>
      </c>
      <c r="AM94" s="21" t="s">
        <v>55</v>
      </c>
      <c r="AN94" s="110" t="s">
        <v>440</v>
      </c>
      <c r="AO94" s="110" t="s">
        <v>56</v>
      </c>
      <c r="AP94" s="21" t="s">
        <v>1148</v>
      </c>
      <c r="AQ94" s="110"/>
      <c r="AR94" s="20"/>
      <c r="AS94" s="20"/>
      <c r="AT94" s="20"/>
      <c r="AU94" s="20"/>
      <c r="AV94" s="20"/>
      <c r="AW94" s="128"/>
    </row>
    <row r="95" s="1" customFormat="1" ht="67.5" hidden="1" spans="1:49">
      <c r="A95" s="20">
        <v>75</v>
      </c>
      <c r="B95" s="20" t="s">
        <v>441</v>
      </c>
      <c r="C95" s="20">
        <v>2022</v>
      </c>
      <c r="D95" s="21" t="s">
        <v>430</v>
      </c>
      <c r="E95" s="21" t="s">
        <v>442</v>
      </c>
      <c r="F95" s="21" t="s">
        <v>401</v>
      </c>
      <c r="G95" s="22" t="s">
        <v>1074</v>
      </c>
      <c r="H95" s="21" t="s">
        <v>443</v>
      </c>
      <c r="I95" s="33" t="s">
        <v>444</v>
      </c>
      <c r="J95" s="24">
        <v>1</v>
      </c>
      <c r="K95" s="21"/>
      <c r="L95" s="21"/>
      <c r="M95" s="21"/>
      <c r="N95" s="21"/>
      <c r="O95" s="21"/>
      <c r="P95" s="21"/>
      <c r="Q95" s="21"/>
      <c r="R95" s="22">
        <v>896</v>
      </c>
      <c r="S95" s="21" t="s">
        <v>200</v>
      </c>
      <c r="T95" s="21" t="s">
        <v>201</v>
      </c>
      <c r="U95" s="44">
        <v>450</v>
      </c>
      <c r="V95" s="44">
        <v>0</v>
      </c>
      <c r="W95" s="44"/>
      <c r="X95" s="44">
        <v>450</v>
      </c>
      <c r="Y95" s="44">
        <v>0</v>
      </c>
      <c r="Z95" s="44">
        <v>0</v>
      </c>
      <c r="AA95" s="44">
        <v>0</v>
      </c>
      <c r="AB95" s="44">
        <v>0</v>
      </c>
      <c r="AC95" s="44"/>
      <c r="AD95" s="50">
        <v>256</v>
      </c>
      <c r="AE95" s="50">
        <v>119</v>
      </c>
      <c r="AF95" s="33" t="s">
        <v>445</v>
      </c>
      <c r="AG95" s="33" t="s">
        <v>446</v>
      </c>
      <c r="AH95" s="21" t="s">
        <v>200</v>
      </c>
      <c r="AI95" s="21" t="s">
        <v>201</v>
      </c>
      <c r="AJ95" s="58" t="s">
        <v>438</v>
      </c>
      <c r="AK95" s="21" t="s">
        <v>439</v>
      </c>
      <c r="AL95" s="21" t="s">
        <v>82</v>
      </c>
      <c r="AM95" s="21" t="s">
        <v>55</v>
      </c>
      <c r="AN95" s="21" t="s">
        <v>202</v>
      </c>
      <c r="AO95" s="21" t="s">
        <v>56</v>
      </c>
      <c r="AP95" s="133"/>
      <c r="AQ95" s="21"/>
      <c r="AR95" s="20"/>
      <c r="AS95" s="20"/>
      <c r="AT95" s="20"/>
      <c r="AU95" s="20"/>
      <c r="AV95" s="20"/>
      <c r="AW95" s="128"/>
    </row>
    <row r="96" s="3" customFormat="1" ht="56.25" hidden="1" spans="1:59">
      <c r="A96" s="158">
        <v>76</v>
      </c>
      <c r="B96" s="158" t="s">
        <v>447</v>
      </c>
      <c r="C96" s="158" t="s">
        <v>1149</v>
      </c>
      <c r="D96" s="163" t="s">
        <v>430</v>
      </c>
      <c r="E96" s="163" t="s">
        <v>1150</v>
      </c>
      <c r="F96" s="163" t="s">
        <v>45</v>
      </c>
      <c r="G96" s="163" t="s">
        <v>1149</v>
      </c>
      <c r="H96" s="163" t="s">
        <v>158</v>
      </c>
      <c r="I96" s="161" t="s">
        <v>1151</v>
      </c>
      <c r="J96" s="232">
        <v>1</v>
      </c>
      <c r="K96" s="163"/>
      <c r="L96" s="163"/>
      <c r="M96" s="163"/>
      <c r="N96" s="163"/>
      <c r="O96" s="163"/>
      <c r="P96" s="163"/>
      <c r="Q96" s="163"/>
      <c r="R96" s="232">
        <v>4886</v>
      </c>
      <c r="S96" s="163" t="s">
        <v>1152</v>
      </c>
      <c r="T96" s="163" t="s">
        <v>1153</v>
      </c>
      <c r="U96" s="204">
        <v>3000</v>
      </c>
      <c r="V96" s="204">
        <v>0</v>
      </c>
      <c r="W96" s="204"/>
      <c r="X96" s="204">
        <v>0</v>
      </c>
      <c r="Y96" s="204">
        <v>2000</v>
      </c>
      <c r="Z96" s="204">
        <v>1000</v>
      </c>
      <c r="AA96" s="204">
        <v>0</v>
      </c>
      <c r="AB96" s="204">
        <v>0</v>
      </c>
      <c r="AC96" s="204"/>
      <c r="AD96" s="233">
        <v>1200</v>
      </c>
      <c r="AE96" s="233">
        <v>263</v>
      </c>
      <c r="AF96" s="161" t="s">
        <v>450</v>
      </c>
      <c r="AG96" s="161" t="s">
        <v>451</v>
      </c>
      <c r="AH96" s="163" t="s">
        <v>1154</v>
      </c>
      <c r="AI96" s="163" t="s">
        <v>1155</v>
      </c>
      <c r="AJ96" s="237" t="s">
        <v>438</v>
      </c>
      <c r="AK96" s="163" t="s">
        <v>439</v>
      </c>
      <c r="AL96" s="163" t="s">
        <v>82</v>
      </c>
      <c r="AM96" s="163" t="s">
        <v>55</v>
      </c>
      <c r="AN96" s="198" t="s">
        <v>63</v>
      </c>
      <c r="AO96" s="163" t="s">
        <v>56</v>
      </c>
      <c r="AP96" s="185" t="s">
        <v>1112</v>
      </c>
      <c r="AQ96" s="163" t="s">
        <v>452</v>
      </c>
      <c r="AR96" s="158" t="s">
        <v>1079</v>
      </c>
      <c r="AS96" s="158" t="s">
        <v>1079</v>
      </c>
      <c r="AT96" s="158"/>
      <c r="AU96" s="158"/>
      <c r="AV96" s="158" t="s">
        <v>1566</v>
      </c>
      <c r="AW96" s="178"/>
      <c r="AY96" s="1"/>
      <c r="AZ96" s="1"/>
      <c r="BA96" s="1"/>
      <c r="BB96" s="1"/>
      <c r="BC96" s="1"/>
      <c r="BD96" s="1"/>
      <c r="BE96" s="1"/>
      <c r="BF96" s="1"/>
      <c r="BG96" s="381">
        <v>1</v>
      </c>
    </row>
    <row r="97" s="3" customFormat="1" ht="33.75" hidden="1" spans="1:59">
      <c r="A97" s="158">
        <v>77</v>
      </c>
      <c r="B97" s="158" t="s">
        <v>453</v>
      </c>
      <c r="C97" s="158">
        <v>2022</v>
      </c>
      <c r="D97" s="163" t="s">
        <v>430</v>
      </c>
      <c r="E97" s="163" t="s">
        <v>454</v>
      </c>
      <c r="F97" s="163" t="s">
        <v>45</v>
      </c>
      <c r="G97" s="232" t="s">
        <v>1074</v>
      </c>
      <c r="H97" s="163" t="s">
        <v>455</v>
      </c>
      <c r="I97" s="161" t="s">
        <v>1496</v>
      </c>
      <c r="J97" s="232">
        <v>1</v>
      </c>
      <c r="K97" s="163"/>
      <c r="L97" s="163"/>
      <c r="M97" s="163"/>
      <c r="N97" s="163"/>
      <c r="O97" s="163"/>
      <c r="P97" s="163"/>
      <c r="Q97" s="163"/>
      <c r="R97" s="232">
        <v>3371</v>
      </c>
      <c r="S97" s="163" t="s">
        <v>1156</v>
      </c>
      <c r="T97" s="163" t="s">
        <v>1157</v>
      </c>
      <c r="U97" s="204">
        <v>850</v>
      </c>
      <c r="V97" s="204"/>
      <c r="W97" s="204"/>
      <c r="X97" s="204">
        <v>300</v>
      </c>
      <c r="Y97" s="204">
        <v>550</v>
      </c>
      <c r="Z97" s="204">
        <v>0</v>
      </c>
      <c r="AA97" s="204">
        <v>0</v>
      </c>
      <c r="AB97" s="204">
        <v>0</v>
      </c>
      <c r="AC97" s="204"/>
      <c r="AD97" s="233">
        <v>963</v>
      </c>
      <c r="AE97" s="233">
        <v>290</v>
      </c>
      <c r="AF97" s="161" t="s">
        <v>457</v>
      </c>
      <c r="AG97" s="161" t="s">
        <v>457</v>
      </c>
      <c r="AH97" s="163" t="s">
        <v>1154</v>
      </c>
      <c r="AI97" s="163" t="s">
        <v>1155</v>
      </c>
      <c r="AJ97" s="237" t="s">
        <v>438</v>
      </c>
      <c r="AK97" s="163" t="s">
        <v>439</v>
      </c>
      <c r="AL97" s="163" t="s">
        <v>82</v>
      </c>
      <c r="AM97" s="163" t="s">
        <v>55</v>
      </c>
      <c r="AN97" s="163" t="s">
        <v>458</v>
      </c>
      <c r="AO97" s="163" t="s">
        <v>56</v>
      </c>
      <c r="AP97" s="163" t="s">
        <v>1078</v>
      </c>
      <c r="AQ97" s="163"/>
      <c r="AR97" s="158" t="s">
        <v>1079</v>
      </c>
      <c r="AS97" s="158" t="s">
        <v>1079</v>
      </c>
      <c r="AT97" s="158"/>
      <c r="AU97" s="158" t="s">
        <v>1079</v>
      </c>
      <c r="AV97" s="163" t="s">
        <v>1216</v>
      </c>
      <c r="AW97" s="178"/>
      <c r="AY97" s="1" t="s">
        <v>1140</v>
      </c>
      <c r="AZ97" s="1"/>
      <c r="BA97" s="1"/>
      <c r="BB97" s="1"/>
      <c r="BC97" s="1"/>
      <c r="BD97" s="1"/>
      <c r="BE97" s="1"/>
      <c r="BF97" s="1"/>
      <c r="BG97" s="381">
        <v>1</v>
      </c>
    </row>
    <row r="98" s="1" customFormat="1" ht="57" hidden="1" customHeight="1" spans="1:49">
      <c r="A98" s="20">
        <v>78</v>
      </c>
      <c r="B98" s="20" t="s">
        <v>459</v>
      </c>
      <c r="C98" s="20">
        <v>2022</v>
      </c>
      <c r="D98" s="58" t="s">
        <v>430</v>
      </c>
      <c r="E98" s="21" t="s">
        <v>460</v>
      </c>
      <c r="F98" s="21" t="s">
        <v>45</v>
      </c>
      <c r="G98" s="22" t="s">
        <v>1074</v>
      </c>
      <c r="H98" s="21" t="s">
        <v>461</v>
      </c>
      <c r="I98" s="33" t="s">
        <v>462</v>
      </c>
      <c r="J98" s="24">
        <v>1</v>
      </c>
      <c r="K98" s="21"/>
      <c r="L98" s="21"/>
      <c r="M98" s="21"/>
      <c r="N98" s="21"/>
      <c r="O98" s="21"/>
      <c r="P98" s="21"/>
      <c r="Q98" s="21"/>
      <c r="R98" s="22">
        <v>3742</v>
      </c>
      <c r="S98" s="21" t="s">
        <v>70</v>
      </c>
      <c r="T98" s="21" t="s">
        <v>1075</v>
      </c>
      <c r="U98" s="44">
        <v>400</v>
      </c>
      <c r="V98" s="44">
        <v>0</v>
      </c>
      <c r="W98" s="44"/>
      <c r="X98" s="44">
        <v>400</v>
      </c>
      <c r="Y98" s="44">
        <v>0</v>
      </c>
      <c r="Z98" s="44">
        <v>0</v>
      </c>
      <c r="AA98" s="44">
        <v>0</v>
      </c>
      <c r="AB98" s="44">
        <v>0</v>
      </c>
      <c r="AC98" s="44"/>
      <c r="AD98" s="141">
        <v>1069</v>
      </c>
      <c r="AE98" s="141">
        <v>353</v>
      </c>
      <c r="AF98" s="33" t="s">
        <v>463</v>
      </c>
      <c r="AG98" s="33" t="s">
        <v>69</v>
      </c>
      <c r="AH98" s="76" t="s">
        <v>70</v>
      </c>
      <c r="AI98" s="76" t="s">
        <v>1075</v>
      </c>
      <c r="AJ98" s="76" t="s">
        <v>80</v>
      </c>
      <c r="AK98" s="66" t="s">
        <v>81</v>
      </c>
      <c r="AL98" s="58" t="s">
        <v>82</v>
      </c>
      <c r="AM98" s="58" t="s">
        <v>55</v>
      </c>
      <c r="AN98" s="58" t="s">
        <v>458</v>
      </c>
      <c r="AO98" s="58" t="s">
        <v>56</v>
      </c>
      <c r="AP98" s="58" t="s">
        <v>96</v>
      </c>
      <c r="AQ98" s="58"/>
      <c r="AR98" s="20"/>
      <c r="AS98" s="20"/>
      <c r="AT98" s="20"/>
      <c r="AU98" s="20"/>
      <c r="AV98" s="20"/>
      <c r="AW98" s="128"/>
    </row>
    <row r="99" s="1" customFormat="1" ht="56.25" hidden="1" spans="1:49">
      <c r="A99" s="20">
        <v>79</v>
      </c>
      <c r="B99" s="20" t="s">
        <v>464</v>
      </c>
      <c r="C99" s="20">
        <v>2022</v>
      </c>
      <c r="D99" s="22" t="s">
        <v>394</v>
      </c>
      <c r="E99" s="22" t="s">
        <v>465</v>
      </c>
      <c r="F99" s="22" t="s">
        <v>45</v>
      </c>
      <c r="G99" s="22" t="s">
        <v>1074</v>
      </c>
      <c r="H99" s="22" t="s">
        <v>466</v>
      </c>
      <c r="I99" s="34" t="s">
        <v>467</v>
      </c>
      <c r="J99" s="24">
        <v>1</v>
      </c>
      <c r="K99" s="22"/>
      <c r="L99" s="22"/>
      <c r="M99" s="22"/>
      <c r="N99" s="22"/>
      <c r="O99" s="22"/>
      <c r="P99" s="22"/>
      <c r="Q99" s="22"/>
      <c r="R99" s="22">
        <v>1260</v>
      </c>
      <c r="S99" s="22" t="s">
        <v>50</v>
      </c>
      <c r="T99" s="21" t="s">
        <v>51</v>
      </c>
      <c r="U99" s="44">
        <v>200</v>
      </c>
      <c r="V99" s="44">
        <v>0</v>
      </c>
      <c r="W99" s="44"/>
      <c r="X99" s="44">
        <v>200</v>
      </c>
      <c r="Y99" s="44">
        <v>0</v>
      </c>
      <c r="Z99" s="44">
        <v>0</v>
      </c>
      <c r="AA99" s="44">
        <v>0</v>
      </c>
      <c r="AB99" s="44">
        <v>0</v>
      </c>
      <c r="AC99" s="44"/>
      <c r="AD99" s="50">
        <v>360</v>
      </c>
      <c r="AE99" s="50">
        <v>77</v>
      </c>
      <c r="AF99" s="34" t="s">
        <v>468</v>
      </c>
      <c r="AG99" s="34" t="s">
        <v>468</v>
      </c>
      <c r="AH99" s="22" t="s">
        <v>50</v>
      </c>
      <c r="AI99" s="21" t="s">
        <v>51</v>
      </c>
      <c r="AJ99" s="58" t="s">
        <v>80</v>
      </c>
      <c r="AK99" s="21" t="s">
        <v>81</v>
      </c>
      <c r="AL99" s="21" t="s">
        <v>82</v>
      </c>
      <c r="AM99" s="21" t="s">
        <v>55</v>
      </c>
      <c r="AN99" s="21" t="s">
        <v>131</v>
      </c>
      <c r="AO99" s="21" t="s">
        <v>203</v>
      </c>
      <c r="AP99" s="133"/>
      <c r="AQ99" s="21"/>
      <c r="AR99" s="20"/>
      <c r="AS99" s="20"/>
      <c r="AT99" s="20"/>
      <c r="AU99" s="20"/>
      <c r="AV99" s="20"/>
      <c r="AW99" s="128"/>
    </row>
    <row r="100" s="334" customFormat="1" ht="82" customHeight="1" spans="1:59">
      <c r="A100" s="336">
        <v>80</v>
      </c>
      <c r="B100" s="336" t="s">
        <v>469</v>
      </c>
      <c r="C100" s="336">
        <v>2022</v>
      </c>
      <c r="D100" s="336" t="s">
        <v>430</v>
      </c>
      <c r="E100" s="71" t="s">
        <v>470</v>
      </c>
      <c r="F100" s="375" t="s">
        <v>45</v>
      </c>
      <c r="G100" s="343" t="s">
        <v>1074</v>
      </c>
      <c r="H100" s="376" t="s">
        <v>461</v>
      </c>
      <c r="I100" s="378" t="s">
        <v>1497</v>
      </c>
      <c r="J100" s="343">
        <v>1</v>
      </c>
      <c r="K100" s="353"/>
      <c r="L100" s="353"/>
      <c r="M100" s="353"/>
      <c r="N100" s="353"/>
      <c r="O100" s="353"/>
      <c r="P100" s="353"/>
      <c r="Q100" s="353"/>
      <c r="R100" s="343">
        <v>1085</v>
      </c>
      <c r="S100" s="338" t="s">
        <v>1158</v>
      </c>
      <c r="T100" s="338" t="s">
        <v>1159</v>
      </c>
      <c r="U100" s="357">
        <v>620.11</v>
      </c>
      <c r="V100" s="357">
        <v>226.97</v>
      </c>
      <c r="W100" s="357"/>
      <c r="X100" s="357">
        <v>0</v>
      </c>
      <c r="Y100" s="357">
        <f>U100-V100-W100</f>
        <v>393.14</v>
      </c>
      <c r="Z100" s="357">
        <v>0</v>
      </c>
      <c r="AA100" s="357">
        <v>0</v>
      </c>
      <c r="AB100" s="357">
        <v>0</v>
      </c>
      <c r="AC100" s="357"/>
      <c r="AD100" s="362">
        <v>310</v>
      </c>
      <c r="AE100" s="362">
        <v>99</v>
      </c>
      <c r="AF100" s="349" t="s">
        <v>1498</v>
      </c>
      <c r="AG100" s="349" t="s">
        <v>473</v>
      </c>
      <c r="AH100" s="338" t="s">
        <v>1154</v>
      </c>
      <c r="AI100" s="338" t="s">
        <v>1155</v>
      </c>
      <c r="AJ100" s="339" t="s">
        <v>438</v>
      </c>
      <c r="AK100" s="338" t="s">
        <v>439</v>
      </c>
      <c r="AL100" s="338" t="s">
        <v>82</v>
      </c>
      <c r="AM100" s="338" t="s">
        <v>55</v>
      </c>
      <c r="AN100" s="363" t="s">
        <v>63</v>
      </c>
      <c r="AO100" s="338" t="s">
        <v>56</v>
      </c>
      <c r="AP100" s="367" t="s">
        <v>1112</v>
      </c>
      <c r="AQ100" s="338"/>
      <c r="AR100" s="336" t="s">
        <v>1079</v>
      </c>
      <c r="AS100" s="336" t="s">
        <v>1079</v>
      </c>
      <c r="AT100" s="336" t="s">
        <v>1079</v>
      </c>
      <c r="AU100" s="336"/>
      <c r="AV100" s="367" t="s">
        <v>1135</v>
      </c>
      <c r="AW100" s="367" t="s">
        <v>1080</v>
      </c>
      <c r="AX100" s="370"/>
      <c r="AY100" s="1"/>
      <c r="AZ100" s="1" t="s">
        <v>1539</v>
      </c>
      <c r="BA100" s="1" t="s">
        <v>1215</v>
      </c>
      <c r="BB100" s="1"/>
      <c r="BC100" s="1"/>
      <c r="BD100" s="1"/>
      <c r="BE100" s="1"/>
      <c r="BF100" s="1"/>
      <c r="BG100" s="372">
        <v>1</v>
      </c>
    </row>
    <row r="101" s="334" customFormat="1" ht="82" hidden="1" customHeight="1" spans="1:59">
      <c r="A101" s="336">
        <v>81</v>
      </c>
      <c r="B101" s="336" t="s">
        <v>1499</v>
      </c>
      <c r="C101" s="336">
        <v>2022</v>
      </c>
      <c r="D101" s="336" t="s">
        <v>430</v>
      </c>
      <c r="E101" s="338" t="s">
        <v>1500</v>
      </c>
      <c r="F101" s="375" t="s">
        <v>45</v>
      </c>
      <c r="G101" s="343" t="s">
        <v>1501</v>
      </c>
      <c r="H101" s="376" t="s">
        <v>1324</v>
      </c>
      <c r="I101" s="378" t="s">
        <v>1502</v>
      </c>
      <c r="J101" s="343">
        <v>1</v>
      </c>
      <c r="K101" s="353"/>
      <c r="L101" s="353"/>
      <c r="M101" s="353"/>
      <c r="N101" s="353"/>
      <c r="O101" s="353"/>
      <c r="P101" s="353"/>
      <c r="Q101" s="353"/>
      <c r="R101" s="343">
        <v>4886</v>
      </c>
      <c r="S101" s="338" t="s">
        <v>1324</v>
      </c>
      <c r="T101" s="338" t="s">
        <v>1077</v>
      </c>
      <c r="U101" s="357">
        <v>880</v>
      </c>
      <c r="V101" s="357">
        <v>880</v>
      </c>
      <c r="W101" s="357"/>
      <c r="X101" s="357">
        <v>0</v>
      </c>
      <c r="Y101" s="357">
        <v>0</v>
      </c>
      <c r="Z101" s="357">
        <v>0</v>
      </c>
      <c r="AA101" s="357">
        <v>0</v>
      </c>
      <c r="AB101" s="357">
        <v>0</v>
      </c>
      <c r="AC101" s="357"/>
      <c r="AD101" s="362">
        <v>1214</v>
      </c>
      <c r="AE101" s="362">
        <v>235</v>
      </c>
      <c r="AF101" s="349" t="s">
        <v>1503</v>
      </c>
      <c r="AG101" s="349" t="s">
        <v>1504</v>
      </c>
      <c r="AH101" s="338" t="s">
        <v>115</v>
      </c>
      <c r="AI101" s="338" t="s">
        <v>1077</v>
      </c>
      <c r="AJ101" s="339" t="s">
        <v>438</v>
      </c>
      <c r="AK101" s="338" t="s">
        <v>439</v>
      </c>
      <c r="AL101" s="338" t="s">
        <v>82</v>
      </c>
      <c r="AM101" s="338" t="s">
        <v>55</v>
      </c>
      <c r="AN101" s="363" t="s">
        <v>63</v>
      </c>
      <c r="AO101" s="338" t="s">
        <v>56</v>
      </c>
      <c r="AP101" s="367"/>
      <c r="AQ101" s="338"/>
      <c r="AR101" s="336" t="s">
        <v>1079</v>
      </c>
      <c r="AS101" s="336"/>
      <c r="AT101" s="336"/>
      <c r="AU101" s="336"/>
      <c r="AV101" s="371" t="s">
        <v>1214</v>
      </c>
      <c r="AW101" s="367"/>
      <c r="AX101" s="370"/>
      <c r="AY101" s="1"/>
      <c r="AZ101" s="1"/>
      <c r="BA101" s="1"/>
      <c r="BB101" s="1"/>
      <c r="BC101" s="1"/>
      <c r="BD101" s="1"/>
      <c r="BE101" s="1"/>
      <c r="BF101" s="1"/>
      <c r="BG101" s="372">
        <v>1</v>
      </c>
    </row>
    <row r="102" s="3" customFormat="1" ht="18" hidden="1" customHeight="1" spans="1:49">
      <c r="A102" s="155"/>
      <c r="B102" s="156" t="s">
        <v>474</v>
      </c>
      <c r="C102" s="156"/>
      <c r="D102" s="156"/>
      <c r="E102" s="157"/>
      <c r="F102" s="156"/>
      <c r="G102" s="335"/>
      <c r="H102" s="157"/>
      <c r="I102" s="156"/>
      <c r="J102" s="166">
        <v>0</v>
      </c>
      <c r="K102" s="166">
        <v>0</v>
      </c>
      <c r="L102" s="166">
        <v>0</v>
      </c>
      <c r="M102" s="166">
        <v>0</v>
      </c>
      <c r="N102" s="166">
        <v>0</v>
      </c>
      <c r="O102" s="166">
        <v>0</v>
      </c>
      <c r="P102" s="166">
        <v>0</v>
      </c>
      <c r="Q102" s="166">
        <v>0</v>
      </c>
      <c r="R102" s="166">
        <v>0</v>
      </c>
      <c r="S102" s="166">
        <v>0</v>
      </c>
      <c r="T102" s="166">
        <v>0</v>
      </c>
      <c r="U102" s="166">
        <v>0</v>
      </c>
      <c r="V102" s="166">
        <v>0</v>
      </c>
      <c r="W102" s="166">
        <v>0</v>
      </c>
      <c r="X102" s="166">
        <v>0</v>
      </c>
      <c r="Y102" s="166">
        <v>0</v>
      </c>
      <c r="Z102" s="166">
        <v>0</v>
      </c>
      <c r="AA102" s="166">
        <v>0</v>
      </c>
      <c r="AB102" s="166">
        <v>0</v>
      </c>
      <c r="AC102" s="166"/>
      <c r="AD102" s="166">
        <v>0</v>
      </c>
      <c r="AE102" s="166">
        <v>0</v>
      </c>
      <c r="AF102" s="170"/>
      <c r="AG102" s="170"/>
      <c r="AH102" s="175"/>
      <c r="AI102" s="175"/>
      <c r="AJ102" s="176"/>
      <c r="AK102" s="177"/>
      <c r="AL102" s="175"/>
      <c r="AM102" s="175"/>
      <c r="AN102" s="175"/>
      <c r="AO102" s="163"/>
      <c r="AP102" s="178"/>
      <c r="AQ102" s="163"/>
      <c r="AR102" s="178"/>
      <c r="AS102" s="178"/>
      <c r="AT102" s="178"/>
      <c r="AU102" s="178"/>
      <c r="AV102" s="178"/>
      <c r="AW102" s="178"/>
    </row>
    <row r="103" s="3" customFormat="1" ht="18" hidden="1" customHeight="1" spans="1:49">
      <c r="A103" s="155"/>
      <c r="B103" s="156" t="s">
        <v>475</v>
      </c>
      <c r="C103" s="156"/>
      <c r="D103" s="156"/>
      <c r="E103" s="157"/>
      <c r="F103" s="156"/>
      <c r="G103" s="335"/>
      <c r="H103" s="157"/>
      <c r="I103" s="156"/>
      <c r="J103" s="166">
        <f t="shared" ref="J103:AB103" si="13">J104+J105+J106+J107</f>
        <v>0</v>
      </c>
      <c r="K103" s="166">
        <f t="shared" si="13"/>
        <v>0</v>
      </c>
      <c r="L103" s="166">
        <f t="shared" si="13"/>
        <v>0</v>
      </c>
      <c r="M103" s="166">
        <f t="shared" si="13"/>
        <v>0</v>
      </c>
      <c r="N103" s="166">
        <f t="shared" si="13"/>
        <v>0</v>
      </c>
      <c r="O103" s="166">
        <f t="shared" si="13"/>
        <v>0</v>
      </c>
      <c r="P103" s="166">
        <f t="shared" si="13"/>
        <v>0</v>
      </c>
      <c r="Q103" s="166">
        <f t="shared" si="13"/>
        <v>0</v>
      </c>
      <c r="R103" s="166">
        <f t="shared" si="13"/>
        <v>0</v>
      </c>
      <c r="S103" s="166">
        <f t="shared" si="13"/>
        <v>0</v>
      </c>
      <c r="T103" s="166">
        <f t="shared" si="13"/>
        <v>0</v>
      </c>
      <c r="U103" s="166">
        <f t="shared" si="13"/>
        <v>0</v>
      </c>
      <c r="V103" s="166">
        <f t="shared" si="13"/>
        <v>0</v>
      </c>
      <c r="W103" s="166">
        <f t="shared" si="13"/>
        <v>0</v>
      </c>
      <c r="X103" s="166">
        <f t="shared" si="13"/>
        <v>0</v>
      </c>
      <c r="Y103" s="166">
        <f t="shared" si="13"/>
        <v>0</v>
      </c>
      <c r="Z103" s="166">
        <f t="shared" si="13"/>
        <v>0</v>
      </c>
      <c r="AA103" s="166">
        <f t="shared" si="13"/>
        <v>0</v>
      </c>
      <c r="AB103" s="166">
        <f t="shared" si="13"/>
        <v>0</v>
      </c>
      <c r="AC103" s="166"/>
      <c r="AD103" s="166">
        <f>AD104+AD105+AD106+AD107</f>
        <v>0</v>
      </c>
      <c r="AE103" s="166">
        <f>AE104+AE105+AE106+AE107</f>
        <v>0</v>
      </c>
      <c r="AF103" s="170"/>
      <c r="AG103" s="170"/>
      <c r="AH103" s="175"/>
      <c r="AI103" s="175"/>
      <c r="AJ103" s="176"/>
      <c r="AK103" s="177"/>
      <c r="AL103" s="175"/>
      <c r="AM103" s="175"/>
      <c r="AN103" s="175"/>
      <c r="AO103" s="163"/>
      <c r="AP103" s="178"/>
      <c r="AQ103" s="163"/>
      <c r="AR103" s="178"/>
      <c r="AS103" s="178"/>
      <c r="AT103" s="178"/>
      <c r="AU103" s="178"/>
      <c r="AV103" s="178"/>
      <c r="AW103" s="178"/>
    </row>
    <row r="104" s="3" customFormat="1" ht="18" hidden="1" customHeight="1" spans="1:49">
      <c r="A104" s="155"/>
      <c r="B104" s="156" t="s">
        <v>476</v>
      </c>
      <c r="C104" s="156"/>
      <c r="D104" s="156"/>
      <c r="E104" s="157"/>
      <c r="F104" s="156"/>
      <c r="G104" s="335"/>
      <c r="H104" s="157"/>
      <c r="I104" s="156"/>
      <c r="J104" s="166">
        <v>0</v>
      </c>
      <c r="K104" s="166">
        <v>0</v>
      </c>
      <c r="L104" s="166">
        <v>0</v>
      </c>
      <c r="M104" s="166">
        <v>0</v>
      </c>
      <c r="N104" s="166">
        <v>0</v>
      </c>
      <c r="O104" s="166">
        <v>0</v>
      </c>
      <c r="P104" s="166">
        <v>0</v>
      </c>
      <c r="Q104" s="166">
        <v>0</v>
      </c>
      <c r="R104" s="166">
        <v>0</v>
      </c>
      <c r="S104" s="166">
        <v>0</v>
      </c>
      <c r="T104" s="166">
        <v>0</v>
      </c>
      <c r="U104" s="166">
        <v>0</v>
      </c>
      <c r="V104" s="166">
        <v>0</v>
      </c>
      <c r="W104" s="166">
        <v>0</v>
      </c>
      <c r="X104" s="166">
        <v>0</v>
      </c>
      <c r="Y104" s="166">
        <v>0</v>
      </c>
      <c r="Z104" s="166">
        <v>0</v>
      </c>
      <c r="AA104" s="166">
        <v>0</v>
      </c>
      <c r="AB104" s="166">
        <v>0</v>
      </c>
      <c r="AC104" s="166"/>
      <c r="AD104" s="166">
        <v>0</v>
      </c>
      <c r="AE104" s="166">
        <v>0</v>
      </c>
      <c r="AF104" s="170"/>
      <c r="AG104" s="170"/>
      <c r="AH104" s="175"/>
      <c r="AI104" s="175"/>
      <c r="AJ104" s="176"/>
      <c r="AK104" s="177"/>
      <c r="AL104" s="175"/>
      <c r="AM104" s="175"/>
      <c r="AN104" s="175"/>
      <c r="AO104" s="163"/>
      <c r="AP104" s="178"/>
      <c r="AQ104" s="163"/>
      <c r="AR104" s="178"/>
      <c r="AS104" s="178"/>
      <c r="AT104" s="178"/>
      <c r="AU104" s="178"/>
      <c r="AV104" s="178"/>
      <c r="AW104" s="178"/>
    </row>
    <row r="105" s="3" customFormat="1" ht="18" hidden="1" customHeight="1" spans="1:49">
      <c r="A105" s="155"/>
      <c r="B105" s="156" t="s">
        <v>477</v>
      </c>
      <c r="C105" s="156"/>
      <c r="D105" s="156"/>
      <c r="E105" s="157"/>
      <c r="F105" s="156"/>
      <c r="G105" s="335"/>
      <c r="H105" s="157"/>
      <c r="I105" s="156"/>
      <c r="J105" s="166">
        <v>0</v>
      </c>
      <c r="K105" s="166">
        <v>0</v>
      </c>
      <c r="L105" s="166">
        <v>0</v>
      </c>
      <c r="M105" s="166">
        <v>0</v>
      </c>
      <c r="N105" s="166">
        <v>0</v>
      </c>
      <c r="O105" s="166">
        <v>0</v>
      </c>
      <c r="P105" s="166">
        <v>0</v>
      </c>
      <c r="Q105" s="166">
        <v>0</v>
      </c>
      <c r="R105" s="166">
        <v>0</v>
      </c>
      <c r="S105" s="166">
        <v>0</v>
      </c>
      <c r="T105" s="166">
        <v>0</v>
      </c>
      <c r="U105" s="166">
        <v>0</v>
      </c>
      <c r="V105" s="166">
        <v>0</v>
      </c>
      <c r="W105" s="166">
        <v>0</v>
      </c>
      <c r="X105" s="166">
        <v>0</v>
      </c>
      <c r="Y105" s="166">
        <v>0</v>
      </c>
      <c r="Z105" s="166">
        <v>0</v>
      </c>
      <c r="AA105" s="166">
        <v>0</v>
      </c>
      <c r="AB105" s="166">
        <v>0</v>
      </c>
      <c r="AC105" s="166"/>
      <c r="AD105" s="166">
        <v>0</v>
      </c>
      <c r="AE105" s="166">
        <v>0</v>
      </c>
      <c r="AF105" s="170"/>
      <c r="AG105" s="170"/>
      <c r="AH105" s="175"/>
      <c r="AI105" s="175"/>
      <c r="AJ105" s="176"/>
      <c r="AK105" s="177"/>
      <c r="AL105" s="175"/>
      <c r="AM105" s="175"/>
      <c r="AN105" s="175"/>
      <c r="AO105" s="163"/>
      <c r="AP105" s="178"/>
      <c r="AQ105" s="163"/>
      <c r="AR105" s="178"/>
      <c r="AS105" s="178"/>
      <c r="AT105" s="178"/>
      <c r="AU105" s="178"/>
      <c r="AV105" s="178"/>
      <c r="AW105" s="178"/>
    </row>
    <row r="106" s="3" customFormat="1" ht="18" hidden="1" customHeight="1" spans="1:49">
      <c r="A106" s="155"/>
      <c r="B106" s="156" t="s">
        <v>478</v>
      </c>
      <c r="C106" s="156"/>
      <c r="D106" s="156"/>
      <c r="E106" s="157"/>
      <c r="F106" s="156"/>
      <c r="G106" s="335"/>
      <c r="H106" s="157"/>
      <c r="I106" s="156"/>
      <c r="J106" s="166">
        <v>0</v>
      </c>
      <c r="K106" s="166">
        <v>0</v>
      </c>
      <c r="L106" s="166">
        <v>0</v>
      </c>
      <c r="M106" s="166">
        <v>0</v>
      </c>
      <c r="N106" s="166">
        <v>0</v>
      </c>
      <c r="O106" s="166">
        <v>0</v>
      </c>
      <c r="P106" s="166">
        <v>0</v>
      </c>
      <c r="Q106" s="166">
        <v>0</v>
      </c>
      <c r="R106" s="166">
        <v>0</v>
      </c>
      <c r="S106" s="166">
        <v>0</v>
      </c>
      <c r="T106" s="166">
        <v>0</v>
      </c>
      <c r="U106" s="166">
        <v>0</v>
      </c>
      <c r="V106" s="166">
        <v>0</v>
      </c>
      <c r="W106" s="166">
        <v>0</v>
      </c>
      <c r="X106" s="166">
        <v>0</v>
      </c>
      <c r="Y106" s="166">
        <v>0</v>
      </c>
      <c r="Z106" s="166">
        <v>0</v>
      </c>
      <c r="AA106" s="166">
        <v>0</v>
      </c>
      <c r="AB106" s="166">
        <v>0</v>
      </c>
      <c r="AC106" s="166"/>
      <c r="AD106" s="166">
        <v>0</v>
      </c>
      <c r="AE106" s="166">
        <v>0</v>
      </c>
      <c r="AF106" s="170"/>
      <c r="AG106" s="170"/>
      <c r="AH106" s="175"/>
      <c r="AI106" s="175"/>
      <c r="AJ106" s="176"/>
      <c r="AK106" s="177"/>
      <c r="AL106" s="175"/>
      <c r="AM106" s="175"/>
      <c r="AN106" s="175"/>
      <c r="AO106" s="163"/>
      <c r="AP106" s="178"/>
      <c r="AQ106" s="163"/>
      <c r="AR106" s="178"/>
      <c r="AS106" s="178"/>
      <c r="AT106" s="178"/>
      <c r="AU106" s="178"/>
      <c r="AV106" s="178"/>
      <c r="AW106" s="178"/>
    </row>
    <row r="107" s="3" customFormat="1" ht="18" hidden="1" customHeight="1" spans="1:49">
      <c r="A107" s="155"/>
      <c r="B107" s="156" t="s">
        <v>479</v>
      </c>
      <c r="C107" s="156"/>
      <c r="D107" s="156"/>
      <c r="E107" s="157"/>
      <c r="F107" s="156"/>
      <c r="G107" s="335"/>
      <c r="H107" s="157"/>
      <c r="I107" s="156"/>
      <c r="J107" s="166">
        <v>0</v>
      </c>
      <c r="K107" s="166">
        <v>0</v>
      </c>
      <c r="L107" s="166">
        <v>0</v>
      </c>
      <c r="M107" s="166">
        <v>0</v>
      </c>
      <c r="N107" s="166">
        <v>0</v>
      </c>
      <c r="O107" s="166">
        <v>0</v>
      </c>
      <c r="P107" s="166">
        <v>0</v>
      </c>
      <c r="Q107" s="166">
        <v>0</v>
      </c>
      <c r="R107" s="166">
        <v>0</v>
      </c>
      <c r="S107" s="166">
        <v>0</v>
      </c>
      <c r="T107" s="166">
        <v>0</v>
      </c>
      <c r="U107" s="166">
        <v>0</v>
      </c>
      <c r="V107" s="166">
        <v>0</v>
      </c>
      <c r="W107" s="166">
        <v>0</v>
      </c>
      <c r="X107" s="166">
        <v>0</v>
      </c>
      <c r="Y107" s="166">
        <v>0</v>
      </c>
      <c r="Z107" s="166">
        <v>0</v>
      </c>
      <c r="AA107" s="166">
        <v>0</v>
      </c>
      <c r="AB107" s="166">
        <v>0</v>
      </c>
      <c r="AC107" s="166"/>
      <c r="AD107" s="166">
        <v>0</v>
      </c>
      <c r="AE107" s="166">
        <v>0</v>
      </c>
      <c r="AF107" s="170"/>
      <c r="AG107" s="170"/>
      <c r="AH107" s="175"/>
      <c r="AI107" s="175"/>
      <c r="AJ107" s="176"/>
      <c r="AK107" s="177"/>
      <c r="AL107" s="175"/>
      <c r="AM107" s="175"/>
      <c r="AN107" s="175"/>
      <c r="AO107" s="163"/>
      <c r="AP107" s="178"/>
      <c r="AQ107" s="163"/>
      <c r="AR107" s="178"/>
      <c r="AS107" s="178"/>
      <c r="AT107" s="178"/>
      <c r="AU107" s="178"/>
      <c r="AV107" s="178"/>
      <c r="AW107" s="178"/>
    </row>
    <row r="108" s="3" customFormat="1" ht="18" hidden="1" customHeight="1" spans="1:49">
      <c r="A108" s="155"/>
      <c r="B108" s="156" t="s">
        <v>480</v>
      </c>
      <c r="C108" s="156"/>
      <c r="D108" s="156"/>
      <c r="E108" s="157"/>
      <c r="F108" s="156"/>
      <c r="G108" s="335"/>
      <c r="H108" s="157"/>
      <c r="I108" s="156"/>
      <c r="J108" s="166">
        <f t="shared" ref="J108:AB108" si="14">J109+J111+J112+J113</f>
        <v>1</v>
      </c>
      <c r="K108" s="166">
        <f t="shared" si="14"/>
        <v>0</v>
      </c>
      <c r="L108" s="166">
        <f t="shared" si="14"/>
        <v>0</v>
      </c>
      <c r="M108" s="166">
        <f t="shared" si="14"/>
        <v>0</v>
      </c>
      <c r="N108" s="166">
        <f t="shared" si="14"/>
        <v>0</v>
      </c>
      <c r="O108" s="166">
        <f t="shared" si="14"/>
        <v>0</v>
      </c>
      <c r="P108" s="166">
        <f t="shared" si="14"/>
        <v>0</v>
      </c>
      <c r="Q108" s="166">
        <f t="shared" si="14"/>
        <v>0</v>
      </c>
      <c r="R108" s="166">
        <f t="shared" si="14"/>
        <v>12796</v>
      </c>
      <c r="S108" s="166">
        <f t="shared" si="14"/>
        <v>0</v>
      </c>
      <c r="T108" s="166">
        <f t="shared" si="14"/>
        <v>0</v>
      </c>
      <c r="U108" s="166">
        <f t="shared" si="14"/>
        <v>150</v>
      </c>
      <c r="V108" s="166">
        <f t="shared" si="14"/>
        <v>0</v>
      </c>
      <c r="W108" s="166">
        <f t="shared" si="14"/>
        <v>0</v>
      </c>
      <c r="X108" s="166">
        <f t="shared" si="14"/>
        <v>0</v>
      </c>
      <c r="Y108" s="166">
        <f t="shared" si="14"/>
        <v>0</v>
      </c>
      <c r="Z108" s="166">
        <f t="shared" si="14"/>
        <v>0</v>
      </c>
      <c r="AA108" s="166">
        <f t="shared" si="14"/>
        <v>150</v>
      </c>
      <c r="AB108" s="166">
        <f t="shared" si="14"/>
        <v>0</v>
      </c>
      <c r="AC108" s="166"/>
      <c r="AD108" s="166">
        <f>AD109+AD111+AD112+AD113</f>
        <v>3656</v>
      </c>
      <c r="AE108" s="166">
        <f>AE109+AE111+AE112+AE113</f>
        <v>3656</v>
      </c>
      <c r="AF108" s="170"/>
      <c r="AG108" s="170"/>
      <c r="AH108" s="175"/>
      <c r="AI108" s="175"/>
      <c r="AJ108" s="176"/>
      <c r="AK108" s="177"/>
      <c r="AL108" s="175"/>
      <c r="AM108" s="175"/>
      <c r="AN108" s="175"/>
      <c r="AO108" s="163"/>
      <c r="AP108" s="178"/>
      <c r="AQ108" s="163"/>
      <c r="AR108" s="178"/>
      <c r="AS108" s="178"/>
      <c r="AT108" s="178"/>
      <c r="AU108" s="178"/>
      <c r="AV108" s="178"/>
      <c r="AW108" s="178"/>
    </row>
    <row r="109" s="3" customFormat="1" ht="18" hidden="1" customHeight="1" spans="1:49">
      <c r="A109" s="155"/>
      <c r="B109" s="156" t="s">
        <v>481</v>
      </c>
      <c r="C109" s="156"/>
      <c r="D109" s="156"/>
      <c r="E109" s="157"/>
      <c r="F109" s="156"/>
      <c r="G109" s="335"/>
      <c r="H109" s="157"/>
      <c r="I109" s="156"/>
      <c r="J109" s="166">
        <f t="shared" ref="J109:AB109" si="15">SUM(J110)</f>
        <v>1</v>
      </c>
      <c r="K109" s="166">
        <f t="shared" si="15"/>
        <v>0</v>
      </c>
      <c r="L109" s="166">
        <f t="shared" si="15"/>
        <v>0</v>
      </c>
      <c r="M109" s="166">
        <f t="shared" si="15"/>
        <v>0</v>
      </c>
      <c r="N109" s="166">
        <f t="shared" si="15"/>
        <v>0</v>
      </c>
      <c r="O109" s="166">
        <f t="shared" si="15"/>
        <v>0</v>
      </c>
      <c r="P109" s="166">
        <f t="shared" si="15"/>
        <v>0</v>
      </c>
      <c r="Q109" s="166">
        <f t="shared" si="15"/>
        <v>0</v>
      </c>
      <c r="R109" s="166">
        <f t="shared" si="15"/>
        <v>12796</v>
      </c>
      <c r="S109" s="166">
        <f t="shared" si="15"/>
        <v>0</v>
      </c>
      <c r="T109" s="166">
        <f t="shared" si="15"/>
        <v>0</v>
      </c>
      <c r="U109" s="166">
        <f t="shared" si="15"/>
        <v>150</v>
      </c>
      <c r="V109" s="166">
        <f t="shared" si="15"/>
        <v>0</v>
      </c>
      <c r="W109" s="166">
        <f t="shared" si="15"/>
        <v>0</v>
      </c>
      <c r="X109" s="166">
        <f t="shared" si="15"/>
        <v>0</v>
      </c>
      <c r="Y109" s="166">
        <f t="shared" si="15"/>
        <v>0</v>
      </c>
      <c r="Z109" s="166">
        <f t="shared" si="15"/>
        <v>0</v>
      </c>
      <c r="AA109" s="166">
        <f t="shared" si="15"/>
        <v>150</v>
      </c>
      <c r="AB109" s="166">
        <f t="shared" si="15"/>
        <v>0</v>
      </c>
      <c r="AC109" s="166"/>
      <c r="AD109" s="166">
        <f>SUM(AD110)</f>
        <v>3656</v>
      </c>
      <c r="AE109" s="166">
        <f>SUM(AE110)</f>
        <v>3656</v>
      </c>
      <c r="AF109" s="170"/>
      <c r="AG109" s="170"/>
      <c r="AH109" s="175"/>
      <c r="AI109" s="175"/>
      <c r="AJ109" s="176"/>
      <c r="AK109" s="177"/>
      <c r="AL109" s="175"/>
      <c r="AM109" s="175"/>
      <c r="AN109" s="175"/>
      <c r="AO109" s="163"/>
      <c r="AP109" s="178"/>
      <c r="AQ109" s="163"/>
      <c r="AR109" s="178"/>
      <c r="AS109" s="178"/>
      <c r="AT109" s="178"/>
      <c r="AU109" s="178"/>
      <c r="AV109" s="178"/>
      <c r="AW109" s="178"/>
    </row>
    <row r="110" s="334" customFormat="1" ht="158" customHeight="1" spans="1:59">
      <c r="A110" s="338">
        <v>82</v>
      </c>
      <c r="B110" s="336" t="s">
        <v>482</v>
      </c>
      <c r="C110" s="336">
        <v>2022</v>
      </c>
      <c r="D110" s="338" t="s">
        <v>483</v>
      </c>
      <c r="E110" s="338" t="s">
        <v>484</v>
      </c>
      <c r="F110" s="338" t="s">
        <v>45</v>
      </c>
      <c r="G110" s="338" t="s">
        <v>1160</v>
      </c>
      <c r="H110" s="338" t="s">
        <v>489</v>
      </c>
      <c r="I110" s="349" t="s">
        <v>1505</v>
      </c>
      <c r="J110" s="338">
        <v>1</v>
      </c>
      <c r="K110" s="338"/>
      <c r="L110" s="338"/>
      <c r="M110" s="338"/>
      <c r="N110" s="338"/>
      <c r="O110" s="338"/>
      <c r="P110" s="338"/>
      <c r="Q110" s="338"/>
      <c r="R110" s="343">
        <v>12796</v>
      </c>
      <c r="S110" s="338" t="s">
        <v>489</v>
      </c>
      <c r="T110" s="338" t="s">
        <v>490</v>
      </c>
      <c r="U110" s="357">
        <v>150</v>
      </c>
      <c r="V110" s="357">
        <v>0</v>
      </c>
      <c r="W110" s="357"/>
      <c r="X110" s="357">
        <v>0</v>
      </c>
      <c r="Y110" s="357">
        <v>0</v>
      </c>
      <c r="Z110" s="357">
        <v>0</v>
      </c>
      <c r="AA110" s="357">
        <v>150</v>
      </c>
      <c r="AB110" s="357">
        <v>0</v>
      </c>
      <c r="AC110" s="357"/>
      <c r="AD110" s="362">
        <v>3656</v>
      </c>
      <c r="AE110" s="362">
        <v>3656</v>
      </c>
      <c r="AF110" s="349" t="s">
        <v>487</v>
      </c>
      <c r="AG110" s="349" t="s">
        <v>488</v>
      </c>
      <c r="AH110" s="338" t="s">
        <v>489</v>
      </c>
      <c r="AI110" s="338" t="s">
        <v>490</v>
      </c>
      <c r="AJ110" s="339" t="s">
        <v>491</v>
      </c>
      <c r="AK110" s="338" t="s">
        <v>492</v>
      </c>
      <c r="AL110" s="338" t="s">
        <v>1073</v>
      </c>
      <c r="AM110" s="338" t="s">
        <v>55</v>
      </c>
      <c r="AN110" s="338"/>
      <c r="AO110" s="338" t="s">
        <v>56</v>
      </c>
      <c r="AP110" s="338" t="s">
        <v>1078</v>
      </c>
      <c r="AQ110" s="338"/>
      <c r="AR110" s="336" t="s">
        <v>1079</v>
      </c>
      <c r="AS110" s="336" t="s">
        <v>1079</v>
      </c>
      <c r="AT110" s="336" t="s">
        <v>1079</v>
      </c>
      <c r="AU110" s="336"/>
      <c r="AV110" s="339" t="s">
        <v>1135</v>
      </c>
      <c r="AW110" s="371"/>
      <c r="AY110" s="1" t="s">
        <v>1135</v>
      </c>
      <c r="AZ110" s="74" t="s">
        <v>1539</v>
      </c>
      <c r="BA110" s="1"/>
      <c r="BB110" s="1"/>
      <c r="BC110" s="1"/>
      <c r="BD110" s="1"/>
      <c r="BE110" s="1"/>
      <c r="BF110" s="1"/>
      <c r="BG110" s="372">
        <v>1</v>
      </c>
    </row>
    <row r="111" s="3" customFormat="1" ht="18" hidden="1" customHeight="1" spans="1:49">
      <c r="A111" s="155"/>
      <c r="B111" s="156" t="s">
        <v>493</v>
      </c>
      <c r="C111" s="156"/>
      <c r="D111" s="156"/>
      <c r="E111" s="157"/>
      <c r="F111" s="156"/>
      <c r="G111" s="335"/>
      <c r="H111" s="157"/>
      <c r="I111" s="156"/>
      <c r="J111" s="166">
        <v>0</v>
      </c>
      <c r="K111" s="166">
        <v>0</v>
      </c>
      <c r="L111" s="166">
        <v>0</v>
      </c>
      <c r="M111" s="166">
        <v>0</v>
      </c>
      <c r="N111" s="166">
        <v>0</v>
      </c>
      <c r="O111" s="166">
        <v>0</v>
      </c>
      <c r="P111" s="166">
        <v>0</v>
      </c>
      <c r="Q111" s="166">
        <v>0</v>
      </c>
      <c r="R111" s="166">
        <v>0</v>
      </c>
      <c r="S111" s="166">
        <v>0</v>
      </c>
      <c r="T111" s="166">
        <v>0</v>
      </c>
      <c r="U111" s="166">
        <v>0</v>
      </c>
      <c r="V111" s="166">
        <v>0</v>
      </c>
      <c r="W111" s="166">
        <v>0</v>
      </c>
      <c r="X111" s="166">
        <v>0</v>
      </c>
      <c r="Y111" s="166">
        <v>0</v>
      </c>
      <c r="Z111" s="166">
        <v>0</v>
      </c>
      <c r="AA111" s="166">
        <v>0</v>
      </c>
      <c r="AB111" s="166">
        <v>0</v>
      </c>
      <c r="AC111" s="166"/>
      <c r="AD111" s="166">
        <v>0</v>
      </c>
      <c r="AE111" s="166">
        <v>0</v>
      </c>
      <c r="AF111" s="170"/>
      <c r="AG111" s="170"/>
      <c r="AH111" s="175"/>
      <c r="AI111" s="175"/>
      <c r="AJ111" s="176"/>
      <c r="AK111" s="177"/>
      <c r="AL111" s="175"/>
      <c r="AM111" s="175"/>
      <c r="AN111" s="175"/>
      <c r="AO111" s="163"/>
      <c r="AP111" s="178"/>
      <c r="AQ111" s="163"/>
      <c r="AR111" s="178"/>
      <c r="AS111" s="178"/>
      <c r="AT111" s="178"/>
      <c r="AU111" s="178"/>
      <c r="AV111" s="178"/>
      <c r="AW111" s="178"/>
    </row>
    <row r="112" s="3" customFormat="1" ht="18" hidden="1" customHeight="1" spans="1:49">
      <c r="A112" s="155"/>
      <c r="B112" s="156" t="s">
        <v>494</v>
      </c>
      <c r="C112" s="156"/>
      <c r="D112" s="156"/>
      <c r="E112" s="157"/>
      <c r="F112" s="156"/>
      <c r="G112" s="335"/>
      <c r="H112" s="157"/>
      <c r="I112" s="156"/>
      <c r="J112" s="166">
        <v>0</v>
      </c>
      <c r="K112" s="166">
        <v>0</v>
      </c>
      <c r="L112" s="166">
        <v>0</v>
      </c>
      <c r="M112" s="166">
        <v>0</v>
      </c>
      <c r="N112" s="166">
        <v>0</v>
      </c>
      <c r="O112" s="166">
        <v>0</v>
      </c>
      <c r="P112" s="166">
        <v>0</v>
      </c>
      <c r="Q112" s="166">
        <v>0</v>
      </c>
      <c r="R112" s="166">
        <v>0</v>
      </c>
      <c r="S112" s="166">
        <v>0</v>
      </c>
      <c r="T112" s="166">
        <v>0</v>
      </c>
      <c r="U112" s="166">
        <v>0</v>
      </c>
      <c r="V112" s="166">
        <v>0</v>
      </c>
      <c r="W112" s="166">
        <v>0</v>
      </c>
      <c r="X112" s="166">
        <v>0</v>
      </c>
      <c r="Y112" s="166">
        <v>0</v>
      </c>
      <c r="Z112" s="166">
        <v>0</v>
      </c>
      <c r="AA112" s="166">
        <v>0</v>
      </c>
      <c r="AB112" s="166">
        <v>0</v>
      </c>
      <c r="AC112" s="166"/>
      <c r="AD112" s="166">
        <v>0</v>
      </c>
      <c r="AE112" s="166">
        <v>0</v>
      </c>
      <c r="AF112" s="170"/>
      <c r="AG112" s="170"/>
      <c r="AH112" s="175"/>
      <c r="AI112" s="175"/>
      <c r="AJ112" s="176"/>
      <c r="AK112" s="177"/>
      <c r="AL112" s="175"/>
      <c r="AM112" s="175"/>
      <c r="AN112" s="175"/>
      <c r="AO112" s="163"/>
      <c r="AP112" s="178"/>
      <c r="AQ112" s="163"/>
      <c r="AR112" s="178"/>
      <c r="AS112" s="178"/>
      <c r="AT112" s="178"/>
      <c r="AU112" s="178"/>
      <c r="AV112" s="178"/>
      <c r="AW112" s="178"/>
    </row>
    <row r="113" s="3" customFormat="1" ht="18" hidden="1" customHeight="1" spans="1:49">
      <c r="A113" s="155"/>
      <c r="B113" s="156" t="s">
        <v>495</v>
      </c>
      <c r="C113" s="156"/>
      <c r="D113" s="156"/>
      <c r="E113" s="157"/>
      <c r="F113" s="156"/>
      <c r="G113" s="335"/>
      <c r="H113" s="157"/>
      <c r="I113" s="156"/>
      <c r="J113" s="166">
        <v>0</v>
      </c>
      <c r="K113" s="166">
        <v>0</v>
      </c>
      <c r="L113" s="166">
        <v>0</v>
      </c>
      <c r="M113" s="166">
        <v>0</v>
      </c>
      <c r="N113" s="166">
        <v>0</v>
      </c>
      <c r="O113" s="166">
        <v>0</v>
      </c>
      <c r="P113" s="166">
        <v>0</v>
      </c>
      <c r="Q113" s="166">
        <v>0</v>
      </c>
      <c r="R113" s="166">
        <v>0</v>
      </c>
      <c r="S113" s="166">
        <v>0</v>
      </c>
      <c r="T113" s="166">
        <v>0</v>
      </c>
      <c r="U113" s="166">
        <v>0</v>
      </c>
      <c r="V113" s="166">
        <v>0</v>
      </c>
      <c r="W113" s="166">
        <v>0</v>
      </c>
      <c r="X113" s="166">
        <v>0</v>
      </c>
      <c r="Y113" s="166">
        <v>0</v>
      </c>
      <c r="Z113" s="166">
        <v>0</v>
      </c>
      <c r="AA113" s="166">
        <v>0</v>
      </c>
      <c r="AB113" s="166">
        <v>0</v>
      </c>
      <c r="AC113" s="166"/>
      <c r="AD113" s="166">
        <v>0</v>
      </c>
      <c r="AE113" s="166">
        <v>0</v>
      </c>
      <c r="AF113" s="170"/>
      <c r="AG113" s="170"/>
      <c r="AH113" s="175"/>
      <c r="AI113" s="175"/>
      <c r="AJ113" s="176"/>
      <c r="AK113" s="177"/>
      <c r="AL113" s="175"/>
      <c r="AM113" s="175"/>
      <c r="AN113" s="175"/>
      <c r="AO113" s="163"/>
      <c r="AP113" s="178"/>
      <c r="AQ113" s="163"/>
      <c r="AR113" s="178"/>
      <c r="AS113" s="178"/>
      <c r="AT113" s="178"/>
      <c r="AU113" s="178"/>
      <c r="AV113" s="178"/>
      <c r="AW113" s="178"/>
    </row>
    <row r="114" s="3" customFormat="1" ht="18" hidden="1" customHeight="1" spans="1:49">
      <c r="A114" s="155"/>
      <c r="B114" s="156" t="s">
        <v>496</v>
      </c>
      <c r="C114" s="156"/>
      <c r="D114" s="156"/>
      <c r="E114" s="157"/>
      <c r="F114" s="156"/>
      <c r="G114" s="335"/>
      <c r="H114" s="157"/>
      <c r="I114" s="156"/>
      <c r="J114" s="166">
        <f t="shared" ref="J114:AB114" si="16">J115+J116</f>
        <v>0</v>
      </c>
      <c r="K114" s="166">
        <f t="shared" si="16"/>
        <v>0</v>
      </c>
      <c r="L114" s="166">
        <f t="shared" si="16"/>
        <v>0</v>
      </c>
      <c r="M114" s="166">
        <f t="shared" si="16"/>
        <v>0</v>
      </c>
      <c r="N114" s="166">
        <f t="shared" si="16"/>
        <v>0</v>
      </c>
      <c r="O114" s="166">
        <f t="shared" si="16"/>
        <v>0</v>
      </c>
      <c r="P114" s="166">
        <f t="shared" si="16"/>
        <v>0</v>
      </c>
      <c r="Q114" s="166">
        <f t="shared" si="16"/>
        <v>0</v>
      </c>
      <c r="R114" s="166">
        <f t="shared" si="16"/>
        <v>0</v>
      </c>
      <c r="S114" s="166">
        <f t="shared" si="16"/>
        <v>0</v>
      </c>
      <c r="T114" s="166">
        <f t="shared" si="16"/>
        <v>0</v>
      </c>
      <c r="U114" s="166">
        <f t="shared" si="16"/>
        <v>0</v>
      </c>
      <c r="V114" s="166">
        <f t="shared" si="16"/>
        <v>0</v>
      </c>
      <c r="W114" s="166">
        <f t="shared" si="16"/>
        <v>0</v>
      </c>
      <c r="X114" s="166">
        <f t="shared" si="16"/>
        <v>0</v>
      </c>
      <c r="Y114" s="166">
        <f t="shared" si="16"/>
        <v>0</v>
      </c>
      <c r="Z114" s="166">
        <f t="shared" si="16"/>
        <v>0</v>
      </c>
      <c r="AA114" s="166">
        <f t="shared" si="16"/>
        <v>0</v>
      </c>
      <c r="AB114" s="166">
        <f t="shared" si="16"/>
        <v>0</v>
      </c>
      <c r="AC114" s="166"/>
      <c r="AD114" s="166">
        <f>AD115+AD116</f>
        <v>0</v>
      </c>
      <c r="AE114" s="166">
        <f>AE115+AE116</f>
        <v>0</v>
      </c>
      <c r="AF114" s="170"/>
      <c r="AG114" s="170"/>
      <c r="AH114" s="175"/>
      <c r="AI114" s="175"/>
      <c r="AJ114" s="176"/>
      <c r="AK114" s="177"/>
      <c r="AL114" s="175"/>
      <c r="AM114" s="175"/>
      <c r="AN114" s="175"/>
      <c r="AO114" s="163"/>
      <c r="AP114" s="178"/>
      <c r="AQ114" s="163"/>
      <c r="AR114" s="178"/>
      <c r="AS114" s="178"/>
      <c r="AT114" s="178"/>
      <c r="AU114" s="178"/>
      <c r="AV114" s="178"/>
      <c r="AW114" s="178"/>
    </row>
    <row r="115" s="3" customFormat="1" ht="18" hidden="1" customHeight="1" spans="1:49">
      <c r="A115" s="155"/>
      <c r="B115" s="156" t="s">
        <v>497</v>
      </c>
      <c r="C115" s="156"/>
      <c r="D115" s="156"/>
      <c r="E115" s="157"/>
      <c r="F115" s="156"/>
      <c r="G115" s="335"/>
      <c r="H115" s="157"/>
      <c r="I115" s="156"/>
      <c r="J115" s="166">
        <v>0</v>
      </c>
      <c r="K115" s="166">
        <v>0</v>
      </c>
      <c r="L115" s="166">
        <v>0</v>
      </c>
      <c r="M115" s="166">
        <v>0</v>
      </c>
      <c r="N115" s="166">
        <v>0</v>
      </c>
      <c r="O115" s="166">
        <v>0</v>
      </c>
      <c r="P115" s="166">
        <v>0</v>
      </c>
      <c r="Q115" s="166">
        <v>0</v>
      </c>
      <c r="R115" s="166">
        <v>0</v>
      </c>
      <c r="S115" s="166">
        <v>0</v>
      </c>
      <c r="T115" s="166">
        <v>0</v>
      </c>
      <c r="U115" s="166">
        <v>0</v>
      </c>
      <c r="V115" s="166">
        <v>0</v>
      </c>
      <c r="W115" s="166">
        <v>0</v>
      </c>
      <c r="X115" s="166">
        <v>0</v>
      </c>
      <c r="Y115" s="166">
        <v>0</v>
      </c>
      <c r="Z115" s="166">
        <v>0</v>
      </c>
      <c r="AA115" s="166">
        <v>0</v>
      </c>
      <c r="AB115" s="166">
        <v>0</v>
      </c>
      <c r="AC115" s="166"/>
      <c r="AD115" s="166">
        <v>0</v>
      </c>
      <c r="AE115" s="166">
        <v>0</v>
      </c>
      <c r="AF115" s="170"/>
      <c r="AG115" s="170"/>
      <c r="AH115" s="175"/>
      <c r="AI115" s="175"/>
      <c r="AJ115" s="176"/>
      <c r="AK115" s="177"/>
      <c r="AL115" s="175"/>
      <c r="AM115" s="175"/>
      <c r="AN115" s="175"/>
      <c r="AO115" s="163"/>
      <c r="AP115" s="178"/>
      <c r="AQ115" s="163"/>
      <c r="AR115" s="178"/>
      <c r="AS115" s="178"/>
      <c r="AT115" s="178"/>
      <c r="AU115" s="178"/>
      <c r="AV115" s="178"/>
      <c r="AW115" s="178"/>
    </row>
    <row r="116" s="3" customFormat="1" ht="18" hidden="1" customHeight="1" spans="1:49">
      <c r="A116" s="155"/>
      <c r="B116" s="156" t="s">
        <v>498</v>
      </c>
      <c r="C116" s="156"/>
      <c r="D116" s="156"/>
      <c r="E116" s="157"/>
      <c r="F116" s="156"/>
      <c r="G116" s="335"/>
      <c r="H116" s="157"/>
      <c r="I116" s="156"/>
      <c r="J116" s="166">
        <v>0</v>
      </c>
      <c r="K116" s="166">
        <v>0</v>
      </c>
      <c r="L116" s="166">
        <v>0</v>
      </c>
      <c r="M116" s="166">
        <v>0</v>
      </c>
      <c r="N116" s="166">
        <v>0</v>
      </c>
      <c r="O116" s="166">
        <v>0</v>
      </c>
      <c r="P116" s="166">
        <v>0</v>
      </c>
      <c r="Q116" s="166">
        <v>0</v>
      </c>
      <c r="R116" s="166">
        <v>0</v>
      </c>
      <c r="S116" s="166">
        <v>0</v>
      </c>
      <c r="T116" s="166">
        <v>0</v>
      </c>
      <c r="U116" s="166">
        <v>0</v>
      </c>
      <c r="V116" s="166">
        <v>0</v>
      </c>
      <c r="W116" s="166">
        <v>0</v>
      </c>
      <c r="X116" s="166">
        <v>0</v>
      </c>
      <c r="Y116" s="166">
        <v>0</v>
      </c>
      <c r="Z116" s="166">
        <v>0</v>
      </c>
      <c r="AA116" s="166">
        <v>0</v>
      </c>
      <c r="AB116" s="166">
        <v>0</v>
      </c>
      <c r="AC116" s="166"/>
      <c r="AD116" s="166">
        <v>0</v>
      </c>
      <c r="AE116" s="166">
        <v>0</v>
      </c>
      <c r="AF116" s="170"/>
      <c r="AG116" s="170"/>
      <c r="AH116" s="175"/>
      <c r="AI116" s="175"/>
      <c r="AJ116" s="176"/>
      <c r="AK116" s="177"/>
      <c r="AL116" s="175"/>
      <c r="AM116" s="175"/>
      <c r="AN116" s="175"/>
      <c r="AO116" s="163"/>
      <c r="AP116" s="178"/>
      <c r="AQ116" s="163"/>
      <c r="AR116" s="178"/>
      <c r="AS116" s="178"/>
      <c r="AT116" s="178"/>
      <c r="AU116" s="178"/>
      <c r="AV116" s="178"/>
      <c r="AW116" s="178"/>
    </row>
    <row r="117" s="3" customFormat="1" ht="18" hidden="1" customHeight="1" spans="1:49">
      <c r="A117" s="155"/>
      <c r="B117" s="190" t="s">
        <v>499</v>
      </c>
      <c r="C117" s="190"/>
      <c r="D117" s="191"/>
      <c r="E117" s="191"/>
      <c r="F117" s="190"/>
      <c r="G117" s="191"/>
      <c r="H117" s="191"/>
      <c r="I117" s="190"/>
      <c r="J117" s="166">
        <f t="shared" ref="J117:AB117" si="17">J118+J121+J126+J129+J133</f>
        <v>0</v>
      </c>
      <c r="K117" s="166">
        <f t="shared" si="17"/>
        <v>2</v>
      </c>
      <c r="L117" s="166">
        <f t="shared" si="17"/>
        <v>0</v>
      </c>
      <c r="M117" s="166">
        <f t="shared" si="17"/>
        <v>0</v>
      </c>
      <c r="N117" s="166">
        <f t="shared" si="17"/>
        <v>0</v>
      </c>
      <c r="O117" s="166">
        <f t="shared" si="17"/>
        <v>0</v>
      </c>
      <c r="P117" s="166">
        <f t="shared" si="17"/>
        <v>0</v>
      </c>
      <c r="Q117" s="166">
        <f t="shared" si="17"/>
        <v>0</v>
      </c>
      <c r="R117" s="166">
        <f t="shared" si="17"/>
        <v>4000</v>
      </c>
      <c r="S117" s="166">
        <f t="shared" si="17"/>
        <v>0</v>
      </c>
      <c r="T117" s="166">
        <f t="shared" si="17"/>
        <v>0</v>
      </c>
      <c r="U117" s="166">
        <f t="shared" si="17"/>
        <v>1130</v>
      </c>
      <c r="V117" s="166">
        <f t="shared" si="17"/>
        <v>330</v>
      </c>
      <c r="W117" s="166">
        <f t="shared" si="17"/>
        <v>0</v>
      </c>
      <c r="X117" s="166">
        <f t="shared" si="17"/>
        <v>0</v>
      </c>
      <c r="Y117" s="166">
        <f t="shared" si="17"/>
        <v>800</v>
      </c>
      <c r="Z117" s="166">
        <f t="shared" si="17"/>
        <v>0</v>
      </c>
      <c r="AA117" s="166">
        <f t="shared" si="17"/>
        <v>0</v>
      </c>
      <c r="AB117" s="166">
        <f t="shared" si="17"/>
        <v>0</v>
      </c>
      <c r="AC117" s="166"/>
      <c r="AD117" s="166">
        <f>AD118+AD121+AD126+AD129+AD133</f>
        <v>4000</v>
      </c>
      <c r="AE117" s="166">
        <f>AE118+AE121+AE126+AE129+AE133</f>
        <v>3300</v>
      </c>
      <c r="AF117" s="197"/>
      <c r="AG117" s="197"/>
      <c r="AH117" s="166"/>
      <c r="AI117" s="166"/>
      <c r="AJ117" s="200"/>
      <c r="AK117" s="201"/>
      <c r="AL117" s="201"/>
      <c r="AM117" s="201"/>
      <c r="AN117" s="175"/>
      <c r="AO117" s="163"/>
      <c r="AP117" s="178"/>
      <c r="AQ117" s="163"/>
      <c r="AR117" s="178"/>
      <c r="AS117" s="178"/>
      <c r="AT117" s="178"/>
      <c r="AU117" s="178"/>
      <c r="AV117" s="178"/>
      <c r="AW117" s="178"/>
    </row>
    <row r="118" s="3" customFormat="1" ht="18" hidden="1" customHeight="1" spans="1:49">
      <c r="A118" s="155"/>
      <c r="B118" s="190" t="s">
        <v>500</v>
      </c>
      <c r="C118" s="190"/>
      <c r="D118" s="191"/>
      <c r="E118" s="191"/>
      <c r="F118" s="190"/>
      <c r="G118" s="191"/>
      <c r="H118" s="191"/>
      <c r="I118" s="190"/>
      <c r="J118" s="166">
        <f t="shared" ref="J118:AB118" si="18">J119+J120</f>
        <v>0</v>
      </c>
      <c r="K118" s="166">
        <f t="shared" si="18"/>
        <v>0</v>
      </c>
      <c r="L118" s="166">
        <f t="shared" si="18"/>
        <v>0</v>
      </c>
      <c r="M118" s="166">
        <f t="shared" si="18"/>
        <v>0</v>
      </c>
      <c r="N118" s="166">
        <f t="shared" si="18"/>
        <v>0</v>
      </c>
      <c r="O118" s="166">
        <f t="shared" si="18"/>
        <v>0</v>
      </c>
      <c r="P118" s="166">
        <f t="shared" si="18"/>
        <v>0</v>
      </c>
      <c r="Q118" s="166">
        <f t="shared" si="18"/>
        <v>0</v>
      </c>
      <c r="R118" s="166">
        <f t="shared" si="18"/>
        <v>0</v>
      </c>
      <c r="S118" s="166">
        <f t="shared" si="18"/>
        <v>0</v>
      </c>
      <c r="T118" s="166">
        <f t="shared" si="18"/>
        <v>0</v>
      </c>
      <c r="U118" s="166">
        <f t="shared" si="18"/>
        <v>0</v>
      </c>
      <c r="V118" s="166">
        <f t="shared" si="18"/>
        <v>0</v>
      </c>
      <c r="W118" s="166">
        <f t="shared" si="18"/>
        <v>0</v>
      </c>
      <c r="X118" s="166">
        <f t="shared" si="18"/>
        <v>0</v>
      </c>
      <c r="Y118" s="166">
        <f t="shared" si="18"/>
        <v>0</v>
      </c>
      <c r="Z118" s="166">
        <f t="shared" si="18"/>
        <v>0</v>
      </c>
      <c r="AA118" s="166">
        <f t="shared" si="18"/>
        <v>0</v>
      </c>
      <c r="AB118" s="166">
        <f t="shared" si="18"/>
        <v>0</v>
      </c>
      <c r="AC118" s="166"/>
      <c r="AD118" s="166">
        <f>AD119+AD120</f>
        <v>0</v>
      </c>
      <c r="AE118" s="166">
        <f>AE119+AE120</f>
        <v>0</v>
      </c>
      <c r="AF118" s="197"/>
      <c r="AG118" s="197"/>
      <c r="AH118" s="166"/>
      <c r="AI118" s="166"/>
      <c r="AJ118" s="200"/>
      <c r="AK118" s="201"/>
      <c r="AL118" s="201"/>
      <c r="AM118" s="201"/>
      <c r="AN118" s="175"/>
      <c r="AO118" s="163"/>
      <c r="AP118" s="178"/>
      <c r="AQ118" s="163"/>
      <c r="AR118" s="178"/>
      <c r="AS118" s="178"/>
      <c r="AT118" s="178"/>
      <c r="AU118" s="178"/>
      <c r="AV118" s="178"/>
      <c r="AW118" s="178"/>
    </row>
    <row r="119" s="3" customFormat="1" ht="18" hidden="1" customHeight="1" spans="1:49">
      <c r="A119" s="155"/>
      <c r="B119" s="190" t="s">
        <v>501</v>
      </c>
      <c r="C119" s="190"/>
      <c r="D119" s="191"/>
      <c r="E119" s="191"/>
      <c r="F119" s="190"/>
      <c r="G119" s="191"/>
      <c r="H119" s="191"/>
      <c r="I119" s="190"/>
      <c r="J119" s="166">
        <v>0</v>
      </c>
      <c r="K119" s="166">
        <v>0</v>
      </c>
      <c r="L119" s="166">
        <v>0</v>
      </c>
      <c r="M119" s="166">
        <v>0</v>
      </c>
      <c r="N119" s="166">
        <v>0</v>
      </c>
      <c r="O119" s="166">
        <v>0</v>
      </c>
      <c r="P119" s="166">
        <v>0</v>
      </c>
      <c r="Q119" s="166">
        <v>0</v>
      </c>
      <c r="R119" s="166">
        <v>0</v>
      </c>
      <c r="S119" s="166">
        <v>0</v>
      </c>
      <c r="T119" s="166">
        <v>0</v>
      </c>
      <c r="U119" s="166">
        <v>0</v>
      </c>
      <c r="V119" s="166">
        <v>0</v>
      </c>
      <c r="W119" s="166">
        <v>0</v>
      </c>
      <c r="X119" s="166">
        <v>0</v>
      </c>
      <c r="Y119" s="166">
        <v>0</v>
      </c>
      <c r="Z119" s="166">
        <v>0</v>
      </c>
      <c r="AA119" s="166">
        <v>0</v>
      </c>
      <c r="AB119" s="166">
        <v>0</v>
      </c>
      <c r="AC119" s="166"/>
      <c r="AD119" s="166">
        <v>0</v>
      </c>
      <c r="AE119" s="166">
        <v>0</v>
      </c>
      <c r="AF119" s="197"/>
      <c r="AG119" s="197"/>
      <c r="AH119" s="166"/>
      <c r="AI119" s="166"/>
      <c r="AJ119" s="200"/>
      <c r="AK119" s="201"/>
      <c r="AL119" s="201"/>
      <c r="AM119" s="201"/>
      <c r="AN119" s="175"/>
      <c r="AO119" s="163"/>
      <c r="AP119" s="178"/>
      <c r="AQ119" s="163"/>
      <c r="AR119" s="178"/>
      <c r="AS119" s="178"/>
      <c r="AT119" s="178"/>
      <c r="AU119" s="178"/>
      <c r="AV119" s="178"/>
      <c r="AW119" s="178"/>
    </row>
    <row r="120" s="3" customFormat="1" ht="18" hidden="1" customHeight="1" spans="1:49">
      <c r="A120" s="155"/>
      <c r="B120" s="190" t="s">
        <v>502</v>
      </c>
      <c r="C120" s="190"/>
      <c r="D120" s="191"/>
      <c r="E120" s="191"/>
      <c r="F120" s="190"/>
      <c r="G120" s="191"/>
      <c r="H120" s="191"/>
      <c r="I120" s="190"/>
      <c r="J120" s="166">
        <v>0</v>
      </c>
      <c r="K120" s="166">
        <v>0</v>
      </c>
      <c r="L120" s="166">
        <v>0</v>
      </c>
      <c r="M120" s="166">
        <v>0</v>
      </c>
      <c r="N120" s="166">
        <v>0</v>
      </c>
      <c r="O120" s="166">
        <v>0</v>
      </c>
      <c r="P120" s="166">
        <v>0</v>
      </c>
      <c r="Q120" s="166">
        <v>0</v>
      </c>
      <c r="R120" s="166">
        <v>0</v>
      </c>
      <c r="S120" s="166">
        <v>0</v>
      </c>
      <c r="T120" s="166">
        <v>0</v>
      </c>
      <c r="U120" s="166">
        <v>0</v>
      </c>
      <c r="V120" s="166">
        <v>0</v>
      </c>
      <c r="W120" s="166">
        <v>0</v>
      </c>
      <c r="X120" s="166">
        <v>0</v>
      </c>
      <c r="Y120" s="166">
        <v>0</v>
      </c>
      <c r="Z120" s="166">
        <v>0</v>
      </c>
      <c r="AA120" s="166">
        <v>0</v>
      </c>
      <c r="AB120" s="166">
        <v>0</v>
      </c>
      <c r="AC120" s="166"/>
      <c r="AD120" s="166">
        <v>0</v>
      </c>
      <c r="AE120" s="166">
        <v>0</v>
      </c>
      <c r="AF120" s="197"/>
      <c r="AG120" s="197"/>
      <c r="AH120" s="166"/>
      <c r="AI120" s="166"/>
      <c r="AJ120" s="200"/>
      <c r="AK120" s="201"/>
      <c r="AL120" s="201"/>
      <c r="AM120" s="201"/>
      <c r="AN120" s="175"/>
      <c r="AO120" s="163"/>
      <c r="AP120" s="178"/>
      <c r="AQ120" s="163"/>
      <c r="AR120" s="178"/>
      <c r="AS120" s="178"/>
      <c r="AT120" s="178"/>
      <c r="AU120" s="178"/>
      <c r="AV120" s="178"/>
      <c r="AW120" s="178"/>
    </row>
    <row r="121" s="3" customFormat="1" ht="18" hidden="1" customHeight="1" spans="1:49">
      <c r="A121" s="155"/>
      <c r="B121" s="190" t="s">
        <v>503</v>
      </c>
      <c r="C121" s="190"/>
      <c r="D121" s="191"/>
      <c r="E121" s="191"/>
      <c r="F121" s="190"/>
      <c r="G121" s="191"/>
      <c r="H121" s="191"/>
      <c r="I121" s="190"/>
      <c r="J121" s="166">
        <f t="shared" ref="J121:AB121" si="19">J122+J123+J125</f>
        <v>0</v>
      </c>
      <c r="K121" s="166">
        <f t="shared" si="19"/>
        <v>1</v>
      </c>
      <c r="L121" s="166">
        <f t="shared" si="19"/>
        <v>0</v>
      </c>
      <c r="M121" s="166">
        <f t="shared" si="19"/>
        <v>0</v>
      </c>
      <c r="N121" s="166">
        <f t="shared" si="19"/>
        <v>0</v>
      </c>
      <c r="O121" s="166">
        <f t="shared" si="19"/>
        <v>0</v>
      </c>
      <c r="P121" s="166">
        <f t="shared" si="19"/>
        <v>0</v>
      </c>
      <c r="Q121" s="166">
        <f t="shared" si="19"/>
        <v>0</v>
      </c>
      <c r="R121" s="166">
        <f t="shared" si="19"/>
        <v>3500</v>
      </c>
      <c r="S121" s="166">
        <f t="shared" si="19"/>
        <v>0</v>
      </c>
      <c r="T121" s="166">
        <f t="shared" si="19"/>
        <v>0</v>
      </c>
      <c r="U121" s="166">
        <f t="shared" si="19"/>
        <v>480</v>
      </c>
      <c r="V121" s="166">
        <f t="shared" si="19"/>
        <v>330</v>
      </c>
      <c r="W121" s="166">
        <f t="shared" si="19"/>
        <v>0</v>
      </c>
      <c r="X121" s="166">
        <f t="shared" si="19"/>
        <v>0</v>
      </c>
      <c r="Y121" s="166">
        <f t="shared" si="19"/>
        <v>150</v>
      </c>
      <c r="Z121" s="166">
        <f t="shared" si="19"/>
        <v>0</v>
      </c>
      <c r="AA121" s="166">
        <f t="shared" si="19"/>
        <v>0</v>
      </c>
      <c r="AB121" s="166">
        <f t="shared" si="19"/>
        <v>0</v>
      </c>
      <c r="AC121" s="166"/>
      <c r="AD121" s="166">
        <f>AD122+AD123+AD125</f>
        <v>3500</v>
      </c>
      <c r="AE121" s="166">
        <f>AE122+AE123+AE125</f>
        <v>2800</v>
      </c>
      <c r="AF121" s="197"/>
      <c r="AG121" s="197"/>
      <c r="AH121" s="166"/>
      <c r="AI121" s="166"/>
      <c r="AJ121" s="200"/>
      <c r="AK121" s="201"/>
      <c r="AL121" s="201"/>
      <c r="AM121" s="201"/>
      <c r="AN121" s="175"/>
      <c r="AO121" s="163"/>
      <c r="AP121" s="178"/>
      <c r="AQ121" s="163"/>
      <c r="AR121" s="178"/>
      <c r="AS121" s="178"/>
      <c r="AT121" s="178"/>
      <c r="AU121" s="178"/>
      <c r="AV121" s="178"/>
      <c r="AW121" s="178"/>
    </row>
    <row r="122" s="3" customFormat="1" ht="18" hidden="1" customHeight="1" spans="1:49">
      <c r="A122" s="155"/>
      <c r="B122" s="190" t="s">
        <v>504</v>
      </c>
      <c r="C122" s="190"/>
      <c r="D122" s="191"/>
      <c r="E122" s="191"/>
      <c r="F122" s="190"/>
      <c r="G122" s="191"/>
      <c r="H122" s="191"/>
      <c r="I122" s="190"/>
      <c r="J122" s="166">
        <v>0</v>
      </c>
      <c r="K122" s="166">
        <v>0</v>
      </c>
      <c r="L122" s="166">
        <v>0</v>
      </c>
      <c r="M122" s="166">
        <v>0</v>
      </c>
      <c r="N122" s="166">
        <v>0</v>
      </c>
      <c r="O122" s="166">
        <v>0</v>
      </c>
      <c r="P122" s="166">
        <v>0</v>
      </c>
      <c r="Q122" s="166">
        <v>0</v>
      </c>
      <c r="R122" s="166">
        <v>0</v>
      </c>
      <c r="S122" s="166">
        <v>0</v>
      </c>
      <c r="T122" s="166">
        <v>0</v>
      </c>
      <c r="U122" s="166">
        <v>0</v>
      </c>
      <c r="V122" s="166">
        <v>0</v>
      </c>
      <c r="W122" s="166">
        <v>0</v>
      </c>
      <c r="X122" s="166">
        <v>0</v>
      </c>
      <c r="Y122" s="166">
        <v>0</v>
      </c>
      <c r="Z122" s="166">
        <v>0</v>
      </c>
      <c r="AA122" s="166">
        <v>0</v>
      </c>
      <c r="AB122" s="166">
        <v>0</v>
      </c>
      <c r="AC122" s="166"/>
      <c r="AD122" s="166">
        <v>0</v>
      </c>
      <c r="AE122" s="166">
        <v>0</v>
      </c>
      <c r="AF122" s="197"/>
      <c r="AG122" s="197"/>
      <c r="AH122" s="166"/>
      <c r="AI122" s="166"/>
      <c r="AJ122" s="200"/>
      <c r="AK122" s="201"/>
      <c r="AL122" s="201"/>
      <c r="AM122" s="201"/>
      <c r="AN122" s="175"/>
      <c r="AO122" s="163"/>
      <c r="AP122" s="178"/>
      <c r="AQ122" s="163"/>
      <c r="AR122" s="178"/>
      <c r="AS122" s="178"/>
      <c r="AT122" s="178"/>
      <c r="AU122" s="178"/>
      <c r="AV122" s="178"/>
      <c r="AW122" s="178"/>
    </row>
    <row r="123" s="3" customFormat="1" ht="18" hidden="1" customHeight="1" spans="1:49">
      <c r="A123" s="155"/>
      <c r="B123" s="190" t="s">
        <v>505</v>
      </c>
      <c r="C123" s="190"/>
      <c r="D123" s="191"/>
      <c r="E123" s="191"/>
      <c r="F123" s="190"/>
      <c r="G123" s="191"/>
      <c r="H123" s="191"/>
      <c r="I123" s="190"/>
      <c r="J123" s="166">
        <f t="shared" ref="J123:AB123" si="20">SUM(J124)</f>
        <v>0</v>
      </c>
      <c r="K123" s="166">
        <f t="shared" si="20"/>
        <v>1</v>
      </c>
      <c r="L123" s="166">
        <f t="shared" si="20"/>
        <v>0</v>
      </c>
      <c r="M123" s="166">
        <f t="shared" si="20"/>
        <v>0</v>
      </c>
      <c r="N123" s="166">
        <f t="shared" si="20"/>
        <v>0</v>
      </c>
      <c r="O123" s="166">
        <f t="shared" si="20"/>
        <v>0</v>
      </c>
      <c r="P123" s="166">
        <f t="shared" si="20"/>
        <v>0</v>
      </c>
      <c r="Q123" s="166">
        <f t="shared" si="20"/>
        <v>0</v>
      </c>
      <c r="R123" s="166">
        <f t="shared" si="20"/>
        <v>3500</v>
      </c>
      <c r="S123" s="166">
        <f t="shared" si="20"/>
        <v>0</v>
      </c>
      <c r="T123" s="166">
        <f t="shared" si="20"/>
        <v>0</v>
      </c>
      <c r="U123" s="166">
        <f t="shared" si="20"/>
        <v>480</v>
      </c>
      <c r="V123" s="166">
        <f t="shared" si="20"/>
        <v>330</v>
      </c>
      <c r="W123" s="166">
        <f t="shared" si="20"/>
        <v>0</v>
      </c>
      <c r="X123" s="166">
        <f t="shared" si="20"/>
        <v>0</v>
      </c>
      <c r="Y123" s="166">
        <f t="shared" si="20"/>
        <v>150</v>
      </c>
      <c r="Z123" s="166">
        <f t="shared" si="20"/>
        <v>0</v>
      </c>
      <c r="AA123" s="166">
        <f t="shared" si="20"/>
        <v>0</v>
      </c>
      <c r="AB123" s="166">
        <f t="shared" si="20"/>
        <v>0</v>
      </c>
      <c r="AC123" s="166"/>
      <c r="AD123" s="166">
        <f>SUM(AD124)</f>
        <v>3500</v>
      </c>
      <c r="AE123" s="166">
        <f>SUM(AE124)</f>
        <v>2800</v>
      </c>
      <c r="AF123" s="197"/>
      <c r="AG123" s="197"/>
      <c r="AH123" s="166"/>
      <c r="AI123" s="166"/>
      <c r="AJ123" s="200"/>
      <c r="AK123" s="201"/>
      <c r="AL123" s="201"/>
      <c r="AM123" s="201"/>
      <c r="AN123" s="175"/>
      <c r="AO123" s="163"/>
      <c r="AP123" s="178"/>
      <c r="AQ123" s="163"/>
      <c r="AR123" s="178"/>
      <c r="AS123" s="178"/>
      <c r="AT123" s="178"/>
      <c r="AU123" s="178"/>
      <c r="AV123" s="178"/>
      <c r="AW123" s="178"/>
    </row>
    <row r="124" s="333" customFormat="1" ht="97" hidden="1" customHeight="1" spans="1:59">
      <c r="A124" s="377">
        <v>83</v>
      </c>
      <c r="B124" s="337" t="s">
        <v>506</v>
      </c>
      <c r="C124" s="337">
        <v>2022</v>
      </c>
      <c r="D124" s="338" t="s">
        <v>507</v>
      </c>
      <c r="E124" s="339" t="s">
        <v>508</v>
      </c>
      <c r="F124" s="339" t="s">
        <v>383</v>
      </c>
      <c r="G124" s="339" t="s">
        <v>1074</v>
      </c>
      <c r="H124" s="339" t="s">
        <v>509</v>
      </c>
      <c r="I124" s="348" t="s">
        <v>1567</v>
      </c>
      <c r="J124" s="338"/>
      <c r="K124" s="338">
        <v>1</v>
      </c>
      <c r="L124" s="338"/>
      <c r="M124" s="338"/>
      <c r="N124" s="338"/>
      <c r="O124" s="338"/>
      <c r="P124" s="338"/>
      <c r="Q124" s="338"/>
      <c r="R124" s="343">
        <v>3500</v>
      </c>
      <c r="S124" s="339" t="s">
        <v>83</v>
      </c>
      <c r="T124" s="339" t="s">
        <v>513</v>
      </c>
      <c r="U124" s="354">
        <v>480</v>
      </c>
      <c r="V124" s="354">
        <v>330</v>
      </c>
      <c r="W124" s="354"/>
      <c r="X124" s="354">
        <v>0</v>
      </c>
      <c r="Y124" s="354">
        <v>150</v>
      </c>
      <c r="Z124" s="354">
        <v>0</v>
      </c>
      <c r="AA124" s="354">
        <v>0</v>
      </c>
      <c r="AB124" s="354">
        <v>0</v>
      </c>
      <c r="AC124" s="354"/>
      <c r="AD124" s="359">
        <v>3500</v>
      </c>
      <c r="AE124" s="359">
        <v>2800</v>
      </c>
      <c r="AF124" s="348" t="s">
        <v>511</v>
      </c>
      <c r="AG124" s="348" t="s">
        <v>512</v>
      </c>
      <c r="AH124" s="339" t="s">
        <v>83</v>
      </c>
      <c r="AI124" s="338" t="s">
        <v>513</v>
      </c>
      <c r="AJ124" s="339" t="s">
        <v>83</v>
      </c>
      <c r="AK124" s="338" t="s">
        <v>513</v>
      </c>
      <c r="AL124" s="338" t="s">
        <v>1073</v>
      </c>
      <c r="AM124" s="338" t="s">
        <v>514</v>
      </c>
      <c r="AN124" s="338"/>
      <c r="AO124" s="338" t="s">
        <v>56</v>
      </c>
      <c r="AP124" s="338" t="s">
        <v>1078</v>
      </c>
      <c r="AQ124" s="338"/>
      <c r="AR124" s="337" t="s">
        <v>1079</v>
      </c>
      <c r="AS124" s="337"/>
      <c r="AT124" s="337"/>
      <c r="AU124" s="337"/>
      <c r="AV124" s="337" t="s">
        <v>1141</v>
      </c>
      <c r="AW124" s="367" t="s">
        <v>1080</v>
      </c>
      <c r="AX124" s="370"/>
      <c r="AY124" s="74"/>
      <c r="AZ124" s="74"/>
      <c r="BA124" s="74"/>
      <c r="BB124" s="74"/>
      <c r="BC124" s="74"/>
      <c r="BD124" s="74"/>
      <c r="BE124" s="74"/>
      <c r="BF124" s="74"/>
      <c r="BG124" s="372">
        <v>1</v>
      </c>
    </row>
    <row r="125" s="3" customFormat="1" ht="18" hidden="1" customHeight="1" spans="1:49">
      <c r="A125" s="155"/>
      <c r="B125" s="190" t="s">
        <v>515</v>
      </c>
      <c r="C125" s="190"/>
      <c r="D125" s="191"/>
      <c r="E125" s="191"/>
      <c r="F125" s="190"/>
      <c r="G125" s="191"/>
      <c r="H125" s="191"/>
      <c r="I125" s="190"/>
      <c r="J125" s="166">
        <v>0</v>
      </c>
      <c r="K125" s="166">
        <v>0</v>
      </c>
      <c r="L125" s="166">
        <v>0</v>
      </c>
      <c r="M125" s="166">
        <v>0</v>
      </c>
      <c r="N125" s="166">
        <v>0</v>
      </c>
      <c r="O125" s="166">
        <v>0</v>
      </c>
      <c r="P125" s="166">
        <v>0</v>
      </c>
      <c r="Q125" s="166">
        <v>0</v>
      </c>
      <c r="R125" s="166">
        <v>0</v>
      </c>
      <c r="S125" s="166">
        <v>0</v>
      </c>
      <c r="T125" s="166">
        <v>0</v>
      </c>
      <c r="U125" s="166">
        <v>0</v>
      </c>
      <c r="V125" s="166">
        <v>0</v>
      </c>
      <c r="W125" s="166">
        <v>0</v>
      </c>
      <c r="X125" s="166">
        <v>0</v>
      </c>
      <c r="Y125" s="166">
        <v>0</v>
      </c>
      <c r="Z125" s="166">
        <v>0</v>
      </c>
      <c r="AA125" s="166">
        <v>0</v>
      </c>
      <c r="AB125" s="166">
        <v>0</v>
      </c>
      <c r="AC125" s="166"/>
      <c r="AD125" s="166">
        <v>0</v>
      </c>
      <c r="AE125" s="166">
        <v>0</v>
      </c>
      <c r="AF125" s="197"/>
      <c r="AG125" s="197"/>
      <c r="AH125" s="166"/>
      <c r="AI125" s="166"/>
      <c r="AJ125" s="200"/>
      <c r="AK125" s="201"/>
      <c r="AL125" s="201"/>
      <c r="AM125" s="201"/>
      <c r="AN125" s="175"/>
      <c r="AO125" s="163"/>
      <c r="AP125" s="178"/>
      <c r="AQ125" s="163"/>
      <c r="AR125" s="178"/>
      <c r="AS125" s="178"/>
      <c r="AT125" s="178"/>
      <c r="AU125" s="178"/>
      <c r="AV125" s="178"/>
      <c r="AW125" s="178"/>
    </row>
    <row r="126" s="3" customFormat="1" ht="18" hidden="1" customHeight="1" spans="1:49">
      <c r="A126" s="155"/>
      <c r="B126" s="190" t="s">
        <v>516</v>
      </c>
      <c r="C126" s="190"/>
      <c r="D126" s="191"/>
      <c r="E126" s="191"/>
      <c r="F126" s="190"/>
      <c r="G126" s="191"/>
      <c r="H126" s="191"/>
      <c r="I126" s="190"/>
      <c r="J126" s="166">
        <f t="shared" ref="J126:AB126" si="21">J127+J128</f>
        <v>0</v>
      </c>
      <c r="K126" s="166">
        <f t="shared" si="21"/>
        <v>0</v>
      </c>
      <c r="L126" s="166">
        <f t="shared" si="21"/>
        <v>0</v>
      </c>
      <c r="M126" s="166">
        <f t="shared" si="21"/>
        <v>0</v>
      </c>
      <c r="N126" s="166">
        <f t="shared" si="21"/>
        <v>0</v>
      </c>
      <c r="O126" s="166">
        <f t="shared" si="21"/>
        <v>0</v>
      </c>
      <c r="P126" s="166">
        <f t="shared" si="21"/>
        <v>0</v>
      </c>
      <c r="Q126" s="166">
        <f t="shared" si="21"/>
        <v>0</v>
      </c>
      <c r="R126" s="166">
        <f t="shared" si="21"/>
        <v>0</v>
      </c>
      <c r="S126" s="166">
        <f t="shared" si="21"/>
        <v>0</v>
      </c>
      <c r="T126" s="166">
        <f t="shared" si="21"/>
        <v>0</v>
      </c>
      <c r="U126" s="166">
        <f t="shared" si="21"/>
        <v>0</v>
      </c>
      <c r="V126" s="166">
        <f t="shared" si="21"/>
        <v>0</v>
      </c>
      <c r="W126" s="166">
        <f t="shared" si="21"/>
        <v>0</v>
      </c>
      <c r="X126" s="166">
        <f t="shared" si="21"/>
        <v>0</v>
      </c>
      <c r="Y126" s="166">
        <f t="shared" si="21"/>
        <v>0</v>
      </c>
      <c r="Z126" s="166">
        <f t="shared" si="21"/>
        <v>0</v>
      </c>
      <c r="AA126" s="166">
        <f t="shared" si="21"/>
        <v>0</v>
      </c>
      <c r="AB126" s="166">
        <f t="shared" si="21"/>
        <v>0</v>
      </c>
      <c r="AC126" s="166"/>
      <c r="AD126" s="166">
        <f>AD127+AD128</f>
        <v>0</v>
      </c>
      <c r="AE126" s="166">
        <f>AE127+AE128</f>
        <v>0</v>
      </c>
      <c r="AF126" s="197"/>
      <c r="AG126" s="197"/>
      <c r="AH126" s="166"/>
      <c r="AI126" s="166"/>
      <c r="AJ126" s="200"/>
      <c r="AK126" s="201"/>
      <c r="AL126" s="201"/>
      <c r="AM126" s="201"/>
      <c r="AN126" s="175"/>
      <c r="AO126" s="163"/>
      <c r="AP126" s="178"/>
      <c r="AQ126" s="163"/>
      <c r="AR126" s="178"/>
      <c r="AS126" s="178"/>
      <c r="AT126" s="178"/>
      <c r="AU126" s="178"/>
      <c r="AV126" s="178"/>
      <c r="AW126" s="178"/>
    </row>
    <row r="127" s="3" customFormat="1" ht="18" hidden="1" customHeight="1" spans="1:49">
      <c r="A127" s="155"/>
      <c r="B127" s="190" t="s">
        <v>517</v>
      </c>
      <c r="C127" s="190"/>
      <c r="D127" s="191"/>
      <c r="E127" s="191"/>
      <c r="F127" s="190"/>
      <c r="G127" s="191"/>
      <c r="H127" s="191"/>
      <c r="I127" s="190"/>
      <c r="J127" s="166">
        <v>0</v>
      </c>
      <c r="K127" s="166">
        <v>0</v>
      </c>
      <c r="L127" s="166">
        <v>0</v>
      </c>
      <c r="M127" s="166">
        <v>0</v>
      </c>
      <c r="N127" s="166">
        <v>0</v>
      </c>
      <c r="O127" s="166">
        <v>0</v>
      </c>
      <c r="P127" s="166">
        <v>0</v>
      </c>
      <c r="Q127" s="166">
        <v>0</v>
      </c>
      <c r="R127" s="166">
        <v>0</v>
      </c>
      <c r="S127" s="166">
        <v>0</v>
      </c>
      <c r="T127" s="166">
        <v>0</v>
      </c>
      <c r="U127" s="166">
        <v>0</v>
      </c>
      <c r="V127" s="166">
        <v>0</v>
      </c>
      <c r="W127" s="166">
        <v>0</v>
      </c>
      <c r="X127" s="166">
        <v>0</v>
      </c>
      <c r="Y127" s="166">
        <v>0</v>
      </c>
      <c r="Z127" s="166">
        <v>0</v>
      </c>
      <c r="AA127" s="166">
        <v>0</v>
      </c>
      <c r="AB127" s="166">
        <v>0</v>
      </c>
      <c r="AC127" s="166"/>
      <c r="AD127" s="166">
        <v>0</v>
      </c>
      <c r="AE127" s="166">
        <v>0</v>
      </c>
      <c r="AF127" s="197"/>
      <c r="AG127" s="197"/>
      <c r="AH127" s="166"/>
      <c r="AI127" s="166"/>
      <c r="AJ127" s="200"/>
      <c r="AK127" s="201"/>
      <c r="AL127" s="201"/>
      <c r="AM127" s="201"/>
      <c r="AN127" s="175"/>
      <c r="AO127" s="163"/>
      <c r="AP127" s="178"/>
      <c r="AQ127" s="163"/>
      <c r="AR127" s="178"/>
      <c r="AS127" s="178"/>
      <c r="AT127" s="178"/>
      <c r="AU127" s="178"/>
      <c r="AV127" s="178"/>
      <c r="AW127" s="178"/>
    </row>
    <row r="128" s="3" customFormat="1" ht="18" hidden="1" customHeight="1" spans="1:49">
      <c r="A128" s="155"/>
      <c r="B128" s="190" t="s">
        <v>518</v>
      </c>
      <c r="C128" s="190"/>
      <c r="D128" s="191"/>
      <c r="E128" s="191"/>
      <c r="F128" s="190"/>
      <c r="G128" s="191"/>
      <c r="H128" s="191"/>
      <c r="I128" s="190"/>
      <c r="J128" s="166">
        <v>0</v>
      </c>
      <c r="K128" s="166">
        <v>0</v>
      </c>
      <c r="L128" s="166">
        <v>0</v>
      </c>
      <c r="M128" s="166">
        <v>0</v>
      </c>
      <c r="N128" s="166">
        <v>0</v>
      </c>
      <c r="O128" s="166">
        <v>0</v>
      </c>
      <c r="P128" s="166">
        <v>0</v>
      </c>
      <c r="Q128" s="166">
        <v>0</v>
      </c>
      <c r="R128" s="166">
        <v>0</v>
      </c>
      <c r="S128" s="166">
        <v>0</v>
      </c>
      <c r="T128" s="166">
        <v>0</v>
      </c>
      <c r="U128" s="166">
        <v>0</v>
      </c>
      <c r="V128" s="166">
        <v>0</v>
      </c>
      <c r="W128" s="166">
        <v>0</v>
      </c>
      <c r="X128" s="166">
        <v>0</v>
      </c>
      <c r="Y128" s="166">
        <v>0</v>
      </c>
      <c r="Z128" s="166">
        <v>0</v>
      </c>
      <c r="AA128" s="166">
        <v>0</v>
      </c>
      <c r="AB128" s="166">
        <v>0</v>
      </c>
      <c r="AC128" s="166"/>
      <c r="AD128" s="166">
        <v>0</v>
      </c>
      <c r="AE128" s="166">
        <v>0</v>
      </c>
      <c r="AF128" s="197"/>
      <c r="AG128" s="197"/>
      <c r="AH128" s="166"/>
      <c r="AI128" s="166"/>
      <c r="AJ128" s="200"/>
      <c r="AK128" s="201"/>
      <c r="AL128" s="201"/>
      <c r="AM128" s="201"/>
      <c r="AN128" s="175"/>
      <c r="AO128" s="163"/>
      <c r="AP128" s="178"/>
      <c r="AQ128" s="163"/>
      <c r="AR128" s="178"/>
      <c r="AS128" s="178"/>
      <c r="AT128" s="178"/>
      <c r="AU128" s="178"/>
      <c r="AV128" s="178"/>
      <c r="AW128" s="178"/>
    </row>
    <row r="129" s="3" customFormat="1" ht="18" hidden="1" customHeight="1" spans="1:49">
      <c r="A129" s="155"/>
      <c r="B129" s="190" t="s">
        <v>519</v>
      </c>
      <c r="C129" s="190"/>
      <c r="D129" s="191"/>
      <c r="E129" s="191"/>
      <c r="F129" s="190"/>
      <c r="G129" s="191"/>
      <c r="H129" s="191"/>
      <c r="I129" s="190"/>
      <c r="J129" s="166">
        <f t="shared" ref="J129:AB129" si="22">J130+J131+J132</f>
        <v>0</v>
      </c>
      <c r="K129" s="166">
        <f t="shared" si="22"/>
        <v>0</v>
      </c>
      <c r="L129" s="166">
        <f t="shared" si="22"/>
        <v>0</v>
      </c>
      <c r="M129" s="166">
        <f t="shared" si="22"/>
        <v>0</v>
      </c>
      <c r="N129" s="166">
        <f t="shared" si="22"/>
        <v>0</v>
      </c>
      <c r="O129" s="166">
        <f t="shared" si="22"/>
        <v>0</v>
      </c>
      <c r="P129" s="166">
        <f t="shared" si="22"/>
        <v>0</v>
      </c>
      <c r="Q129" s="166">
        <f t="shared" si="22"/>
        <v>0</v>
      </c>
      <c r="R129" s="166">
        <f t="shared" si="22"/>
        <v>0</v>
      </c>
      <c r="S129" s="166">
        <f t="shared" si="22"/>
        <v>0</v>
      </c>
      <c r="T129" s="166">
        <f t="shared" si="22"/>
        <v>0</v>
      </c>
      <c r="U129" s="166">
        <f t="shared" si="22"/>
        <v>0</v>
      </c>
      <c r="V129" s="166">
        <f t="shared" si="22"/>
        <v>0</v>
      </c>
      <c r="W129" s="166">
        <f t="shared" si="22"/>
        <v>0</v>
      </c>
      <c r="X129" s="166">
        <f t="shared" si="22"/>
        <v>0</v>
      </c>
      <c r="Y129" s="166">
        <f t="shared" si="22"/>
        <v>0</v>
      </c>
      <c r="Z129" s="166">
        <f t="shared" si="22"/>
        <v>0</v>
      </c>
      <c r="AA129" s="166">
        <f t="shared" si="22"/>
        <v>0</v>
      </c>
      <c r="AB129" s="166">
        <f t="shared" si="22"/>
        <v>0</v>
      </c>
      <c r="AC129" s="166"/>
      <c r="AD129" s="166">
        <f>AD130+AD131+AD132</f>
        <v>0</v>
      </c>
      <c r="AE129" s="166">
        <f>AE130+AE131+AE132</f>
        <v>0</v>
      </c>
      <c r="AF129" s="205"/>
      <c r="AG129" s="205"/>
      <c r="AH129" s="201"/>
      <c r="AI129" s="201"/>
      <c r="AJ129" s="206"/>
      <c r="AK129" s="201"/>
      <c r="AL129" s="201"/>
      <c r="AM129" s="201"/>
      <c r="AN129" s="175"/>
      <c r="AO129" s="163"/>
      <c r="AP129" s="178"/>
      <c r="AQ129" s="163"/>
      <c r="AR129" s="178"/>
      <c r="AS129" s="178"/>
      <c r="AT129" s="178"/>
      <c r="AU129" s="178"/>
      <c r="AV129" s="178"/>
      <c r="AW129" s="178"/>
    </row>
    <row r="130" s="3" customFormat="1" ht="18" hidden="1" customHeight="1" spans="1:49">
      <c r="A130" s="155"/>
      <c r="B130" s="190" t="s">
        <v>520</v>
      </c>
      <c r="C130" s="190"/>
      <c r="D130" s="191"/>
      <c r="E130" s="191"/>
      <c r="F130" s="190"/>
      <c r="G130" s="191"/>
      <c r="H130" s="191"/>
      <c r="I130" s="190"/>
      <c r="J130" s="166">
        <v>0</v>
      </c>
      <c r="K130" s="166">
        <v>0</v>
      </c>
      <c r="L130" s="166">
        <v>0</v>
      </c>
      <c r="M130" s="166">
        <v>0</v>
      </c>
      <c r="N130" s="166">
        <v>0</v>
      </c>
      <c r="O130" s="166">
        <v>0</v>
      </c>
      <c r="P130" s="166">
        <v>0</v>
      </c>
      <c r="Q130" s="166">
        <v>0</v>
      </c>
      <c r="R130" s="166">
        <v>0</v>
      </c>
      <c r="S130" s="166">
        <v>0</v>
      </c>
      <c r="T130" s="166">
        <v>0</v>
      </c>
      <c r="U130" s="166">
        <v>0</v>
      </c>
      <c r="V130" s="166">
        <v>0</v>
      </c>
      <c r="W130" s="166">
        <v>0</v>
      </c>
      <c r="X130" s="166">
        <v>0</v>
      </c>
      <c r="Y130" s="166">
        <v>0</v>
      </c>
      <c r="Z130" s="166">
        <v>0</v>
      </c>
      <c r="AA130" s="166">
        <v>0</v>
      </c>
      <c r="AB130" s="166">
        <v>0</v>
      </c>
      <c r="AC130" s="166"/>
      <c r="AD130" s="166">
        <v>0</v>
      </c>
      <c r="AE130" s="166">
        <v>0</v>
      </c>
      <c r="AF130" s="205"/>
      <c r="AG130" s="205"/>
      <c r="AH130" s="201"/>
      <c r="AI130" s="201"/>
      <c r="AJ130" s="206"/>
      <c r="AK130" s="201"/>
      <c r="AL130" s="201"/>
      <c r="AM130" s="201"/>
      <c r="AN130" s="175"/>
      <c r="AO130" s="163"/>
      <c r="AP130" s="178"/>
      <c r="AQ130" s="163"/>
      <c r="AR130" s="178"/>
      <c r="AS130" s="178"/>
      <c r="AT130" s="178"/>
      <c r="AU130" s="178"/>
      <c r="AV130" s="178"/>
      <c r="AW130" s="178"/>
    </row>
    <row r="131" s="3" customFormat="1" ht="18" hidden="1" customHeight="1" spans="1:49">
      <c r="A131" s="155"/>
      <c r="B131" s="190" t="s">
        <v>521</v>
      </c>
      <c r="C131" s="190"/>
      <c r="D131" s="191"/>
      <c r="E131" s="191"/>
      <c r="F131" s="190"/>
      <c r="G131" s="191"/>
      <c r="H131" s="191"/>
      <c r="I131" s="190"/>
      <c r="J131" s="166">
        <v>0</v>
      </c>
      <c r="K131" s="166">
        <v>0</v>
      </c>
      <c r="L131" s="166">
        <v>0</v>
      </c>
      <c r="M131" s="166">
        <v>0</v>
      </c>
      <c r="N131" s="166">
        <v>0</v>
      </c>
      <c r="O131" s="166">
        <v>0</v>
      </c>
      <c r="P131" s="166">
        <v>0</v>
      </c>
      <c r="Q131" s="166">
        <v>0</v>
      </c>
      <c r="R131" s="166">
        <v>0</v>
      </c>
      <c r="S131" s="166">
        <v>0</v>
      </c>
      <c r="T131" s="166">
        <v>0</v>
      </c>
      <c r="U131" s="166">
        <v>0</v>
      </c>
      <c r="V131" s="166">
        <v>0</v>
      </c>
      <c r="W131" s="166">
        <v>0</v>
      </c>
      <c r="X131" s="166">
        <v>0</v>
      </c>
      <c r="Y131" s="166">
        <v>0</v>
      </c>
      <c r="Z131" s="166">
        <v>0</v>
      </c>
      <c r="AA131" s="166">
        <v>0</v>
      </c>
      <c r="AB131" s="166">
        <v>0</v>
      </c>
      <c r="AC131" s="166"/>
      <c r="AD131" s="166">
        <v>0</v>
      </c>
      <c r="AE131" s="166">
        <v>0</v>
      </c>
      <c r="AF131" s="205"/>
      <c r="AG131" s="205"/>
      <c r="AH131" s="201"/>
      <c r="AI131" s="201"/>
      <c r="AJ131" s="206"/>
      <c r="AK131" s="201"/>
      <c r="AL131" s="201"/>
      <c r="AM131" s="201"/>
      <c r="AN131" s="175"/>
      <c r="AO131" s="163"/>
      <c r="AP131" s="178"/>
      <c r="AQ131" s="163"/>
      <c r="AR131" s="178"/>
      <c r="AS131" s="178"/>
      <c r="AT131" s="178"/>
      <c r="AU131" s="178"/>
      <c r="AV131" s="178"/>
      <c r="AW131" s="178"/>
    </row>
    <row r="132" s="3" customFormat="1" ht="18" hidden="1" customHeight="1" spans="1:49">
      <c r="A132" s="155"/>
      <c r="B132" s="190" t="s">
        <v>522</v>
      </c>
      <c r="C132" s="190"/>
      <c r="D132" s="191"/>
      <c r="E132" s="191"/>
      <c r="F132" s="190"/>
      <c r="G132" s="191"/>
      <c r="H132" s="191"/>
      <c r="I132" s="190"/>
      <c r="J132" s="166">
        <v>0</v>
      </c>
      <c r="K132" s="166">
        <v>0</v>
      </c>
      <c r="L132" s="166">
        <v>0</v>
      </c>
      <c r="M132" s="166">
        <v>0</v>
      </c>
      <c r="N132" s="166">
        <v>0</v>
      </c>
      <c r="O132" s="166">
        <v>0</v>
      </c>
      <c r="P132" s="166">
        <v>0</v>
      </c>
      <c r="Q132" s="166">
        <v>0</v>
      </c>
      <c r="R132" s="166">
        <v>0</v>
      </c>
      <c r="S132" s="166">
        <v>0</v>
      </c>
      <c r="T132" s="166">
        <v>0</v>
      </c>
      <c r="U132" s="166">
        <v>0</v>
      </c>
      <c r="V132" s="166">
        <v>0</v>
      </c>
      <c r="W132" s="166">
        <v>0</v>
      </c>
      <c r="X132" s="166">
        <v>0</v>
      </c>
      <c r="Y132" s="166">
        <v>0</v>
      </c>
      <c r="Z132" s="166">
        <v>0</v>
      </c>
      <c r="AA132" s="166">
        <v>0</v>
      </c>
      <c r="AB132" s="166">
        <v>0</v>
      </c>
      <c r="AC132" s="166"/>
      <c r="AD132" s="166">
        <v>0</v>
      </c>
      <c r="AE132" s="166">
        <v>0</v>
      </c>
      <c r="AF132" s="205"/>
      <c r="AG132" s="205"/>
      <c r="AH132" s="201"/>
      <c r="AI132" s="201"/>
      <c r="AJ132" s="206"/>
      <c r="AK132" s="201"/>
      <c r="AL132" s="201"/>
      <c r="AM132" s="201"/>
      <c r="AN132" s="175"/>
      <c r="AO132" s="163"/>
      <c r="AP132" s="178"/>
      <c r="AQ132" s="163"/>
      <c r="AR132" s="178"/>
      <c r="AS132" s="178"/>
      <c r="AT132" s="178"/>
      <c r="AU132" s="178"/>
      <c r="AV132" s="178"/>
      <c r="AW132" s="178"/>
    </row>
    <row r="133" s="3" customFormat="1" ht="18" hidden="1" customHeight="1" spans="1:49">
      <c r="A133" s="155"/>
      <c r="B133" s="190" t="s">
        <v>523</v>
      </c>
      <c r="C133" s="190"/>
      <c r="D133" s="191"/>
      <c r="E133" s="191"/>
      <c r="F133" s="190"/>
      <c r="G133" s="191"/>
      <c r="H133" s="191"/>
      <c r="I133" s="190"/>
      <c r="J133" s="166">
        <f t="shared" ref="J133:AB133" si="23">SUM(J134)</f>
        <v>0</v>
      </c>
      <c r="K133" s="166">
        <f t="shared" si="23"/>
        <v>1</v>
      </c>
      <c r="L133" s="166">
        <f t="shared" si="23"/>
        <v>0</v>
      </c>
      <c r="M133" s="166">
        <f t="shared" si="23"/>
        <v>0</v>
      </c>
      <c r="N133" s="166">
        <f t="shared" si="23"/>
        <v>0</v>
      </c>
      <c r="O133" s="166">
        <f t="shared" si="23"/>
        <v>0</v>
      </c>
      <c r="P133" s="166">
        <f t="shared" si="23"/>
        <v>0</v>
      </c>
      <c r="Q133" s="166">
        <f t="shared" si="23"/>
        <v>0</v>
      </c>
      <c r="R133" s="166">
        <f t="shared" si="23"/>
        <v>500</v>
      </c>
      <c r="S133" s="166">
        <f t="shared" si="23"/>
        <v>0</v>
      </c>
      <c r="T133" s="166">
        <f t="shared" si="23"/>
        <v>0</v>
      </c>
      <c r="U133" s="166">
        <f t="shared" si="23"/>
        <v>650</v>
      </c>
      <c r="V133" s="166">
        <f t="shared" si="23"/>
        <v>0</v>
      </c>
      <c r="W133" s="166">
        <f t="shared" si="23"/>
        <v>0</v>
      </c>
      <c r="X133" s="166">
        <f t="shared" si="23"/>
        <v>0</v>
      </c>
      <c r="Y133" s="166">
        <f t="shared" si="23"/>
        <v>650</v>
      </c>
      <c r="Z133" s="166">
        <f t="shared" si="23"/>
        <v>0</v>
      </c>
      <c r="AA133" s="166">
        <f t="shared" si="23"/>
        <v>0</v>
      </c>
      <c r="AB133" s="166">
        <f t="shared" si="23"/>
        <v>0</v>
      </c>
      <c r="AC133" s="166"/>
      <c r="AD133" s="166">
        <f>SUM(AD134)</f>
        <v>500</v>
      </c>
      <c r="AE133" s="166">
        <f>SUM(AE134)</f>
        <v>500</v>
      </c>
      <c r="AF133" s="205"/>
      <c r="AG133" s="205"/>
      <c r="AH133" s="201"/>
      <c r="AI133" s="201"/>
      <c r="AJ133" s="206"/>
      <c r="AK133" s="201"/>
      <c r="AL133" s="201"/>
      <c r="AM133" s="201"/>
      <c r="AN133" s="175"/>
      <c r="AO133" s="163"/>
      <c r="AP133" s="178"/>
      <c r="AQ133" s="163"/>
      <c r="AR133" s="178"/>
      <c r="AS133" s="178"/>
      <c r="AT133" s="178"/>
      <c r="AU133" s="178"/>
      <c r="AV133" s="178"/>
      <c r="AW133" s="178"/>
    </row>
    <row r="134" s="1" customFormat="1" ht="32" hidden="1" customHeight="1" spans="1:49">
      <c r="A134" s="21">
        <v>84</v>
      </c>
      <c r="B134" s="20" t="s">
        <v>524</v>
      </c>
      <c r="C134" s="20">
        <v>2022</v>
      </c>
      <c r="D134" s="21" t="s">
        <v>507</v>
      </c>
      <c r="E134" s="21" t="s">
        <v>525</v>
      </c>
      <c r="F134" s="21" t="s">
        <v>45</v>
      </c>
      <c r="G134" s="21" t="s">
        <v>1161</v>
      </c>
      <c r="H134" s="21" t="s">
        <v>526</v>
      </c>
      <c r="I134" s="33" t="s">
        <v>527</v>
      </c>
      <c r="J134" s="21"/>
      <c r="K134" s="21">
        <v>1</v>
      </c>
      <c r="L134" s="21"/>
      <c r="M134" s="21"/>
      <c r="N134" s="21"/>
      <c r="O134" s="21"/>
      <c r="P134" s="21"/>
      <c r="Q134" s="21"/>
      <c r="R134" s="22">
        <v>500</v>
      </c>
      <c r="S134" s="21" t="s">
        <v>489</v>
      </c>
      <c r="T134" s="21" t="s">
        <v>490</v>
      </c>
      <c r="U134" s="44">
        <v>650</v>
      </c>
      <c r="V134" s="44">
        <v>0</v>
      </c>
      <c r="W134" s="44"/>
      <c r="X134" s="44">
        <v>0</v>
      </c>
      <c r="Y134" s="44">
        <v>650</v>
      </c>
      <c r="Z134" s="44">
        <v>0</v>
      </c>
      <c r="AA134" s="44">
        <v>0</v>
      </c>
      <c r="AB134" s="44">
        <v>0</v>
      </c>
      <c r="AC134" s="44"/>
      <c r="AD134" s="50">
        <v>500</v>
      </c>
      <c r="AE134" s="50">
        <v>500</v>
      </c>
      <c r="AF134" s="33" t="s">
        <v>528</v>
      </c>
      <c r="AG134" s="33" t="s">
        <v>529</v>
      </c>
      <c r="AH134" s="21" t="s">
        <v>489</v>
      </c>
      <c r="AI134" s="21" t="s">
        <v>490</v>
      </c>
      <c r="AJ134" s="58" t="s">
        <v>83</v>
      </c>
      <c r="AK134" s="21" t="s">
        <v>513</v>
      </c>
      <c r="AL134" s="21" t="s">
        <v>1073</v>
      </c>
      <c r="AM134" s="21" t="s">
        <v>514</v>
      </c>
      <c r="AN134" s="21"/>
      <c r="AO134" s="21" t="s">
        <v>56</v>
      </c>
      <c r="AP134" s="21" t="s">
        <v>1078</v>
      </c>
      <c r="AQ134" s="21"/>
      <c r="AR134" s="20"/>
      <c r="AS134" s="20"/>
      <c r="AT134" s="20"/>
      <c r="AU134" s="20"/>
      <c r="AV134" s="20"/>
      <c r="AW134" s="128"/>
    </row>
    <row r="135" s="3" customFormat="1" ht="18" hidden="1" customHeight="1" spans="1:49">
      <c r="A135" s="155"/>
      <c r="B135" s="190" t="s">
        <v>530</v>
      </c>
      <c r="C135" s="190"/>
      <c r="D135" s="191"/>
      <c r="E135" s="191"/>
      <c r="F135" s="190"/>
      <c r="G135" s="191"/>
      <c r="H135" s="191"/>
      <c r="I135" s="190"/>
      <c r="J135" s="166">
        <f t="shared" ref="J135:AB135" si="24">J136+J180+J211</f>
        <v>0</v>
      </c>
      <c r="K135" s="166">
        <f t="shared" si="24"/>
        <v>0</v>
      </c>
      <c r="L135" s="166">
        <f t="shared" si="24"/>
        <v>61</v>
      </c>
      <c r="M135" s="166">
        <f t="shared" si="24"/>
        <v>0</v>
      </c>
      <c r="N135" s="166">
        <f t="shared" si="24"/>
        <v>0</v>
      </c>
      <c r="O135" s="166">
        <f t="shared" si="24"/>
        <v>0</v>
      </c>
      <c r="P135" s="166">
        <f t="shared" si="24"/>
        <v>0</v>
      </c>
      <c r="Q135" s="166">
        <f t="shared" si="24"/>
        <v>0</v>
      </c>
      <c r="R135" s="166">
        <f t="shared" si="24"/>
        <v>126317</v>
      </c>
      <c r="S135" s="166">
        <f t="shared" si="24"/>
        <v>0</v>
      </c>
      <c r="T135" s="166">
        <f t="shared" si="24"/>
        <v>0</v>
      </c>
      <c r="U135" s="166">
        <f t="shared" si="24"/>
        <v>44324.05</v>
      </c>
      <c r="V135" s="166">
        <f t="shared" si="24"/>
        <v>9394.2</v>
      </c>
      <c r="W135" s="166">
        <f t="shared" si="24"/>
        <v>130</v>
      </c>
      <c r="X135" s="166">
        <f t="shared" si="24"/>
        <v>15447</v>
      </c>
      <c r="Y135" s="166">
        <f t="shared" si="24"/>
        <v>17302.85</v>
      </c>
      <c r="Z135" s="166">
        <f t="shared" si="24"/>
        <v>700</v>
      </c>
      <c r="AA135" s="166">
        <f t="shared" si="24"/>
        <v>0</v>
      </c>
      <c r="AB135" s="166">
        <f t="shared" si="24"/>
        <v>1350</v>
      </c>
      <c r="AC135" s="166"/>
      <c r="AD135" s="166">
        <f>AD136+AD180+AD211</f>
        <v>34646</v>
      </c>
      <c r="AE135" s="166">
        <f>AE136+AE180+AE211</f>
        <v>15126</v>
      </c>
      <c r="AF135" s="205"/>
      <c r="AG135" s="205"/>
      <c r="AH135" s="201"/>
      <c r="AI135" s="201"/>
      <c r="AJ135" s="206"/>
      <c r="AK135" s="201"/>
      <c r="AL135" s="201"/>
      <c r="AM135" s="201"/>
      <c r="AN135" s="175"/>
      <c r="AO135" s="163"/>
      <c r="AP135" s="178"/>
      <c r="AQ135" s="163"/>
      <c r="AR135" s="178"/>
      <c r="AS135" s="178"/>
      <c r="AT135" s="178"/>
      <c r="AU135" s="178"/>
      <c r="AV135" s="178"/>
      <c r="AW135" s="178"/>
    </row>
    <row r="136" s="3" customFormat="1" ht="18" hidden="1" customHeight="1" spans="1:49">
      <c r="A136" s="155"/>
      <c r="B136" s="190" t="s">
        <v>531</v>
      </c>
      <c r="C136" s="190"/>
      <c r="D136" s="191"/>
      <c r="E136" s="191"/>
      <c r="F136" s="190"/>
      <c r="G136" s="191"/>
      <c r="H136" s="191"/>
      <c r="I136" s="190"/>
      <c r="J136" s="166">
        <f t="shared" ref="J136:AB136" si="25">J137+J138+J151+J152+J164+J165+J166+J171+J172+J179</f>
        <v>0</v>
      </c>
      <c r="K136" s="166">
        <f t="shared" si="25"/>
        <v>0</v>
      </c>
      <c r="L136" s="166">
        <f t="shared" si="25"/>
        <v>33</v>
      </c>
      <c r="M136" s="166">
        <f t="shared" si="25"/>
        <v>0</v>
      </c>
      <c r="N136" s="166">
        <f t="shared" si="25"/>
        <v>0</v>
      </c>
      <c r="O136" s="166">
        <f t="shared" si="25"/>
        <v>0</v>
      </c>
      <c r="P136" s="166">
        <f t="shared" si="25"/>
        <v>0</v>
      </c>
      <c r="Q136" s="166">
        <f t="shared" si="25"/>
        <v>0</v>
      </c>
      <c r="R136" s="166">
        <f t="shared" si="25"/>
        <v>56153</v>
      </c>
      <c r="S136" s="166">
        <f t="shared" si="25"/>
        <v>0</v>
      </c>
      <c r="T136" s="166">
        <f t="shared" si="25"/>
        <v>0</v>
      </c>
      <c r="U136" s="166">
        <f t="shared" si="25"/>
        <v>35755.7</v>
      </c>
      <c r="V136" s="166">
        <f t="shared" si="25"/>
        <v>7900</v>
      </c>
      <c r="W136" s="166">
        <f t="shared" si="25"/>
        <v>130</v>
      </c>
      <c r="X136" s="166">
        <f t="shared" si="25"/>
        <v>13917</v>
      </c>
      <c r="Y136" s="166">
        <f t="shared" si="25"/>
        <v>11908.7</v>
      </c>
      <c r="Z136" s="166">
        <f t="shared" si="25"/>
        <v>700</v>
      </c>
      <c r="AA136" s="166">
        <f t="shared" si="25"/>
        <v>0</v>
      </c>
      <c r="AB136" s="166">
        <f t="shared" si="25"/>
        <v>1200</v>
      </c>
      <c r="AC136" s="166"/>
      <c r="AD136" s="166">
        <f>AD137+AD138+AD151+AD152+AD164+AD165+AD166+AD171+AD172+AD179</f>
        <v>15906</v>
      </c>
      <c r="AE136" s="166">
        <f>AE137+AE138+AE151+AE152+AE164+AE165+AE166+AE171+AE172+AE179</f>
        <v>6820</v>
      </c>
      <c r="AF136" s="205"/>
      <c r="AG136" s="205"/>
      <c r="AH136" s="201"/>
      <c r="AI136" s="201"/>
      <c r="AJ136" s="206"/>
      <c r="AK136" s="201"/>
      <c r="AL136" s="201"/>
      <c r="AM136" s="201"/>
      <c r="AN136" s="175"/>
      <c r="AO136" s="163"/>
      <c r="AP136" s="178"/>
      <c r="AQ136" s="163"/>
      <c r="AR136" s="178"/>
      <c r="AS136" s="178"/>
      <c r="AT136" s="178"/>
      <c r="AU136" s="178"/>
      <c r="AV136" s="178"/>
      <c r="AW136" s="178"/>
    </row>
    <row r="137" s="3" customFormat="1" ht="18" hidden="1" customHeight="1" spans="1:49">
      <c r="A137" s="155"/>
      <c r="B137" s="190" t="s">
        <v>532</v>
      </c>
      <c r="C137" s="190"/>
      <c r="D137" s="191"/>
      <c r="E137" s="191"/>
      <c r="F137" s="190"/>
      <c r="G137" s="191"/>
      <c r="H137" s="191"/>
      <c r="I137" s="190"/>
      <c r="J137" s="166">
        <v>0</v>
      </c>
      <c r="K137" s="166">
        <v>0</v>
      </c>
      <c r="L137" s="166">
        <v>0</v>
      </c>
      <c r="M137" s="166">
        <v>0</v>
      </c>
      <c r="N137" s="166">
        <v>0</v>
      </c>
      <c r="O137" s="166">
        <v>0</v>
      </c>
      <c r="P137" s="166">
        <v>0</v>
      </c>
      <c r="Q137" s="166">
        <v>0</v>
      </c>
      <c r="R137" s="166">
        <v>0</v>
      </c>
      <c r="S137" s="166">
        <v>0</v>
      </c>
      <c r="T137" s="166">
        <v>0</v>
      </c>
      <c r="U137" s="166">
        <v>0</v>
      </c>
      <c r="V137" s="166">
        <v>0</v>
      </c>
      <c r="W137" s="166">
        <v>0</v>
      </c>
      <c r="X137" s="166">
        <v>0</v>
      </c>
      <c r="Y137" s="166">
        <v>0</v>
      </c>
      <c r="Z137" s="166">
        <v>0</v>
      </c>
      <c r="AA137" s="166">
        <v>0</v>
      </c>
      <c r="AB137" s="166">
        <v>0</v>
      </c>
      <c r="AC137" s="166"/>
      <c r="AD137" s="166">
        <v>0</v>
      </c>
      <c r="AE137" s="166">
        <v>0</v>
      </c>
      <c r="AF137" s="205"/>
      <c r="AG137" s="205"/>
      <c r="AH137" s="201"/>
      <c r="AI137" s="201"/>
      <c r="AJ137" s="206"/>
      <c r="AK137" s="201"/>
      <c r="AL137" s="201"/>
      <c r="AM137" s="201"/>
      <c r="AN137" s="175"/>
      <c r="AO137" s="163"/>
      <c r="AP137" s="178"/>
      <c r="AQ137" s="163"/>
      <c r="AR137" s="178"/>
      <c r="AS137" s="178"/>
      <c r="AT137" s="178"/>
      <c r="AU137" s="178"/>
      <c r="AV137" s="178"/>
      <c r="AW137" s="178"/>
    </row>
    <row r="138" s="3" customFormat="1" ht="18" hidden="1" customHeight="1" spans="1:49">
      <c r="A138" s="155"/>
      <c r="B138" s="190" t="s">
        <v>533</v>
      </c>
      <c r="C138" s="190"/>
      <c r="D138" s="191"/>
      <c r="E138" s="191"/>
      <c r="F138" s="190"/>
      <c r="G138" s="191"/>
      <c r="H138" s="191"/>
      <c r="I138" s="190"/>
      <c r="J138" s="166">
        <f t="shared" ref="J138:AB138" si="26">SUM(J139:J150)</f>
        <v>0</v>
      </c>
      <c r="K138" s="166">
        <f t="shared" si="26"/>
        <v>0</v>
      </c>
      <c r="L138" s="166">
        <f t="shared" si="26"/>
        <v>12</v>
      </c>
      <c r="M138" s="166">
        <f t="shared" si="26"/>
        <v>0</v>
      </c>
      <c r="N138" s="166">
        <f t="shared" si="26"/>
        <v>0</v>
      </c>
      <c r="O138" s="166">
        <f t="shared" si="26"/>
        <v>0</v>
      </c>
      <c r="P138" s="166">
        <f t="shared" si="26"/>
        <v>0</v>
      </c>
      <c r="Q138" s="166">
        <f t="shared" si="26"/>
        <v>0</v>
      </c>
      <c r="R138" s="166">
        <f t="shared" si="26"/>
        <v>21983</v>
      </c>
      <c r="S138" s="166">
        <f t="shared" si="26"/>
        <v>0</v>
      </c>
      <c r="T138" s="166">
        <f t="shared" si="26"/>
        <v>0</v>
      </c>
      <c r="U138" s="166">
        <f t="shared" si="26"/>
        <v>5057</v>
      </c>
      <c r="V138" s="166">
        <f t="shared" si="26"/>
        <v>500</v>
      </c>
      <c r="W138" s="166">
        <f t="shared" si="26"/>
        <v>0</v>
      </c>
      <c r="X138" s="166">
        <f t="shared" si="26"/>
        <v>3197</v>
      </c>
      <c r="Y138" s="166">
        <f t="shared" si="26"/>
        <v>660</v>
      </c>
      <c r="Z138" s="166">
        <f t="shared" si="26"/>
        <v>700</v>
      </c>
      <c r="AA138" s="166">
        <f t="shared" si="26"/>
        <v>0</v>
      </c>
      <c r="AB138" s="166">
        <f t="shared" si="26"/>
        <v>0</v>
      </c>
      <c r="AC138" s="166"/>
      <c r="AD138" s="166">
        <f>SUM(AD139:AD150)</f>
        <v>6134</v>
      </c>
      <c r="AE138" s="166">
        <f>SUM(AE139:AE150)</f>
        <v>2616</v>
      </c>
      <c r="AF138" s="205"/>
      <c r="AG138" s="205"/>
      <c r="AH138" s="201"/>
      <c r="AI138" s="201"/>
      <c r="AJ138" s="206"/>
      <c r="AK138" s="201"/>
      <c r="AL138" s="201"/>
      <c r="AM138" s="201"/>
      <c r="AN138" s="175"/>
      <c r="AO138" s="163"/>
      <c r="AP138" s="178"/>
      <c r="AQ138" s="163"/>
      <c r="AR138" s="178"/>
      <c r="AS138" s="178"/>
      <c r="AT138" s="178"/>
      <c r="AU138" s="178"/>
      <c r="AV138" s="178"/>
      <c r="AW138" s="178"/>
    </row>
    <row r="139" s="333" customFormat="1" ht="67.5" spans="1:59">
      <c r="A139" s="337">
        <v>85</v>
      </c>
      <c r="B139" s="337" t="s">
        <v>534</v>
      </c>
      <c r="C139" s="337">
        <v>2022</v>
      </c>
      <c r="D139" s="343" t="s">
        <v>535</v>
      </c>
      <c r="E139" s="355" t="s">
        <v>536</v>
      </c>
      <c r="F139" s="340" t="s">
        <v>45</v>
      </c>
      <c r="G139" s="340" t="s">
        <v>1074</v>
      </c>
      <c r="H139" s="340" t="s">
        <v>537</v>
      </c>
      <c r="I139" s="350" t="s">
        <v>538</v>
      </c>
      <c r="J139" s="343"/>
      <c r="K139" s="343"/>
      <c r="L139" s="343">
        <v>1</v>
      </c>
      <c r="M139" s="343"/>
      <c r="N139" s="343"/>
      <c r="O139" s="343"/>
      <c r="P139" s="343"/>
      <c r="Q139" s="343"/>
      <c r="R139" s="343">
        <v>1540</v>
      </c>
      <c r="S139" s="339" t="s">
        <v>541</v>
      </c>
      <c r="T139" s="339" t="s">
        <v>1039</v>
      </c>
      <c r="U139" s="354">
        <v>700</v>
      </c>
      <c r="V139" s="354">
        <v>500</v>
      </c>
      <c r="W139" s="354"/>
      <c r="X139" s="354">
        <v>0</v>
      </c>
      <c r="Y139" s="354">
        <v>200</v>
      </c>
      <c r="Z139" s="354">
        <v>0</v>
      </c>
      <c r="AA139" s="354">
        <v>0</v>
      </c>
      <c r="AB139" s="354">
        <v>0</v>
      </c>
      <c r="AC139" s="354"/>
      <c r="AD139" s="359">
        <v>440</v>
      </c>
      <c r="AE139" s="359">
        <v>382</v>
      </c>
      <c r="AF139" s="350" t="s">
        <v>539</v>
      </c>
      <c r="AG139" s="350" t="s">
        <v>540</v>
      </c>
      <c r="AH139" s="343" t="s">
        <v>50</v>
      </c>
      <c r="AI139" s="338" t="s">
        <v>51</v>
      </c>
      <c r="AJ139" s="339" t="s">
        <v>541</v>
      </c>
      <c r="AK139" s="338" t="s">
        <v>542</v>
      </c>
      <c r="AL139" s="338" t="s">
        <v>369</v>
      </c>
      <c r="AM139" s="338" t="s">
        <v>543</v>
      </c>
      <c r="AN139" s="338" t="s">
        <v>266</v>
      </c>
      <c r="AO139" s="338" t="s">
        <v>56</v>
      </c>
      <c r="AP139" s="367"/>
      <c r="AQ139" s="338"/>
      <c r="AR139" s="337" t="s">
        <v>1079</v>
      </c>
      <c r="AS139" s="337" t="s">
        <v>1079</v>
      </c>
      <c r="AT139" s="337" t="s">
        <v>1079</v>
      </c>
      <c r="AU139" s="337"/>
      <c r="AV139" s="339"/>
      <c r="AW139" s="371" t="s">
        <v>1168</v>
      </c>
      <c r="AX139" s="334"/>
      <c r="AY139" s="74"/>
      <c r="AZ139" s="74"/>
      <c r="BA139" s="74"/>
      <c r="BB139" s="74"/>
      <c r="BC139" s="74"/>
      <c r="BD139" s="74"/>
      <c r="BE139" s="74"/>
      <c r="BF139" s="74"/>
      <c r="BG139" s="372">
        <v>1</v>
      </c>
    </row>
    <row r="140" s="334" customFormat="1" ht="67.5" hidden="1" spans="1:59">
      <c r="A140" s="337">
        <v>86</v>
      </c>
      <c r="B140" s="336" t="s">
        <v>544</v>
      </c>
      <c r="C140" s="336">
        <v>2022</v>
      </c>
      <c r="D140" s="343" t="s">
        <v>535</v>
      </c>
      <c r="E140" s="345" t="s">
        <v>545</v>
      </c>
      <c r="F140" s="343" t="s">
        <v>45</v>
      </c>
      <c r="G140" s="343" t="s">
        <v>1074</v>
      </c>
      <c r="H140" s="343" t="s">
        <v>546</v>
      </c>
      <c r="I140" s="356" t="s">
        <v>547</v>
      </c>
      <c r="J140" s="343"/>
      <c r="K140" s="343"/>
      <c r="L140" s="343">
        <v>1</v>
      </c>
      <c r="M140" s="343"/>
      <c r="N140" s="343"/>
      <c r="O140" s="343"/>
      <c r="P140" s="343"/>
      <c r="Q140" s="343"/>
      <c r="R140" s="343">
        <v>2475</v>
      </c>
      <c r="S140" s="338" t="s">
        <v>50</v>
      </c>
      <c r="T140" s="338" t="s">
        <v>51</v>
      </c>
      <c r="U140" s="357">
        <v>200</v>
      </c>
      <c r="V140" s="357">
        <v>0</v>
      </c>
      <c r="W140" s="357"/>
      <c r="X140" s="357">
        <v>0</v>
      </c>
      <c r="Y140" s="357">
        <v>200</v>
      </c>
      <c r="Z140" s="357">
        <v>0</v>
      </c>
      <c r="AA140" s="357">
        <v>0</v>
      </c>
      <c r="AB140" s="357">
        <v>0</v>
      </c>
      <c r="AC140" s="357"/>
      <c r="AD140" s="362">
        <v>707</v>
      </c>
      <c r="AE140" s="362">
        <v>447</v>
      </c>
      <c r="AF140" s="356" t="s">
        <v>548</v>
      </c>
      <c r="AG140" s="356" t="s">
        <v>549</v>
      </c>
      <c r="AH140" s="343" t="s">
        <v>50</v>
      </c>
      <c r="AI140" s="338" t="s">
        <v>51</v>
      </c>
      <c r="AJ140" s="339" t="s">
        <v>541</v>
      </c>
      <c r="AK140" s="338" t="s">
        <v>542</v>
      </c>
      <c r="AL140" s="338" t="s">
        <v>369</v>
      </c>
      <c r="AM140" s="338" t="s">
        <v>543</v>
      </c>
      <c r="AN140" s="338" t="s">
        <v>266</v>
      </c>
      <c r="AO140" s="338" t="s">
        <v>56</v>
      </c>
      <c r="AP140" s="338" t="s">
        <v>1078</v>
      </c>
      <c r="AQ140" s="338"/>
      <c r="AR140" s="336" t="s">
        <v>1079</v>
      </c>
      <c r="AS140" s="336"/>
      <c r="AT140" s="336"/>
      <c r="AU140" s="336"/>
      <c r="AV140" s="336"/>
      <c r="AW140" s="371"/>
      <c r="AY140" s="1"/>
      <c r="AZ140" s="1"/>
      <c r="BA140" s="1"/>
      <c r="BB140" s="1"/>
      <c r="BC140" s="1"/>
      <c r="BD140" s="1"/>
      <c r="BE140" s="1"/>
      <c r="BF140" s="1"/>
      <c r="BG140" s="372">
        <v>1</v>
      </c>
    </row>
    <row r="141" s="1" customFormat="1" ht="67.5" hidden="1" spans="1:49">
      <c r="A141" s="152">
        <v>87</v>
      </c>
      <c r="B141" s="20" t="s">
        <v>550</v>
      </c>
      <c r="C141" s="20">
        <v>2022</v>
      </c>
      <c r="D141" s="22" t="s">
        <v>535</v>
      </c>
      <c r="E141" s="23" t="s">
        <v>551</v>
      </c>
      <c r="F141" s="22" t="s">
        <v>45</v>
      </c>
      <c r="G141" s="22" t="s">
        <v>1074</v>
      </c>
      <c r="H141" s="22" t="s">
        <v>466</v>
      </c>
      <c r="I141" s="34" t="s">
        <v>552</v>
      </c>
      <c r="J141" s="22"/>
      <c r="K141" s="22"/>
      <c r="L141" s="22">
        <v>1</v>
      </c>
      <c r="M141" s="22"/>
      <c r="N141" s="22"/>
      <c r="O141" s="22"/>
      <c r="P141" s="22"/>
      <c r="Q141" s="22"/>
      <c r="R141" s="22">
        <v>273</v>
      </c>
      <c r="S141" s="21" t="s">
        <v>50</v>
      </c>
      <c r="T141" s="21" t="s">
        <v>51</v>
      </c>
      <c r="U141" s="44">
        <v>192</v>
      </c>
      <c r="V141" s="44">
        <v>0</v>
      </c>
      <c r="W141" s="44"/>
      <c r="X141" s="44">
        <v>192</v>
      </c>
      <c r="Y141" s="44">
        <v>0</v>
      </c>
      <c r="Z141" s="44">
        <v>0</v>
      </c>
      <c r="AA141" s="44">
        <v>0</v>
      </c>
      <c r="AB141" s="44">
        <v>0</v>
      </c>
      <c r="AC141" s="44"/>
      <c r="AD141" s="50">
        <v>78</v>
      </c>
      <c r="AE141" s="50">
        <v>37</v>
      </c>
      <c r="AF141" s="34" t="s">
        <v>553</v>
      </c>
      <c r="AG141" s="34" t="s">
        <v>554</v>
      </c>
      <c r="AH141" s="22" t="s">
        <v>50</v>
      </c>
      <c r="AI141" s="21" t="s">
        <v>51</v>
      </c>
      <c r="AJ141" s="58" t="s">
        <v>541</v>
      </c>
      <c r="AK141" s="21" t="s">
        <v>542</v>
      </c>
      <c r="AL141" s="21" t="s">
        <v>369</v>
      </c>
      <c r="AM141" s="21" t="s">
        <v>543</v>
      </c>
      <c r="AN141" s="21" t="s">
        <v>266</v>
      </c>
      <c r="AO141" s="21" t="s">
        <v>56</v>
      </c>
      <c r="AP141" s="133"/>
      <c r="AQ141" s="21"/>
      <c r="AR141" s="20"/>
      <c r="AS141" s="20"/>
      <c r="AT141" s="20"/>
      <c r="AU141" s="20"/>
      <c r="AV141" s="20"/>
      <c r="AW141" s="128"/>
    </row>
    <row r="142" s="1" customFormat="1" ht="60" hidden="1" customHeight="1" spans="1:49">
      <c r="A142" s="152">
        <v>88</v>
      </c>
      <c r="B142" s="20" t="s">
        <v>555</v>
      </c>
      <c r="C142" s="20">
        <v>2022</v>
      </c>
      <c r="D142" s="21" t="s">
        <v>535</v>
      </c>
      <c r="E142" s="21" t="s">
        <v>556</v>
      </c>
      <c r="F142" s="21" t="s">
        <v>45</v>
      </c>
      <c r="G142" s="22" t="s">
        <v>1074</v>
      </c>
      <c r="H142" s="21" t="s">
        <v>557</v>
      </c>
      <c r="I142" s="33" t="s">
        <v>558</v>
      </c>
      <c r="J142" s="21"/>
      <c r="K142" s="21"/>
      <c r="L142" s="22">
        <v>1</v>
      </c>
      <c r="M142" s="21"/>
      <c r="N142" s="21"/>
      <c r="O142" s="21"/>
      <c r="P142" s="21"/>
      <c r="Q142" s="21"/>
      <c r="R142" s="22">
        <v>1887</v>
      </c>
      <c r="S142" s="21" t="s">
        <v>177</v>
      </c>
      <c r="T142" s="21" t="s">
        <v>178</v>
      </c>
      <c r="U142" s="44">
        <v>120</v>
      </c>
      <c r="V142" s="44">
        <v>0</v>
      </c>
      <c r="W142" s="44"/>
      <c r="X142" s="44">
        <v>120</v>
      </c>
      <c r="Y142" s="44">
        <v>0</v>
      </c>
      <c r="Z142" s="44">
        <v>0</v>
      </c>
      <c r="AA142" s="44">
        <v>0</v>
      </c>
      <c r="AB142" s="44">
        <v>0</v>
      </c>
      <c r="AC142" s="44"/>
      <c r="AD142" s="50">
        <v>539</v>
      </c>
      <c r="AE142" s="50">
        <v>229</v>
      </c>
      <c r="AF142" s="33" t="s">
        <v>559</v>
      </c>
      <c r="AG142" s="33" t="s">
        <v>549</v>
      </c>
      <c r="AH142" s="21" t="s">
        <v>177</v>
      </c>
      <c r="AI142" s="21" t="s">
        <v>178</v>
      </c>
      <c r="AJ142" s="58" t="s">
        <v>541</v>
      </c>
      <c r="AK142" s="21" t="s">
        <v>542</v>
      </c>
      <c r="AL142" s="21" t="s">
        <v>369</v>
      </c>
      <c r="AM142" s="21" t="s">
        <v>543</v>
      </c>
      <c r="AN142" s="21" t="s">
        <v>541</v>
      </c>
      <c r="AO142" s="21" t="s">
        <v>56</v>
      </c>
      <c r="AP142" s="133"/>
      <c r="AQ142" s="21"/>
      <c r="AR142" s="20"/>
      <c r="AS142" s="20"/>
      <c r="AT142" s="20"/>
      <c r="AU142" s="20"/>
      <c r="AV142" s="20"/>
      <c r="AW142" s="128"/>
    </row>
    <row r="143" s="1" customFormat="1" ht="78.75" hidden="1" spans="1:49">
      <c r="A143" s="152">
        <v>89</v>
      </c>
      <c r="B143" s="20" t="s">
        <v>560</v>
      </c>
      <c r="C143" s="20">
        <v>2022</v>
      </c>
      <c r="D143" s="21" t="s">
        <v>535</v>
      </c>
      <c r="E143" s="21" t="s">
        <v>561</v>
      </c>
      <c r="F143" s="21" t="s">
        <v>401</v>
      </c>
      <c r="G143" s="22" t="s">
        <v>1074</v>
      </c>
      <c r="H143" s="21" t="s">
        <v>425</v>
      </c>
      <c r="I143" s="33" t="s">
        <v>562</v>
      </c>
      <c r="J143" s="21"/>
      <c r="K143" s="21"/>
      <c r="L143" s="22">
        <v>1</v>
      </c>
      <c r="M143" s="21"/>
      <c r="N143" s="21"/>
      <c r="O143" s="21"/>
      <c r="P143" s="21"/>
      <c r="Q143" s="21"/>
      <c r="R143" s="22">
        <v>1348</v>
      </c>
      <c r="S143" s="21" t="s">
        <v>200</v>
      </c>
      <c r="T143" s="21" t="s">
        <v>201</v>
      </c>
      <c r="U143" s="44">
        <v>200</v>
      </c>
      <c r="V143" s="44">
        <v>0</v>
      </c>
      <c r="W143" s="44"/>
      <c r="X143" s="44">
        <v>200</v>
      </c>
      <c r="Y143" s="44">
        <v>0</v>
      </c>
      <c r="Z143" s="44">
        <v>0</v>
      </c>
      <c r="AA143" s="44">
        <v>0</v>
      </c>
      <c r="AB143" s="44">
        <v>0</v>
      </c>
      <c r="AC143" s="44"/>
      <c r="AD143" s="50">
        <v>385</v>
      </c>
      <c r="AE143" s="50">
        <v>134</v>
      </c>
      <c r="AF143" s="33" t="s">
        <v>563</v>
      </c>
      <c r="AG143" s="33" t="s">
        <v>564</v>
      </c>
      <c r="AH143" s="21" t="s">
        <v>200</v>
      </c>
      <c r="AI143" s="21" t="s">
        <v>201</v>
      </c>
      <c r="AJ143" s="58" t="s">
        <v>541</v>
      </c>
      <c r="AK143" s="21" t="s">
        <v>542</v>
      </c>
      <c r="AL143" s="21" t="s">
        <v>369</v>
      </c>
      <c r="AM143" s="21" t="s">
        <v>543</v>
      </c>
      <c r="AN143" s="21" t="s">
        <v>541</v>
      </c>
      <c r="AO143" s="21" t="s">
        <v>56</v>
      </c>
      <c r="AP143" s="21" t="s">
        <v>1078</v>
      </c>
      <c r="AQ143" s="21"/>
      <c r="AR143" s="20"/>
      <c r="AS143" s="20"/>
      <c r="AT143" s="20"/>
      <c r="AU143" s="20"/>
      <c r="AV143" s="20"/>
      <c r="AW143" s="128"/>
    </row>
    <row r="144" s="1" customFormat="1" ht="67.5" hidden="1" spans="1:49">
      <c r="A144" s="152">
        <v>90</v>
      </c>
      <c r="B144" s="20" t="s">
        <v>565</v>
      </c>
      <c r="C144" s="20">
        <v>2022</v>
      </c>
      <c r="D144" s="23" t="s">
        <v>535</v>
      </c>
      <c r="E144" s="23" t="s">
        <v>566</v>
      </c>
      <c r="F144" s="23" t="s">
        <v>45</v>
      </c>
      <c r="G144" s="22" t="s">
        <v>1074</v>
      </c>
      <c r="H144" s="23" t="s">
        <v>567</v>
      </c>
      <c r="I144" s="35" t="s">
        <v>568</v>
      </c>
      <c r="J144" s="23"/>
      <c r="K144" s="23"/>
      <c r="L144" s="22">
        <v>1</v>
      </c>
      <c r="M144" s="23"/>
      <c r="N144" s="23"/>
      <c r="O144" s="23"/>
      <c r="P144" s="23"/>
      <c r="Q144" s="23"/>
      <c r="R144" s="22">
        <v>126</v>
      </c>
      <c r="S144" s="21" t="s">
        <v>50</v>
      </c>
      <c r="T144" s="21" t="s">
        <v>51</v>
      </c>
      <c r="U144" s="44">
        <v>225</v>
      </c>
      <c r="V144" s="44">
        <v>0</v>
      </c>
      <c r="W144" s="44"/>
      <c r="X144" s="44">
        <v>225</v>
      </c>
      <c r="Y144" s="44">
        <v>0</v>
      </c>
      <c r="Z144" s="44">
        <v>0</v>
      </c>
      <c r="AA144" s="44">
        <v>0</v>
      </c>
      <c r="AB144" s="44">
        <v>0</v>
      </c>
      <c r="AC144" s="44"/>
      <c r="AD144" s="50">
        <v>36</v>
      </c>
      <c r="AE144" s="50">
        <v>24</v>
      </c>
      <c r="AF144" s="35" t="s">
        <v>569</v>
      </c>
      <c r="AG144" s="35" t="s">
        <v>570</v>
      </c>
      <c r="AH144" s="22" t="s">
        <v>50</v>
      </c>
      <c r="AI144" s="21" t="s">
        <v>51</v>
      </c>
      <c r="AJ144" s="58" t="s">
        <v>541</v>
      </c>
      <c r="AK144" s="21" t="s">
        <v>542</v>
      </c>
      <c r="AL144" s="21" t="s">
        <v>369</v>
      </c>
      <c r="AM144" s="21" t="s">
        <v>543</v>
      </c>
      <c r="AN144" s="21" t="s">
        <v>266</v>
      </c>
      <c r="AO144" s="21" t="s">
        <v>203</v>
      </c>
      <c r="AP144" s="133"/>
      <c r="AQ144" s="21"/>
      <c r="AR144" s="20"/>
      <c r="AS144" s="20"/>
      <c r="AT144" s="20"/>
      <c r="AU144" s="20"/>
      <c r="AV144" s="20"/>
      <c r="AW144" s="128"/>
    </row>
    <row r="145" s="1" customFormat="1" ht="45" hidden="1" spans="1:49">
      <c r="A145" s="152">
        <v>91</v>
      </c>
      <c r="B145" s="20" t="s">
        <v>571</v>
      </c>
      <c r="C145" s="20">
        <v>2022</v>
      </c>
      <c r="D145" s="21" t="s">
        <v>535</v>
      </c>
      <c r="E145" s="21" t="s">
        <v>572</v>
      </c>
      <c r="F145" s="21" t="s">
        <v>45</v>
      </c>
      <c r="G145" s="22" t="s">
        <v>1074</v>
      </c>
      <c r="H145" s="21" t="s">
        <v>433</v>
      </c>
      <c r="I145" s="33" t="s">
        <v>573</v>
      </c>
      <c r="J145" s="21"/>
      <c r="K145" s="21"/>
      <c r="L145" s="22">
        <v>1</v>
      </c>
      <c r="M145" s="21"/>
      <c r="N145" s="21"/>
      <c r="O145" s="21"/>
      <c r="P145" s="21"/>
      <c r="Q145" s="21"/>
      <c r="R145" s="22">
        <v>3584</v>
      </c>
      <c r="S145" s="21" t="s">
        <v>78</v>
      </c>
      <c r="T145" s="21" t="s">
        <v>1076</v>
      </c>
      <c r="U145" s="44">
        <v>520</v>
      </c>
      <c r="V145" s="44">
        <v>0</v>
      </c>
      <c r="W145" s="44"/>
      <c r="X145" s="44">
        <v>520</v>
      </c>
      <c r="Y145" s="44">
        <v>0</v>
      </c>
      <c r="Z145" s="44">
        <v>0</v>
      </c>
      <c r="AA145" s="44">
        <v>0</v>
      </c>
      <c r="AB145" s="44">
        <v>0</v>
      </c>
      <c r="AC145" s="44"/>
      <c r="AD145" s="50">
        <v>1024</v>
      </c>
      <c r="AE145" s="50">
        <v>369</v>
      </c>
      <c r="AF145" s="33" t="s">
        <v>574</v>
      </c>
      <c r="AG145" s="33" t="s">
        <v>1506</v>
      </c>
      <c r="AH145" s="21" t="s">
        <v>78</v>
      </c>
      <c r="AI145" s="21" t="s">
        <v>1076</v>
      </c>
      <c r="AJ145" s="58" t="s">
        <v>541</v>
      </c>
      <c r="AK145" s="21" t="s">
        <v>542</v>
      </c>
      <c r="AL145" s="21" t="s">
        <v>369</v>
      </c>
      <c r="AM145" s="21" t="s">
        <v>543</v>
      </c>
      <c r="AN145" s="21" t="s">
        <v>577</v>
      </c>
      <c r="AO145" s="21" t="s">
        <v>203</v>
      </c>
      <c r="AP145" s="133"/>
      <c r="AQ145" s="21"/>
      <c r="AR145" s="20"/>
      <c r="AS145" s="20"/>
      <c r="AT145" s="20"/>
      <c r="AU145" s="20"/>
      <c r="AV145" s="20"/>
      <c r="AW145" s="128"/>
    </row>
    <row r="146" s="1" customFormat="1" ht="33.75" hidden="1" spans="1:49">
      <c r="A146" s="152">
        <v>92</v>
      </c>
      <c r="B146" s="20" t="s">
        <v>578</v>
      </c>
      <c r="C146" s="20">
        <v>2022</v>
      </c>
      <c r="D146" s="21" t="s">
        <v>535</v>
      </c>
      <c r="E146" s="21" t="s">
        <v>579</v>
      </c>
      <c r="F146" s="21" t="s">
        <v>45</v>
      </c>
      <c r="G146" s="22" t="s">
        <v>1074</v>
      </c>
      <c r="H146" s="21" t="s">
        <v>580</v>
      </c>
      <c r="I146" s="33" t="s">
        <v>581</v>
      </c>
      <c r="J146" s="21"/>
      <c r="K146" s="21"/>
      <c r="L146" s="22">
        <v>1</v>
      </c>
      <c r="M146" s="21"/>
      <c r="N146" s="21"/>
      <c r="O146" s="21"/>
      <c r="P146" s="21"/>
      <c r="Q146" s="21"/>
      <c r="R146" s="22">
        <v>518</v>
      </c>
      <c r="S146" s="21" t="s">
        <v>168</v>
      </c>
      <c r="T146" s="21" t="s">
        <v>1117</v>
      </c>
      <c r="U146" s="44">
        <v>100</v>
      </c>
      <c r="V146" s="44">
        <v>0</v>
      </c>
      <c r="W146" s="44"/>
      <c r="X146" s="44">
        <v>100</v>
      </c>
      <c r="Y146" s="44">
        <v>0</v>
      </c>
      <c r="Z146" s="44">
        <v>0</v>
      </c>
      <c r="AA146" s="44">
        <v>0</v>
      </c>
      <c r="AB146" s="44">
        <v>0</v>
      </c>
      <c r="AC146" s="44"/>
      <c r="AD146" s="50">
        <v>148</v>
      </c>
      <c r="AE146" s="50">
        <v>50</v>
      </c>
      <c r="AF146" s="33" t="s">
        <v>582</v>
      </c>
      <c r="AG146" s="33" t="s">
        <v>583</v>
      </c>
      <c r="AH146" s="21" t="s">
        <v>168</v>
      </c>
      <c r="AI146" s="21" t="s">
        <v>1117</v>
      </c>
      <c r="AJ146" s="58" t="s">
        <v>541</v>
      </c>
      <c r="AK146" s="21" t="s">
        <v>542</v>
      </c>
      <c r="AL146" s="21" t="s">
        <v>369</v>
      </c>
      <c r="AM146" s="21" t="s">
        <v>543</v>
      </c>
      <c r="AN146" s="21" t="s">
        <v>458</v>
      </c>
      <c r="AO146" s="21" t="s">
        <v>203</v>
      </c>
      <c r="AP146" s="133"/>
      <c r="AQ146" s="21"/>
      <c r="AR146" s="20"/>
      <c r="AS146" s="20"/>
      <c r="AT146" s="20"/>
      <c r="AU146" s="20"/>
      <c r="AV146" s="20"/>
      <c r="AW146" s="128"/>
    </row>
    <row r="147" s="1" customFormat="1" ht="45" hidden="1" spans="1:49">
      <c r="A147" s="152">
        <v>93</v>
      </c>
      <c r="B147" s="20" t="s">
        <v>584</v>
      </c>
      <c r="C147" s="20">
        <v>2022</v>
      </c>
      <c r="D147" s="21" t="s">
        <v>535</v>
      </c>
      <c r="E147" s="21" t="s">
        <v>585</v>
      </c>
      <c r="F147" s="21" t="s">
        <v>45</v>
      </c>
      <c r="G147" s="22" t="s">
        <v>1074</v>
      </c>
      <c r="H147" s="21" t="s">
        <v>586</v>
      </c>
      <c r="I147" s="33" t="s">
        <v>587</v>
      </c>
      <c r="J147" s="21"/>
      <c r="K147" s="21"/>
      <c r="L147" s="22">
        <v>1</v>
      </c>
      <c r="M147" s="21"/>
      <c r="N147" s="21"/>
      <c r="O147" s="21"/>
      <c r="P147" s="21"/>
      <c r="Q147" s="21"/>
      <c r="R147" s="22">
        <v>1197</v>
      </c>
      <c r="S147" s="21" t="s">
        <v>168</v>
      </c>
      <c r="T147" s="21" t="s">
        <v>1117</v>
      </c>
      <c r="U147" s="44">
        <v>240</v>
      </c>
      <c r="V147" s="44">
        <v>0</v>
      </c>
      <c r="W147" s="44"/>
      <c r="X147" s="44">
        <v>240</v>
      </c>
      <c r="Y147" s="44">
        <v>0</v>
      </c>
      <c r="Z147" s="44">
        <v>0</v>
      </c>
      <c r="AA147" s="44">
        <v>0</v>
      </c>
      <c r="AB147" s="44">
        <v>0</v>
      </c>
      <c r="AC147" s="44"/>
      <c r="AD147" s="50">
        <v>342</v>
      </c>
      <c r="AE147" s="50">
        <v>113</v>
      </c>
      <c r="AF147" s="33" t="s">
        <v>588</v>
      </c>
      <c r="AG147" s="33" t="s">
        <v>589</v>
      </c>
      <c r="AH147" s="21" t="s">
        <v>168</v>
      </c>
      <c r="AI147" s="21" t="s">
        <v>1117</v>
      </c>
      <c r="AJ147" s="58" t="s">
        <v>541</v>
      </c>
      <c r="AK147" s="21" t="s">
        <v>542</v>
      </c>
      <c r="AL147" s="21" t="s">
        <v>369</v>
      </c>
      <c r="AM147" s="21" t="s">
        <v>543</v>
      </c>
      <c r="AN147" s="21" t="s">
        <v>215</v>
      </c>
      <c r="AO147" s="21" t="s">
        <v>203</v>
      </c>
      <c r="AP147" s="133"/>
      <c r="AQ147" s="21"/>
      <c r="AR147" s="20"/>
      <c r="AS147" s="20"/>
      <c r="AT147" s="20"/>
      <c r="AU147" s="20"/>
      <c r="AV147" s="20"/>
      <c r="AW147" s="128"/>
    </row>
    <row r="148" s="1" customFormat="1" ht="33.75" hidden="1" spans="1:49">
      <c r="A148" s="152">
        <v>94</v>
      </c>
      <c r="B148" s="20" t="s">
        <v>590</v>
      </c>
      <c r="C148" s="20">
        <v>2022</v>
      </c>
      <c r="D148" s="21" t="s">
        <v>535</v>
      </c>
      <c r="E148" s="21" t="s">
        <v>591</v>
      </c>
      <c r="F148" s="21" t="s">
        <v>45</v>
      </c>
      <c r="G148" s="22" t="s">
        <v>1074</v>
      </c>
      <c r="H148" s="21" t="s">
        <v>455</v>
      </c>
      <c r="I148" s="33" t="s">
        <v>592</v>
      </c>
      <c r="J148" s="21"/>
      <c r="K148" s="21"/>
      <c r="L148" s="22">
        <v>1</v>
      </c>
      <c r="M148" s="21"/>
      <c r="N148" s="21"/>
      <c r="O148" s="21"/>
      <c r="P148" s="21"/>
      <c r="Q148" s="21"/>
      <c r="R148" s="22">
        <v>1197</v>
      </c>
      <c r="S148" s="21" t="s">
        <v>168</v>
      </c>
      <c r="T148" s="21" t="s">
        <v>1117</v>
      </c>
      <c r="U148" s="44">
        <v>600</v>
      </c>
      <c r="V148" s="44">
        <v>0</v>
      </c>
      <c r="W148" s="44"/>
      <c r="X148" s="44">
        <v>600</v>
      </c>
      <c r="Y148" s="44">
        <v>0</v>
      </c>
      <c r="Z148" s="44">
        <v>0</v>
      </c>
      <c r="AA148" s="44">
        <v>0</v>
      </c>
      <c r="AB148" s="44">
        <v>0</v>
      </c>
      <c r="AC148" s="44"/>
      <c r="AD148" s="50">
        <v>342</v>
      </c>
      <c r="AE148" s="50">
        <v>113</v>
      </c>
      <c r="AF148" s="33" t="s">
        <v>593</v>
      </c>
      <c r="AG148" s="33" t="s">
        <v>594</v>
      </c>
      <c r="AH148" s="21" t="s">
        <v>168</v>
      </c>
      <c r="AI148" s="21" t="s">
        <v>1117</v>
      </c>
      <c r="AJ148" s="58" t="s">
        <v>541</v>
      </c>
      <c r="AK148" s="21" t="s">
        <v>542</v>
      </c>
      <c r="AL148" s="21" t="s">
        <v>369</v>
      </c>
      <c r="AM148" s="21" t="s">
        <v>543</v>
      </c>
      <c r="AN148" s="21" t="s">
        <v>458</v>
      </c>
      <c r="AO148" s="21" t="s">
        <v>203</v>
      </c>
      <c r="AP148" s="133"/>
      <c r="AQ148" s="21"/>
      <c r="AR148" s="20"/>
      <c r="AS148" s="20"/>
      <c r="AT148" s="20"/>
      <c r="AU148" s="20"/>
      <c r="AV148" s="20"/>
      <c r="AW148" s="128"/>
    </row>
    <row r="149" s="334" customFormat="1" ht="137" hidden="1" customHeight="1" spans="1:59">
      <c r="A149" s="337">
        <v>95</v>
      </c>
      <c r="B149" s="336" t="s">
        <v>595</v>
      </c>
      <c r="C149" s="336">
        <v>2022</v>
      </c>
      <c r="D149" s="338" t="s">
        <v>535</v>
      </c>
      <c r="E149" s="338" t="s">
        <v>596</v>
      </c>
      <c r="F149" s="338" t="s">
        <v>45</v>
      </c>
      <c r="G149" s="343" t="s">
        <v>1074</v>
      </c>
      <c r="H149" s="338" t="s">
        <v>597</v>
      </c>
      <c r="I149" s="349" t="s">
        <v>598</v>
      </c>
      <c r="J149" s="338"/>
      <c r="K149" s="338"/>
      <c r="L149" s="343">
        <v>1</v>
      </c>
      <c r="M149" s="338"/>
      <c r="N149" s="338"/>
      <c r="O149" s="338"/>
      <c r="P149" s="338"/>
      <c r="Q149" s="338"/>
      <c r="R149" s="357">
        <v>4096</v>
      </c>
      <c r="S149" s="382" t="s">
        <v>78</v>
      </c>
      <c r="T149" s="338" t="s">
        <v>1076</v>
      </c>
      <c r="U149" s="357">
        <v>1000</v>
      </c>
      <c r="V149" s="357">
        <v>0</v>
      </c>
      <c r="W149" s="357"/>
      <c r="X149" s="357">
        <v>1000</v>
      </c>
      <c r="Y149" s="357">
        <v>0</v>
      </c>
      <c r="Z149" s="357">
        <v>0</v>
      </c>
      <c r="AA149" s="357">
        <v>0</v>
      </c>
      <c r="AB149" s="357">
        <v>0</v>
      </c>
      <c r="AC149" s="357"/>
      <c r="AD149" s="362">
        <v>1024</v>
      </c>
      <c r="AE149" s="362">
        <v>365</v>
      </c>
      <c r="AF149" s="349" t="s">
        <v>599</v>
      </c>
      <c r="AG149" s="349" t="s">
        <v>564</v>
      </c>
      <c r="AH149" s="383" t="s">
        <v>78</v>
      </c>
      <c r="AI149" s="338" t="s">
        <v>1076</v>
      </c>
      <c r="AJ149" s="339" t="s">
        <v>541</v>
      </c>
      <c r="AK149" s="338" t="s">
        <v>542</v>
      </c>
      <c r="AL149" s="338" t="s">
        <v>369</v>
      </c>
      <c r="AM149" s="338" t="s">
        <v>543</v>
      </c>
      <c r="AN149" s="338" t="s">
        <v>458</v>
      </c>
      <c r="AO149" s="338" t="s">
        <v>56</v>
      </c>
      <c r="AP149" s="338" t="s">
        <v>1078</v>
      </c>
      <c r="AQ149" s="338"/>
      <c r="AR149" s="336" t="s">
        <v>1079</v>
      </c>
      <c r="AS149" s="336"/>
      <c r="AT149" s="336"/>
      <c r="AU149" s="336"/>
      <c r="AV149" s="336"/>
      <c r="AW149" s="371"/>
      <c r="AY149" s="1"/>
      <c r="AZ149" s="1"/>
      <c r="BA149" s="1"/>
      <c r="BB149" s="1"/>
      <c r="BC149" s="1"/>
      <c r="BD149" s="1"/>
      <c r="BE149" s="1"/>
      <c r="BF149" s="1"/>
      <c r="BG149" s="372">
        <v>1</v>
      </c>
    </row>
    <row r="150" s="334" customFormat="1" ht="137" hidden="1" customHeight="1" spans="1:59">
      <c r="A150" s="337">
        <v>96</v>
      </c>
      <c r="B150" s="336" t="s">
        <v>1568</v>
      </c>
      <c r="C150" s="336">
        <v>2022</v>
      </c>
      <c r="D150" s="338" t="s">
        <v>535</v>
      </c>
      <c r="E150" s="338" t="s">
        <v>1569</v>
      </c>
      <c r="F150" s="338" t="s">
        <v>45</v>
      </c>
      <c r="G150" s="343" t="s">
        <v>1074</v>
      </c>
      <c r="H150" s="338" t="s">
        <v>1171</v>
      </c>
      <c r="I150" s="349" t="s">
        <v>1570</v>
      </c>
      <c r="J150" s="338"/>
      <c r="K150" s="338"/>
      <c r="L150" s="343">
        <v>1</v>
      </c>
      <c r="M150" s="338"/>
      <c r="N150" s="338"/>
      <c r="O150" s="338"/>
      <c r="P150" s="338"/>
      <c r="Q150" s="338"/>
      <c r="R150" s="359">
        <v>3742</v>
      </c>
      <c r="S150" s="359" t="s">
        <v>541</v>
      </c>
      <c r="T150" s="338" t="s">
        <v>1039</v>
      </c>
      <c r="U150" s="357">
        <v>960</v>
      </c>
      <c r="V150" s="357"/>
      <c r="W150" s="357"/>
      <c r="X150" s="357"/>
      <c r="Y150" s="357">
        <v>260</v>
      </c>
      <c r="Z150" s="357">
        <v>700</v>
      </c>
      <c r="AA150" s="357"/>
      <c r="AB150" s="357"/>
      <c r="AC150" s="357"/>
      <c r="AD150" s="359">
        <v>1069</v>
      </c>
      <c r="AE150" s="359">
        <v>353</v>
      </c>
      <c r="AF150" s="349" t="s">
        <v>1571</v>
      </c>
      <c r="AG150" s="349" t="s">
        <v>564</v>
      </c>
      <c r="AH150" s="383" t="s">
        <v>541</v>
      </c>
      <c r="AI150" s="338" t="s">
        <v>1039</v>
      </c>
      <c r="AJ150" s="339" t="s">
        <v>541</v>
      </c>
      <c r="AK150" s="338" t="s">
        <v>1039</v>
      </c>
      <c r="AL150" s="338" t="s">
        <v>369</v>
      </c>
      <c r="AM150" s="338" t="s">
        <v>543</v>
      </c>
      <c r="AN150" s="338" t="s">
        <v>458</v>
      </c>
      <c r="AO150" s="338" t="s">
        <v>56</v>
      </c>
      <c r="AP150" s="338"/>
      <c r="AQ150" s="338"/>
      <c r="AR150" s="336" t="s">
        <v>1079</v>
      </c>
      <c r="AS150" s="336"/>
      <c r="AT150" s="336"/>
      <c r="AU150" s="336"/>
      <c r="AV150" s="336" t="s">
        <v>1552</v>
      </c>
      <c r="AW150" s="371"/>
      <c r="AY150" s="1"/>
      <c r="AZ150" s="1"/>
      <c r="BA150" s="1"/>
      <c r="BB150" s="1"/>
      <c r="BC150" s="1"/>
      <c r="BD150" s="1"/>
      <c r="BE150" s="1"/>
      <c r="BF150" s="1"/>
      <c r="BG150" s="372">
        <v>1</v>
      </c>
    </row>
    <row r="151" s="3" customFormat="1" ht="18" hidden="1" customHeight="1" spans="1:49">
      <c r="A151" s="155"/>
      <c r="B151" s="190" t="s">
        <v>600</v>
      </c>
      <c r="C151" s="190"/>
      <c r="D151" s="191"/>
      <c r="E151" s="191"/>
      <c r="F151" s="190"/>
      <c r="G151" s="191"/>
      <c r="H151" s="191"/>
      <c r="I151" s="190"/>
      <c r="J151" s="166">
        <v>0</v>
      </c>
      <c r="K151" s="166">
        <v>0</v>
      </c>
      <c r="L151" s="166">
        <v>0</v>
      </c>
      <c r="M151" s="166">
        <v>0</v>
      </c>
      <c r="N151" s="166">
        <v>0</v>
      </c>
      <c r="O151" s="166">
        <v>0</v>
      </c>
      <c r="P151" s="166">
        <v>0</v>
      </c>
      <c r="Q151" s="166">
        <v>0</v>
      </c>
      <c r="R151" s="166">
        <v>0</v>
      </c>
      <c r="S151" s="166">
        <v>0</v>
      </c>
      <c r="T151" s="166">
        <v>0</v>
      </c>
      <c r="U151" s="166">
        <v>0</v>
      </c>
      <c r="V151" s="166">
        <v>0</v>
      </c>
      <c r="W151" s="166">
        <v>0</v>
      </c>
      <c r="X151" s="166">
        <v>0</v>
      </c>
      <c r="Y151" s="166">
        <v>0</v>
      </c>
      <c r="Z151" s="166">
        <v>0</v>
      </c>
      <c r="AA151" s="166">
        <v>0</v>
      </c>
      <c r="AB151" s="166">
        <v>0</v>
      </c>
      <c r="AC151" s="166"/>
      <c r="AD151" s="166">
        <v>0</v>
      </c>
      <c r="AE151" s="166">
        <v>0</v>
      </c>
      <c r="AF151" s="205"/>
      <c r="AG151" s="205"/>
      <c r="AH151" s="201"/>
      <c r="AI151" s="201"/>
      <c r="AJ151" s="206"/>
      <c r="AK151" s="201"/>
      <c r="AL151" s="201"/>
      <c r="AM151" s="201"/>
      <c r="AN151" s="175"/>
      <c r="AO151" s="163"/>
      <c r="AP151" s="178"/>
      <c r="AQ151" s="163"/>
      <c r="AR151" s="178"/>
      <c r="AS151" s="178"/>
      <c r="AT151" s="178"/>
      <c r="AU151" s="178"/>
      <c r="AV151" s="178"/>
      <c r="AW151" s="178"/>
    </row>
    <row r="152" s="3" customFormat="1" ht="18" hidden="1" customHeight="1" spans="1:49">
      <c r="A152" s="155"/>
      <c r="B152" s="190" t="s">
        <v>601</v>
      </c>
      <c r="C152" s="190"/>
      <c r="D152" s="191"/>
      <c r="E152" s="191"/>
      <c r="F152" s="190"/>
      <c r="G152" s="191"/>
      <c r="H152" s="191"/>
      <c r="I152" s="190"/>
      <c r="J152" s="166">
        <f t="shared" ref="J152:AB152" si="27">SUM(J153:J163)</f>
        <v>0</v>
      </c>
      <c r="K152" s="166">
        <f t="shared" si="27"/>
        <v>0</v>
      </c>
      <c r="L152" s="166">
        <f t="shared" si="27"/>
        <v>11</v>
      </c>
      <c r="M152" s="166">
        <f t="shared" si="27"/>
        <v>0</v>
      </c>
      <c r="N152" s="166">
        <f t="shared" si="27"/>
        <v>0</v>
      </c>
      <c r="O152" s="166">
        <f t="shared" si="27"/>
        <v>0</v>
      </c>
      <c r="P152" s="166">
        <f t="shared" si="27"/>
        <v>0</v>
      </c>
      <c r="Q152" s="166">
        <f t="shared" si="27"/>
        <v>0</v>
      </c>
      <c r="R152" s="166">
        <f t="shared" si="27"/>
        <v>21140</v>
      </c>
      <c r="S152" s="166">
        <f t="shared" si="27"/>
        <v>0</v>
      </c>
      <c r="T152" s="166">
        <f t="shared" si="27"/>
        <v>0</v>
      </c>
      <c r="U152" s="166">
        <f t="shared" si="27"/>
        <v>16050</v>
      </c>
      <c r="V152" s="166">
        <f t="shared" si="27"/>
        <v>1830</v>
      </c>
      <c r="W152" s="166">
        <f t="shared" si="27"/>
        <v>0</v>
      </c>
      <c r="X152" s="166">
        <f t="shared" si="27"/>
        <v>2720</v>
      </c>
      <c r="Y152" s="166">
        <f t="shared" si="27"/>
        <v>10300</v>
      </c>
      <c r="Z152" s="166">
        <f t="shared" si="27"/>
        <v>0</v>
      </c>
      <c r="AA152" s="166">
        <f t="shared" si="27"/>
        <v>0</v>
      </c>
      <c r="AB152" s="166">
        <f t="shared" si="27"/>
        <v>1200</v>
      </c>
      <c r="AC152" s="166"/>
      <c r="AD152" s="166">
        <f>SUM(AD153:AD163)</f>
        <v>6037</v>
      </c>
      <c r="AE152" s="166">
        <f>SUM(AE153:AE163)</f>
        <v>2829</v>
      </c>
      <c r="AF152" s="205"/>
      <c r="AG152" s="205"/>
      <c r="AH152" s="201"/>
      <c r="AI152" s="201"/>
      <c r="AJ152" s="206"/>
      <c r="AK152" s="201"/>
      <c r="AL152" s="201"/>
      <c r="AM152" s="201"/>
      <c r="AN152" s="175"/>
      <c r="AO152" s="163"/>
      <c r="AP152" s="178"/>
      <c r="AQ152" s="163"/>
      <c r="AR152" s="178"/>
      <c r="AS152" s="178"/>
      <c r="AT152" s="178"/>
      <c r="AU152" s="178"/>
      <c r="AV152" s="178"/>
      <c r="AW152" s="178"/>
    </row>
    <row r="153" s="334" customFormat="1" ht="112" hidden="1" customHeight="1" spans="1:59">
      <c r="A153" s="336">
        <v>97</v>
      </c>
      <c r="B153" s="336" t="s">
        <v>602</v>
      </c>
      <c r="C153" s="336">
        <v>2022</v>
      </c>
      <c r="D153" s="343" t="s">
        <v>430</v>
      </c>
      <c r="E153" s="345" t="s">
        <v>603</v>
      </c>
      <c r="F153" s="343" t="s">
        <v>45</v>
      </c>
      <c r="G153" s="343" t="s">
        <v>1074</v>
      </c>
      <c r="H153" s="343" t="s">
        <v>546</v>
      </c>
      <c r="I153" s="356" t="s">
        <v>604</v>
      </c>
      <c r="J153" s="343"/>
      <c r="K153" s="343"/>
      <c r="L153" s="343">
        <v>1</v>
      </c>
      <c r="M153" s="343"/>
      <c r="N153" s="343"/>
      <c r="O153" s="343"/>
      <c r="P153" s="343"/>
      <c r="Q153" s="343"/>
      <c r="R153" s="343">
        <v>7623</v>
      </c>
      <c r="S153" s="343" t="s">
        <v>1162</v>
      </c>
      <c r="T153" s="338" t="s">
        <v>1163</v>
      </c>
      <c r="U153" s="357">
        <v>1500</v>
      </c>
      <c r="V153" s="357">
        <v>1500</v>
      </c>
      <c r="W153" s="357"/>
      <c r="X153" s="357">
        <v>0</v>
      </c>
      <c r="Y153" s="357">
        <v>0</v>
      </c>
      <c r="Z153" s="357">
        <v>0</v>
      </c>
      <c r="AA153" s="357">
        <v>0</v>
      </c>
      <c r="AB153" s="357">
        <v>0</v>
      </c>
      <c r="AC153" s="357"/>
      <c r="AD153" s="362">
        <v>2178</v>
      </c>
      <c r="AE153" s="362">
        <v>1175</v>
      </c>
      <c r="AF153" s="356" t="s">
        <v>605</v>
      </c>
      <c r="AG153" s="356" t="s">
        <v>605</v>
      </c>
      <c r="AH153" s="343" t="s">
        <v>272</v>
      </c>
      <c r="AI153" s="338" t="s">
        <v>606</v>
      </c>
      <c r="AJ153" s="339" t="s">
        <v>438</v>
      </c>
      <c r="AK153" s="338" t="s">
        <v>439</v>
      </c>
      <c r="AL153" s="338" t="s">
        <v>82</v>
      </c>
      <c r="AM153" s="338" t="s">
        <v>543</v>
      </c>
      <c r="AN153" s="338" t="s">
        <v>608</v>
      </c>
      <c r="AO153" s="338" t="s">
        <v>56</v>
      </c>
      <c r="AP153" s="367" t="s">
        <v>1112</v>
      </c>
      <c r="AQ153" s="338" t="s">
        <v>452</v>
      </c>
      <c r="AR153" s="336" t="s">
        <v>1079</v>
      </c>
      <c r="AS153" s="336"/>
      <c r="AT153" s="336"/>
      <c r="AU153" s="336"/>
      <c r="AV153" s="336"/>
      <c r="AW153" s="371"/>
      <c r="AY153" s="1"/>
      <c r="AZ153" s="1"/>
      <c r="BA153" s="1"/>
      <c r="BB153" s="1"/>
      <c r="BC153" s="1"/>
      <c r="BD153" s="1"/>
      <c r="BE153" s="1"/>
      <c r="BF153" s="1"/>
      <c r="BG153" s="372">
        <v>1</v>
      </c>
    </row>
    <row r="154" s="334" customFormat="1" ht="45" hidden="1" spans="1:59">
      <c r="A154" s="336">
        <v>98</v>
      </c>
      <c r="B154" s="336" t="s">
        <v>609</v>
      </c>
      <c r="C154" s="336">
        <v>2022</v>
      </c>
      <c r="D154" s="338" t="s">
        <v>430</v>
      </c>
      <c r="E154" s="338" t="s">
        <v>1164</v>
      </c>
      <c r="F154" s="338" t="s">
        <v>45</v>
      </c>
      <c r="G154" s="343" t="s">
        <v>1074</v>
      </c>
      <c r="H154" s="338" t="s">
        <v>1165</v>
      </c>
      <c r="I154" s="349" t="s">
        <v>1166</v>
      </c>
      <c r="J154" s="338"/>
      <c r="K154" s="338"/>
      <c r="L154" s="343">
        <v>1</v>
      </c>
      <c r="M154" s="338"/>
      <c r="N154" s="338"/>
      <c r="O154" s="338"/>
      <c r="P154" s="338"/>
      <c r="Q154" s="338"/>
      <c r="R154" s="343">
        <v>644</v>
      </c>
      <c r="S154" s="338" t="s">
        <v>78</v>
      </c>
      <c r="T154" s="338" t="s">
        <v>1076</v>
      </c>
      <c r="U154" s="357">
        <v>430</v>
      </c>
      <c r="V154" s="357">
        <v>130</v>
      </c>
      <c r="W154" s="357"/>
      <c r="X154" s="357">
        <v>300</v>
      </c>
      <c r="Y154" s="357">
        <v>0</v>
      </c>
      <c r="Z154" s="357">
        <v>0</v>
      </c>
      <c r="AA154" s="357">
        <v>0</v>
      </c>
      <c r="AB154" s="357">
        <v>0</v>
      </c>
      <c r="AC154" s="357"/>
      <c r="AD154" s="362">
        <v>184</v>
      </c>
      <c r="AE154" s="362">
        <v>46</v>
      </c>
      <c r="AF154" s="349" t="s">
        <v>613</v>
      </c>
      <c r="AG154" s="349" t="s">
        <v>613</v>
      </c>
      <c r="AH154" s="338" t="s">
        <v>78</v>
      </c>
      <c r="AI154" s="338" t="s">
        <v>1076</v>
      </c>
      <c r="AJ154" s="339" t="s">
        <v>438</v>
      </c>
      <c r="AK154" s="338" t="s">
        <v>439</v>
      </c>
      <c r="AL154" s="338" t="s">
        <v>82</v>
      </c>
      <c r="AM154" s="338" t="s">
        <v>543</v>
      </c>
      <c r="AN154" s="338" t="s">
        <v>440</v>
      </c>
      <c r="AO154" s="338" t="s">
        <v>56</v>
      </c>
      <c r="AP154" s="367" t="s">
        <v>1112</v>
      </c>
      <c r="AQ154" s="338"/>
      <c r="AR154" s="336" t="s">
        <v>1079</v>
      </c>
      <c r="AS154" s="336"/>
      <c r="AT154" s="336"/>
      <c r="AU154" s="336"/>
      <c r="AV154" s="336" t="s">
        <v>1141</v>
      </c>
      <c r="AW154" s="371"/>
      <c r="AY154" s="1" t="s">
        <v>1141</v>
      </c>
      <c r="AZ154" s="1"/>
      <c r="BA154" s="1"/>
      <c r="BB154" s="1"/>
      <c r="BC154" s="1"/>
      <c r="BD154" s="1"/>
      <c r="BE154" s="1"/>
      <c r="BF154" s="1"/>
      <c r="BG154" s="372">
        <v>1</v>
      </c>
    </row>
    <row r="155" s="1" customFormat="1" ht="59" hidden="1" customHeight="1" spans="1:49">
      <c r="A155" s="20">
        <v>99</v>
      </c>
      <c r="B155" s="20" t="s">
        <v>614</v>
      </c>
      <c r="C155" s="20">
        <v>2022</v>
      </c>
      <c r="D155" s="21" t="s">
        <v>430</v>
      </c>
      <c r="E155" s="21" t="s">
        <v>615</v>
      </c>
      <c r="F155" s="21" t="s">
        <v>45</v>
      </c>
      <c r="G155" s="22" t="s">
        <v>1074</v>
      </c>
      <c r="H155" s="21" t="s">
        <v>455</v>
      </c>
      <c r="I155" s="33" t="s">
        <v>616</v>
      </c>
      <c r="J155" s="21"/>
      <c r="K155" s="21"/>
      <c r="L155" s="22">
        <v>1</v>
      </c>
      <c r="M155" s="21"/>
      <c r="N155" s="21"/>
      <c r="O155" s="21"/>
      <c r="P155" s="21"/>
      <c r="Q155" s="21"/>
      <c r="R155" s="22">
        <v>1197</v>
      </c>
      <c r="S155" s="21" t="s">
        <v>1156</v>
      </c>
      <c r="T155" s="21" t="s">
        <v>1157</v>
      </c>
      <c r="U155" s="44">
        <v>1500</v>
      </c>
      <c r="V155" s="44">
        <v>0</v>
      </c>
      <c r="W155" s="44"/>
      <c r="X155" s="44">
        <v>1500</v>
      </c>
      <c r="Y155" s="44">
        <v>0</v>
      </c>
      <c r="Z155" s="44">
        <v>0</v>
      </c>
      <c r="AA155" s="44">
        <v>0</v>
      </c>
      <c r="AB155" s="44">
        <v>0</v>
      </c>
      <c r="AC155" s="44"/>
      <c r="AD155" s="50">
        <v>342</v>
      </c>
      <c r="AE155" s="50">
        <v>113</v>
      </c>
      <c r="AF155" s="33" t="s">
        <v>617</v>
      </c>
      <c r="AG155" s="33" t="s">
        <v>618</v>
      </c>
      <c r="AH155" s="75" t="s">
        <v>272</v>
      </c>
      <c r="AI155" s="66" t="s">
        <v>606</v>
      </c>
      <c r="AJ155" s="76" t="s">
        <v>438</v>
      </c>
      <c r="AK155" s="66" t="s">
        <v>439</v>
      </c>
      <c r="AL155" s="21" t="s">
        <v>82</v>
      </c>
      <c r="AM155" s="21" t="s">
        <v>543</v>
      </c>
      <c r="AN155" s="21" t="s">
        <v>63</v>
      </c>
      <c r="AO155" s="21" t="s">
        <v>56</v>
      </c>
      <c r="AP155" s="133"/>
      <c r="AQ155" s="21"/>
      <c r="AR155" s="20"/>
      <c r="AS155" s="20"/>
      <c r="AT155" s="20"/>
      <c r="AU155" s="20"/>
      <c r="AV155" s="20"/>
      <c r="AW155" s="128"/>
    </row>
    <row r="156" s="1" customFormat="1" ht="33.75" hidden="1" spans="1:49">
      <c r="A156" s="20">
        <v>100</v>
      </c>
      <c r="B156" s="20" t="s">
        <v>619</v>
      </c>
      <c r="C156" s="20">
        <v>2022</v>
      </c>
      <c r="D156" s="21" t="s">
        <v>430</v>
      </c>
      <c r="E156" s="21" t="s">
        <v>620</v>
      </c>
      <c r="F156" s="21" t="s">
        <v>45</v>
      </c>
      <c r="G156" s="22" t="s">
        <v>1074</v>
      </c>
      <c r="H156" s="21" t="s">
        <v>621</v>
      </c>
      <c r="I156" s="33" t="s">
        <v>622</v>
      </c>
      <c r="J156" s="21"/>
      <c r="K156" s="21"/>
      <c r="L156" s="22">
        <v>1</v>
      </c>
      <c r="M156" s="21"/>
      <c r="N156" s="21"/>
      <c r="O156" s="21"/>
      <c r="P156" s="21"/>
      <c r="Q156" s="21"/>
      <c r="R156" s="22">
        <v>105</v>
      </c>
      <c r="S156" s="21" t="s">
        <v>200</v>
      </c>
      <c r="T156" s="21" t="s">
        <v>201</v>
      </c>
      <c r="U156" s="44">
        <v>120</v>
      </c>
      <c r="V156" s="44">
        <v>0</v>
      </c>
      <c r="W156" s="44"/>
      <c r="X156" s="44">
        <v>120</v>
      </c>
      <c r="Y156" s="44">
        <v>0</v>
      </c>
      <c r="Z156" s="44">
        <v>0</v>
      </c>
      <c r="AA156" s="44">
        <v>0</v>
      </c>
      <c r="AB156" s="44">
        <v>0</v>
      </c>
      <c r="AC156" s="44"/>
      <c r="AD156" s="50">
        <v>30</v>
      </c>
      <c r="AE156" s="50">
        <v>11</v>
      </c>
      <c r="AF156" s="33" t="s">
        <v>623</v>
      </c>
      <c r="AG156" s="33" t="s">
        <v>624</v>
      </c>
      <c r="AH156" s="21" t="s">
        <v>200</v>
      </c>
      <c r="AI156" s="21" t="s">
        <v>201</v>
      </c>
      <c r="AJ156" s="58" t="s">
        <v>438</v>
      </c>
      <c r="AK156" s="21" t="s">
        <v>439</v>
      </c>
      <c r="AL156" s="21" t="s">
        <v>82</v>
      </c>
      <c r="AM156" s="21" t="s">
        <v>543</v>
      </c>
      <c r="AN156" s="66" t="s">
        <v>438</v>
      </c>
      <c r="AO156" s="66" t="s">
        <v>56</v>
      </c>
      <c r="AP156" s="133" t="s">
        <v>1112</v>
      </c>
      <c r="AQ156" s="66"/>
      <c r="AR156" s="20"/>
      <c r="AS156" s="20"/>
      <c r="AT156" s="20"/>
      <c r="AU156" s="20"/>
      <c r="AV156" s="20"/>
      <c r="AW156" s="128"/>
    </row>
    <row r="157" s="1" customFormat="1" ht="82" hidden="1" customHeight="1" spans="1:49">
      <c r="A157" s="20">
        <v>101</v>
      </c>
      <c r="B157" s="20" t="s">
        <v>625</v>
      </c>
      <c r="C157" s="20">
        <v>2022</v>
      </c>
      <c r="D157" s="21" t="s">
        <v>430</v>
      </c>
      <c r="E157" s="21" t="s">
        <v>626</v>
      </c>
      <c r="F157" s="21" t="s">
        <v>45</v>
      </c>
      <c r="G157" s="22" t="s">
        <v>1074</v>
      </c>
      <c r="H157" s="21" t="s">
        <v>627</v>
      </c>
      <c r="I157" s="33" t="s">
        <v>628</v>
      </c>
      <c r="J157" s="21"/>
      <c r="K157" s="21"/>
      <c r="L157" s="22">
        <v>1</v>
      </c>
      <c r="M157" s="21"/>
      <c r="N157" s="21"/>
      <c r="O157" s="21"/>
      <c r="P157" s="21"/>
      <c r="Q157" s="21"/>
      <c r="R157" s="22">
        <v>401</v>
      </c>
      <c r="S157" s="21" t="s">
        <v>115</v>
      </c>
      <c r="T157" s="34" t="s">
        <v>1077</v>
      </c>
      <c r="U157" s="44">
        <v>350</v>
      </c>
      <c r="V157" s="44">
        <v>0</v>
      </c>
      <c r="W157" s="44"/>
      <c r="X157" s="44">
        <v>350</v>
      </c>
      <c r="Y157" s="44">
        <v>0</v>
      </c>
      <c r="Z157" s="44">
        <v>0</v>
      </c>
      <c r="AA157" s="44">
        <v>0</v>
      </c>
      <c r="AB157" s="44">
        <v>0</v>
      </c>
      <c r="AC157" s="44"/>
      <c r="AD157" s="50">
        <v>112</v>
      </c>
      <c r="AE157" s="50">
        <v>43</v>
      </c>
      <c r="AF157" s="33" t="s">
        <v>629</v>
      </c>
      <c r="AG157" s="33" t="s">
        <v>630</v>
      </c>
      <c r="AH157" s="21" t="s">
        <v>115</v>
      </c>
      <c r="AI157" s="21" t="s">
        <v>1077</v>
      </c>
      <c r="AJ157" s="58" t="s">
        <v>438</v>
      </c>
      <c r="AK157" s="21" t="s">
        <v>439</v>
      </c>
      <c r="AL157" s="21" t="s">
        <v>82</v>
      </c>
      <c r="AM157" s="21" t="s">
        <v>543</v>
      </c>
      <c r="AN157" s="59" t="s">
        <v>63</v>
      </c>
      <c r="AO157" s="21" t="s">
        <v>56</v>
      </c>
      <c r="AP157" s="133"/>
      <c r="AQ157" s="21"/>
      <c r="AR157" s="20"/>
      <c r="AS157" s="20"/>
      <c r="AT157" s="20"/>
      <c r="AU157" s="20"/>
      <c r="AV157" s="20"/>
      <c r="AW157" s="128"/>
    </row>
    <row r="158" s="334" customFormat="1" ht="42" hidden="1" customHeight="1" spans="1:59">
      <c r="A158" s="336">
        <v>102</v>
      </c>
      <c r="B158" s="336" t="s">
        <v>631</v>
      </c>
      <c r="C158" s="336">
        <v>2022</v>
      </c>
      <c r="D158" s="338" t="s">
        <v>430</v>
      </c>
      <c r="E158" s="338" t="s">
        <v>632</v>
      </c>
      <c r="F158" s="338" t="s">
        <v>45</v>
      </c>
      <c r="G158" s="343" t="s">
        <v>1074</v>
      </c>
      <c r="H158" s="338" t="s">
        <v>455</v>
      </c>
      <c r="I158" s="349" t="s">
        <v>1167</v>
      </c>
      <c r="J158" s="338"/>
      <c r="K158" s="338"/>
      <c r="L158" s="343">
        <v>1</v>
      </c>
      <c r="M158" s="338"/>
      <c r="N158" s="338"/>
      <c r="O158" s="338"/>
      <c r="P158" s="338"/>
      <c r="Q158" s="338"/>
      <c r="R158" s="343">
        <v>3371</v>
      </c>
      <c r="S158" s="338" t="s">
        <v>1156</v>
      </c>
      <c r="T158" s="338" t="s">
        <v>1157</v>
      </c>
      <c r="U158" s="357">
        <v>1500</v>
      </c>
      <c r="V158" s="357">
        <v>0</v>
      </c>
      <c r="W158" s="357"/>
      <c r="X158" s="357">
        <v>0</v>
      </c>
      <c r="Y158" s="357">
        <v>300</v>
      </c>
      <c r="Z158" s="357">
        <v>0</v>
      </c>
      <c r="AA158" s="357">
        <v>0</v>
      </c>
      <c r="AB158" s="357">
        <v>1200</v>
      </c>
      <c r="AC158" s="357"/>
      <c r="AD158" s="362">
        <v>963</v>
      </c>
      <c r="AE158" s="362">
        <v>290</v>
      </c>
      <c r="AF158" s="349" t="s">
        <v>634</v>
      </c>
      <c r="AG158" s="349" t="s">
        <v>634</v>
      </c>
      <c r="AH158" s="338" t="s">
        <v>1154</v>
      </c>
      <c r="AI158" s="338" t="s">
        <v>1155</v>
      </c>
      <c r="AJ158" s="339" t="s">
        <v>438</v>
      </c>
      <c r="AK158" s="338" t="s">
        <v>439</v>
      </c>
      <c r="AL158" s="338" t="s">
        <v>82</v>
      </c>
      <c r="AM158" s="338" t="s">
        <v>543</v>
      </c>
      <c r="AN158" s="338" t="s">
        <v>458</v>
      </c>
      <c r="AO158" s="338" t="s">
        <v>56</v>
      </c>
      <c r="AP158" s="338" t="s">
        <v>1078</v>
      </c>
      <c r="AQ158" s="338"/>
      <c r="AR158" s="336" t="s">
        <v>1079</v>
      </c>
      <c r="AS158" s="336"/>
      <c r="AT158" s="336"/>
      <c r="AU158" s="336"/>
      <c r="AV158" s="336" t="s">
        <v>1141</v>
      </c>
      <c r="AW158" s="371"/>
      <c r="AY158" s="1" t="s">
        <v>1141</v>
      </c>
      <c r="AZ158" s="1"/>
      <c r="BA158" s="1"/>
      <c r="BB158" s="1"/>
      <c r="BC158" s="1"/>
      <c r="BD158" s="1"/>
      <c r="BE158" s="1"/>
      <c r="BF158" s="1"/>
      <c r="BG158" s="372">
        <v>1</v>
      </c>
    </row>
    <row r="159" s="1" customFormat="1" ht="45" hidden="1" spans="1:49">
      <c r="A159" s="20">
        <v>103</v>
      </c>
      <c r="B159" s="20" t="s">
        <v>635</v>
      </c>
      <c r="C159" s="20">
        <v>2022</v>
      </c>
      <c r="D159" s="21" t="s">
        <v>430</v>
      </c>
      <c r="E159" s="21" t="s">
        <v>636</v>
      </c>
      <c r="F159" s="21" t="s">
        <v>45</v>
      </c>
      <c r="G159" s="22" t="s">
        <v>1074</v>
      </c>
      <c r="H159" s="21" t="s">
        <v>637</v>
      </c>
      <c r="I159" s="33" t="s">
        <v>638</v>
      </c>
      <c r="J159" s="21"/>
      <c r="K159" s="21"/>
      <c r="L159" s="22">
        <v>1</v>
      </c>
      <c r="M159" s="21"/>
      <c r="N159" s="21"/>
      <c r="O159" s="21"/>
      <c r="P159" s="21"/>
      <c r="Q159" s="21"/>
      <c r="R159" s="22">
        <v>2860</v>
      </c>
      <c r="S159" s="21" t="s">
        <v>438</v>
      </c>
      <c r="T159" s="21" t="s">
        <v>439</v>
      </c>
      <c r="U159" s="44">
        <v>10000</v>
      </c>
      <c r="V159" s="44">
        <v>0</v>
      </c>
      <c r="W159" s="44"/>
      <c r="X159" s="44">
        <v>0</v>
      </c>
      <c r="Y159" s="44">
        <v>10000</v>
      </c>
      <c r="Z159" s="44">
        <v>0</v>
      </c>
      <c r="AA159" s="44">
        <v>0</v>
      </c>
      <c r="AB159" s="44">
        <v>0</v>
      </c>
      <c r="AC159" s="44"/>
      <c r="AD159" s="50">
        <v>817</v>
      </c>
      <c r="AE159" s="50">
        <v>478</v>
      </c>
      <c r="AF159" s="33" t="s">
        <v>639</v>
      </c>
      <c r="AG159" s="33" t="s">
        <v>640</v>
      </c>
      <c r="AH159" s="21" t="s">
        <v>438</v>
      </c>
      <c r="AI159" s="21" t="s">
        <v>439</v>
      </c>
      <c r="AJ159" s="58" t="s">
        <v>438</v>
      </c>
      <c r="AK159" s="21" t="s">
        <v>439</v>
      </c>
      <c r="AL159" s="21" t="s">
        <v>82</v>
      </c>
      <c r="AM159" s="21" t="s">
        <v>543</v>
      </c>
      <c r="AN159" s="21" t="s">
        <v>215</v>
      </c>
      <c r="AO159" s="21" t="s">
        <v>56</v>
      </c>
      <c r="AP159" s="21" t="s">
        <v>96</v>
      </c>
      <c r="AQ159" s="21"/>
      <c r="AR159" s="20"/>
      <c r="AS159" s="20"/>
      <c r="AT159" s="20"/>
      <c r="AU159" s="20"/>
      <c r="AV159" s="20"/>
      <c r="AW159" s="128"/>
    </row>
    <row r="160" s="334" customFormat="1" ht="33.75" hidden="1" spans="1:59">
      <c r="A160" s="336">
        <v>104</v>
      </c>
      <c r="B160" s="336" t="s">
        <v>641</v>
      </c>
      <c r="C160" s="336">
        <v>2022</v>
      </c>
      <c r="D160" s="338" t="s">
        <v>430</v>
      </c>
      <c r="E160" s="338" t="s">
        <v>642</v>
      </c>
      <c r="F160" s="338" t="s">
        <v>45</v>
      </c>
      <c r="G160" s="343" t="s">
        <v>1074</v>
      </c>
      <c r="H160" s="338" t="s">
        <v>509</v>
      </c>
      <c r="I160" s="349" t="s">
        <v>643</v>
      </c>
      <c r="J160" s="338"/>
      <c r="K160" s="338"/>
      <c r="L160" s="343">
        <v>1</v>
      </c>
      <c r="M160" s="338"/>
      <c r="N160" s="338"/>
      <c r="O160" s="338"/>
      <c r="P160" s="338"/>
      <c r="Q160" s="338"/>
      <c r="R160" s="343">
        <v>70</v>
      </c>
      <c r="S160" s="338" t="s">
        <v>168</v>
      </c>
      <c r="T160" s="338" t="s">
        <v>1117</v>
      </c>
      <c r="U160" s="357">
        <v>50</v>
      </c>
      <c r="V160" s="357">
        <v>0</v>
      </c>
      <c r="W160" s="357"/>
      <c r="X160" s="357">
        <v>50</v>
      </c>
      <c r="Y160" s="357">
        <v>0</v>
      </c>
      <c r="Z160" s="357">
        <v>0</v>
      </c>
      <c r="AA160" s="357">
        <v>0</v>
      </c>
      <c r="AB160" s="357">
        <v>0</v>
      </c>
      <c r="AC160" s="357"/>
      <c r="AD160" s="362">
        <v>20</v>
      </c>
      <c r="AE160" s="362">
        <v>0</v>
      </c>
      <c r="AF160" s="349" t="s">
        <v>644</v>
      </c>
      <c r="AG160" s="349" t="s">
        <v>618</v>
      </c>
      <c r="AH160" s="338" t="s">
        <v>168</v>
      </c>
      <c r="AI160" s="338" t="s">
        <v>1117</v>
      </c>
      <c r="AJ160" s="339" t="s">
        <v>438</v>
      </c>
      <c r="AK160" s="338" t="s">
        <v>439</v>
      </c>
      <c r="AL160" s="338" t="s">
        <v>82</v>
      </c>
      <c r="AM160" s="338" t="s">
        <v>543</v>
      </c>
      <c r="AN160" s="338" t="s">
        <v>458</v>
      </c>
      <c r="AO160" s="338" t="s">
        <v>203</v>
      </c>
      <c r="AP160" s="367"/>
      <c r="AQ160" s="338"/>
      <c r="AR160" s="336" t="s">
        <v>1079</v>
      </c>
      <c r="AS160" s="336"/>
      <c r="AT160" s="336"/>
      <c r="AU160" s="336"/>
      <c r="AV160" s="336"/>
      <c r="AW160" s="371"/>
      <c r="AY160" s="1"/>
      <c r="AZ160" s="1"/>
      <c r="BA160" s="1"/>
      <c r="BB160" s="1"/>
      <c r="BC160" s="1"/>
      <c r="BD160" s="1"/>
      <c r="BE160" s="1"/>
      <c r="BF160" s="1"/>
      <c r="BG160" s="372">
        <v>1</v>
      </c>
    </row>
    <row r="161" s="1" customFormat="1" ht="49" hidden="1" customHeight="1" spans="1:49">
      <c r="A161" s="20">
        <v>105</v>
      </c>
      <c r="B161" s="20" t="s">
        <v>645</v>
      </c>
      <c r="C161" s="20">
        <v>2022</v>
      </c>
      <c r="D161" s="110" t="s">
        <v>430</v>
      </c>
      <c r="E161" s="21" t="s">
        <v>646</v>
      </c>
      <c r="F161" s="21" t="s">
        <v>45</v>
      </c>
      <c r="G161" s="22" t="s">
        <v>1074</v>
      </c>
      <c r="H161" s="21" t="s">
        <v>455</v>
      </c>
      <c r="I161" s="33" t="s">
        <v>647</v>
      </c>
      <c r="J161" s="21"/>
      <c r="K161" s="21"/>
      <c r="L161" s="22">
        <v>1</v>
      </c>
      <c r="M161" s="21"/>
      <c r="N161" s="21"/>
      <c r="O161" s="21"/>
      <c r="P161" s="21"/>
      <c r="Q161" s="21"/>
      <c r="R161" s="22">
        <v>1197</v>
      </c>
      <c r="S161" s="21" t="s">
        <v>168</v>
      </c>
      <c r="T161" s="21" t="s">
        <v>1117</v>
      </c>
      <c r="U161" s="44">
        <v>120</v>
      </c>
      <c r="V161" s="44">
        <v>120</v>
      </c>
      <c r="W161" s="44"/>
      <c r="X161" s="44">
        <v>0</v>
      </c>
      <c r="Y161" s="44">
        <v>0</v>
      </c>
      <c r="Z161" s="44">
        <v>0</v>
      </c>
      <c r="AA161" s="44">
        <v>0</v>
      </c>
      <c r="AB161" s="44">
        <v>0</v>
      </c>
      <c r="AC161" s="44"/>
      <c r="AD161" s="50">
        <v>342</v>
      </c>
      <c r="AE161" s="50">
        <v>113</v>
      </c>
      <c r="AF161" s="33" t="s">
        <v>648</v>
      </c>
      <c r="AG161" s="33" t="s">
        <v>618</v>
      </c>
      <c r="AH161" s="110" t="s">
        <v>168</v>
      </c>
      <c r="AI161" s="110" t="s">
        <v>1117</v>
      </c>
      <c r="AJ161" s="234" t="s">
        <v>438</v>
      </c>
      <c r="AK161" s="110" t="s">
        <v>439</v>
      </c>
      <c r="AL161" s="110" t="s">
        <v>82</v>
      </c>
      <c r="AM161" s="110" t="s">
        <v>543</v>
      </c>
      <c r="AN161" s="110" t="s">
        <v>458</v>
      </c>
      <c r="AO161" s="110" t="s">
        <v>203</v>
      </c>
      <c r="AP161" s="235"/>
      <c r="AQ161" s="110"/>
      <c r="AR161" s="20"/>
      <c r="AS161" s="20"/>
      <c r="AT161" s="20"/>
      <c r="AU161" s="20"/>
      <c r="AV161" s="20"/>
      <c r="AW161" s="128" t="s">
        <v>1128</v>
      </c>
    </row>
    <row r="162" s="1" customFormat="1" ht="45" hidden="1" spans="1:49">
      <c r="A162" s="20">
        <v>106</v>
      </c>
      <c r="B162" s="20" t="s">
        <v>649</v>
      </c>
      <c r="C162" s="20">
        <v>2022</v>
      </c>
      <c r="D162" s="21" t="s">
        <v>430</v>
      </c>
      <c r="E162" s="21" t="s">
        <v>650</v>
      </c>
      <c r="F162" s="21" t="s">
        <v>45</v>
      </c>
      <c r="G162" s="22" t="s">
        <v>1074</v>
      </c>
      <c r="H162" s="21" t="s">
        <v>455</v>
      </c>
      <c r="I162" s="33" t="s">
        <v>651</v>
      </c>
      <c r="J162" s="21"/>
      <c r="K162" s="21"/>
      <c r="L162" s="22">
        <v>1</v>
      </c>
      <c r="M162" s="21"/>
      <c r="N162" s="21"/>
      <c r="O162" s="21"/>
      <c r="P162" s="21"/>
      <c r="Q162" s="21"/>
      <c r="R162" s="22">
        <v>1197</v>
      </c>
      <c r="S162" s="21" t="s">
        <v>168</v>
      </c>
      <c r="T162" s="21" t="s">
        <v>1117</v>
      </c>
      <c r="U162" s="44">
        <v>80</v>
      </c>
      <c r="V162" s="44">
        <v>80</v>
      </c>
      <c r="W162" s="44"/>
      <c r="X162" s="44">
        <v>0</v>
      </c>
      <c r="Y162" s="44">
        <v>0</v>
      </c>
      <c r="Z162" s="44">
        <v>0</v>
      </c>
      <c r="AA162" s="44">
        <v>0</v>
      </c>
      <c r="AB162" s="44">
        <v>0</v>
      </c>
      <c r="AC162" s="44"/>
      <c r="AD162" s="50">
        <v>342</v>
      </c>
      <c r="AE162" s="50">
        <v>113</v>
      </c>
      <c r="AF162" s="33" t="s">
        <v>652</v>
      </c>
      <c r="AG162" s="33" t="s">
        <v>618</v>
      </c>
      <c r="AH162" s="21" t="s">
        <v>168</v>
      </c>
      <c r="AI162" s="21" t="s">
        <v>1117</v>
      </c>
      <c r="AJ162" s="58" t="s">
        <v>438</v>
      </c>
      <c r="AK162" s="21" t="s">
        <v>439</v>
      </c>
      <c r="AL162" s="21" t="s">
        <v>82</v>
      </c>
      <c r="AM162" s="21" t="s">
        <v>543</v>
      </c>
      <c r="AN162" s="21" t="s">
        <v>215</v>
      </c>
      <c r="AO162" s="21" t="s">
        <v>203</v>
      </c>
      <c r="AP162" s="133"/>
      <c r="AQ162" s="21"/>
      <c r="AR162" s="20"/>
      <c r="AS162" s="20"/>
      <c r="AT162" s="20"/>
      <c r="AU162" s="20"/>
      <c r="AV162" s="20"/>
      <c r="AW162" s="128"/>
    </row>
    <row r="163" s="1" customFormat="1" ht="67.5" hidden="1" spans="1:49">
      <c r="A163" s="20">
        <v>107</v>
      </c>
      <c r="B163" s="20" t="s">
        <v>653</v>
      </c>
      <c r="C163" s="20">
        <v>2022</v>
      </c>
      <c r="D163" s="22" t="s">
        <v>654</v>
      </c>
      <c r="E163" s="22" t="s">
        <v>655</v>
      </c>
      <c r="F163" s="22" t="s">
        <v>45</v>
      </c>
      <c r="G163" s="22" t="s">
        <v>1074</v>
      </c>
      <c r="H163" s="22" t="s">
        <v>546</v>
      </c>
      <c r="I163" s="34" t="s">
        <v>656</v>
      </c>
      <c r="J163" s="22"/>
      <c r="K163" s="22"/>
      <c r="L163" s="22">
        <v>1</v>
      </c>
      <c r="M163" s="22"/>
      <c r="N163" s="22"/>
      <c r="O163" s="22"/>
      <c r="P163" s="22"/>
      <c r="Q163" s="22"/>
      <c r="R163" s="22">
        <v>2475</v>
      </c>
      <c r="S163" s="22" t="s">
        <v>50</v>
      </c>
      <c r="T163" s="21" t="s">
        <v>51</v>
      </c>
      <c r="U163" s="44">
        <v>400</v>
      </c>
      <c r="V163" s="44">
        <v>0</v>
      </c>
      <c r="W163" s="44"/>
      <c r="X163" s="44">
        <v>400</v>
      </c>
      <c r="Y163" s="44">
        <v>0</v>
      </c>
      <c r="Z163" s="44">
        <v>0</v>
      </c>
      <c r="AA163" s="44">
        <v>0</v>
      </c>
      <c r="AB163" s="44">
        <v>0</v>
      </c>
      <c r="AC163" s="44"/>
      <c r="AD163" s="50">
        <v>707</v>
      </c>
      <c r="AE163" s="50">
        <v>447</v>
      </c>
      <c r="AF163" s="34" t="s">
        <v>657</v>
      </c>
      <c r="AG163" s="34" t="s">
        <v>657</v>
      </c>
      <c r="AH163" s="22" t="s">
        <v>658</v>
      </c>
      <c r="AI163" s="21" t="s">
        <v>659</v>
      </c>
      <c r="AJ163" s="114" t="s">
        <v>658</v>
      </c>
      <c r="AK163" s="21" t="s">
        <v>659</v>
      </c>
      <c r="AL163" s="21" t="s">
        <v>1073</v>
      </c>
      <c r="AM163" s="21" t="s">
        <v>543</v>
      </c>
      <c r="AN163" s="21" t="s">
        <v>266</v>
      </c>
      <c r="AO163" s="21" t="s">
        <v>203</v>
      </c>
      <c r="AP163" s="133"/>
      <c r="AQ163" s="21"/>
      <c r="AR163" s="20"/>
      <c r="AS163" s="20"/>
      <c r="AT163" s="20"/>
      <c r="AU163" s="20"/>
      <c r="AV163" s="20"/>
      <c r="AW163" s="128"/>
    </row>
    <row r="164" s="3" customFormat="1" ht="18" hidden="1" customHeight="1" spans="1:49">
      <c r="A164" s="155"/>
      <c r="B164" s="190" t="s">
        <v>660</v>
      </c>
      <c r="C164" s="190"/>
      <c r="D164" s="191"/>
      <c r="E164" s="191"/>
      <c r="F164" s="190"/>
      <c r="G164" s="191"/>
      <c r="H164" s="191"/>
      <c r="I164" s="190"/>
      <c r="J164" s="166">
        <v>0</v>
      </c>
      <c r="K164" s="166">
        <v>0</v>
      </c>
      <c r="L164" s="166">
        <v>0</v>
      </c>
      <c r="M164" s="166">
        <v>0</v>
      </c>
      <c r="N164" s="166">
        <v>0</v>
      </c>
      <c r="O164" s="166">
        <v>0</v>
      </c>
      <c r="P164" s="166">
        <v>0</v>
      </c>
      <c r="Q164" s="166">
        <v>0</v>
      </c>
      <c r="R164" s="166">
        <v>0</v>
      </c>
      <c r="S164" s="166">
        <v>0</v>
      </c>
      <c r="T164" s="166">
        <v>0</v>
      </c>
      <c r="U164" s="166">
        <v>0</v>
      </c>
      <c r="V164" s="166">
        <v>0</v>
      </c>
      <c r="W164" s="166">
        <v>0</v>
      </c>
      <c r="X164" s="166">
        <v>0</v>
      </c>
      <c r="Y164" s="166">
        <v>0</v>
      </c>
      <c r="Z164" s="166">
        <v>0</v>
      </c>
      <c r="AA164" s="166">
        <v>0</v>
      </c>
      <c r="AB164" s="166">
        <v>0</v>
      </c>
      <c r="AC164" s="166"/>
      <c r="AD164" s="166">
        <v>0</v>
      </c>
      <c r="AE164" s="166">
        <v>0</v>
      </c>
      <c r="AF164" s="205"/>
      <c r="AG164" s="205"/>
      <c r="AH164" s="201"/>
      <c r="AI164" s="201"/>
      <c r="AJ164" s="206"/>
      <c r="AK164" s="201"/>
      <c r="AL164" s="201"/>
      <c r="AM164" s="201"/>
      <c r="AN164" s="175"/>
      <c r="AO164" s="163"/>
      <c r="AP164" s="178"/>
      <c r="AQ164" s="163"/>
      <c r="AR164" s="178"/>
      <c r="AS164" s="178"/>
      <c r="AT164" s="178"/>
      <c r="AU164" s="178"/>
      <c r="AV164" s="178"/>
      <c r="AW164" s="178"/>
    </row>
    <row r="165" s="3" customFormat="1" ht="18" hidden="1" customHeight="1" spans="1:49">
      <c r="A165" s="155"/>
      <c r="B165" s="190" t="s">
        <v>661</v>
      </c>
      <c r="C165" s="190"/>
      <c r="D165" s="191"/>
      <c r="E165" s="191"/>
      <c r="F165" s="190"/>
      <c r="G165" s="191"/>
      <c r="H165" s="191"/>
      <c r="I165" s="190"/>
      <c r="J165" s="166">
        <v>0</v>
      </c>
      <c r="K165" s="166">
        <v>0</v>
      </c>
      <c r="L165" s="166">
        <v>0</v>
      </c>
      <c r="M165" s="166">
        <v>0</v>
      </c>
      <c r="N165" s="166">
        <v>0</v>
      </c>
      <c r="O165" s="166">
        <v>0</v>
      </c>
      <c r="P165" s="166">
        <v>0</v>
      </c>
      <c r="Q165" s="166">
        <v>0</v>
      </c>
      <c r="R165" s="166">
        <v>0</v>
      </c>
      <c r="S165" s="166">
        <v>0</v>
      </c>
      <c r="T165" s="166">
        <v>0</v>
      </c>
      <c r="U165" s="166">
        <v>0</v>
      </c>
      <c r="V165" s="166">
        <v>0</v>
      </c>
      <c r="W165" s="166">
        <v>0</v>
      </c>
      <c r="X165" s="166">
        <v>0</v>
      </c>
      <c r="Y165" s="166">
        <v>0</v>
      </c>
      <c r="Z165" s="166">
        <v>0</v>
      </c>
      <c r="AA165" s="166">
        <v>0</v>
      </c>
      <c r="AB165" s="166">
        <v>0</v>
      </c>
      <c r="AC165" s="166"/>
      <c r="AD165" s="166">
        <v>0</v>
      </c>
      <c r="AE165" s="166">
        <v>0</v>
      </c>
      <c r="AF165" s="205"/>
      <c r="AG165" s="205"/>
      <c r="AH165" s="201"/>
      <c r="AI165" s="201"/>
      <c r="AJ165" s="206"/>
      <c r="AK165" s="201"/>
      <c r="AL165" s="201"/>
      <c r="AM165" s="201"/>
      <c r="AN165" s="175"/>
      <c r="AO165" s="163"/>
      <c r="AP165" s="178"/>
      <c r="AQ165" s="163"/>
      <c r="AR165" s="178"/>
      <c r="AS165" s="178"/>
      <c r="AT165" s="178"/>
      <c r="AU165" s="178"/>
      <c r="AV165" s="178"/>
      <c r="AW165" s="178"/>
    </row>
    <row r="166" s="3" customFormat="1" ht="18" hidden="1" customHeight="1" spans="1:49">
      <c r="A166" s="155"/>
      <c r="B166" s="190" t="s">
        <v>662</v>
      </c>
      <c r="C166" s="190"/>
      <c r="D166" s="191"/>
      <c r="E166" s="191"/>
      <c r="F166" s="190"/>
      <c r="G166" s="191"/>
      <c r="H166" s="191"/>
      <c r="I166" s="190"/>
      <c r="J166" s="166">
        <f t="shared" ref="J166:AB166" si="28">SUM(J167:J170)</f>
        <v>0</v>
      </c>
      <c r="K166" s="166">
        <f t="shared" si="28"/>
        <v>0</v>
      </c>
      <c r="L166" s="166">
        <f t="shared" si="28"/>
        <v>4</v>
      </c>
      <c r="M166" s="166">
        <f t="shared" si="28"/>
        <v>0</v>
      </c>
      <c r="N166" s="166">
        <f t="shared" si="28"/>
        <v>0</v>
      </c>
      <c r="O166" s="166">
        <f t="shared" si="28"/>
        <v>0</v>
      </c>
      <c r="P166" s="166">
        <f t="shared" si="28"/>
        <v>0</v>
      </c>
      <c r="Q166" s="166">
        <f t="shared" si="28"/>
        <v>0</v>
      </c>
      <c r="R166" s="166">
        <f t="shared" si="28"/>
        <v>6580</v>
      </c>
      <c r="S166" s="166">
        <f t="shared" si="28"/>
        <v>0</v>
      </c>
      <c r="T166" s="166">
        <f t="shared" si="28"/>
        <v>0</v>
      </c>
      <c r="U166" s="166">
        <f t="shared" si="28"/>
        <v>8000</v>
      </c>
      <c r="V166" s="166">
        <f t="shared" si="28"/>
        <v>0</v>
      </c>
      <c r="W166" s="166">
        <f t="shared" si="28"/>
        <v>0</v>
      </c>
      <c r="X166" s="166">
        <f t="shared" si="28"/>
        <v>8000</v>
      </c>
      <c r="Y166" s="166">
        <f t="shared" si="28"/>
        <v>0</v>
      </c>
      <c r="Z166" s="166">
        <f t="shared" si="28"/>
        <v>0</v>
      </c>
      <c r="AA166" s="166">
        <f t="shared" si="28"/>
        <v>0</v>
      </c>
      <c r="AB166" s="166">
        <f t="shared" si="28"/>
        <v>0</v>
      </c>
      <c r="AC166" s="166"/>
      <c r="AD166" s="166">
        <f>SUM(AD167:AD170)</f>
        <v>1880</v>
      </c>
      <c r="AE166" s="166">
        <f>SUM(AE167:AE170)</f>
        <v>683</v>
      </c>
      <c r="AF166" s="205"/>
      <c r="AG166" s="205"/>
      <c r="AH166" s="201"/>
      <c r="AI166" s="201"/>
      <c r="AJ166" s="206"/>
      <c r="AK166" s="201"/>
      <c r="AL166" s="201"/>
      <c r="AM166" s="201"/>
      <c r="AN166" s="175"/>
      <c r="AO166" s="163"/>
      <c r="AP166" s="178"/>
      <c r="AQ166" s="163"/>
      <c r="AR166" s="178"/>
      <c r="AS166" s="178"/>
      <c r="AT166" s="178"/>
      <c r="AU166" s="178"/>
      <c r="AV166" s="178"/>
      <c r="AW166" s="178"/>
    </row>
    <row r="167" s="1" customFormat="1" ht="67.5" hidden="1" spans="1:49">
      <c r="A167" s="20">
        <v>108</v>
      </c>
      <c r="B167" s="20" t="s">
        <v>663</v>
      </c>
      <c r="C167" s="20">
        <v>2022</v>
      </c>
      <c r="D167" s="22" t="s">
        <v>664</v>
      </c>
      <c r="E167" s="23" t="s">
        <v>665</v>
      </c>
      <c r="F167" s="22" t="s">
        <v>45</v>
      </c>
      <c r="G167" s="22" t="s">
        <v>1074</v>
      </c>
      <c r="H167" s="22" t="s">
        <v>335</v>
      </c>
      <c r="I167" s="34" t="s">
        <v>666</v>
      </c>
      <c r="J167" s="22"/>
      <c r="K167" s="22"/>
      <c r="L167" s="22">
        <v>1</v>
      </c>
      <c r="M167" s="22"/>
      <c r="N167" s="22"/>
      <c r="O167" s="22"/>
      <c r="P167" s="22"/>
      <c r="Q167" s="22"/>
      <c r="R167" s="22">
        <v>1631</v>
      </c>
      <c r="S167" s="22" t="s">
        <v>50</v>
      </c>
      <c r="T167" s="21" t="s">
        <v>51</v>
      </c>
      <c r="U167" s="44">
        <v>3000</v>
      </c>
      <c r="V167" s="44">
        <v>0</v>
      </c>
      <c r="W167" s="44"/>
      <c r="X167" s="44">
        <v>3000</v>
      </c>
      <c r="Y167" s="44">
        <v>0</v>
      </c>
      <c r="Z167" s="44">
        <v>0</v>
      </c>
      <c r="AA167" s="44">
        <v>0</v>
      </c>
      <c r="AB167" s="44">
        <v>0</v>
      </c>
      <c r="AC167" s="44"/>
      <c r="AD167" s="50">
        <v>466</v>
      </c>
      <c r="AE167" s="50">
        <v>135</v>
      </c>
      <c r="AF167" s="34" t="s">
        <v>667</v>
      </c>
      <c r="AG167" s="34" t="s">
        <v>668</v>
      </c>
      <c r="AH167" s="22" t="s">
        <v>50</v>
      </c>
      <c r="AI167" s="21" t="s">
        <v>51</v>
      </c>
      <c r="AJ167" s="58" t="s">
        <v>669</v>
      </c>
      <c r="AK167" s="21" t="s">
        <v>670</v>
      </c>
      <c r="AL167" s="21" t="s">
        <v>671</v>
      </c>
      <c r="AM167" s="21" t="s">
        <v>543</v>
      </c>
      <c r="AN167" s="21" t="s">
        <v>266</v>
      </c>
      <c r="AO167" s="21" t="s">
        <v>56</v>
      </c>
      <c r="AP167" s="133"/>
      <c r="AQ167" s="21"/>
      <c r="AR167" s="20"/>
      <c r="AS167" s="20"/>
      <c r="AT167" s="20"/>
      <c r="AU167" s="20"/>
      <c r="AV167" s="20"/>
      <c r="AW167" s="128"/>
    </row>
    <row r="168" s="1" customFormat="1" ht="67.5" hidden="1" spans="1:49">
      <c r="A168" s="20">
        <v>109</v>
      </c>
      <c r="B168" s="20" t="s">
        <v>672</v>
      </c>
      <c r="C168" s="20">
        <v>2022</v>
      </c>
      <c r="D168" s="21" t="s">
        <v>664</v>
      </c>
      <c r="E168" s="21" t="s">
        <v>673</v>
      </c>
      <c r="F168" s="21" t="s">
        <v>45</v>
      </c>
      <c r="G168" s="22" t="s">
        <v>1074</v>
      </c>
      <c r="H168" s="21" t="s">
        <v>674</v>
      </c>
      <c r="I168" s="33" t="s">
        <v>675</v>
      </c>
      <c r="J168" s="21"/>
      <c r="K168" s="21"/>
      <c r="L168" s="21">
        <v>1</v>
      </c>
      <c r="M168" s="21"/>
      <c r="N168" s="21"/>
      <c r="O168" s="21"/>
      <c r="P168" s="21"/>
      <c r="Q168" s="21"/>
      <c r="R168" s="22">
        <v>3584</v>
      </c>
      <c r="S168" s="21" t="s">
        <v>78</v>
      </c>
      <c r="T168" s="21" t="s">
        <v>1076</v>
      </c>
      <c r="U168" s="44">
        <v>1500</v>
      </c>
      <c r="V168" s="44">
        <v>0</v>
      </c>
      <c r="W168" s="44"/>
      <c r="X168" s="44">
        <v>1500</v>
      </c>
      <c r="Y168" s="44">
        <v>0</v>
      </c>
      <c r="Z168" s="44">
        <v>0</v>
      </c>
      <c r="AA168" s="44">
        <v>0</v>
      </c>
      <c r="AB168" s="44">
        <v>0</v>
      </c>
      <c r="AC168" s="44"/>
      <c r="AD168" s="50">
        <v>1024</v>
      </c>
      <c r="AE168" s="50">
        <v>369</v>
      </c>
      <c r="AF168" s="33" t="s">
        <v>676</v>
      </c>
      <c r="AG168" s="33" t="s">
        <v>677</v>
      </c>
      <c r="AH168" s="21" t="s">
        <v>78</v>
      </c>
      <c r="AI168" s="21" t="s">
        <v>1076</v>
      </c>
      <c r="AJ168" s="58" t="s">
        <v>669</v>
      </c>
      <c r="AK168" s="21" t="s">
        <v>670</v>
      </c>
      <c r="AL168" s="21" t="s">
        <v>671</v>
      </c>
      <c r="AM168" s="21" t="s">
        <v>543</v>
      </c>
      <c r="AN168" s="21" t="s">
        <v>266</v>
      </c>
      <c r="AO168" s="21" t="s">
        <v>203</v>
      </c>
      <c r="AP168" s="133"/>
      <c r="AQ168" s="21"/>
      <c r="AR168" s="20"/>
      <c r="AS168" s="20"/>
      <c r="AT168" s="20"/>
      <c r="AU168" s="20"/>
      <c r="AV168" s="20"/>
      <c r="AW168" s="128"/>
    </row>
    <row r="169" s="1" customFormat="1" ht="67.5" hidden="1" spans="1:49">
      <c r="A169" s="20">
        <v>110</v>
      </c>
      <c r="B169" s="20" t="s">
        <v>680</v>
      </c>
      <c r="C169" s="20">
        <v>2022</v>
      </c>
      <c r="D169" s="21" t="s">
        <v>664</v>
      </c>
      <c r="E169" s="21" t="s">
        <v>681</v>
      </c>
      <c r="F169" s="26" t="s">
        <v>45</v>
      </c>
      <c r="G169" s="22" t="s">
        <v>1074</v>
      </c>
      <c r="H169" s="25" t="s">
        <v>682</v>
      </c>
      <c r="I169" s="36" t="s">
        <v>683</v>
      </c>
      <c r="J169" s="24"/>
      <c r="K169" s="24"/>
      <c r="L169" s="24">
        <v>1</v>
      </c>
      <c r="M169" s="24"/>
      <c r="N169" s="24"/>
      <c r="O169" s="24"/>
      <c r="P169" s="24"/>
      <c r="Q169" s="24"/>
      <c r="R169" s="22">
        <v>280</v>
      </c>
      <c r="S169" s="21" t="s">
        <v>200</v>
      </c>
      <c r="T169" s="21" t="s">
        <v>201</v>
      </c>
      <c r="U169" s="44">
        <v>2000</v>
      </c>
      <c r="V169" s="44">
        <v>0</v>
      </c>
      <c r="W169" s="44"/>
      <c r="X169" s="44">
        <v>2000</v>
      </c>
      <c r="Y169" s="44">
        <v>0</v>
      </c>
      <c r="Z169" s="44">
        <v>0</v>
      </c>
      <c r="AA169" s="44">
        <v>0</v>
      </c>
      <c r="AB169" s="44">
        <v>0</v>
      </c>
      <c r="AC169" s="44"/>
      <c r="AD169" s="50">
        <v>80</v>
      </c>
      <c r="AE169" s="50">
        <v>80</v>
      </c>
      <c r="AF169" s="33" t="s">
        <v>684</v>
      </c>
      <c r="AG169" s="33" t="s">
        <v>685</v>
      </c>
      <c r="AH169" s="21" t="s">
        <v>200</v>
      </c>
      <c r="AI169" s="21" t="s">
        <v>201</v>
      </c>
      <c r="AJ169" s="58" t="s">
        <v>669</v>
      </c>
      <c r="AK169" s="21" t="s">
        <v>670</v>
      </c>
      <c r="AL169" s="21" t="s">
        <v>671</v>
      </c>
      <c r="AM169" s="21" t="s">
        <v>543</v>
      </c>
      <c r="AN169" s="21" t="s">
        <v>266</v>
      </c>
      <c r="AO169" s="21" t="s">
        <v>203</v>
      </c>
      <c r="AP169" s="133"/>
      <c r="AQ169" s="21"/>
      <c r="AR169" s="20"/>
      <c r="AS169" s="20"/>
      <c r="AT169" s="20"/>
      <c r="AU169" s="20"/>
      <c r="AV169" s="20"/>
      <c r="AW169" s="128"/>
    </row>
    <row r="170" s="1" customFormat="1" ht="67.5" hidden="1" spans="1:49">
      <c r="A170" s="20">
        <v>111</v>
      </c>
      <c r="B170" s="20" t="s">
        <v>686</v>
      </c>
      <c r="C170" s="20">
        <v>2022</v>
      </c>
      <c r="D170" s="21" t="s">
        <v>664</v>
      </c>
      <c r="E170" s="21" t="s">
        <v>687</v>
      </c>
      <c r="F170" s="26" t="s">
        <v>45</v>
      </c>
      <c r="G170" s="22" t="s">
        <v>1074</v>
      </c>
      <c r="H170" s="25" t="s">
        <v>461</v>
      </c>
      <c r="I170" s="36" t="s">
        <v>688</v>
      </c>
      <c r="J170" s="24"/>
      <c r="K170" s="24"/>
      <c r="L170" s="22">
        <v>1</v>
      </c>
      <c r="M170" s="24"/>
      <c r="N170" s="24"/>
      <c r="O170" s="24"/>
      <c r="P170" s="24"/>
      <c r="Q170" s="24"/>
      <c r="R170" s="22">
        <v>1085</v>
      </c>
      <c r="S170" s="21" t="s">
        <v>70</v>
      </c>
      <c r="T170" s="21" t="s">
        <v>1075</v>
      </c>
      <c r="U170" s="44">
        <v>1500</v>
      </c>
      <c r="V170" s="44">
        <v>0</v>
      </c>
      <c r="W170" s="44"/>
      <c r="X170" s="44">
        <v>1500</v>
      </c>
      <c r="Y170" s="44">
        <v>0</v>
      </c>
      <c r="Z170" s="44">
        <v>0</v>
      </c>
      <c r="AA170" s="44">
        <v>0</v>
      </c>
      <c r="AB170" s="44">
        <v>0</v>
      </c>
      <c r="AC170" s="44"/>
      <c r="AD170" s="50">
        <v>310</v>
      </c>
      <c r="AE170" s="50">
        <v>99</v>
      </c>
      <c r="AF170" s="33" t="s">
        <v>684</v>
      </c>
      <c r="AG170" s="33" t="s">
        <v>689</v>
      </c>
      <c r="AH170" s="21" t="s">
        <v>70</v>
      </c>
      <c r="AI170" s="21" t="s">
        <v>1075</v>
      </c>
      <c r="AJ170" s="58" t="s">
        <v>669</v>
      </c>
      <c r="AK170" s="21" t="s">
        <v>670</v>
      </c>
      <c r="AL170" s="21" t="s">
        <v>671</v>
      </c>
      <c r="AM170" s="21" t="s">
        <v>543</v>
      </c>
      <c r="AN170" s="21" t="s">
        <v>266</v>
      </c>
      <c r="AO170" s="21" t="s">
        <v>203</v>
      </c>
      <c r="AP170" s="21" t="s">
        <v>96</v>
      </c>
      <c r="AQ170" s="21"/>
      <c r="AR170" s="20"/>
      <c r="AS170" s="20"/>
      <c r="AT170" s="20"/>
      <c r="AU170" s="20"/>
      <c r="AV170" s="20"/>
      <c r="AW170" s="128"/>
    </row>
    <row r="171" s="3" customFormat="1" ht="18" hidden="1" customHeight="1" spans="1:49">
      <c r="A171" s="155"/>
      <c r="B171" s="190" t="s">
        <v>690</v>
      </c>
      <c r="C171" s="190"/>
      <c r="D171" s="191"/>
      <c r="E171" s="191"/>
      <c r="F171" s="190"/>
      <c r="G171" s="191"/>
      <c r="H171" s="191"/>
      <c r="I171" s="190"/>
      <c r="J171" s="166">
        <v>0</v>
      </c>
      <c r="K171" s="166">
        <v>0</v>
      </c>
      <c r="L171" s="166">
        <v>0</v>
      </c>
      <c r="M171" s="166">
        <v>0</v>
      </c>
      <c r="N171" s="166">
        <v>0</v>
      </c>
      <c r="O171" s="166">
        <v>0</v>
      </c>
      <c r="P171" s="166">
        <v>0</v>
      </c>
      <c r="Q171" s="166">
        <v>0</v>
      </c>
      <c r="R171" s="166">
        <v>0</v>
      </c>
      <c r="S171" s="166">
        <v>0</v>
      </c>
      <c r="T171" s="166">
        <v>0</v>
      </c>
      <c r="U171" s="166">
        <v>0</v>
      </c>
      <c r="V171" s="166">
        <v>0</v>
      </c>
      <c r="W171" s="166">
        <v>0</v>
      </c>
      <c r="X171" s="166">
        <v>0</v>
      </c>
      <c r="Y171" s="166">
        <v>0</v>
      </c>
      <c r="Z171" s="166">
        <v>0</v>
      </c>
      <c r="AA171" s="166">
        <v>0</v>
      </c>
      <c r="AB171" s="166">
        <v>0</v>
      </c>
      <c r="AC171" s="166"/>
      <c r="AD171" s="166">
        <v>0</v>
      </c>
      <c r="AE171" s="166">
        <v>0</v>
      </c>
      <c r="AF171" s="205"/>
      <c r="AG171" s="205"/>
      <c r="AH171" s="201"/>
      <c r="AI171" s="201"/>
      <c r="AJ171" s="206"/>
      <c r="AK171" s="201"/>
      <c r="AL171" s="201"/>
      <c r="AM171" s="201"/>
      <c r="AN171" s="175"/>
      <c r="AO171" s="163"/>
      <c r="AP171" s="178"/>
      <c r="AQ171" s="163"/>
      <c r="AR171" s="178"/>
      <c r="AS171" s="178"/>
      <c r="AT171" s="178"/>
      <c r="AU171" s="178"/>
      <c r="AV171" s="178"/>
      <c r="AW171" s="178"/>
    </row>
    <row r="172" s="3" customFormat="1" ht="18" hidden="1" customHeight="1" spans="1:49">
      <c r="A172" s="155"/>
      <c r="B172" s="190" t="s">
        <v>691</v>
      </c>
      <c r="C172" s="190"/>
      <c r="D172" s="190"/>
      <c r="E172" s="191"/>
      <c r="F172" s="190"/>
      <c r="G172" s="190"/>
      <c r="H172" s="191"/>
      <c r="I172" s="190"/>
      <c r="J172" s="166">
        <f t="shared" ref="J172:AB172" si="29">SUM(J173:J178)</f>
        <v>0</v>
      </c>
      <c r="K172" s="166">
        <f t="shared" si="29"/>
        <v>0</v>
      </c>
      <c r="L172" s="166">
        <f t="shared" si="29"/>
        <v>6</v>
      </c>
      <c r="M172" s="166">
        <f t="shared" si="29"/>
        <v>0</v>
      </c>
      <c r="N172" s="166">
        <f t="shared" si="29"/>
        <v>0</v>
      </c>
      <c r="O172" s="166">
        <f t="shared" si="29"/>
        <v>0</v>
      </c>
      <c r="P172" s="166">
        <f t="shared" si="29"/>
        <v>0</v>
      </c>
      <c r="Q172" s="166">
        <f t="shared" si="29"/>
        <v>0</v>
      </c>
      <c r="R172" s="166">
        <f t="shared" si="29"/>
        <v>6450</v>
      </c>
      <c r="S172" s="166">
        <f t="shared" si="29"/>
        <v>0</v>
      </c>
      <c r="T172" s="166">
        <f t="shared" si="29"/>
        <v>0</v>
      </c>
      <c r="U172" s="166">
        <f t="shared" si="29"/>
        <v>6648.7</v>
      </c>
      <c r="V172" s="166">
        <f t="shared" si="29"/>
        <v>5570</v>
      </c>
      <c r="W172" s="166">
        <f t="shared" si="29"/>
        <v>130</v>
      </c>
      <c r="X172" s="166">
        <f t="shared" si="29"/>
        <v>0</v>
      </c>
      <c r="Y172" s="166">
        <f t="shared" si="29"/>
        <v>948.7</v>
      </c>
      <c r="Z172" s="166">
        <f t="shared" si="29"/>
        <v>0</v>
      </c>
      <c r="AA172" s="166">
        <f t="shared" si="29"/>
        <v>0</v>
      </c>
      <c r="AB172" s="166">
        <f t="shared" si="29"/>
        <v>0</v>
      </c>
      <c r="AC172" s="166"/>
      <c r="AD172" s="166">
        <f>SUM(AD173:AD178)</f>
        <v>1855</v>
      </c>
      <c r="AE172" s="166">
        <f>SUM(AE173:AE178)</f>
        <v>692</v>
      </c>
      <c r="AF172" s="205"/>
      <c r="AG172" s="205"/>
      <c r="AH172" s="201"/>
      <c r="AI172" s="201"/>
      <c r="AJ172" s="206"/>
      <c r="AK172" s="201"/>
      <c r="AL172" s="201"/>
      <c r="AM172" s="201"/>
      <c r="AN172" s="175"/>
      <c r="AO172" s="163"/>
      <c r="AP172" s="178"/>
      <c r="AQ172" s="163"/>
      <c r="AR172" s="178"/>
      <c r="AS172" s="178"/>
      <c r="AT172" s="178"/>
      <c r="AU172" s="178"/>
      <c r="AV172" s="178"/>
      <c r="AW172" s="178"/>
    </row>
    <row r="173" s="334" customFormat="1" ht="56.25" hidden="1" spans="1:59">
      <c r="A173" s="336">
        <v>112</v>
      </c>
      <c r="B173" s="336" t="s">
        <v>692</v>
      </c>
      <c r="C173" s="336">
        <v>2022</v>
      </c>
      <c r="D173" s="338" t="s">
        <v>43</v>
      </c>
      <c r="E173" s="338" t="s">
        <v>693</v>
      </c>
      <c r="F173" s="338" t="s">
        <v>45</v>
      </c>
      <c r="G173" s="343" t="s">
        <v>1074</v>
      </c>
      <c r="H173" s="338" t="s">
        <v>621</v>
      </c>
      <c r="I173" s="349" t="s">
        <v>694</v>
      </c>
      <c r="J173" s="338"/>
      <c r="K173" s="338"/>
      <c r="L173" s="338">
        <v>1</v>
      </c>
      <c r="M173" s="338"/>
      <c r="N173" s="338"/>
      <c r="O173" s="338"/>
      <c r="P173" s="338"/>
      <c r="Q173" s="338"/>
      <c r="R173" s="343">
        <v>1925</v>
      </c>
      <c r="S173" s="338" t="s">
        <v>200</v>
      </c>
      <c r="T173" s="338" t="s">
        <v>201</v>
      </c>
      <c r="U173" s="357">
        <v>160</v>
      </c>
      <c r="V173" s="357">
        <v>0</v>
      </c>
      <c r="W173" s="357"/>
      <c r="X173" s="357">
        <v>0</v>
      </c>
      <c r="Y173" s="357">
        <v>160</v>
      </c>
      <c r="Z173" s="357">
        <v>0</v>
      </c>
      <c r="AA173" s="357">
        <v>0</v>
      </c>
      <c r="AB173" s="357">
        <v>0</v>
      </c>
      <c r="AC173" s="357"/>
      <c r="AD173" s="362">
        <v>550</v>
      </c>
      <c r="AE173" s="362">
        <v>241</v>
      </c>
      <c r="AF173" s="349" t="s">
        <v>695</v>
      </c>
      <c r="AG173" s="349" t="s">
        <v>696</v>
      </c>
      <c r="AH173" s="338" t="s">
        <v>200</v>
      </c>
      <c r="AI173" s="338" t="s">
        <v>201</v>
      </c>
      <c r="AJ173" s="339" t="s">
        <v>52</v>
      </c>
      <c r="AK173" s="338" t="s">
        <v>53</v>
      </c>
      <c r="AL173" s="338" t="s">
        <v>1073</v>
      </c>
      <c r="AM173" s="338" t="s">
        <v>543</v>
      </c>
      <c r="AN173" s="338" t="s">
        <v>438</v>
      </c>
      <c r="AO173" s="338" t="s">
        <v>56</v>
      </c>
      <c r="AP173" s="367" t="s">
        <v>1112</v>
      </c>
      <c r="AQ173" s="338"/>
      <c r="AR173" s="336" t="s">
        <v>1079</v>
      </c>
      <c r="AS173" s="336"/>
      <c r="AT173" s="336"/>
      <c r="AU173" s="336"/>
      <c r="AV173" s="336"/>
      <c r="AW173" s="371"/>
      <c r="AY173" s="1"/>
      <c r="AZ173" s="1"/>
      <c r="BA173" s="1"/>
      <c r="BB173" s="1"/>
      <c r="BC173" s="1"/>
      <c r="BD173" s="1"/>
      <c r="BE173" s="1"/>
      <c r="BF173" s="1"/>
      <c r="BG173" s="372">
        <v>1</v>
      </c>
    </row>
    <row r="174" s="333" customFormat="1" ht="45" spans="1:59">
      <c r="A174" s="336">
        <v>113</v>
      </c>
      <c r="B174" s="337" t="s">
        <v>697</v>
      </c>
      <c r="C174" s="337">
        <v>2022</v>
      </c>
      <c r="D174" s="338" t="s">
        <v>430</v>
      </c>
      <c r="E174" s="339" t="s">
        <v>698</v>
      </c>
      <c r="F174" s="339" t="s">
        <v>45</v>
      </c>
      <c r="G174" s="340" t="s">
        <v>1074</v>
      </c>
      <c r="H174" s="339" t="s">
        <v>224</v>
      </c>
      <c r="I174" s="348" t="s">
        <v>1507</v>
      </c>
      <c r="J174" s="338"/>
      <c r="K174" s="338"/>
      <c r="L174" s="338">
        <v>1</v>
      </c>
      <c r="M174" s="338"/>
      <c r="N174" s="338"/>
      <c r="O174" s="338"/>
      <c r="P174" s="338"/>
      <c r="Q174" s="338"/>
      <c r="R174" s="343">
        <v>1197</v>
      </c>
      <c r="S174" s="339" t="s">
        <v>438</v>
      </c>
      <c r="T174" s="339" t="s">
        <v>439</v>
      </c>
      <c r="U174" s="354">
        <v>1608.7</v>
      </c>
      <c r="V174" s="354">
        <v>820</v>
      </c>
      <c r="W174" s="354"/>
      <c r="X174" s="354">
        <v>0</v>
      </c>
      <c r="Y174" s="354">
        <f>U174-V174</f>
        <v>788.7</v>
      </c>
      <c r="Z174" s="354">
        <v>0</v>
      </c>
      <c r="AA174" s="354">
        <v>0</v>
      </c>
      <c r="AB174" s="354">
        <v>0</v>
      </c>
      <c r="AC174" s="354"/>
      <c r="AD174" s="359">
        <v>342</v>
      </c>
      <c r="AE174" s="359">
        <v>113</v>
      </c>
      <c r="AF174" s="348" t="s">
        <v>1508</v>
      </c>
      <c r="AG174" s="348" t="s">
        <v>701</v>
      </c>
      <c r="AH174" s="338" t="s">
        <v>1154</v>
      </c>
      <c r="AI174" s="338" t="s">
        <v>1155</v>
      </c>
      <c r="AJ174" s="339" t="s">
        <v>438</v>
      </c>
      <c r="AK174" s="338" t="s">
        <v>439</v>
      </c>
      <c r="AL174" s="338" t="s">
        <v>82</v>
      </c>
      <c r="AM174" s="338" t="s">
        <v>543</v>
      </c>
      <c r="AN174" s="338" t="s">
        <v>215</v>
      </c>
      <c r="AO174" s="338" t="s">
        <v>56</v>
      </c>
      <c r="AP174" s="338" t="s">
        <v>1112</v>
      </c>
      <c r="AQ174" s="338"/>
      <c r="AR174" s="337" t="s">
        <v>1079</v>
      </c>
      <c r="AS174" s="337" t="s">
        <v>1079</v>
      </c>
      <c r="AT174" s="337" t="s">
        <v>1079</v>
      </c>
      <c r="AU174" s="337"/>
      <c r="AV174" s="339"/>
      <c r="AW174" s="371" t="s">
        <v>1168</v>
      </c>
      <c r="AX174" s="334"/>
      <c r="AY174" s="74"/>
      <c r="AZ174" s="74"/>
      <c r="BA174" s="74"/>
      <c r="BB174" s="74"/>
      <c r="BC174" s="74"/>
      <c r="BD174" s="74"/>
      <c r="BE174" s="74"/>
      <c r="BF174" s="74"/>
      <c r="BG174" s="372">
        <v>1</v>
      </c>
    </row>
    <row r="175" s="1" customFormat="1" ht="45" hidden="1" spans="1:49">
      <c r="A175" s="20">
        <v>114</v>
      </c>
      <c r="B175" s="20" t="s">
        <v>702</v>
      </c>
      <c r="C175" s="20">
        <v>2022</v>
      </c>
      <c r="D175" s="21" t="s">
        <v>430</v>
      </c>
      <c r="E175" s="21" t="s">
        <v>703</v>
      </c>
      <c r="F175" s="21" t="s">
        <v>45</v>
      </c>
      <c r="G175" s="22" t="s">
        <v>1074</v>
      </c>
      <c r="H175" s="21" t="s">
        <v>455</v>
      </c>
      <c r="I175" s="33" t="s">
        <v>704</v>
      </c>
      <c r="J175" s="21"/>
      <c r="K175" s="21"/>
      <c r="L175" s="21">
        <v>1</v>
      </c>
      <c r="M175" s="21"/>
      <c r="N175" s="21"/>
      <c r="O175" s="21"/>
      <c r="P175" s="21"/>
      <c r="Q175" s="21"/>
      <c r="R175" s="22">
        <v>1197</v>
      </c>
      <c r="S175" s="21" t="s">
        <v>438</v>
      </c>
      <c r="T175" s="21" t="s">
        <v>439</v>
      </c>
      <c r="U175" s="44">
        <v>1000</v>
      </c>
      <c r="V175" s="44">
        <v>1000</v>
      </c>
      <c r="W175" s="44"/>
      <c r="X175" s="44">
        <v>0</v>
      </c>
      <c r="Y175" s="44">
        <v>0</v>
      </c>
      <c r="Z175" s="44">
        <v>0</v>
      </c>
      <c r="AA175" s="44">
        <v>0</v>
      </c>
      <c r="AB175" s="44">
        <v>0</v>
      </c>
      <c r="AC175" s="44"/>
      <c r="AD175" s="50">
        <v>342</v>
      </c>
      <c r="AE175" s="50">
        <v>113</v>
      </c>
      <c r="AF175" s="33" t="s">
        <v>1509</v>
      </c>
      <c r="AG175" s="33" t="s">
        <v>701</v>
      </c>
      <c r="AH175" s="66" t="s">
        <v>1154</v>
      </c>
      <c r="AI175" s="66" t="s">
        <v>1155</v>
      </c>
      <c r="AJ175" s="58" t="s">
        <v>438</v>
      </c>
      <c r="AK175" s="21" t="s">
        <v>439</v>
      </c>
      <c r="AL175" s="21" t="s">
        <v>82</v>
      </c>
      <c r="AM175" s="21" t="s">
        <v>543</v>
      </c>
      <c r="AN175" s="21" t="s">
        <v>215</v>
      </c>
      <c r="AO175" s="21" t="s">
        <v>203</v>
      </c>
      <c r="AP175" s="133"/>
      <c r="AQ175" s="21"/>
      <c r="AR175" s="20"/>
      <c r="AS175" s="20"/>
      <c r="AT175" s="20"/>
      <c r="AU175" s="20"/>
      <c r="AV175" s="20"/>
      <c r="AW175" s="128"/>
    </row>
    <row r="176" s="1" customFormat="1" ht="78.75" hidden="1" spans="1:49">
      <c r="A176" s="20">
        <v>115</v>
      </c>
      <c r="B176" s="20" t="s">
        <v>706</v>
      </c>
      <c r="C176" s="20">
        <v>2022</v>
      </c>
      <c r="D176" s="21" t="s">
        <v>430</v>
      </c>
      <c r="E176" s="21" t="s">
        <v>707</v>
      </c>
      <c r="F176" s="21" t="s">
        <v>45</v>
      </c>
      <c r="G176" s="22" t="s">
        <v>1074</v>
      </c>
      <c r="H176" s="21" t="s">
        <v>425</v>
      </c>
      <c r="I176" s="33" t="s">
        <v>708</v>
      </c>
      <c r="J176" s="21"/>
      <c r="K176" s="21"/>
      <c r="L176" s="21">
        <v>1</v>
      </c>
      <c r="M176" s="21"/>
      <c r="N176" s="21"/>
      <c r="O176" s="21"/>
      <c r="P176" s="21"/>
      <c r="Q176" s="21"/>
      <c r="R176" s="22">
        <v>1348</v>
      </c>
      <c r="S176" s="21" t="s">
        <v>200</v>
      </c>
      <c r="T176" s="21" t="s">
        <v>201</v>
      </c>
      <c r="U176" s="44">
        <v>750</v>
      </c>
      <c r="V176" s="44">
        <v>750</v>
      </c>
      <c r="W176" s="44"/>
      <c r="X176" s="44">
        <v>0</v>
      </c>
      <c r="Y176" s="44">
        <v>0</v>
      </c>
      <c r="Z176" s="44">
        <v>0</v>
      </c>
      <c r="AA176" s="44">
        <v>0</v>
      </c>
      <c r="AB176" s="44">
        <v>0</v>
      </c>
      <c r="AC176" s="44"/>
      <c r="AD176" s="50">
        <v>385</v>
      </c>
      <c r="AE176" s="50">
        <v>134</v>
      </c>
      <c r="AF176" s="33" t="s">
        <v>709</v>
      </c>
      <c r="AG176" s="33" t="s">
        <v>710</v>
      </c>
      <c r="AH176" s="21" t="s">
        <v>200</v>
      </c>
      <c r="AI176" s="21" t="s">
        <v>201</v>
      </c>
      <c r="AJ176" s="58" t="s">
        <v>438</v>
      </c>
      <c r="AK176" s="21" t="s">
        <v>439</v>
      </c>
      <c r="AL176" s="21" t="s">
        <v>82</v>
      </c>
      <c r="AM176" s="21" t="s">
        <v>543</v>
      </c>
      <c r="AN176" s="66" t="s">
        <v>438</v>
      </c>
      <c r="AO176" s="66" t="s">
        <v>203</v>
      </c>
      <c r="AP176" s="133" t="s">
        <v>1112</v>
      </c>
      <c r="AQ176" s="66"/>
      <c r="AR176" s="20"/>
      <c r="AS176" s="20"/>
      <c r="AT176" s="20"/>
      <c r="AU176" s="20"/>
      <c r="AV176" s="20"/>
      <c r="AW176" s="128"/>
    </row>
    <row r="177" s="1" customFormat="1" ht="45" hidden="1" spans="1:49">
      <c r="A177" s="20">
        <v>116</v>
      </c>
      <c r="B177" s="20" t="s">
        <v>711</v>
      </c>
      <c r="C177" s="20">
        <v>2022</v>
      </c>
      <c r="D177" s="21" t="s">
        <v>430</v>
      </c>
      <c r="E177" s="21" t="s">
        <v>712</v>
      </c>
      <c r="F177" s="21" t="s">
        <v>45</v>
      </c>
      <c r="G177" s="22" t="s">
        <v>1074</v>
      </c>
      <c r="H177" s="21" t="s">
        <v>433</v>
      </c>
      <c r="I177" s="33" t="s">
        <v>713</v>
      </c>
      <c r="J177" s="21"/>
      <c r="K177" s="21"/>
      <c r="L177" s="21">
        <v>1</v>
      </c>
      <c r="M177" s="21"/>
      <c r="N177" s="21"/>
      <c r="O177" s="21"/>
      <c r="P177" s="21"/>
      <c r="Q177" s="21"/>
      <c r="R177" s="22">
        <v>630</v>
      </c>
      <c r="S177" s="21" t="s">
        <v>78</v>
      </c>
      <c r="T177" s="21" t="s">
        <v>1076</v>
      </c>
      <c r="U177" s="44">
        <v>3000</v>
      </c>
      <c r="V177" s="44">
        <v>3000</v>
      </c>
      <c r="W177" s="44"/>
      <c r="X177" s="44">
        <v>0</v>
      </c>
      <c r="Y177" s="44">
        <v>0</v>
      </c>
      <c r="Z177" s="44">
        <v>0</v>
      </c>
      <c r="AA177" s="44">
        <v>0</v>
      </c>
      <c r="AB177" s="44">
        <v>0</v>
      </c>
      <c r="AC177" s="44"/>
      <c r="AD177" s="50">
        <v>180</v>
      </c>
      <c r="AE177" s="50">
        <v>56</v>
      </c>
      <c r="AF177" s="33" t="s">
        <v>714</v>
      </c>
      <c r="AG177" s="33" t="s">
        <v>715</v>
      </c>
      <c r="AH177" s="21" t="s">
        <v>78</v>
      </c>
      <c r="AI177" s="21" t="s">
        <v>1076</v>
      </c>
      <c r="AJ177" s="58" t="s">
        <v>438</v>
      </c>
      <c r="AK177" s="21" t="s">
        <v>439</v>
      </c>
      <c r="AL177" s="21" t="s">
        <v>82</v>
      </c>
      <c r="AM177" s="21" t="s">
        <v>543</v>
      </c>
      <c r="AN177" s="21" t="s">
        <v>440</v>
      </c>
      <c r="AO177" s="21" t="s">
        <v>280</v>
      </c>
      <c r="AP177" s="133"/>
      <c r="AQ177" s="21"/>
      <c r="AR177" s="20"/>
      <c r="AS177" s="20"/>
      <c r="AT177" s="20"/>
      <c r="AU177" s="20"/>
      <c r="AV177" s="20"/>
      <c r="AW177" s="128"/>
    </row>
    <row r="178" s="334" customFormat="1" ht="57" customHeight="1" spans="1:59">
      <c r="A178" s="336">
        <v>117</v>
      </c>
      <c r="B178" s="336" t="s">
        <v>1510</v>
      </c>
      <c r="C178" s="336">
        <v>2022</v>
      </c>
      <c r="D178" s="338" t="s">
        <v>430</v>
      </c>
      <c r="E178" s="71" t="s">
        <v>1511</v>
      </c>
      <c r="F178" s="338" t="s">
        <v>45</v>
      </c>
      <c r="G178" s="343" t="s">
        <v>1074</v>
      </c>
      <c r="H178" s="338" t="s">
        <v>425</v>
      </c>
      <c r="I178" s="349" t="s">
        <v>1512</v>
      </c>
      <c r="J178" s="338"/>
      <c r="K178" s="338"/>
      <c r="L178" s="338">
        <v>1</v>
      </c>
      <c r="M178" s="338"/>
      <c r="N178" s="338"/>
      <c r="O178" s="338"/>
      <c r="P178" s="338"/>
      <c r="Q178" s="338"/>
      <c r="R178" s="343">
        <v>153</v>
      </c>
      <c r="S178" s="338" t="s">
        <v>200</v>
      </c>
      <c r="T178" s="338" t="s">
        <v>201</v>
      </c>
      <c r="U178" s="357">
        <v>130</v>
      </c>
      <c r="V178" s="357"/>
      <c r="W178" s="357">
        <v>130</v>
      </c>
      <c r="X178" s="357">
        <v>0</v>
      </c>
      <c r="Y178" s="357">
        <v>0</v>
      </c>
      <c r="Z178" s="357">
        <v>0</v>
      </c>
      <c r="AA178" s="357">
        <v>0</v>
      </c>
      <c r="AB178" s="357">
        <v>0</v>
      </c>
      <c r="AC178" s="357"/>
      <c r="AD178" s="362">
        <v>56</v>
      </c>
      <c r="AE178" s="362">
        <v>35</v>
      </c>
      <c r="AF178" s="349" t="s">
        <v>1513</v>
      </c>
      <c r="AG178" s="349" t="s">
        <v>715</v>
      </c>
      <c r="AH178" s="338" t="s">
        <v>200</v>
      </c>
      <c r="AI178" s="338" t="s">
        <v>201</v>
      </c>
      <c r="AJ178" s="339" t="s">
        <v>438</v>
      </c>
      <c r="AK178" s="338" t="s">
        <v>439</v>
      </c>
      <c r="AL178" s="338" t="s">
        <v>82</v>
      </c>
      <c r="AM178" s="338" t="s">
        <v>543</v>
      </c>
      <c r="AN178" s="338" t="s">
        <v>438</v>
      </c>
      <c r="AO178" s="338"/>
      <c r="AP178" s="367"/>
      <c r="AQ178" s="338"/>
      <c r="AR178" s="336" t="s">
        <v>1079</v>
      </c>
      <c r="AS178" s="337" t="s">
        <v>1079</v>
      </c>
      <c r="AT178" s="336"/>
      <c r="AU178" s="336" t="s">
        <v>1079</v>
      </c>
      <c r="AV178" s="338" t="s">
        <v>1514</v>
      </c>
      <c r="AW178" s="371"/>
      <c r="AY178" s="1"/>
      <c r="AZ178" s="1"/>
      <c r="BA178" s="1"/>
      <c r="BB178" s="1"/>
      <c r="BC178" s="1"/>
      <c r="BD178" s="1"/>
      <c r="BE178" s="1"/>
      <c r="BF178" s="1"/>
      <c r="BG178" s="372">
        <v>1</v>
      </c>
    </row>
    <row r="179" s="3" customFormat="1" ht="18" hidden="1" customHeight="1" spans="1:49">
      <c r="A179" s="155"/>
      <c r="B179" s="190" t="s">
        <v>716</v>
      </c>
      <c r="C179" s="190"/>
      <c r="D179" s="191"/>
      <c r="E179" s="191"/>
      <c r="F179" s="190"/>
      <c r="G179" s="191"/>
      <c r="H179" s="191"/>
      <c r="I179" s="190"/>
      <c r="J179" s="166">
        <v>0</v>
      </c>
      <c r="K179" s="166">
        <v>0</v>
      </c>
      <c r="L179" s="166">
        <v>0</v>
      </c>
      <c r="M179" s="166">
        <v>0</v>
      </c>
      <c r="N179" s="166">
        <v>0</v>
      </c>
      <c r="O179" s="166">
        <v>0</v>
      </c>
      <c r="P179" s="166">
        <v>0</v>
      </c>
      <c r="Q179" s="166">
        <v>0</v>
      </c>
      <c r="R179" s="166">
        <v>0</v>
      </c>
      <c r="S179" s="166">
        <v>0</v>
      </c>
      <c r="T179" s="166">
        <v>0</v>
      </c>
      <c r="U179" s="166">
        <v>0</v>
      </c>
      <c r="V179" s="166">
        <v>0</v>
      </c>
      <c r="W179" s="166">
        <v>0</v>
      </c>
      <c r="X179" s="166">
        <v>0</v>
      </c>
      <c r="Y179" s="166">
        <v>0</v>
      </c>
      <c r="Z179" s="166">
        <v>0</v>
      </c>
      <c r="AA179" s="166">
        <v>0</v>
      </c>
      <c r="AB179" s="166">
        <v>0</v>
      </c>
      <c r="AC179" s="166"/>
      <c r="AD179" s="166">
        <v>0</v>
      </c>
      <c r="AE179" s="166">
        <v>0</v>
      </c>
      <c r="AF179" s="205"/>
      <c r="AG179" s="205"/>
      <c r="AH179" s="201"/>
      <c r="AI179" s="201"/>
      <c r="AJ179" s="206"/>
      <c r="AK179" s="201"/>
      <c r="AL179" s="201"/>
      <c r="AM179" s="201"/>
      <c r="AN179" s="175"/>
      <c r="AO179" s="163"/>
      <c r="AP179" s="178"/>
      <c r="AQ179" s="163"/>
      <c r="AR179" s="178"/>
      <c r="AS179" s="178"/>
      <c r="AT179" s="178"/>
      <c r="AU179" s="178"/>
      <c r="AV179" s="178"/>
      <c r="AW179" s="178"/>
    </row>
    <row r="180" s="3" customFormat="1" ht="18" hidden="1" customHeight="1" spans="1:49">
      <c r="A180" s="155"/>
      <c r="B180" s="190" t="s">
        <v>717</v>
      </c>
      <c r="C180" s="190"/>
      <c r="D180" s="191"/>
      <c r="E180" s="191"/>
      <c r="F180" s="190"/>
      <c r="G180" s="191"/>
      <c r="H180" s="191"/>
      <c r="I180" s="190"/>
      <c r="J180" s="166">
        <f t="shared" ref="J180:AB180" si="30">J181+J183+J187+J192</f>
        <v>0</v>
      </c>
      <c r="K180" s="166">
        <f t="shared" si="30"/>
        <v>0</v>
      </c>
      <c r="L180" s="166">
        <f t="shared" si="30"/>
        <v>26</v>
      </c>
      <c r="M180" s="166">
        <f t="shared" si="30"/>
        <v>0</v>
      </c>
      <c r="N180" s="166">
        <f t="shared" si="30"/>
        <v>0</v>
      </c>
      <c r="O180" s="166">
        <f t="shared" si="30"/>
        <v>0</v>
      </c>
      <c r="P180" s="166">
        <f t="shared" si="30"/>
        <v>0</v>
      </c>
      <c r="Q180" s="166">
        <f t="shared" si="30"/>
        <v>0</v>
      </c>
      <c r="R180" s="166">
        <f t="shared" si="30"/>
        <v>65690</v>
      </c>
      <c r="S180" s="166">
        <f t="shared" si="30"/>
        <v>0</v>
      </c>
      <c r="T180" s="166">
        <f t="shared" si="30"/>
        <v>0</v>
      </c>
      <c r="U180" s="166">
        <f t="shared" si="30"/>
        <v>8418.35</v>
      </c>
      <c r="V180" s="166">
        <f t="shared" si="30"/>
        <v>1494.2</v>
      </c>
      <c r="W180" s="166">
        <f t="shared" si="30"/>
        <v>0</v>
      </c>
      <c r="X180" s="166">
        <f t="shared" si="30"/>
        <v>1530</v>
      </c>
      <c r="Y180" s="166">
        <f t="shared" si="30"/>
        <v>5244.15</v>
      </c>
      <c r="Z180" s="166">
        <f t="shared" si="30"/>
        <v>0</v>
      </c>
      <c r="AA180" s="166">
        <f t="shared" si="30"/>
        <v>0</v>
      </c>
      <c r="AB180" s="166">
        <f t="shared" si="30"/>
        <v>150</v>
      </c>
      <c r="AC180" s="166"/>
      <c r="AD180" s="166">
        <f>AD181+AD183+AD187+AD192</f>
        <v>17871</v>
      </c>
      <c r="AE180" s="166">
        <f>AE181+AE183+AE187+AE192</f>
        <v>7967</v>
      </c>
      <c r="AF180" s="205"/>
      <c r="AG180" s="205"/>
      <c r="AH180" s="201"/>
      <c r="AI180" s="201"/>
      <c r="AJ180" s="206"/>
      <c r="AK180" s="201"/>
      <c r="AL180" s="201"/>
      <c r="AM180" s="201"/>
      <c r="AN180" s="175"/>
      <c r="AO180" s="163"/>
      <c r="AP180" s="178"/>
      <c r="AQ180" s="163"/>
      <c r="AR180" s="178"/>
      <c r="AS180" s="178"/>
      <c r="AT180" s="178"/>
      <c r="AU180" s="178"/>
      <c r="AV180" s="178"/>
      <c r="AW180" s="178"/>
    </row>
    <row r="181" s="3" customFormat="1" ht="18" hidden="1" customHeight="1" spans="1:49">
      <c r="A181" s="155"/>
      <c r="B181" s="190" t="s">
        <v>718</v>
      </c>
      <c r="C181" s="190"/>
      <c r="D181" s="191"/>
      <c r="E181" s="191"/>
      <c r="F181" s="190"/>
      <c r="G181" s="191"/>
      <c r="H181" s="191"/>
      <c r="I181" s="190"/>
      <c r="J181" s="166">
        <f t="shared" ref="J181:AB181" si="31">SUM(J182:J182)</f>
        <v>0</v>
      </c>
      <c r="K181" s="166">
        <f t="shared" si="31"/>
        <v>0</v>
      </c>
      <c r="L181" s="166">
        <f t="shared" si="31"/>
        <v>1</v>
      </c>
      <c r="M181" s="166">
        <f t="shared" si="31"/>
        <v>0</v>
      </c>
      <c r="N181" s="166">
        <f t="shared" si="31"/>
        <v>0</v>
      </c>
      <c r="O181" s="166">
        <f t="shared" si="31"/>
        <v>0</v>
      </c>
      <c r="P181" s="166">
        <f t="shared" si="31"/>
        <v>0</v>
      </c>
      <c r="Q181" s="166">
        <f t="shared" si="31"/>
        <v>0</v>
      </c>
      <c r="R181" s="166">
        <f t="shared" si="31"/>
        <v>3693</v>
      </c>
      <c r="S181" s="166">
        <f t="shared" si="31"/>
        <v>0</v>
      </c>
      <c r="T181" s="166">
        <f t="shared" si="31"/>
        <v>0</v>
      </c>
      <c r="U181" s="166">
        <f t="shared" si="31"/>
        <v>29.2</v>
      </c>
      <c r="V181" s="166">
        <f t="shared" si="31"/>
        <v>29.2</v>
      </c>
      <c r="W181" s="166">
        <f t="shared" si="31"/>
        <v>0</v>
      </c>
      <c r="X181" s="166">
        <f t="shared" si="31"/>
        <v>0</v>
      </c>
      <c r="Y181" s="166">
        <f t="shared" si="31"/>
        <v>0</v>
      </c>
      <c r="Z181" s="166">
        <f t="shared" si="31"/>
        <v>0</v>
      </c>
      <c r="AA181" s="166">
        <f t="shared" si="31"/>
        <v>0</v>
      </c>
      <c r="AB181" s="166">
        <f t="shared" si="31"/>
        <v>0</v>
      </c>
      <c r="AC181" s="166"/>
      <c r="AD181" s="166">
        <f>SUM(AD182:AD182)</f>
        <v>1055</v>
      </c>
      <c r="AE181" s="166">
        <f>SUM(AE182:AE182)</f>
        <v>743</v>
      </c>
      <c r="AF181" s="205"/>
      <c r="AG181" s="205"/>
      <c r="AH181" s="201"/>
      <c r="AI181" s="201"/>
      <c r="AJ181" s="206"/>
      <c r="AK181" s="201"/>
      <c r="AL181" s="201"/>
      <c r="AM181" s="201"/>
      <c r="AN181" s="175"/>
      <c r="AO181" s="163"/>
      <c r="AP181" s="178"/>
      <c r="AQ181" s="163"/>
      <c r="AR181" s="178"/>
      <c r="AS181" s="178"/>
      <c r="AT181" s="178"/>
      <c r="AU181" s="178"/>
      <c r="AV181" s="178"/>
      <c r="AW181" s="178"/>
    </row>
    <row r="182" s="334" customFormat="1" ht="56.25" spans="1:59">
      <c r="A182" s="336">
        <v>118</v>
      </c>
      <c r="B182" s="336" t="s">
        <v>719</v>
      </c>
      <c r="C182" s="336">
        <v>2022</v>
      </c>
      <c r="D182" s="345" t="s">
        <v>720</v>
      </c>
      <c r="E182" s="345" t="s">
        <v>721</v>
      </c>
      <c r="F182" s="345" t="s">
        <v>45</v>
      </c>
      <c r="G182" s="338" t="s">
        <v>1074</v>
      </c>
      <c r="H182" s="345" t="s">
        <v>285</v>
      </c>
      <c r="I182" s="351" t="s">
        <v>1515</v>
      </c>
      <c r="J182" s="345"/>
      <c r="K182" s="345"/>
      <c r="L182" s="345">
        <v>1</v>
      </c>
      <c r="M182" s="345"/>
      <c r="N182" s="345"/>
      <c r="O182" s="345"/>
      <c r="P182" s="345"/>
      <c r="Q182" s="345"/>
      <c r="R182" s="343">
        <v>3693</v>
      </c>
      <c r="S182" s="343" t="s">
        <v>50</v>
      </c>
      <c r="T182" s="338" t="s">
        <v>51</v>
      </c>
      <c r="U182" s="357">
        <v>29.2</v>
      </c>
      <c r="V182" s="357">
        <v>29.2</v>
      </c>
      <c r="W182" s="357"/>
      <c r="X182" s="357">
        <v>0</v>
      </c>
      <c r="Y182" s="357">
        <v>0</v>
      </c>
      <c r="Z182" s="357">
        <v>0</v>
      </c>
      <c r="AA182" s="357">
        <v>0</v>
      </c>
      <c r="AB182" s="357">
        <v>0</v>
      </c>
      <c r="AC182" s="357"/>
      <c r="AD182" s="362">
        <v>1055</v>
      </c>
      <c r="AE182" s="362">
        <v>743</v>
      </c>
      <c r="AF182" s="351" t="s">
        <v>723</v>
      </c>
      <c r="AG182" s="351" t="s">
        <v>724</v>
      </c>
      <c r="AH182" s="343" t="s">
        <v>50</v>
      </c>
      <c r="AI182" s="338" t="s">
        <v>51</v>
      </c>
      <c r="AJ182" s="339" t="s">
        <v>80</v>
      </c>
      <c r="AK182" s="338" t="s">
        <v>81</v>
      </c>
      <c r="AL182" s="338" t="s">
        <v>82</v>
      </c>
      <c r="AM182" s="338" t="s">
        <v>725</v>
      </c>
      <c r="AN182" s="338" t="s">
        <v>131</v>
      </c>
      <c r="AO182" s="338" t="s">
        <v>280</v>
      </c>
      <c r="AP182" s="384"/>
      <c r="AQ182" s="338"/>
      <c r="AR182" s="336" t="s">
        <v>1079</v>
      </c>
      <c r="AS182" s="336" t="s">
        <v>1079</v>
      </c>
      <c r="AT182" s="336" t="s">
        <v>1079</v>
      </c>
      <c r="AU182" s="336"/>
      <c r="AV182" s="338" t="s">
        <v>1135</v>
      </c>
      <c r="AW182" s="367" t="s">
        <v>1080</v>
      </c>
      <c r="AX182" s="370"/>
      <c r="AY182" s="3"/>
      <c r="AZ182" s="74"/>
      <c r="BA182" s="3"/>
      <c r="BB182" s="3"/>
      <c r="BC182" s="3"/>
      <c r="BD182" s="3"/>
      <c r="BE182" s="3"/>
      <c r="BF182" s="3"/>
      <c r="BG182" s="372">
        <v>1</v>
      </c>
    </row>
    <row r="183" s="3" customFormat="1" ht="18" hidden="1" customHeight="1" spans="1:49">
      <c r="A183" s="155"/>
      <c r="B183" s="190" t="s">
        <v>726</v>
      </c>
      <c r="C183" s="190"/>
      <c r="D183" s="191"/>
      <c r="E183" s="191"/>
      <c r="F183" s="190"/>
      <c r="G183" s="191"/>
      <c r="H183" s="191"/>
      <c r="I183" s="190"/>
      <c r="J183" s="166">
        <f t="shared" ref="J183:AB183" si="32">SUM(J184:J186)</f>
        <v>0</v>
      </c>
      <c r="K183" s="166">
        <f t="shared" si="32"/>
        <v>0</v>
      </c>
      <c r="L183" s="166">
        <f t="shared" si="32"/>
        <v>3</v>
      </c>
      <c r="M183" s="166">
        <f t="shared" si="32"/>
        <v>0</v>
      </c>
      <c r="N183" s="166">
        <f t="shared" si="32"/>
        <v>0</v>
      </c>
      <c r="O183" s="166">
        <f t="shared" si="32"/>
        <v>0</v>
      </c>
      <c r="P183" s="166">
        <f t="shared" si="32"/>
        <v>0</v>
      </c>
      <c r="Q183" s="166">
        <f t="shared" si="32"/>
        <v>0</v>
      </c>
      <c r="R183" s="166">
        <f t="shared" si="32"/>
        <v>4555</v>
      </c>
      <c r="S183" s="166">
        <f t="shared" si="32"/>
        <v>0</v>
      </c>
      <c r="T183" s="166">
        <f t="shared" si="32"/>
        <v>0</v>
      </c>
      <c r="U183" s="166">
        <f t="shared" si="32"/>
        <v>1030</v>
      </c>
      <c r="V183" s="166">
        <f t="shared" si="32"/>
        <v>0</v>
      </c>
      <c r="W183" s="166">
        <f t="shared" si="32"/>
        <v>0</v>
      </c>
      <c r="X183" s="166">
        <f t="shared" si="32"/>
        <v>1030</v>
      </c>
      <c r="Y183" s="166">
        <f t="shared" si="32"/>
        <v>0</v>
      </c>
      <c r="Z183" s="166">
        <f t="shared" si="32"/>
        <v>0</v>
      </c>
      <c r="AA183" s="166">
        <f t="shared" si="32"/>
        <v>0</v>
      </c>
      <c r="AB183" s="166">
        <f t="shared" si="32"/>
        <v>0</v>
      </c>
      <c r="AC183" s="166"/>
      <c r="AD183" s="166">
        <f>SUM(AD184:AD186)</f>
        <v>892</v>
      </c>
      <c r="AE183" s="166">
        <f>SUM(AE184:AE186)</f>
        <v>282</v>
      </c>
      <c r="AF183" s="205"/>
      <c r="AG183" s="205"/>
      <c r="AH183" s="201"/>
      <c r="AI183" s="201"/>
      <c r="AJ183" s="206"/>
      <c r="AK183" s="201"/>
      <c r="AL183" s="201"/>
      <c r="AM183" s="201"/>
      <c r="AN183" s="175"/>
      <c r="AO183" s="163"/>
      <c r="AP183" s="178"/>
      <c r="AQ183" s="163"/>
      <c r="AR183" s="178"/>
      <c r="AS183" s="178"/>
      <c r="AT183" s="178"/>
      <c r="AU183" s="178"/>
      <c r="AV183" s="178"/>
      <c r="AW183" s="178"/>
    </row>
    <row r="184" s="334" customFormat="1" ht="101.25" hidden="1" spans="1:59">
      <c r="A184" s="336">
        <v>119</v>
      </c>
      <c r="B184" s="336" t="s">
        <v>727</v>
      </c>
      <c r="C184" s="336">
        <v>2022</v>
      </c>
      <c r="D184" s="338" t="s">
        <v>664</v>
      </c>
      <c r="E184" s="338" t="s">
        <v>728</v>
      </c>
      <c r="F184" s="338" t="s">
        <v>45</v>
      </c>
      <c r="G184" s="338" t="s">
        <v>1074</v>
      </c>
      <c r="H184" s="338" t="s">
        <v>455</v>
      </c>
      <c r="I184" s="349" t="s">
        <v>729</v>
      </c>
      <c r="J184" s="338"/>
      <c r="K184" s="338"/>
      <c r="L184" s="338">
        <v>1</v>
      </c>
      <c r="M184" s="338"/>
      <c r="N184" s="338"/>
      <c r="O184" s="338"/>
      <c r="P184" s="338"/>
      <c r="Q184" s="338"/>
      <c r="R184" s="343">
        <v>445</v>
      </c>
      <c r="S184" s="338" t="s">
        <v>168</v>
      </c>
      <c r="T184" s="338" t="s">
        <v>1117</v>
      </c>
      <c r="U184" s="357">
        <v>150</v>
      </c>
      <c r="V184" s="357">
        <v>0</v>
      </c>
      <c r="W184" s="357"/>
      <c r="X184" s="357">
        <v>150</v>
      </c>
      <c r="Y184" s="357">
        <v>0</v>
      </c>
      <c r="Z184" s="357">
        <v>0</v>
      </c>
      <c r="AA184" s="357">
        <v>0</v>
      </c>
      <c r="AB184" s="357">
        <v>0</v>
      </c>
      <c r="AC184" s="357"/>
      <c r="AD184" s="362">
        <v>127</v>
      </c>
      <c r="AE184" s="362">
        <v>40</v>
      </c>
      <c r="AF184" s="349" t="s">
        <v>730</v>
      </c>
      <c r="AG184" s="349" t="s">
        <v>731</v>
      </c>
      <c r="AH184" s="338" t="s">
        <v>168</v>
      </c>
      <c r="AI184" s="338" t="s">
        <v>1117</v>
      </c>
      <c r="AJ184" s="339" t="s">
        <v>732</v>
      </c>
      <c r="AK184" s="338" t="s">
        <v>733</v>
      </c>
      <c r="AL184" s="338" t="s">
        <v>389</v>
      </c>
      <c r="AM184" s="338" t="s">
        <v>725</v>
      </c>
      <c r="AN184" s="338" t="s">
        <v>734</v>
      </c>
      <c r="AO184" s="338" t="s">
        <v>56</v>
      </c>
      <c r="AP184" s="367"/>
      <c r="AQ184" s="338"/>
      <c r="AR184" s="336" t="s">
        <v>1079</v>
      </c>
      <c r="AS184" s="336"/>
      <c r="AT184" s="336"/>
      <c r="AU184" s="336"/>
      <c r="AV184" s="336"/>
      <c r="AW184" s="371"/>
      <c r="AY184" s="1"/>
      <c r="AZ184" s="1"/>
      <c r="BA184" s="1"/>
      <c r="BB184" s="1"/>
      <c r="BC184" s="1"/>
      <c r="BD184" s="1"/>
      <c r="BE184" s="1"/>
      <c r="BF184" s="1"/>
      <c r="BG184" s="372">
        <v>1</v>
      </c>
    </row>
    <row r="185" s="334" customFormat="1" ht="56.25" hidden="1" spans="1:59">
      <c r="A185" s="336">
        <v>120</v>
      </c>
      <c r="B185" s="336" t="s">
        <v>735</v>
      </c>
      <c r="C185" s="336">
        <v>2022</v>
      </c>
      <c r="D185" s="338" t="s">
        <v>664</v>
      </c>
      <c r="E185" s="338" t="s">
        <v>736</v>
      </c>
      <c r="F185" s="338" t="s">
        <v>45</v>
      </c>
      <c r="G185" s="338" t="s">
        <v>1074</v>
      </c>
      <c r="H185" s="338" t="s">
        <v>737</v>
      </c>
      <c r="I185" s="349" t="s">
        <v>738</v>
      </c>
      <c r="J185" s="338"/>
      <c r="K185" s="338"/>
      <c r="L185" s="338">
        <v>1</v>
      </c>
      <c r="M185" s="338"/>
      <c r="N185" s="338"/>
      <c r="O185" s="338"/>
      <c r="P185" s="338"/>
      <c r="Q185" s="338"/>
      <c r="R185" s="343">
        <v>1523</v>
      </c>
      <c r="S185" s="338" t="s">
        <v>78</v>
      </c>
      <c r="T185" s="338" t="s">
        <v>1076</v>
      </c>
      <c r="U185" s="357">
        <v>380</v>
      </c>
      <c r="V185" s="357">
        <v>0</v>
      </c>
      <c r="W185" s="357"/>
      <c r="X185" s="357">
        <v>380</v>
      </c>
      <c r="Y185" s="357">
        <v>0</v>
      </c>
      <c r="Z185" s="357">
        <v>0</v>
      </c>
      <c r="AA185" s="357">
        <v>0</v>
      </c>
      <c r="AB185" s="357">
        <v>0</v>
      </c>
      <c r="AC185" s="357"/>
      <c r="AD185" s="362">
        <v>435</v>
      </c>
      <c r="AE185" s="362">
        <v>132</v>
      </c>
      <c r="AF185" s="349" t="s">
        <v>739</v>
      </c>
      <c r="AG185" s="349" t="s">
        <v>740</v>
      </c>
      <c r="AH185" s="338" t="s">
        <v>78</v>
      </c>
      <c r="AI185" s="338" t="s">
        <v>1076</v>
      </c>
      <c r="AJ185" s="339" t="s">
        <v>732</v>
      </c>
      <c r="AK185" s="338" t="s">
        <v>733</v>
      </c>
      <c r="AL185" s="338" t="s">
        <v>389</v>
      </c>
      <c r="AM185" s="338" t="s">
        <v>725</v>
      </c>
      <c r="AN185" s="338" t="s">
        <v>741</v>
      </c>
      <c r="AO185" s="338" t="s">
        <v>203</v>
      </c>
      <c r="AP185" s="367"/>
      <c r="AQ185" s="338"/>
      <c r="AR185" s="336" t="s">
        <v>1079</v>
      </c>
      <c r="AS185" s="336"/>
      <c r="AT185" s="336"/>
      <c r="AU185" s="336"/>
      <c r="AV185" s="336"/>
      <c r="AW185" s="371"/>
      <c r="AY185" s="1"/>
      <c r="AZ185" s="1"/>
      <c r="BA185" s="1"/>
      <c r="BB185" s="1"/>
      <c r="BC185" s="1"/>
      <c r="BD185" s="1"/>
      <c r="BE185" s="1"/>
      <c r="BF185" s="1"/>
      <c r="BG185" s="372">
        <v>1</v>
      </c>
    </row>
    <row r="186" s="333" customFormat="1" ht="118" customHeight="1" spans="1:59">
      <c r="A186" s="336">
        <v>121</v>
      </c>
      <c r="B186" s="337" t="s">
        <v>1169</v>
      </c>
      <c r="C186" s="337">
        <v>2022</v>
      </c>
      <c r="D186" s="338" t="s">
        <v>664</v>
      </c>
      <c r="E186" s="339" t="s">
        <v>1170</v>
      </c>
      <c r="F186" s="339" t="s">
        <v>45</v>
      </c>
      <c r="G186" s="339" t="s">
        <v>1074</v>
      </c>
      <c r="H186" s="339" t="s">
        <v>1171</v>
      </c>
      <c r="I186" s="348" t="s">
        <v>1172</v>
      </c>
      <c r="J186" s="338"/>
      <c r="K186" s="338"/>
      <c r="L186" s="338">
        <v>1</v>
      </c>
      <c r="M186" s="338"/>
      <c r="N186" s="338"/>
      <c r="O186" s="338"/>
      <c r="P186" s="338"/>
      <c r="Q186" s="338"/>
      <c r="R186" s="343">
        <v>2587</v>
      </c>
      <c r="S186" s="339" t="s">
        <v>70</v>
      </c>
      <c r="T186" s="339" t="s">
        <v>1075</v>
      </c>
      <c r="U186" s="354">
        <v>500</v>
      </c>
      <c r="V186" s="354"/>
      <c r="W186" s="354"/>
      <c r="X186" s="354">
        <v>500</v>
      </c>
      <c r="Y186" s="354"/>
      <c r="Z186" s="354"/>
      <c r="AA186" s="354"/>
      <c r="AB186" s="354"/>
      <c r="AC186" s="354"/>
      <c r="AD186" s="359">
        <v>330</v>
      </c>
      <c r="AE186" s="359">
        <v>110</v>
      </c>
      <c r="AF186" s="358" t="s">
        <v>730</v>
      </c>
      <c r="AG186" s="358" t="s">
        <v>1173</v>
      </c>
      <c r="AH186" s="339" t="s">
        <v>70</v>
      </c>
      <c r="AI186" s="339" t="s">
        <v>1075</v>
      </c>
      <c r="AJ186" s="338" t="s">
        <v>732</v>
      </c>
      <c r="AK186" s="338" t="s">
        <v>733</v>
      </c>
      <c r="AL186" s="338" t="s">
        <v>389</v>
      </c>
      <c r="AM186" s="338" t="s">
        <v>543</v>
      </c>
      <c r="AN186" s="338"/>
      <c r="AO186" s="338"/>
      <c r="AP186" s="367"/>
      <c r="AQ186" s="338"/>
      <c r="AR186" s="337" t="s">
        <v>1079</v>
      </c>
      <c r="AS186" s="337" t="s">
        <v>1079</v>
      </c>
      <c r="AT186" s="337" t="s">
        <v>1079</v>
      </c>
      <c r="AU186" s="337"/>
      <c r="AV186" s="339" t="s">
        <v>1127</v>
      </c>
      <c r="AW186" s="367" t="s">
        <v>1174</v>
      </c>
      <c r="AX186" s="370"/>
      <c r="AY186" s="78"/>
      <c r="AZ186" s="74"/>
      <c r="BA186" s="78"/>
      <c r="BB186" s="78"/>
      <c r="BC186" s="78"/>
      <c r="BD186" s="78"/>
      <c r="BE186" s="78"/>
      <c r="BF186" s="78"/>
      <c r="BG186" s="372">
        <v>1</v>
      </c>
    </row>
    <row r="187" s="3" customFormat="1" ht="18" hidden="1" customHeight="1" spans="1:49">
      <c r="A187" s="155"/>
      <c r="B187" s="190" t="s">
        <v>742</v>
      </c>
      <c r="C187" s="190"/>
      <c r="D187" s="191"/>
      <c r="E187" s="191"/>
      <c r="F187" s="190"/>
      <c r="G187" s="191"/>
      <c r="H187" s="191"/>
      <c r="I187" s="190"/>
      <c r="J187" s="166">
        <f t="shared" ref="J187:AB187" si="33">SUM(J188:J191)</f>
        <v>0</v>
      </c>
      <c r="K187" s="166">
        <f t="shared" si="33"/>
        <v>0</v>
      </c>
      <c r="L187" s="166">
        <f t="shared" si="33"/>
        <v>4</v>
      </c>
      <c r="M187" s="166">
        <f t="shared" si="33"/>
        <v>0</v>
      </c>
      <c r="N187" s="166">
        <f t="shared" si="33"/>
        <v>0</v>
      </c>
      <c r="O187" s="166">
        <f t="shared" si="33"/>
        <v>0</v>
      </c>
      <c r="P187" s="166">
        <f t="shared" si="33"/>
        <v>0</v>
      </c>
      <c r="Q187" s="166">
        <f t="shared" si="33"/>
        <v>0</v>
      </c>
      <c r="R187" s="166">
        <f t="shared" si="33"/>
        <v>19552</v>
      </c>
      <c r="S187" s="166">
        <f t="shared" si="33"/>
        <v>0</v>
      </c>
      <c r="T187" s="166">
        <f t="shared" si="33"/>
        <v>0</v>
      </c>
      <c r="U187" s="166">
        <f t="shared" si="33"/>
        <v>640</v>
      </c>
      <c r="V187" s="166">
        <f t="shared" si="33"/>
        <v>0</v>
      </c>
      <c r="W187" s="166">
        <f t="shared" si="33"/>
        <v>0</v>
      </c>
      <c r="X187" s="166">
        <f t="shared" si="33"/>
        <v>0</v>
      </c>
      <c r="Y187" s="166">
        <f t="shared" si="33"/>
        <v>640</v>
      </c>
      <c r="Z187" s="166">
        <f t="shared" si="33"/>
        <v>0</v>
      </c>
      <c r="AA187" s="166">
        <f t="shared" si="33"/>
        <v>0</v>
      </c>
      <c r="AB187" s="166">
        <f t="shared" si="33"/>
        <v>0</v>
      </c>
      <c r="AC187" s="166"/>
      <c r="AD187" s="166">
        <f>SUM(AD188:AD191)</f>
        <v>5177</v>
      </c>
      <c r="AE187" s="166">
        <f>SUM(AE188:AE191)</f>
        <v>2408</v>
      </c>
      <c r="AF187" s="205"/>
      <c r="AG187" s="205"/>
      <c r="AH187" s="21"/>
      <c r="AI187" s="21"/>
      <c r="AJ187" s="206"/>
      <c r="AK187" s="201"/>
      <c r="AL187" s="201"/>
      <c r="AM187" s="201"/>
      <c r="AN187" s="175"/>
      <c r="AO187" s="163"/>
      <c r="AP187" s="178"/>
      <c r="AQ187" s="163"/>
      <c r="AR187" s="178"/>
      <c r="AS187" s="178"/>
      <c r="AT187" s="178"/>
      <c r="AU187" s="178"/>
      <c r="AV187" s="178"/>
      <c r="AW187" s="178"/>
    </row>
    <row r="188" s="1" customFormat="1" ht="103" hidden="1" customHeight="1" spans="1:49">
      <c r="A188" s="20">
        <v>122</v>
      </c>
      <c r="B188" s="20" t="s">
        <v>743</v>
      </c>
      <c r="C188" s="20">
        <v>2022</v>
      </c>
      <c r="D188" s="22" t="s">
        <v>664</v>
      </c>
      <c r="E188" s="22" t="s">
        <v>744</v>
      </c>
      <c r="F188" s="22" t="s">
        <v>45</v>
      </c>
      <c r="G188" s="21" t="s">
        <v>1072</v>
      </c>
      <c r="H188" s="22" t="s">
        <v>285</v>
      </c>
      <c r="I188" s="34" t="s">
        <v>745</v>
      </c>
      <c r="J188" s="22"/>
      <c r="K188" s="22"/>
      <c r="L188" s="22">
        <v>1</v>
      </c>
      <c r="M188" s="22"/>
      <c r="N188" s="22"/>
      <c r="O188" s="22"/>
      <c r="P188" s="22"/>
      <c r="Q188" s="22"/>
      <c r="R188" s="22">
        <v>7623</v>
      </c>
      <c r="S188" s="22" t="s">
        <v>50</v>
      </c>
      <c r="T188" s="21" t="s">
        <v>51</v>
      </c>
      <c r="U188" s="44">
        <v>400</v>
      </c>
      <c r="V188" s="44">
        <v>0</v>
      </c>
      <c r="W188" s="44"/>
      <c r="X188" s="44">
        <v>0</v>
      </c>
      <c r="Y188" s="44">
        <v>400</v>
      </c>
      <c r="Z188" s="44">
        <v>0</v>
      </c>
      <c r="AA188" s="44">
        <v>0</v>
      </c>
      <c r="AB188" s="44">
        <v>0</v>
      </c>
      <c r="AC188" s="44"/>
      <c r="AD188" s="50">
        <v>2178</v>
      </c>
      <c r="AE188" s="50">
        <v>1175</v>
      </c>
      <c r="AF188" s="34" t="s">
        <v>746</v>
      </c>
      <c r="AG188" s="34" t="s">
        <v>747</v>
      </c>
      <c r="AH188" s="58" t="s">
        <v>70</v>
      </c>
      <c r="AI188" s="58" t="s">
        <v>1075</v>
      </c>
      <c r="AJ188" s="58" t="s">
        <v>732</v>
      </c>
      <c r="AK188" s="21" t="s">
        <v>733</v>
      </c>
      <c r="AL188" s="21" t="s">
        <v>389</v>
      </c>
      <c r="AM188" s="21" t="s">
        <v>725</v>
      </c>
      <c r="AN188" s="21" t="s">
        <v>266</v>
      </c>
      <c r="AO188" s="21" t="s">
        <v>56</v>
      </c>
      <c r="AP188" s="133"/>
      <c r="AQ188" s="21"/>
      <c r="AR188" s="20"/>
      <c r="AS188" s="20"/>
      <c r="AT188" s="20"/>
      <c r="AU188" s="20"/>
      <c r="AV188" s="20"/>
      <c r="AW188" s="128"/>
    </row>
    <row r="189" s="1" customFormat="1" ht="63" hidden="1" customHeight="1" spans="1:49">
      <c r="A189" s="20">
        <v>123</v>
      </c>
      <c r="B189" s="20" t="s">
        <v>748</v>
      </c>
      <c r="C189" s="20">
        <v>2022</v>
      </c>
      <c r="D189" s="21" t="s">
        <v>664</v>
      </c>
      <c r="E189" s="21" t="s">
        <v>749</v>
      </c>
      <c r="F189" s="21" t="s">
        <v>45</v>
      </c>
      <c r="G189" s="21" t="s">
        <v>1072</v>
      </c>
      <c r="H189" s="21" t="s">
        <v>557</v>
      </c>
      <c r="I189" s="33" t="s">
        <v>750</v>
      </c>
      <c r="J189" s="21"/>
      <c r="K189" s="21"/>
      <c r="L189" s="21">
        <v>1</v>
      </c>
      <c r="M189" s="21"/>
      <c r="N189" s="21"/>
      <c r="O189" s="21"/>
      <c r="P189" s="21"/>
      <c r="Q189" s="21"/>
      <c r="R189" s="22">
        <v>5758</v>
      </c>
      <c r="S189" s="21" t="s">
        <v>177</v>
      </c>
      <c r="T189" s="21" t="s">
        <v>178</v>
      </c>
      <c r="U189" s="44">
        <v>75</v>
      </c>
      <c r="V189" s="44">
        <v>0</v>
      </c>
      <c r="W189" s="44"/>
      <c r="X189" s="44">
        <v>0</v>
      </c>
      <c r="Y189" s="44">
        <v>75</v>
      </c>
      <c r="Z189" s="44">
        <v>0</v>
      </c>
      <c r="AA189" s="44">
        <v>0</v>
      </c>
      <c r="AB189" s="44">
        <v>0</v>
      </c>
      <c r="AC189" s="44"/>
      <c r="AD189" s="50">
        <v>1645</v>
      </c>
      <c r="AE189" s="50">
        <v>754</v>
      </c>
      <c r="AF189" s="33" t="s">
        <v>751</v>
      </c>
      <c r="AG189" s="33" t="s">
        <v>752</v>
      </c>
      <c r="AH189" s="21" t="s">
        <v>70</v>
      </c>
      <c r="AI189" s="21" t="s">
        <v>1075</v>
      </c>
      <c r="AJ189" s="58" t="s">
        <v>732</v>
      </c>
      <c r="AK189" s="21" t="s">
        <v>733</v>
      </c>
      <c r="AL189" s="21" t="s">
        <v>389</v>
      </c>
      <c r="AM189" s="21" t="s">
        <v>725</v>
      </c>
      <c r="AN189" s="21" t="s">
        <v>753</v>
      </c>
      <c r="AO189" s="21" t="s">
        <v>56</v>
      </c>
      <c r="AP189" s="133"/>
      <c r="AQ189" s="21"/>
      <c r="AR189" s="20"/>
      <c r="AS189" s="20"/>
      <c r="AT189" s="20"/>
      <c r="AU189" s="20"/>
      <c r="AV189" s="20"/>
      <c r="AW189" s="128"/>
    </row>
    <row r="190" s="1" customFormat="1" ht="22.5" hidden="1" spans="1:49">
      <c r="A190" s="20">
        <v>124</v>
      </c>
      <c r="B190" s="20" t="s">
        <v>754</v>
      </c>
      <c r="C190" s="20">
        <v>2022</v>
      </c>
      <c r="D190" s="21" t="s">
        <v>664</v>
      </c>
      <c r="E190" s="21" t="s">
        <v>755</v>
      </c>
      <c r="F190" s="21" t="s">
        <v>45</v>
      </c>
      <c r="G190" s="21" t="s">
        <v>1072</v>
      </c>
      <c r="H190" s="21" t="s">
        <v>433</v>
      </c>
      <c r="I190" s="33" t="s">
        <v>756</v>
      </c>
      <c r="J190" s="21"/>
      <c r="K190" s="21"/>
      <c r="L190" s="21">
        <v>1</v>
      </c>
      <c r="M190" s="21"/>
      <c r="N190" s="21"/>
      <c r="O190" s="21"/>
      <c r="P190" s="21"/>
      <c r="Q190" s="21"/>
      <c r="R190" s="22">
        <v>3584</v>
      </c>
      <c r="S190" s="21" t="s">
        <v>78</v>
      </c>
      <c r="T190" s="21" t="s">
        <v>1076</v>
      </c>
      <c r="U190" s="44">
        <v>65</v>
      </c>
      <c r="V190" s="44">
        <v>0</v>
      </c>
      <c r="W190" s="44"/>
      <c r="X190" s="44">
        <v>0</v>
      </c>
      <c r="Y190" s="44">
        <v>65</v>
      </c>
      <c r="Z190" s="44">
        <v>0</v>
      </c>
      <c r="AA190" s="44">
        <v>0</v>
      </c>
      <c r="AB190" s="44">
        <v>0</v>
      </c>
      <c r="AC190" s="44"/>
      <c r="AD190" s="50">
        <v>1024</v>
      </c>
      <c r="AE190" s="50">
        <v>369</v>
      </c>
      <c r="AF190" s="33" t="s">
        <v>757</v>
      </c>
      <c r="AG190" s="33" t="s">
        <v>758</v>
      </c>
      <c r="AH190" s="21" t="s">
        <v>168</v>
      </c>
      <c r="AI190" s="21" t="s">
        <v>1117</v>
      </c>
      <c r="AJ190" s="58" t="s">
        <v>732</v>
      </c>
      <c r="AK190" s="21" t="s">
        <v>733</v>
      </c>
      <c r="AL190" s="21" t="s">
        <v>389</v>
      </c>
      <c r="AM190" s="21" t="s">
        <v>725</v>
      </c>
      <c r="AN190" s="21" t="s">
        <v>759</v>
      </c>
      <c r="AO190" s="21" t="s">
        <v>280</v>
      </c>
      <c r="AP190" s="133"/>
      <c r="AQ190" s="21"/>
      <c r="AR190" s="20"/>
      <c r="AS190" s="20"/>
      <c r="AT190" s="20"/>
      <c r="AU190" s="20"/>
      <c r="AV190" s="20"/>
      <c r="AW190" s="128"/>
    </row>
    <row r="191" s="334" customFormat="1" ht="139" hidden="1" customHeight="1" spans="1:59">
      <c r="A191" s="336">
        <v>125</v>
      </c>
      <c r="B191" s="336" t="s">
        <v>1175</v>
      </c>
      <c r="C191" s="336">
        <v>2022</v>
      </c>
      <c r="D191" s="338" t="s">
        <v>720</v>
      </c>
      <c r="E191" s="338" t="s">
        <v>1176</v>
      </c>
      <c r="F191" s="338" t="s">
        <v>45</v>
      </c>
      <c r="G191" s="338" t="s">
        <v>1072</v>
      </c>
      <c r="H191" s="338" t="s">
        <v>1171</v>
      </c>
      <c r="I191" s="349" t="s">
        <v>1177</v>
      </c>
      <c r="J191" s="338"/>
      <c r="K191" s="338"/>
      <c r="L191" s="343">
        <v>1</v>
      </c>
      <c r="M191" s="338"/>
      <c r="N191" s="338"/>
      <c r="O191" s="338"/>
      <c r="P191" s="338"/>
      <c r="Q191" s="338"/>
      <c r="R191" s="343">
        <v>2587</v>
      </c>
      <c r="S191" s="338" t="s">
        <v>70</v>
      </c>
      <c r="T191" s="338" t="s">
        <v>1075</v>
      </c>
      <c r="U191" s="357">
        <v>100</v>
      </c>
      <c r="V191" s="357">
        <v>0</v>
      </c>
      <c r="W191" s="357"/>
      <c r="X191" s="357">
        <v>0</v>
      </c>
      <c r="Y191" s="357">
        <v>100</v>
      </c>
      <c r="Z191" s="357">
        <v>0</v>
      </c>
      <c r="AA191" s="357">
        <v>0</v>
      </c>
      <c r="AB191" s="357">
        <v>0</v>
      </c>
      <c r="AC191" s="357"/>
      <c r="AD191" s="362">
        <v>330</v>
      </c>
      <c r="AE191" s="362">
        <v>110</v>
      </c>
      <c r="AF191" s="351" t="s">
        <v>1178</v>
      </c>
      <c r="AG191" s="351" t="s">
        <v>1179</v>
      </c>
      <c r="AH191" s="338" t="s">
        <v>70</v>
      </c>
      <c r="AI191" s="338" t="s">
        <v>1075</v>
      </c>
      <c r="AJ191" s="338" t="s">
        <v>732</v>
      </c>
      <c r="AK191" s="338" t="s">
        <v>733</v>
      </c>
      <c r="AL191" s="338" t="s">
        <v>389</v>
      </c>
      <c r="AM191" s="338" t="s">
        <v>543</v>
      </c>
      <c r="AN191" s="338"/>
      <c r="AO191" s="338"/>
      <c r="AP191" s="367"/>
      <c r="AQ191" s="338"/>
      <c r="AR191" s="336" t="s">
        <v>1079</v>
      </c>
      <c r="AS191" s="336"/>
      <c r="AT191" s="336"/>
      <c r="AU191" s="336"/>
      <c r="AV191" s="338" t="s">
        <v>1217</v>
      </c>
      <c r="AW191" s="371"/>
      <c r="AY191" s="1">
        <v>1</v>
      </c>
      <c r="AZ191" s="1"/>
      <c r="BA191" s="1"/>
      <c r="BB191" s="1"/>
      <c r="BC191" s="1"/>
      <c r="BD191" s="1"/>
      <c r="BE191" s="1"/>
      <c r="BF191" s="1"/>
      <c r="BG191" s="372">
        <v>1</v>
      </c>
    </row>
    <row r="192" s="3" customFormat="1" ht="18" hidden="1" customHeight="1" spans="1:49">
      <c r="A192" s="155"/>
      <c r="B192" s="190" t="s">
        <v>760</v>
      </c>
      <c r="C192" s="190"/>
      <c r="D192" s="191"/>
      <c r="E192" s="191"/>
      <c r="F192" s="190"/>
      <c r="G192" s="191"/>
      <c r="H192" s="191"/>
      <c r="I192" s="190"/>
      <c r="J192" s="166">
        <f t="shared" ref="J192:AB192" si="34">SUM(J193:J210)</f>
        <v>0</v>
      </c>
      <c r="K192" s="166">
        <f t="shared" si="34"/>
        <v>0</v>
      </c>
      <c r="L192" s="166">
        <f t="shared" si="34"/>
        <v>18</v>
      </c>
      <c r="M192" s="166">
        <f t="shared" si="34"/>
        <v>0</v>
      </c>
      <c r="N192" s="166">
        <f t="shared" si="34"/>
        <v>0</v>
      </c>
      <c r="O192" s="166">
        <f t="shared" si="34"/>
        <v>0</v>
      </c>
      <c r="P192" s="166">
        <f t="shared" si="34"/>
        <v>0</v>
      </c>
      <c r="Q192" s="166">
        <f t="shared" si="34"/>
        <v>0</v>
      </c>
      <c r="R192" s="166">
        <f t="shared" si="34"/>
        <v>37890</v>
      </c>
      <c r="S192" s="166">
        <f t="shared" si="34"/>
        <v>0</v>
      </c>
      <c r="T192" s="166">
        <f t="shared" si="34"/>
        <v>0</v>
      </c>
      <c r="U192" s="166">
        <f t="shared" si="34"/>
        <v>6719.15</v>
      </c>
      <c r="V192" s="166">
        <f t="shared" si="34"/>
        <v>1465</v>
      </c>
      <c r="W192" s="166">
        <f t="shared" si="34"/>
        <v>0</v>
      </c>
      <c r="X192" s="166">
        <f t="shared" si="34"/>
        <v>500</v>
      </c>
      <c r="Y192" s="166">
        <f t="shared" si="34"/>
        <v>4604.15</v>
      </c>
      <c r="Z192" s="166">
        <f t="shared" si="34"/>
        <v>0</v>
      </c>
      <c r="AA192" s="166">
        <f t="shared" si="34"/>
        <v>0</v>
      </c>
      <c r="AB192" s="166">
        <f t="shared" si="34"/>
        <v>150</v>
      </c>
      <c r="AC192" s="166"/>
      <c r="AD192" s="166">
        <f>SUM(AD193:AD210)</f>
        <v>10747</v>
      </c>
      <c r="AE192" s="166">
        <f>SUM(AE193:AE210)</f>
        <v>4534</v>
      </c>
      <c r="AF192" s="205"/>
      <c r="AG192" s="205"/>
      <c r="AH192" s="205"/>
      <c r="AI192" s="205"/>
      <c r="AJ192" s="206"/>
      <c r="AK192" s="201"/>
      <c r="AL192" s="201"/>
      <c r="AM192" s="201"/>
      <c r="AN192" s="175"/>
      <c r="AO192" s="163"/>
      <c r="AP192" s="178"/>
      <c r="AQ192" s="163"/>
      <c r="AR192" s="178"/>
      <c r="AS192" s="178"/>
      <c r="AT192" s="178"/>
      <c r="AU192" s="178"/>
      <c r="AV192" s="178"/>
      <c r="AW192" s="178"/>
    </row>
    <row r="193" s="334" customFormat="1" ht="259" hidden="1" customHeight="1" spans="1:59">
      <c r="A193" s="336">
        <v>126</v>
      </c>
      <c r="B193" s="336" t="s">
        <v>761</v>
      </c>
      <c r="C193" s="336">
        <v>2022</v>
      </c>
      <c r="D193" s="385" t="s">
        <v>720</v>
      </c>
      <c r="E193" s="345" t="s">
        <v>762</v>
      </c>
      <c r="F193" s="343" t="s">
        <v>45</v>
      </c>
      <c r="G193" s="338" t="s">
        <v>1074</v>
      </c>
      <c r="H193" s="343" t="s">
        <v>763</v>
      </c>
      <c r="I193" s="356" t="s">
        <v>1181</v>
      </c>
      <c r="J193" s="343"/>
      <c r="K193" s="343"/>
      <c r="L193" s="343">
        <v>1</v>
      </c>
      <c r="M193" s="343"/>
      <c r="N193" s="343"/>
      <c r="O193" s="343"/>
      <c r="P193" s="343"/>
      <c r="Q193" s="343"/>
      <c r="R193" s="343">
        <v>7623</v>
      </c>
      <c r="S193" s="345" t="s">
        <v>50</v>
      </c>
      <c r="T193" s="338" t="s">
        <v>51</v>
      </c>
      <c r="U193" s="357">
        <v>400</v>
      </c>
      <c r="V193" s="357">
        <v>0</v>
      </c>
      <c r="W193" s="357"/>
      <c r="X193" s="357">
        <v>0</v>
      </c>
      <c r="Y193" s="357">
        <v>400</v>
      </c>
      <c r="Z193" s="357">
        <v>0</v>
      </c>
      <c r="AA193" s="357">
        <v>0</v>
      </c>
      <c r="AB193" s="357">
        <v>0</v>
      </c>
      <c r="AC193" s="357"/>
      <c r="AD193" s="362">
        <v>2178</v>
      </c>
      <c r="AE193" s="362">
        <v>1175</v>
      </c>
      <c r="AF193" s="356" t="s">
        <v>1182</v>
      </c>
      <c r="AG193" s="356" t="s">
        <v>766</v>
      </c>
      <c r="AH193" s="345" t="s">
        <v>50</v>
      </c>
      <c r="AI193" s="338" t="s">
        <v>51</v>
      </c>
      <c r="AJ193" s="339" t="s">
        <v>80</v>
      </c>
      <c r="AK193" s="338" t="s">
        <v>81</v>
      </c>
      <c r="AL193" s="338" t="s">
        <v>82</v>
      </c>
      <c r="AM193" s="338" t="s">
        <v>725</v>
      </c>
      <c r="AN193" s="338" t="s">
        <v>131</v>
      </c>
      <c r="AO193" s="338" t="s">
        <v>56</v>
      </c>
      <c r="AP193" s="338" t="s">
        <v>1078</v>
      </c>
      <c r="AQ193" s="338"/>
      <c r="AR193" s="336" t="s">
        <v>1079</v>
      </c>
      <c r="AS193" s="336"/>
      <c r="AT193" s="336"/>
      <c r="AU193" s="336"/>
      <c r="AV193" s="336"/>
      <c r="AW193" s="371"/>
      <c r="AY193" s="1"/>
      <c r="AZ193" s="1"/>
      <c r="BA193" s="1"/>
      <c r="BB193" s="1"/>
      <c r="BC193" s="1"/>
      <c r="BD193" s="1"/>
      <c r="BE193" s="1"/>
      <c r="BF193" s="1"/>
      <c r="BG193" s="372">
        <v>1</v>
      </c>
    </row>
    <row r="194" s="1" customFormat="1" ht="88" hidden="1" customHeight="1" spans="1:49">
      <c r="A194" s="20">
        <v>127</v>
      </c>
      <c r="B194" s="20" t="s">
        <v>767</v>
      </c>
      <c r="C194" s="20">
        <v>2022</v>
      </c>
      <c r="D194" s="27" t="s">
        <v>720</v>
      </c>
      <c r="E194" s="23" t="s">
        <v>768</v>
      </c>
      <c r="F194" s="22" t="s">
        <v>45</v>
      </c>
      <c r="G194" s="21">
        <v>2022</v>
      </c>
      <c r="H194" s="22" t="s">
        <v>769</v>
      </c>
      <c r="I194" s="34" t="s">
        <v>770</v>
      </c>
      <c r="J194" s="22"/>
      <c r="K194" s="22"/>
      <c r="L194" s="22">
        <v>1</v>
      </c>
      <c r="M194" s="22"/>
      <c r="N194" s="22"/>
      <c r="O194" s="22"/>
      <c r="P194" s="22"/>
      <c r="Q194" s="22"/>
      <c r="R194" s="22">
        <v>2321</v>
      </c>
      <c r="S194" s="23" t="s">
        <v>50</v>
      </c>
      <c r="T194" s="21" t="s">
        <v>51</v>
      </c>
      <c r="U194" s="44">
        <v>500</v>
      </c>
      <c r="V194" s="44">
        <v>500</v>
      </c>
      <c r="W194" s="44"/>
      <c r="X194" s="44">
        <v>0</v>
      </c>
      <c r="Y194" s="44">
        <v>0</v>
      </c>
      <c r="Z194" s="44">
        <v>0</v>
      </c>
      <c r="AA194" s="44">
        <v>0</v>
      </c>
      <c r="AB194" s="44">
        <v>0</v>
      </c>
      <c r="AC194" s="44"/>
      <c r="AD194" s="50">
        <v>663</v>
      </c>
      <c r="AE194" s="50">
        <v>401</v>
      </c>
      <c r="AF194" s="34" t="s">
        <v>1183</v>
      </c>
      <c r="AG194" s="34" t="s">
        <v>772</v>
      </c>
      <c r="AH194" s="23" t="s">
        <v>50</v>
      </c>
      <c r="AI194" s="21" t="s">
        <v>51</v>
      </c>
      <c r="AJ194" s="58" t="s">
        <v>80</v>
      </c>
      <c r="AK194" s="21" t="s">
        <v>81</v>
      </c>
      <c r="AL194" s="21" t="s">
        <v>82</v>
      </c>
      <c r="AM194" s="21" t="s">
        <v>725</v>
      </c>
      <c r="AN194" s="21" t="s">
        <v>131</v>
      </c>
      <c r="AO194" s="21" t="s">
        <v>56</v>
      </c>
      <c r="AP194" s="133"/>
      <c r="AQ194" s="21"/>
      <c r="AR194" s="20"/>
      <c r="AS194" s="20"/>
      <c r="AT194" s="20"/>
      <c r="AU194" s="20"/>
      <c r="AV194" s="20"/>
      <c r="AW194" s="128"/>
    </row>
    <row r="195" s="1" customFormat="1" ht="98" hidden="1" customHeight="1" spans="1:49">
      <c r="A195" s="20">
        <v>128</v>
      </c>
      <c r="B195" s="20" t="s">
        <v>773</v>
      </c>
      <c r="C195" s="20">
        <v>2022</v>
      </c>
      <c r="D195" s="27" t="s">
        <v>720</v>
      </c>
      <c r="E195" s="23" t="s">
        <v>774</v>
      </c>
      <c r="F195" s="22" t="s">
        <v>45</v>
      </c>
      <c r="G195" s="21">
        <v>2022</v>
      </c>
      <c r="H195" s="22" t="s">
        <v>546</v>
      </c>
      <c r="I195" s="34" t="s">
        <v>775</v>
      </c>
      <c r="J195" s="22"/>
      <c r="K195" s="22"/>
      <c r="L195" s="22">
        <v>1</v>
      </c>
      <c r="M195" s="22"/>
      <c r="N195" s="22"/>
      <c r="O195" s="22"/>
      <c r="P195" s="22"/>
      <c r="Q195" s="22"/>
      <c r="R195" s="22">
        <v>2475</v>
      </c>
      <c r="S195" s="23" t="s">
        <v>50</v>
      </c>
      <c r="T195" s="21" t="s">
        <v>51</v>
      </c>
      <c r="U195" s="44">
        <v>400</v>
      </c>
      <c r="V195" s="44">
        <v>400</v>
      </c>
      <c r="W195" s="44"/>
      <c r="X195" s="44">
        <v>0</v>
      </c>
      <c r="Y195" s="44">
        <v>0</v>
      </c>
      <c r="Z195" s="44">
        <v>0</v>
      </c>
      <c r="AA195" s="44">
        <v>0</v>
      </c>
      <c r="AB195" s="44">
        <v>0</v>
      </c>
      <c r="AC195" s="44"/>
      <c r="AD195" s="50">
        <v>707</v>
      </c>
      <c r="AE195" s="50">
        <v>447</v>
      </c>
      <c r="AF195" s="34" t="s">
        <v>776</v>
      </c>
      <c r="AG195" s="34" t="s">
        <v>777</v>
      </c>
      <c r="AH195" s="23" t="s">
        <v>50</v>
      </c>
      <c r="AI195" s="21" t="s">
        <v>51</v>
      </c>
      <c r="AJ195" s="58" t="s">
        <v>80</v>
      </c>
      <c r="AK195" s="21" t="s">
        <v>81</v>
      </c>
      <c r="AL195" s="21" t="s">
        <v>82</v>
      </c>
      <c r="AM195" s="21" t="s">
        <v>725</v>
      </c>
      <c r="AN195" s="21" t="s">
        <v>131</v>
      </c>
      <c r="AO195" s="21" t="s">
        <v>56</v>
      </c>
      <c r="AP195" s="133"/>
      <c r="AQ195" s="21"/>
      <c r="AR195" s="20"/>
      <c r="AS195" s="20"/>
      <c r="AT195" s="20"/>
      <c r="AU195" s="20"/>
      <c r="AV195" s="20"/>
      <c r="AW195" s="128"/>
    </row>
    <row r="196" s="1" customFormat="1" ht="123.75" hidden="1" spans="1:49">
      <c r="A196" s="20">
        <v>129</v>
      </c>
      <c r="B196" s="20" t="s">
        <v>778</v>
      </c>
      <c r="C196" s="20">
        <v>2022</v>
      </c>
      <c r="D196" s="20" t="s">
        <v>720</v>
      </c>
      <c r="E196" s="21" t="s">
        <v>779</v>
      </c>
      <c r="F196" s="26" t="s">
        <v>45</v>
      </c>
      <c r="G196" s="21" t="s">
        <v>1074</v>
      </c>
      <c r="H196" s="25" t="s">
        <v>780</v>
      </c>
      <c r="I196" s="36" t="s">
        <v>1184</v>
      </c>
      <c r="J196" s="24"/>
      <c r="K196" s="24"/>
      <c r="L196" s="22">
        <v>1</v>
      </c>
      <c r="M196" s="24"/>
      <c r="N196" s="24"/>
      <c r="O196" s="24"/>
      <c r="P196" s="24"/>
      <c r="Q196" s="24"/>
      <c r="R196" s="22">
        <v>3742</v>
      </c>
      <c r="S196" s="21" t="s">
        <v>70</v>
      </c>
      <c r="T196" s="21" t="s">
        <v>1075</v>
      </c>
      <c r="U196" s="44">
        <v>565</v>
      </c>
      <c r="V196" s="44">
        <v>565</v>
      </c>
      <c r="W196" s="44"/>
      <c r="X196" s="44">
        <v>0</v>
      </c>
      <c r="Y196" s="44">
        <v>0</v>
      </c>
      <c r="Z196" s="44">
        <v>0</v>
      </c>
      <c r="AA196" s="44">
        <v>0</v>
      </c>
      <c r="AB196" s="44">
        <v>0</v>
      </c>
      <c r="AC196" s="44"/>
      <c r="AD196" s="50">
        <v>1069</v>
      </c>
      <c r="AE196" s="50">
        <v>353</v>
      </c>
      <c r="AF196" s="33" t="s">
        <v>782</v>
      </c>
      <c r="AG196" s="33" t="s">
        <v>1516</v>
      </c>
      <c r="AH196" s="21" t="s">
        <v>70</v>
      </c>
      <c r="AI196" s="21" t="s">
        <v>1075</v>
      </c>
      <c r="AJ196" s="58" t="s">
        <v>80</v>
      </c>
      <c r="AK196" s="21" t="s">
        <v>81</v>
      </c>
      <c r="AL196" s="21" t="s">
        <v>82</v>
      </c>
      <c r="AM196" s="21" t="s">
        <v>725</v>
      </c>
      <c r="AN196" s="59" t="s">
        <v>144</v>
      </c>
      <c r="AO196" s="21" t="s">
        <v>56</v>
      </c>
      <c r="AP196" s="21" t="s">
        <v>1078</v>
      </c>
      <c r="AQ196" s="21"/>
      <c r="AR196" s="20"/>
      <c r="AS196" s="20"/>
      <c r="AT196" s="20"/>
      <c r="AU196" s="20"/>
      <c r="AV196" s="20"/>
      <c r="AW196" s="128"/>
    </row>
    <row r="197" s="334" customFormat="1" ht="196" hidden="1" customHeight="1" spans="1:59">
      <c r="A197" s="336">
        <v>130</v>
      </c>
      <c r="B197" s="336" t="s">
        <v>784</v>
      </c>
      <c r="C197" s="336">
        <v>2022</v>
      </c>
      <c r="D197" s="338" t="s">
        <v>720</v>
      </c>
      <c r="E197" s="338" t="s">
        <v>785</v>
      </c>
      <c r="F197" s="338" t="s">
        <v>45</v>
      </c>
      <c r="G197" s="338" t="s">
        <v>1074</v>
      </c>
      <c r="H197" s="338" t="s">
        <v>786</v>
      </c>
      <c r="I197" s="349" t="s">
        <v>1185</v>
      </c>
      <c r="J197" s="338"/>
      <c r="K197" s="338"/>
      <c r="L197" s="343">
        <v>1</v>
      </c>
      <c r="M197" s="338"/>
      <c r="N197" s="338"/>
      <c r="O197" s="338"/>
      <c r="P197" s="338"/>
      <c r="Q197" s="338"/>
      <c r="R197" s="343">
        <v>3584</v>
      </c>
      <c r="S197" s="338" t="s">
        <v>78</v>
      </c>
      <c r="T197" s="338" t="s">
        <v>1076</v>
      </c>
      <c r="U197" s="357">
        <v>400</v>
      </c>
      <c r="V197" s="357">
        <v>0</v>
      </c>
      <c r="W197" s="357"/>
      <c r="X197" s="357">
        <v>0</v>
      </c>
      <c r="Y197" s="357">
        <v>400</v>
      </c>
      <c r="Z197" s="357">
        <v>0</v>
      </c>
      <c r="AA197" s="357">
        <v>0</v>
      </c>
      <c r="AB197" s="357">
        <v>0</v>
      </c>
      <c r="AC197" s="357"/>
      <c r="AD197" s="362">
        <v>1024</v>
      </c>
      <c r="AE197" s="362">
        <v>369</v>
      </c>
      <c r="AF197" s="349" t="s">
        <v>788</v>
      </c>
      <c r="AG197" s="349" t="s">
        <v>789</v>
      </c>
      <c r="AH197" s="338" t="s">
        <v>78</v>
      </c>
      <c r="AI197" s="338" t="s">
        <v>1076</v>
      </c>
      <c r="AJ197" s="339" t="s">
        <v>80</v>
      </c>
      <c r="AK197" s="338" t="s">
        <v>81</v>
      </c>
      <c r="AL197" s="338" t="s">
        <v>82</v>
      </c>
      <c r="AM197" s="338" t="s">
        <v>725</v>
      </c>
      <c r="AN197" s="338" t="s">
        <v>790</v>
      </c>
      <c r="AO197" s="338" t="s">
        <v>56</v>
      </c>
      <c r="AP197" s="367" t="s">
        <v>1112</v>
      </c>
      <c r="AQ197" s="338"/>
      <c r="AR197" s="336" t="s">
        <v>1079</v>
      </c>
      <c r="AS197" s="336"/>
      <c r="AT197" s="336"/>
      <c r="AU197" s="336"/>
      <c r="AV197" s="336"/>
      <c r="AW197" s="371"/>
      <c r="AY197" s="1"/>
      <c r="AZ197" s="1"/>
      <c r="BA197" s="1"/>
      <c r="BB197" s="1"/>
      <c r="BC197" s="1"/>
      <c r="BD197" s="1"/>
      <c r="BE197" s="1"/>
      <c r="BF197" s="1"/>
      <c r="BG197" s="372">
        <v>1</v>
      </c>
    </row>
    <row r="198" s="1" customFormat="1" ht="79" hidden="1" customHeight="1" spans="1:49">
      <c r="A198" s="20">
        <v>131</v>
      </c>
      <c r="B198" s="20" t="s">
        <v>791</v>
      </c>
      <c r="C198" s="20">
        <v>2022</v>
      </c>
      <c r="D198" s="21" t="s">
        <v>720</v>
      </c>
      <c r="E198" s="21" t="s">
        <v>1186</v>
      </c>
      <c r="F198" s="21" t="s">
        <v>45</v>
      </c>
      <c r="G198" s="21" t="s">
        <v>1074</v>
      </c>
      <c r="H198" s="21" t="s">
        <v>793</v>
      </c>
      <c r="I198" s="33" t="s">
        <v>1187</v>
      </c>
      <c r="J198" s="21"/>
      <c r="K198" s="21"/>
      <c r="L198" s="22">
        <v>1</v>
      </c>
      <c r="M198" s="21"/>
      <c r="N198" s="21"/>
      <c r="O198" s="21"/>
      <c r="P198" s="21"/>
      <c r="Q198" s="21"/>
      <c r="R198" s="22">
        <v>1715</v>
      </c>
      <c r="S198" s="21" t="s">
        <v>168</v>
      </c>
      <c r="T198" s="21" t="s">
        <v>1117</v>
      </c>
      <c r="U198" s="44">
        <v>220</v>
      </c>
      <c r="V198" s="44">
        <v>0</v>
      </c>
      <c r="W198" s="44"/>
      <c r="X198" s="44">
        <v>0</v>
      </c>
      <c r="Y198" s="44">
        <v>220</v>
      </c>
      <c r="Z198" s="44">
        <v>0</v>
      </c>
      <c r="AA198" s="44">
        <v>0</v>
      </c>
      <c r="AB198" s="44">
        <v>0</v>
      </c>
      <c r="AC198" s="44"/>
      <c r="AD198" s="50">
        <v>490</v>
      </c>
      <c r="AE198" s="50">
        <v>163</v>
      </c>
      <c r="AF198" s="33" t="s">
        <v>1188</v>
      </c>
      <c r="AG198" s="33" t="s">
        <v>1188</v>
      </c>
      <c r="AH198" s="21" t="s">
        <v>168</v>
      </c>
      <c r="AI198" s="21" t="s">
        <v>1117</v>
      </c>
      <c r="AJ198" s="58" t="s">
        <v>80</v>
      </c>
      <c r="AK198" s="21" t="s">
        <v>81</v>
      </c>
      <c r="AL198" s="21" t="s">
        <v>82</v>
      </c>
      <c r="AM198" s="21" t="s">
        <v>725</v>
      </c>
      <c r="AN198" s="21" t="s">
        <v>796</v>
      </c>
      <c r="AO198" s="21" t="s">
        <v>56</v>
      </c>
      <c r="AP198" s="133"/>
      <c r="AQ198" s="21"/>
      <c r="AR198" s="20"/>
      <c r="AS198" s="20"/>
      <c r="AT198" s="20"/>
      <c r="AU198" s="20"/>
      <c r="AV198" s="20"/>
      <c r="AW198" s="128"/>
    </row>
    <row r="199" s="334" customFormat="1" ht="123" hidden="1" customHeight="1" spans="1:59">
      <c r="A199" s="336">
        <v>132</v>
      </c>
      <c r="B199" s="336" t="s">
        <v>797</v>
      </c>
      <c r="C199" s="336">
        <v>2022</v>
      </c>
      <c r="D199" s="338" t="s">
        <v>720</v>
      </c>
      <c r="E199" s="338" t="s">
        <v>798</v>
      </c>
      <c r="F199" s="338" t="s">
        <v>45</v>
      </c>
      <c r="G199" s="338" t="s">
        <v>1074</v>
      </c>
      <c r="H199" s="338" t="s">
        <v>799</v>
      </c>
      <c r="I199" s="349" t="s">
        <v>1189</v>
      </c>
      <c r="J199" s="338"/>
      <c r="K199" s="338"/>
      <c r="L199" s="343">
        <v>1</v>
      </c>
      <c r="M199" s="338"/>
      <c r="N199" s="338"/>
      <c r="O199" s="338"/>
      <c r="P199" s="338"/>
      <c r="Q199" s="338"/>
      <c r="R199" s="343">
        <v>1652</v>
      </c>
      <c r="S199" s="338" t="s">
        <v>168</v>
      </c>
      <c r="T199" s="338" t="s">
        <v>1117</v>
      </c>
      <c r="U199" s="357">
        <v>546</v>
      </c>
      <c r="V199" s="357">
        <v>0</v>
      </c>
      <c r="W199" s="357"/>
      <c r="X199" s="357">
        <v>0</v>
      </c>
      <c r="Y199" s="357">
        <v>546</v>
      </c>
      <c r="Z199" s="357">
        <v>0</v>
      </c>
      <c r="AA199" s="357">
        <v>0</v>
      </c>
      <c r="AB199" s="357">
        <v>0</v>
      </c>
      <c r="AC199" s="357"/>
      <c r="AD199" s="362">
        <v>472</v>
      </c>
      <c r="AE199" s="362">
        <v>127</v>
      </c>
      <c r="AF199" s="349" t="s">
        <v>801</v>
      </c>
      <c r="AG199" s="349" t="s">
        <v>801</v>
      </c>
      <c r="AH199" s="338" t="s">
        <v>168</v>
      </c>
      <c r="AI199" s="338" t="s">
        <v>1117</v>
      </c>
      <c r="AJ199" s="339" t="s">
        <v>80</v>
      </c>
      <c r="AK199" s="338" t="s">
        <v>81</v>
      </c>
      <c r="AL199" s="338" t="s">
        <v>82</v>
      </c>
      <c r="AM199" s="338" t="s">
        <v>725</v>
      </c>
      <c r="AN199" s="338" t="s">
        <v>802</v>
      </c>
      <c r="AO199" s="338" t="s">
        <v>56</v>
      </c>
      <c r="AP199" s="338" t="s">
        <v>1078</v>
      </c>
      <c r="AQ199" s="338"/>
      <c r="AR199" s="336" t="s">
        <v>1079</v>
      </c>
      <c r="AS199" s="336"/>
      <c r="AT199" s="336"/>
      <c r="AU199" s="336"/>
      <c r="AV199" s="336"/>
      <c r="AW199" s="371"/>
      <c r="AY199" s="1"/>
      <c r="AZ199" s="1"/>
      <c r="BA199" s="1"/>
      <c r="BB199" s="1"/>
      <c r="BC199" s="1"/>
      <c r="BD199" s="1"/>
      <c r="BE199" s="1"/>
      <c r="BF199" s="1"/>
      <c r="BG199" s="372">
        <v>1</v>
      </c>
    </row>
    <row r="200" s="334" customFormat="1" ht="263" hidden="1" customHeight="1" spans="1:59">
      <c r="A200" s="336">
        <v>133</v>
      </c>
      <c r="B200" s="336" t="s">
        <v>803</v>
      </c>
      <c r="C200" s="336">
        <v>2022</v>
      </c>
      <c r="D200" s="338" t="s">
        <v>720</v>
      </c>
      <c r="E200" s="338" t="s">
        <v>804</v>
      </c>
      <c r="F200" s="338" t="s">
        <v>45</v>
      </c>
      <c r="G200" s="338" t="s">
        <v>1074</v>
      </c>
      <c r="H200" s="338" t="s">
        <v>805</v>
      </c>
      <c r="I200" s="349" t="s">
        <v>1190</v>
      </c>
      <c r="J200" s="338"/>
      <c r="K200" s="338"/>
      <c r="L200" s="343">
        <v>1</v>
      </c>
      <c r="M200" s="338"/>
      <c r="N200" s="338"/>
      <c r="O200" s="338"/>
      <c r="P200" s="338"/>
      <c r="Q200" s="338"/>
      <c r="R200" s="343">
        <v>4099</v>
      </c>
      <c r="S200" s="338" t="s">
        <v>200</v>
      </c>
      <c r="T200" s="338" t="s">
        <v>201</v>
      </c>
      <c r="U200" s="357">
        <v>425.5</v>
      </c>
      <c r="V200" s="357">
        <v>0</v>
      </c>
      <c r="W200" s="357"/>
      <c r="X200" s="357">
        <v>0</v>
      </c>
      <c r="Y200" s="357">
        <v>425.5</v>
      </c>
      <c r="Z200" s="357">
        <v>0</v>
      </c>
      <c r="AA200" s="357">
        <v>0</v>
      </c>
      <c r="AB200" s="357">
        <v>0</v>
      </c>
      <c r="AC200" s="357"/>
      <c r="AD200" s="362">
        <v>1171</v>
      </c>
      <c r="AE200" s="362">
        <v>581</v>
      </c>
      <c r="AF200" s="349" t="s">
        <v>807</v>
      </c>
      <c r="AG200" s="349" t="s">
        <v>808</v>
      </c>
      <c r="AH200" s="338" t="s">
        <v>200</v>
      </c>
      <c r="AI200" s="338" t="s">
        <v>201</v>
      </c>
      <c r="AJ200" s="339" t="s">
        <v>80</v>
      </c>
      <c r="AK200" s="338" t="s">
        <v>81</v>
      </c>
      <c r="AL200" s="338" t="s">
        <v>82</v>
      </c>
      <c r="AM200" s="338" t="s">
        <v>725</v>
      </c>
      <c r="AN200" s="338" t="s">
        <v>809</v>
      </c>
      <c r="AO200" s="338" t="s">
        <v>56</v>
      </c>
      <c r="AP200" s="338" t="s">
        <v>1078</v>
      </c>
      <c r="AQ200" s="338"/>
      <c r="AR200" s="336" t="s">
        <v>1079</v>
      </c>
      <c r="AS200" s="336"/>
      <c r="AT200" s="336"/>
      <c r="AU200" s="336"/>
      <c r="AV200" s="336"/>
      <c r="AW200" s="371"/>
      <c r="AY200" s="1"/>
      <c r="AZ200" s="1"/>
      <c r="BA200" s="1"/>
      <c r="BB200" s="1"/>
      <c r="BC200" s="1"/>
      <c r="BD200" s="1"/>
      <c r="BE200" s="1"/>
      <c r="BF200" s="1"/>
      <c r="BG200" s="372">
        <v>1</v>
      </c>
    </row>
    <row r="201" s="334" customFormat="1" ht="102" hidden="1" customHeight="1" spans="1:59">
      <c r="A201" s="336">
        <v>134</v>
      </c>
      <c r="B201" s="336" t="s">
        <v>810</v>
      </c>
      <c r="C201" s="336">
        <v>2022</v>
      </c>
      <c r="D201" s="338" t="s">
        <v>720</v>
      </c>
      <c r="E201" s="338" t="s">
        <v>811</v>
      </c>
      <c r="F201" s="338" t="s">
        <v>45</v>
      </c>
      <c r="G201" s="338" t="s">
        <v>1074</v>
      </c>
      <c r="H201" s="338" t="s">
        <v>812</v>
      </c>
      <c r="I201" s="349" t="s">
        <v>1191</v>
      </c>
      <c r="J201" s="338"/>
      <c r="K201" s="338"/>
      <c r="L201" s="343">
        <v>1</v>
      </c>
      <c r="M201" s="338"/>
      <c r="N201" s="338"/>
      <c r="O201" s="338"/>
      <c r="P201" s="338"/>
      <c r="Q201" s="338"/>
      <c r="R201" s="343">
        <v>788</v>
      </c>
      <c r="S201" s="338" t="s">
        <v>86</v>
      </c>
      <c r="T201" s="338" t="s">
        <v>90</v>
      </c>
      <c r="U201" s="357">
        <v>300</v>
      </c>
      <c r="V201" s="357">
        <v>0</v>
      </c>
      <c r="W201" s="357"/>
      <c r="X201" s="357">
        <v>0</v>
      </c>
      <c r="Y201" s="357">
        <v>300</v>
      </c>
      <c r="Z201" s="357">
        <v>0</v>
      </c>
      <c r="AA201" s="357">
        <v>0</v>
      </c>
      <c r="AB201" s="357">
        <v>0</v>
      </c>
      <c r="AC201" s="357"/>
      <c r="AD201" s="362">
        <v>225</v>
      </c>
      <c r="AE201" s="362">
        <v>19</v>
      </c>
      <c r="AF201" s="349" t="s">
        <v>814</v>
      </c>
      <c r="AG201" s="349" t="s">
        <v>815</v>
      </c>
      <c r="AH201" s="338" t="s">
        <v>86</v>
      </c>
      <c r="AI201" s="338" t="s">
        <v>90</v>
      </c>
      <c r="AJ201" s="339" t="s">
        <v>80</v>
      </c>
      <c r="AK201" s="338" t="s">
        <v>81</v>
      </c>
      <c r="AL201" s="338" t="s">
        <v>82</v>
      </c>
      <c r="AM201" s="338" t="s">
        <v>725</v>
      </c>
      <c r="AN201" s="338" t="s">
        <v>816</v>
      </c>
      <c r="AO201" s="338" t="s">
        <v>56</v>
      </c>
      <c r="AP201" s="338" t="s">
        <v>1078</v>
      </c>
      <c r="AQ201" s="338"/>
      <c r="AR201" s="336" t="s">
        <v>1079</v>
      </c>
      <c r="AS201" s="336"/>
      <c r="AT201" s="336"/>
      <c r="AU201" s="336"/>
      <c r="AV201" s="336"/>
      <c r="AW201" s="371"/>
      <c r="AY201" s="1"/>
      <c r="AZ201" s="1"/>
      <c r="BA201" s="1"/>
      <c r="BB201" s="1"/>
      <c r="BC201" s="1"/>
      <c r="BD201" s="1"/>
      <c r="BE201" s="1"/>
      <c r="BF201" s="1"/>
      <c r="BG201" s="372">
        <v>1</v>
      </c>
    </row>
    <row r="202" s="334" customFormat="1" ht="67" hidden="1" customHeight="1" spans="1:59">
      <c r="A202" s="336">
        <v>135</v>
      </c>
      <c r="B202" s="336" t="s">
        <v>817</v>
      </c>
      <c r="C202" s="336">
        <v>2022</v>
      </c>
      <c r="D202" s="338" t="s">
        <v>720</v>
      </c>
      <c r="E202" s="338" t="s">
        <v>818</v>
      </c>
      <c r="F202" s="338" t="s">
        <v>45</v>
      </c>
      <c r="G202" s="338" t="s">
        <v>1074</v>
      </c>
      <c r="H202" s="338" t="s">
        <v>158</v>
      </c>
      <c r="I202" s="349" t="s">
        <v>1192</v>
      </c>
      <c r="J202" s="338"/>
      <c r="K202" s="338"/>
      <c r="L202" s="343">
        <v>1</v>
      </c>
      <c r="M202" s="338"/>
      <c r="N202" s="338"/>
      <c r="O202" s="338"/>
      <c r="P202" s="338"/>
      <c r="Q202" s="338"/>
      <c r="R202" s="343">
        <v>998</v>
      </c>
      <c r="S202" s="338" t="s">
        <v>115</v>
      </c>
      <c r="T202" s="356" t="s">
        <v>1077</v>
      </c>
      <c r="U202" s="357">
        <v>170</v>
      </c>
      <c r="V202" s="357">
        <v>0</v>
      </c>
      <c r="W202" s="357"/>
      <c r="X202" s="357">
        <v>0</v>
      </c>
      <c r="Y202" s="357">
        <v>170</v>
      </c>
      <c r="Z202" s="357">
        <v>0</v>
      </c>
      <c r="AA202" s="357">
        <v>0</v>
      </c>
      <c r="AB202" s="357">
        <v>0</v>
      </c>
      <c r="AC202" s="357"/>
      <c r="AD202" s="362">
        <v>285</v>
      </c>
      <c r="AE202" s="362">
        <v>66</v>
      </c>
      <c r="AF202" s="349" t="s">
        <v>1193</v>
      </c>
      <c r="AG202" s="349" t="s">
        <v>821</v>
      </c>
      <c r="AH202" s="338" t="s">
        <v>115</v>
      </c>
      <c r="AI202" s="338" t="s">
        <v>1077</v>
      </c>
      <c r="AJ202" s="339" t="s">
        <v>80</v>
      </c>
      <c r="AK202" s="338" t="s">
        <v>81</v>
      </c>
      <c r="AL202" s="338" t="s">
        <v>82</v>
      </c>
      <c r="AM202" s="338" t="s">
        <v>725</v>
      </c>
      <c r="AN202" s="363" t="s">
        <v>63</v>
      </c>
      <c r="AO202" s="338" t="s">
        <v>56</v>
      </c>
      <c r="AP202" s="338" t="s">
        <v>1078</v>
      </c>
      <c r="AQ202" s="338"/>
      <c r="AR202" s="336" t="s">
        <v>1079</v>
      </c>
      <c r="AS202" s="336"/>
      <c r="AT202" s="336"/>
      <c r="AU202" s="336"/>
      <c r="AV202" s="336"/>
      <c r="AW202" s="371"/>
      <c r="AY202" s="1"/>
      <c r="AZ202" s="1"/>
      <c r="BA202" s="1"/>
      <c r="BB202" s="1"/>
      <c r="BC202" s="1"/>
      <c r="BD202" s="1"/>
      <c r="BE202" s="1"/>
      <c r="BF202" s="1"/>
      <c r="BG202" s="372">
        <v>1</v>
      </c>
    </row>
    <row r="203" s="1" customFormat="1" ht="45" hidden="1" spans="1:49">
      <c r="A203" s="20">
        <v>136</v>
      </c>
      <c r="B203" s="20" t="s">
        <v>822</v>
      </c>
      <c r="C203" s="20">
        <v>2022</v>
      </c>
      <c r="D203" s="21" t="s">
        <v>720</v>
      </c>
      <c r="E203" s="21" t="s">
        <v>823</v>
      </c>
      <c r="F203" s="21" t="s">
        <v>45</v>
      </c>
      <c r="G203" s="21" t="s">
        <v>1074</v>
      </c>
      <c r="H203" s="21" t="s">
        <v>824</v>
      </c>
      <c r="I203" s="33" t="s">
        <v>1194</v>
      </c>
      <c r="J203" s="21"/>
      <c r="K203" s="21"/>
      <c r="L203" s="22">
        <v>1</v>
      </c>
      <c r="M203" s="21"/>
      <c r="N203" s="21"/>
      <c r="O203" s="21"/>
      <c r="P203" s="21"/>
      <c r="Q203" s="21"/>
      <c r="R203" s="22">
        <v>609</v>
      </c>
      <c r="S203" s="21" t="s">
        <v>115</v>
      </c>
      <c r="T203" s="34" t="s">
        <v>1077</v>
      </c>
      <c r="U203" s="44">
        <v>150</v>
      </c>
      <c r="V203" s="44">
        <v>0</v>
      </c>
      <c r="W203" s="44"/>
      <c r="X203" s="44">
        <v>0</v>
      </c>
      <c r="Y203" s="44">
        <v>150</v>
      </c>
      <c r="Z203" s="44">
        <v>0</v>
      </c>
      <c r="AA203" s="44">
        <v>0</v>
      </c>
      <c r="AB203" s="44">
        <v>0</v>
      </c>
      <c r="AC203" s="44"/>
      <c r="AD203" s="50">
        <v>174</v>
      </c>
      <c r="AE203" s="50">
        <v>52</v>
      </c>
      <c r="AF203" s="33" t="s">
        <v>1195</v>
      </c>
      <c r="AG203" s="33" t="s">
        <v>827</v>
      </c>
      <c r="AH203" s="21" t="s">
        <v>115</v>
      </c>
      <c r="AI203" s="21" t="s">
        <v>1077</v>
      </c>
      <c r="AJ203" s="58" t="s">
        <v>80</v>
      </c>
      <c r="AK203" s="21" t="s">
        <v>81</v>
      </c>
      <c r="AL203" s="21" t="s">
        <v>82</v>
      </c>
      <c r="AM203" s="21" t="s">
        <v>725</v>
      </c>
      <c r="AN203" s="59" t="s">
        <v>63</v>
      </c>
      <c r="AO203" s="21" t="s">
        <v>56</v>
      </c>
      <c r="AP203" s="133"/>
      <c r="AQ203" s="21"/>
      <c r="AR203" s="20"/>
      <c r="AS203" s="20"/>
      <c r="AT203" s="20"/>
      <c r="AU203" s="20"/>
      <c r="AV203" s="20"/>
      <c r="AW203" s="128"/>
    </row>
    <row r="204" s="1" customFormat="1" ht="33.75" hidden="1" spans="1:49">
      <c r="A204" s="20">
        <v>137</v>
      </c>
      <c r="B204" s="20" t="s">
        <v>834</v>
      </c>
      <c r="C204" s="20">
        <v>2022</v>
      </c>
      <c r="D204" s="22" t="s">
        <v>43</v>
      </c>
      <c r="E204" s="21" t="s">
        <v>835</v>
      </c>
      <c r="F204" s="21" t="s">
        <v>45</v>
      </c>
      <c r="G204" s="21" t="s">
        <v>1074</v>
      </c>
      <c r="H204" s="21" t="s">
        <v>455</v>
      </c>
      <c r="I204" s="33" t="s">
        <v>836</v>
      </c>
      <c r="J204" s="21"/>
      <c r="K204" s="21"/>
      <c r="L204" s="22">
        <v>1</v>
      </c>
      <c r="M204" s="21"/>
      <c r="N204" s="21"/>
      <c r="O204" s="21"/>
      <c r="P204" s="21"/>
      <c r="Q204" s="21"/>
      <c r="R204" s="22">
        <v>1197</v>
      </c>
      <c r="S204" s="21" t="s">
        <v>52</v>
      </c>
      <c r="T204" s="21" t="s">
        <v>53</v>
      </c>
      <c r="U204" s="44">
        <v>453</v>
      </c>
      <c r="V204" s="44">
        <v>0</v>
      </c>
      <c r="W204" s="44"/>
      <c r="X204" s="44">
        <v>0</v>
      </c>
      <c r="Y204" s="44">
        <v>453</v>
      </c>
      <c r="Z204" s="44">
        <v>0</v>
      </c>
      <c r="AA204" s="44">
        <v>0</v>
      </c>
      <c r="AB204" s="44">
        <v>0</v>
      </c>
      <c r="AC204" s="44"/>
      <c r="AD204" s="50">
        <v>342</v>
      </c>
      <c r="AE204" s="50">
        <v>113</v>
      </c>
      <c r="AF204" s="33" t="s">
        <v>837</v>
      </c>
      <c r="AG204" s="33" t="s">
        <v>837</v>
      </c>
      <c r="AH204" s="21" t="s">
        <v>52</v>
      </c>
      <c r="AI204" s="21" t="s">
        <v>53</v>
      </c>
      <c r="AJ204" s="58" t="s">
        <v>52</v>
      </c>
      <c r="AK204" s="21" t="s">
        <v>53</v>
      </c>
      <c r="AL204" s="21" t="s">
        <v>1073</v>
      </c>
      <c r="AM204" s="21" t="s">
        <v>725</v>
      </c>
      <c r="AN204" s="21" t="s">
        <v>458</v>
      </c>
      <c r="AO204" s="21" t="s">
        <v>56</v>
      </c>
      <c r="AP204" s="265"/>
      <c r="AQ204" s="21"/>
      <c r="AR204" s="20"/>
      <c r="AS204" s="20"/>
      <c r="AT204" s="20"/>
      <c r="AU204" s="20"/>
      <c r="AV204" s="20"/>
      <c r="AW204" s="128"/>
    </row>
    <row r="205" s="1" customFormat="1" ht="75" hidden="1" customHeight="1" spans="1:49">
      <c r="A205" s="20">
        <v>138</v>
      </c>
      <c r="B205" s="20" t="s">
        <v>838</v>
      </c>
      <c r="C205" s="20">
        <v>2022</v>
      </c>
      <c r="D205" s="21" t="s">
        <v>720</v>
      </c>
      <c r="E205" s="21" t="s">
        <v>839</v>
      </c>
      <c r="F205" s="21" t="s">
        <v>45</v>
      </c>
      <c r="G205" s="21" t="s">
        <v>1074</v>
      </c>
      <c r="H205" s="21" t="s">
        <v>455</v>
      </c>
      <c r="I205" s="33" t="s">
        <v>840</v>
      </c>
      <c r="J205" s="21"/>
      <c r="K205" s="21"/>
      <c r="L205" s="22">
        <v>1</v>
      </c>
      <c r="M205" s="21"/>
      <c r="N205" s="21"/>
      <c r="O205" s="21"/>
      <c r="P205" s="21"/>
      <c r="Q205" s="21"/>
      <c r="R205" s="22">
        <v>445</v>
      </c>
      <c r="S205" s="21" t="s">
        <v>168</v>
      </c>
      <c r="T205" s="21" t="s">
        <v>1117</v>
      </c>
      <c r="U205" s="44">
        <v>250</v>
      </c>
      <c r="V205" s="44">
        <v>0</v>
      </c>
      <c r="W205" s="44"/>
      <c r="X205" s="44">
        <v>0</v>
      </c>
      <c r="Y205" s="44">
        <v>250</v>
      </c>
      <c r="Z205" s="44">
        <v>0</v>
      </c>
      <c r="AA205" s="44">
        <v>0</v>
      </c>
      <c r="AB205" s="44">
        <v>0</v>
      </c>
      <c r="AC205" s="44"/>
      <c r="AD205" s="50">
        <v>127</v>
      </c>
      <c r="AE205" s="50">
        <v>40</v>
      </c>
      <c r="AF205" s="33" t="s">
        <v>841</v>
      </c>
      <c r="AG205" s="33" t="s">
        <v>842</v>
      </c>
      <c r="AH205" s="66" t="s">
        <v>168</v>
      </c>
      <c r="AI205" s="207" t="s">
        <v>1117</v>
      </c>
      <c r="AJ205" s="152" t="s">
        <v>438</v>
      </c>
      <c r="AK205" s="151" t="s">
        <v>439</v>
      </c>
      <c r="AL205" s="21" t="s">
        <v>82</v>
      </c>
      <c r="AM205" s="21" t="s">
        <v>725</v>
      </c>
      <c r="AN205" s="21" t="s">
        <v>458</v>
      </c>
      <c r="AO205" s="21" t="s">
        <v>203</v>
      </c>
      <c r="AP205" s="133"/>
      <c r="AQ205" s="21"/>
      <c r="AR205" s="20"/>
      <c r="AS205" s="20"/>
      <c r="AT205" s="20"/>
      <c r="AU205" s="20"/>
      <c r="AV205" s="20"/>
      <c r="AW205" s="128"/>
    </row>
    <row r="206" s="333" customFormat="1" ht="45" hidden="1" spans="1:59">
      <c r="A206" s="336">
        <v>139</v>
      </c>
      <c r="B206" s="336" t="s">
        <v>828</v>
      </c>
      <c r="C206" s="375">
        <v>2023</v>
      </c>
      <c r="D206" s="375" t="s">
        <v>720</v>
      </c>
      <c r="E206" s="338" t="s">
        <v>829</v>
      </c>
      <c r="F206" s="338" t="s">
        <v>45</v>
      </c>
      <c r="G206" s="338" t="s">
        <v>1110</v>
      </c>
      <c r="H206" s="338" t="s">
        <v>830</v>
      </c>
      <c r="I206" s="349" t="s">
        <v>1572</v>
      </c>
      <c r="J206" s="338"/>
      <c r="K206" s="338"/>
      <c r="L206" s="343">
        <v>1</v>
      </c>
      <c r="M206" s="338"/>
      <c r="N206" s="338"/>
      <c r="O206" s="338"/>
      <c r="P206" s="338"/>
      <c r="Q206" s="338"/>
      <c r="R206" s="343">
        <v>1292</v>
      </c>
      <c r="S206" s="338" t="s">
        <v>70</v>
      </c>
      <c r="T206" s="338" t="s">
        <v>1075</v>
      </c>
      <c r="U206" s="357">
        <v>500</v>
      </c>
      <c r="V206" s="357">
        <v>0</v>
      </c>
      <c r="W206" s="357"/>
      <c r="X206" s="357">
        <v>0</v>
      </c>
      <c r="Y206" s="357">
        <v>500</v>
      </c>
      <c r="Z206" s="357">
        <v>0</v>
      </c>
      <c r="AA206" s="357">
        <v>0</v>
      </c>
      <c r="AB206" s="357">
        <v>0</v>
      </c>
      <c r="AC206" s="357"/>
      <c r="AD206" s="362">
        <v>1069</v>
      </c>
      <c r="AE206" s="362">
        <v>353</v>
      </c>
      <c r="AF206" s="349" t="s">
        <v>832</v>
      </c>
      <c r="AG206" s="349" t="s">
        <v>833</v>
      </c>
      <c r="AH206" s="338" t="s">
        <v>70</v>
      </c>
      <c r="AI206" s="338" t="s">
        <v>1075</v>
      </c>
      <c r="AJ206" s="339" t="s">
        <v>80</v>
      </c>
      <c r="AK206" s="338" t="s">
        <v>81</v>
      </c>
      <c r="AL206" s="338" t="s">
        <v>82</v>
      </c>
      <c r="AM206" s="338" t="s">
        <v>725</v>
      </c>
      <c r="AN206" s="363" t="s">
        <v>63</v>
      </c>
      <c r="AO206" s="339" t="s">
        <v>80</v>
      </c>
      <c r="AP206" s="338" t="s">
        <v>56</v>
      </c>
      <c r="AQ206" s="386"/>
      <c r="AR206" s="337" t="s">
        <v>1079</v>
      </c>
      <c r="AS206" s="386"/>
      <c r="AT206" s="386"/>
      <c r="AU206" s="386"/>
      <c r="AV206" s="386"/>
      <c r="AW206" s="386"/>
      <c r="AY206" s="74"/>
      <c r="AZ206" s="74"/>
      <c r="BA206" s="74"/>
      <c r="BB206" s="74"/>
      <c r="BC206" s="74"/>
      <c r="BD206" s="74"/>
      <c r="BE206" s="74"/>
      <c r="BF206" s="74"/>
      <c r="BG206" s="372">
        <v>1</v>
      </c>
    </row>
    <row r="207" s="333" customFormat="1" ht="115" customHeight="1" spans="1:59">
      <c r="A207" s="336">
        <v>140</v>
      </c>
      <c r="B207" s="337" t="s">
        <v>1196</v>
      </c>
      <c r="C207" s="337">
        <v>2022</v>
      </c>
      <c r="D207" s="338" t="s">
        <v>720</v>
      </c>
      <c r="E207" s="339" t="s">
        <v>1517</v>
      </c>
      <c r="F207" s="339" t="s">
        <v>45</v>
      </c>
      <c r="G207" s="339" t="s">
        <v>1074</v>
      </c>
      <c r="H207" s="339" t="s">
        <v>1171</v>
      </c>
      <c r="I207" s="348" t="s">
        <v>1518</v>
      </c>
      <c r="J207" s="338"/>
      <c r="K207" s="338"/>
      <c r="L207" s="343">
        <v>1</v>
      </c>
      <c r="M207" s="338"/>
      <c r="N207" s="338"/>
      <c r="O207" s="338"/>
      <c r="P207" s="338"/>
      <c r="Q207" s="338"/>
      <c r="R207" s="343">
        <v>2587</v>
      </c>
      <c r="S207" s="339" t="s">
        <v>70</v>
      </c>
      <c r="T207" s="339" t="s">
        <v>1075</v>
      </c>
      <c r="U207" s="354">
        <v>600</v>
      </c>
      <c r="V207" s="354"/>
      <c r="W207" s="354"/>
      <c r="X207" s="354">
        <v>500</v>
      </c>
      <c r="Y207" s="354">
        <v>100</v>
      </c>
      <c r="Z207" s="354"/>
      <c r="AA207" s="354"/>
      <c r="AB207" s="354"/>
      <c r="AC207" s="354"/>
      <c r="AD207" s="359">
        <v>330</v>
      </c>
      <c r="AE207" s="359">
        <v>110</v>
      </c>
      <c r="AF207" s="358" t="s">
        <v>1519</v>
      </c>
      <c r="AG207" s="358" t="s">
        <v>1520</v>
      </c>
      <c r="AH207" s="339" t="s">
        <v>70</v>
      </c>
      <c r="AI207" s="339" t="s">
        <v>1075</v>
      </c>
      <c r="AJ207" s="336" t="s">
        <v>80</v>
      </c>
      <c r="AK207" s="338" t="s">
        <v>1089</v>
      </c>
      <c r="AL207" s="338" t="s">
        <v>82</v>
      </c>
      <c r="AM207" s="338" t="s">
        <v>543</v>
      </c>
      <c r="AN207" s="338"/>
      <c r="AO207" s="338"/>
      <c r="AP207" s="367"/>
      <c r="AQ207" s="338"/>
      <c r="AR207" s="337" t="s">
        <v>1079</v>
      </c>
      <c r="AS207" s="337" t="s">
        <v>1079</v>
      </c>
      <c r="AT207" s="337" t="s">
        <v>1079</v>
      </c>
      <c r="AU207" s="337"/>
      <c r="AV207" s="339" t="s">
        <v>1217</v>
      </c>
      <c r="AW207" s="367" t="s">
        <v>1174</v>
      </c>
      <c r="AX207" s="370"/>
      <c r="AY207" s="74">
        <v>1</v>
      </c>
      <c r="AZ207" s="74"/>
      <c r="BA207" s="74"/>
      <c r="BB207" s="74"/>
      <c r="BC207" s="74"/>
      <c r="BD207" s="74"/>
      <c r="BE207" s="74"/>
      <c r="BF207" s="74"/>
      <c r="BG207" s="372">
        <v>1</v>
      </c>
    </row>
    <row r="208" s="334" customFormat="1" ht="75" hidden="1" customHeight="1" spans="1:59">
      <c r="A208" s="336">
        <v>141</v>
      </c>
      <c r="B208" s="336" t="s">
        <v>1200</v>
      </c>
      <c r="C208" s="336">
        <v>2022</v>
      </c>
      <c r="D208" s="338" t="s">
        <v>720</v>
      </c>
      <c r="E208" s="338" t="s">
        <v>1201</v>
      </c>
      <c r="F208" s="338" t="s">
        <v>45</v>
      </c>
      <c r="G208" s="338" t="s">
        <v>1074</v>
      </c>
      <c r="H208" s="338" t="s">
        <v>1171</v>
      </c>
      <c r="I208" s="349" t="s">
        <v>1202</v>
      </c>
      <c r="J208" s="338"/>
      <c r="K208" s="338"/>
      <c r="L208" s="343">
        <v>1</v>
      </c>
      <c r="M208" s="338"/>
      <c r="N208" s="338"/>
      <c r="O208" s="338"/>
      <c r="P208" s="338"/>
      <c r="Q208" s="338"/>
      <c r="R208" s="343">
        <v>2587</v>
      </c>
      <c r="S208" s="338" t="s">
        <v>70</v>
      </c>
      <c r="T208" s="338" t="s">
        <v>1075</v>
      </c>
      <c r="U208" s="357">
        <v>100</v>
      </c>
      <c r="V208" s="357"/>
      <c r="W208" s="357"/>
      <c r="X208" s="357"/>
      <c r="Y208" s="357">
        <v>100</v>
      </c>
      <c r="Z208" s="357"/>
      <c r="AA208" s="357"/>
      <c r="AB208" s="357"/>
      <c r="AC208" s="357"/>
      <c r="AD208" s="362">
        <v>330</v>
      </c>
      <c r="AE208" s="362">
        <v>110</v>
      </c>
      <c r="AF208" s="349" t="s">
        <v>1203</v>
      </c>
      <c r="AG208" s="349" t="s">
        <v>1204</v>
      </c>
      <c r="AH208" s="338" t="s">
        <v>70</v>
      </c>
      <c r="AI208" s="338" t="s">
        <v>1075</v>
      </c>
      <c r="AJ208" s="336" t="s">
        <v>80</v>
      </c>
      <c r="AK208" s="338" t="s">
        <v>1089</v>
      </c>
      <c r="AL208" s="338" t="s">
        <v>82</v>
      </c>
      <c r="AM208" s="338" t="s">
        <v>543</v>
      </c>
      <c r="AN208" s="338"/>
      <c r="AO208" s="338"/>
      <c r="AP208" s="367"/>
      <c r="AQ208" s="338"/>
      <c r="AR208" s="336" t="s">
        <v>1079</v>
      </c>
      <c r="AS208" s="336"/>
      <c r="AT208" s="336"/>
      <c r="AU208" s="336"/>
      <c r="AV208" s="338" t="s">
        <v>1217</v>
      </c>
      <c r="AW208" s="371"/>
      <c r="AY208" s="1">
        <v>1</v>
      </c>
      <c r="AZ208" s="1"/>
      <c r="BA208" s="1"/>
      <c r="BB208" s="1"/>
      <c r="BC208" s="1"/>
      <c r="BD208" s="1"/>
      <c r="BE208" s="1"/>
      <c r="BF208" s="1"/>
      <c r="BG208" s="372">
        <v>1</v>
      </c>
    </row>
    <row r="209" s="1" customFormat="1" ht="132" hidden="1" customHeight="1" spans="1:49">
      <c r="A209" s="20">
        <v>142</v>
      </c>
      <c r="B209" s="20" t="s">
        <v>1521</v>
      </c>
      <c r="C209" s="20">
        <v>2022</v>
      </c>
      <c r="D209" s="110" t="s">
        <v>720</v>
      </c>
      <c r="E209" s="264" t="s">
        <v>1522</v>
      </c>
      <c r="F209" s="21" t="s">
        <v>45</v>
      </c>
      <c r="G209" s="21" t="s">
        <v>1208</v>
      </c>
      <c r="H209" s="21" t="s">
        <v>580</v>
      </c>
      <c r="I209" s="33" t="s">
        <v>1523</v>
      </c>
      <c r="J209" s="21"/>
      <c r="K209" s="21"/>
      <c r="L209" s="21">
        <v>1</v>
      </c>
      <c r="M209" s="21"/>
      <c r="N209" s="21"/>
      <c r="O209" s="21"/>
      <c r="P209" s="21"/>
      <c r="Q209" s="21"/>
      <c r="R209" s="22">
        <v>84</v>
      </c>
      <c r="S209" s="21" t="s">
        <v>168</v>
      </c>
      <c r="T209" s="21" t="s">
        <v>1117</v>
      </c>
      <c r="U209" s="44">
        <v>699.65</v>
      </c>
      <c r="V209" s="44"/>
      <c r="W209" s="44"/>
      <c r="X209" s="44"/>
      <c r="Y209" s="44">
        <v>549.65</v>
      </c>
      <c r="Z209" s="44"/>
      <c r="AA209" s="44"/>
      <c r="AB209" s="44">
        <v>150</v>
      </c>
      <c r="AC209" s="44" t="s">
        <v>26</v>
      </c>
      <c r="AD209" s="50">
        <v>43</v>
      </c>
      <c r="AE209" s="50">
        <v>29</v>
      </c>
      <c r="AF209" s="33" t="s">
        <v>1203</v>
      </c>
      <c r="AG209" s="33" t="s">
        <v>1204</v>
      </c>
      <c r="AH209" s="21" t="s">
        <v>168</v>
      </c>
      <c r="AI209" s="21" t="s">
        <v>1117</v>
      </c>
      <c r="AJ209" s="110" t="s">
        <v>52</v>
      </c>
      <c r="AK209" s="109" t="s">
        <v>1524</v>
      </c>
      <c r="AL209" s="110" t="s">
        <v>1073</v>
      </c>
      <c r="AM209" s="110" t="s">
        <v>543</v>
      </c>
      <c r="AN209" s="110"/>
      <c r="AO209" s="110"/>
      <c r="AP209" s="235"/>
      <c r="AQ209" s="110"/>
      <c r="AR209" s="20"/>
      <c r="AS209" s="20"/>
      <c r="AT209" s="20"/>
      <c r="AU209" s="20"/>
      <c r="AV209" s="21" t="s">
        <v>1525</v>
      </c>
      <c r="AW209" s="128"/>
    </row>
    <row r="210" s="1" customFormat="1" ht="132" hidden="1" customHeight="1" spans="1:49">
      <c r="A210" s="20">
        <v>143</v>
      </c>
      <c r="B210" s="20" t="s">
        <v>1526</v>
      </c>
      <c r="C210" s="20">
        <v>2022</v>
      </c>
      <c r="D210" s="110" t="s">
        <v>720</v>
      </c>
      <c r="E210" s="264" t="s">
        <v>1527</v>
      </c>
      <c r="F210" s="21" t="s">
        <v>45</v>
      </c>
      <c r="G210" s="21" t="s">
        <v>1528</v>
      </c>
      <c r="H210" s="21" t="s">
        <v>509</v>
      </c>
      <c r="I210" s="33" t="s">
        <v>1529</v>
      </c>
      <c r="J210" s="21"/>
      <c r="K210" s="21"/>
      <c r="L210" s="21">
        <v>1</v>
      </c>
      <c r="M210" s="21"/>
      <c r="N210" s="21"/>
      <c r="O210" s="21"/>
      <c r="P210" s="21"/>
      <c r="Q210" s="21"/>
      <c r="R210" s="22">
        <v>92</v>
      </c>
      <c r="S210" s="21" t="s">
        <v>168</v>
      </c>
      <c r="T210" s="21" t="s">
        <v>1117</v>
      </c>
      <c r="U210" s="44">
        <v>40</v>
      </c>
      <c r="V210" s="44"/>
      <c r="W210" s="44"/>
      <c r="X210" s="44"/>
      <c r="Y210" s="44">
        <v>40</v>
      </c>
      <c r="Z210" s="44"/>
      <c r="AA210" s="44"/>
      <c r="AB210" s="44"/>
      <c r="AC210" s="44"/>
      <c r="AD210" s="50">
        <v>48</v>
      </c>
      <c r="AE210" s="50">
        <v>26</v>
      </c>
      <c r="AF210" s="33" t="s">
        <v>1203</v>
      </c>
      <c r="AG210" s="33" t="s">
        <v>1204</v>
      </c>
      <c r="AH210" s="21" t="s">
        <v>168</v>
      </c>
      <c r="AI210" s="21" t="s">
        <v>1117</v>
      </c>
      <c r="AJ210" s="110" t="s">
        <v>52</v>
      </c>
      <c r="AK210" s="109" t="s">
        <v>1524</v>
      </c>
      <c r="AL210" s="110" t="s">
        <v>1073</v>
      </c>
      <c r="AM210" s="110" t="s">
        <v>543</v>
      </c>
      <c r="AN210" s="110"/>
      <c r="AO210" s="110"/>
      <c r="AP210" s="235"/>
      <c r="AQ210" s="110"/>
      <c r="AR210" s="20"/>
      <c r="AS210" s="20"/>
      <c r="AT210" s="20"/>
      <c r="AU210" s="20"/>
      <c r="AV210" s="21" t="s">
        <v>1525</v>
      </c>
      <c r="AW210" s="128"/>
    </row>
    <row r="211" s="3" customFormat="1" ht="18" hidden="1" customHeight="1" spans="1:49">
      <c r="A211" s="155"/>
      <c r="B211" s="190" t="s">
        <v>843</v>
      </c>
      <c r="C211" s="190"/>
      <c r="D211" s="191"/>
      <c r="E211" s="191"/>
      <c r="F211" s="190"/>
      <c r="G211" s="191"/>
      <c r="H211" s="191"/>
      <c r="I211" s="190"/>
      <c r="J211" s="166">
        <f t="shared" ref="J211:AB211" si="35">J212+J213+J214+J216+J215+J217</f>
        <v>0</v>
      </c>
      <c r="K211" s="166">
        <f t="shared" si="35"/>
        <v>0</v>
      </c>
      <c r="L211" s="166">
        <f t="shared" si="35"/>
        <v>2</v>
      </c>
      <c r="M211" s="166">
        <f t="shared" si="35"/>
        <v>0</v>
      </c>
      <c r="N211" s="166">
        <f t="shared" si="35"/>
        <v>0</v>
      </c>
      <c r="O211" s="166">
        <f t="shared" si="35"/>
        <v>0</v>
      </c>
      <c r="P211" s="166">
        <f t="shared" si="35"/>
        <v>0</v>
      </c>
      <c r="Q211" s="166">
        <f t="shared" si="35"/>
        <v>0</v>
      </c>
      <c r="R211" s="166">
        <f t="shared" si="35"/>
        <v>4474</v>
      </c>
      <c r="S211" s="166">
        <f t="shared" si="35"/>
        <v>0</v>
      </c>
      <c r="T211" s="166">
        <f t="shared" si="35"/>
        <v>0</v>
      </c>
      <c r="U211" s="166">
        <f t="shared" si="35"/>
        <v>150</v>
      </c>
      <c r="V211" s="166">
        <f t="shared" si="35"/>
        <v>0</v>
      </c>
      <c r="W211" s="166">
        <f t="shared" si="35"/>
        <v>0</v>
      </c>
      <c r="X211" s="166">
        <f t="shared" si="35"/>
        <v>0</v>
      </c>
      <c r="Y211" s="166">
        <f t="shared" si="35"/>
        <v>150</v>
      </c>
      <c r="Z211" s="166">
        <f t="shared" si="35"/>
        <v>0</v>
      </c>
      <c r="AA211" s="166">
        <f t="shared" si="35"/>
        <v>0</v>
      </c>
      <c r="AB211" s="166">
        <f t="shared" si="35"/>
        <v>0</v>
      </c>
      <c r="AC211" s="166"/>
      <c r="AD211" s="166">
        <f>AD212+AD213+AD214+AD216+AD215+AD217</f>
        <v>869</v>
      </c>
      <c r="AE211" s="166">
        <f>AE212+AE213+AE214+AE216+AE215+AE217</f>
        <v>339</v>
      </c>
      <c r="AF211" s="205"/>
      <c r="AG211" s="205"/>
      <c r="AH211" s="201"/>
      <c r="AI211" s="201"/>
      <c r="AJ211" s="206"/>
      <c r="AK211" s="201"/>
      <c r="AL211" s="201"/>
      <c r="AM211" s="201"/>
      <c r="AN211" s="175"/>
      <c r="AO211" s="163"/>
      <c r="AP211" s="178"/>
      <c r="AQ211" s="163"/>
      <c r="AR211" s="178"/>
      <c r="AS211" s="178"/>
      <c r="AT211" s="178"/>
      <c r="AU211" s="178"/>
      <c r="AV211" s="178"/>
      <c r="AW211" s="178"/>
    </row>
    <row r="212" s="3" customFormat="1" ht="18" hidden="1" customHeight="1" spans="1:49">
      <c r="A212" s="155"/>
      <c r="B212" s="190" t="s">
        <v>844</v>
      </c>
      <c r="C212" s="190"/>
      <c r="D212" s="191"/>
      <c r="E212" s="191"/>
      <c r="F212" s="190"/>
      <c r="G212" s="191"/>
      <c r="H212" s="191"/>
      <c r="I212" s="190"/>
      <c r="J212" s="166">
        <v>0</v>
      </c>
      <c r="K212" s="166">
        <v>0</v>
      </c>
      <c r="L212" s="166">
        <v>0</v>
      </c>
      <c r="M212" s="166">
        <v>0</v>
      </c>
      <c r="N212" s="166">
        <v>0</v>
      </c>
      <c r="O212" s="166">
        <v>0</v>
      </c>
      <c r="P212" s="166">
        <v>0</v>
      </c>
      <c r="Q212" s="166">
        <v>0</v>
      </c>
      <c r="R212" s="166">
        <v>0</v>
      </c>
      <c r="S212" s="166">
        <v>0</v>
      </c>
      <c r="T212" s="166">
        <v>0</v>
      </c>
      <c r="U212" s="166">
        <v>0</v>
      </c>
      <c r="V212" s="166">
        <v>0</v>
      </c>
      <c r="W212" s="166">
        <v>0</v>
      </c>
      <c r="X212" s="166">
        <v>0</v>
      </c>
      <c r="Y212" s="166">
        <v>0</v>
      </c>
      <c r="Z212" s="166">
        <v>0</v>
      </c>
      <c r="AA212" s="166">
        <v>0</v>
      </c>
      <c r="AB212" s="166">
        <v>0</v>
      </c>
      <c r="AC212" s="166"/>
      <c r="AD212" s="166">
        <v>0</v>
      </c>
      <c r="AE212" s="166">
        <v>0</v>
      </c>
      <c r="AF212" s="205"/>
      <c r="AG212" s="205"/>
      <c r="AH212" s="201"/>
      <c r="AI212" s="201"/>
      <c r="AJ212" s="206"/>
      <c r="AK212" s="201"/>
      <c r="AL212" s="201"/>
      <c r="AM212" s="201"/>
      <c r="AN212" s="175"/>
      <c r="AO212" s="163"/>
      <c r="AP212" s="178"/>
      <c r="AQ212" s="163"/>
      <c r="AR212" s="178"/>
      <c r="AS212" s="178"/>
      <c r="AT212" s="178"/>
      <c r="AU212" s="178"/>
      <c r="AV212" s="178"/>
      <c r="AW212" s="178"/>
    </row>
    <row r="213" s="3" customFormat="1" ht="18" hidden="1" customHeight="1" spans="1:49">
      <c r="A213" s="155"/>
      <c r="B213" s="190" t="s">
        <v>845</v>
      </c>
      <c r="C213" s="190"/>
      <c r="D213" s="191"/>
      <c r="E213" s="191"/>
      <c r="F213" s="190"/>
      <c r="G213" s="191"/>
      <c r="H213" s="191"/>
      <c r="I213" s="190"/>
      <c r="J213" s="166">
        <v>0</v>
      </c>
      <c r="K213" s="166">
        <v>0</v>
      </c>
      <c r="L213" s="166">
        <v>0</v>
      </c>
      <c r="M213" s="166">
        <v>0</v>
      </c>
      <c r="N213" s="166">
        <v>0</v>
      </c>
      <c r="O213" s="166">
        <v>0</v>
      </c>
      <c r="P213" s="166">
        <v>0</v>
      </c>
      <c r="Q213" s="166">
        <v>0</v>
      </c>
      <c r="R213" s="166">
        <v>0</v>
      </c>
      <c r="S213" s="166">
        <v>0</v>
      </c>
      <c r="T213" s="166">
        <v>0</v>
      </c>
      <c r="U213" s="166">
        <v>0</v>
      </c>
      <c r="V213" s="166">
        <v>0</v>
      </c>
      <c r="W213" s="166">
        <v>0</v>
      </c>
      <c r="X213" s="166">
        <v>0</v>
      </c>
      <c r="Y213" s="166">
        <v>0</v>
      </c>
      <c r="Z213" s="166">
        <v>0</v>
      </c>
      <c r="AA213" s="166">
        <v>0</v>
      </c>
      <c r="AB213" s="166">
        <v>0</v>
      </c>
      <c r="AC213" s="166"/>
      <c r="AD213" s="166">
        <v>0</v>
      </c>
      <c r="AE213" s="166">
        <v>0</v>
      </c>
      <c r="AF213" s="205"/>
      <c r="AG213" s="205"/>
      <c r="AH213" s="201"/>
      <c r="AI213" s="201"/>
      <c r="AJ213" s="206"/>
      <c r="AK213" s="201"/>
      <c r="AL213" s="201"/>
      <c r="AM213" s="201"/>
      <c r="AN213" s="175"/>
      <c r="AO213" s="163"/>
      <c r="AP213" s="178"/>
      <c r="AQ213" s="163"/>
      <c r="AR213" s="178"/>
      <c r="AS213" s="178"/>
      <c r="AT213" s="178"/>
      <c r="AU213" s="178"/>
      <c r="AV213" s="178"/>
      <c r="AW213" s="178"/>
    </row>
    <row r="214" s="3" customFormat="1" ht="18" hidden="1" customHeight="1" spans="1:49">
      <c r="A214" s="155"/>
      <c r="B214" s="190" t="s">
        <v>846</v>
      </c>
      <c r="C214" s="190"/>
      <c r="D214" s="191"/>
      <c r="E214" s="191"/>
      <c r="F214" s="190"/>
      <c r="G214" s="191"/>
      <c r="H214" s="191"/>
      <c r="I214" s="190"/>
      <c r="J214" s="166">
        <v>0</v>
      </c>
      <c r="K214" s="166">
        <v>0</v>
      </c>
      <c r="L214" s="166">
        <v>0</v>
      </c>
      <c r="M214" s="166">
        <v>0</v>
      </c>
      <c r="N214" s="166">
        <v>0</v>
      </c>
      <c r="O214" s="166">
        <v>0</v>
      </c>
      <c r="P214" s="166">
        <v>0</v>
      </c>
      <c r="Q214" s="166">
        <v>0</v>
      </c>
      <c r="R214" s="166">
        <v>0</v>
      </c>
      <c r="S214" s="166">
        <v>0</v>
      </c>
      <c r="T214" s="166">
        <v>0</v>
      </c>
      <c r="U214" s="166">
        <v>0</v>
      </c>
      <c r="V214" s="166">
        <v>0</v>
      </c>
      <c r="W214" s="166">
        <v>0</v>
      </c>
      <c r="X214" s="166">
        <v>0</v>
      </c>
      <c r="Y214" s="166">
        <v>0</v>
      </c>
      <c r="Z214" s="166">
        <v>0</v>
      </c>
      <c r="AA214" s="166">
        <v>0</v>
      </c>
      <c r="AB214" s="166">
        <v>0</v>
      </c>
      <c r="AC214" s="166"/>
      <c r="AD214" s="166">
        <v>0</v>
      </c>
      <c r="AE214" s="166">
        <v>0</v>
      </c>
      <c r="AF214" s="205"/>
      <c r="AG214" s="205"/>
      <c r="AH214" s="201"/>
      <c r="AI214" s="201"/>
      <c r="AJ214" s="206"/>
      <c r="AK214" s="201"/>
      <c r="AL214" s="201"/>
      <c r="AM214" s="201"/>
      <c r="AN214" s="175"/>
      <c r="AO214" s="163"/>
      <c r="AP214" s="178"/>
      <c r="AQ214" s="163"/>
      <c r="AR214" s="178"/>
      <c r="AS214" s="178"/>
      <c r="AT214" s="178"/>
      <c r="AU214" s="178"/>
      <c r="AV214" s="178"/>
      <c r="AW214" s="178"/>
    </row>
    <row r="215" s="3" customFormat="1" ht="18" hidden="1" customHeight="1" spans="1:49">
      <c r="A215" s="155"/>
      <c r="B215" s="190" t="s">
        <v>847</v>
      </c>
      <c r="C215" s="190"/>
      <c r="D215" s="191"/>
      <c r="E215" s="191"/>
      <c r="F215" s="190"/>
      <c r="G215" s="191"/>
      <c r="H215" s="191"/>
      <c r="I215" s="190"/>
      <c r="J215" s="166">
        <v>0</v>
      </c>
      <c r="K215" s="166">
        <v>0</v>
      </c>
      <c r="L215" s="166">
        <v>0</v>
      </c>
      <c r="M215" s="166">
        <v>0</v>
      </c>
      <c r="N215" s="166">
        <v>0</v>
      </c>
      <c r="O215" s="166">
        <v>0</v>
      </c>
      <c r="P215" s="166">
        <v>0</v>
      </c>
      <c r="Q215" s="166">
        <v>0</v>
      </c>
      <c r="R215" s="166">
        <v>0</v>
      </c>
      <c r="S215" s="166">
        <v>0</v>
      </c>
      <c r="T215" s="166">
        <v>0</v>
      </c>
      <c r="U215" s="166">
        <v>0</v>
      </c>
      <c r="V215" s="166">
        <v>0</v>
      </c>
      <c r="W215" s="166">
        <v>0</v>
      </c>
      <c r="X215" s="166">
        <v>0</v>
      </c>
      <c r="Y215" s="166">
        <v>0</v>
      </c>
      <c r="Z215" s="166">
        <v>0</v>
      </c>
      <c r="AA215" s="166">
        <v>0</v>
      </c>
      <c r="AB215" s="166">
        <v>0</v>
      </c>
      <c r="AC215" s="166"/>
      <c r="AD215" s="166">
        <v>0</v>
      </c>
      <c r="AE215" s="166">
        <v>0</v>
      </c>
      <c r="AF215" s="205"/>
      <c r="AG215" s="205"/>
      <c r="AH215" s="201"/>
      <c r="AI215" s="201"/>
      <c r="AJ215" s="206"/>
      <c r="AK215" s="201"/>
      <c r="AL215" s="201"/>
      <c r="AM215" s="201"/>
      <c r="AN215" s="175"/>
      <c r="AO215" s="163"/>
      <c r="AP215" s="178"/>
      <c r="AQ215" s="163"/>
      <c r="AR215" s="178"/>
      <c r="AS215" s="178"/>
      <c r="AT215" s="178"/>
      <c r="AU215" s="178"/>
      <c r="AV215" s="178"/>
      <c r="AW215" s="178"/>
    </row>
    <row r="216" s="3" customFormat="1" ht="18" hidden="1" customHeight="1" spans="1:49">
      <c r="A216" s="155"/>
      <c r="B216" s="190" t="s">
        <v>848</v>
      </c>
      <c r="C216" s="190"/>
      <c r="D216" s="191"/>
      <c r="E216" s="191"/>
      <c r="F216" s="190"/>
      <c r="G216" s="191"/>
      <c r="H216" s="191"/>
      <c r="I216" s="190"/>
      <c r="J216" s="166">
        <v>0</v>
      </c>
      <c r="K216" s="166">
        <v>0</v>
      </c>
      <c r="L216" s="166">
        <v>0</v>
      </c>
      <c r="M216" s="166">
        <v>0</v>
      </c>
      <c r="N216" s="166">
        <v>0</v>
      </c>
      <c r="O216" s="166">
        <v>0</v>
      </c>
      <c r="P216" s="166">
        <v>0</v>
      </c>
      <c r="Q216" s="166">
        <v>0</v>
      </c>
      <c r="R216" s="166">
        <v>0</v>
      </c>
      <c r="S216" s="166">
        <v>0</v>
      </c>
      <c r="T216" s="166">
        <v>0</v>
      </c>
      <c r="U216" s="166">
        <v>0</v>
      </c>
      <c r="V216" s="166">
        <v>0</v>
      </c>
      <c r="W216" s="166">
        <v>0</v>
      </c>
      <c r="X216" s="166">
        <v>0</v>
      </c>
      <c r="Y216" s="166">
        <v>0</v>
      </c>
      <c r="Z216" s="166">
        <v>0</v>
      </c>
      <c r="AA216" s="166">
        <v>0</v>
      </c>
      <c r="AB216" s="166">
        <v>0</v>
      </c>
      <c r="AC216" s="166"/>
      <c r="AD216" s="166">
        <v>0</v>
      </c>
      <c r="AE216" s="166">
        <v>0</v>
      </c>
      <c r="AF216" s="205"/>
      <c r="AG216" s="205"/>
      <c r="AH216" s="201"/>
      <c r="AI216" s="201"/>
      <c r="AJ216" s="206"/>
      <c r="AK216" s="201"/>
      <c r="AL216" s="201"/>
      <c r="AM216" s="201"/>
      <c r="AN216" s="175"/>
      <c r="AO216" s="163"/>
      <c r="AP216" s="178"/>
      <c r="AQ216" s="163"/>
      <c r="AR216" s="178"/>
      <c r="AS216" s="178"/>
      <c r="AT216" s="178"/>
      <c r="AU216" s="178"/>
      <c r="AV216" s="178"/>
      <c r="AW216" s="178"/>
    </row>
    <row r="217" s="3" customFormat="1" ht="18" hidden="1" customHeight="1" spans="1:49">
      <c r="A217" s="155"/>
      <c r="B217" s="190" t="s">
        <v>849</v>
      </c>
      <c r="C217" s="190"/>
      <c r="D217" s="191"/>
      <c r="E217" s="191"/>
      <c r="F217" s="190"/>
      <c r="G217" s="191"/>
      <c r="H217" s="191"/>
      <c r="I217" s="190"/>
      <c r="J217" s="166">
        <f t="shared" ref="J217:AB217" si="36">SUM(J218:J219)</f>
        <v>0</v>
      </c>
      <c r="K217" s="166">
        <f t="shared" si="36"/>
        <v>0</v>
      </c>
      <c r="L217" s="166">
        <f t="shared" si="36"/>
        <v>2</v>
      </c>
      <c r="M217" s="166">
        <f t="shared" si="36"/>
        <v>0</v>
      </c>
      <c r="N217" s="166">
        <f t="shared" si="36"/>
        <v>0</v>
      </c>
      <c r="O217" s="166">
        <f t="shared" si="36"/>
        <v>0</v>
      </c>
      <c r="P217" s="166">
        <f t="shared" si="36"/>
        <v>0</v>
      </c>
      <c r="Q217" s="166">
        <f t="shared" si="36"/>
        <v>0</v>
      </c>
      <c r="R217" s="166">
        <f t="shared" si="36"/>
        <v>4474</v>
      </c>
      <c r="S217" s="166">
        <f t="shared" si="36"/>
        <v>0</v>
      </c>
      <c r="T217" s="166">
        <f t="shared" si="36"/>
        <v>0</v>
      </c>
      <c r="U217" s="166">
        <f t="shared" si="36"/>
        <v>150</v>
      </c>
      <c r="V217" s="166">
        <f t="shared" si="36"/>
        <v>0</v>
      </c>
      <c r="W217" s="166">
        <f t="shared" si="36"/>
        <v>0</v>
      </c>
      <c r="X217" s="166">
        <f t="shared" si="36"/>
        <v>0</v>
      </c>
      <c r="Y217" s="166">
        <f t="shared" si="36"/>
        <v>150</v>
      </c>
      <c r="Z217" s="166">
        <f t="shared" si="36"/>
        <v>0</v>
      </c>
      <c r="AA217" s="166">
        <f t="shared" si="36"/>
        <v>0</v>
      </c>
      <c r="AB217" s="166">
        <f t="shared" si="36"/>
        <v>0</v>
      </c>
      <c r="AC217" s="166"/>
      <c r="AD217" s="166">
        <f>SUM(AD218:AD219)</f>
        <v>869</v>
      </c>
      <c r="AE217" s="166">
        <f>SUM(AE218:AE219)</f>
        <v>339</v>
      </c>
      <c r="AF217" s="205"/>
      <c r="AG217" s="205"/>
      <c r="AH217" s="201"/>
      <c r="AI217" s="201"/>
      <c r="AJ217" s="206"/>
      <c r="AK217" s="201"/>
      <c r="AL217" s="201"/>
      <c r="AM217" s="201"/>
      <c r="AN217" s="175"/>
      <c r="AO217" s="163"/>
      <c r="AP217" s="178"/>
      <c r="AQ217" s="163"/>
      <c r="AR217" s="178"/>
      <c r="AS217" s="178"/>
      <c r="AT217" s="178"/>
      <c r="AU217" s="178"/>
      <c r="AV217" s="178"/>
      <c r="AW217" s="178"/>
    </row>
    <row r="218" s="1" customFormat="1" ht="149" hidden="1" customHeight="1" spans="1:49">
      <c r="A218" s="20">
        <v>144</v>
      </c>
      <c r="B218" s="20" t="s">
        <v>850</v>
      </c>
      <c r="C218" s="20">
        <v>2022</v>
      </c>
      <c r="D218" s="21" t="s">
        <v>851</v>
      </c>
      <c r="E218" s="21" t="s">
        <v>852</v>
      </c>
      <c r="F218" s="21" t="s">
        <v>401</v>
      </c>
      <c r="G218" s="21" t="s">
        <v>1074</v>
      </c>
      <c r="H218" s="21" t="s">
        <v>557</v>
      </c>
      <c r="I218" s="33" t="s">
        <v>853</v>
      </c>
      <c r="J218" s="21"/>
      <c r="K218" s="21"/>
      <c r="L218" s="21">
        <v>1</v>
      </c>
      <c r="M218" s="21"/>
      <c r="N218" s="21"/>
      <c r="O218" s="21"/>
      <c r="P218" s="21"/>
      <c r="Q218" s="21"/>
      <c r="R218" s="22">
        <v>1887</v>
      </c>
      <c r="S218" s="21" t="s">
        <v>177</v>
      </c>
      <c r="T218" s="21" t="s">
        <v>178</v>
      </c>
      <c r="U218" s="44">
        <v>100</v>
      </c>
      <c r="V218" s="44">
        <v>0</v>
      </c>
      <c r="W218" s="44"/>
      <c r="X218" s="44">
        <v>0</v>
      </c>
      <c r="Y218" s="44">
        <v>100</v>
      </c>
      <c r="Z218" s="44">
        <v>0</v>
      </c>
      <c r="AA218" s="44">
        <v>0</v>
      </c>
      <c r="AB218" s="44">
        <v>0</v>
      </c>
      <c r="AC218" s="44"/>
      <c r="AD218" s="50">
        <v>539</v>
      </c>
      <c r="AE218" s="50">
        <v>229</v>
      </c>
      <c r="AF218" s="33" t="s">
        <v>854</v>
      </c>
      <c r="AG218" s="33" t="s">
        <v>855</v>
      </c>
      <c r="AH218" s="21" t="s">
        <v>177</v>
      </c>
      <c r="AI218" s="21" t="s">
        <v>178</v>
      </c>
      <c r="AJ218" s="152" t="s">
        <v>856</v>
      </c>
      <c r="AK218" s="151" t="s">
        <v>857</v>
      </c>
      <c r="AL218" s="21" t="s">
        <v>858</v>
      </c>
      <c r="AM218" s="21" t="s">
        <v>859</v>
      </c>
      <c r="AN218" s="21" t="s">
        <v>856</v>
      </c>
      <c r="AO218" s="21" t="s">
        <v>56</v>
      </c>
      <c r="AP218" s="133"/>
      <c r="AQ218" s="21"/>
      <c r="AR218" s="20"/>
      <c r="AS218" s="20"/>
      <c r="AT218" s="20"/>
      <c r="AU218" s="20"/>
      <c r="AV218" s="20"/>
      <c r="AW218" s="128"/>
    </row>
    <row r="219" s="334" customFormat="1" ht="132" hidden="1" customHeight="1" spans="1:59">
      <c r="A219" s="336">
        <v>145</v>
      </c>
      <c r="B219" s="336" t="s">
        <v>1205</v>
      </c>
      <c r="C219" s="336">
        <v>2022</v>
      </c>
      <c r="D219" s="338" t="s">
        <v>1206</v>
      </c>
      <c r="E219" s="338" t="s">
        <v>1207</v>
      </c>
      <c r="F219" s="338" t="s">
        <v>45</v>
      </c>
      <c r="G219" s="338" t="s">
        <v>1208</v>
      </c>
      <c r="H219" s="338" t="s">
        <v>1171</v>
      </c>
      <c r="I219" s="349" t="s">
        <v>1209</v>
      </c>
      <c r="J219" s="338"/>
      <c r="K219" s="338"/>
      <c r="L219" s="338">
        <v>1</v>
      </c>
      <c r="M219" s="338"/>
      <c r="N219" s="338"/>
      <c r="O219" s="338"/>
      <c r="P219" s="338"/>
      <c r="Q219" s="338"/>
      <c r="R219" s="343">
        <v>2587</v>
      </c>
      <c r="S219" s="338" t="s">
        <v>70</v>
      </c>
      <c r="T219" s="338" t="s">
        <v>1075</v>
      </c>
      <c r="U219" s="357">
        <v>50</v>
      </c>
      <c r="V219" s="357"/>
      <c r="W219" s="357"/>
      <c r="X219" s="357"/>
      <c r="Y219" s="357">
        <v>50</v>
      </c>
      <c r="Z219" s="357"/>
      <c r="AA219" s="357"/>
      <c r="AB219" s="357"/>
      <c r="AC219" s="357"/>
      <c r="AD219" s="362">
        <v>330</v>
      </c>
      <c r="AE219" s="362">
        <v>110</v>
      </c>
      <c r="AF219" s="349" t="s">
        <v>1210</v>
      </c>
      <c r="AG219" s="349" t="s">
        <v>1211</v>
      </c>
      <c r="AH219" s="338" t="s">
        <v>70</v>
      </c>
      <c r="AI219" s="338" t="s">
        <v>1075</v>
      </c>
      <c r="AJ219" s="336" t="s">
        <v>367</v>
      </c>
      <c r="AK219" s="336" t="s">
        <v>1554</v>
      </c>
      <c r="AL219" s="338" t="s">
        <v>369</v>
      </c>
      <c r="AM219" s="338" t="s">
        <v>1530</v>
      </c>
      <c r="AN219" s="338"/>
      <c r="AO219" s="338"/>
      <c r="AP219" s="367"/>
      <c r="AQ219" s="338"/>
      <c r="AR219" s="336" t="s">
        <v>1079</v>
      </c>
      <c r="AS219" s="336"/>
      <c r="AT219" s="336"/>
      <c r="AU219" s="336"/>
      <c r="AV219" s="338" t="s">
        <v>1217</v>
      </c>
      <c r="AW219" s="371"/>
      <c r="AY219" s="1">
        <v>1</v>
      </c>
      <c r="AZ219" s="1"/>
      <c r="BA219" s="1"/>
      <c r="BB219" s="1"/>
      <c r="BC219" s="1"/>
      <c r="BD219" s="1"/>
      <c r="BE219" s="1"/>
      <c r="BF219" s="1"/>
      <c r="BG219" s="372">
        <v>1</v>
      </c>
    </row>
    <row r="220" s="3" customFormat="1" ht="18" hidden="1" customHeight="1" spans="1:49">
      <c r="A220" s="155"/>
      <c r="B220" s="190" t="s">
        <v>860</v>
      </c>
      <c r="C220" s="190"/>
      <c r="D220" s="191"/>
      <c r="E220" s="191"/>
      <c r="F220" s="190"/>
      <c r="G220" s="191"/>
      <c r="H220" s="191"/>
      <c r="I220" s="190"/>
      <c r="J220" s="166">
        <f t="shared" ref="J220:AB220" si="37">J221+J222+J223</f>
        <v>0</v>
      </c>
      <c r="K220" s="166">
        <f t="shared" si="37"/>
        <v>0</v>
      </c>
      <c r="L220" s="166">
        <f t="shared" si="37"/>
        <v>0</v>
      </c>
      <c r="M220" s="166">
        <f t="shared" si="37"/>
        <v>0</v>
      </c>
      <c r="N220" s="166">
        <f t="shared" si="37"/>
        <v>0</v>
      </c>
      <c r="O220" s="166">
        <f t="shared" si="37"/>
        <v>0</v>
      </c>
      <c r="P220" s="166">
        <f t="shared" si="37"/>
        <v>0</v>
      </c>
      <c r="Q220" s="166">
        <f t="shared" si="37"/>
        <v>0</v>
      </c>
      <c r="R220" s="166">
        <f t="shared" si="37"/>
        <v>0</v>
      </c>
      <c r="S220" s="166">
        <f t="shared" si="37"/>
        <v>0</v>
      </c>
      <c r="T220" s="166">
        <f t="shared" si="37"/>
        <v>0</v>
      </c>
      <c r="U220" s="166">
        <f t="shared" si="37"/>
        <v>0</v>
      </c>
      <c r="V220" s="166">
        <f t="shared" si="37"/>
        <v>0</v>
      </c>
      <c r="W220" s="166">
        <f t="shared" si="37"/>
        <v>0</v>
      </c>
      <c r="X220" s="166">
        <f t="shared" si="37"/>
        <v>0</v>
      </c>
      <c r="Y220" s="166">
        <f t="shared" si="37"/>
        <v>0</v>
      </c>
      <c r="Z220" s="166">
        <f t="shared" si="37"/>
        <v>0</v>
      </c>
      <c r="AA220" s="166">
        <f t="shared" si="37"/>
        <v>0</v>
      </c>
      <c r="AB220" s="166">
        <f t="shared" si="37"/>
        <v>0</v>
      </c>
      <c r="AC220" s="166"/>
      <c r="AD220" s="166">
        <f>AD221+AD222+AD223</f>
        <v>0</v>
      </c>
      <c r="AE220" s="166">
        <f>AE221+AE222+AE223</f>
        <v>0</v>
      </c>
      <c r="AF220" s="205"/>
      <c r="AG220" s="205"/>
      <c r="AH220" s="201"/>
      <c r="AI220" s="201"/>
      <c r="AJ220" s="206"/>
      <c r="AK220" s="201"/>
      <c r="AL220" s="201"/>
      <c r="AM220" s="201"/>
      <c r="AN220" s="175"/>
      <c r="AO220" s="163"/>
      <c r="AP220" s="178"/>
      <c r="AQ220" s="163"/>
      <c r="AR220" s="178"/>
      <c r="AS220" s="178"/>
      <c r="AT220" s="178"/>
      <c r="AU220" s="178"/>
      <c r="AV220" s="178"/>
      <c r="AW220" s="178"/>
    </row>
    <row r="221" s="3" customFormat="1" ht="18" hidden="1" customHeight="1" spans="1:49">
      <c r="A221" s="155"/>
      <c r="B221" s="190" t="s">
        <v>861</v>
      </c>
      <c r="C221" s="190"/>
      <c r="D221" s="191"/>
      <c r="E221" s="191"/>
      <c r="F221" s="190"/>
      <c r="G221" s="191"/>
      <c r="H221" s="191"/>
      <c r="I221" s="190"/>
      <c r="J221" s="166">
        <v>0</v>
      </c>
      <c r="K221" s="166">
        <v>0</v>
      </c>
      <c r="L221" s="166">
        <v>0</v>
      </c>
      <c r="M221" s="166">
        <v>0</v>
      </c>
      <c r="N221" s="166">
        <v>0</v>
      </c>
      <c r="O221" s="166">
        <v>0</v>
      </c>
      <c r="P221" s="166">
        <v>0</v>
      </c>
      <c r="Q221" s="166">
        <v>0</v>
      </c>
      <c r="R221" s="166">
        <v>0</v>
      </c>
      <c r="S221" s="166">
        <v>0</v>
      </c>
      <c r="T221" s="166">
        <v>0</v>
      </c>
      <c r="U221" s="166">
        <v>0</v>
      </c>
      <c r="V221" s="166">
        <v>0</v>
      </c>
      <c r="W221" s="166">
        <v>0</v>
      </c>
      <c r="X221" s="166">
        <v>0</v>
      </c>
      <c r="Y221" s="166">
        <v>0</v>
      </c>
      <c r="Z221" s="166">
        <v>0</v>
      </c>
      <c r="AA221" s="166">
        <v>0</v>
      </c>
      <c r="AB221" s="166">
        <v>0</v>
      </c>
      <c r="AC221" s="166"/>
      <c r="AD221" s="166">
        <v>0</v>
      </c>
      <c r="AE221" s="166">
        <v>0</v>
      </c>
      <c r="AF221" s="205"/>
      <c r="AG221" s="205"/>
      <c r="AH221" s="201"/>
      <c r="AI221" s="201"/>
      <c r="AJ221" s="206"/>
      <c r="AK221" s="201"/>
      <c r="AL221" s="201"/>
      <c r="AM221" s="201"/>
      <c r="AN221" s="175"/>
      <c r="AO221" s="163"/>
      <c r="AP221" s="178"/>
      <c r="AQ221" s="163"/>
      <c r="AR221" s="178"/>
      <c r="AS221" s="178"/>
      <c r="AT221" s="178"/>
      <c r="AU221" s="178"/>
      <c r="AV221" s="178"/>
      <c r="AW221" s="178"/>
    </row>
    <row r="222" s="3" customFormat="1" ht="18" hidden="1" customHeight="1" spans="1:49">
      <c r="A222" s="155"/>
      <c r="B222" s="190" t="s">
        <v>862</v>
      </c>
      <c r="C222" s="190"/>
      <c r="D222" s="191"/>
      <c r="E222" s="191"/>
      <c r="F222" s="190"/>
      <c r="G222" s="191"/>
      <c r="H222" s="191"/>
      <c r="I222" s="190"/>
      <c r="J222" s="166">
        <v>0</v>
      </c>
      <c r="K222" s="166">
        <v>0</v>
      </c>
      <c r="L222" s="166">
        <v>0</v>
      </c>
      <c r="M222" s="166">
        <v>0</v>
      </c>
      <c r="N222" s="166">
        <v>0</v>
      </c>
      <c r="O222" s="166">
        <v>0</v>
      </c>
      <c r="P222" s="166">
        <v>0</v>
      </c>
      <c r="Q222" s="166">
        <v>0</v>
      </c>
      <c r="R222" s="166">
        <v>0</v>
      </c>
      <c r="S222" s="166">
        <v>0</v>
      </c>
      <c r="T222" s="166">
        <v>0</v>
      </c>
      <c r="U222" s="166">
        <v>0</v>
      </c>
      <c r="V222" s="166">
        <v>0</v>
      </c>
      <c r="W222" s="166">
        <v>0</v>
      </c>
      <c r="X222" s="166">
        <v>0</v>
      </c>
      <c r="Y222" s="166">
        <v>0</v>
      </c>
      <c r="Z222" s="166">
        <v>0</v>
      </c>
      <c r="AA222" s="166">
        <v>0</v>
      </c>
      <c r="AB222" s="166">
        <v>0</v>
      </c>
      <c r="AC222" s="166"/>
      <c r="AD222" s="166">
        <v>0</v>
      </c>
      <c r="AE222" s="166">
        <v>0</v>
      </c>
      <c r="AF222" s="205"/>
      <c r="AG222" s="205"/>
      <c r="AH222" s="201"/>
      <c r="AI222" s="201"/>
      <c r="AJ222" s="206"/>
      <c r="AK222" s="201"/>
      <c r="AL222" s="201"/>
      <c r="AM222" s="201"/>
      <c r="AN222" s="175"/>
      <c r="AO222" s="163"/>
      <c r="AP222" s="178"/>
      <c r="AQ222" s="163"/>
      <c r="AR222" s="178"/>
      <c r="AS222" s="178"/>
      <c r="AT222" s="178"/>
      <c r="AU222" s="178"/>
      <c r="AV222" s="178"/>
      <c r="AW222" s="178"/>
    </row>
    <row r="223" s="3" customFormat="1" ht="18" hidden="1" customHeight="1" spans="1:49">
      <c r="A223" s="155"/>
      <c r="B223" s="190" t="s">
        <v>863</v>
      </c>
      <c r="C223" s="190"/>
      <c r="D223" s="191"/>
      <c r="E223" s="191"/>
      <c r="F223" s="190"/>
      <c r="G223" s="191"/>
      <c r="H223" s="191"/>
      <c r="I223" s="190"/>
      <c r="J223" s="166">
        <v>0</v>
      </c>
      <c r="K223" s="166">
        <v>0</v>
      </c>
      <c r="L223" s="166">
        <v>0</v>
      </c>
      <c r="M223" s="166">
        <v>0</v>
      </c>
      <c r="N223" s="166">
        <v>0</v>
      </c>
      <c r="O223" s="166">
        <v>0</v>
      </c>
      <c r="P223" s="166">
        <v>0</v>
      </c>
      <c r="Q223" s="166">
        <v>0</v>
      </c>
      <c r="R223" s="166">
        <v>0</v>
      </c>
      <c r="S223" s="166">
        <v>0</v>
      </c>
      <c r="T223" s="166">
        <v>0</v>
      </c>
      <c r="U223" s="166">
        <v>0</v>
      </c>
      <c r="V223" s="166">
        <v>0</v>
      </c>
      <c r="W223" s="166">
        <v>0</v>
      </c>
      <c r="X223" s="166">
        <v>0</v>
      </c>
      <c r="Y223" s="166">
        <v>0</v>
      </c>
      <c r="Z223" s="166">
        <v>0</v>
      </c>
      <c r="AA223" s="166">
        <v>0</v>
      </c>
      <c r="AB223" s="166">
        <v>0</v>
      </c>
      <c r="AC223" s="166"/>
      <c r="AD223" s="166">
        <v>0</v>
      </c>
      <c r="AE223" s="166">
        <v>0</v>
      </c>
      <c r="AF223" s="205"/>
      <c r="AG223" s="205"/>
      <c r="AH223" s="201"/>
      <c r="AI223" s="201"/>
      <c r="AJ223" s="206"/>
      <c r="AK223" s="201"/>
      <c r="AL223" s="201"/>
      <c r="AM223" s="201"/>
      <c r="AN223" s="175"/>
      <c r="AO223" s="163"/>
      <c r="AP223" s="178"/>
      <c r="AQ223" s="163"/>
      <c r="AR223" s="178"/>
      <c r="AS223" s="178"/>
      <c r="AT223" s="178"/>
      <c r="AU223" s="178"/>
      <c r="AV223" s="178"/>
      <c r="AW223" s="178"/>
    </row>
    <row r="224" s="3" customFormat="1" ht="18" hidden="1" customHeight="1" spans="1:49">
      <c r="A224" s="155"/>
      <c r="B224" s="190" t="s">
        <v>864</v>
      </c>
      <c r="C224" s="190"/>
      <c r="D224" s="191"/>
      <c r="E224" s="191"/>
      <c r="F224" s="190"/>
      <c r="G224" s="191"/>
      <c r="H224" s="191"/>
      <c r="I224" s="190"/>
      <c r="J224" s="166">
        <f t="shared" ref="J224:AB224" si="38">J225+J227+J232+J239</f>
        <v>0</v>
      </c>
      <c r="K224" s="166">
        <f t="shared" si="38"/>
        <v>0</v>
      </c>
      <c r="L224" s="166">
        <f t="shared" si="38"/>
        <v>0</v>
      </c>
      <c r="M224" s="166">
        <f t="shared" si="38"/>
        <v>0</v>
      </c>
      <c r="N224" s="166">
        <f t="shared" si="38"/>
        <v>1</v>
      </c>
      <c r="O224" s="166">
        <f t="shared" si="38"/>
        <v>0</v>
      </c>
      <c r="P224" s="166">
        <f t="shared" si="38"/>
        <v>0</v>
      </c>
      <c r="Q224" s="166">
        <f t="shared" si="38"/>
        <v>0</v>
      </c>
      <c r="R224" s="166">
        <f t="shared" si="38"/>
        <v>500</v>
      </c>
      <c r="S224" s="166">
        <f t="shared" si="38"/>
        <v>0</v>
      </c>
      <c r="T224" s="166">
        <f t="shared" si="38"/>
        <v>0</v>
      </c>
      <c r="U224" s="166">
        <f t="shared" si="38"/>
        <v>120</v>
      </c>
      <c r="V224" s="166">
        <f t="shared" si="38"/>
        <v>0</v>
      </c>
      <c r="W224" s="166">
        <f t="shared" si="38"/>
        <v>0</v>
      </c>
      <c r="X224" s="166">
        <f t="shared" si="38"/>
        <v>120</v>
      </c>
      <c r="Y224" s="166">
        <f t="shared" si="38"/>
        <v>0</v>
      </c>
      <c r="Z224" s="166">
        <f t="shared" si="38"/>
        <v>0</v>
      </c>
      <c r="AA224" s="166">
        <f t="shared" si="38"/>
        <v>0</v>
      </c>
      <c r="AB224" s="166">
        <f t="shared" si="38"/>
        <v>0</v>
      </c>
      <c r="AC224" s="166"/>
      <c r="AD224" s="166">
        <f>AD225+AD227+AD232+AD239</f>
        <v>3656</v>
      </c>
      <c r="AE224" s="166">
        <f>AE225+AE227+AE232+AE239</f>
        <v>3656</v>
      </c>
      <c r="AF224" s="205"/>
      <c r="AG224" s="205"/>
      <c r="AH224" s="201"/>
      <c r="AI224" s="201"/>
      <c r="AJ224" s="206"/>
      <c r="AK224" s="201"/>
      <c r="AL224" s="201"/>
      <c r="AM224" s="201"/>
      <c r="AN224" s="175"/>
      <c r="AO224" s="163"/>
      <c r="AP224" s="178"/>
      <c r="AQ224" s="163"/>
      <c r="AR224" s="178"/>
      <c r="AS224" s="178"/>
      <c r="AT224" s="178"/>
      <c r="AU224" s="178"/>
      <c r="AV224" s="178"/>
      <c r="AW224" s="178"/>
    </row>
    <row r="225" s="3" customFormat="1" ht="18" hidden="1" customHeight="1" spans="1:49">
      <c r="A225" s="155"/>
      <c r="B225" s="190" t="s">
        <v>865</v>
      </c>
      <c r="C225" s="190"/>
      <c r="D225" s="191"/>
      <c r="E225" s="191"/>
      <c r="F225" s="190"/>
      <c r="G225" s="191"/>
      <c r="H225" s="191"/>
      <c r="I225" s="190"/>
      <c r="J225" s="166">
        <f t="shared" ref="J225:AB225" si="39">SUM(J226)</f>
        <v>0</v>
      </c>
      <c r="K225" s="166">
        <f t="shared" si="39"/>
        <v>0</v>
      </c>
      <c r="L225" s="166">
        <f t="shared" si="39"/>
        <v>0</v>
      </c>
      <c r="M225" s="166">
        <f t="shared" si="39"/>
        <v>0</v>
      </c>
      <c r="N225" s="166">
        <f t="shared" si="39"/>
        <v>0</v>
      </c>
      <c r="O225" s="166">
        <f t="shared" si="39"/>
        <v>0</v>
      </c>
      <c r="P225" s="166">
        <f t="shared" si="39"/>
        <v>0</v>
      </c>
      <c r="Q225" s="166">
        <f t="shared" si="39"/>
        <v>0</v>
      </c>
      <c r="R225" s="166">
        <f t="shared" si="39"/>
        <v>0</v>
      </c>
      <c r="S225" s="166">
        <f t="shared" si="39"/>
        <v>0</v>
      </c>
      <c r="T225" s="166">
        <f t="shared" si="39"/>
        <v>0</v>
      </c>
      <c r="U225" s="166">
        <f t="shared" si="39"/>
        <v>0</v>
      </c>
      <c r="V225" s="166">
        <f t="shared" si="39"/>
        <v>0</v>
      </c>
      <c r="W225" s="166">
        <f t="shared" si="39"/>
        <v>0</v>
      </c>
      <c r="X225" s="166">
        <f t="shared" si="39"/>
        <v>0</v>
      </c>
      <c r="Y225" s="166">
        <f t="shared" si="39"/>
        <v>0</v>
      </c>
      <c r="Z225" s="166">
        <f t="shared" si="39"/>
        <v>0</v>
      </c>
      <c r="AA225" s="166">
        <f t="shared" si="39"/>
        <v>0</v>
      </c>
      <c r="AB225" s="166">
        <f t="shared" si="39"/>
        <v>0</v>
      </c>
      <c r="AC225" s="166"/>
      <c r="AD225" s="166">
        <f>SUM(AD226)</f>
        <v>0</v>
      </c>
      <c r="AE225" s="166">
        <f>SUM(AE226)</f>
        <v>0</v>
      </c>
      <c r="AF225" s="205"/>
      <c r="AG225" s="205"/>
      <c r="AH225" s="201"/>
      <c r="AI225" s="201"/>
      <c r="AJ225" s="206"/>
      <c r="AK225" s="201"/>
      <c r="AL225" s="201"/>
      <c r="AM225" s="201"/>
      <c r="AN225" s="175"/>
      <c r="AO225" s="163"/>
      <c r="AP225" s="178"/>
      <c r="AQ225" s="163"/>
      <c r="AR225" s="178"/>
      <c r="AS225" s="178"/>
      <c r="AT225" s="178"/>
      <c r="AU225" s="178"/>
      <c r="AV225" s="178"/>
      <c r="AW225" s="178"/>
    </row>
    <row r="226" s="3" customFormat="1" ht="18" hidden="1" customHeight="1" spans="1:49">
      <c r="A226" s="155"/>
      <c r="B226" s="190" t="s">
        <v>866</v>
      </c>
      <c r="C226" s="190"/>
      <c r="D226" s="191"/>
      <c r="E226" s="191"/>
      <c r="F226" s="190"/>
      <c r="G226" s="191"/>
      <c r="H226" s="191"/>
      <c r="I226" s="190"/>
      <c r="J226" s="166">
        <v>0</v>
      </c>
      <c r="K226" s="166">
        <v>0</v>
      </c>
      <c r="L226" s="166">
        <v>0</v>
      </c>
      <c r="M226" s="166">
        <v>0</v>
      </c>
      <c r="N226" s="166">
        <v>0</v>
      </c>
      <c r="O226" s="166">
        <v>0</v>
      </c>
      <c r="P226" s="166">
        <v>0</v>
      </c>
      <c r="Q226" s="166">
        <v>0</v>
      </c>
      <c r="R226" s="166">
        <v>0</v>
      </c>
      <c r="S226" s="166">
        <v>0</v>
      </c>
      <c r="T226" s="166">
        <v>0</v>
      </c>
      <c r="U226" s="166">
        <v>0</v>
      </c>
      <c r="V226" s="166">
        <v>0</v>
      </c>
      <c r="W226" s="166">
        <v>0</v>
      </c>
      <c r="X226" s="166">
        <v>0</v>
      </c>
      <c r="Y226" s="166">
        <v>0</v>
      </c>
      <c r="Z226" s="166">
        <v>0</v>
      </c>
      <c r="AA226" s="166">
        <v>0</v>
      </c>
      <c r="AB226" s="166">
        <v>0</v>
      </c>
      <c r="AC226" s="166"/>
      <c r="AD226" s="166">
        <v>0</v>
      </c>
      <c r="AE226" s="166">
        <v>0</v>
      </c>
      <c r="AF226" s="205"/>
      <c r="AG226" s="205"/>
      <c r="AH226" s="201"/>
      <c r="AI226" s="201"/>
      <c r="AJ226" s="206"/>
      <c r="AK226" s="201"/>
      <c r="AL226" s="201"/>
      <c r="AM226" s="201"/>
      <c r="AN226" s="175"/>
      <c r="AO226" s="163"/>
      <c r="AP226" s="178"/>
      <c r="AQ226" s="163"/>
      <c r="AR226" s="178"/>
      <c r="AS226" s="178"/>
      <c r="AT226" s="178"/>
      <c r="AU226" s="178"/>
      <c r="AV226" s="178"/>
      <c r="AW226" s="178"/>
    </row>
    <row r="227" s="3" customFormat="1" ht="18" hidden="1" customHeight="1" spans="1:49">
      <c r="A227" s="155"/>
      <c r="B227" s="190" t="s">
        <v>867</v>
      </c>
      <c r="C227" s="190"/>
      <c r="D227" s="191"/>
      <c r="E227" s="191"/>
      <c r="F227" s="190"/>
      <c r="G227" s="191"/>
      <c r="H227" s="191"/>
      <c r="I227" s="190"/>
      <c r="J227" s="166">
        <f t="shared" ref="J227:AB227" si="40">J228+J230+J231</f>
        <v>0</v>
      </c>
      <c r="K227" s="166">
        <f t="shared" si="40"/>
        <v>0</v>
      </c>
      <c r="L227" s="166">
        <f t="shared" si="40"/>
        <v>0</v>
      </c>
      <c r="M227" s="166">
        <f t="shared" si="40"/>
        <v>0</v>
      </c>
      <c r="N227" s="166">
        <f t="shared" si="40"/>
        <v>1</v>
      </c>
      <c r="O227" s="166">
        <f t="shared" si="40"/>
        <v>0</v>
      </c>
      <c r="P227" s="166">
        <f t="shared" si="40"/>
        <v>0</v>
      </c>
      <c r="Q227" s="166">
        <f t="shared" si="40"/>
        <v>0</v>
      </c>
      <c r="R227" s="166">
        <f t="shared" si="40"/>
        <v>500</v>
      </c>
      <c r="S227" s="166">
        <f t="shared" si="40"/>
        <v>0</v>
      </c>
      <c r="T227" s="166">
        <f t="shared" si="40"/>
        <v>0</v>
      </c>
      <c r="U227" s="166">
        <f t="shared" si="40"/>
        <v>120</v>
      </c>
      <c r="V227" s="166">
        <f t="shared" si="40"/>
        <v>0</v>
      </c>
      <c r="W227" s="166">
        <f t="shared" si="40"/>
        <v>0</v>
      </c>
      <c r="X227" s="166">
        <f t="shared" si="40"/>
        <v>120</v>
      </c>
      <c r="Y227" s="166">
        <f t="shared" si="40"/>
        <v>0</v>
      </c>
      <c r="Z227" s="166">
        <f t="shared" si="40"/>
        <v>0</v>
      </c>
      <c r="AA227" s="166">
        <f t="shared" si="40"/>
        <v>0</v>
      </c>
      <c r="AB227" s="166">
        <f t="shared" si="40"/>
        <v>0</v>
      </c>
      <c r="AC227" s="166"/>
      <c r="AD227" s="166">
        <f>AD228+AD230+AD231</f>
        <v>3656</v>
      </c>
      <c r="AE227" s="166">
        <f>AE228+AE230+AE231</f>
        <v>3656</v>
      </c>
      <c r="AF227" s="205"/>
      <c r="AG227" s="205"/>
      <c r="AH227" s="201"/>
      <c r="AI227" s="201"/>
      <c r="AJ227" s="206"/>
      <c r="AK227" s="201"/>
      <c r="AL227" s="201"/>
      <c r="AM227" s="201"/>
      <c r="AN227" s="175"/>
      <c r="AO227" s="163"/>
      <c r="AP227" s="178"/>
      <c r="AQ227" s="163"/>
      <c r="AR227" s="178"/>
      <c r="AS227" s="178"/>
      <c r="AT227" s="178"/>
      <c r="AU227" s="178"/>
      <c r="AV227" s="178"/>
      <c r="AW227" s="178"/>
    </row>
    <row r="228" s="3" customFormat="1" ht="18" hidden="1" customHeight="1" spans="1:49">
      <c r="A228" s="155"/>
      <c r="B228" s="190" t="s">
        <v>868</v>
      </c>
      <c r="C228" s="190"/>
      <c r="D228" s="191"/>
      <c r="E228" s="191"/>
      <c r="F228" s="190"/>
      <c r="G228" s="191"/>
      <c r="H228" s="191"/>
      <c r="I228" s="190"/>
      <c r="J228" s="166">
        <f t="shared" ref="J228:AB228" si="41">SUM(J229)</f>
        <v>0</v>
      </c>
      <c r="K228" s="166">
        <f t="shared" si="41"/>
        <v>0</v>
      </c>
      <c r="L228" s="166">
        <f t="shared" si="41"/>
        <v>0</v>
      </c>
      <c r="M228" s="166">
        <f t="shared" si="41"/>
        <v>0</v>
      </c>
      <c r="N228" s="166">
        <f t="shared" si="41"/>
        <v>1</v>
      </c>
      <c r="O228" s="166">
        <f t="shared" si="41"/>
        <v>0</v>
      </c>
      <c r="P228" s="166">
        <f t="shared" si="41"/>
        <v>0</v>
      </c>
      <c r="Q228" s="166">
        <f t="shared" si="41"/>
        <v>0</v>
      </c>
      <c r="R228" s="166">
        <f t="shared" si="41"/>
        <v>500</v>
      </c>
      <c r="S228" s="166">
        <f t="shared" si="41"/>
        <v>0</v>
      </c>
      <c r="T228" s="166">
        <f t="shared" si="41"/>
        <v>0</v>
      </c>
      <c r="U228" s="166">
        <f t="shared" si="41"/>
        <v>120</v>
      </c>
      <c r="V228" s="166">
        <f t="shared" si="41"/>
        <v>0</v>
      </c>
      <c r="W228" s="166">
        <f t="shared" si="41"/>
        <v>0</v>
      </c>
      <c r="X228" s="166">
        <f t="shared" si="41"/>
        <v>120</v>
      </c>
      <c r="Y228" s="166">
        <f t="shared" si="41"/>
        <v>0</v>
      </c>
      <c r="Z228" s="166">
        <f t="shared" si="41"/>
        <v>0</v>
      </c>
      <c r="AA228" s="166">
        <f t="shared" si="41"/>
        <v>0</v>
      </c>
      <c r="AB228" s="166">
        <f t="shared" si="41"/>
        <v>0</v>
      </c>
      <c r="AC228" s="166"/>
      <c r="AD228" s="166">
        <f>SUM(AD229)</f>
        <v>3656</v>
      </c>
      <c r="AE228" s="166">
        <f>SUM(AE229)</f>
        <v>3656</v>
      </c>
      <c r="AF228" s="205"/>
      <c r="AG228" s="205"/>
      <c r="AH228" s="201"/>
      <c r="AI228" s="201"/>
      <c r="AJ228" s="206"/>
      <c r="AK228" s="201"/>
      <c r="AL228" s="201"/>
      <c r="AM228" s="201"/>
      <c r="AN228" s="175"/>
      <c r="AO228" s="163"/>
      <c r="AP228" s="178"/>
      <c r="AQ228" s="163"/>
      <c r="AR228" s="178"/>
      <c r="AS228" s="178"/>
      <c r="AT228" s="178"/>
      <c r="AU228" s="178"/>
      <c r="AV228" s="178"/>
      <c r="AW228" s="178"/>
    </row>
    <row r="229" s="3" customFormat="1" ht="33.75" hidden="1" spans="1:59">
      <c r="A229" s="163">
        <v>146</v>
      </c>
      <c r="B229" s="158" t="s">
        <v>869</v>
      </c>
      <c r="C229" s="158">
        <v>2022</v>
      </c>
      <c r="D229" s="163" t="s">
        <v>870</v>
      </c>
      <c r="E229" s="163" t="s">
        <v>871</v>
      </c>
      <c r="F229" s="163" t="s">
        <v>45</v>
      </c>
      <c r="G229" s="163" t="s">
        <v>1212</v>
      </c>
      <c r="H229" s="163" t="s">
        <v>526</v>
      </c>
      <c r="I229" s="161" t="s">
        <v>872</v>
      </c>
      <c r="J229" s="163"/>
      <c r="K229" s="163"/>
      <c r="L229" s="163"/>
      <c r="M229" s="163"/>
      <c r="N229" s="163">
        <v>1</v>
      </c>
      <c r="O229" s="163"/>
      <c r="P229" s="163"/>
      <c r="Q229" s="163"/>
      <c r="R229" s="232">
        <v>500</v>
      </c>
      <c r="S229" s="163" t="s">
        <v>489</v>
      </c>
      <c r="T229" s="163" t="s">
        <v>490</v>
      </c>
      <c r="U229" s="204">
        <v>120</v>
      </c>
      <c r="V229" s="204">
        <v>0</v>
      </c>
      <c r="W229" s="204"/>
      <c r="X229" s="204">
        <v>120</v>
      </c>
      <c r="Y229" s="204">
        <v>0</v>
      </c>
      <c r="Z229" s="204">
        <v>0</v>
      </c>
      <c r="AA229" s="204">
        <v>0</v>
      </c>
      <c r="AB229" s="204">
        <v>0</v>
      </c>
      <c r="AC229" s="204"/>
      <c r="AD229" s="233">
        <v>3656</v>
      </c>
      <c r="AE229" s="233">
        <v>3656</v>
      </c>
      <c r="AF229" s="161" t="s">
        <v>873</v>
      </c>
      <c r="AG229" s="161" t="s">
        <v>874</v>
      </c>
      <c r="AH229" s="163" t="s">
        <v>489</v>
      </c>
      <c r="AI229" s="163" t="s">
        <v>490</v>
      </c>
      <c r="AJ229" s="237" t="s">
        <v>875</v>
      </c>
      <c r="AK229" s="163" t="s">
        <v>876</v>
      </c>
      <c r="AL229" s="163" t="s">
        <v>389</v>
      </c>
      <c r="AM229" s="163" t="s">
        <v>514</v>
      </c>
      <c r="AN229" s="163"/>
      <c r="AO229" s="163" t="s">
        <v>56</v>
      </c>
      <c r="AP229" s="163" t="s">
        <v>1078</v>
      </c>
      <c r="AQ229" s="163"/>
      <c r="AR229" s="158" t="s">
        <v>1079</v>
      </c>
      <c r="AS229" s="158" t="s">
        <v>1079</v>
      </c>
      <c r="AT229" s="158"/>
      <c r="AU229" s="158" t="s">
        <v>1079</v>
      </c>
      <c r="AV229" s="163" t="s">
        <v>1573</v>
      </c>
      <c r="AW229" s="178"/>
      <c r="AY229" s="1"/>
      <c r="AZ229" s="1"/>
      <c r="BA229" s="1"/>
      <c r="BB229" s="1"/>
      <c r="BC229" s="1"/>
      <c r="BD229" s="1"/>
      <c r="BE229" s="1"/>
      <c r="BF229" s="1"/>
      <c r="BG229" s="381">
        <v>1</v>
      </c>
    </row>
    <row r="230" s="3" customFormat="1" ht="18" hidden="1" customHeight="1" spans="1:49">
      <c r="A230" s="155"/>
      <c r="B230" s="190" t="s">
        <v>877</v>
      </c>
      <c r="C230" s="190"/>
      <c r="D230" s="191"/>
      <c r="E230" s="191"/>
      <c r="F230" s="190"/>
      <c r="G230" s="191"/>
      <c r="H230" s="191"/>
      <c r="I230" s="190"/>
      <c r="J230" s="166">
        <v>0</v>
      </c>
      <c r="K230" s="166">
        <v>0</v>
      </c>
      <c r="L230" s="166">
        <v>0</v>
      </c>
      <c r="M230" s="166">
        <v>0</v>
      </c>
      <c r="N230" s="166">
        <v>0</v>
      </c>
      <c r="O230" s="166">
        <v>0</v>
      </c>
      <c r="P230" s="166">
        <v>0</v>
      </c>
      <c r="Q230" s="166">
        <v>0</v>
      </c>
      <c r="R230" s="166">
        <v>0</v>
      </c>
      <c r="S230" s="166">
        <v>0</v>
      </c>
      <c r="T230" s="166">
        <v>0</v>
      </c>
      <c r="U230" s="166">
        <v>0</v>
      </c>
      <c r="V230" s="166">
        <v>0</v>
      </c>
      <c r="W230" s="166">
        <v>0</v>
      </c>
      <c r="X230" s="166">
        <v>0</v>
      </c>
      <c r="Y230" s="166">
        <v>0</v>
      </c>
      <c r="Z230" s="166">
        <v>0</v>
      </c>
      <c r="AA230" s="166">
        <v>0</v>
      </c>
      <c r="AB230" s="166">
        <v>0</v>
      </c>
      <c r="AC230" s="166"/>
      <c r="AD230" s="166">
        <v>0</v>
      </c>
      <c r="AE230" s="166">
        <v>0</v>
      </c>
      <c r="AF230" s="205"/>
      <c r="AG230" s="205"/>
      <c r="AH230" s="201"/>
      <c r="AI230" s="201"/>
      <c r="AJ230" s="206"/>
      <c r="AK230" s="201"/>
      <c r="AL230" s="201"/>
      <c r="AM230" s="201"/>
      <c r="AN230" s="175"/>
      <c r="AO230" s="178"/>
      <c r="AP230" s="178"/>
      <c r="AQ230" s="178"/>
      <c r="AR230" s="178"/>
      <c r="AS230" s="178"/>
      <c r="AT230" s="178"/>
      <c r="AU230" s="178"/>
      <c r="AV230" s="178"/>
      <c r="AW230" s="178"/>
    </row>
    <row r="231" s="3" customFormat="1" ht="18" hidden="1" customHeight="1" spans="1:49">
      <c r="A231" s="155"/>
      <c r="B231" s="190" t="s">
        <v>878</v>
      </c>
      <c r="C231" s="190"/>
      <c r="D231" s="191"/>
      <c r="E231" s="191"/>
      <c r="F231" s="190"/>
      <c r="G231" s="191"/>
      <c r="H231" s="191"/>
      <c r="I231" s="190"/>
      <c r="J231" s="166">
        <v>0</v>
      </c>
      <c r="K231" s="166">
        <v>0</v>
      </c>
      <c r="L231" s="166">
        <v>0</v>
      </c>
      <c r="M231" s="166">
        <v>0</v>
      </c>
      <c r="N231" s="166">
        <v>0</v>
      </c>
      <c r="O231" s="166">
        <v>0</v>
      </c>
      <c r="P231" s="166">
        <v>0</v>
      </c>
      <c r="Q231" s="166">
        <v>0</v>
      </c>
      <c r="R231" s="166">
        <v>0</v>
      </c>
      <c r="S231" s="166">
        <v>0</v>
      </c>
      <c r="T231" s="166">
        <v>0</v>
      </c>
      <c r="U231" s="166">
        <v>0</v>
      </c>
      <c r="V231" s="166">
        <v>0</v>
      </c>
      <c r="W231" s="166">
        <v>0</v>
      </c>
      <c r="X231" s="166">
        <v>0</v>
      </c>
      <c r="Y231" s="166">
        <v>0</v>
      </c>
      <c r="Z231" s="166">
        <v>0</v>
      </c>
      <c r="AA231" s="166">
        <v>0</v>
      </c>
      <c r="AB231" s="166">
        <v>0</v>
      </c>
      <c r="AC231" s="166"/>
      <c r="AD231" s="166">
        <v>0</v>
      </c>
      <c r="AE231" s="166">
        <v>0</v>
      </c>
      <c r="AF231" s="205"/>
      <c r="AG231" s="205"/>
      <c r="AH231" s="201"/>
      <c r="AI231" s="201"/>
      <c r="AJ231" s="206"/>
      <c r="AK231" s="201"/>
      <c r="AL231" s="201"/>
      <c r="AM231" s="201"/>
      <c r="AN231" s="175"/>
      <c r="AO231" s="178"/>
      <c r="AP231" s="178"/>
      <c r="AQ231" s="178"/>
      <c r="AR231" s="178"/>
      <c r="AS231" s="178"/>
      <c r="AT231" s="178"/>
      <c r="AU231" s="178"/>
      <c r="AV231" s="178"/>
      <c r="AW231" s="178"/>
    </row>
    <row r="232" s="3" customFormat="1" ht="18" hidden="1" customHeight="1" spans="1:49">
      <c r="A232" s="155"/>
      <c r="B232" s="190" t="s">
        <v>879</v>
      </c>
      <c r="C232" s="190"/>
      <c r="D232" s="191"/>
      <c r="E232" s="191"/>
      <c r="F232" s="190"/>
      <c r="G232" s="191"/>
      <c r="H232" s="191"/>
      <c r="I232" s="190"/>
      <c r="J232" s="166">
        <f t="shared" ref="J232:AB232" si="42">J233+J234+J235+J236+J237+J238</f>
        <v>0</v>
      </c>
      <c r="K232" s="166">
        <f t="shared" si="42"/>
        <v>0</v>
      </c>
      <c r="L232" s="166">
        <f t="shared" si="42"/>
        <v>0</v>
      </c>
      <c r="M232" s="166">
        <f t="shared" si="42"/>
        <v>0</v>
      </c>
      <c r="N232" s="166">
        <f t="shared" si="42"/>
        <v>0</v>
      </c>
      <c r="O232" s="166">
        <f t="shared" si="42"/>
        <v>0</v>
      </c>
      <c r="P232" s="166">
        <f t="shared" si="42"/>
        <v>0</v>
      </c>
      <c r="Q232" s="166">
        <f t="shared" si="42"/>
        <v>0</v>
      </c>
      <c r="R232" s="166">
        <f t="shared" si="42"/>
        <v>0</v>
      </c>
      <c r="S232" s="166">
        <f t="shared" si="42"/>
        <v>0</v>
      </c>
      <c r="T232" s="166">
        <f t="shared" si="42"/>
        <v>0</v>
      </c>
      <c r="U232" s="166">
        <f t="shared" si="42"/>
        <v>0</v>
      </c>
      <c r="V232" s="166">
        <f t="shared" si="42"/>
        <v>0</v>
      </c>
      <c r="W232" s="166">
        <f t="shared" si="42"/>
        <v>0</v>
      </c>
      <c r="X232" s="166">
        <f t="shared" si="42"/>
        <v>0</v>
      </c>
      <c r="Y232" s="166">
        <f t="shared" si="42"/>
        <v>0</v>
      </c>
      <c r="Z232" s="166">
        <f t="shared" si="42"/>
        <v>0</v>
      </c>
      <c r="AA232" s="166">
        <f t="shared" si="42"/>
        <v>0</v>
      </c>
      <c r="AB232" s="166">
        <f t="shared" si="42"/>
        <v>0</v>
      </c>
      <c r="AC232" s="166"/>
      <c r="AD232" s="166">
        <f>AD233+AD234+AD235+AD236+AD237+AD238</f>
        <v>0</v>
      </c>
      <c r="AE232" s="166">
        <f>AE233+AE234+AE235+AE236+AE237+AE238</f>
        <v>0</v>
      </c>
      <c r="AF232" s="205"/>
      <c r="AG232" s="205"/>
      <c r="AH232" s="201"/>
      <c r="AI232" s="201"/>
      <c r="AJ232" s="206"/>
      <c r="AK232" s="201"/>
      <c r="AL232" s="201"/>
      <c r="AM232" s="201"/>
      <c r="AN232" s="175"/>
      <c r="AO232" s="178"/>
      <c r="AP232" s="178"/>
      <c r="AQ232" s="178"/>
      <c r="AR232" s="178"/>
      <c r="AS232" s="178"/>
      <c r="AT232" s="178"/>
      <c r="AU232" s="178"/>
      <c r="AV232" s="178"/>
      <c r="AW232" s="178"/>
    </row>
    <row r="233" s="3" customFormat="1" ht="18" hidden="1" customHeight="1" spans="1:49">
      <c r="A233" s="155"/>
      <c r="B233" s="190" t="s">
        <v>880</v>
      </c>
      <c r="C233" s="190"/>
      <c r="D233" s="191"/>
      <c r="E233" s="191"/>
      <c r="F233" s="190"/>
      <c r="G233" s="191"/>
      <c r="H233" s="191"/>
      <c r="I233" s="190"/>
      <c r="J233" s="166">
        <v>0</v>
      </c>
      <c r="K233" s="166">
        <v>0</v>
      </c>
      <c r="L233" s="166">
        <v>0</v>
      </c>
      <c r="M233" s="166">
        <v>0</v>
      </c>
      <c r="N233" s="166">
        <v>0</v>
      </c>
      <c r="O233" s="166">
        <v>0</v>
      </c>
      <c r="P233" s="166">
        <v>0</v>
      </c>
      <c r="Q233" s="166">
        <v>0</v>
      </c>
      <c r="R233" s="166">
        <v>0</v>
      </c>
      <c r="S233" s="166">
        <v>0</v>
      </c>
      <c r="T233" s="166">
        <v>0</v>
      </c>
      <c r="U233" s="166">
        <v>0</v>
      </c>
      <c r="V233" s="166">
        <v>0</v>
      </c>
      <c r="W233" s="166">
        <v>0</v>
      </c>
      <c r="X233" s="166">
        <v>0</v>
      </c>
      <c r="Y233" s="166">
        <v>0</v>
      </c>
      <c r="Z233" s="166">
        <v>0</v>
      </c>
      <c r="AA233" s="166">
        <v>0</v>
      </c>
      <c r="AB233" s="166">
        <v>0</v>
      </c>
      <c r="AC233" s="166"/>
      <c r="AD233" s="166">
        <v>0</v>
      </c>
      <c r="AE233" s="166">
        <v>0</v>
      </c>
      <c r="AF233" s="205"/>
      <c r="AG233" s="205"/>
      <c r="AH233" s="201"/>
      <c r="AI233" s="201"/>
      <c r="AJ233" s="206"/>
      <c r="AK233" s="201"/>
      <c r="AL233" s="201"/>
      <c r="AM233" s="201"/>
      <c r="AN233" s="175"/>
      <c r="AO233" s="178"/>
      <c r="AP233" s="178"/>
      <c r="AQ233" s="178"/>
      <c r="AR233" s="178"/>
      <c r="AS233" s="178"/>
      <c r="AT233" s="178"/>
      <c r="AU233" s="178"/>
      <c r="AV233" s="178"/>
      <c r="AW233" s="178"/>
    </row>
    <row r="234" s="3" customFormat="1" ht="18" hidden="1" customHeight="1" spans="1:49">
      <c r="A234" s="155"/>
      <c r="B234" s="190" t="s">
        <v>881</v>
      </c>
      <c r="C234" s="190"/>
      <c r="D234" s="191"/>
      <c r="E234" s="191"/>
      <c r="F234" s="190"/>
      <c r="G234" s="191"/>
      <c r="H234" s="191"/>
      <c r="I234" s="190"/>
      <c r="J234" s="166">
        <v>0</v>
      </c>
      <c r="K234" s="166">
        <v>0</v>
      </c>
      <c r="L234" s="166">
        <v>0</v>
      </c>
      <c r="M234" s="166">
        <v>0</v>
      </c>
      <c r="N234" s="166">
        <v>0</v>
      </c>
      <c r="O234" s="166">
        <v>0</v>
      </c>
      <c r="P234" s="166">
        <v>0</v>
      </c>
      <c r="Q234" s="166">
        <v>0</v>
      </c>
      <c r="R234" s="166">
        <v>0</v>
      </c>
      <c r="S234" s="166">
        <v>0</v>
      </c>
      <c r="T234" s="166">
        <v>0</v>
      </c>
      <c r="U234" s="166">
        <v>0</v>
      </c>
      <c r="V234" s="166">
        <v>0</v>
      </c>
      <c r="W234" s="166">
        <v>0</v>
      </c>
      <c r="X234" s="166">
        <v>0</v>
      </c>
      <c r="Y234" s="166">
        <v>0</v>
      </c>
      <c r="Z234" s="166">
        <v>0</v>
      </c>
      <c r="AA234" s="166">
        <v>0</v>
      </c>
      <c r="AB234" s="166">
        <v>0</v>
      </c>
      <c r="AC234" s="166"/>
      <c r="AD234" s="166">
        <v>0</v>
      </c>
      <c r="AE234" s="166">
        <v>0</v>
      </c>
      <c r="AF234" s="205"/>
      <c r="AG234" s="205"/>
      <c r="AH234" s="201"/>
      <c r="AI234" s="201"/>
      <c r="AJ234" s="206"/>
      <c r="AK234" s="201"/>
      <c r="AL234" s="201"/>
      <c r="AM234" s="201"/>
      <c r="AN234" s="175"/>
      <c r="AO234" s="178"/>
      <c r="AP234" s="178"/>
      <c r="AQ234" s="178"/>
      <c r="AR234" s="178"/>
      <c r="AS234" s="178"/>
      <c r="AT234" s="178"/>
      <c r="AU234" s="178"/>
      <c r="AV234" s="178"/>
      <c r="AW234" s="178"/>
    </row>
    <row r="235" s="3" customFormat="1" ht="18" hidden="1" customHeight="1" spans="1:49">
      <c r="A235" s="155"/>
      <c r="B235" s="190" t="s">
        <v>882</v>
      </c>
      <c r="C235" s="190"/>
      <c r="D235" s="191"/>
      <c r="E235" s="191"/>
      <c r="F235" s="190"/>
      <c r="G235" s="191"/>
      <c r="H235" s="191"/>
      <c r="I235" s="190"/>
      <c r="J235" s="166">
        <v>0</v>
      </c>
      <c r="K235" s="166">
        <v>0</v>
      </c>
      <c r="L235" s="166">
        <v>0</v>
      </c>
      <c r="M235" s="166">
        <v>0</v>
      </c>
      <c r="N235" s="166">
        <v>0</v>
      </c>
      <c r="O235" s="166">
        <v>0</v>
      </c>
      <c r="P235" s="166">
        <v>0</v>
      </c>
      <c r="Q235" s="166">
        <v>0</v>
      </c>
      <c r="R235" s="166">
        <v>0</v>
      </c>
      <c r="S235" s="166">
        <v>0</v>
      </c>
      <c r="T235" s="166">
        <v>0</v>
      </c>
      <c r="U235" s="166">
        <v>0</v>
      </c>
      <c r="V235" s="166">
        <v>0</v>
      </c>
      <c r="W235" s="166">
        <v>0</v>
      </c>
      <c r="X235" s="166">
        <v>0</v>
      </c>
      <c r="Y235" s="166">
        <v>0</v>
      </c>
      <c r="Z235" s="166">
        <v>0</v>
      </c>
      <c r="AA235" s="166">
        <v>0</v>
      </c>
      <c r="AB235" s="166">
        <v>0</v>
      </c>
      <c r="AC235" s="166"/>
      <c r="AD235" s="166">
        <v>0</v>
      </c>
      <c r="AE235" s="166">
        <v>0</v>
      </c>
      <c r="AF235" s="205"/>
      <c r="AG235" s="205"/>
      <c r="AH235" s="201"/>
      <c r="AI235" s="201"/>
      <c r="AJ235" s="206"/>
      <c r="AK235" s="201"/>
      <c r="AL235" s="201"/>
      <c r="AM235" s="201"/>
      <c r="AN235" s="175"/>
      <c r="AO235" s="178"/>
      <c r="AP235" s="178"/>
      <c r="AQ235" s="178"/>
      <c r="AR235" s="178"/>
      <c r="AS235" s="178"/>
      <c r="AT235" s="178"/>
      <c r="AU235" s="178"/>
      <c r="AV235" s="178"/>
      <c r="AW235" s="178"/>
    </row>
    <row r="236" s="3" customFormat="1" ht="18" hidden="1" customHeight="1" spans="1:49">
      <c r="A236" s="155"/>
      <c r="B236" s="190" t="s">
        <v>883</v>
      </c>
      <c r="C236" s="190"/>
      <c r="D236" s="191"/>
      <c r="E236" s="191"/>
      <c r="F236" s="190"/>
      <c r="G236" s="191"/>
      <c r="H236" s="191"/>
      <c r="I236" s="190"/>
      <c r="J236" s="166">
        <v>0</v>
      </c>
      <c r="K236" s="166">
        <v>0</v>
      </c>
      <c r="L236" s="166">
        <v>0</v>
      </c>
      <c r="M236" s="166">
        <v>0</v>
      </c>
      <c r="N236" s="166">
        <v>0</v>
      </c>
      <c r="O236" s="166">
        <v>0</v>
      </c>
      <c r="P236" s="166">
        <v>0</v>
      </c>
      <c r="Q236" s="166">
        <v>0</v>
      </c>
      <c r="R236" s="166">
        <v>0</v>
      </c>
      <c r="S236" s="166">
        <v>0</v>
      </c>
      <c r="T236" s="166">
        <v>0</v>
      </c>
      <c r="U236" s="166">
        <v>0</v>
      </c>
      <c r="V236" s="166">
        <v>0</v>
      </c>
      <c r="W236" s="166">
        <v>0</v>
      </c>
      <c r="X236" s="166">
        <v>0</v>
      </c>
      <c r="Y236" s="166">
        <v>0</v>
      </c>
      <c r="Z236" s="166">
        <v>0</v>
      </c>
      <c r="AA236" s="166">
        <v>0</v>
      </c>
      <c r="AB236" s="166">
        <v>0</v>
      </c>
      <c r="AC236" s="166"/>
      <c r="AD236" s="166">
        <v>0</v>
      </c>
      <c r="AE236" s="166">
        <v>0</v>
      </c>
      <c r="AF236" s="205"/>
      <c r="AG236" s="205"/>
      <c r="AH236" s="201"/>
      <c r="AI236" s="201"/>
      <c r="AJ236" s="206"/>
      <c r="AK236" s="201"/>
      <c r="AL236" s="201"/>
      <c r="AM236" s="201"/>
      <c r="AN236" s="175"/>
      <c r="AO236" s="178"/>
      <c r="AP236" s="178"/>
      <c r="AQ236" s="178"/>
      <c r="AR236" s="178"/>
      <c r="AS236" s="178"/>
      <c r="AT236" s="178"/>
      <c r="AU236" s="178"/>
      <c r="AV236" s="178"/>
      <c r="AW236" s="178"/>
    </row>
    <row r="237" s="3" customFormat="1" ht="18" hidden="1" customHeight="1" spans="1:49">
      <c r="A237" s="155"/>
      <c r="B237" s="190" t="s">
        <v>884</v>
      </c>
      <c r="C237" s="190"/>
      <c r="D237" s="191"/>
      <c r="E237" s="191"/>
      <c r="F237" s="190"/>
      <c r="G237" s="191"/>
      <c r="H237" s="191"/>
      <c r="I237" s="190"/>
      <c r="J237" s="166">
        <v>0</v>
      </c>
      <c r="K237" s="166">
        <v>0</v>
      </c>
      <c r="L237" s="166">
        <v>0</v>
      </c>
      <c r="M237" s="166">
        <v>0</v>
      </c>
      <c r="N237" s="166">
        <v>0</v>
      </c>
      <c r="O237" s="166">
        <v>0</v>
      </c>
      <c r="P237" s="166">
        <v>0</v>
      </c>
      <c r="Q237" s="166">
        <v>0</v>
      </c>
      <c r="R237" s="166">
        <v>0</v>
      </c>
      <c r="S237" s="166">
        <v>0</v>
      </c>
      <c r="T237" s="166">
        <v>0</v>
      </c>
      <c r="U237" s="166">
        <v>0</v>
      </c>
      <c r="V237" s="166">
        <v>0</v>
      </c>
      <c r="W237" s="166">
        <v>0</v>
      </c>
      <c r="X237" s="166">
        <v>0</v>
      </c>
      <c r="Y237" s="166">
        <v>0</v>
      </c>
      <c r="Z237" s="166">
        <v>0</v>
      </c>
      <c r="AA237" s="166">
        <v>0</v>
      </c>
      <c r="AB237" s="166">
        <v>0</v>
      </c>
      <c r="AC237" s="166"/>
      <c r="AD237" s="166">
        <v>0</v>
      </c>
      <c r="AE237" s="166">
        <v>0</v>
      </c>
      <c r="AF237" s="205"/>
      <c r="AG237" s="205"/>
      <c r="AH237" s="201"/>
      <c r="AI237" s="201"/>
      <c r="AJ237" s="206"/>
      <c r="AK237" s="201"/>
      <c r="AL237" s="201"/>
      <c r="AM237" s="201"/>
      <c r="AN237" s="175"/>
      <c r="AO237" s="178"/>
      <c r="AP237" s="178"/>
      <c r="AQ237" s="178"/>
      <c r="AR237" s="178"/>
      <c r="AS237" s="178"/>
      <c r="AT237" s="178"/>
      <c r="AU237" s="178"/>
      <c r="AV237" s="178"/>
      <c r="AW237" s="178"/>
    </row>
    <row r="238" s="3" customFormat="1" ht="18" hidden="1" customHeight="1" spans="1:49">
      <c r="A238" s="155"/>
      <c r="B238" s="190" t="s">
        <v>885</v>
      </c>
      <c r="C238" s="190"/>
      <c r="D238" s="191"/>
      <c r="E238" s="191"/>
      <c r="F238" s="190"/>
      <c r="G238" s="191"/>
      <c r="H238" s="191"/>
      <c r="I238" s="190"/>
      <c r="J238" s="166">
        <v>0</v>
      </c>
      <c r="K238" s="166">
        <v>0</v>
      </c>
      <c r="L238" s="166">
        <v>0</v>
      </c>
      <c r="M238" s="166">
        <v>0</v>
      </c>
      <c r="N238" s="166">
        <v>0</v>
      </c>
      <c r="O238" s="166">
        <v>0</v>
      </c>
      <c r="P238" s="166">
        <v>0</v>
      </c>
      <c r="Q238" s="166">
        <v>0</v>
      </c>
      <c r="R238" s="166">
        <v>0</v>
      </c>
      <c r="S238" s="166">
        <v>0</v>
      </c>
      <c r="T238" s="166">
        <v>0</v>
      </c>
      <c r="U238" s="166">
        <v>0</v>
      </c>
      <c r="V238" s="166">
        <v>0</v>
      </c>
      <c r="W238" s="166">
        <v>0</v>
      </c>
      <c r="X238" s="166">
        <v>0</v>
      </c>
      <c r="Y238" s="166">
        <v>0</v>
      </c>
      <c r="Z238" s="166">
        <v>0</v>
      </c>
      <c r="AA238" s="166">
        <v>0</v>
      </c>
      <c r="AB238" s="166">
        <v>0</v>
      </c>
      <c r="AC238" s="166"/>
      <c r="AD238" s="166">
        <v>0</v>
      </c>
      <c r="AE238" s="166">
        <v>0</v>
      </c>
      <c r="AF238" s="205"/>
      <c r="AG238" s="205"/>
      <c r="AH238" s="201"/>
      <c r="AI238" s="201"/>
      <c r="AJ238" s="206"/>
      <c r="AK238" s="201"/>
      <c r="AL238" s="201"/>
      <c r="AM238" s="201"/>
      <c r="AN238" s="175"/>
      <c r="AO238" s="178"/>
      <c r="AP238" s="178"/>
      <c r="AQ238" s="178"/>
      <c r="AR238" s="178"/>
      <c r="AS238" s="178"/>
      <c r="AT238" s="178"/>
      <c r="AU238" s="178"/>
      <c r="AV238" s="178"/>
      <c r="AW238" s="178"/>
    </row>
    <row r="239" s="3" customFormat="1" ht="18" hidden="1" customHeight="1" spans="1:49">
      <c r="A239" s="155"/>
      <c r="B239" s="190" t="s">
        <v>886</v>
      </c>
      <c r="C239" s="190"/>
      <c r="D239" s="191"/>
      <c r="E239" s="191"/>
      <c r="F239" s="190"/>
      <c r="G239" s="191"/>
      <c r="H239" s="191"/>
      <c r="I239" s="190"/>
      <c r="J239" s="166">
        <f t="shared" ref="J239:AB239" si="43">J240+J241+J242+J243+J244</f>
        <v>0</v>
      </c>
      <c r="K239" s="166">
        <f t="shared" si="43"/>
        <v>0</v>
      </c>
      <c r="L239" s="166">
        <f t="shared" si="43"/>
        <v>0</v>
      </c>
      <c r="M239" s="166">
        <f t="shared" si="43"/>
        <v>0</v>
      </c>
      <c r="N239" s="166">
        <f t="shared" si="43"/>
        <v>0</v>
      </c>
      <c r="O239" s="166">
        <f t="shared" si="43"/>
        <v>0</v>
      </c>
      <c r="P239" s="166">
        <f t="shared" si="43"/>
        <v>0</v>
      </c>
      <c r="Q239" s="166">
        <f t="shared" si="43"/>
        <v>0</v>
      </c>
      <c r="R239" s="166">
        <f t="shared" si="43"/>
        <v>0</v>
      </c>
      <c r="S239" s="166">
        <f t="shared" si="43"/>
        <v>0</v>
      </c>
      <c r="T239" s="166">
        <f t="shared" si="43"/>
        <v>0</v>
      </c>
      <c r="U239" s="166">
        <f t="shared" si="43"/>
        <v>0</v>
      </c>
      <c r="V239" s="166">
        <f t="shared" si="43"/>
        <v>0</v>
      </c>
      <c r="W239" s="166">
        <f t="shared" si="43"/>
        <v>0</v>
      </c>
      <c r="X239" s="166">
        <f t="shared" si="43"/>
        <v>0</v>
      </c>
      <c r="Y239" s="166">
        <f t="shared" si="43"/>
        <v>0</v>
      </c>
      <c r="Z239" s="166">
        <f t="shared" si="43"/>
        <v>0</v>
      </c>
      <c r="AA239" s="166">
        <f t="shared" si="43"/>
        <v>0</v>
      </c>
      <c r="AB239" s="166">
        <f t="shared" si="43"/>
        <v>0</v>
      </c>
      <c r="AC239" s="166"/>
      <c r="AD239" s="166">
        <f>AD240+AD241+AD242+AD243+AD244</f>
        <v>0</v>
      </c>
      <c r="AE239" s="166">
        <f>AE240+AE241+AE242+AE243+AE244</f>
        <v>0</v>
      </c>
      <c r="AF239" s="205"/>
      <c r="AG239" s="205"/>
      <c r="AH239" s="201"/>
      <c r="AI239" s="201"/>
      <c r="AJ239" s="206"/>
      <c r="AK239" s="201"/>
      <c r="AL239" s="201"/>
      <c r="AM239" s="201"/>
      <c r="AN239" s="175"/>
      <c r="AO239" s="178"/>
      <c r="AP239" s="178"/>
      <c r="AQ239" s="178"/>
      <c r="AR239" s="178"/>
      <c r="AS239" s="178"/>
      <c r="AT239" s="178"/>
      <c r="AU239" s="178"/>
      <c r="AV239" s="178"/>
      <c r="AW239" s="178"/>
    </row>
    <row r="240" s="3" customFormat="1" ht="18" hidden="1" customHeight="1" spans="1:49">
      <c r="A240" s="155"/>
      <c r="B240" s="190" t="s">
        <v>887</v>
      </c>
      <c r="C240" s="190"/>
      <c r="D240" s="191"/>
      <c r="E240" s="191"/>
      <c r="F240" s="190"/>
      <c r="G240" s="191"/>
      <c r="H240" s="191"/>
      <c r="I240" s="190"/>
      <c r="J240" s="166">
        <v>0</v>
      </c>
      <c r="K240" s="166">
        <v>0</v>
      </c>
      <c r="L240" s="166">
        <v>0</v>
      </c>
      <c r="M240" s="166">
        <v>0</v>
      </c>
      <c r="N240" s="166">
        <v>0</v>
      </c>
      <c r="O240" s="166">
        <v>0</v>
      </c>
      <c r="P240" s="166">
        <v>0</v>
      </c>
      <c r="Q240" s="166">
        <v>0</v>
      </c>
      <c r="R240" s="166">
        <v>0</v>
      </c>
      <c r="S240" s="166">
        <v>0</v>
      </c>
      <c r="T240" s="166">
        <v>0</v>
      </c>
      <c r="U240" s="166">
        <v>0</v>
      </c>
      <c r="V240" s="166">
        <v>0</v>
      </c>
      <c r="W240" s="166">
        <v>0</v>
      </c>
      <c r="X240" s="166">
        <v>0</v>
      </c>
      <c r="Y240" s="166">
        <v>0</v>
      </c>
      <c r="Z240" s="166">
        <v>0</v>
      </c>
      <c r="AA240" s="166">
        <v>0</v>
      </c>
      <c r="AB240" s="166">
        <v>0</v>
      </c>
      <c r="AC240" s="166"/>
      <c r="AD240" s="166">
        <v>0</v>
      </c>
      <c r="AE240" s="166">
        <v>0</v>
      </c>
      <c r="AF240" s="205"/>
      <c r="AG240" s="205"/>
      <c r="AH240" s="201"/>
      <c r="AI240" s="201"/>
      <c r="AJ240" s="206"/>
      <c r="AK240" s="201"/>
      <c r="AL240" s="201"/>
      <c r="AM240" s="201"/>
      <c r="AN240" s="175"/>
      <c r="AO240" s="178"/>
      <c r="AP240" s="178"/>
      <c r="AQ240" s="178"/>
      <c r="AR240" s="178"/>
      <c r="AS240" s="178"/>
      <c r="AT240" s="178"/>
      <c r="AU240" s="178"/>
      <c r="AV240" s="178"/>
      <c r="AW240" s="178"/>
    </row>
    <row r="241" s="3" customFormat="1" ht="18" hidden="1" customHeight="1" spans="1:49">
      <c r="A241" s="155"/>
      <c r="B241" s="190" t="s">
        <v>888</v>
      </c>
      <c r="C241" s="190"/>
      <c r="D241" s="191"/>
      <c r="E241" s="191"/>
      <c r="F241" s="190"/>
      <c r="G241" s="191"/>
      <c r="H241" s="191"/>
      <c r="I241" s="190"/>
      <c r="J241" s="166">
        <v>0</v>
      </c>
      <c r="K241" s="166">
        <v>0</v>
      </c>
      <c r="L241" s="166">
        <v>0</v>
      </c>
      <c r="M241" s="166">
        <v>0</v>
      </c>
      <c r="N241" s="166">
        <v>0</v>
      </c>
      <c r="O241" s="166">
        <v>0</v>
      </c>
      <c r="P241" s="166">
        <v>0</v>
      </c>
      <c r="Q241" s="166">
        <v>0</v>
      </c>
      <c r="R241" s="166">
        <v>0</v>
      </c>
      <c r="S241" s="166">
        <v>0</v>
      </c>
      <c r="T241" s="166">
        <v>0</v>
      </c>
      <c r="U241" s="166">
        <v>0</v>
      </c>
      <c r="V241" s="166">
        <v>0</v>
      </c>
      <c r="W241" s="166">
        <v>0</v>
      </c>
      <c r="X241" s="166">
        <v>0</v>
      </c>
      <c r="Y241" s="166">
        <v>0</v>
      </c>
      <c r="Z241" s="166">
        <v>0</v>
      </c>
      <c r="AA241" s="166">
        <v>0</v>
      </c>
      <c r="AB241" s="166">
        <v>0</v>
      </c>
      <c r="AC241" s="166"/>
      <c r="AD241" s="166">
        <v>0</v>
      </c>
      <c r="AE241" s="166">
        <v>0</v>
      </c>
      <c r="AF241" s="205"/>
      <c r="AG241" s="205"/>
      <c r="AH241" s="201"/>
      <c r="AI241" s="201"/>
      <c r="AJ241" s="206"/>
      <c r="AK241" s="201"/>
      <c r="AL241" s="201"/>
      <c r="AM241" s="201"/>
      <c r="AN241" s="175"/>
      <c r="AO241" s="178"/>
      <c r="AP241" s="178"/>
      <c r="AQ241" s="178"/>
      <c r="AR241" s="178"/>
      <c r="AS241" s="178"/>
      <c r="AT241" s="178"/>
      <c r="AU241" s="178"/>
      <c r="AV241" s="178"/>
      <c r="AW241" s="178"/>
    </row>
    <row r="242" s="3" customFormat="1" ht="18" hidden="1" customHeight="1" spans="1:49">
      <c r="A242" s="155"/>
      <c r="B242" s="190" t="s">
        <v>889</v>
      </c>
      <c r="C242" s="190"/>
      <c r="D242" s="191"/>
      <c r="E242" s="191"/>
      <c r="F242" s="190"/>
      <c r="G242" s="191"/>
      <c r="H242" s="191"/>
      <c r="I242" s="190"/>
      <c r="J242" s="166">
        <v>0</v>
      </c>
      <c r="K242" s="166">
        <v>0</v>
      </c>
      <c r="L242" s="166">
        <v>0</v>
      </c>
      <c r="M242" s="166">
        <v>0</v>
      </c>
      <c r="N242" s="166">
        <v>0</v>
      </c>
      <c r="O242" s="166">
        <v>0</v>
      </c>
      <c r="P242" s="166">
        <v>0</v>
      </c>
      <c r="Q242" s="166">
        <v>0</v>
      </c>
      <c r="R242" s="166">
        <v>0</v>
      </c>
      <c r="S242" s="166">
        <v>0</v>
      </c>
      <c r="T242" s="166">
        <v>0</v>
      </c>
      <c r="U242" s="166">
        <v>0</v>
      </c>
      <c r="V242" s="166">
        <v>0</v>
      </c>
      <c r="W242" s="166">
        <v>0</v>
      </c>
      <c r="X242" s="166">
        <v>0</v>
      </c>
      <c r="Y242" s="166">
        <v>0</v>
      </c>
      <c r="Z242" s="166">
        <v>0</v>
      </c>
      <c r="AA242" s="166">
        <v>0</v>
      </c>
      <c r="AB242" s="166">
        <v>0</v>
      </c>
      <c r="AC242" s="166"/>
      <c r="AD242" s="166">
        <v>0</v>
      </c>
      <c r="AE242" s="166">
        <v>0</v>
      </c>
      <c r="AF242" s="205"/>
      <c r="AG242" s="205"/>
      <c r="AH242" s="201"/>
      <c r="AI242" s="201"/>
      <c r="AJ242" s="206"/>
      <c r="AK242" s="201"/>
      <c r="AL242" s="201"/>
      <c r="AM242" s="201"/>
      <c r="AN242" s="175"/>
      <c r="AO242" s="178"/>
      <c r="AP242" s="178"/>
      <c r="AQ242" s="178"/>
      <c r="AR242" s="178"/>
      <c r="AS242" s="178"/>
      <c r="AT242" s="178"/>
      <c r="AU242" s="178"/>
      <c r="AV242" s="178"/>
      <c r="AW242" s="178"/>
    </row>
    <row r="243" s="3" customFormat="1" ht="18" hidden="1" customHeight="1" spans="1:49">
      <c r="A243" s="155"/>
      <c r="B243" s="190" t="s">
        <v>890</v>
      </c>
      <c r="C243" s="190"/>
      <c r="D243" s="191"/>
      <c r="E243" s="191"/>
      <c r="F243" s="190"/>
      <c r="G243" s="191"/>
      <c r="H243" s="191"/>
      <c r="I243" s="190"/>
      <c r="J243" s="166">
        <v>0</v>
      </c>
      <c r="K243" s="166">
        <v>0</v>
      </c>
      <c r="L243" s="166">
        <v>0</v>
      </c>
      <c r="M243" s="166">
        <v>0</v>
      </c>
      <c r="N243" s="166">
        <v>0</v>
      </c>
      <c r="O243" s="166">
        <v>0</v>
      </c>
      <c r="P243" s="166">
        <v>0</v>
      </c>
      <c r="Q243" s="166">
        <v>0</v>
      </c>
      <c r="R243" s="166">
        <v>0</v>
      </c>
      <c r="S243" s="166">
        <v>0</v>
      </c>
      <c r="T243" s="166">
        <v>0</v>
      </c>
      <c r="U243" s="166">
        <v>0</v>
      </c>
      <c r="V243" s="166">
        <v>0</v>
      </c>
      <c r="W243" s="166">
        <v>0</v>
      </c>
      <c r="X243" s="166">
        <v>0</v>
      </c>
      <c r="Y243" s="166">
        <v>0</v>
      </c>
      <c r="Z243" s="166">
        <v>0</v>
      </c>
      <c r="AA243" s="166">
        <v>0</v>
      </c>
      <c r="AB243" s="166">
        <v>0</v>
      </c>
      <c r="AC243" s="166"/>
      <c r="AD243" s="166">
        <v>0</v>
      </c>
      <c r="AE243" s="166">
        <v>0</v>
      </c>
      <c r="AF243" s="205"/>
      <c r="AG243" s="205"/>
      <c r="AH243" s="201"/>
      <c r="AI243" s="201"/>
      <c r="AJ243" s="206"/>
      <c r="AK243" s="201"/>
      <c r="AL243" s="201"/>
      <c r="AM243" s="201"/>
      <c r="AN243" s="175"/>
      <c r="AO243" s="178"/>
      <c r="AP243" s="178"/>
      <c r="AQ243" s="178"/>
      <c r="AR243" s="178"/>
      <c r="AS243" s="178"/>
      <c r="AT243" s="178"/>
      <c r="AU243" s="178"/>
      <c r="AV243" s="178"/>
      <c r="AW243" s="178"/>
    </row>
    <row r="244" s="3" customFormat="1" ht="18" hidden="1" customHeight="1" spans="1:49">
      <c r="A244" s="155"/>
      <c r="B244" s="190" t="s">
        <v>891</v>
      </c>
      <c r="C244" s="190"/>
      <c r="D244" s="190"/>
      <c r="E244" s="190"/>
      <c r="F244" s="190"/>
      <c r="G244" s="190"/>
      <c r="H244" s="190"/>
      <c r="I244" s="190"/>
      <c r="J244" s="166">
        <v>0</v>
      </c>
      <c r="K244" s="166">
        <v>0</v>
      </c>
      <c r="L244" s="166">
        <v>0</v>
      </c>
      <c r="M244" s="166">
        <v>0</v>
      </c>
      <c r="N244" s="166">
        <v>0</v>
      </c>
      <c r="O244" s="166">
        <v>0</v>
      </c>
      <c r="P244" s="166">
        <v>0</v>
      </c>
      <c r="Q244" s="166">
        <v>0</v>
      </c>
      <c r="R244" s="166">
        <v>0</v>
      </c>
      <c r="S244" s="166">
        <v>0</v>
      </c>
      <c r="T244" s="166">
        <v>0</v>
      </c>
      <c r="U244" s="166">
        <v>0</v>
      </c>
      <c r="V244" s="166">
        <v>0</v>
      </c>
      <c r="W244" s="166">
        <v>0</v>
      </c>
      <c r="X244" s="166">
        <v>0</v>
      </c>
      <c r="Y244" s="166">
        <v>0</v>
      </c>
      <c r="Z244" s="166">
        <v>0</v>
      </c>
      <c r="AA244" s="166">
        <v>0</v>
      </c>
      <c r="AB244" s="166">
        <v>0</v>
      </c>
      <c r="AC244" s="166"/>
      <c r="AD244" s="166">
        <v>0</v>
      </c>
      <c r="AE244" s="166">
        <v>0</v>
      </c>
      <c r="AF244" s="205"/>
      <c r="AG244" s="205"/>
      <c r="AH244" s="201"/>
      <c r="AI244" s="201"/>
      <c r="AJ244" s="206"/>
      <c r="AK244" s="201"/>
      <c r="AL244" s="201"/>
      <c r="AM244" s="201"/>
      <c r="AN244" s="175"/>
      <c r="AO244" s="178"/>
      <c r="AP244" s="178"/>
      <c r="AQ244" s="178"/>
      <c r="AR244" s="178"/>
      <c r="AS244" s="178"/>
      <c r="AT244" s="178"/>
      <c r="AU244" s="178"/>
      <c r="AV244" s="178"/>
      <c r="AW244" s="178"/>
    </row>
    <row r="245" s="3" customFormat="1" ht="18" hidden="1" customHeight="1" spans="1:49">
      <c r="A245" s="155"/>
      <c r="B245" s="190" t="s">
        <v>892</v>
      </c>
      <c r="C245" s="190"/>
      <c r="D245" s="191"/>
      <c r="E245" s="191"/>
      <c r="F245" s="190"/>
      <c r="G245" s="191"/>
      <c r="H245" s="191"/>
      <c r="I245" s="190"/>
      <c r="J245" s="166">
        <f t="shared" ref="J245:AB245" si="44">J246+J249</f>
        <v>0</v>
      </c>
      <c r="K245" s="166">
        <f t="shared" si="44"/>
        <v>0</v>
      </c>
      <c r="L245" s="166">
        <f t="shared" si="44"/>
        <v>0</v>
      </c>
      <c r="M245" s="166">
        <f t="shared" si="44"/>
        <v>0</v>
      </c>
      <c r="N245" s="166">
        <f t="shared" si="44"/>
        <v>0</v>
      </c>
      <c r="O245" s="166">
        <f t="shared" si="44"/>
        <v>0</v>
      </c>
      <c r="P245" s="166">
        <f t="shared" si="44"/>
        <v>0</v>
      </c>
      <c r="Q245" s="166">
        <f t="shared" si="44"/>
        <v>0</v>
      </c>
      <c r="R245" s="166">
        <f t="shared" si="44"/>
        <v>0</v>
      </c>
      <c r="S245" s="166">
        <f t="shared" si="44"/>
        <v>0</v>
      </c>
      <c r="T245" s="166">
        <f t="shared" si="44"/>
        <v>0</v>
      </c>
      <c r="U245" s="166">
        <f t="shared" si="44"/>
        <v>0</v>
      </c>
      <c r="V245" s="166">
        <f t="shared" si="44"/>
        <v>0</v>
      </c>
      <c r="W245" s="166">
        <f t="shared" si="44"/>
        <v>0</v>
      </c>
      <c r="X245" s="166">
        <f t="shared" si="44"/>
        <v>0</v>
      </c>
      <c r="Y245" s="166">
        <f t="shared" si="44"/>
        <v>0</v>
      </c>
      <c r="Z245" s="166">
        <f t="shared" si="44"/>
        <v>0</v>
      </c>
      <c r="AA245" s="166">
        <f t="shared" si="44"/>
        <v>0</v>
      </c>
      <c r="AB245" s="166">
        <f t="shared" si="44"/>
        <v>0</v>
      </c>
      <c r="AC245" s="166"/>
      <c r="AD245" s="166">
        <f>AD246+AD249</f>
        <v>0</v>
      </c>
      <c r="AE245" s="166">
        <f>AE246+AE249</f>
        <v>0</v>
      </c>
      <c r="AF245" s="205"/>
      <c r="AG245" s="205"/>
      <c r="AH245" s="201"/>
      <c r="AI245" s="201"/>
      <c r="AJ245" s="206"/>
      <c r="AK245" s="201"/>
      <c r="AL245" s="201"/>
      <c r="AM245" s="201"/>
      <c r="AN245" s="175"/>
      <c r="AO245" s="178"/>
      <c r="AP245" s="178"/>
      <c r="AQ245" s="178"/>
      <c r="AR245" s="178"/>
      <c r="AS245" s="178"/>
      <c r="AT245" s="178"/>
      <c r="AU245" s="178"/>
      <c r="AV245" s="178"/>
      <c r="AW245" s="178"/>
    </row>
    <row r="246" s="3" customFormat="1" ht="18" hidden="1" customHeight="1" spans="1:49">
      <c r="A246" s="155"/>
      <c r="B246" s="190" t="s">
        <v>893</v>
      </c>
      <c r="C246" s="190"/>
      <c r="D246" s="191"/>
      <c r="E246" s="191"/>
      <c r="F246" s="190"/>
      <c r="G246" s="191"/>
      <c r="H246" s="191"/>
      <c r="I246" s="190"/>
      <c r="J246" s="166">
        <f t="shared" ref="J246:AB246" si="45">J247+J248</f>
        <v>0</v>
      </c>
      <c r="K246" s="166">
        <f t="shared" si="45"/>
        <v>0</v>
      </c>
      <c r="L246" s="166">
        <f t="shared" si="45"/>
        <v>0</v>
      </c>
      <c r="M246" s="166">
        <f t="shared" si="45"/>
        <v>0</v>
      </c>
      <c r="N246" s="166">
        <f t="shared" si="45"/>
        <v>0</v>
      </c>
      <c r="O246" s="166">
        <f t="shared" si="45"/>
        <v>0</v>
      </c>
      <c r="P246" s="166">
        <f t="shared" si="45"/>
        <v>0</v>
      </c>
      <c r="Q246" s="166">
        <f t="shared" si="45"/>
        <v>0</v>
      </c>
      <c r="R246" s="166">
        <f t="shared" si="45"/>
        <v>0</v>
      </c>
      <c r="S246" s="166">
        <f t="shared" si="45"/>
        <v>0</v>
      </c>
      <c r="T246" s="166">
        <f t="shared" si="45"/>
        <v>0</v>
      </c>
      <c r="U246" s="166">
        <f t="shared" si="45"/>
        <v>0</v>
      </c>
      <c r="V246" s="166">
        <f t="shared" si="45"/>
        <v>0</v>
      </c>
      <c r="W246" s="166">
        <f t="shared" si="45"/>
        <v>0</v>
      </c>
      <c r="X246" s="166">
        <f t="shared" si="45"/>
        <v>0</v>
      </c>
      <c r="Y246" s="166">
        <f t="shared" si="45"/>
        <v>0</v>
      </c>
      <c r="Z246" s="166">
        <f t="shared" si="45"/>
        <v>0</v>
      </c>
      <c r="AA246" s="166">
        <f t="shared" si="45"/>
        <v>0</v>
      </c>
      <c r="AB246" s="166">
        <f t="shared" si="45"/>
        <v>0</v>
      </c>
      <c r="AC246" s="166"/>
      <c r="AD246" s="166">
        <f>AD247+AD248</f>
        <v>0</v>
      </c>
      <c r="AE246" s="166">
        <f>AE247+AE248</f>
        <v>0</v>
      </c>
      <c r="AF246" s="205"/>
      <c r="AG246" s="205"/>
      <c r="AH246" s="201"/>
      <c r="AI246" s="201"/>
      <c r="AJ246" s="206"/>
      <c r="AK246" s="201"/>
      <c r="AL246" s="201"/>
      <c r="AM246" s="201"/>
      <c r="AN246" s="175"/>
      <c r="AO246" s="178"/>
      <c r="AP246" s="178"/>
      <c r="AQ246" s="178"/>
      <c r="AR246" s="178"/>
      <c r="AS246" s="178"/>
      <c r="AT246" s="178"/>
      <c r="AU246" s="178"/>
      <c r="AV246" s="178"/>
      <c r="AW246" s="178"/>
    </row>
    <row r="247" s="3" customFormat="1" ht="18" hidden="1" customHeight="1" spans="1:49">
      <c r="A247" s="155"/>
      <c r="B247" s="190" t="s">
        <v>894</v>
      </c>
      <c r="C247" s="190"/>
      <c r="D247" s="191"/>
      <c r="E247" s="191"/>
      <c r="F247" s="190"/>
      <c r="G247" s="191"/>
      <c r="H247" s="191"/>
      <c r="I247" s="190"/>
      <c r="J247" s="166">
        <v>0</v>
      </c>
      <c r="K247" s="166">
        <v>0</v>
      </c>
      <c r="L247" s="166">
        <v>0</v>
      </c>
      <c r="M247" s="166">
        <v>0</v>
      </c>
      <c r="N247" s="166">
        <v>0</v>
      </c>
      <c r="O247" s="166">
        <v>0</v>
      </c>
      <c r="P247" s="166">
        <v>0</v>
      </c>
      <c r="Q247" s="166">
        <v>0</v>
      </c>
      <c r="R247" s="166">
        <v>0</v>
      </c>
      <c r="S247" s="166">
        <v>0</v>
      </c>
      <c r="T247" s="166">
        <v>0</v>
      </c>
      <c r="U247" s="166">
        <v>0</v>
      </c>
      <c r="V247" s="166">
        <v>0</v>
      </c>
      <c r="W247" s="166">
        <v>0</v>
      </c>
      <c r="X247" s="166">
        <v>0</v>
      </c>
      <c r="Y247" s="166">
        <v>0</v>
      </c>
      <c r="Z247" s="166">
        <v>0</v>
      </c>
      <c r="AA247" s="166">
        <v>0</v>
      </c>
      <c r="AB247" s="166">
        <v>0</v>
      </c>
      <c r="AC247" s="166"/>
      <c r="AD247" s="166">
        <v>0</v>
      </c>
      <c r="AE247" s="166">
        <v>0</v>
      </c>
      <c r="AF247" s="205"/>
      <c r="AG247" s="205"/>
      <c r="AH247" s="201"/>
      <c r="AI247" s="201"/>
      <c r="AJ247" s="206"/>
      <c r="AK247" s="201"/>
      <c r="AL247" s="201"/>
      <c r="AM247" s="201"/>
      <c r="AN247" s="175"/>
      <c r="AO247" s="178"/>
      <c r="AP247" s="178"/>
      <c r="AQ247" s="178"/>
      <c r="AR247" s="178"/>
      <c r="AS247" s="178"/>
      <c r="AT247" s="178"/>
      <c r="AU247" s="178"/>
      <c r="AV247" s="178"/>
      <c r="AW247" s="178"/>
    </row>
    <row r="248" s="3" customFormat="1" ht="18" hidden="1" customHeight="1" spans="1:49">
      <c r="A248" s="155"/>
      <c r="B248" s="190" t="s">
        <v>895</v>
      </c>
      <c r="C248" s="190"/>
      <c r="D248" s="191"/>
      <c r="E248" s="191"/>
      <c r="F248" s="190"/>
      <c r="G248" s="191"/>
      <c r="H248" s="191"/>
      <c r="I248" s="190"/>
      <c r="J248" s="166">
        <v>0</v>
      </c>
      <c r="K248" s="166">
        <v>0</v>
      </c>
      <c r="L248" s="166">
        <v>0</v>
      </c>
      <c r="M248" s="166">
        <v>0</v>
      </c>
      <c r="N248" s="166">
        <v>0</v>
      </c>
      <c r="O248" s="166">
        <v>0</v>
      </c>
      <c r="P248" s="166">
        <v>0</v>
      </c>
      <c r="Q248" s="166">
        <v>0</v>
      </c>
      <c r="R248" s="166">
        <v>0</v>
      </c>
      <c r="S248" s="166">
        <v>0</v>
      </c>
      <c r="T248" s="166">
        <v>0</v>
      </c>
      <c r="U248" s="166">
        <v>0</v>
      </c>
      <c r="V248" s="166">
        <v>0</v>
      </c>
      <c r="W248" s="166">
        <v>0</v>
      </c>
      <c r="X248" s="166">
        <v>0</v>
      </c>
      <c r="Y248" s="166">
        <v>0</v>
      </c>
      <c r="Z248" s="166">
        <v>0</v>
      </c>
      <c r="AA248" s="166">
        <v>0</v>
      </c>
      <c r="AB248" s="166">
        <v>0</v>
      </c>
      <c r="AC248" s="166"/>
      <c r="AD248" s="166">
        <v>0</v>
      </c>
      <c r="AE248" s="166">
        <v>0</v>
      </c>
      <c r="AF248" s="205"/>
      <c r="AG248" s="205"/>
      <c r="AH248" s="201"/>
      <c r="AI248" s="201"/>
      <c r="AJ248" s="206"/>
      <c r="AK248" s="201"/>
      <c r="AL248" s="201"/>
      <c r="AM248" s="201"/>
      <c r="AN248" s="175"/>
      <c r="AO248" s="178"/>
      <c r="AP248" s="178"/>
      <c r="AQ248" s="178"/>
      <c r="AR248" s="178"/>
      <c r="AS248" s="178"/>
      <c r="AT248" s="178"/>
      <c r="AU248" s="178"/>
      <c r="AV248" s="178"/>
      <c r="AW248" s="178"/>
    </row>
    <row r="249" s="3" customFormat="1" ht="18" hidden="1" customHeight="1" spans="1:49">
      <c r="A249" s="155"/>
      <c r="B249" s="190" t="s">
        <v>896</v>
      </c>
      <c r="C249" s="190"/>
      <c r="D249" s="191"/>
      <c r="E249" s="191"/>
      <c r="F249" s="190"/>
      <c r="G249" s="191"/>
      <c r="H249" s="191"/>
      <c r="I249" s="190"/>
      <c r="J249" s="166">
        <f t="shared" ref="J249:AB249" si="46">J250+J251+J252+J253</f>
        <v>0</v>
      </c>
      <c r="K249" s="166">
        <f t="shared" si="46"/>
        <v>0</v>
      </c>
      <c r="L249" s="166">
        <f t="shared" si="46"/>
        <v>0</v>
      </c>
      <c r="M249" s="166">
        <f t="shared" si="46"/>
        <v>0</v>
      </c>
      <c r="N249" s="166">
        <f t="shared" si="46"/>
        <v>0</v>
      </c>
      <c r="O249" s="166">
        <f t="shared" si="46"/>
        <v>0</v>
      </c>
      <c r="P249" s="166">
        <f t="shared" si="46"/>
        <v>0</v>
      </c>
      <c r="Q249" s="166">
        <f t="shared" si="46"/>
        <v>0</v>
      </c>
      <c r="R249" s="166">
        <f t="shared" si="46"/>
        <v>0</v>
      </c>
      <c r="S249" s="166">
        <f t="shared" si="46"/>
        <v>0</v>
      </c>
      <c r="T249" s="166">
        <f t="shared" si="46"/>
        <v>0</v>
      </c>
      <c r="U249" s="166">
        <f t="shared" si="46"/>
        <v>0</v>
      </c>
      <c r="V249" s="166">
        <f t="shared" si="46"/>
        <v>0</v>
      </c>
      <c r="W249" s="166">
        <f t="shared" si="46"/>
        <v>0</v>
      </c>
      <c r="X249" s="166">
        <f t="shared" si="46"/>
        <v>0</v>
      </c>
      <c r="Y249" s="166">
        <f t="shared" si="46"/>
        <v>0</v>
      </c>
      <c r="Z249" s="166">
        <f t="shared" si="46"/>
        <v>0</v>
      </c>
      <c r="AA249" s="166">
        <f t="shared" si="46"/>
        <v>0</v>
      </c>
      <c r="AB249" s="166">
        <f t="shared" si="46"/>
        <v>0</v>
      </c>
      <c r="AC249" s="166"/>
      <c r="AD249" s="166">
        <f>AD250+AD251+AD252+AD253</f>
        <v>0</v>
      </c>
      <c r="AE249" s="166">
        <f>AE250+AE251+AE252+AE253</f>
        <v>0</v>
      </c>
      <c r="AF249" s="205"/>
      <c r="AG249" s="205"/>
      <c r="AH249" s="201"/>
      <c r="AI249" s="201"/>
      <c r="AJ249" s="206"/>
      <c r="AK249" s="201"/>
      <c r="AL249" s="201"/>
      <c r="AM249" s="201"/>
      <c r="AN249" s="175"/>
      <c r="AO249" s="178"/>
      <c r="AP249" s="178"/>
      <c r="AQ249" s="178"/>
      <c r="AR249" s="178"/>
      <c r="AS249" s="178"/>
      <c r="AT249" s="178"/>
      <c r="AU249" s="178"/>
      <c r="AV249" s="178"/>
      <c r="AW249" s="178"/>
    </row>
    <row r="250" s="3" customFormat="1" ht="18" hidden="1" customHeight="1" spans="1:49">
      <c r="A250" s="155"/>
      <c r="B250" s="190" t="s">
        <v>897</v>
      </c>
      <c r="C250" s="190"/>
      <c r="D250" s="191"/>
      <c r="E250" s="191"/>
      <c r="F250" s="190"/>
      <c r="G250" s="191"/>
      <c r="H250" s="191"/>
      <c r="I250" s="190"/>
      <c r="J250" s="166">
        <v>0</v>
      </c>
      <c r="K250" s="166">
        <v>0</v>
      </c>
      <c r="L250" s="166">
        <v>0</v>
      </c>
      <c r="M250" s="166">
        <v>0</v>
      </c>
      <c r="N250" s="166">
        <v>0</v>
      </c>
      <c r="O250" s="166">
        <v>0</v>
      </c>
      <c r="P250" s="166">
        <v>0</v>
      </c>
      <c r="Q250" s="166">
        <v>0</v>
      </c>
      <c r="R250" s="166">
        <v>0</v>
      </c>
      <c r="S250" s="166">
        <v>0</v>
      </c>
      <c r="T250" s="166">
        <v>0</v>
      </c>
      <c r="U250" s="166">
        <v>0</v>
      </c>
      <c r="V250" s="166">
        <v>0</v>
      </c>
      <c r="W250" s="166">
        <v>0</v>
      </c>
      <c r="X250" s="166">
        <v>0</v>
      </c>
      <c r="Y250" s="166">
        <v>0</v>
      </c>
      <c r="Z250" s="166">
        <v>0</v>
      </c>
      <c r="AA250" s="166">
        <v>0</v>
      </c>
      <c r="AB250" s="166">
        <v>0</v>
      </c>
      <c r="AC250" s="166"/>
      <c r="AD250" s="166">
        <v>0</v>
      </c>
      <c r="AE250" s="166">
        <v>0</v>
      </c>
      <c r="AF250" s="205"/>
      <c r="AG250" s="205"/>
      <c r="AH250" s="201"/>
      <c r="AI250" s="201"/>
      <c r="AJ250" s="206"/>
      <c r="AK250" s="201"/>
      <c r="AL250" s="201"/>
      <c r="AM250" s="201"/>
      <c r="AN250" s="175"/>
      <c r="AO250" s="178"/>
      <c r="AP250" s="178"/>
      <c r="AQ250" s="178"/>
      <c r="AR250" s="178"/>
      <c r="AS250" s="178"/>
      <c r="AT250" s="178"/>
      <c r="AU250" s="178"/>
      <c r="AV250" s="178"/>
      <c r="AW250" s="178"/>
    </row>
    <row r="251" s="3" customFormat="1" ht="18" hidden="1" customHeight="1" spans="1:49">
      <c r="A251" s="155"/>
      <c r="B251" s="190" t="s">
        <v>898</v>
      </c>
      <c r="C251" s="190"/>
      <c r="D251" s="191"/>
      <c r="E251" s="191"/>
      <c r="F251" s="190"/>
      <c r="G251" s="191"/>
      <c r="H251" s="191"/>
      <c r="I251" s="190"/>
      <c r="J251" s="166">
        <v>0</v>
      </c>
      <c r="K251" s="166">
        <v>0</v>
      </c>
      <c r="L251" s="166">
        <v>0</v>
      </c>
      <c r="M251" s="166">
        <v>0</v>
      </c>
      <c r="N251" s="166">
        <v>0</v>
      </c>
      <c r="O251" s="166">
        <v>0</v>
      </c>
      <c r="P251" s="166">
        <v>0</v>
      </c>
      <c r="Q251" s="166">
        <v>0</v>
      </c>
      <c r="R251" s="166">
        <v>0</v>
      </c>
      <c r="S251" s="166">
        <v>0</v>
      </c>
      <c r="T251" s="166">
        <v>0</v>
      </c>
      <c r="U251" s="166">
        <v>0</v>
      </c>
      <c r="V251" s="166">
        <v>0</v>
      </c>
      <c r="W251" s="166">
        <v>0</v>
      </c>
      <c r="X251" s="166">
        <v>0</v>
      </c>
      <c r="Y251" s="166">
        <v>0</v>
      </c>
      <c r="Z251" s="166">
        <v>0</v>
      </c>
      <c r="AA251" s="166">
        <v>0</v>
      </c>
      <c r="AB251" s="166">
        <v>0</v>
      </c>
      <c r="AC251" s="166"/>
      <c r="AD251" s="166">
        <v>0</v>
      </c>
      <c r="AE251" s="166">
        <v>0</v>
      </c>
      <c r="AF251" s="205"/>
      <c r="AG251" s="205"/>
      <c r="AH251" s="201"/>
      <c r="AI251" s="201"/>
      <c r="AJ251" s="206"/>
      <c r="AK251" s="201"/>
      <c r="AL251" s="201"/>
      <c r="AM251" s="201"/>
      <c r="AN251" s="175"/>
      <c r="AO251" s="178"/>
      <c r="AP251" s="178"/>
      <c r="AQ251" s="178"/>
      <c r="AR251" s="178"/>
      <c r="AS251" s="178"/>
      <c r="AT251" s="178"/>
      <c r="AU251" s="178"/>
      <c r="AV251" s="178"/>
      <c r="AW251" s="178"/>
    </row>
    <row r="252" s="3" customFormat="1" ht="18" hidden="1" customHeight="1" spans="1:49">
      <c r="A252" s="155"/>
      <c r="B252" s="190" t="s">
        <v>899</v>
      </c>
      <c r="C252" s="190"/>
      <c r="D252" s="191"/>
      <c r="E252" s="191"/>
      <c r="F252" s="190"/>
      <c r="G252" s="191"/>
      <c r="H252" s="191"/>
      <c r="I252" s="190"/>
      <c r="J252" s="166">
        <v>0</v>
      </c>
      <c r="K252" s="166">
        <v>0</v>
      </c>
      <c r="L252" s="166">
        <v>0</v>
      </c>
      <c r="M252" s="166">
        <v>0</v>
      </c>
      <c r="N252" s="166">
        <v>0</v>
      </c>
      <c r="O252" s="166">
        <v>0</v>
      </c>
      <c r="P252" s="166">
        <v>0</v>
      </c>
      <c r="Q252" s="166">
        <v>0</v>
      </c>
      <c r="R252" s="166">
        <v>0</v>
      </c>
      <c r="S252" s="166">
        <v>0</v>
      </c>
      <c r="T252" s="166">
        <v>0</v>
      </c>
      <c r="U252" s="166">
        <v>0</v>
      </c>
      <c r="V252" s="166">
        <v>0</v>
      </c>
      <c r="W252" s="166">
        <v>0</v>
      </c>
      <c r="X252" s="166">
        <v>0</v>
      </c>
      <c r="Y252" s="166">
        <v>0</v>
      </c>
      <c r="Z252" s="166">
        <v>0</v>
      </c>
      <c r="AA252" s="166">
        <v>0</v>
      </c>
      <c r="AB252" s="166">
        <v>0</v>
      </c>
      <c r="AC252" s="166"/>
      <c r="AD252" s="166">
        <v>0</v>
      </c>
      <c r="AE252" s="166">
        <v>0</v>
      </c>
      <c r="AF252" s="205"/>
      <c r="AG252" s="205"/>
      <c r="AH252" s="201"/>
      <c r="AI252" s="201"/>
      <c r="AJ252" s="206"/>
      <c r="AK252" s="201"/>
      <c r="AL252" s="201"/>
      <c r="AM252" s="201"/>
      <c r="AN252" s="175"/>
      <c r="AO252" s="178"/>
      <c r="AP252" s="178"/>
      <c r="AQ252" s="178"/>
      <c r="AR252" s="178"/>
      <c r="AS252" s="178"/>
      <c r="AT252" s="178"/>
      <c r="AU252" s="178"/>
      <c r="AV252" s="178"/>
      <c r="AW252" s="178"/>
    </row>
    <row r="253" s="3" customFormat="1" ht="18" hidden="1" customHeight="1" spans="1:49">
      <c r="A253" s="155"/>
      <c r="B253" s="190" t="s">
        <v>900</v>
      </c>
      <c r="C253" s="190"/>
      <c r="D253" s="191"/>
      <c r="E253" s="191"/>
      <c r="F253" s="190"/>
      <c r="G253" s="191"/>
      <c r="H253" s="191"/>
      <c r="I253" s="190"/>
      <c r="J253" s="166">
        <f t="shared" ref="J253:AB253" si="47">J254</f>
        <v>0</v>
      </c>
      <c r="K253" s="166">
        <f t="shared" si="47"/>
        <v>0</v>
      </c>
      <c r="L253" s="166">
        <f t="shared" si="47"/>
        <v>0</v>
      </c>
      <c r="M253" s="166">
        <f t="shared" si="47"/>
        <v>0</v>
      </c>
      <c r="N253" s="166">
        <f t="shared" si="47"/>
        <v>0</v>
      </c>
      <c r="O253" s="166">
        <f t="shared" si="47"/>
        <v>0</v>
      </c>
      <c r="P253" s="166">
        <f t="shared" si="47"/>
        <v>0</v>
      </c>
      <c r="Q253" s="166">
        <f t="shared" si="47"/>
        <v>0</v>
      </c>
      <c r="R253" s="166">
        <f t="shared" si="47"/>
        <v>0</v>
      </c>
      <c r="S253" s="166">
        <f t="shared" si="47"/>
        <v>0</v>
      </c>
      <c r="T253" s="166">
        <f t="shared" si="47"/>
        <v>0</v>
      </c>
      <c r="U253" s="166">
        <f t="shared" si="47"/>
        <v>0</v>
      </c>
      <c r="V253" s="166">
        <f t="shared" si="47"/>
        <v>0</v>
      </c>
      <c r="W253" s="166">
        <f t="shared" si="47"/>
        <v>0</v>
      </c>
      <c r="X253" s="166">
        <f t="shared" si="47"/>
        <v>0</v>
      </c>
      <c r="Y253" s="166">
        <f t="shared" si="47"/>
        <v>0</v>
      </c>
      <c r="Z253" s="166">
        <f t="shared" si="47"/>
        <v>0</v>
      </c>
      <c r="AA253" s="166">
        <f t="shared" si="47"/>
        <v>0</v>
      </c>
      <c r="AB253" s="166">
        <f t="shared" si="47"/>
        <v>0</v>
      </c>
      <c r="AC253" s="166"/>
      <c r="AD253" s="166">
        <f>AD254</f>
        <v>0</v>
      </c>
      <c r="AE253" s="166">
        <f>AE254</f>
        <v>0</v>
      </c>
      <c r="AF253" s="205"/>
      <c r="AG253" s="205"/>
      <c r="AH253" s="201"/>
      <c r="AI253" s="201"/>
      <c r="AJ253" s="206"/>
      <c r="AK253" s="201"/>
      <c r="AL253" s="201"/>
      <c r="AM253" s="201"/>
      <c r="AN253" s="175"/>
      <c r="AO253" s="178"/>
      <c r="AP253" s="178"/>
      <c r="AQ253" s="178"/>
      <c r="AR253" s="178"/>
      <c r="AS253" s="178"/>
      <c r="AT253" s="178"/>
      <c r="AU253" s="178"/>
      <c r="AV253" s="178"/>
      <c r="AW253" s="178"/>
    </row>
    <row r="254" s="3" customFormat="1" ht="18" hidden="1" customHeight="1" spans="1:49">
      <c r="A254" s="155"/>
      <c r="B254" s="190" t="s">
        <v>901</v>
      </c>
      <c r="C254" s="190"/>
      <c r="D254" s="191"/>
      <c r="E254" s="191"/>
      <c r="F254" s="190"/>
      <c r="G254" s="191"/>
      <c r="H254" s="191"/>
      <c r="I254" s="190"/>
      <c r="J254" s="166">
        <f t="shared" ref="J254:AB254" si="48">J255</f>
        <v>0</v>
      </c>
      <c r="K254" s="166">
        <f t="shared" si="48"/>
        <v>0</v>
      </c>
      <c r="L254" s="166">
        <f t="shared" si="48"/>
        <v>0</v>
      </c>
      <c r="M254" s="166">
        <f t="shared" si="48"/>
        <v>0</v>
      </c>
      <c r="N254" s="166">
        <f t="shared" si="48"/>
        <v>0</v>
      </c>
      <c r="O254" s="166">
        <f t="shared" si="48"/>
        <v>0</v>
      </c>
      <c r="P254" s="166">
        <f t="shared" si="48"/>
        <v>0</v>
      </c>
      <c r="Q254" s="166">
        <f t="shared" si="48"/>
        <v>0</v>
      </c>
      <c r="R254" s="166">
        <f t="shared" si="48"/>
        <v>0</v>
      </c>
      <c r="S254" s="166">
        <f t="shared" si="48"/>
        <v>0</v>
      </c>
      <c r="T254" s="166">
        <f t="shared" si="48"/>
        <v>0</v>
      </c>
      <c r="U254" s="166">
        <f t="shared" si="48"/>
        <v>0</v>
      </c>
      <c r="V254" s="166">
        <f t="shared" si="48"/>
        <v>0</v>
      </c>
      <c r="W254" s="166">
        <f t="shared" si="48"/>
        <v>0</v>
      </c>
      <c r="X254" s="166">
        <f t="shared" si="48"/>
        <v>0</v>
      </c>
      <c r="Y254" s="166">
        <f t="shared" si="48"/>
        <v>0</v>
      </c>
      <c r="Z254" s="166">
        <f t="shared" si="48"/>
        <v>0</v>
      </c>
      <c r="AA254" s="166">
        <f t="shared" si="48"/>
        <v>0</v>
      </c>
      <c r="AB254" s="166">
        <f t="shared" si="48"/>
        <v>0</v>
      </c>
      <c r="AC254" s="166"/>
      <c r="AD254" s="166">
        <f>AD255</f>
        <v>0</v>
      </c>
      <c r="AE254" s="166">
        <f>AE255</f>
        <v>0</v>
      </c>
      <c r="AF254" s="205"/>
      <c r="AG254" s="205"/>
      <c r="AH254" s="201"/>
      <c r="AI254" s="201"/>
      <c r="AJ254" s="206"/>
      <c r="AK254" s="201"/>
      <c r="AL254" s="201"/>
      <c r="AM254" s="201"/>
      <c r="AN254" s="175"/>
      <c r="AO254" s="178"/>
      <c r="AP254" s="178"/>
      <c r="AQ254" s="178"/>
      <c r="AR254" s="178"/>
      <c r="AS254" s="178"/>
      <c r="AT254" s="178"/>
      <c r="AU254" s="178"/>
      <c r="AV254" s="178"/>
      <c r="AW254" s="178"/>
    </row>
    <row r="255" s="3" customFormat="1" ht="18" hidden="1" customHeight="1" spans="1:49">
      <c r="A255" s="155"/>
      <c r="B255" s="190" t="s">
        <v>902</v>
      </c>
      <c r="C255" s="190"/>
      <c r="D255" s="191"/>
      <c r="E255" s="191"/>
      <c r="F255" s="190"/>
      <c r="G255" s="191"/>
      <c r="H255" s="191"/>
      <c r="I255" s="190"/>
      <c r="J255" s="166">
        <v>0</v>
      </c>
      <c r="K255" s="166">
        <v>0</v>
      </c>
      <c r="L255" s="166">
        <v>0</v>
      </c>
      <c r="M255" s="166">
        <v>0</v>
      </c>
      <c r="N255" s="166">
        <v>0</v>
      </c>
      <c r="O255" s="166">
        <v>0</v>
      </c>
      <c r="P255" s="166">
        <v>0</v>
      </c>
      <c r="Q255" s="166">
        <v>0</v>
      </c>
      <c r="R255" s="166">
        <v>0</v>
      </c>
      <c r="S255" s="166">
        <v>0</v>
      </c>
      <c r="T255" s="166">
        <v>0</v>
      </c>
      <c r="U255" s="166">
        <v>0</v>
      </c>
      <c r="V255" s="166">
        <v>0</v>
      </c>
      <c r="W255" s="166">
        <v>0</v>
      </c>
      <c r="X255" s="166">
        <v>0</v>
      </c>
      <c r="Y255" s="166">
        <v>0</v>
      </c>
      <c r="Z255" s="166">
        <v>0</v>
      </c>
      <c r="AA255" s="166">
        <v>0</v>
      </c>
      <c r="AB255" s="166">
        <v>0</v>
      </c>
      <c r="AC255" s="166"/>
      <c r="AD255" s="166">
        <v>0</v>
      </c>
      <c r="AE255" s="166">
        <v>0</v>
      </c>
      <c r="AF255" s="205"/>
      <c r="AG255" s="205"/>
      <c r="AH255" s="201"/>
      <c r="AI255" s="201"/>
      <c r="AJ255" s="206"/>
      <c r="AK255" s="201"/>
      <c r="AL255" s="201"/>
      <c r="AM255" s="201"/>
      <c r="AN255" s="175"/>
      <c r="AO255" s="178"/>
      <c r="AP255" s="178"/>
      <c r="AQ255" s="178"/>
      <c r="AR255" s="178"/>
      <c r="AS255" s="178"/>
      <c r="AT255" s="178"/>
      <c r="AU255" s="178"/>
      <c r="AV255" s="178"/>
      <c r="AW255" s="178"/>
    </row>
    <row r="256" s="3" customFormat="1" ht="18" hidden="1" customHeight="1" spans="1:49">
      <c r="A256" s="155"/>
      <c r="B256" s="190" t="s">
        <v>903</v>
      </c>
      <c r="C256" s="190"/>
      <c r="D256" s="191"/>
      <c r="E256" s="191"/>
      <c r="F256" s="190"/>
      <c r="G256" s="191"/>
      <c r="H256" s="191"/>
      <c r="I256" s="190"/>
      <c r="J256" s="166">
        <f t="shared" ref="J256:AB256" si="49">J257+J258</f>
        <v>0</v>
      </c>
      <c r="K256" s="166">
        <f t="shared" si="49"/>
        <v>0</v>
      </c>
      <c r="L256" s="166">
        <f t="shared" si="49"/>
        <v>0</v>
      </c>
      <c r="M256" s="166">
        <f t="shared" si="49"/>
        <v>0</v>
      </c>
      <c r="N256" s="166">
        <f t="shared" si="49"/>
        <v>0</v>
      </c>
      <c r="O256" s="166">
        <f t="shared" si="49"/>
        <v>0</v>
      </c>
      <c r="P256" s="166">
        <f t="shared" si="49"/>
        <v>0</v>
      </c>
      <c r="Q256" s="166">
        <f t="shared" si="49"/>
        <v>0</v>
      </c>
      <c r="R256" s="166">
        <f t="shared" si="49"/>
        <v>0</v>
      </c>
      <c r="S256" s="166">
        <f t="shared" si="49"/>
        <v>0</v>
      </c>
      <c r="T256" s="166">
        <f t="shared" si="49"/>
        <v>0</v>
      </c>
      <c r="U256" s="166">
        <f t="shared" si="49"/>
        <v>0</v>
      </c>
      <c r="V256" s="166">
        <f t="shared" si="49"/>
        <v>0</v>
      </c>
      <c r="W256" s="166">
        <f t="shared" si="49"/>
        <v>0</v>
      </c>
      <c r="X256" s="166">
        <f t="shared" si="49"/>
        <v>0</v>
      </c>
      <c r="Y256" s="166">
        <f t="shared" si="49"/>
        <v>0</v>
      </c>
      <c r="Z256" s="166">
        <f t="shared" si="49"/>
        <v>0</v>
      </c>
      <c r="AA256" s="166">
        <f t="shared" si="49"/>
        <v>0</v>
      </c>
      <c r="AB256" s="166">
        <f t="shared" si="49"/>
        <v>0</v>
      </c>
      <c r="AC256" s="166"/>
      <c r="AD256" s="166">
        <f>AD257+AD258</f>
        <v>0</v>
      </c>
      <c r="AE256" s="166">
        <f>AE257+AE258</f>
        <v>0</v>
      </c>
      <c r="AF256" s="205"/>
      <c r="AG256" s="205"/>
      <c r="AH256" s="201"/>
      <c r="AI256" s="201"/>
      <c r="AJ256" s="206"/>
      <c r="AK256" s="201"/>
      <c r="AL256" s="201"/>
      <c r="AM256" s="201"/>
      <c r="AN256" s="175"/>
      <c r="AO256" s="178"/>
      <c r="AP256" s="178"/>
      <c r="AQ256" s="178"/>
      <c r="AR256" s="178"/>
      <c r="AS256" s="178"/>
      <c r="AT256" s="178"/>
      <c r="AU256" s="178"/>
      <c r="AV256" s="178"/>
      <c r="AW256" s="178"/>
    </row>
    <row r="257" s="3" customFormat="1" ht="18" hidden="1" customHeight="1" spans="1:49">
      <c r="A257" s="155"/>
      <c r="B257" s="190" t="s">
        <v>904</v>
      </c>
      <c r="C257" s="190"/>
      <c r="D257" s="191"/>
      <c r="E257" s="191"/>
      <c r="F257" s="190"/>
      <c r="G257" s="191"/>
      <c r="H257" s="191"/>
      <c r="I257" s="190"/>
      <c r="J257" s="166">
        <v>0</v>
      </c>
      <c r="K257" s="166">
        <v>0</v>
      </c>
      <c r="L257" s="166">
        <v>0</v>
      </c>
      <c r="M257" s="166">
        <v>0</v>
      </c>
      <c r="N257" s="166">
        <v>0</v>
      </c>
      <c r="O257" s="166">
        <v>0</v>
      </c>
      <c r="P257" s="166">
        <v>0</v>
      </c>
      <c r="Q257" s="166">
        <v>0</v>
      </c>
      <c r="R257" s="166">
        <v>0</v>
      </c>
      <c r="S257" s="166">
        <v>0</v>
      </c>
      <c r="T257" s="166">
        <v>0</v>
      </c>
      <c r="U257" s="166">
        <v>0</v>
      </c>
      <c r="V257" s="166">
        <v>0</v>
      </c>
      <c r="W257" s="166">
        <v>0</v>
      </c>
      <c r="X257" s="166">
        <v>0</v>
      </c>
      <c r="Y257" s="166">
        <v>0</v>
      </c>
      <c r="Z257" s="166">
        <v>0</v>
      </c>
      <c r="AA257" s="166">
        <v>0</v>
      </c>
      <c r="AB257" s="166">
        <v>0</v>
      </c>
      <c r="AC257" s="166"/>
      <c r="AD257" s="166">
        <v>0</v>
      </c>
      <c r="AE257" s="166">
        <v>0</v>
      </c>
      <c r="AF257" s="205"/>
      <c r="AG257" s="205"/>
      <c r="AH257" s="201"/>
      <c r="AI257" s="201"/>
      <c r="AJ257" s="206"/>
      <c r="AK257" s="201"/>
      <c r="AL257" s="201"/>
      <c r="AM257" s="201"/>
      <c r="AN257" s="175"/>
      <c r="AO257" s="178"/>
      <c r="AP257" s="178"/>
      <c r="AQ257" s="178"/>
      <c r="AR257" s="178"/>
      <c r="AS257" s="178"/>
      <c r="AT257" s="178"/>
      <c r="AU257" s="178"/>
      <c r="AV257" s="178"/>
      <c r="AW257" s="178"/>
    </row>
    <row r="258" s="3" customFormat="1" ht="18" hidden="1" customHeight="1" spans="1:49">
      <c r="A258" s="155"/>
      <c r="B258" s="190" t="s">
        <v>905</v>
      </c>
      <c r="C258" s="190"/>
      <c r="D258" s="191"/>
      <c r="E258" s="191"/>
      <c r="F258" s="190"/>
      <c r="G258" s="190"/>
      <c r="H258" s="191"/>
      <c r="I258" s="190"/>
      <c r="J258" s="166">
        <v>0</v>
      </c>
      <c r="K258" s="166">
        <v>0</v>
      </c>
      <c r="L258" s="166">
        <v>0</v>
      </c>
      <c r="M258" s="166">
        <v>0</v>
      </c>
      <c r="N258" s="166">
        <v>0</v>
      </c>
      <c r="O258" s="166">
        <v>0</v>
      </c>
      <c r="P258" s="166">
        <v>0</v>
      </c>
      <c r="Q258" s="166">
        <v>0</v>
      </c>
      <c r="R258" s="166">
        <v>0</v>
      </c>
      <c r="S258" s="166">
        <v>0</v>
      </c>
      <c r="T258" s="166">
        <v>0</v>
      </c>
      <c r="U258" s="166">
        <v>0</v>
      </c>
      <c r="V258" s="166">
        <v>0</v>
      </c>
      <c r="W258" s="166">
        <v>0</v>
      </c>
      <c r="X258" s="166">
        <v>0</v>
      </c>
      <c r="Y258" s="166">
        <v>0</v>
      </c>
      <c r="Z258" s="166">
        <v>0</v>
      </c>
      <c r="AA258" s="166">
        <v>0</v>
      </c>
      <c r="AB258" s="166">
        <v>0</v>
      </c>
      <c r="AC258" s="166"/>
      <c r="AD258" s="166">
        <v>0</v>
      </c>
      <c r="AE258" s="166">
        <v>0</v>
      </c>
      <c r="AF258" s="205"/>
      <c r="AG258" s="205"/>
      <c r="AH258" s="201"/>
      <c r="AI258" s="201"/>
      <c r="AJ258" s="206"/>
      <c r="AK258" s="201"/>
      <c r="AL258" s="201"/>
      <c r="AM258" s="201"/>
      <c r="AN258" s="175"/>
      <c r="AO258" s="178"/>
      <c r="AP258" s="178"/>
      <c r="AQ258" s="178"/>
      <c r="AR258" s="178"/>
      <c r="AS258" s="178"/>
      <c r="AT258" s="178"/>
      <c r="AU258" s="178"/>
      <c r="AV258" s="178"/>
      <c r="AW258" s="178"/>
    </row>
    <row r="259" s="1" customFormat="1" spans="1:52">
      <c r="A259" s="5"/>
      <c r="B259" s="5"/>
      <c r="C259" s="5"/>
      <c r="D259" s="5"/>
      <c r="E259" s="5"/>
      <c r="F259" s="5"/>
      <c r="G259" s="270"/>
      <c r="H259" s="5"/>
      <c r="I259" s="7"/>
      <c r="J259" s="5"/>
      <c r="K259" s="5"/>
      <c r="L259" s="5"/>
      <c r="M259" s="5"/>
      <c r="N259" s="5"/>
      <c r="O259" s="5"/>
      <c r="P259" s="5"/>
      <c r="Q259" s="5"/>
      <c r="R259" s="5"/>
      <c r="S259" s="5"/>
      <c r="T259" s="7"/>
      <c r="U259" s="5"/>
      <c r="V259" s="5"/>
      <c r="W259" s="5"/>
      <c r="X259" s="5"/>
      <c r="Y259" s="5"/>
      <c r="Z259" s="5"/>
      <c r="AA259" s="5"/>
      <c r="AB259" s="5"/>
      <c r="AC259" s="5"/>
      <c r="AD259" s="5"/>
      <c r="AE259" s="5"/>
      <c r="AF259" s="7"/>
      <c r="AG259" s="7"/>
      <c r="AH259" s="5"/>
      <c r="AI259" s="5"/>
      <c r="AJ259" s="8"/>
      <c r="AK259" s="5"/>
      <c r="AL259" s="5"/>
      <c r="AM259" s="5"/>
      <c r="AN259" s="5"/>
      <c r="AP259" s="9"/>
      <c r="AR259" s="5"/>
      <c r="AS259" s="5"/>
      <c r="AT259" s="5"/>
      <c r="AU259" s="5"/>
      <c r="AV259" s="5"/>
      <c r="AW259" s="9"/>
      <c r="AX259" s="9"/>
      <c r="AZ259" s="74"/>
    </row>
    <row r="260" s="1" customFormat="1" spans="1:52">
      <c r="A260" s="5"/>
      <c r="B260" s="5"/>
      <c r="C260" s="5"/>
      <c r="D260" s="5"/>
      <c r="E260" s="5"/>
      <c r="F260" s="5"/>
      <c r="G260" s="270"/>
      <c r="H260" s="5"/>
      <c r="I260" s="7"/>
      <c r="J260" s="5"/>
      <c r="K260" s="5"/>
      <c r="L260" s="5"/>
      <c r="M260" s="5"/>
      <c r="N260" s="5"/>
      <c r="O260" s="5"/>
      <c r="P260" s="5"/>
      <c r="Q260" s="5"/>
      <c r="R260" s="5"/>
      <c r="S260" s="5"/>
      <c r="T260" s="7"/>
      <c r="U260" s="5"/>
      <c r="V260" s="5"/>
      <c r="W260" s="5"/>
      <c r="X260" s="5"/>
      <c r="Y260" s="5"/>
      <c r="Z260" s="5"/>
      <c r="AA260" s="5"/>
      <c r="AB260" s="5"/>
      <c r="AC260" s="5"/>
      <c r="AD260" s="5"/>
      <c r="AE260" s="5"/>
      <c r="AF260" s="7"/>
      <c r="AG260" s="7"/>
      <c r="AH260" s="5"/>
      <c r="AI260" s="5"/>
      <c r="AJ260" s="8"/>
      <c r="AK260" s="5"/>
      <c r="AL260" s="5"/>
      <c r="AM260" s="5"/>
      <c r="AN260" s="5"/>
      <c r="AP260" s="9"/>
      <c r="AR260" s="5"/>
      <c r="AS260" s="5"/>
      <c r="AT260" s="5"/>
      <c r="AU260" s="5"/>
      <c r="AV260" s="5"/>
      <c r="AW260" s="9"/>
      <c r="AX260" s="9"/>
      <c r="AZ260" s="74"/>
    </row>
    <row r="261" s="1" customFormat="1" spans="7:48">
      <c r="G261" s="9"/>
      <c r="AV261" s="9"/>
    </row>
    <row r="262" s="1" customFormat="1" spans="7:48">
      <c r="G262" s="9"/>
      <c r="AV262" s="9"/>
    </row>
    <row r="263" s="1" customFormat="1" spans="7:48">
      <c r="G263" s="9"/>
      <c r="AV263" s="9"/>
    </row>
    <row r="264" s="1" customFormat="1" spans="7:48">
      <c r="G264" s="9"/>
      <c r="P264" s="1" t="s">
        <v>1540</v>
      </c>
      <c r="Q264" s="1">
        <v>17321.62</v>
      </c>
      <c r="AV264" s="9"/>
    </row>
    <row r="265" s="1" customFormat="1" spans="7:48">
      <c r="G265" s="9"/>
      <c r="O265" s="1">
        <v>6</v>
      </c>
      <c r="P265" s="1">
        <v>3563.7</v>
      </c>
      <c r="Q265" s="387">
        <f>P265/Q264</f>
        <v>0.205737107730108</v>
      </c>
      <c r="AV265" s="9"/>
    </row>
    <row r="266" s="1" customFormat="1" spans="7:48">
      <c r="G266" s="9"/>
      <c r="O266" s="1">
        <v>1</v>
      </c>
      <c r="P266" s="1">
        <v>120</v>
      </c>
      <c r="Q266" s="387">
        <f>P266/Q264</f>
        <v>0.00692775848910206</v>
      </c>
      <c r="AV266" s="9"/>
    </row>
    <row r="267" s="1" customFormat="1" spans="7:48">
      <c r="G267" s="9"/>
      <c r="O267" s="1">
        <v>25</v>
      </c>
      <c r="P267" s="1">
        <v>13637.92</v>
      </c>
      <c r="Q267" s="387">
        <f>P267/Q264</f>
        <v>0.78733513378079</v>
      </c>
      <c r="AV267" s="9"/>
    </row>
    <row r="268" s="1" customFormat="1" spans="7:48">
      <c r="G268" s="9"/>
      <c r="AV268" s="9"/>
    </row>
    <row r="269" s="1" customFormat="1" spans="7:48">
      <c r="G269" s="9"/>
      <c r="AV269" s="9"/>
    </row>
    <row r="270" s="1" customFormat="1" spans="7:48">
      <c r="G270" s="9"/>
      <c r="AV270" s="9"/>
    </row>
    <row r="271" s="1" customFormat="1" spans="7:48">
      <c r="G271" s="9"/>
      <c r="AV271" s="9"/>
    </row>
    <row r="272" s="1" customFormat="1" spans="7:48">
      <c r="G272" s="9"/>
      <c r="AV272" s="9"/>
    </row>
    <row r="273" s="1" customFormat="1" spans="7:48">
      <c r="G273" s="9"/>
      <c r="AV273" s="9"/>
    </row>
    <row r="274" s="1" customFormat="1" spans="7:48">
      <c r="G274" s="9"/>
      <c r="AV274" s="9"/>
    </row>
    <row r="275" s="1" customFormat="1" spans="7:48">
      <c r="G275" s="9"/>
      <c r="AV275" s="9"/>
    </row>
    <row r="276" s="1" customFormat="1" spans="7:48">
      <c r="G276" s="9"/>
      <c r="AV276" s="9"/>
    </row>
    <row r="277" s="1" customFormat="1" spans="7:48">
      <c r="G277" s="9"/>
      <c r="AV277" s="9"/>
    </row>
    <row r="278" s="1" customFormat="1" spans="7:48">
      <c r="G278" s="9"/>
      <c r="AV278" s="9"/>
    </row>
    <row r="279" s="1" customFormat="1" spans="7:48">
      <c r="G279" s="9"/>
      <c r="AV279" s="9"/>
    </row>
    <row r="280" s="1" customFormat="1" spans="7:48">
      <c r="G280" s="9"/>
      <c r="AV280" s="9"/>
    </row>
    <row r="281" s="1" customFormat="1" spans="7:48">
      <c r="G281" s="9"/>
      <c r="AV281" s="9"/>
    </row>
    <row r="282" s="1" customFormat="1" spans="7:48">
      <c r="G282" s="9"/>
      <c r="AV282" s="9"/>
    </row>
    <row r="283" s="1" customFormat="1" spans="7:48">
      <c r="G283" s="9"/>
      <c r="AV283" s="9"/>
    </row>
    <row r="284" s="1" customFormat="1" spans="7:48">
      <c r="G284" s="9"/>
      <c r="AV284" s="9"/>
    </row>
    <row r="285" s="1" customFormat="1" spans="7:48">
      <c r="G285" s="9"/>
      <c r="AV285" s="9"/>
    </row>
    <row r="286" s="1" customFormat="1" spans="7:48">
      <c r="G286" s="9"/>
      <c r="AV286" s="9"/>
    </row>
    <row r="287" s="1" customFormat="1" spans="7:48">
      <c r="G287" s="9"/>
      <c r="AV287" s="9"/>
    </row>
    <row r="288" s="1" customFormat="1" spans="7:48">
      <c r="G288" s="9"/>
      <c r="AV288" s="9"/>
    </row>
    <row r="289" s="1" customFormat="1" spans="7:48">
      <c r="G289" s="9"/>
      <c r="AV289" s="9"/>
    </row>
    <row r="290" s="1" customFormat="1" spans="7:48">
      <c r="G290" s="9"/>
      <c r="AV290" s="9"/>
    </row>
    <row r="291" s="1" customFormat="1" spans="7:48">
      <c r="G291" s="9"/>
      <c r="AV291" s="9"/>
    </row>
    <row r="292" s="1" customFormat="1" spans="7:48">
      <c r="G292" s="9"/>
      <c r="AV292" s="9"/>
    </row>
    <row r="293" s="1" customFormat="1" spans="7:48">
      <c r="G293" s="9"/>
      <c r="AV293" s="9"/>
    </row>
    <row r="294" s="1" customFormat="1" spans="7:48">
      <c r="G294" s="9"/>
      <c r="AV294" s="9"/>
    </row>
    <row r="295" s="1" customFormat="1" spans="7:48">
      <c r="G295" s="9"/>
      <c r="AV295" s="9"/>
    </row>
  </sheetData>
  <autoFilter ref="A3:BG258">
    <filterColumn colId="20">
      <colorFilter dxfId="3"/>
    </filterColumn>
    <filterColumn colId="44">
      <customFilters>
        <customFilter operator="equal" val="是"/>
      </customFilters>
    </filterColumn>
    <extLst/>
  </autoFilter>
  <mergeCells count="167">
    <mergeCell ref="A1:AV1"/>
    <mergeCell ref="J2:Q2"/>
    <mergeCell ref="U2:AC2"/>
    <mergeCell ref="AD2:AE2"/>
    <mergeCell ref="A5:I5"/>
    <mergeCell ref="B6:I6"/>
    <mergeCell ref="B7:I7"/>
    <mergeCell ref="B8:I8"/>
    <mergeCell ref="B28:I28"/>
    <mergeCell ref="B53:I53"/>
    <mergeCell ref="B54:I54"/>
    <mergeCell ref="B70:I70"/>
    <mergeCell ref="B73:I73"/>
    <mergeCell ref="B74:I74"/>
    <mergeCell ref="B75:I75"/>
    <mergeCell ref="B76:I76"/>
    <mergeCell ref="B82:I82"/>
    <mergeCell ref="B85:I85"/>
    <mergeCell ref="B86:I86"/>
    <mergeCell ref="B87:I87"/>
    <mergeCell ref="B102:I102"/>
    <mergeCell ref="B103:I103"/>
    <mergeCell ref="B104:I104"/>
    <mergeCell ref="B105:I105"/>
    <mergeCell ref="B106:I106"/>
    <mergeCell ref="B107:I107"/>
    <mergeCell ref="B108:I108"/>
    <mergeCell ref="B109:I109"/>
    <mergeCell ref="B111:I111"/>
    <mergeCell ref="B112:I112"/>
    <mergeCell ref="B113:I113"/>
    <mergeCell ref="B114:I114"/>
    <mergeCell ref="B115:I115"/>
    <mergeCell ref="B116:I116"/>
    <mergeCell ref="B117:I117"/>
    <mergeCell ref="B118:I118"/>
    <mergeCell ref="B119:I119"/>
    <mergeCell ref="B120:I120"/>
    <mergeCell ref="B121:I121"/>
    <mergeCell ref="B122:I122"/>
    <mergeCell ref="B123:I123"/>
    <mergeCell ref="B125:I125"/>
    <mergeCell ref="B126:I126"/>
    <mergeCell ref="B127:I127"/>
    <mergeCell ref="B128:I128"/>
    <mergeCell ref="B129:I129"/>
    <mergeCell ref="B130:I130"/>
    <mergeCell ref="B131:I131"/>
    <mergeCell ref="B132:I132"/>
    <mergeCell ref="B133:I133"/>
    <mergeCell ref="B135:I135"/>
    <mergeCell ref="B136:I136"/>
    <mergeCell ref="B137:I137"/>
    <mergeCell ref="B138:I138"/>
    <mergeCell ref="B151:I151"/>
    <mergeCell ref="B152:I152"/>
    <mergeCell ref="B164:I164"/>
    <mergeCell ref="B165:I165"/>
    <mergeCell ref="B166:I166"/>
    <mergeCell ref="B171:I171"/>
    <mergeCell ref="B172:I172"/>
    <mergeCell ref="B179:I179"/>
    <mergeCell ref="B180:I180"/>
    <mergeCell ref="B181:I181"/>
    <mergeCell ref="B183:I183"/>
    <mergeCell ref="B187:I187"/>
    <mergeCell ref="B192:I192"/>
    <mergeCell ref="B211:I211"/>
    <mergeCell ref="B212:I212"/>
    <mergeCell ref="B213:I213"/>
    <mergeCell ref="B214:I214"/>
    <mergeCell ref="B215:I215"/>
    <mergeCell ref="B216:I216"/>
    <mergeCell ref="B217:I217"/>
    <mergeCell ref="B220:I220"/>
    <mergeCell ref="B221:I221"/>
    <mergeCell ref="B222:I222"/>
    <mergeCell ref="B223:I223"/>
    <mergeCell ref="B224:I224"/>
    <mergeCell ref="B225:I225"/>
    <mergeCell ref="B226:I226"/>
    <mergeCell ref="B227:I227"/>
    <mergeCell ref="B228:I228"/>
    <mergeCell ref="B230:I230"/>
    <mergeCell ref="B231:I231"/>
    <mergeCell ref="B232:I232"/>
    <mergeCell ref="B233:I233"/>
    <mergeCell ref="B234:I234"/>
    <mergeCell ref="B235:I235"/>
    <mergeCell ref="B236:I236"/>
    <mergeCell ref="B237:I237"/>
    <mergeCell ref="B238:I238"/>
    <mergeCell ref="B239:I239"/>
    <mergeCell ref="B240:I240"/>
    <mergeCell ref="B241:I241"/>
    <mergeCell ref="B242:I242"/>
    <mergeCell ref="B243:I243"/>
    <mergeCell ref="B244:I244"/>
    <mergeCell ref="B245:I245"/>
    <mergeCell ref="B246:I246"/>
    <mergeCell ref="B247:I247"/>
    <mergeCell ref="B248:I248"/>
    <mergeCell ref="B249:I249"/>
    <mergeCell ref="B250:I250"/>
    <mergeCell ref="B251:I251"/>
    <mergeCell ref="B252:I252"/>
    <mergeCell ref="B253:I253"/>
    <mergeCell ref="B254:I254"/>
    <mergeCell ref="B255:I255"/>
    <mergeCell ref="B256:I256"/>
    <mergeCell ref="B257:I257"/>
    <mergeCell ref="B258:I258"/>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P3:P4"/>
    <mergeCell ref="Q3:Q4"/>
    <mergeCell ref="R2:R4"/>
    <mergeCell ref="S2:S4"/>
    <mergeCell ref="T2:T4"/>
    <mergeCell ref="U3:U4"/>
    <mergeCell ref="V3:V4"/>
    <mergeCell ref="W3:W4"/>
    <mergeCell ref="X3:X4"/>
    <mergeCell ref="Y3:Y4"/>
    <mergeCell ref="Z3:Z4"/>
    <mergeCell ref="AA3:AA4"/>
    <mergeCell ref="AB3:AB4"/>
    <mergeCell ref="AC3:AC4"/>
    <mergeCell ref="AD3:AD4"/>
    <mergeCell ref="AE3:AE4"/>
    <mergeCell ref="AF2:AF4"/>
    <mergeCell ref="AG2:AG4"/>
    <mergeCell ref="AH2:AH4"/>
    <mergeCell ref="AI2:AI4"/>
    <mergeCell ref="AJ2:AJ4"/>
    <mergeCell ref="AK2:AK4"/>
    <mergeCell ref="AL2:AL4"/>
    <mergeCell ref="AM2:AM4"/>
    <mergeCell ref="AN2:AN4"/>
    <mergeCell ref="AO2:AO4"/>
    <mergeCell ref="AP2:AP4"/>
    <mergeCell ref="AQ2:AQ4"/>
    <mergeCell ref="AR2:AR4"/>
    <mergeCell ref="AS2:AS4"/>
    <mergeCell ref="AT2:AT4"/>
    <mergeCell ref="AU2:AU4"/>
    <mergeCell ref="AV2:AV4"/>
    <mergeCell ref="AW2:AW4"/>
    <mergeCell ref="AX2:AX3"/>
    <mergeCell ref="BB2:BB3"/>
    <mergeCell ref="BC2:BC3"/>
    <mergeCell ref="BD2:BD3"/>
    <mergeCell ref="BE2:BE3"/>
    <mergeCell ref="BF2:BF3"/>
  </mergeCells>
  <conditionalFormatting sqref="E34">
    <cfRule type="duplicateValues" dxfId="0" priority="12"/>
  </conditionalFormatting>
  <conditionalFormatting sqref="E36">
    <cfRule type="duplicateValues" dxfId="0" priority="13"/>
  </conditionalFormatting>
  <conditionalFormatting sqref="E38">
    <cfRule type="duplicateValues" dxfId="0" priority="4"/>
  </conditionalFormatting>
  <conditionalFormatting sqref="E39">
    <cfRule type="duplicateValues" dxfId="0" priority="1"/>
  </conditionalFormatting>
  <conditionalFormatting sqref="E46">
    <cfRule type="duplicateValues" dxfId="0" priority="2"/>
  </conditionalFormatting>
  <conditionalFormatting sqref="E93">
    <cfRule type="duplicateValues" dxfId="0" priority="8"/>
  </conditionalFormatting>
  <conditionalFormatting sqref="E202">
    <cfRule type="duplicateValues" dxfId="0" priority="5"/>
  </conditionalFormatting>
  <conditionalFormatting sqref="E15:E17 E51:E52 E40:E45 E47:E48">
    <cfRule type="duplicateValues" dxfId="0" priority="11"/>
  </conditionalFormatting>
  <conditionalFormatting sqref="I43 K43:Q43">
    <cfRule type="duplicateValues" dxfId="0" priority="9"/>
  </conditionalFormatting>
  <conditionalFormatting sqref="I62 K62:Q62">
    <cfRule type="duplicateValues" dxfId="0" priority="10"/>
  </conditionalFormatting>
  <conditionalFormatting sqref="I97 K97:Q97">
    <cfRule type="duplicateValues" dxfId="0" priority="7"/>
  </conditionalFormatting>
  <conditionalFormatting sqref="I98 K98:Q98">
    <cfRule type="duplicateValues" dxfId="0" priority="3"/>
  </conditionalFormatting>
  <conditionalFormatting sqref="I158:K158 M158:Q158">
    <cfRule type="duplicateValues" dxfId="0" priority="6"/>
  </conditionalFormatting>
  <pageMargins left="0.75" right="0.75" top="1" bottom="1" header="0.5" footer="0.5"/>
  <pageSetup paperSize="9" scale="65" orientation="landscape"/>
  <headerFooter/>
  <colBreaks count="1" manualBreakCount="1">
    <brk id="48"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1048575"/>
  <sheetViews>
    <sheetView view="pageBreakPreview" zoomScaleNormal="100" zoomScaleSheetLayoutView="100" workbookViewId="0">
      <pane xSplit="4" ySplit="3" topLeftCell="E28" activePane="bottomRight" state="frozen"/>
      <selection/>
      <selection pane="topRight"/>
      <selection pane="bottomLeft"/>
      <selection pane="bottomRight" activeCell="A16" sqref="$A16:$XFD16"/>
    </sheetView>
  </sheetViews>
  <sheetFormatPr defaultColWidth="9" defaultRowHeight="13.5"/>
  <cols>
    <col min="1" max="1" width="9" style="5"/>
    <col min="2" max="2" width="11.25" style="5" customWidth="1"/>
    <col min="3" max="4" width="9" style="5"/>
    <col min="5" max="5" width="17.875" style="5" customWidth="1"/>
    <col min="6" max="6" width="9" style="5"/>
    <col min="7" max="7" width="9" style="270"/>
    <col min="8" max="8" width="9" style="5"/>
    <col min="9" max="9" width="26.625" style="7" customWidth="1"/>
    <col min="10" max="10" width="9" style="5"/>
    <col min="11" max="11" width="9" style="7"/>
    <col min="12" max="12" width="9" style="5"/>
    <col min="13" max="22" width="9" style="5" hidden="1" customWidth="1"/>
    <col min="23" max="24" width="9" style="7" hidden="1" customWidth="1"/>
    <col min="25" max="26" width="9" style="5" hidden="1" customWidth="1"/>
    <col min="27" max="27" width="9" style="5"/>
    <col min="28" max="31" width="9" style="5" hidden="1" customWidth="1"/>
    <col min="32" max="32" width="9" style="1" hidden="1" customWidth="1"/>
    <col min="33" max="33" width="9" style="9" hidden="1" customWidth="1"/>
    <col min="34" max="34" width="9" style="1" hidden="1" customWidth="1"/>
    <col min="35" max="38" width="9" style="5" hidden="1" customWidth="1"/>
    <col min="39" max="39" width="9" style="238"/>
    <col min="40" max="41" width="9" style="9" hidden="1" customWidth="1"/>
    <col min="42" max="16375" width="9" style="1"/>
    <col min="16376" max="16384" width="9" style="242"/>
  </cols>
  <sheetData>
    <row r="1" s="1" customFormat="1" ht="57" customHeight="1" spans="1:16384">
      <c r="A1" s="10" t="s">
        <v>1610</v>
      </c>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9"/>
      <c r="AO1" s="9"/>
      <c r="XEV1" s="242"/>
      <c r="XEW1" s="242"/>
      <c r="XEX1" s="242"/>
      <c r="XEY1" s="242"/>
      <c r="XEZ1" s="242"/>
      <c r="XFA1" s="242"/>
      <c r="XFB1" s="242"/>
      <c r="XFC1" s="242"/>
      <c r="XFD1" s="242"/>
    </row>
    <row r="2" s="1" customFormat="1" ht="45" spans="1:16384">
      <c r="A2" s="12" t="s">
        <v>1</v>
      </c>
      <c r="B2" s="13" t="s">
        <v>1047</v>
      </c>
      <c r="C2" s="13" t="s">
        <v>1048</v>
      </c>
      <c r="D2" s="15" t="s">
        <v>3</v>
      </c>
      <c r="E2" s="15" t="s">
        <v>4</v>
      </c>
      <c r="F2" s="15" t="s">
        <v>1049</v>
      </c>
      <c r="G2" s="16" t="s">
        <v>1050</v>
      </c>
      <c r="H2" s="15" t="s">
        <v>7</v>
      </c>
      <c r="I2" s="15" t="s">
        <v>1051</v>
      </c>
      <c r="J2" s="29" t="s">
        <v>1053</v>
      </c>
      <c r="K2" s="29" t="s">
        <v>1054</v>
      </c>
      <c r="L2" s="38" t="s">
        <v>1055</v>
      </c>
      <c r="M2" s="39"/>
      <c r="N2" s="39"/>
      <c r="O2" s="39"/>
      <c r="P2" s="39"/>
      <c r="Q2" s="39"/>
      <c r="R2" s="39"/>
      <c r="S2" s="39"/>
      <c r="T2" s="46"/>
      <c r="U2" s="47" t="s">
        <v>10</v>
      </c>
      <c r="V2" s="47"/>
      <c r="W2" s="15" t="s">
        <v>1056</v>
      </c>
      <c r="X2" s="15" t="s">
        <v>1057</v>
      </c>
      <c r="Y2" s="15" t="s">
        <v>13</v>
      </c>
      <c r="Z2" s="15" t="s">
        <v>14</v>
      </c>
      <c r="AA2" s="15" t="s">
        <v>15</v>
      </c>
      <c r="AB2" s="15" t="s">
        <v>16</v>
      </c>
      <c r="AC2" s="16" t="s">
        <v>17</v>
      </c>
      <c r="AD2" s="15" t="s">
        <v>18</v>
      </c>
      <c r="AE2" s="16" t="s">
        <v>19</v>
      </c>
      <c r="AF2" s="16" t="s">
        <v>20</v>
      </c>
      <c r="AG2" s="16" t="s">
        <v>1058</v>
      </c>
      <c r="AH2" s="16" t="s">
        <v>22</v>
      </c>
      <c r="AI2" s="15" t="s">
        <v>1059</v>
      </c>
      <c r="AJ2" s="15" t="s">
        <v>1060</v>
      </c>
      <c r="AK2" s="15" t="s">
        <v>1061</v>
      </c>
      <c r="AL2" s="240" t="s">
        <v>1534</v>
      </c>
      <c r="AM2" s="15" t="s">
        <v>19</v>
      </c>
      <c r="AN2" s="15" t="s">
        <v>1535</v>
      </c>
      <c r="AO2" s="240" t="s">
        <v>1536</v>
      </c>
      <c r="AS2" s="238" t="s">
        <v>1408</v>
      </c>
      <c r="AT2" s="5" t="s">
        <v>1409</v>
      </c>
      <c r="AU2" s="5" t="s">
        <v>1410</v>
      </c>
      <c r="AV2" s="5" t="s">
        <v>1411</v>
      </c>
      <c r="AW2" s="5" t="s">
        <v>1412</v>
      </c>
      <c r="XEV2" s="242"/>
      <c r="XEW2" s="242"/>
      <c r="XEX2" s="242"/>
      <c r="XEY2" s="242"/>
      <c r="XEZ2" s="242"/>
      <c r="XFA2" s="242"/>
      <c r="XFB2" s="242"/>
      <c r="XFC2" s="242"/>
      <c r="XFD2" s="242"/>
    </row>
    <row r="3" s="1" customFormat="1" ht="47" customHeight="1" spans="1:16384">
      <c r="A3" s="323" t="s">
        <v>1324</v>
      </c>
      <c r="B3" s="324"/>
      <c r="C3" s="324"/>
      <c r="D3" s="324"/>
      <c r="E3" s="324"/>
      <c r="F3" s="324"/>
      <c r="G3" s="324"/>
      <c r="H3" s="324"/>
      <c r="I3" s="324"/>
      <c r="J3" s="324"/>
      <c r="K3" s="329"/>
      <c r="L3" s="38"/>
      <c r="M3" s="39"/>
      <c r="N3" s="39"/>
      <c r="O3" s="39"/>
      <c r="P3" s="39"/>
      <c r="Q3" s="39"/>
      <c r="R3" s="39"/>
      <c r="S3" s="39"/>
      <c r="T3" s="46"/>
      <c r="U3" s="47"/>
      <c r="V3" s="47"/>
      <c r="W3" s="15"/>
      <c r="X3" s="15"/>
      <c r="Y3" s="15"/>
      <c r="Z3" s="15"/>
      <c r="AA3" s="15"/>
      <c r="AB3" s="15"/>
      <c r="AC3" s="16"/>
      <c r="AD3" s="15"/>
      <c r="AE3" s="16"/>
      <c r="AF3" s="16"/>
      <c r="AG3" s="16"/>
      <c r="AH3" s="16"/>
      <c r="AI3" s="15"/>
      <c r="AJ3" s="15"/>
      <c r="AK3" s="15"/>
      <c r="AL3" s="240"/>
      <c r="AM3" s="15"/>
      <c r="AN3" s="15"/>
      <c r="AO3" s="332"/>
      <c r="AS3" s="238"/>
      <c r="AT3" s="5"/>
      <c r="AU3" s="5"/>
      <c r="AV3" s="5"/>
      <c r="AW3" s="5"/>
      <c r="XEV3" s="242"/>
      <c r="XEW3" s="242"/>
      <c r="XEX3" s="242"/>
      <c r="XEY3" s="242"/>
      <c r="XEZ3" s="242"/>
      <c r="XFA3" s="242"/>
      <c r="XFB3" s="242"/>
      <c r="XFC3" s="242"/>
      <c r="XFD3" s="242"/>
    </row>
    <row r="4" s="1" customFormat="1" ht="138" customHeight="1" spans="1:16384">
      <c r="A4" s="20">
        <v>1</v>
      </c>
      <c r="B4" s="20" t="s">
        <v>109</v>
      </c>
      <c r="C4" s="20">
        <v>2022</v>
      </c>
      <c r="D4" s="21" t="s">
        <v>98</v>
      </c>
      <c r="E4" s="21" t="s">
        <v>110</v>
      </c>
      <c r="F4" s="21" t="s">
        <v>45</v>
      </c>
      <c r="G4" s="22" t="s">
        <v>1413</v>
      </c>
      <c r="H4" s="21" t="s">
        <v>111</v>
      </c>
      <c r="I4" s="33" t="s">
        <v>1414</v>
      </c>
      <c r="J4" s="22" t="s">
        <v>115</v>
      </c>
      <c r="K4" s="34" t="s">
        <v>1077</v>
      </c>
      <c r="L4" s="44">
        <v>350</v>
      </c>
      <c r="M4" s="44">
        <v>350</v>
      </c>
      <c r="N4" s="44"/>
      <c r="O4" s="44">
        <v>0</v>
      </c>
      <c r="P4" s="44">
        <v>0</v>
      </c>
      <c r="Q4" s="44">
        <v>0</v>
      </c>
      <c r="R4" s="44">
        <v>0</v>
      </c>
      <c r="S4" s="44">
        <v>0</v>
      </c>
      <c r="T4" s="44"/>
      <c r="U4" s="50">
        <v>285</v>
      </c>
      <c r="V4" s="50">
        <v>66</v>
      </c>
      <c r="W4" s="33" t="s">
        <v>1415</v>
      </c>
      <c r="X4" s="33" t="s">
        <v>114</v>
      </c>
      <c r="Y4" s="21" t="s">
        <v>115</v>
      </c>
      <c r="Z4" s="21" t="s">
        <v>1077</v>
      </c>
      <c r="AA4" s="21" t="s">
        <v>80</v>
      </c>
      <c r="AB4" s="21" t="s">
        <v>81</v>
      </c>
      <c r="AC4" s="21" t="s">
        <v>82</v>
      </c>
      <c r="AD4" s="21" t="s">
        <v>55</v>
      </c>
      <c r="AE4" s="21" t="s">
        <v>63</v>
      </c>
      <c r="AF4" s="21" t="s">
        <v>56</v>
      </c>
      <c r="AG4" s="133" t="s">
        <v>1078</v>
      </c>
      <c r="AH4" s="21"/>
      <c r="AI4" s="20" t="s">
        <v>1079</v>
      </c>
      <c r="AJ4" s="20" t="s">
        <v>1079</v>
      </c>
      <c r="AK4" s="20" t="s">
        <v>1079</v>
      </c>
      <c r="AL4" s="20"/>
      <c r="AM4" s="21" t="s">
        <v>1611</v>
      </c>
      <c r="AN4" s="133" t="s">
        <v>1080</v>
      </c>
      <c r="AO4" s="9"/>
      <c r="AQ4" s="1" t="s">
        <v>1539</v>
      </c>
      <c r="XEV4" s="242"/>
      <c r="XEW4" s="242"/>
      <c r="XEX4" s="242"/>
      <c r="XEY4" s="242"/>
      <c r="XEZ4" s="242"/>
      <c r="XFA4" s="242"/>
      <c r="XFB4" s="242"/>
      <c r="XFC4" s="242"/>
      <c r="XFD4" s="242"/>
    </row>
    <row r="5" s="1" customFormat="1" ht="138" customHeight="1" spans="1:16384">
      <c r="A5" s="20">
        <v>2</v>
      </c>
      <c r="B5" s="21" t="s">
        <v>1082</v>
      </c>
      <c r="C5" s="21">
        <v>2022</v>
      </c>
      <c r="D5" s="21" t="s">
        <v>98</v>
      </c>
      <c r="E5" s="21" t="s">
        <v>1416</v>
      </c>
      <c r="F5" s="26" t="s">
        <v>45</v>
      </c>
      <c r="G5" s="22" t="s">
        <v>1417</v>
      </c>
      <c r="H5" s="21" t="s">
        <v>1085</v>
      </c>
      <c r="I5" s="33" t="s">
        <v>1418</v>
      </c>
      <c r="J5" s="21" t="s">
        <v>115</v>
      </c>
      <c r="K5" s="21" t="s">
        <v>1077</v>
      </c>
      <c r="L5" s="21">
        <v>380</v>
      </c>
      <c r="M5" s="21">
        <v>380</v>
      </c>
      <c r="N5" s="21"/>
      <c r="O5" s="44">
        <v>0</v>
      </c>
      <c r="P5" s="44">
        <v>0</v>
      </c>
      <c r="Q5" s="44">
        <v>0</v>
      </c>
      <c r="R5" s="44">
        <v>0</v>
      </c>
      <c r="S5" s="44">
        <v>0</v>
      </c>
      <c r="T5" s="21"/>
      <c r="U5" s="21">
        <v>172</v>
      </c>
      <c r="V5" s="121">
        <v>52</v>
      </c>
      <c r="W5" s="51" t="s">
        <v>1419</v>
      </c>
      <c r="X5" s="51" t="s">
        <v>1420</v>
      </c>
      <c r="Y5" s="21" t="s">
        <v>115</v>
      </c>
      <c r="Z5" s="21" t="s">
        <v>1077</v>
      </c>
      <c r="AA5" s="258" t="s">
        <v>80</v>
      </c>
      <c r="AB5" s="33" t="s">
        <v>1089</v>
      </c>
      <c r="AC5" s="21" t="s">
        <v>82</v>
      </c>
      <c r="AD5" s="259" t="s">
        <v>1090</v>
      </c>
      <c r="AE5" s="70" t="s">
        <v>108</v>
      </c>
      <c r="AF5" s="21" t="s">
        <v>56</v>
      </c>
      <c r="AG5" s="21" t="s">
        <v>1078</v>
      </c>
      <c r="AH5" s="135"/>
      <c r="AI5" s="20" t="s">
        <v>1079</v>
      </c>
      <c r="AJ5" s="20" t="s">
        <v>1079</v>
      </c>
      <c r="AK5" s="20" t="s">
        <v>1079</v>
      </c>
      <c r="AL5" s="20"/>
      <c r="AM5" s="21"/>
      <c r="AN5" s="128" t="s">
        <v>1091</v>
      </c>
      <c r="AP5" s="1">
        <v>1</v>
      </c>
      <c r="AQ5" s="1" t="s">
        <v>1539</v>
      </c>
      <c r="XEV5" s="242"/>
      <c r="XEW5" s="242"/>
      <c r="XEX5" s="242"/>
      <c r="XEY5" s="242"/>
      <c r="XEZ5" s="242"/>
      <c r="XFA5" s="242"/>
      <c r="XFB5" s="242"/>
      <c r="XFC5" s="242"/>
      <c r="XFD5" s="242"/>
    </row>
    <row r="6" s="1" customFormat="1" ht="95" customHeight="1" spans="1:16384">
      <c r="A6" s="20">
        <v>3</v>
      </c>
      <c r="B6" s="21" t="s">
        <v>1092</v>
      </c>
      <c r="C6" s="21">
        <v>2022</v>
      </c>
      <c r="D6" s="21" t="s">
        <v>98</v>
      </c>
      <c r="E6" s="21" t="s">
        <v>1421</v>
      </c>
      <c r="F6" s="26" t="s">
        <v>45</v>
      </c>
      <c r="G6" s="22" t="s">
        <v>1417</v>
      </c>
      <c r="H6" s="21" t="s">
        <v>1094</v>
      </c>
      <c r="I6" s="33" t="s">
        <v>1422</v>
      </c>
      <c r="J6" s="21" t="s">
        <v>115</v>
      </c>
      <c r="K6" s="21" t="s">
        <v>1077</v>
      </c>
      <c r="L6" s="21">
        <v>200</v>
      </c>
      <c r="M6" s="21">
        <v>200</v>
      </c>
      <c r="N6" s="21"/>
      <c r="O6" s="44">
        <v>0</v>
      </c>
      <c r="P6" s="44">
        <v>0</v>
      </c>
      <c r="Q6" s="44">
        <v>0</v>
      </c>
      <c r="R6" s="44">
        <v>0</v>
      </c>
      <c r="S6" s="44">
        <v>0</v>
      </c>
      <c r="T6" s="21"/>
      <c r="U6" s="21">
        <v>118</v>
      </c>
      <c r="V6" s="121">
        <v>66</v>
      </c>
      <c r="W6" s="51" t="s">
        <v>1423</v>
      </c>
      <c r="X6" s="51" t="s">
        <v>1424</v>
      </c>
      <c r="Y6" s="21" t="s">
        <v>115</v>
      </c>
      <c r="Z6" s="21" t="s">
        <v>1077</v>
      </c>
      <c r="AA6" s="258" t="s">
        <v>80</v>
      </c>
      <c r="AB6" s="33" t="s">
        <v>1089</v>
      </c>
      <c r="AC6" s="21" t="s">
        <v>82</v>
      </c>
      <c r="AD6" s="259" t="s">
        <v>1090</v>
      </c>
      <c r="AE6" s="70" t="s">
        <v>108</v>
      </c>
      <c r="AF6" s="21" t="s">
        <v>56</v>
      </c>
      <c r="AG6" s="21" t="s">
        <v>1078</v>
      </c>
      <c r="AH6" s="135"/>
      <c r="AI6" s="20" t="s">
        <v>1079</v>
      </c>
      <c r="AJ6" s="20" t="s">
        <v>1079</v>
      </c>
      <c r="AK6" s="20" t="s">
        <v>1079</v>
      </c>
      <c r="AL6" s="20"/>
      <c r="AM6" s="21"/>
      <c r="AN6" s="128" t="s">
        <v>1091</v>
      </c>
      <c r="AP6" s="1">
        <v>1</v>
      </c>
      <c r="AQ6" s="1" t="s">
        <v>1539</v>
      </c>
      <c r="XEV6" s="242"/>
      <c r="XEW6" s="242"/>
      <c r="XEX6" s="242"/>
      <c r="XEY6" s="242"/>
      <c r="XEZ6" s="242"/>
      <c r="XFA6" s="242"/>
      <c r="XFB6" s="242"/>
      <c r="XFC6" s="242"/>
      <c r="XFD6" s="242"/>
    </row>
    <row r="7" s="1" customFormat="1" ht="134" customHeight="1" spans="1:16384">
      <c r="A7" s="20">
        <v>4</v>
      </c>
      <c r="B7" s="20" t="s">
        <v>156</v>
      </c>
      <c r="C7" s="20">
        <v>2022</v>
      </c>
      <c r="D7" s="21" t="s">
        <v>125</v>
      </c>
      <c r="E7" s="21" t="s">
        <v>1114</v>
      </c>
      <c r="F7" s="21" t="s">
        <v>45</v>
      </c>
      <c r="G7" s="22" t="s">
        <v>1110</v>
      </c>
      <c r="H7" s="21" t="s">
        <v>158</v>
      </c>
      <c r="I7" s="33" t="s">
        <v>1455</v>
      </c>
      <c r="J7" s="22" t="s">
        <v>115</v>
      </c>
      <c r="K7" s="34" t="s">
        <v>1077</v>
      </c>
      <c r="L7" s="44">
        <v>395</v>
      </c>
      <c r="M7" s="44">
        <v>395</v>
      </c>
      <c r="N7" s="44"/>
      <c r="O7" s="44">
        <v>0</v>
      </c>
      <c r="P7" s="44">
        <v>0</v>
      </c>
      <c r="Q7" s="44">
        <v>0</v>
      </c>
      <c r="R7" s="44">
        <v>0</v>
      </c>
      <c r="S7" s="44">
        <v>0</v>
      </c>
      <c r="T7" s="44"/>
      <c r="U7" s="50">
        <v>505</v>
      </c>
      <c r="V7" s="50">
        <v>148</v>
      </c>
      <c r="W7" s="33" t="s">
        <v>160</v>
      </c>
      <c r="X7" s="51" t="s">
        <v>161</v>
      </c>
      <c r="Y7" s="21" t="s">
        <v>115</v>
      </c>
      <c r="Z7" s="21" t="s">
        <v>1077</v>
      </c>
      <c r="AA7" s="21" t="s">
        <v>80</v>
      </c>
      <c r="AB7" s="21" t="s">
        <v>81</v>
      </c>
      <c r="AC7" s="21" t="s">
        <v>82</v>
      </c>
      <c r="AD7" s="21" t="s">
        <v>55</v>
      </c>
      <c r="AE7" s="21" t="s">
        <v>63</v>
      </c>
      <c r="AF7" s="21" t="s">
        <v>56</v>
      </c>
      <c r="AG7" s="133" t="s">
        <v>1078</v>
      </c>
      <c r="AH7" s="21"/>
      <c r="AI7" s="20" t="s">
        <v>1079</v>
      </c>
      <c r="AJ7" s="20" t="s">
        <v>1079</v>
      </c>
      <c r="AK7" s="20" t="s">
        <v>1079</v>
      </c>
      <c r="AL7" s="20"/>
      <c r="AM7" s="21"/>
      <c r="AN7" s="128" t="s">
        <v>1091</v>
      </c>
      <c r="AQ7" s="1" t="s">
        <v>1539</v>
      </c>
      <c r="XEV7" s="242"/>
      <c r="XEW7" s="242"/>
      <c r="XEX7" s="242"/>
      <c r="XEY7" s="242"/>
      <c r="XEZ7" s="242"/>
      <c r="XFA7" s="242"/>
      <c r="XFB7" s="242"/>
      <c r="XFC7" s="242"/>
      <c r="XFD7" s="242"/>
    </row>
    <row r="8" s="1" customFormat="1" ht="45" customHeight="1" spans="1:16384">
      <c r="A8" s="325" t="s">
        <v>1100</v>
      </c>
      <c r="B8" s="326"/>
      <c r="C8" s="326"/>
      <c r="D8" s="326"/>
      <c r="E8" s="326"/>
      <c r="F8" s="326"/>
      <c r="G8" s="326"/>
      <c r="H8" s="326"/>
      <c r="I8" s="326"/>
      <c r="J8" s="326"/>
      <c r="K8" s="330"/>
      <c r="L8" s="44"/>
      <c r="M8" s="44"/>
      <c r="N8" s="44"/>
      <c r="O8" s="44"/>
      <c r="P8" s="44"/>
      <c r="Q8" s="44"/>
      <c r="R8" s="44"/>
      <c r="S8" s="44"/>
      <c r="T8" s="44"/>
      <c r="U8" s="50"/>
      <c r="V8" s="50"/>
      <c r="W8" s="33"/>
      <c r="X8" s="51"/>
      <c r="Y8" s="21"/>
      <c r="Z8" s="21"/>
      <c r="AA8" s="69"/>
      <c r="AB8" s="21"/>
      <c r="AC8" s="21"/>
      <c r="AD8" s="21"/>
      <c r="AE8" s="21"/>
      <c r="AF8" s="21"/>
      <c r="AG8" s="133"/>
      <c r="AH8" s="69"/>
      <c r="AI8" s="20"/>
      <c r="AJ8" s="20"/>
      <c r="AK8" s="20"/>
      <c r="AL8" s="20"/>
      <c r="AM8" s="21"/>
      <c r="AN8" s="128"/>
      <c r="XEV8" s="242"/>
      <c r="XEW8" s="242"/>
      <c r="XEX8" s="242"/>
      <c r="XEY8" s="242"/>
      <c r="XEZ8" s="242"/>
      <c r="XFA8" s="242"/>
      <c r="XFB8" s="242"/>
      <c r="XFC8" s="242"/>
      <c r="XFD8" s="242"/>
    </row>
    <row r="9" s="1" customFormat="1" ht="121" customHeight="1" spans="1:16384">
      <c r="A9" s="20">
        <v>5</v>
      </c>
      <c r="B9" s="21" t="s">
        <v>1098</v>
      </c>
      <c r="C9" s="21">
        <v>2022</v>
      </c>
      <c r="D9" s="21" t="s">
        <v>98</v>
      </c>
      <c r="E9" s="21" t="s">
        <v>1099</v>
      </c>
      <c r="F9" s="26" t="s">
        <v>45</v>
      </c>
      <c r="G9" s="22" t="s">
        <v>1417</v>
      </c>
      <c r="H9" s="21" t="s">
        <v>1100</v>
      </c>
      <c r="I9" s="33" t="s">
        <v>1101</v>
      </c>
      <c r="J9" s="22" t="s">
        <v>177</v>
      </c>
      <c r="K9" s="21" t="s">
        <v>1102</v>
      </c>
      <c r="L9" s="21">
        <v>380</v>
      </c>
      <c r="M9" s="21">
        <v>380</v>
      </c>
      <c r="N9" s="21"/>
      <c r="O9" s="44">
        <v>0</v>
      </c>
      <c r="P9" s="44">
        <v>0</v>
      </c>
      <c r="Q9" s="44">
        <v>0</v>
      </c>
      <c r="R9" s="44">
        <v>0</v>
      </c>
      <c r="S9" s="44">
        <v>0</v>
      </c>
      <c r="T9" s="21"/>
      <c r="U9" s="21">
        <v>118</v>
      </c>
      <c r="V9" s="121">
        <v>66</v>
      </c>
      <c r="W9" s="51" t="s">
        <v>1425</v>
      </c>
      <c r="X9" s="51" t="s">
        <v>1426</v>
      </c>
      <c r="Y9" s="21" t="s">
        <v>1100</v>
      </c>
      <c r="Z9" s="21" t="s">
        <v>1102</v>
      </c>
      <c r="AA9" s="258" t="s">
        <v>80</v>
      </c>
      <c r="AB9" s="33" t="s">
        <v>1089</v>
      </c>
      <c r="AC9" s="21" t="s">
        <v>82</v>
      </c>
      <c r="AD9" s="259" t="s">
        <v>1090</v>
      </c>
      <c r="AE9" s="70" t="s">
        <v>108</v>
      </c>
      <c r="AF9" s="21" t="s">
        <v>56</v>
      </c>
      <c r="AG9" s="21" t="s">
        <v>1078</v>
      </c>
      <c r="AH9" s="135"/>
      <c r="AI9" s="20" t="s">
        <v>1079</v>
      </c>
      <c r="AJ9" s="20" t="s">
        <v>1079</v>
      </c>
      <c r="AK9" s="20" t="s">
        <v>1079</v>
      </c>
      <c r="AL9" s="20"/>
      <c r="AM9" s="21"/>
      <c r="AN9" s="128" t="s">
        <v>1091</v>
      </c>
      <c r="AP9" s="1">
        <v>1</v>
      </c>
      <c r="AQ9" s="1" t="s">
        <v>1539</v>
      </c>
      <c r="XEV9" s="242"/>
      <c r="XEW9" s="242"/>
      <c r="XEX9" s="242"/>
      <c r="XEY9" s="242"/>
      <c r="XEZ9" s="242"/>
      <c r="XFA9" s="242"/>
      <c r="XFB9" s="242"/>
      <c r="XFC9" s="242"/>
      <c r="XFD9" s="242"/>
    </row>
    <row r="10" s="1" customFormat="1" ht="125" customHeight="1" spans="1:16384">
      <c r="A10" s="20">
        <v>6</v>
      </c>
      <c r="B10" s="20" t="s">
        <v>301</v>
      </c>
      <c r="C10" s="20">
        <v>2022</v>
      </c>
      <c r="D10" s="21" t="s">
        <v>125</v>
      </c>
      <c r="E10" s="21" t="s">
        <v>302</v>
      </c>
      <c r="F10" s="21" t="s">
        <v>45</v>
      </c>
      <c r="G10" s="22" t="s">
        <v>1072</v>
      </c>
      <c r="H10" s="21" t="s">
        <v>303</v>
      </c>
      <c r="I10" s="33" t="s">
        <v>1468</v>
      </c>
      <c r="J10" s="23" t="s">
        <v>177</v>
      </c>
      <c r="K10" s="35" t="s">
        <v>178</v>
      </c>
      <c r="L10" s="44">
        <v>350</v>
      </c>
      <c r="M10" s="44">
        <v>120</v>
      </c>
      <c r="N10" s="44">
        <v>230</v>
      </c>
      <c r="O10" s="44">
        <v>0</v>
      </c>
      <c r="P10" s="44">
        <v>0</v>
      </c>
      <c r="Q10" s="44">
        <v>0</v>
      </c>
      <c r="R10" s="44">
        <v>0</v>
      </c>
      <c r="S10" s="44">
        <v>0</v>
      </c>
      <c r="T10" s="44"/>
      <c r="U10" s="50">
        <v>680</v>
      </c>
      <c r="V10" s="50">
        <v>300</v>
      </c>
      <c r="W10" s="33" t="s">
        <v>305</v>
      </c>
      <c r="X10" s="33" t="s">
        <v>306</v>
      </c>
      <c r="Y10" s="21" t="s">
        <v>177</v>
      </c>
      <c r="Z10" s="21" t="s">
        <v>178</v>
      </c>
      <c r="AA10" s="21" t="s">
        <v>80</v>
      </c>
      <c r="AB10" s="21" t="s">
        <v>81</v>
      </c>
      <c r="AC10" s="21" t="s">
        <v>82</v>
      </c>
      <c r="AD10" s="21" t="s">
        <v>55</v>
      </c>
      <c r="AE10" s="21" t="s">
        <v>289</v>
      </c>
      <c r="AF10" s="21" t="s">
        <v>56</v>
      </c>
      <c r="AG10" s="21" t="s">
        <v>1078</v>
      </c>
      <c r="AH10" s="21"/>
      <c r="AI10" s="20" t="s">
        <v>1079</v>
      </c>
      <c r="AJ10" s="20" t="s">
        <v>1079</v>
      </c>
      <c r="AK10" s="20" t="s">
        <v>1079</v>
      </c>
      <c r="AL10" s="20"/>
      <c r="AM10" s="21"/>
      <c r="AN10" s="133" t="s">
        <v>1080</v>
      </c>
      <c r="AO10" s="9"/>
      <c r="AQ10" s="1" t="s">
        <v>1539</v>
      </c>
      <c r="XEV10" s="242"/>
      <c r="XEW10" s="242"/>
      <c r="XEX10" s="242"/>
      <c r="XEY10" s="242"/>
      <c r="XEZ10" s="242"/>
      <c r="XFA10" s="242"/>
      <c r="XFB10" s="242"/>
      <c r="XFC10" s="242"/>
      <c r="XFD10" s="242"/>
    </row>
    <row r="11" s="1" customFormat="1" ht="101.25" spans="1:16384">
      <c r="A11" s="20">
        <v>7</v>
      </c>
      <c r="B11" s="20" t="s">
        <v>307</v>
      </c>
      <c r="C11" s="20">
        <v>2022</v>
      </c>
      <c r="D11" s="21" t="s">
        <v>125</v>
      </c>
      <c r="E11" s="21" t="s">
        <v>308</v>
      </c>
      <c r="F11" s="22" t="s">
        <v>45</v>
      </c>
      <c r="G11" s="22" t="s">
        <v>1072</v>
      </c>
      <c r="H11" s="21" t="s">
        <v>303</v>
      </c>
      <c r="I11" s="33" t="s">
        <v>1469</v>
      </c>
      <c r="J11" s="23" t="s">
        <v>177</v>
      </c>
      <c r="K11" s="35" t="s">
        <v>178</v>
      </c>
      <c r="L11" s="44">
        <v>26</v>
      </c>
      <c r="M11" s="44">
        <v>26</v>
      </c>
      <c r="N11" s="44"/>
      <c r="O11" s="44">
        <v>0</v>
      </c>
      <c r="P11" s="44">
        <v>0</v>
      </c>
      <c r="Q11" s="44">
        <v>0</v>
      </c>
      <c r="R11" s="44">
        <v>0</v>
      </c>
      <c r="S11" s="44">
        <v>0</v>
      </c>
      <c r="T11" s="44"/>
      <c r="U11" s="50">
        <v>1645</v>
      </c>
      <c r="V11" s="50">
        <v>754</v>
      </c>
      <c r="W11" s="33" t="s">
        <v>310</v>
      </c>
      <c r="X11" s="33" t="s">
        <v>311</v>
      </c>
      <c r="Y11" s="21" t="s">
        <v>177</v>
      </c>
      <c r="Z11" s="21" t="s">
        <v>178</v>
      </c>
      <c r="AA11" s="21" t="s">
        <v>80</v>
      </c>
      <c r="AB11" s="21" t="s">
        <v>81</v>
      </c>
      <c r="AC11" s="21" t="s">
        <v>82</v>
      </c>
      <c r="AD11" s="21" t="s">
        <v>55</v>
      </c>
      <c r="AE11" s="21" t="s">
        <v>289</v>
      </c>
      <c r="AF11" s="21" t="s">
        <v>56</v>
      </c>
      <c r="AG11" s="21" t="s">
        <v>1078</v>
      </c>
      <c r="AH11" s="21"/>
      <c r="AI11" s="20" t="s">
        <v>1079</v>
      </c>
      <c r="AJ11" s="20" t="s">
        <v>1079</v>
      </c>
      <c r="AK11" s="20" t="s">
        <v>1079</v>
      </c>
      <c r="AL11" s="20"/>
      <c r="AM11" s="21"/>
      <c r="AN11" s="133" t="s">
        <v>1080</v>
      </c>
      <c r="AO11" s="9"/>
      <c r="AQ11" s="1" t="s">
        <v>1539</v>
      </c>
      <c r="XEV11" s="242"/>
      <c r="XEW11" s="242"/>
      <c r="XEX11" s="242"/>
      <c r="XEY11" s="242"/>
      <c r="XEZ11" s="242"/>
      <c r="XFA11" s="242"/>
      <c r="XFB11" s="242"/>
      <c r="XFC11" s="242"/>
      <c r="XFD11" s="242"/>
    </row>
    <row r="12" s="1" customFormat="1" ht="113" customHeight="1" spans="1:16384">
      <c r="A12" s="20">
        <v>8</v>
      </c>
      <c r="B12" s="20" t="s">
        <v>312</v>
      </c>
      <c r="C12" s="20">
        <v>2022</v>
      </c>
      <c r="D12" s="21" t="s">
        <v>125</v>
      </c>
      <c r="E12" s="21" t="s">
        <v>313</v>
      </c>
      <c r="F12" s="22" t="s">
        <v>45</v>
      </c>
      <c r="G12" s="22" t="s">
        <v>1072</v>
      </c>
      <c r="H12" s="21" t="s">
        <v>314</v>
      </c>
      <c r="I12" s="33" t="s">
        <v>1138</v>
      </c>
      <c r="J12" s="23" t="s">
        <v>177</v>
      </c>
      <c r="K12" s="35" t="s">
        <v>178</v>
      </c>
      <c r="L12" s="44">
        <v>15.75</v>
      </c>
      <c r="M12" s="44">
        <v>15.75</v>
      </c>
      <c r="N12" s="44"/>
      <c r="O12" s="44">
        <v>0</v>
      </c>
      <c r="P12" s="44">
        <v>0</v>
      </c>
      <c r="Q12" s="44">
        <v>0</v>
      </c>
      <c r="R12" s="44">
        <v>0</v>
      </c>
      <c r="S12" s="44">
        <v>0</v>
      </c>
      <c r="T12" s="44"/>
      <c r="U12" s="50">
        <v>680</v>
      </c>
      <c r="V12" s="50">
        <v>300</v>
      </c>
      <c r="W12" s="33" t="s">
        <v>316</v>
      </c>
      <c r="X12" s="33" t="s">
        <v>317</v>
      </c>
      <c r="Y12" s="21" t="s">
        <v>177</v>
      </c>
      <c r="Z12" s="21" t="s">
        <v>178</v>
      </c>
      <c r="AA12" s="21" t="s">
        <v>80</v>
      </c>
      <c r="AB12" s="21" t="s">
        <v>81</v>
      </c>
      <c r="AC12" s="21" t="s">
        <v>82</v>
      </c>
      <c r="AD12" s="21" t="s">
        <v>55</v>
      </c>
      <c r="AE12" s="21" t="s">
        <v>289</v>
      </c>
      <c r="AF12" s="21" t="s">
        <v>56</v>
      </c>
      <c r="AG12" s="21" t="s">
        <v>1078</v>
      </c>
      <c r="AH12" s="21"/>
      <c r="AI12" s="20" t="s">
        <v>1079</v>
      </c>
      <c r="AJ12" s="20" t="s">
        <v>1079</v>
      </c>
      <c r="AK12" s="20" t="s">
        <v>1079</v>
      </c>
      <c r="AL12" s="20"/>
      <c r="AM12" s="21"/>
      <c r="AN12" s="133" t="s">
        <v>1080</v>
      </c>
      <c r="AO12" s="9"/>
      <c r="AQ12" s="1" t="s">
        <v>1539</v>
      </c>
      <c r="XEV12" s="242"/>
      <c r="XEW12" s="242"/>
      <c r="XEX12" s="242"/>
      <c r="XEY12" s="242"/>
      <c r="XEZ12" s="242"/>
      <c r="XFA12" s="242"/>
      <c r="XFB12" s="242"/>
      <c r="XFC12" s="242"/>
      <c r="XFD12" s="242"/>
    </row>
    <row r="13" s="1" customFormat="1" ht="157.5" spans="1:16384">
      <c r="A13" s="20">
        <v>9</v>
      </c>
      <c r="B13" s="20" t="s">
        <v>171</v>
      </c>
      <c r="C13" s="20">
        <v>2022</v>
      </c>
      <c r="D13" s="21" t="s">
        <v>125</v>
      </c>
      <c r="E13" s="21" t="s">
        <v>172</v>
      </c>
      <c r="F13" s="21" t="s">
        <v>45</v>
      </c>
      <c r="G13" s="22" t="s">
        <v>1110</v>
      </c>
      <c r="H13" s="21" t="s">
        <v>173</v>
      </c>
      <c r="I13" s="33" t="s">
        <v>1457</v>
      </c>
      <c r="J13" s="22" t="s">
        <v>177</v>
      </c>
      <c r="K13" s="34" t="s">
        <v>178</v>
      </c>
      <c r="L13" s="44">
        <v>397</v>
      </c>
      <c r="M13" s="44">
        <v>397</v>
      </c>
      <c r="N13" s="44"/>
      <c r="O13" s="44">
        <v>0</v>
      </c>
      <c r="P13" s="44">
        <v>0</v>
      </c>
      <c r="Q13" s="44">
        <v>0</v>
      </c>
      <c r="R13" s="44">
        <v>0</v>
      </c>
      <c r="S13" s="44">
        <v>0</v>
      </c>
      <c r="T13" s="44"/>
      <c r="U13" s="50">
        <v>500</v>
      </c>
      <c r="V13" s="50">
        <v>300</v>
      </c>
      <c r="W13" s="33" t="s">
        <v>175</v>
      </c>
      <c r="X13" s="33" t="s">
        <v>1119</v>
      </c>
      <c r="Y13" s="21" t="s">
        <v>177</v>
      </c>
      <c r="Z13" s="21" t="s">
        <v>178</v>
      </c>
      <c r="AA13" s="21" t="s">
        <v>80</v>
      </c>
      <c r="AB13" s="21" t="s">
        <v>81</v>
      </c>
      <c r="AC13" s="21" t="s">
        <v>82</v>
      </c>
      <c r="AD13" s="21" t="s">
        <v>55</v>
      </c>
      <c r="AE13" s="21" t="s">
        <v>179</v>
      </c>
      <c r="AF13" s="21" t="s">
        <v>56</v>
      </c>
      <c r="AG13" s="133" t="s">
        <v>1078</v>
      </c>
      <c r="AH13" s="21"/>
      <c r="AI13" s="20" t="s">
        <v>1079</v>
      </c>
      <c r="AJ13" s="20" t="s">
        <v>1079</v>
      </c>
      <c r="AK13" s="20" t="s">
        <v>1079</v>
      </c>
      <c r="AL13" s="20"/>
      <c r="AM13" s="21"/>
      <c r="AN13" s="128" t="s">
        <v>1091</v>
      </c>
      <c r="AQ13" s="1" t="s">
        <v>1539</v>
      </c>
      <c r="XEV13" s="242"/>
      <c r="XEW13" s="242"/>
      <c r="XEX13" s="242"/>
      <c r="XEY13" s="242"/>
      <c r="XEZ13" s="242"/>
      <c r="XFA13" s="242"/>
      <c r="XFB13" s="242"/>
      <c r="XFC13" s="242"/>
      <c r="XFD13" s="242"/>
    </row>
    <row r="14" s="1" customFormat="1" ht="123.75" spans="1:16384">
      <c r="A14" s="20">
        <v>10</v>
      </c>
      <c r="B14" s="20" t="s">
        <v>416</v>
      </c>
      <c r="C14" s="20">
        <v>2022</v>
      </c>
      <c r="D14" s="21" t="s">
        <v>394</v>
      </c>
      <c r="E14" s="21" t="s">
        <v>417</v>
      </c>
      <c r="F14" s="21" t="s">
        <v>45</v>
      </c>
      <c r="G14" s="22" t="s">
        <v>1074</v>
      </c>
      <c r="H14" s="21" t="s">
        <v>418</v>
      </c>
      <c r="I14" s="33" t="s">
        <v>1493</v>
      </c>
      <c r="J14" s="21" t="s">
        <v>177</v>
      </c>
      <c r="K14" s="21" t="s">
        <v>178</v>
      </c>
      <c r="L14" s="44">
        <v>66</v>
      </c>
      <c r="M14" s="44">
        <v>66</v>
      </c>
      <c r="N14" s="44"/>
      <c r="O14" s="44">
        <v>0</v>
      </c>
      <c r="P14" s="44">
        <v>0</v>
      </c>
      <c r="Q14" s="44">
        <v>0</v>
      </c>
      <c r="R14" s="44">
        <v>0</v>
      </c>
      <c r="S14" s="44">
        <v>0</v>
      </c>
      <c r="T14" s="44"/>
      <c r="U14" s="50">
        <v>82</v>
      </c>
      <c r="V14" s="50">
        <v>26</v>
      </c>
      <c r="W14" s="33" t="s">
        <v>420</v>
      </c>
      <c r="X14" s="33" t="s">
        <v>421</v>
      </c>
      <c r="Y14" s="21" t="s">
        <v>177</v>
      </c>
      <c r="Z14" s="21" t="s">
        <v>178</v>
      </c>
      <c r="AA14" s="21" t="s">
        <v>80</v>
      </c>
      <c r="AB14" s="21" t="s">
        <v>81</v>
      </c>
      <c r="AC14" s="21" t="s">
        <v>82</v>
      </c>
      <c r="AD14" s="21" t="s">
        <v>55</v>
      </c>
      <c r="AE14" s="21" t="s">
        <v>422</v>
      </c>
      <c r="AF14" s="21" t="s">
        <v>56</v>
      </c>
      <c r="AG14" s="21" t="s">
        <v>1078</v>
      </c>
      <c r="AH14" s="21"/>
      <c r="AI14" s="20" t="s">
        <v>1079</v>
      </c>
      <c r="AJ14" s="20" t="s">
        <v>1079</v>
      </c>
      <c r="AK14" s="20" t="s">
        <v>1079</v>
      </c>
      <c r="AL14" s="20"/>
      <c r="AM14" s="21"/>
      <c r="AN14" s="133" t="s">
        <v>1080</v>
      </c>
      <c r="AO14" s="9"/>
      <c r="AQ14" s="1" t="s">
        <v>1539</v>
      </c>
      <c r="XEV14" s="242"/>
      <c r="XEW14" s="242"/>
      <c r="XEX14" s="242"/>
      <c r="XEY14" s="242"/>
      <c r="XEZ14" s="242"/>
      <c r="XFA14" s="242"/>
      <c r="XFB14" s="242"/>
      <c r="XFC14" s="242"/>
      <c r="XFD14" s="242"/>
    </row>
    <row r="15" s="1" customFormat="1" ht="55" customHeight="1" spans="1:16384">
      <c r="A15" s="325" t="s">
        <v>285</v>
      </c>
      <c r="B15" s="326"/>
      <c r="C15" s="326"/>
      <c r="D15" s="326"/>
      <c r="E15" s="326"/>
      <c r="F15" s="326"/>
      <c r="G15" s="326"/>
      <c r="H15" s="326"/>
      <c r="I15" s="326"/>
      <c r="J15" s="326"/>
      <c r="K15" s="330"/>
      <c r="L15" s="44"/>
      <c r="M15" s="44"/>
      <c r="N15" s="44"/>
      <c r="O15" s="44"/>
      <c r="P15" s="44"/>
      <c r="Q15" s="44"/>
      <c r="R15" s="44"/>
      <c r="S15" s="44"/>
      <c r="T15" s="44"/>
      <c r="U15" s="50"/>
      <c r="V15" s="50"/>
      <c r="W15" s="33"/>
      <c r="X15" s="33"/>
      <c r="Y15" s="21"/>
      <c r="Z15" s="21"/>
      <c r="AA15" s="69"/>
      <c r="AB15" s="21"/>
      <c r="AC15" s="21"/>
      <c r="AD15" s="21"/>
      <c r="AE15" s="21"/>
      <c r="AF15" s="21"/>
      <c r="AG15" s="21"/>
      <c r="AH15" s="69"/>
      <c r="AI15" s="20"/>
      <c r="AJ15" s="20"/>
      <c r="AK15" s="20"/>
      <c r="AL15" s="20"/>
      <c r="AM15" s="21"/>
      <c r="AN15" s="133"/>
      <c r="AO15" s="9"/>
      <c r="XEV15" s="242"/>
      <c r="XEW15" s="242"/>
      <c r="XEX15" s="242"/>
      <c r="XEY15" s="242"/>
      <c r="XEZ15" s="242"/>
      <c r="XFA15" s="242"/>
      <c r="XFB15" s="242"/>
      <c r="XFC15" s="242"/>
      <c r="XFD15" s="242"/>
    </row>
    <row r="16" s="1" customFormat="1" ht="97" customHeight="1" spans="1:16384">
      <c r="A16" s="20">
        <v>11</v>
      </c>
      <c r="B16" s="21" t="s">
        <v>1105</v>
      </c>
      <c r="C16" s="21">
        <v>2022</v>
      </c>
      <c r="D16" s="21" t="s">
        <v>98</v>
      </c>
      <c r="E16" s="21" t="s">
        <v>1106</v>
      </c>
      <c r="F16" s="26" t="s">
        <v>45</v>
      </c>
      <c r="G16" s="22" t="s">
        <v>1417</v>
      </c>
      <c r="H16" s="21" t="s">
        <v>285</v>
      </c>
      <c r="I16" s="33" t="s">
        <v>1107</v>
      </c>
      <c r="J16" s="23" t="s">
        <v>50</v>
      </c>
      <c r="K16" s="21" t="s">
        <v>51</v>
      </c>
      <c r="L16" s="21">
        <v>380</v>
      </c>
      <c r="M16" s="21">
        <v>380</v>
      </c>
      <c r="N16" s="21"/>
      <c r="O16" s="44">
        <v>0</v>
      </c>
      <c r="P16" s="44">
        <v>0</v>
      </c>
      <c r="Q16" s="44">
        <v>0</v>
      </c>
      <c r="R16" s="44">
        <v>0</v>
      </c>
      <c r="S16" s="44">
        <v>0</v>
      </c>
      <c r="T16" s="21"/>
      <c r="U16" s="21">
        <v>1857</v>
      </c>
      <c r="V16" s="121">
        <v>1177</v>
      </c>
      <c r="W16" s="51" t="s">
        <v>1427</v>
      </c>
      <c r="X16" s="51" t="s">
        <v>1428</v>
      </c>
      <c r="Y16" s="21" t="s">
        <v>285</v>
      </c>
      <c r="Z16" s="21" t="s">
        <v>51</v>
      </c>
      <c r="AA16" s="258" t="s">
        <v>80</v>
      </c>
      <c r="AB16" s="33" t="s">
        <v>1089</v>
      </c>
      <c r="AC16" s="21" t="s">
        <v>82</v>
      </c>
      <c r="AD16" s="259" t="s">
        <v>1090</v>
      </c>
      <c r="AE16" s="70" t="s">
        <v>108</v>
      </c>
      <c r="AF16" s="21" t="s">
        <v>56</v>
      </c>
      <c r="AG16" s="21" t="s">
        <v>1078</v>
      </c>
      <c r="AH16" s="135"/>
      <c r="AI16" s="20" t="s">
        <v>1079</v>
      </c>
      <c r="AJ16" s="20" t="s">
        <v>1079</v>
      </c>
      <c r="AK16" s="20" t="s">
        <v>1079</v>
      </c>
      <c r="AL16" s="20"/>
      <c r="AM16" s="21"/>
      <c r="AN16" s="133" t="s">
        <v>1080</v>
      </c>
      <c r="AO16" s="9"/>
      <c r="AP16" s="1">
        <v>1</v>
      </c>
      <c r="AQ16" s="1" t="s">
        <v>1539</v>
      </c>
      <c r="XEV16" s="242"/>
      <c r="XEW16" s="242"/>
      <c r="XEX16" s="242"/>
      <c r="XEY16" s="242"/>
      <c r="XEZ16" s="242"/>
      <c r="XFA16" s="242"/>
      <c r="XFB16" s="242"/>
      <c r="XFC16" s="242"/>
      <c r="XFD16" s="242"/>
    </row>
    <row r="17" s="1" customFormat="1" ht="123.75" spans="1:16384">
      <c r="A17" s="20">
        <v>12</v>
      </c>
      <c r="B17" s="20" t="s">
        <v>254</v>
      </c>
      <c r="C17" s="20">
        <v>2022</v>
      </c>
      <c r="D17" s="22" t="s">
        <v>125</v>
      </c>
      <c r="E17" s="22" t="s">
        <v>1129</v>
      </c>
      <c r="F17" s="22" t="s">
        <v>45</v>
      </c>
      <c r="G17" s="22" t="s">
        <v>1110</v>
      </c>
      <c r="H17" s="22" t="s">
        <v>256</v>
      </c>
      <c r="I17" s="34" t="s">
        <v>1463</v>
      </c>
      <c r="J17" s="22" t="s">
        <v>50</v>
      </c>
      <c r="K17" s="34" t="s">
        <v>51</v>
      </c>
      <c r="L17" s="44">
        <v>350</v>
      </c>
      <c r="M17" s="44">
        <v>350</v>
      </c>
      <c r="N17" s="44"/>
      <c r="O17" s="44">
        <v>0</v>
      </c>
      <c r="P17" s="44">
        <v>0</v>
      </c>
      <c r="Q17" s="44">
        <v>0</v>
      </c>
      <c r="R17" s="44">
        <v>0</v>
      </c>
      <c r="S17" s="44">
        <v>0</v>
      </c>
      <c r="T17" s="44"/>
      <c r="U17" s="50">
        <v>808</v>
      </c>
      <c r="V17" s="50">
        <v>329</v>
      </c>
      <c r="W17" s="34" t="s">
        <v>1131</v>
      </c>
      <c r="X17" s="34" t="s">
        <v>259</v>
      </c>
      <c r="Y17" s="22" t="s">
        <v>50</v>
      </c>
      <c r="Z17" s="21" t="s">
        <v>51</v>
      </c>
      <c r="AA17" s="21" t="s">
        <v>80</v>
      </c>
      <c r="AB17" s="21" t="s">
        <v>81</v>
      </c>
      <c r="AC17" s="21" t="s">
        <v>82</v>
      </c>
      <c r="AD17" s="21" t="s">
        <v>55</v>
      </c>
      <c r="AE17" s="21" t="s">
        <v>131</v>
      </c>
      <c r="AF17" s="21" t="s">
        <v>203</v>
      </c>
      <c r="AG17" s="21" t="s">
        <v>1078</v>
      </c>
      <c r="AH17" s="21"/>
      <c r="AI17" s="20" t="s">
        <v>1079</v>
      </c>
      <c r="AJ17" s="20" t="s">
        <v>1079</v>
      </c>
      <c r="AK17" s="20" t="s">
        <v>1079</v>
      </c>
      <c r="AL17" s="20"/>
      <c r="AM17" s="21"/>
      <c r="AN17" s="133" t="s">
        <v>1080</v>
      </c>
      <c r="AO17" s="9"/>
      <c r="AQ17" s="1" t="s">
        <v>1539</v>
      </c>
      <c r="XEV17" s="242"/>
      <c r="XEW17" s="242"/>
      <c r="XEX17" s="242"/>
      <c r="XEY17" s="242"/>
      <c r="XEZ17" s="242"/>
      <c r="XFA17" s="242"/>
      <c r="XFB17" s="242"/>
      <c r="XFC17" s="242"/>
      <c r="XFD17" s="242"/>
    </row>
    <row r="18" s="1" customFormat="1" ht="102" customHeight="1" spans="1:16384">
      <c r="A18" s="20">
        <v>13</v>
      </c>
      <c r="B18" s="20" t="s">
        <v>283</v>
      </c>
      <c r="C18" s="20">
        <v>2022</v>
      </c>
      <c r="D18" s="23" t="s">
        <v>125</v>
      </c>
      <c r="E18" s="23" t="s">
        <v>284</v>
      </c>
      <c r="F18" s="23" t="s">
        <v>45</v>
      </c>
      <c r="G18" s="22" t="s">
        <v>1072</v>
      </c>
      <c r="H18" s="23" t="s">
        <v>285</v>
      </c>
      <c r="I18" s="35" t="s">
        <v>1132</v>
      </c>
      <c r="J18" s="23" t="s">
        <v>50</v>
      </c>
      <c r="K18" s="35" t="s">
        <v>51</v>
      </c>
      <c r="L18" s="44">
        <v>1950</v>
      </c>
      <c r="M18" s="44">
        <v>700</v>
      </c>
      <c r="N18" s="44">
        <v>700</v>
      </c>
      <c r="O18" s="44">
        <v>0</v>
      </c>
      <c r="P18" s="44">
        <v>550</v>
      </c>
      <c r="Q18" s="44">
        <v>0</v>
      </c>
      <c r="R18" s="44">
        <v>0</v>
      </c>
      <c r="S18" s="44">
        <v>0</v>
      </c>
      <c r="T18" s="44"/>
      <c r="U18" s="50">
        <v>2178</v>
      </c>
      <c r="V18" s="50">
        <v>1175</v>
      </c>
      <c r="W18" s="35" t="s">
        <v>1464</v>
      </c>
      <c r="X18" s="35" t="s">
        <v>1465</v>
      </c>
      <c r="Y18" s="22" t="s">
        <v>50</v>
      </c>
      <c r="Z18" s="21" t="s">
        <v>51</v>
      </c>
      <c r="AA18" s="21" t="s">
        <v>80</v>
      </c>
      <c r="AB18" s="21" t="s">
        <v>81</v>
      </c>
      <c r="AC18" s="21" t="s">
        <v>82</v>
      </c>
      <c r="AD18" s="21" t="s">
        <v>55</v>
      </c>
      <c r="AE18" s="21" t="s">
        <v>289</v>
      </c>
      <c r="AF18" s="21" t="s">
        <v>56</v>
      </c>
      <c r="AG18" s="21" t="s">
        <v>1078</v>
      </c>
      <c r="AH18" s="21"/>
      <c r="AI18" s="20" t="s">
        <v>1079</v>
      </c>
      <c r="AJ18" s="20" t="s">
        <v>1079</v>
      </c>
      <c r="AK18" s="20" t="s">
        <v>1079</v>
      </c>
      <c r="AL18" s="20"/>
      <c r="AM18" s="133"/>
      <c r="AN18" s="133" t="s">
        <v>1080</v>
      </c>
      <c r="AO18" s="9"/>
      <c r="AQ18" s="1" t="s">
        <v>1539</v>
      </c>
      <c r="AR18" s="1" t="s">
        <v>1215</v>
      </c>
      <c r="XEV18" s="242"/>
      <c r="XEW18" s="242"/>
      <c r="XEX18" s="242"/>
      <c r="XEY18" s="242"/>
      <c r="XEZ18" s="242"/>
      <c r="XFA18" s="242"/>
      <c r="XFB18" s="242"/>
      <c r="XFC18" s="242"/>
      <c r="XFD18" s="242"/>
    </row>
    <row r="19" s="1" customFormat="1" ht="109" customHeight="1" spans="1:16384">
      <c r="A19" s="20">
        <v>14</v>
      </c>
      <c r="B19" s="20" t="s">
        <v>534</v>
      </c>
      <c r="C19" s="20">
        <v>2022</v>
      </c>
      <c r="D19" s="22" t="s">
        <v>535</v>
      </c>
      <c r="E19" s="23" t="s">
        <v>536</v>
      </c>
      <c r="F19" s="22" t="s">
        <v>45</v>
      </c>
      <c r="G19" s="22" t="s">
        <v>1074</v>
      </c>
      <c r="H19" s="22" t="s">
        <v>537</v>
      </c>
      <c r="I19" s="34" t="s">
        <v>538</v>
      </c>
      <c r="J19" s="21" t="s">
        <v>541</v>
      </c>
      <c r="K19" s="21" t="s">
        <v>1039</v>
      </c>
      <c r="L19" s="44">
        <v>700</v>
      </c>
      <c r="M19" s="44">
        <v>500</v>
      </c>
      <c r="N19" s="44"/>
      <c r="O19" s="44">
        <v>0</v>
      </c>
      <c r="P19" s="44">
        <v>200</v>
      </c>
      <c r="Q19" s="44">
        <v>0</v>
      </c>
      <c r="R19" s="44">
        <v>0</v>
      </c>
      <c r="S19" s="44">
        <v>0</v>
      </c>
      <c r="T19" s="44"/>
      <c r="U19" s="50">
        <v>440</v>
      </c>
      <c r="V19" s="50">
        <v>382</v>
      </c>
      <c r="W19" s="34" t="s">
        <v>539</v>
      </c>
      <c r="X19" s="34" t="s">
        <v>540</v>
      </c>
      <c r="Y19" s="22" t="s">
        <v>50</v>
      </c>
      <c r="Z19" s="21" t="s">
        <v>51</v>
      </c>
      <c r="AA19" s="21" t="s">
        <v>541</v>
      </c>
      <c r="AB19" s="21" t="s">
        <v>542</v>
      </c>
      <c r="AC19" s="21" t="s">
        <v>369</v>
      </c>
      <c r="AD19" s="21" t="s">
        <v>543</v>
      </c>
      <c r="AE19" s="21" t="s">
        <v>266</v>
      </c>
      <c r="AF19" s="21" t="s">
        <v>56</v>
      </c>
      <c r="AG19" s="133"/>
      <c r="AH19" s="21"/>
      <c r="AI19" s="20" t="s">
        <v>1079</v>
      </c>
      <c r="AJ19" s="20" t="s">
        <v>1079</v>
      </c>
      <c r="AK19" s="20" t="s">
        <v>1079</v>
      </c>
      <c r="AL19" s="20"/>
      <c r="AM19" s="21"/>
      <c r="AN19" s="128" t="s">
        <v>1168</v>
      </c>
      <c r="XEV19" s="242"/>
      <c r="XEW19" s="242"/>
      <c r="XEX19" s="242"/>
      <c r="XEY19" s="242"/>
      <c r="XEZ19" s="242"/>
      <c r="XFA19" s="242"/>
      <c r="XFB19" s="242"/>
      <c r="XFC19" s="242"/>
      <c r="XFD19" s="242"/>
    </row>
    <row r="20" s="1" customFormat="1" ht="123.75" spans="1:16384">
      <c r="A20" s="20">
        <v>15</v>
      </c>
      <c r="B20" s="20" t="s">
        <v>719</v>
      </c>
      <c r="C20" s="20">
        <v>2022</v>
      </c>
      <c r="D20" s="23" t="s">
        <v>720</v>
      </c>
      <c r="E20" s="23" t="s">
        <v>721</v>
      </c>
      <c r="F20" s="23" t="s">
        <v>45</v>
      </c>
      <c r="G20" s="21" t="s">
        <v>1074</v>
      </c>
      <c r="H20" s="23" t="s">
        <v>285</v>
      </c>
      <c r="I20" s="35" t="s">
        <v>1515</v>
      </c>
      <c r="J20" s="22" t="s">
        <v>50</v>
      </c>
      <c r="K20" s="21" t="s">
        <v>51</v>
      </c>
      <c r="L20" s="44">
        <v>29.2</v>
      </c>
      <c r="M20" s="44">
        <v>29.2</v>
      </c>
      <c r="N20" s="44"/>
      <c r="O20" s="44">
        <v>0</v>
      </c>
      <c r="P20" s="44">
        <v>0</v>
      </c>
      <c r="Q20" s="44">
        <v>0</v>
      </c>
      <c r="R20" s="44">
        <v>0</v>
      </c>
      <c r="S20" s="44">
        <v>0</v>
      </c>
      <c r="T20" s="44"/>
      <c r="U20" s="50">
        <v>1055</v>
      </c>
      <c r="V20" s="50">
        <v>743</v>
      </c>
      <c r="W20" s="35" t="s">
        <v>723</v>
      </c>
      <c r="X20" s="35" t="s">
        <v>724</v>
      </c>
      <c r="Y20" s="22" t="s">
        <v>50</v>
      </c>
      <c r="Z20" s="21" t="s">
        <v>51</v>
      </c>
      <c r="AA20" s="21" t="s">
        <v>80</v>
      </c>
      <c r="AB20" s="21" t="s">
        <v>81</v>
      </c>
      <c r="AC20" s="21" t="s">
        <v>82</v>
      </c>
      <c r="AD20" s="21" t="s">
        <v>725</v>
      </c>
      <c r="AE20" s="21" t="s">
        <v>131</v>
      </c>
      <c r="AF20" s="21" t="s">
        <v>280</v>
      </c>
      <c r="AG20" s="133"/>
      <c r="AH20" s="21"/>
      <c r="AI20" s="20" t="s">
        <v>1079</v>
      </c>
      <c r="AJ20" s="20" t="s">
        <v>1079</v>
      </c>
      <c r="AK20" s="20" t="s">
        <v>1079</v>
      </c>
      <c r="AL20" s="20"/>
      <c r="AM20" s="21"/>
      <c r="AN20" s="133" t="s">
        <v>1080</v>
      </c>
      <c r="AO20" s="9"/>
      <c r="XEV20" s="242"/>
      <c r="XEW20" s="242"/>
      <c r="XEX20" s="242"/>
      <c r="XEY20" s="242"/>
      <c r="XEZ20" s="242"/>
      <c r="XFA20" s="242"/>
      <c r="XFB20" s="242"/>
      <c r="XFC20" s="242"/>
      <c r="XFD20" s="242"/>
    </row>
    <row r="21" s="1" customFormat="1" ht="54" customHeight="1" spans="1:16384">
      <c r="A21" s="325" t="s">
        <v>1475</v>
      </c>
      <c r="B21" s="326"/>
      <c r="C21" s="326"/>
      <c r="D21" s="326"/>
      <c r="E21" s="326"/>
      <c r="F21" s="326"/>
      <c r="G21" s="326"/>
      <c r="H21" s="326"/>
      <c r="I21" s="326"/>
      <c r="J21" s="326"/>
      <c r="K21" s="330"/>
      <c r="L21" s="44"/>
      <c r="M21" s="44"/>
      <c r="N21" s="44"/>
      <c r="O21" s="44"/>
      <c r="P21" s="44"/>
      <c r="Q21" s="44"/>
      <c r="R21" s="44"/>
      <c r="S21" s="44"/>
      <c r="T21" s="44"/>
      <c r="U21" s="50"/>
      <c r="V21" s="50"/>
      <c r="W21" s="35"/>
      <c r="X21" s="35"/>
      <c r="Y21" s="22"/>
      <c r="Z21" s="21"/>
      <c r="AA21" s="21"/>
      <c r="AB21" s="21"/>
      <c r="AC21" s="21"/>
      <c r="AD21" s="21"/>
      <c r="AE21" s="21"/>
      <c r="AF21" s="21"/>
      <c r="AG21" s="133"/>
      <c r="AH21" s="21"/>
      <c r="AI21" s="20"/>
      <c r="AJ21" s="20"/>
      <c r="AK21" s="20"/>
      <c r="AL21" s="20"/>
      <c r="AM21" s="21"/>
      <c r="AN21" s="133"/>
      <c r="AO21" s="9"/>
      <c r="XEV21" s="242"/>
      <c r="XEW21" s="242"/>
      <c r="XEX21" s="242"/>
      <c r="XEY21" s="242"/>
      <c r="XEZ21" s="242"/>
      <c r="XFA21" s="242"/>
      <c r="XFB21" s="242"/>
      <c r="XFC21" s="242"/>
      <c r="XFD21" s="242"/>
    </row>
    <row r="22" s="1" customFormat="1" ht="115" customHeight="1" spans="1:16384">
      <c r="A22" s="20">
        <v>16</v>
      </c>
      <c r="B22" s="20" t="s">
        <v>194</v>
      </c>
      <c r="C22" s="20">
        <v>2022</v>
      </c>
      <c r="D22" s="21" t="s">
        <v>125</v>
      </c>
      <c r="E22" s="21" t="s">
        <v>1122</v>
      </c>
      <c r="F22" s="21" t="s">
        <v>45</v>
      </c>
      <c r="G22" s="22">
        <v>2022</v>
      </c>
      <c r="H22" s="21" t="s">
        <v>196</v>
      </c>
      <c r="I22" s="33" t="s">
        <v>1462</v>
      </c>
      <c r="J22" s="22" t="s">
        <v>200</v>
      </c>
      <c r="K22" s="34" t="s">
        <v>201</v>
      </c>
      <c r="L22" s="44">
        <v>300</v>
      </c>
      <c r="M22" s="44">
        <v>300</v>
      </c>
      <c r="N22" s="44"/>
      <c r="O22" s="44">
        <v>0</v>
      </c>
      <c r="P22" s="44">
        <v>0</v>
      </c>
      <c r="Q22" s="44">
        <v>0</v>
      </c>
      <c r="R22" s="44">
        <v>0</v>
      </c>
      <c r="S22" s="44">
        <v>0</v>
      </c>
      <c r="T22" s="44"/>
      <c r="U22" s="50">
        <v>159</v>
      </c>
      <c r="V22" s="50">
        <v>72</v>
      </c>
      <c r="W22" s="33" t="s">
        <v>1124</v>
      </c>
      <c r="X22" s="33" t="s">
        <v>199</v>
      </c>
      <c r="Y22" s="21" t="s">
        <v>200</v>
      </c>
      <c r="Z22" s="21" t="s">
        <v>201</v>
      </c>
      <c r="AA22" s="21" t="s">
        <v>80</v>
      </c>
      <c r="AB22" s="21" t="s">
        <v>81</v>
      </c>
      <c r="AC22" s="21" t="s">
        <v>82</v>
      </c>
      <c r="AD22" s="21" t="s">
        <v>55</v>
      </c>
      <c r="AE22" s="21" t="s">
        <v>202</v>
      </c>
      <c r="AF22" s="21" t="s">
        <v>203</v>
      </c>
      <c r="AG22" s="133" t="s">
        <v>1078</v>
      </c>
      <c r="AH22" s="21"/>
      <c r="AI22" s="20" t="s">
        <v>1079</v>
      </c>
      <c r="AJ22" s="20" t="s">
        <v>1079</v>
      </c>
      <c r="AK22" s="20" t="s">
        <v>1079</v>
      </c>
      <c r="AL22" s="20"/>
      <c r="AM22" s="21" t="s">
        <v>1611</v>
      </c>
      <c r="AN22" s="133" t="s">
        <v>1080</v>
      </c>
      <c r="AO22" s="9"/>
      <c r="AQ22" s="1" t="s">
        <v>1539</v>
      </c>
      <c r="XEV22" s="242"/>
      <c r="XEW22" s="242"/>
      <c r="XEX22" s="242"/>
      <c r="XEY22" s="242"/>
      <c r="XEZ22" s="242"/>
      <c r="XFA22" s="242"/>
      <c r="XFB22" s="242"/>
      <c r="XFC22" s="242"/>
      <c r="XFD22" s="242"/>
    </row>
    <row r="23" s="1" customFormat="1" ht="112" customHeight="1" spans="1:16384">
      <c r="A23" s="20">
        <v>17</v>
      </c>
      <c r="B23" s="20" t="s">
        <v>423</v>
      </c>
      <c r="C23" s="20">
        <v>2022</v>
      </c>
      <c r="D23" s="21" t="s">
        <v>394</v>
      </c>
      <c r="E23" s="21" t="s">
        <v>424</v>
      </c>
      <c r="F23" s="21" t="s">
        <v>45</v>
      </c>
      <c r="G23" s="22" t="s">
        <v>1074</v>
      </c>
      <c r="H23" s="21" t="s">
        <v>425</v>
      </c>
      <c r="I23" s="33" t="s">
        <v>1494</v>
      </c>
      <c r="J23" s="21" t="s">
        <v>200</v>
      </c>
      <c r="K23" s="21" t="s">
        <v>201</v>
      </c>
      <c r="L23" s="44">
        <v>160</v>
      </c>
      <c r="M23" s="44">
        <v>60</v>
      </c>
      <c r="N23" s="44">
        <v>100</v>
      </c>
      <c r="O23" s="44">
        <v>0</v>
      </c>
      <c r="P23" s="44">
        <v>0</v>
      </c>
      <c r="Q23" s="44">
        <v>0</v>
      </c>
      <c r="R23" s="44">
        <v>0</v>
      </c>
      <c r="S23" s="44">
        <v>0</v>
      </c>
      <c r="T23" s="44"/>
      <c r="U23" s="50">
        <v>16</v>
      </c>
      <c r="V23" s="50">
        <v>7</v>
      </c>
      <c r="W23" s="33" t="s">
        <v>1495</v>
      </c>
      <c r="X23" s="33" t="s">
        <v>428</v>
      </c>
      <c r="Y23" s="21" t="s">
        <v>200</v>
      </c>
      <c r="Z23" s="21" t="s">
        <v>201</v>
      </c>
      <c r="AA23" s="21" t="s">
        <v>80</v>
      </c>
      <c r="AB23" s="21" t="s">
        <v>81</v>
      </c>
      <c r="AC23" s="21" t="s">
        <v>82</v>
      </c>
      <c r="AD23" s="21" t="s">
        <v>55</v>
      </c>
      <c r="AE23" s="21" t="s">
        <v>202</v>
      </c>
      <c r="AF23" s="21" t="s">
        <v>56</v>
      </c>
      <c r="AG23" s="21" t="s">
        <v>1078</v>
      </c>
      <c r="AH23" s="21"/>
      <c r="AI23" s="20" t="s">
        <v>1079</v>
      </c>
      <c r="AJ23" s="20" t="s">
        <v>1079</v>
      </c>
      <c r="AK23" s="20" t="s">
        <v>1079</v>
      </c>
      <c r="AL23" s="20"/>
      <c r="AM23" s="133"/>
      <c r="AN23" s="133" t="s">
        <v>1080</v>
      </c>
      <c r="AO23" s="9"/>
      <c r="AQ23" s="1" t="s">
        <v>1539</v>
      </c>
      <c r="AR23" s="1" t="s">
        <v>1215</v>
      </c>
      <c r="XEV23" s="242"/>
      <c r="XEW23" s="242"/>
      <c r="XEX23" s="242"/>
      <c r="XEY23" s="242"/>
      <c r="XEZ23" s="242"/>
      <c r="XFA23" s="242"/>
      <c r="XFB23" s="242"/>
      <c r="XFC23" s="242"/>
      <c r="XFD23" s="242"/>
    </row>
    <row r="24" s="1" customFormat="1" ht="105" customHeight="1" spans="1:16384">
      <c r="A24" s="20">
        <v>18</v>
      </c>
      <c r="B24" s="20" t="s">
        <v>1510</v>
      </c>
      <c r="C24" s="20">
        <v>2022</v>
      </c>
      <c r="D24" s="21" t="s">
        <v>430</v>
      </c>
      <c r="E24" s="21" t="s">
        <v>1511</v>
      </c>
      <c r="F24" s="21" t="s">
        <v>45</v>
      </c>
      <c r="G24" s="22" t="s">
        <v>1074</v>
      </c>
      <c r="H24" s="21" t="s">
        <v>425</v>
      </c>
      <c r="I24" s="33" t="s">
        <v>1512</v>
      </c>
      <c r="J24" s="21" t="s">
        <v>200</v>
      </c>
      <c r="K24" s="21" t="s">
        <v>201</v>
      </c>
      <c r="L24" s="44">
        <v>130</v>
      </c>
      <c r="M24" s="44"/>
      <c r="N24" s="44">
        <v>130</v>
      </c>
      <c r="O24" s="44">
        <v>0</v>
      </c>
      <c r="P24" s="44">
        <v>0</v>
      </c>
      <c r="Q24" s="44">
        <v>0</v>
      </c>
      <c r="R24" s="44">
        <v>0</v>
      </c>
      <c r="S24" s="44">
        <v>0</v>
      </c>
      <c r="T24" s="44"/>
      <c r="U24" s="50">
        <v>56</v>
      </c>
      <c r="V24" s="50">
        <v>35</v>
      </c>
      <c r="W24" s="33" t="s">
        <v>1513</v>
      </c>
      <c r="X24" s="33" t="s">
        <v>715</v>
      </c>
      <c r="Y24" s="21" t="s">
        <v>200</v>
      </c>
      <c r="Z24" s="21" t="s">
        <v>201</v>
      </c>
      <c r="AA24" s="21" t="s">
        <v>438</v>
      </c>
      <c r="AB24" s="21" t="s">
        <v>439</v>
      </c>
      <c r="AC24" s="21" t="s">
        <v>82</v>
      </c>
      <c r="AD24" s="21" t="s">
        <v>543</v>
      </c>
      <c r="AE24" s="21" t="s">
        <v>438</v>
      </c>
      <c r="AF24" s="21"/>
      <c r="AG24" s="133"/>
      <c r="AH24" s="21"/>
      <c r="AI24" s="20" t="s">
        <v>1079</v>
      </c>
      <c r="AJ24" s="20" t="s">
        <v>1079</v>
      </c>
      <c r="AK24" s="20"/>
      <c r="AL24" s="20" t="s">
        <v>1079</v>
      </c>
      <c r="AM24" s="21"/>
      <c r="AN24" s="128"/>
      <c r="XEV24" s="242"/>
      <c r="XEW24" s="242"/>
      <c r="XEX24" s="242"/>
      <c r="XEY24" s="242"/>
      <c r="XEZ24" s="242"/>
      <c r="XFA24" s="242"/>
      <c r="XFB24" s="242"/>
      <c r="XFC24" s="242"/>
      <c r="XFD24" s="242"/>
    </row>
    <row r="25" s="1" customFormat="1" ht="48" customHeight="1" spans="1:16384">
      <c r="A25" s="325" t="s">
        <v>224</v>
      </c>
      <c r="B25" s="326"/>
      <c r="C25" s="326"/>
      <c r="D25" s="326"/>
      <c r="E25" s="326"/>
      <c r="F25" s="326"/>
      <c r="G25" s="326"/>
      <c r="H25" s="326"/>
      <c r="I25" s="326"/>
      <c r="J25" s="326"/>
      <c r="K25" s="330"/>
      <c r="L25" s="44"/>
      <c r="M25" s="44"/>
      <c r="N25" s="44"/>
      <c r="O25" s="44"/>
      <c r="P25" s="44"/>
      <c r="Q25" s="44"/>
      <c r="R25" s="44"/>
      <c r="S25" s="44"/>
      <c r="T25" s="44"/>
      <c r="U25" s="50"/>
      <c r="V25" s="50"/>
      <c r="W25" s="33"/>
      <c r="X25" s="33"/>
      <c r="Y25" s="21"/>
      <c r="Z25" s="21"/>
      <c r="AA25" s="21"/>
      <c r="AB25" s="21"/>
      <c r="AC25" s="21"/>
      <c r="AD25" s="21"/>
      <c r="AE25" s="21"/>
      <c r="AF25" s="21"/>
      <c r="AG25" s="133"/>
      <c r="AH25" s="21"/>
      <c r="AI25" s="20"/>
      <c r="AJ25" s="20"/>
      <c r="AK25" s="20"/>
      <c r="AL25" s="20"/>
      <c r="AM25" s="21"/>
      <c r="AN25" s="128"/>
      <c r="XEV25" s="242"/>
      <c r="XEW25" s="242"/>
      <c r="XEX25" s="242"/>
      <c r="XEY25" s="242"/>
      <c r="XEZ25" s="242"/>
      <c r="XFA25" s="242"/>
      <c r="XFB25" s="242"/>
      <c r="XFC25" s="242"/>
      <c r="XFD25" s="242"/>
    </row>
    <row r="26" s="1" customFormat="1" ht="101" customHeight="1" spans="1:16384">
      <c r="A26" s="20">
        <v>19</v>
      </c>
      <c r="B26" s="20" t="s">
        <v>162</v>
      </c>
      <c r="C26" s="20">
        <v>2022</v>
      </c>
      <c r="D26" s="21" t="s">
        <v>125</v>
      </c>
      <c r="E26" s="21" t="s">
        <v>163</v>
      </c>
      <c r="F26" s="21" t="s">
        <v>45</v>
      </c>
      <c r="G26" s="22" t="s">
        <v>1110</v>
      </c>
      <c r="H26" s="21" t="s">
        <v>164</v>
      </c>
      <c r="I26" s="33" t="s">
        <v>1456</v>
      </c>
      <c r="J26" s="22" t="s">
        <v>168</v>
      </c>
      <c r="K26" s="34" t="s">
        <v>1117</v>
      </c>
      <c r="L26" s="44">
        <v>377</v>
      </c>
      <c r="M26" s="44">
        <v>377</v>
      </c>
      <c r="N26" s="44"/>
      <c r="O26" s="44">
        <v>0</v>
      </c>
      <c r="P26" s="44">
        <v>0</v>
      </c>
      <c r="Q26" s="44">
        <v>0</v>
      </c>
      <c r="R26" s="44">
        <v>0</v>
      </c>
      <c r="S26" s="44">
        <v>0</v>
      </c>
      <c r="T26" s="44"/>
      <c r="U26" s="50">
        <v>963</v>
      </c>
      <c r="V26" s="50">
        <v>290</v>
      </c>
      <c r="W26" s="33" t="s">
        <v>166</v>
      </c>
      <c r="X26" s="33" t="s">
        <v>167</v>
      </c>
      <c r="Y26" s="21" t="s">
        <v>168</v>
      </c>
      <c r="Z26" s="21" t="s">
        <v>1117</v>
      </c>
      <c r="AA26" s="21" t="s">
        <v>80</v>
      </c>
      <c r="AB26" s="21" t="s">
        <v>81</v>
      </c>
      <c r="AC26" s="21" t="s">
        <v>82</v>
      </c>
      <c r="AD26" s="21" t="s">
        <v>55</v>
      </c>
      <c r="AE26" s="21" t="s">
        <v>170</v>
      </c>
      <c r="AF26" s="21" t="s">
        <v>56</v>
      </c>
      <c r="AG26" s="133" t="s">
        <v>1078</v>
      </c>
      <c r="AH26" s="21"/>
      <c r="AI26" s="20" t="s">
        <v>1079</v>
      </c>
      <c r="AJ26" s="20" t="s">
        <v>1079</v>
      </c>
      <c r="AK26" s="20" t="s">
        <v>1079</v>
      </c>
      <c r="AL26" s="20"/>
      <c r="AM26" s="21"/>
      <c r="AN26" s="128" t="s">
        <v>1091</v>
      </c>
      <c r="AQ26" s="1" t="s">
        <v>1539</v>
      </c>
      <c r="XEV26" s="242"/>
      <c r="XEW26" s="242"/>
      <c r="XEX26" s="242"/>
      <c r="XEY26" s="242"/>
      <c r="XEZ26" s="242"/>
      <c r="XFA26" s="242"/>
      <c r="XFB26" s="242"/>
      <c r="XFC26" s="242"/>
      <c r="XFD26" s="242"/>
    </row>
    <row r="27" s="1" customFormat="1" ht="124" customHeight="1" spans="1:16384">
      <c r="A27" s="20">
        <v>20</v>
      </c>
      <c r="B27" s="20" t="s">
        <v>697</v>
      </c>
      <c r="C27" s="20">
        <v>2022</v>
      </c>
      <c r="D27" s="21" t="s">
        <v>430</v>
      </c>
      <c r="E27" s="21" t="s">
        <v>698</v>
      </c>
      <c r="F27" s="21" t="s">
        <v>45</v>
      </c>
      <c r="G27" s="22" t="s">
        <v>1074</v>
      </c>
      <c r="H27" s="21" t="s">
        <v>224</v>
      </c>
      <c r="I27" s="33" t="s">
        <v>1507</v>
      </c>
      <c r="J27" s="21" t="s">
        <v>438</v>
      </c>
      <c r="K27" s="21" t="s">
        <v>439</v>
      </c>
      <c r="L27" s="44">
        <v>1608.7</v>
      </c>
      <c r="M27" s="44">
        <v>820</v>
      </c>
      <c r="N27" s="44"/>
      <c r="O27" s="44">
        <v>0</v>
      </c>
      <c r="P27" s="44">
        <v>788.7</v>
      </c>
      <c r="Q27" s="44">
        <v>0</v>
      </c>
      <c r="R27" s="44">
        <v>0</v>
      </c>
      <c r="S27" s="44">
        <v>0</v>
      </c>
      <c r="T27" s="44"/>
      <c r="U27" s="50">
        <v>342</v>
      </c>
      <c r="V27" s="50">
        <v>113</v>
      </c>
      <c r="W27" s="33" t="s">
        <v>1508</v>
      </c>
      <c r="X27" s="33" t="s">
        <v>701</v>
      </c>
      <c r="Y27" s="21" t="s">
        <v>1154</v>
      </c>
      <c r="Z27" s="21" t="s">
        <v>1155</v>
      </c>
      <c r="AA27" s="21" t="s">
        <v>438</v>
      </c>
      <c r="AB27" s="21" t="s">
        <v>439</v>
      </c>
      <c r="AC27" s="21" t="s">
        <v>82</v>
      </c>
      <c r="AD27" s="21" t="s">
        <v>543</v>
      </c>
      <c r="AE27" s="21" t="s">
        <v>215</v>
      </c>
      <c r="AF27" s="21" t="s">
        <v>56</v>
      </c>
      <c r="AG27" s="21" t="s">
        <v>1112</v>
      </c>
      <c r="AH27" s="21"/>
      <c r="AI27" s="20" t="s">
        <v>1079</v>
      </c>
      <c r="AJ27" s="20" t="s">
        <v>1079</v>
      </c>
      <c r="AK27" s="20" t="s">
        <v>1079</v>
      </c>
      <c r="AL27" s="20"/>
      <c r="AM27" s="21"/>
      <c r="AN27" s="128" t="s">
        <v>1168</v>
      </c>
      <c r="XEV27" s="242"/>
      <c r="XEW27" s="242"/>
      <c r="XEX27" s="242"/>
      <c r="XEY27" s="242"/>
      <c r="XEZ27" s="242"/>
      <c r="XFA27" s="242"/>
      <c r="XFB27" s="242"/>
      <c r="XFC27" s="242"/>
      <c r="XFD27" s="242"/>
    </row>
    <row r="28" s="1" customFormat="1" ht="110" customHeight="1" spans="1:16384">
      <c r="A28" s="20">
        <v>21</v>
      </c>
      <c r="B28" s="20" t="s">
        <v>323</v>
      </c>
      <c r="C28" s="20">
        <v>2022</v>
      </c>
      <c r="D28" s="21" t="s">
        <v>125</v>
      </c>
      <c r="E28" s="21" t="s">
        <v>1471</v>
      </c>
      <c r="F28" s="21" t="s">
        <v>45</v>
      </c>
      <c r="G28" s="22" t="s">
        <v>1072</v>
      </c>
      <c r="H28" s="21" t="s">
        <v>164</v>
      </c>
      <c r="I28" s="33" t="s">
        <v>1472</v>
      </c>
      <c r="J28" s="23" t="s">
        <v>168</v>
      </c>
      <c r="K28" s="35" t="s">
        <v>1117</v>
      </c>
      <c r="L28" s="44">
        <v>575.03</v>
      </c>
      <c r="M28" s="44"/>
      <c r="N28" s="44">
        <v>300</v>
      </c>
      <c r="O28" s="44">
        <v>0</v>
      </c>
      <c r="P28" s="44">
        <v>275.03</v>
      </c>
      <c r="Q28" s="44">
        <v>0</v>
      </c>
      <c r="R28" s="44">
        <v>0</v>
      </c>
      <c r="S28" s="44">
        <v>0</v>
      </c>
      <c r="T28" s="44"/>
      <c r="U28" s="50">
        <v>963</v>
      </c>
      <c r="V28" s="50">
        <v>290</v>
      </c>
      <c r="W28" s="33" t="s">
        <v>326</v>
      </c>
      <c r="X28" s="33" t="s">
        <v>327</v>
      </c>
      <c r="Y28" s="21" t="s">
        <v>168</v>
      </c>
      <c r="Z28" s="21" t="s">
        <v>1117</v>
      </c>
      <c r="AA28" s="21" t="s">
        <v>80</v>
      </c>
      <c r="AB28" s="21" t="s">
        <v>81</v>
      </c>
      <c r="AC28" s="21" t="s">
        <v>82</v>
      </c>
      <c r="AD28" s="21" t="s">
        <v>55</v>
      </c>
      <c r="AE28" s="21" t="s">
        <v>289</v>
      </c>
      <c r="AF28" s="21" t="s">
        <v>56</v>
      </c>
      <c r="AG28" s="21" t="s">
        <v>1078</v>
      </c>
      <c r="AH28" s="21"/>
      <c r="AI28" s="20" t="s">
        <v>1079</v>
      </c>
      <c r="AJ28" s="20" t="s">
        <v>1079</v>
      </c>
      <c r="AK28" s="20"/>
      <c r="AL28" s="20" t="s">
        <v>1079</v>
      </c>
      <c r="AM28" s="21"/>
      <c r="AN28" s="128"/>
      <c r="AP28" s="1" t="s">
        <v>1140</v>
      </c>
      <c r="AQ28" s="1" t="s">
        <v>1539</v>
      </c>
      <c r="XEV28" s="242"/>
      <c r="XEW28" s="242"/>
      <c r="XEX28" s="242"/>
      <c r="XEY28" s="242"/>
      <c r="XEZ28" s="242"/>
      <c r="XFA28" s="242"/>
      <c r="XFB28" s="242"/>
      <c r="XFC28" s="242"/>
      <c r="XFD28" s="242"/>
    </row>
    <row r="29" s="1" customFormat="1" ht="110" customHeight="1" spans="1:16384">
      <c r="A29" s="21">
        <v>22</v>
      </c>
      <c r="B29" s="20" t="s">
        <v>381</v>
      </c>
      <c r="C29" s="20">
        <v>2022</v>
      </c>
      <c r="D29" s="21" t="s">
        <v>98</v>
      </c>
      <c r="E29" s="21" t="s">
        <v>382</v>
      </c>
      <c r="F29" s="21" t="s">
        <v>383</v>
      </c>
      <c r="G29" s="22" t="s">
        <v>1142</v>
      </c>
      <c r="H29" s="21" t="s">
        <v>164</v>
      </c>
      <c r="I29" s="33" t="s">
        <v>384</v>
      </c>
      <c r="J29" s="21" t="s">
        <v>387</v>
      </c>
      <c r="K29" s="21" t="s">
        <v>388</v>
      </c>
      <c r="L29" s="44">
        <v>3000</v>
      </c>
      <c r="M29" s="44">
        <v>1470.05</v>
      </c>
      <c r="N29" s="44"/>
      <c r="O29" s="44">
        <v>0</v>
      </c>
      <c r="P29" s="44">
        <v>1529.95</v>
      </c>
      <c r="Q29" s="44">
        <v>0</v>
      </c>
      <c r="R29" s="44">
        <v>0</v>
      </c>
      <c r="S29" s="44">
        <v>0</v>
      </c>
      <c r="T29" s="44"/>
      <c r="U29" s="50">
        <v>6945</v>
      </c>
      <c r="V29" s="50">
        <v>3656</v>
      </c>
      <c r="W29" s="33" t="s">
        <v>385</v>
      </c>
      <c r="X29" s="33" t="s">
        <v>386</v>
      </c>
      <c r="Y29" s="21" t="s">
        <v>387</v>
      </c>
      <c r="Z29" s="21" t="s">
        <v>388</v>
      </c>
      <c r="AA29" s="21" t="s">
        <v>387</v>
      </c>
      <c r="AB29" s="21" t="s">
        <v>388</v>
      </c>
      <c r="AC29" s="21" t="s">
        <v>389</v>
      </c>
      <c r="AD29" s="21" t="s">
        <v>55</v>
      </c>
      <c r="AE29" s="21" t="s">
        <v>63</v>
      </c>
      <c r="AF29" s="21" t="s">
        <v>56</v>
      </c>
      <c r="AG29" s="21" t="s">
        <v>1078</v>
      </c>
      <c r="AH29" s="21"/>
      <c r="AI29" s="20" t="s">
        <v>1079</v>
      </c>
      <c r="AJ29" s="20" t="s">
        <v>1079</v>
      </c>
      <c r="AK29" s="20" t="s">
        <v>1079</v>
      </c>
      <c r="AL29" s="20"/>
      <c r="AM29" s="21"/>
      <c r="AN29" s="133" t="s">
        <v>1080</v>
      </c>
      <c r="AO29" s="9"/>
      <c r="AQ29" s="1" t="s">
        <v>1539</v>
      </c>
      <c r="XEV29" s="242"/>
      <c r="XEW29" s="242"/>
      <c r="XEX29" s="242"/>
      <c r="XEY29" s="242"/>
      <c r="XEZ29" s="242"/>
      <c r="XFA29" s="242"/>
      <c r="XFB29" s="242"/>
      <c r="XFC29" s="242"/>
      <c r="XFD29" s="242"/>
    </row>
    <row r="30" s="1" customFormat="1" ht="139" customHeight="1" spans="1:16384">
      <c r="A30" s="21">
        <v>23</v>
      </c>
      <c r="B30" s="20" t="s">
        <v>1483</v>
      </c>
      <c r="C30" s="20">
        <v>2022</v>
      </c>
      <c r="D30" s="21" t="s">
        <v>125</v>
      </c>
      <c r="E30" s="21" t="s">
        <v>1484</v>
      </c>
      <c r="F30" s="21" t="s">
        <v>45</v>
      </c>
      <c r="G30" s="22" t="s">
        <v>1485</v>
      </c>
      <c r="H30" s="21" t="s">
        <v>509</v>
      </c>
      <c r="I30" s="33" t="s">
        <v>1486</v>
      </c>
      <c r="J30" s="21" t="s">
        <v>80</v>
      </c>
      <c r="K30" s="21" t="s">
        <v>81</v>
      </c>
      <c r="L30" s="44">
        <v>390</v>
      </c>
      <c r="M30" s="44"/>
      <c r="N30" s="44">
        <v>280</v>
      </c>
      <c r="O30" s="44">
        <v>0</v>
      </c>
      <c r="P30" s="44">
        <v>110</v>
      </c>
      <c r="Q30" s="44">
        <v>0</v>
      </c>
      <c r="R30" s="44">
        <v>0</v>
      </c>
      <c r="S30" s="44">
        <v>0</v>
      </c>
      <c r="T30" s="44"/>
      <c r="U30" s="50">
        <v>526</v>
      </c>
      <c r="V30" s="50">
        <v>438</v>
      </c>
      <c r="W30" s="33" t="s">
        <v>1487</v>
      </c>
      <c r="X30" s="33" t="s">
        <v>1488</v>
      </c>
      <c r="Y30" s="21" t="s">
        <v>80</v>
      </c>
      <c r="Z30" s="21" t="s">
        <v>81</v>
      </c>
      <c r="AA30" s="21" t="s">
        <v>80</v>
      </c>
      <c r="AB30" s="21" t="s">
        <v>81</v>
      </c>
      <c r="AC30" s="21" t="s">
        <v>82</v>
      </c>
      <c r="AD30" s="21" t="s">
        <v>55</v>
      </c>
      <c r="AE30" s="21" t="s">
        <v>80</v>
      </c>
      <c r="AF30" s="21"/>
      <c r="AG30" s="21"/>
      <c r="AH30" s="21"/>
      <c r="AI30" s="20" t="s">
        <v>1079</v>
      </c>
      <c r="AJ30" s="20" t="s">
        <v>1079</v>
      </c>
      <c r="AK30" s="20"/>
      <c r="AL30" s="20" t="s">
        <v>1079</v>
      </c>
      <c r="AM30" s="21"/>
      <c r="AN30" s="133"/>
      <c r="AO30" s="9"/>
      <c r="AQ30" s="1" t="s">
        <v>1539</v>
      </c>
      <c r="XEV30" s="242"/>
      <c r="XEW30" s="242"/>
      <c r="XEX30" s="242"/>
      <c r="XEY30" s="242"/>
      <c r="XEZ30" s="242"/>
      <c r="XFA30" s="242"/>
      <c r="XFB30" s="242"/>
      <c r="XFC30" s="242"/>
      <c r="XFD30" s="242"/>
    </row>
    <row r="31" s="1" customFormat="1" ht="40" customHeight="1" spans="1:16384">
      <c r="A31" s="327" t="s">
        <v>597</v>
      </c>
      <c r="B31" s="328"/>
      <c r="C31" s="328"/>
      <c r="D31" s="328"/>
      <c r="E31" s="328"/>
      <c r="F31" s="328"/>
      <c r="G31" s="328"/>
      <c r="H31" s="328"/>
      <c r="I31" s="328"/>
      <c r="J31" s="328"/>
      <c r="K31" s="331"/>
      <c r="L31" s="44"/>
      <c r="M31" s="44"/>
      <c r="N31" s="44"/>
      <c r="O31" s="44"/>
      <c r="P31" s="44"/>
      <c r="Q31" s="44"/>
      <c r="R31" s="44"/>
      <c r="S31" s="44"/>
      <c r="T31" s="44"/>
      <c r="U31" s="50"/>
      <c r="V31" s="50"/>
      <c r="W31" s="33"/>
      <c r="X31" s="33"/>
      <c r="Y31" s="21"/>
      <c r="Z31" s="21"/>
      <c r="AA31" s="21"/>
      <c r="AB31" s="21"/>
      <c r="AC31" s="21"/>
      <c r="AD31" s="21"/>
      <c r="AE31" s="21"/>
      <c r="AF31" s="21"/>
      <c r="AG31" s="21"/>
      <c r="AH31" s="21"/>
      <c r="AI31" s="20"/>
      <c r="AJ31" s="20"/>
      <c r="AK31" s="20"/>
      <c r="AL31" s="20"/>
      <c r="AM31" s="21"/>
      <c r="AN31" s="133"/>
      <c r="AO31" s="9"/>
      <c r="XEV31" s="242"/>
      <c r="XEW31" s="242"/>
      <c r="XEX31" s="242"/>
      <c r="XEY31" s="242"/>
      <c r="XEZ31" s="242"/>
      <c r="XFA31" s="242"/>
      <c r="XFB31" s="242"/>
      <c r="XFC31" s="242"/>
      <c r="XFD31" s="242"/>
    </row>
    <row r="32" s="1" customFormat="1" ht="131" customHeight="1" spans="1:16384">
      <c r="A32" s="20">
        <v>24</v>
      </c>
      <c r="B32" s="20" t="s">
        <v>180</v>
      </c>
      <c r="C32" s="20">
        <v>2022</v>
      </c>
      <c r="D32" s="21" t="s">
        <v>125</v>
      </c>
      <c r="E32" s="21" t="s">
        <v>181</v>
      </c>
      <c r="F32" s="22" t="s">
        <v>45</v>
      </c>
      <c r="G32" s="22" t="s">
        <v>1110</v>
      </c>
      <c r="H32" s="21" t="s">
        <v>182</v>
      </c>
      <c r="I32" s="33" t="s">
        <v>1458</v>
      </c>
      <c r="J32" s="22" t="s">
        <v>78</v>
      </c>
      <c r="K32" s="34" t="s">
        <v>1076</v>
      </c>
      <c r="L32" s="44">
        <v>376.03</v>
      </c>
      <c r="M32" s="44">
        <v>376.03</v>
      </c>
      <c r="N32" s="44"/>
      <c r="O32" s="44">
        <v>0</v>
      </c>
      <c r="P32" s="44">
        <v>0</v>
      </c>
      <c r="Q32" s="44">
        <v>0</v>
      </c>
      <c r="R32" s="44">
        <v>0</v>
      </c>
      <c r="S32" s="44">
        <v>0</v>
      </c>
      <c r="T32" s="44"/>
      <c r="U32" s="50">
        <v>1024</v>
      </c>
      <c r="V32" s="50">
        <v>369</v>
      </c>
      <c r="W32" s="33" t="s">
        <v>1459</v>
      </c>
      <c r="X32" s="33" t="s">
        <v>1460</v>
      </c>
      <c r="Y32" s="21" t="s">
        <v>78</v>
      </c>
      <c r="Z32" s="21" t="s">
        <v>1076</v>
      </c>
      <c r="AA32" s="21" t="s">
        <v>80</v>
      </c>
      <c r="AB32" s="21" t="s">
        <v>81</v>
      </c>
      <c r="AC32" s="21" t="s">
        <v>82</v>
      </c>
      <c r="AD32" s="21" t="s">
        <v>55</v>
      </c>
      <c r="AE32" s="21" t="s">
        <v>187</v>
      </c>
      <c r="AF32" s="21" t="s">
        <v>56</v>
      </c>
      <c r="AG32" s="133" t="s">
        <v>1078</v>
      </c>
      <c r="AH32" s="21"/>
      <c r="AI32" s="20" t="s">
        <v>1079</v>
      </c>
      <c r="AJ32" s="20" t="s">
        <v>1079</v>
      </c>
      <c r="AK32" s="20" t="s">
        <v>1079</v>
      </c>
      <c r="AL32" s="20"/>
      <c r="AM32" s="21"/>
      <c r="AN32" s="133" t="s">
        <v>1461</v>
      </c>
      <c r="AO32" s="9"/>
      <c r="AQ32" s="1" t="s">
        <v>1539</v>
      </c>
      <c r="XEV32" s="242"/>
      <c r="XEW32" s="242"/>
      <c r="XEX32" s="242"/>
      <c r="XEY32" s="242"/>
      <c r="XEZ32" s="242"/>
      <c r="XFA32" s="242"/>
      <c r="XFB32" s="242"/>
      <c r="XFC32" s="242"/>
      <c r="XFD32" s="242"/>
    </row>
    <row r="33" s="1" customFormat="1" ht="37" customHeight="1" spans="1:16384">
      <c r="A33" s="325" t="s">
        <v>93</v>
      </c>
      <c r="B33" s="326"/>
      <c r="C33" s="326"/>
      <c r="D33" s="326"/>
      <c r="E33" s="326"/>
      <c r="F33" s="326"/>
      <c r="G33" s="326"/>
      <c r="H33" s="326"/>
      <c r="I33" s="326"/>
      <c r="J33" s="326"/>
      <c r="K33" s="330"/>
      <c r="L33" s="44"/>
      <c r="M33" s="44"/>
      <c r="N33" s="44"/>
      <c r="O33" s="44"/>
      <c r="P33" s="44"/>
      <c r="Q33" s="44"/>
      <c r="R33" s="44"/>
      <c r="S33" s="44"/>
      <c r="T33" s="44"/>
      <c r="U33" s="50"/>
      <c r="V33" s="50"/>
      <c r="W33" s="33"/>
      <c r="X33" s="33"/>
      <c r="Y33" s="21"/>
      <c r="Z33" s="21"/>
      <c r="AA33" s="21"/>
      <c r="AB33" s="21"/>
      <c r="AC33" s="21"/>
      <c r="AD33" s="21"/>
      <c r="AE33" s="21"/>
      <c r="AF33" s="21"/>
      <c r="AG33" s="133"/>
      <c r="AH33" s="21"/>
      <c r="AI33" s="20"/>
      <c r="AJ33" s="20"/>
      <c r="AK33" s="20"/>
      <c r="AL33" s="20"/>
      <c r="AM33" s="21"/>
      <c r="AN33" s="133"/>
      <c r="AO33" s="9"/>
      <c r="XEV33" s="242"/>
      <c r="XEW33" s="242"/>
      <c r="XEX33" s="242"/>
      <c r="XEY33" s="242"/>
      <c r="XEZ33" s="242"/>
      <c r="XFA33" s="242"/>
      <c r="XFB33" s="242"/>
      <c r="XFC33" s="242"/>
      <c r="XFD33" s="242"/>
    </row>
    <row r="34" s="1" customFormat="1" ht="182" customHeight="1" spans="1:16384">
      <c r="A34" s="20">
        <v>25</v>
      </c>
      <c r="B34" s="20" t="s">
        <v>290</v>
      </c>
      <c r="C34" s="20">
        <v>2022</v>
      </c>
      <c r="D34" s="23" t="s">
        <v>125</v>
      </c>
      <c r="E34" s="21" t="s">
        <v>291</v>
      </c>
      <c r="F34" s="24" t="s">
        <v>45</v>
      </c>
      <c r="G34" s="22" t="s">
        <v>1072</v>
      </c>
      <c r="H34" s="25" t="s">
        <v>190</v>
      </c>
      <c r="I34" s="36" t="s">
        <v>1466</v>
      </c>
      <c r="J34" s="23" t="s">
        <v>70</v>
      </c>
      <c r="K34" s="35" t="s">
        <v>1075</v>
      </c>
      <c r="L34" s="44">
        <v>1000</v>
      </c>
      <c r="M34" s="44">
        <v>400</v>
      </c>
      <c r="N34" s="44"/>
      <c r="O34" s="44">
        <v>0</v>
      </c>
      <c r="P34" s="44">
        <v>251</v>
      </c>
      <c r="Q34" s="44">
        <v>0</v>
      </c>
      <c r="R34" s="44">
        <v>349</v>
      </c>
      <c r="S34" s="44">
        <v>0</v>
      </c>
      <c r="T34" s="44"/>
      <c r="U34" s="50">
        <v>739</v>
      </c>
      <c r="V34" s="50">
        <v>116</v>
      </c>
      <c r="W34" s="33" t="s">
        <v>1467</v>
      </c>
      <c r="X34" s="33" t="s">
        <v>1134</v>
      </c>
      <c r="Y34" s="21" t="s">
        <v>70</v>
      </c>
      <c r="Z34" s="21" t="s">
        <v>1075</v>
      </c>
      <c r="AA34" s="21" t="s">
        <v>80</v>
      </c>
      <c r="AB34" s="21" t="s">
        <v>81</v>
      </c>
      <c r="AC34" s="21" t="s">
        <v>82</v>
      </c>
      <c r="AD34" s="21" t="s">
        <v>55</v>
      </c>
      <c r="AE34" s="21" t="s">
        <v>289</v>
      </c>
      <c r="AF34" s="21" t="s">
        <v>56</v>
      </c>
      <c r="AG34" s="21" t="s">
        <v>1078</v>
      </c>
      <c r="AH34" s="21"/>
      <c r="AI34" s="20" t="s">
        <v>1079</v>
      </c>
      <c r="AJ34" s="20" t="s">
        <v>1079</v>
      </c>
      <c r="AK34" s="20" t="s">
        <v>1079</v>
      </c>
      <c r="AL34" s="20"/>
      <c r="AM34" s="21"/>
      <c r="AN34" s="133" t="s">
        <v>1080</v>
      </c>
      <c r="AO34" s="9"/>
      <c r="AP34" s="1" t="s">
        <v>1135</v>
      </c>
      <c r="AQ34" s="1" t="s">
        <v>1539</v>
      </c>
      <c r="XEV34" s="242"/>
      <c r="XEW34" s="242"/>
      <c r="XEX34" s="242"/>
      <c r="XEY34" s="242"/>
      <c r="XEZ34" s="242"/>
      <c r="XFA34" s="242"/>
      <c r="XFB34" s="242"/>
      <c r="XFC34" s="242"/>
      <c r="XFD34" s="242"/>
    </row>
    <row r="35" s="1" customFormat="1" ht="156" customHeight="1" spans="1:16384">
      <c r="A35" s="20">
        <v>26</v>
      </c>
      <c r="B35" s="20" t="s">
        <v>410</v>
      </c>
      <c r="C35" s="20">
        <v>2022</v>
      </c>
      <c r="D35" s="20" t="s">
        <v>394</v>
      </c>
      <c r="E35" s="21" t="s">
        <v>1491</v>
      </c>
      <c r="F35" s="26" t="s">
        <v>45</v>
      </c>
      <c r="G35" s="22" t="s">
        <v>1074</v>
      </c>
      <c r="H35" s="25" t="s">
        <v>412</v>
      </c>
      <c r="I35" s="36" t="s">
        <v>1492</v>
      </c>
      <c r="J35" s="21" t="s">
        <v>70</v>
      </c>
      <c r="K35" s="21" t="s">
        <v>1075</v>
      </c>
      <c r="L35" s="44">
        <v>600</v>
      </c>
      <c r="M35" s="44">
        <v>400</v>
      </c>
      <c r="N35" s="44"/>
      <c r="O35" s="44">
        <v>0</v>
      </c>
      <c r="P35" s="44">
        <v>200</v>
      </c>
      <c r="Q35" s="44">
        <v>0</v>
      </c>
      <c r="R35" s="44">
        <v>0</v>
      </c>
      <c r="S35" s="44">
        <v>0</v>
      </c>
      <c r="T35" s="44"/>
      <c r="U35" s="50">
        <v>310</v>
      </c>
      <c r="V35" s="50">
        <v>99</v>
      </c>
      <c r="W35" s="33" t="s">
        <v>414</v>
      </c>
      <c r="X35" s="33" t="s">
        <v>415</v>
      </c>
      <c r="Y35" s="21" t="s">
        <v>70</v>
      </c>
      <c r="Z35" s="21" t="s">
        <v>1075</v>
      </c>
      <c r="AA35" s="21" t="s">
        <v>80</v>
      </c>
      <c r="AB35" s="21" t="s">
        <v>81</v>
      </c>
      <c r="AC35" s="21" t="s">
        <v>82</v>
      </c>
      <c r="AD35" s="21" t="s">
        <v>55</v>
      </c>
      <c r="AE35" s="21" t="s">
        <v>144</v>
      </c>
      <c r="AF35" s="21" t="s">
        <v>56</v>
      </c>
      <c r="AG35" s="21" t="s">
        <v>1078</v>
      </c>
      <c r="AH35" s="21"/>
      <c r="AI35" s="20" t="s">
        <v>1079</v>
      </c>
      <c r="AJ35" s="20" t="s">
        <v>1079</v>
      </c>
      <c r="AK35" s="20" t="s">
        <v>1079</v>
      </c>
      <c r="AL35" s="20"/>
      <c r="AM35" s="21"/>
      <c r="AN35" s="128" t="s">
        <v>1168</v>
      </c>
      <c r="AQ35" s="1" t="s">
        <v>1539</v>
      </c>
      <c r="XEV35" s="242"/>
      <c r="XEW35" s="242"/>
      <c r="XEX35" s="242"/>
      <c r="XEY35" s="242"/>
      <c r="XEZ35" s="242"/>
      <c r="XFA35" s="242"/>
      <c r="XFB35" s="242"/>
      <c r="XFC35" s="242"/>
      <c r="XFD35" s="242"/>
    </row>
    <row r="36" s="1" customFormat="1" ht="99" customHeight="1" spans="1:16384">
      <c r="A36" s="20">
        <v>27</v>
      </c>
      <c r="B36" s="20" t="s">
        <v>469</v>
      </c>
      <c r="C36" s="20">
        <v>2022</v>
      </c>
      <c r="D36" s="20" t="s">
        <v>430</v>
      </c>
      <c r="E36" s="21" t="s">
        <v>470</v>
      </c>
      <c r="F36" s="26" t="s">
        <v>45</v>
      </c>
      <c r="G36" s="22" t="s">
        <v>1074</v>
      </c>
      <c r="H36" s="25" t="s">
        <v>461</v>
      </c>
      <c r="I36" s="36" t="s">
        <v>1497</v>
      </c>
      <c r="J36" s="21" t="s">
        <v>1158</v>
      </c>
      <c r="K36" s="21" t="s">
        <v>1159</v>
      </c>
      <c r="L36" s="44">
        <v>620.11</v>
      </c>
      <c r="M36" s="44">
        <v>226.97</v>
      </c>
      <c r="N36" s="44"/>
      <c r="O36" s="44">
        <v>0</v>
      </c>
      <c r="P36" s="44">
        <v>393.14</v>
      </c>
      <c r="Q36" s="44">
        <v>0</v>
      </c>
      <c r="R36" s="44">
        <v>0</v>
      </c>
      <c r="S36" s="44">
        <v>0</v>
      </c>
      <c r="T36" s="44"/>
      <c r="U36" s="50">
        <v>310</v>
      </c>
      <c r="V36" s="50">
        <v>99</v>
      </c>
      <c r="W36" s="33" t="s">
        <v>1498</v>
      </c>
      <c r="X36" s="33" t="s">
        <v>473</v>
      </c>
      <c r="Y36" s="21" t="s">
        <v>1154</v>
      </c>
      <c r="Z36" s="21" t="s">
        <v>1155</v>
      </c>
      <c r="AA36" s="21" t="s">
        <v>438</v>
      </c>
      <c r="AB36" s="21" t="s">
        <v>439</v>
      </c>
      <c r="AC36" s="21" t="s">
        <v>82</v>
      </c>
      <c r="AD36" s="21" t="s">
        <v>55</v>
      </c>
      <c r="AE36" s="21" t="s">
        <v>63</v>
      </c>
      <c r="AF36" s="21" t="s">
        <v>56</v>
      </c>
      <c r="AG36" s="133" t="s">
        <v>1112</v>
      </c>
      <c r="AH36" s="21"/>
      <c r="AI36" s="20" t="s">
        <v>1079</v>
      </c>
      <c r="AJ36" s="20" t="s">
        <v>1079</v>
      </c>
      <c r="AK36" s="20" t="s">
        <v>1079</v>
      </c>
      <c r="AL36" s="20"/>
      <c r="AM36" s="133"/>
      <c r="AN36" s="133" t="s">
        <v>1080</v>
      </c>
      <c r="AO36" s="9"/>
      <c r="AQ36" s="1" t="s">
        <v>1539</v>
      </c>
      <c r="AR36" s="1" t="s">
        <v>1215</v>
      </c>
      <c r="XEV36" s="242"/>
      <c r="XEW36" s="242"/>
      <c r="XEX36" s="242"/>
      <c r="XEY36" s="242"/>
      <c r="XEZ36" s="242"/>
      <c r="XFA36" s="242"/>
      <c r="XFB36" s="242"/>
      <c r="XFC36" s="242"/>
      <c r="XFD36" s="242"/>
    </row>
    <row r="37" s="1" customFormat="1" ht="162" customHeight="1" spans="1:16384">
      <c r="A37" s="20">
        <v>28</v>
      </c>
      <c r="B37" s="20" t="s">
        <v>1169</v>
      </c>
      <c r="C37" s="20">
        <v>2022</v>
      </c>
      <c r="D37" s="21" t="s">
        <v>664</v>
      </c>
      <c r="E37" s="21" t="s">
        <v>1170</v>
      </c>
      <c r="F37" s="21" t="s">
        <v>45</v>
      </c>
      <c r="G37" s="21" t="s">
        <v>1074</v>
      </c>
      <c r="H37" s="21" t="s">
        <v>1171</v>
      </c>
      <c r="I37" s="33" t="s">
        <v>1172</v>
      </c>
      <c r="J37" s="21" t="s">
        <v>70</v>
      </c>
      <c r="K37" s="21" t="s">
        <v>1075</v>
      </c>
      <c r="L37" s="44">
        <v>500</v>
      </c>
      <c r="M37" s="44"/>
      <c r="N37" s="44"/>
      <c r="O37" s="44">
        <v>500</v>
      </c>
      <c r="P37" s="44"/>
      <c r="Q37" s="44"/>
      <c r="R37" s="44"/>
      <c r="S37" s="44"/>
      <c r="T37" s="44"/>
      <c r="U37" s="50">
        <v>330</v>
      </c>
      <c r="V37" s="50">
        <v>110</v>
      </c>
      <c r="W37" s="35" t="s">
        <v>730</v>
      </c>
      <c r="X37" s="35" t="s">
        <v>1173</v>
      </c>
      <c r="Y37" s="21" t="s">
        <v>70</v>
      </c>
      <c r="Z37" s="21" t="s">
        <v>1075</v>
      </c>
      <c r="AA37" s="21" t="s">
        <v>732</v>
      </c>
      <c r="AB37" s="21" t="s">
        <v>733</v>
      </c>
      <c r="AC37" s="21" t="s">
        <v>389</v>
      </c>
      <c r="AD37" s="21" t="s">
        <v>543</v>
      </c>
      <c r="AE37" s="21"/>
      <c r="AF37" s="21"/>
      <c r="AG37" s="133"/>
      <c r="AH37" s="21"/>
      <c r="AI37" s="20" t="s">
        <v>1079</v>
      </c>
      <c r="AJ37" s="20" t="s">
        <v>1079</v>
      </c>
      <c r="AK37" s="20" t="s">
        <v>1079</v>
      </c>
      <c r="AL37" s="20"/>
      <c r="AM37" s="21"/>
      <c r="AN37" s="133" t="s">
        <v>1174</v>
      </c>
      <c r="AO37" s="9"/>
      <c r="XEV37" s="242"/>
      <c r="XEW37" s="242"/>
      <c r="XEX37" s="242"/>
      <c r="XEY37" s="242"/>
      <c r="XEZ37" s="242"/>
      <c r="XFA37" s="242"/>
      <c r="XFB37" s="242"/>
      <c r="XFC37" s="242"/>
      <c r="XFD37" s="242"/>
    </row>
    <row r="38" s="1" customFormat="1" ht="157.5" spans="1:16384">
      <c r="A38" s="20">
        <v>29</v>
      </c>
      <c r="B38" s="20" t="s">
        <v>1196</v>
      </c>
      <c r="C38" s="20">
        <v>2022</v>
      </c>
      <c r="D38" s="21" t="s">
        <v>720</v>
      </c>
      <c r="E38" s="21" t="s">
        <v>1517</v>
      </c>
      <c r="F38" s="21" t="s">
        <v>45</v>
      </c>
      <c r="G38" s="21" t="s">
        <v>1074</v>
      </c>
      <c r="H38" s="21" t="s">
        <v>1171</v>
      </c>
      <c r="I38" s="33" t="s">
        <v>1518</v>
      </c>
      <c r="J38" s="21" t="s">
        <v>70</v>
      </c>
      <c r="K38" s="21" t="s">
        <v>1075</v>
      </c>
      <c r="L38" s="44">
        <v>600</v>
      </c>
      <c r="M38" s="44"/>
      <c r="N38" s="44"/>
      <c r="O38" s="44">
        <v>500</v>
      </c>
      <c r="P38" s="44">
        <v>100</v>
      </c>
      <c r="Q38" s="44"/>
      <c r="R38" s="44"/>
      <c r="S38" s="44"/>
      <c r="T38" s="44"/>
      <c r="U38" s="50">
        <v>330</v>
      </c>
      <c r="V38" s="50">
        <v>110</v>
      </c>
      <c r="W38" s="35" t="s">
        <v>1519</v>
      </c>
      <c r="X38" s="35" t="s">
        <v>1520</v>
      </c>
      <c r="Y38" s="21" t="s">
        <v>70</v>
      </c>
      <c r="Z38" s="21" t="s">
        <v>1075</v>
      </c>
      <c r="AA38" s="20" t="s">
        <v>80</v>
      </c>
      <c r="AB38" s="21" t="s">
        <v>1089</v>
      </c>
      <c r="AC38" s="21" t="s">
        <v>82</v>
      </c>
      <c r="AD38" s="21" t="s">
        <v>543</v>
      </c>
      <c r="AE38" s="21"/>
      <c r="AF38" s="21"/>
      <c r="AG38" s="133"/>
      <c r="AH38" s="21"/>
      <c r="AI38" s="20" t="s">
        <v>1079</v>
      </c>
      <c r="AJ38" s="20" t="s">
        <v>1079</v>
      </c>
      <c r="AK38" s="20" t="s">
        <v>1079</v>
      </c>
      <c r="AL38" s="20"/>
      <c r="AM38" s="21"/>
      <c r="AN38" s="133" t="s">
        <v>1174</v>
      </c>
      <c r="AO38" s="9"/>
      <c r="AP38" s="1">
        <v>1</v>
      </c>
      <c r="XEV38" s="242"/>
      <c r="XEW38" s="242"/>
      <c r="XEX38" s="242"/>
      <c r="XEY38" s="242"/>
      <c r="XEZ38" s="242"/>
      <c r="XFA38" s="242"/>
      <c r="XFB38" s="242"/>
      <c r="XFC38" s="242"/>
      <c r="XFD38" s="242"/>
    </row>
    <row r="39" s="1" customFormat="1" ht="45" customHeight="1" spans="1:16384">
      <c r="A39" s="325" t="s">
        <v>1612</v>
      </c>
      <c r="B39" s="326"/>
      <c r="C39" s="326"/>
      <c r="D39" s="326"/>
      <c r="E39" s="326"/>
      <c r="F39" s="326"/>
      <c r="G39" s="326"/>
      <c r="H39" s="326"/>
      <c r="I39" s="326"/>
      <c r="J39" s="326"/>
      <c r="K39" s="330"/>
      <c r="L39" s="44"/>
      <c r="M39" s="44"/>
      <c r="N39" s="44"/>
      <c r="O39" s="44"/>
      <c r="P39" s="44"/>
      <c r="Q39" s="44"/>
      <c r="R39" s="44"/>
      <c r="S39" s="44"/>
      <c r="T39" s="44"/>
      <c r="U39" s="50"/>
      <c r="V39" s="50"/>
      <c r="W39" s="35"/>
      <c r="X39" s="35"/>
      <c r="Y39" s="21"/>
      <c r="Z39" s="21"/>
      <c r="AA39" s="20"/>
      <c r="AB39" s="21"/>
      <c r="AC39" s="21"/>
      <c r="AD39" s="21"/>
      <c r="AE39" s="21"/>
      <c r="AF39" s="21"/>
      <c r="AG39" s="133"/>
      <c r="AH39" s="21"/>
      <c r="AI39" s="20"/>
      <c r="AJ39" s="20"/>
      <c r="AK39" s="20"/>
      <c r="AL39" s="20"/>
      <c r="AM39" s="21"/>
      <c r="AN39" s="133"/>
      <c r="AO39" s="9"/>
      <c r="XEV39" s="242"/>
      <c r="XEW39" s="242"/>
      <c r="XEX39" s="242"/>
      <c r="XEY39" s="242"/>
      <c r="XEZ39" s="242"/>
      <c r="XFA39" s="242"/>
      <c r="XFB39" s="242"/>
      <c r="XFC39" s="242"/>
      <c r="XFD39" s="242"/>
    </row>
    <row r="40" s="1" customFormat="1" ht="112.5" spans="1:16384">
      <c r="A40" s="21">
        <v>30</v>
      </c>
      <c r="B40" s="20" t="s">
        <v>482</v>
      </c>
      <c r="C40" s="20">
        <v>2022</v>
      </c>
      <c r="D40" s="21" t="s">
        <v>483</v>
      </c>
      <c r="E40" s="21" t="s">
        <v>484</v>
      </c>
      <c r="F40" s="21" t="s">
        <v>45</v>
      </c>
      <c r="G40" s="21" t="s">
        <v>1160</v>
      </c>
      <c r="H40" s="21" t="s">
        <v>489</v>
      </c>
      <c r="I40" s="33" t="s">
        <v>1505</v>
      </c>
      <c r="J40" s="21" t="s">
        <v>489</v>
      </c>
      <c r="K40" s="21" t="s">
        <v>490</v>
      </c>
      <c r="L40" s="44">
        <v>150</v>
      </c>
      <c r="M40" s="44">
        <v>0</v>
      </c>
      <c r="N40" s="44"/>
      <c r="O40" s="44">
        <v>0</v>
      </c>
      <c r="P40" s="44">
        <v>0</v>
      </c>
      <c r="Q40" s="44">
        <v>0</v>
      </c>
      <c r="R40" s="44">
        <v>150</v>
      </c>
      <c r="S40" s="44">
        <v>0</v>
      </c>
      <c r="T40" s="44"/>
      <c r="U40" s="50">
        <v>3656</v>
      </c>
      <c r="V40" s="50">
        <v>3656</v>
      </c>
      <c r="W40" s="33" t="s">
        <v>487</v>
      </c>
      <c r="X40" s="33" t="s">
        <v>488</v>
      </c>
      <c r="Y40" s="21" t="s">
        <v>489</v>
      </c>
      <c r="Z40" s="21" t="s">
        <v>490</v>
      </c>
      <c r="AA40" s="21" t="s">
        <v>491</v>
      </c>
      <c r="AB40" s="21" t="s">
        <v>492</v>
      </c>
      <c r="AC40" s="21" t="s">
        <v>1073</v>
      </c>
      <c r="AD40" s="21" t="s">
        <v>55</v>
      </c>
      <c r="AE40" s="21"/>
      <c r="AF40" s="21" t="s">
        <v>56</v>
      </c>
      <c r="AG40" s="21" t="s">
        <v>1078</v>
      </c>
      <c r="AH40" s="21"/>
      <c r="AI40" s="20" t="s">
        <v>1079</v>
      </c>
      <c r="AJ40" s="20" t="s">
        <v>1079</v>
      </c>
      <c r="AK40" s="20" t="s">
        <v>1079</v>
      </c>
      <c r="AL40" s="20"/>
      <c r="AM40" s="21"/>
      <c r="AN40" s="128"/>
      <c r="AP40" s="1" t="s">
        <v>1135</v>
      </c>
      <c r="AQ40" s="1" t="s">
        <v>1539</v>
      </c>
      <c r="XEV40" s="242"/>
      <c r="XEW40" s="242"/>
      <c r="XEX40" s="242"/>
      <c r="XEY40" s="242"/>
      <c r="XEZ40" s="242"/>
      <c r="XFA40" s="242"/>
      <c r="XFB40" s="242"/>
      <c r="XFC40" s="242"/>
      <c r="XFD40" s="242"/>
    </row>
    <row r="41" s="1" customFormat="1" spans="1:16384">
      <c r="A41" s="5"/>
      <c r="B41" s="5"/>
      <c r="C41" s="5"/>
      <c r="D41" s="5"/>
      <c r="E41" s="5"/>
      <c r="F41" s="5"/>
      <c r="G41" s="270"/>
      <c r="H41" s="5"/>
      <c r="I41" s="7"/>
      <c r="J41" s="5"/>
      <c r="K41" s="7"/>
      <c r="L41" s="5"/>
      <c r="M41" s="5"/>
      <c r="N41" s="5"/>
      <c r="O41" s="5"/>
      <c r="P41" s="5"/>
      <c r="Q41" s="5"/>
      <c r="R41" s="5"/>
      <c r="S41" s="5"/>
      <c r="T41" s="5"/>
      <c r="U41" s="5"/>
      <c r="V41" s="5"/>
      <c r="W41" s="7"/>
      <c r="X41" s="7"/>
      <c r="Y41" s="5"/>
      <c r="Z41" s="5"/>
      <c r="AA41" s="5"/>
      <c r="AB41" s="5"/>
      <c r="AC41" s="5"/>
      <c r="AD41" s="5"/>
      <c r="AE41" s="5"/>
      <c r="AG41" s="9"/>
      <c r="AI41" s="5"/>
      <c r="AJ41" s="5"/>
      <c r="AK41" s="5"/>
      <c r="AL41" s="5"/>
      <c r="AM41" s="5"/>
      <c r="AN41" s="9"/>
      <c r="AO41" s="9"/>
      <c r="XEV41" s="242"/>
      <c r="XEW41" s="242"/>
      <c r="XEX41" s="242"/>
      <c r="XEY41" s="242"/>
      <c r="XEZ41" s="242"/>
      <c r="XFA41" s="242"/>
      <c r="XFB41" s="242"/>
      <c r="XFC41" s="242"/>
      <c r="XFD41" s="242"/>
    </row>
    <row r="42" s="1" customFormat="1" spans="1:16384">
      <c r="A42" s="5"/>
      <c r="B42" s="5"/>
      <c r="C42" s="5"/>
      <c r="D42" s="5"/>
      <c r="E42" s="5"/>
      <c r="F42" s="5"/>
      <c r="G42" s="270"/>
      <c r="H42" s="5"/>
      <c r="I42" s="7"/>
      <c r="J42" s="5"/>
      <c r="K42" s="7"/>
      <c r="L42" s="5"/>
      <c r="M42" s="5"/>
      <c r="N42" s="5"/>
      <c r="O42" s="5"/>
      <c r="P42" s="5"/>
      <c r="Q42" s="5"/>
      <c r="R42" s="5"/>
      <c r="S42" s="5"/>
      <c r="T42" s="5"/>
      <c r="U42" s="5"/>
      <c r="V42" s="5"/>
      <c r="W42" s="7"/>
      <c r="X42" s="7"/>
      <c r="Y42" s="5"/>
      <c r="Z42" s="5"/>
      <c r="AA42" s="5"/>
      <c r="AB42" s="5"/>
      <c r="AC42" s="5"/>
      <c r="AD42" s="5"/>
      <c r="AE42" s="5"/>
      <c r="AG42" s="9"/>
      <c r="AI42" s="5"/>
      <c r="AJ42" s="5"/>
      <c r="AK42" s="5"/>
      <c r="AL42" s="5"/>
      <c r="AM42" s="5"/>
      <c r="AN42" s="9"/>
      <c r="AO42" s="9"/>
      <c r="XEV42" s="242"/>
      <c r="XEW42" s="242"/>
      <c r="XEX42" s="242"/>
      <c r="XEY42" s="242"/>
      <c r="XEZ42" s="242"/>
      <c r="XFA42" s="242"/>
      <c r="XFB42" s="242"/>
      <c r="XFC42" s="242"/>
      <c r="XFD42" s="242"/>
    </row>
    <row r="43" s="1" customFormat="1" spans="7:16384">
      <c r="G43" s="9"/>
      <c r="AM43" s="9"/>
      <c r="XEV43" s="242"/>
      <c r="XEW43" s="242"/>
      <c r="XEX43" s="242"/>
      <c r="XEY43" s="242"/>
      <c r="XEZ43" s="242"/>
      <c r="XFA43" s="242"/>
      <c r="XFB43" s="242"/>
      <c r="XFC43" s="242"/>
      <c r="XFD43" s="242"/>
    </row>
    <row r="44" s="1" customFormat="1" spans="7:16384">
      <c r="G44" s="9"/>
      <c r="AM44" s="9"/>
      <c r="XEV44" s="242"/>
      <c r="XEW44" s="242"/>
      <c r="XEX44" s="242"/>
      <c r="XEY44" s="242"/>
      <c r="XEZ44" s="242"/>
      <c r="XFA44" s="242"/>
      <c r="XFB44" s="242"/>
      <c r="XFC44" s="242"/>
      <c r="XFD44" s="242"/>
    </row>
    <row r="45" s="1" customFormat="1" spans="7:16384">
      <c r="G45" s="9"/>
      <c r="AM45" s="9"/>
      <c r="XEV45" s="242"/>
      <c r="XEW45" s="242"/>
      <c r="XEX45" s="242"/>
      <c r="XEY45" s="242"/>
      <c r="XEZ45" s="242"/>
      <c r="XFA45" s="242"/>
      <c r="XFB45" s="242"/>
      <c r="XFC45" s="242"/>
      <c r="XFD45" s="242"/>
    </row>
    <row r="46" s="1" customFormat="1" spans="7:16384">
      <c r="G46" s="9"/>
      <c r="AM46" s="9"/>
      <c r="XEV46" s="242"/>
      <c r="XEW46" s="242"/>
      <c r="XEX46" s="242"/>
      <c r="XEY46" s="242"/>
      <c r="XEZ46" s="242"/>
      <c r="XFA46" s="242"/>
      <c r="XFB46" s="242"/>
      <c r="XFC46" s="242"/>
      <c r="XFD46" s="242"/>
    </row>
    <row r="47" s="1" customFormat="1" spans="7:16384">
      <c r="G47" s="9"/>
      <c r="AM47" s="9"/>
      <c r="XEV47" s="242"/>
      <c r="XEW47" s="242"/>
      <c r="XEX47" s="242"/>
      <c r="XEY47" s="242"/>
      <c r="XEZ47" s="242"/>
      <c r="XFA47" s="242"/>
      <c r="XFB47" s="242"/>
      <c r="XFC47" s="242"/>
      <c r="XFD47" s="242"/>
    </row>
    <row r="48" s="1" customFormat="1" spans="7:16384">
      <c r="G48" s="9"/>
      <c r="AM48" s="9"/>
      <c r="XEV48" s="242"/>
      <c r="XEW48" s="242"/>
      <c r="XEX48" s="242"/>
      <c r="XEY48" s="242"/>
      <c r="XEZ48" s="242"/>
      <c r="XFA48" s="242"/>
      <c r="XFB48" s="242"/>
      <c r="XFC48" s="242"/>
      <c r="XFD48" s="242"/>
    </row>
    <row r="49" s="1" customFormat="1" spans="7:16384">
      <c r="G49" s="9"/>
      <c r="AM49" s="9"/>
      <c r="XEV49" s="242"/>
      <c r="XEW49" s="242"/>
      <c r="XEX49" s="242"/>
      <c r="XEY49" s="242"/>
      <c r="XEZ49" s="242"/>
      <c r="XFA49" s="242"/>
      <c r="XFB49" s="242"/>
      <c r="XFC49" s="242"/>
      <c r="XFD49" s="242"/>
    </row>
    <row r="50" s="1" customFormat="1" spans="7:16384">
      <c r="G50" s="9"/>
      <c r="AM50" s="9"/>
      <c r="XEV50" s="242"/>
      <c r="XEW50" s="242"/>
      <c r="XEX50" s="242"/>
      <c r="XEY50" s="242"/>
      <c r="XEZ50" s="242"/>
      <c r="XFA50" s="242"/>
      <c r="XFB50" s="242"/>
      <c r="XFC50" s="242"/>
      <c r="XFD50" s="242"/>
    </row>
    <row r="51" s="1" customFormat="1" spans="7:16384">
      <c r="G51" s="9"/>
      <c r="AM51" s="9"/>
      <c r="XEV51" s="242"/>
      <c r="XEW51" s="242"/>
      <c r="XEX51" s="242"/>
      <c r="XEY51" s="242"/>
      <c r="XEZ51" s="242"/>
      <c r="XFA51" s="242"/>
      <c r="XFB51" s="242"/>
      <c r="XFC51" s="242"/>
      <c r="XFD51" s="242"/>
    </row>
    <row r="52" s="1" customFormat="1" spans="7:16384">
      <c r="G52" s="9"/>
      <c r="AM52" s="9"/>
      <c r="XEV52" s="242"/>
      <c r="XEW52" s="242"/>
      <c r="XEX52" s="242"/>
      <c r="XEY52" s="242"/>
      <c r="XEZ52" s="242"/>
      <c r="XFA52" s="242"/>
      <c r="XFB52" s="242"/>
      <c r="XFC52" s="242"/>
      <c r="XFD52" s="242"/>
    </row>
    <row r="53" s="1" customFormat="1" spans="7:16384">
      <c r="G53" s="9"/>
      <c r="AM53" s="9"/>
      <c r="XEV53" s="242"/>
      <c r="XEW53" s="242"/>
      <c r="XEX53" s="242"/>
      <c r="XEY53" s="242"/>
      <c r="XEZ53" s="242"/>
      <c r="XFA53" s="242"/>
      <c r="XFB53" s="242"/>
      <c r="XFC53" s="242"/>
      <c r="XFD53" s="242"/>
    </row>
    <row r="54" s="1" customFormat="1" spans="7:16384">
      <c r="G54" s="9"/>
      <c r="AM54" s="9"/>
      <c r="XEV54" s="242"/>
      <c r="XEW54" s="242"/>
      <c r="XEX54" s="242"/>
      <c r="XEY54" s="242"/>
      <c r="XEZ54" s="242"/>
      <c r="XFA54" s="242"/>
      <c r="XFB54" s="242"/>
      <c r="XFC54" s="242"/>
      <c r="XFD54" s="242"/>
    </row>
    <row r="55" s="1" customFormat="1" spans="7:16384">
      <c r="G55" s="9"/>
      <c r="AM55" s="9"/>
      <c r="XEV55" s="242"/>
      <c r="XEW55" s="242"/>
      <c r="XEX55" s="242"/>
      <c r="XEY55" s="242"/>
      <c r="XEZ55" s="242"/>
      <c r="XFA55" s="242"/>
      <c r="XFB55" s="242"/>
      <c r="XFC55" s="242"/>
      <c r="XFD55" s="242"/>
    </row>
    <row r="56" s="1" customFormat="1" spans="7:16384">
      <c r="G56" s="9"/>
      <c r="AM56" s="9"/>
      <c r="XEV56" s="242"/>
      <c r="XEW56" s="242"/>
      <c r="XEX56" s="242"/>
      <c r="XEY56" s="242"/>
      <c r="XEZ56" s="242"/>
      <c r="XFA56" s="242"/>
      <c r="XFB56" s="242"/>
      <c r="XFC56" s="242"/>
      <c r="XFD56" s="242"/>
    </row>
    <row r="57" s="1" customFormat="1" spans="7:16384">
      <c r="G57" s="9"/>
      <c r="AM57" s="9"/>
      <c r="XEV57" s="242"/>
      <c r="XEW57" s="242"/>
      <c r="XEX57" s="242"/>
      <c r="XEY57" s="242"/>
      <c r="XEZ57" s="242"/>
      <c r="XFA57" s="242"/>
      <c r="XFB57" s="242"/>
      <c r="XFC57" s="242"/>
      <c r="XFD57" s="242"/>
    </row>
    <row r="58" s="1" customFormat="1" spans="7:16384">
      <c r="G58" s="9"/>
      <c r="AM58" s="9"/>
      <c r="XEV58" s="242"/>
      <c r="XEW58" s="242"/>
      <c r="XEX58" s="242"/>
      <c r="XEY58" s="242"/>
      <c r="XEZ58" s="242"/>
      <c r="XFA58" s="242"/>
      <c r="XFB58" s="242"/>
      <c r="XFC58" s="242"/>
      <c r="XFD58" s="242"/>
    </row>
    <row r="59" s="1" customFormat="1" spans="7:16384">
      <c r="G59" s="9"/>
      <c r="AM59" s="9"/>
      <c r="XEV59" s="242"/>
      <c r="XEW59" s="242"/>
      <c r="XEX59" s="242"/>
      <c r="XEY59" s="242"/>
      <c r="XEZ59" s="242"/>
      <c r="XFA59" s="242"/>
      <c r="XFB59" s="242"/>
      <c r="XFC59" s="242"/>
      <c r="XFD59" s="242"/>
    </row>
    <row r="60" s="1" customFormat="1" spans="7:16384">
      <c r="G60" s="9"/>
      <c r="AM60" s="9"/>
      <c r="XEV60" s="242"/>
      <c r="XEW60" s="242"/>
      <c r="XEX60" s="242"/>
      <c r="XEY60" s="242"/>
      <c r="XEZ60" s="242"/>
      <c r="XFA60" s="242"/>
      <c r="XFB60" s="242"/>
      <c r="XFC60" s="242"/>
      <c r="XFD60" s="242"/>
    </row>
    <row r="61" s="1" customFormat="1" spans="7:16384">
      <c r="G61" s="9"/>
      <c r="AM61" s="9"/>
      <c r="XEV61" s="242"/>
      <c r="XEW61" s="242"/>
      <c r="XEX61" s="242"/>
      <c r="XEY61" s="242"/>
      <c r="XEZ61" s="242"/>
      <c r="XFA61" s="242"/>
      <c r="XFB61" s="242"/>
      <c r="XFC61" s="242"/>
      <c r="XFD61" s="242"/>
    </row>
    <row r="62" s="1" customFormat="1" spans="7:16384">
      <c r="G62" s="9"/>
      <c r="AM62" s="9"/>
      <c r="XEV62" s="242"/>
      <c r="XEW62" s="242"/>
      <c r="XEX62" s="242"/>
      <c r="XEY62" s="242"/>
      <c r="XEZ62" s="242"/>
      <c r="XFA62" s="242"/>
      <c r="XFB62" s="242"/>
      <c r="XFC62" s="242"/>
      <c r="XFD62" s="242"/>
    </row>
    <row r="63" s="1" customFormat="1" spans="7:16384">
      <c r="G63" s="9"/>
      <c r="AM63" s="9"/>
      <c r="XEV63" s="242"/>
      <c r="XEW63" s="242"/>
      <c r="XEX63" s="242"/>
      <c r="XEY63" s="242"/>
      <c r="XEZ63" s="242"/>
      <c r="XFA63" s="242"/>
      <c r="XFB63" s="242"/>
      <c r="XFC63" s="242"/>
      <c r="XFD63" s="242"/>
    </row>
    <row r="64" s="1" customFormat="1" spans="7:16384">
      <c r="G64" s="9"/>
      <c r="AM64" s="9"/>
      <c r="XEV64" s="242"/>
      <c r="XEW64" s="242"/>
      <c r="XEX64" s="242"/>
      <c r="XEY64" s="242"/>
      <c r="XEZ64" s="242"/>
      <c r="XFA64" s="242"/>
      <c r="XFB64" s="242"/>
      <c r="XFC64" s="242"/>
      <c r="XFD64" s="242"/>
    </row>
    <row r="65" s="1" customFormat="1" spans="7:16384">
      <c r="G65" s="9"/>
      <c r="AM65" s="9"/>
      <c r="XEV65" s="242"/>
      <c r="XEW65" s="242"/>
      <c r="XEX65" s="242"/>
      <c r="XEY65" s="242"/>
      <c r="XEZ65" s="242"/>
      <c r="XFA65" s="242"/>
      <c r="XFB65" s="242"/>
      <c r="XFC65" s="242"/>
      <c r="XFD65" s="242"/>
    </row>
    <row r="66" s="1" customFormat="1" spans="7:16384">
      <c r="G66" s="9"/>
      <c r="AM66" s="9"/>
      <c r="XEV66" s="242"/>
      <c r="XEW66" s="242"/>
      <c r="XEX66" s="242"/>
      <c r="XEY66" s="242"/>
      <c r="XEZ66" s="242"/>
      <c r="XFA66" s="242"/>
      <c r="XFB66" s="242"/>
      <c r="XFC66" s="242"/>
      <c r="XFD66" s="242"/>
    </row>
    <row r="67" s="1" customFormat="1" spans="7:16384">
      <c r="G67" s="9"/>
      <c r="AM67" s="9"/>
      <c r="XEV67" s="242"/>
      <c r="XEW67" s="242"/>
      <c r="XEX67" s="242"/>
      <c r="XEY67" s="242"/>
      <c r="XEZ67" s="242"/>
      <c r="XFA67" s="242"/>
      <c r="XFB67" s="242"/>
      <c r="XFC67" s="242"/>
      <c r="XFD67" s="242"/>
    </row>
    <row r="68" s="1" customFormat="1" spans="7:16384">
      <c r="G68" s="9"/>
      <c r="AM68" s="9"/>
      <c r="XEV68" s="242"/>
      <c r="XEW68" s="242"/>
      <c r="XEX68" s="242"/>
      <c r="XEY68" s="242"/>
      <c r="XEZ68" s="242"/>
      <c r="XFA68" s="242"/>
      <c r="XFB68" s="242"/>
      <c r="XFC68" s="242"/>
      <c r="XFD68" s="242"/>
    </row>
    <row r="69" s="1" customFormat="1" spans="7:16384">
      <c r="G69" s="9"/>
      <c r="AM69" s="9"/>
      <c r="XEV69" s="242"/>
      <c r="XEW69" s="242"/>
      <c r="XEX69" s="242"/>
      <c r="XEY69" s="242"/>
      <c r="XEZ69" s="242"/>
      <c r="XFA69" s="242"/>
      <c r="XFB69" s="242"/>
      <c r="XFC69" s="242"/>
      <c r="XFD69" s="242"/>
    </row>
    <row r="70" s="1" customFormat="1" spans="7:16384">
      <c r="G70" s="9"/>
      <c r="AM70" s="9"/>
      <c r="XEV70" s="242"/>
      <c r="XEW70" s="242"/>
      <c r="XEX70" s="242"/>
      <c r="XEY70" s="242"/>
      <c r="XEZ70" s="242"/>
      <c r="XFA70" s="242"/>
      <c r="XFB70" s="242"/>
      <c r="XFC70" s="242"/>
      <c r="XFD70" s="242"/>
    </row>
    <row r="71" s="1" customFormat="1" spans="7:16384">
      <c r="G71" s="9"/>
      <c r="AM71" s="9"/>
      <c r="XEV71" s="242"/>
      <c r="XEW71" s="242"/>
      <c r="XEX71" s="242"/>
      <c r="XEY71" s="242"/>
      <c r="XEZ71" s="242"/>
      <c r="XFA71" s="242"/>
      <c r="XFB71" s="242"/>
      <c r="XFC71" s="242"/>
      <c r="XFD71" s="242"/>
    </row>
    <row r="72" s="1" customFormat="1" spans="7:16384">
      <c r="G72" s="9"/>
      <c r="AM72" s="9"/>
      <c r="XEV72" s="242"/>
      <c r="XEW72" s="242"/>
      <c r="XEX72" s="242"/>
      <c r="XEY72" s="242"/>
      <c r="XEZ72" s="242"/>
      <c r="XFA72" s="242"/>
      <c r="XFB72" s="242"/>
      <c r="XFC72" s="242"/>
      <c r="XFD72" s="242"/>
    </row>
    <row r="73" s="1" customFormat="1" spans="7:16384">
      <c r="G73" s="9"/>
      <c r="AM73" s="9"/>
      <c r="XEV73" s="242"/>
      <c r="XEW73" s="242"/>
      <c r="XEX73" s="242"/>
      <c r="XEY73" s="242"/>
      <c r="XEZ73" s="242"/>
      <c r="XFA73" s="242"/>
      <c r="XFB73" s="242"/>
      <c r="XFC73" s="242"/>
      <c r="XFD73" s="242"/>
    </row>
    <row r="74" s="1" customFormat="1" spans="7:16384">
      <c r="G74" s="9"/>
      <c r="AM74" s="9"/>
      <c r="XEV74" s="242"/>
      <c r="XEW74" s="242"/>
      <c r="XEX74" s="242"/>
      <c r="XEY74" s="242"/>
      <c r="XEZ74" s="242"/>
      <c r="XFA74" s="242"/>
      <c r="XFB74" s="242"/>
      <c r="XFC74" s="242"/>
      <c r="XFD74" s="242"/>
    </row>
    <row r="75" s="1" customFormat="1" spans="7:16384">
      <c r="G75" s="9"/>
      <c r="AM75" s="9"/>
      <c r="XEV75" s="242"/>
      <c r="XEW75" s="242"/>
      <c r="XEX75" s="242"/>
      <c r="XEY75" s="242"/>
      <c r="XEZ75" s="242"/>
      <c r="XFA75" s="242"/>
      <c r="XFB75" s="242"/>
      <c r="XFC75" s="242"/>
      <c r="XFD75" s="242"/>
    </row>
    <row r="76" s="1" customFormat="1" spans="7:16384">
      <c r="G76" s="9"/>
      <c r="AM76" s="9"/>
      <c r="XEV76" s="242"/>
      <c r="XEW76" s="242"/>
      <c r="XEX76" s="242"/>
      <c r="XEY76" s="242"/>
      <c r="XEZ76" s="242"/>
      <c r="XFA76" s="242"/>
      <c r="XFB76" s="242"/>
      <c r="XFC76" s="242"/>
      <c r="XFD76" s="242"/>
    </row>
    <row r="77" s="1" customFormat="1" spans="7:16384">
      <c r="G77" s="9"/>
      <c r="AM77" s="9"/>
      <c r="XEV77" s="242"/>
      <c r="XEW77" s="242"/>
      <c r="XEX77" s="242"/>
      <c r="XEY77" s="242"/>
      <c r="XEZ77" s="242"/>
      <c r="XFA77" s="242"/>
      <c r="XFB77" s="242"/>
      <c r="XFC77" s="242"/>
      <c r="XFD77" s="242"/>
    </row>
    <row r="1048359" s="242" customFormat="1"/>
    <row r="1048360" s="242" customFormat="1"/>
    <row r="1048361" s="242" customFormat="1"/>
    <row r="1048362" s="242" customFormat="1"/>
    <row r="1048363" s="242" customFormat="1"/>
    <row r="1048364" s="242" customFormat="1"/>
    <row r="1048365" s="242" customFormat="1"/>
    <row r="1048366" s="242" customFormat="1"/>
    <row r="1048367" s="242" customFormat="1"/>
    <row r="1048368" s="242" customFormat="1"/>
    <row r="1048369" s="242" customFormat="1"/>
    <row r="1048370" s="242" customFormat="1"/>
    <row r="1048371" s="242" customFormat="1"/>
    <row r="1048372" s="242" customFormat="1"/>
    <row r="1048373" s="242" customFormat="1"/>
    <row r="1048374" s="242" customFormat="1"/>
    <row r="1048375" s="242" customFormat="1"/>
    <row r="1048376" s="242" customFormat="1"/>
    <row r="1048377" s="242" customFormat="1"/>
    <row r="1048378" s="242" customFormat="1"/>
    <row r="1048379" s="242" customFormat="1"/>
    <row r="1048380" s="242" customFormat="1"/>
    <row r="1048381" s="242" customFormat="1"/>
    <row r="1048382" s="242" customFormat="1"/>
    <row r="1048383" s="242" customFormat="1"/>
    <row r="1048384" s="242" customFormat="1"/>
    <row r="1048385" s="242" customFormat="1"/>
    <row r="1048386" s="242" customFormat="1"/>
    <row r="1048387" s="242" customFormat="1"/>
    <row r="1048388" s="242" customFormat="1"/>
    <row r="1048389" s="242" customFormat="1"/>
    <row r="1048390" s="242" customFormat="1"/>
    <row r="1048391" s="242" customFormat="1"/>
    <row r="1048392" s="242" customFormat="1"/>
    <row r="1048393" s="242" customFormat="1"/>
    <row r="1048394" s="242" customFormat="1"/>
    <row r="1048395" s="242" customFormat="1"/>
    <row r="1048396" s="242" customFormat="1"/>
    <row r="1048397" s="242" customFormat="1"/>
    <row r="1048398" s="242" customFormat="1"/>
    <row r="1048399" s="242" customFormat="1"/>
    <row r="1048400" s="242" customFormat="1"/>
    <row r="1048401" s="242" customFormat="1"/>
    <row r="1048402" s="242" customFormat="1"/>
    <row r="1048403" s="242" customFormat="1"/>
    <row r="1048404" s="242" customFormat="1"/>
    <row r="1048405" s="242" customFormat="1"/>
    <row r="1048406" s="242" customFormat="1"/>
    <row r="1048407" s="242" customFormat="1"/>
    <row r="1048408" s="242" customFormat="1"/>
    <row r="1048409" s="242" customFormat="1"/>
    <row r="1048410" s="242" customFormat="1"/>
    <row r="1048411" s="242" customFormat="1"/>
    <row r="1048412" s="242" customFormat="1"/>
    <row r="1048413" s="242" customFormat="1"/>
    <row r="1048414" s="242" customFormat="1"/>
    <row r="1048415" s="242" customFormat="1"/>
    <row r="1048416" s="242" customFormat="1"/>
    <row r="1048417" s="242" customFormat="1"/>
    <row r="1048418" s="242" customFormat="1"/>
    <row r="1048419" s="242" customFormat="1"/>
    <row r="1048420" s="242" customFormat="1"/>
    <row r="1048421" s="242" customFormat="1"/>
    <row r="1048422" s="242" customFormat="1"/>
    <row r="1048423" s="242" customFormat="1"/>
    <row r="1048424" s="242" customFormat="1"/>
    <row r="1048425" s="242" customFormat="1"/>
    <row r="1048426" s="242" customFormat="1"/>
    <row r="1048427" s="242" customFormat="1"/>
    <row r="1048428" s="242" customFormat="1"/>
    <row r="1048429" s="242" customFormat="1"/>
    <row r="1048430" s="242" customFormat="1"/>
    <row r="1048431" s="242" customFormat="1"/>
    <row r="1048432" s="242" customFormat="1"/>
    <row r="1048433" s="242" customFormat="1"/>
    <row r="1048434" s="242" customFormat="1"/>
    <row r="1048435" s="242" customFormat="1"/>
    <row r="1048436" s="242" customFormat="1"/>
    <row r="1048437" s="242" customFormat="1"/>
    <row r="1048438" s="242" customFormat="1"/>
    <row r="1048439" s="242" customFormat="1"/>
    <row r="1048440" s="242" customFormat="1"/>
    <row r="1048441" s="242" customFormat="1"/>
    <row r="1048442" s="242" customFormat="1"/>
    <row r="1048443" s="242" customFormat="1"/>
    <row r="1048444" s="242" customFormat="1"/>
    <row r="1048445" s="242" customFormat="1"/>
    <row r="1048446" s="242" customFormat="1"/>
    <row r="1048447" s="242" customFormat="1"/>
    <row r="1048448" s="242" customFormat="1"/>
    <row r="1048449" s="242" customFormat="1"/>
    <row r="1048450" s="242" customFormat="1"/>
    <row r="1048451" s="242" customFormat="1"/>
    <row r="1048452" s="242" customFormat="1"/>
    <row r="1048453" s="242" customFormat="1"/>
    <row r="1048454" s="242" customFormat="1"/>
    <row r="1048455" s="242" customFormat="1"/>
    <row r="1048456" s="242" customFormat="1"/>
    <row r="1048457" s="242" customFormat="1"/>
    <row r="1048458" s="242" customFormat="1"/>
    <row r="1048459" s="242" customFormat="1"/>
    <row r="1048460" s="242" customFormat="1"/>
    <row r="1048461" s="242" customFormat="1"/>
    <row r="1048462" s="242" customFormat="1"/>
    <row r="1048463" s="242" customFormat="1"/>
    <row r="1048464" s="242" customFormat="1"/>
    <row r="1048465" s="242" customFormat="1"/>
    <row r="1048466" s="242" customFormat="1"/>
    <row r="1048467" s="242" customFormat="1"/>
    <row r="1048468" s="242" customFormat="1"/>
    <row r="1048469" s="242" customFormat="1"/>
    <row r="1048470" s="242" customFormat="1"/>
    <row r="1048471" s="242" customFormat="1"/>
    <row r="1048472" s="242" customFormat="1"/>
    <row r="1048473" s="242" customFormat="1"/>
    <row r="1048474" s="242" customFormat="1"/>
    <row r="1048475" s="242" customFormat="1"/>
    <row r="1048476" s="242" customFormat="1"/>
    <row r="1048477" s="242" customFormat="1"/>
    <row r="1048478" s="242" customFormat="1"/>
    <row r="1048479" s="242" customFormat="1"/>
    <row r="1048480" s="242" customFormat="1"/>
    <row r="1048481" s="242" customFormat="1"/>
    <row r="1048482" s="242" customFormat="1"/>
    <row r="1048483" s="242" customFormat="1"/>
    <row r="1048484" s="242" customFormat="1"/>
    <row r="1048485" s="242" customFormat="1"/>
    <row r="1048486" s="242" customFormat="1"/>
    <row r="1048487" s="242" customFormat="1"/>
    <row r="1048488" s="242" customFormat="1"/>
    <row r="1048489" s="242" customFormat="1"/>
    <row r="1048490" s="242" customFormat="1"/>
    <row r="1048491" s="242" customFormat="1"/>
    <row r="1048492" s="242" customFormat="1"/>
    <row r="1048493" s="242" customFormat="1"/>
    <row r="1048494" s="242" customFormat="1"/>
    <row r="1048495" s="242" customFormat="1"/>
    <row r="1048496" s="242" customFormat="1"/>
    <row r="1048497" s="242" customFormat="1"/>
    <row r="1048498" s="242" customFormat="1"/>
    <row r="1048499" s="242" customFormat="1"/>
    <row r="1048500" s="242" customFormat="1"/>
    <row r="1048501" s="242" customFormat="1"/>
    <row r="1048502" s="242" customFormat="1"/>
    <row r="1048503" s="242" customFormat="1"/>
    <row r="1048504" s="242" customFormat="1"/>
    <row r="1048505" s="242" customFormat="1"/>
    <row r="1048506" s="242" customFormat="1"/>
    <row r="1048507" s="242" customFormat="1"/>
    <row r="1048508" s="242" customFormat="1"/>
    <row r="1048509" s="242" customFormat="1"/>
    <row r="1048510" s="242" customFormat="1"/>
    <row r="1048511" s="242" customFormat="1"/>
    <row r="1048512" s="242" customFormat="1"/>
    <row r="1048513" s="242" customFormat="1"/>
    <row r="1048514" s="242" customFormat="1"/>
    <row r="1048515" s="242" customFormat="1"/>
    <row r="1048516" s="242" customFormat="1"/>
    <row r="1048517" s="242" customFormat="1"/>
    <row r="1048518" s="242" customFormat="1"/>
    <row r="1048519" s="242" customFormat="1"/>
    <row r="1048520" s="242" customFormat="1"/>
    <row r="1048521" s="242" customFormat="1"/>
    <row r="1048522" s="242" customFormat="1"/>
    <row r="1048523" s="242" customFormat="1"/>
    <row r="1048524" s="242" customFormat="1"/>
    <row r="1048525" s="242" customFormat="1"/>
    <row r="1048526" s="242" customFormat="1"/>
    <row r="1048527" s="242" customFormat="1"/>
    <row r="1048528" s="242" customFormat="1"/>
    <row r="1048529" s="242" customFormat="1"/>
    <row r="1048530" s="242" customFormat="1"/>
    <row r="1048531" s="242" customFormat="1"/>
    <row r="1048532" s="242" customFormat="1"/>
    <row r="1048533" s="242" customFormat="1"/>
    <row r="1048534" s="242" customFormat="1"/>
    <row r="1048535" s="242" customFormat="1"/>
    <row r="1048536" s="242" customFormat="1"/>
    <row r="1048537" s="242" customFormat="1"/>
    <row r="1048538" s="242" customFormat="1"/>
    <row r="1048539" s="242" customFormat="1"/>
    <row r="1048540" s="242" customFormat="1"/>
    <row r="1048541" s="242" customFormat="1"/>
    <row r="1048542" s="242" customFormat="1"/>
    <row r="1048543" s="242" customFormat="1"/>
    <row r="1048544" s="242" customFormat="1"/>
    <row r="1048545" s="242" customFormat="1"/>
    <row r="1048546" s="242" customFormat="1"/>
    <row r="1048547" s="242" customFormat="1"/>
    <row r="1048548" s="242" customFormat="1"/>
    <row r="1048549" s="242" customFormat="1"/>
    <row r="1048550" s="242" customFormat="1"/>
    <row r="1048551" s="242" customFormat="1"/>
    <row r="1048552" s="242" customFormat="1"/>
    <row r="1048553" s="242" customFormat="1"/>
    <row r="1048554" s="242" customFormat="1"/>
    <row r="1048555" s="242" customFormat="1"/>
    <row r="1048556" s="242" customFormat="1"/>
    <row r="1048557" s="242" customFormat="1"/>
    <row r="1048558" s="242" customFormat="1"/>
    <row r="1048559" s="242" customFormat="1"/>
    <row r="1048560" s="242" customFormat="1"/>
    <row r="1048561" s="242" customFormat="1"/>
    <row r="1048562" s="242" customFormat="1"/>
    <row r="1048563" s="242" customFormat="1"/>
    <row r="1048564" s="242" customFormat="1"/>
    <row r="1048565" s="242" customFormat="1"/>
    <row r="1048566" s="242" customFormat="1"/>
    <row r="1048567" s="242" customFormat="1"/>
    <row r="1048568" s="242" customFormat="1"/>
    <row r="1048569" s="242" customFormat="1"/>
    <row r="1048570" s="242" customFormat="1"/>
    <row r="1048571" s="242" customFormat="1"/>
    <row r="1048572" s="242" customFormat="1"/>
    <row r="1048573" s="242" customFormat="1"/>
    <row r="1048574" s="242" customFormat="1"/>
    <row r="1048575" s="242" customFormat="1"/>
  </sheetData>
  <mergeCells count="11">
    <mergeCell ref="A1:AM1"/>
    <mergeCell ref="L2:T2"/>
    <mergeCell ref="U2:V2"/>
    <mergeCell ref="A3:K3"/>
    <mergeCell ref="A8:K8"/>
    <mergeCell ref="A15:K15"/>
    <mergeCell ref="A21:K21"/>
    <mergeCell ref="A25:K25"/>
    <mergeCell ref="A31:K31"/>
    <mergeCell ref="A33:K33"/>
    <mergeCell ref="A39:K39"/>
  </mergeCells>
  <conditionalFormatting sqref="E4">
    <cfRule type="duplicateValues" dxfId="0" priority="5"/>
  </conditionalFormatting>
  <conditionalFormatting sqref="E7">
    <cfRule type="duplicateValues" dxfId="0" priority="6"/>
  </conditionalFormatting>
  <conditionalFormatting sqref="E13">
    <cfRule type="duplicateValues" dxfId="0" priority="7"/>
  </conditionalFormatting>
  <conditionalFormatting sqref="E22">
    <cfRule type="duplicateValues" dxfId="0" priority="1"/>
  </conditionalFormatting>
  <conditionalFormatting sqref="E23">
    <cfRule type="duplicateValues" dxfId="0" priority="3"/>
  </conditionalFormatting>
  <conditionalFormatting sqref="I28">
    <cfRule type="duplicateValues" dxfId="0" priority="4"/>
  </conditionalFormatting>
  <pageMargins left="0.751388888888889" right="0.432638888888889" top="1" bottom="0.235416666666667" header="0.5" footer="0.313888888888889"/>
  <pageSetup paperSize="9" scale="88" fitToHeight="0" orientation="landscape" horizontalDpi="600"/>
  <headerFooter/>
  <rowBreaks count="1" manualBreakCount="1">
    <brk id="14" max="40" man="1"/>
  </rowBreaks>
  <colBreaks count="1" manualBreakCount="1">
    <brk id="39" max="39"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W216"/>
  <sheetViews>
    <sheetView zoomScale="81" zoomScaleNormal="81" workbookViewId="0">
      <pane xSplit="4" ySplit="8" topLeftCell="AB9" activePane="bottomRight" state="frozen"/>
      <selection/>
      <selection pane="topRight"/>
      <selection pane="bottomLeft"/>
      <selection pane="bottomRight" activeCell="U3" sqref="A$1:AT$1048576"/>
    </sheetView>
  </sheetViews>
  <sheetFormatPr defaultColWidth="9" defaultRowHeight="13.5"/>
  <cols>
    <col min="1" max="1" width="5.11666666666667" style="5" customWidth="1"/>
    <col min="2" max="2" width="12.35" style="5" customWidth="1"/>
    <col min="3" max="3" width="10.7833333333333" style="5" customWidth="1"/>
    <col min="4" max="4" width="7.11666666666667" style="5" hidden="1" customWidth="1"/>
    <col min="5" max="5" width="19" style="5" customWidth="1"/>
    <col min="6" max="6" width="12.35" style="5" customWidth="1"/>
    <col min="7" max="7" width="8.55" style="6" customWidth="1"/>
    <col min="8" max="8" width="20.1333333333333" style="5" customWidth="1"/>
    <col min="9" max="9" width="38.575" style="7" customWidth="1"/>
    <col min="10" max="17" width="10.5833333333333" style="5" customWidth="1"/>
    <col min="18" max="18" width="12.6" style="5" customWidth="1"/>
    <col min="19" max="19" width="10.5833333333333" style="5" customWidth="1"/>
    <col min="20" max="20" width="10.5833333333333" style="7" customWidth="1"/>
    <col min="21" max="21" width="14.0833333333333" style="5" customWidth="1"/>
    <col min="22" max="22" width="9.80833333333333" style="5" customWidth="1"/>
    <col min="23" max="23" width="10.9416666666667" style="5" customWidth="1"/>
    <col min="24" max="24" width="11.45" style="5" customWidth="1"/>
    <col min="25" max="26" width="8.40833333333333" style="5" customWidth="1"/>
    <col min="27" max="27" width="10.25" style="5" customWidth="1"/>
    <col min="28" max="28" width="8.40833333333333" style="5" customWidth="1"/>
    <col min="29" max="29" width="12.1333333333333" style="5" hidden="1" customWidth="1"/>
    <col min="30" max="30" width="10.3833333333333" style="5" hidden="1" customWidth="1"/>
    <col min="31" max="31" width="41.1333333333333" style="7" customWidth="1"/>
    <col min="32" max="32" width="41.5" style="7" customWidth="1"/>
    <col min="33" max="34" width="9" style="5" customWidth="1"/>
    <col min="35" max="35" width="9" style="8" customWidth="1"/>
    <col min="36" max="39" width="9" style="5" customWidth="1"/>
    <col min="40" max="40" width="9" style="1" customWidth="1"/>
    <col min="41" max="41" width="9" style="9" customWidth="1"/>
    <col min="42" max="42" width="9" style="1" customWidth="1"/>
    <col min="43" max="45" width="9" style="5" customWidth="1"/>
    <col min="46" max="47" width="14.8583333333333" style="5" customWidth="1"/>
    <col min="48" max="48" width="9" style="9" hidden="1" customWidth="1"/>
    <col min="49" max="16377" width="9" style="1"/>
  </cols>
  <sheetData>
    <row r="1" s="1" customFormat="1" ht="43" customHeight="1" spans="1:48">
      <c r="A1" s="10" t="s">
        <v>0</v>
      </c>
      <c r="B1" s="10"/>
      <c r="C1" s="10"/>
      <c r="D1" s="246"/>
      <c r="E1" s="10"/>
      <c r="F1" s="10"/>
      <c r="G1" s="10"/>
      <c r="H1" s="10"/>
      <c r="I1" s="10"/>
      <c r="J1" s="246"/>
      <c r="K1" s="246"/>
      <c r="L1" s="246"/>
      <c r="M1" s="246"/>
      <c r="N1" s="246"/>
      <c r="O1" s="246"/>
      <c r="P1" s="246"/>
      <c r="Q1" s="246"/>
      <c r="R1" s="246"/>
      <c r="S1" s="10"/>
      <c r="T1" s="246"/>
      <c r="U1" s="10"/>
      <c r="V1" s="10"/>
      <c r="W1" s="10"/>
      <c r="X1" s="10"/>
      <c r="Y1" s="10"/>
      <c r="Z1" s="10"/>
      <c r="AA1" s="10"/>
      <c r="AB1" s="246"/>
      <c r="AC1" s="246"/>
      <c r="AD1" s="246"/>
      <c r="AE1" s="246"/>
      <c r="AF1" s="246"/>
      <c r="AG1" s="246"/>
      <c r="AH1" s="246"/>
      <c r="AI1" s="246"/>
      <c r="AJ1" s="246"/>
      <c r="AK1" s="246"/>
      <c r="AL1" s="246"/>
      <c r="AM1" s="246"/>
      <c r="AN1" s="246"/>
      <c r="AO1" s="246"/>
      <c r="AP1" s="246"/>
      <c r="AQ1" s="10"/>
      <c r="AR1" s="10"/>
      <c r="AS1" s="10"/>
      <c r="AT1" s="10"/>
      <c r="AU1" s="10"/>
      <c r="AV1" s="9"/>
    </row>
    <row r="2" s="1" customFormat="1" ht="30" customHeight="1" spans="1:48">
      <c r="A2" s="12" t="s">
        <v>1</v>
      </c>
      <c r="B2" s="13" t="s">
        <v>1047</v>
      </c>
      <c r="C2" s="14" t="s">
        <v>1048</v>
      </c>
      <c r="D2" s="15" t="s">
        <v>3</v>
      </c>
      <c r="E2" s="15" t="s">
        <v>4</v>
      </c>
      <c r="F2" s="15" t="s">
        <v>1049</v>
      </c>
      <c r="G2" s="16" t="s">
        <v>1050</v>
      </c>
      <c r="H2" s="15" t="s">
        <v>7</v>
      </c>
      <c r="I2" s="15" t="s">
        <v>1051</v>
      </c>
      <c r="J2" s="29" t="s">
        <v>3</v>
      </c>
      <c r="K2" s="29"/>
      <c r="L2" s="29"/>
      <c r="M2" s="29"/>
      <c r="N2" s="29"/>
      <c r="O2" s="29"/>
      <c r="P2" s="29"/>
      <c r="Q2" s="29"/>
      <c r="R2" s="30" t="s">
        <v>1052</v>
      </c>
      <c r="S2" s="30" t="s">
        <v>1053</v>
      </c>
      <c r="T2" s="30" t="s">
        <v>1054</v>
      </c>
      <c r="U2" s="38" t="s">
        <v>1055</v>
      </c>
      <c r="V2" s="39"/>
      <c r="W2" s="39"/>
      <c r="X2" s="39"/>
      <c r="Y2" s="39"/>
      <c r="Z2" s="39"/>
      <c r="AA2" s="39"/>
      <c r="AB2" s="46"/>
      <c r="AC2" s="47" t="s">
        <v>10</v>
      </c>
      <c r="AD2" s="47"/>
      <c r="AE2" s="15" t="s">
        <v>1056</v>
      </c>
      <c r="AF2" s="15" t="s">
        <v>1057</v>
      </c>
      <c r="AG2" s="15" t="s">
        <v>13</v>
      </c>
      <c r="AH2" s="15" t="s">
        <v>14</v>
      </c>
      <c r="AI2" s="54" t="s">
        <v>15</v>
      </c>
      <c r="AJ2" s="15" t="s">
        <v>16</v>
      </c>
      <c r="AK2" s="16" t="s">
        <v>17</v>
      </c>
      <c r="AL2" s="15" t="s">
        <v>18</v>
      </c>
      <c r="AM2" s="16" t="s">
        <v>19</v>
      </c>
      <c r="AN2" s="16" t="s">
        <v>20</v>
      </c>
      <c r="AO2" s="16" t="s">
        <v>1058</v>
      </c>
      <c r="AP2" s="16" t="s">
        <v>22</v>
      </c>
      <c r="AQ2" s="15" t="s">
        <v>1059</v>
      </c>
      <c r="AR2" s="15" t="s">
        <v>1060</v>
      </c>
      <c r="AS2" s="15" t="s">
        <v>1061</v>
      </c>
      <c r="AT2" s="15" t="s">
        <v>19</v>
      </c>
      <c r="AU2" s="240" t="s">
        <v>1542</v>
      </c>
      <c r="AV2" s="15" t="s">
        <v>1062</v>
      </c>
    </row>
    <row r="3" s="1" customFormat="1" ht="32" customHeight="1" spans="1:48">
      <c r="A3" s="12"/>
      <c r="B3" s="13"/>
      <c r="C3" s="17"/>
      <c r="D3" s="15"/>
      <c r="E3" s="15"/>
      <c r="F3" s="15"/>
      <c r="G3" s="16"/>
      <c r="H3" s="15"/>
      <c r="I3" s="15"/>
      <c r="J3" s="30" t="s">
        <v>915</v>
      </c>
      <c r="K3" s="30" t="s">
        <v>983</v>
      </c>
      <c r="L3" s="30" t="s">
        <v>1007</v>
      </c>
      <c r="M3" s="30" t="s">
        <v>954</v>
      </c>
      <c r="N3" s="30" t="s">
        <v>964</v>
      </c>
      <c r="O3" s="30" t="s">
        <v>997</v>
      </c>
      <c r="P3" s="30" t="s">
        <v>1063</v>
      </c>
      <c r="Q3" s="30" t="s">
        <v>981</v>
      </c>
      <c r="R3" s="40"/>
      <c r="S3" s="40"/>
      <c r="T3" s="40"/>
      <c r="U3" s="41" t="s">
        <v>1064</v>
      </c>
      <c r="V3" s="30" t="s">
        <v>1065</v>
      </c>
      <c r="W3" s="30" t="s">
        <v>1066</v>
      </c>
      <c r="X3" s="42" t="s">
        <v>1067</v>
      </c>
      <c r="Y3" s="42" t="s">
        <v>1068</v>
      </c>
      <c r="Z3" s="42" t="s">
        <v>1069</v>
      </c>
      <c r="AA3" s="42" t="s">
        <v>1070</v>
      </c>
      <c r="AB3" s="48" t="s">
        <v>1071</v>
      </c>
      <c r="AC3" s="47" t="s">
        <v>31</v>
      </c>
      <c r="AD3" s="15" t="s">
        <v>32</v>
      </c>
      <c r="AE3" s="15"/>
      <c r="AF3" s="15"/>
      <c r="AG3" s="15"/>
      <c r="AH3" s="15"/>
      <c r="AI3" s="54"/>
      <c r="AJ3" s="15"/>
      <c r="AK3" s="16"/>
      <c r="AL3" s="15"/>
      <c r="AM3" s="16"/>
      <c r="AN3" s="16"/>
      <c r="AO3" s="16"/>
      <c r="AP3" s="16"/>
      <c r="AQ3" s="15"/>
      <c r="AR3" s="15"/>
      <c r="AS3" s="15"/>
      <c r="AT3" s="15"/>
      <c r="AU3" s="260"/>
      <c r="AV3" s="15"/>
    </row>
    <row r="4" s="1" customFormat="1" ht="33" hidden="1" customHeight="1" spans="1:48">
      <c r="A4" s="12"/>
      <c r="B4" s="13"/>
      <c r="C4" s="18"/>
      <c r="D4" s="15"/>
      <c r="E4" s="15"/>
      <c r="F4" s="15"/>
      <c r="G4" s="16"/>
      <c r="H4" s="15"/>
      <c r="I4" s="15"/>
      <c r="J4" s="31"/>
      <c r="K4" s="31"/>
      <c r="L4" s="31"/>
      <c r="M4" s="31"/>
      <c r="N4" s="31"/>
      <c r="O4" s="31"/>
      <c r="P4" s="31"/>
      <c r="Q4" s="31"/>
      <c r="R4" s="31"/>
      <c r="S4" s="31"/>
      <c r="T4" s="31"/>
      <c r="U4" s="43"/>
      <c r="V4" s="31"/>
      <c r="W4" s="31"/>
      <c r="X4" s="42"/>
      <c r="Y4" s="42"/>
      <c r="Z4" s="42"/>
      <c r="AA4" s="42"/>
      <c r="AB4" s="49"/>
      <c r="AC4" s="47"/>
      <c r="AD4" s="15"/>
      <c r="AE4" s="15"/>
      <c r="AF4" s="15"/>
      <c r="AG4" s="15"/>
      <c r="AH4" s="15"/>
      <c r="AI4" s="54"/>
      <c r="AJ4" s="15"/>
      <c r="AK4" s="16"/>
      <c r="AL4" s="15"/>
      <c r="AM4" s="16"/>
      <c r="AN4" s="16"/>
      <c r="AO4" s="16"/>
      <c r="AP4" s="16"/>
      <c r="AQ4" s="15"/>
      <c r="AR4" s="15"/>
      <c r="AS4" s="15"/>
      <c r="AT4" s="15"/>
      <c r="AU4" s="244"/>
      <c r="AV4" s="15"/>
    </row>
    <row r="5" s="2" customFormat="1" ht="41" hidden="1" customHeight="1" spans="1:48">
      <c r="A5" s="19" t="s">
        <v>31</v>
      </c>
      <c r="B5" s="19"/>
      <c r="C5" s="19"/>
      <c r="D5" s="19"/>
      <c r="E5" s="19"/>
      <c r="F5" s="19"/>
      <c r="G5" s="19"/>
      <c r="H5" s="19"/>
      <c r="I5" s="32"/>
      <c r="J5" s="19">
        <f t="shared" ref="J5:AD5" si="0">J6+J73+J90+J141+J145+J166+J175+J177</f>
        <v>38</v>
      </c>
      <c r="K5" s="19">
        <f t="shared" si="0"/>
        <v>1</v>
      </c>
      <c r="L5" s="19">
        <f t="shared" si="0"/>
        <v>27</v>
      </c>
      <c r="M5" s="19">
        <f t="shared" si="0"/>
        <v>0</v>
      </c>
      <c r="N5" s="19">
        <f t="shared" si="0"/>
        <v>1</v>
      </c>
      <c r="O5" s="19">
        <f t="shared" si="0"/>
        <v>0</v>
      </c>
      <c r="P5" s="19">
        <f t="shared" si="0"/>
        <v>0</v>
      </c>
      <c r="Q5" s="19">
        <f t="shared" si="0"/>
        <v>0</v>
      </c>
      <c r="R5" s="19">
        <f t="shared" si="0"/>
        <v>156303</v>
      </c>
      <c r="S5" s="19">
        <f t="shared" si="0"/>
        <v>0</v>
      </c>
      <c r="T5" s="19">
        <f t="shared" si="0"/>
        <v>0</v>
      </c>
      <c r="U5" s="19">
        <f t="shared" si="0"/>
        <v>34791.73</v>
      </c>
      <c r="V5" s="19">
        <f t="shared" si="0"/>
        <v>13941</v>
      </c>
      <c r="W5" s="19">
        <f t="shared" si="0"/>
        <v>4195.03</v>
      </c>
      <c r="X5" s="19">
        <f t="shared" si="0"/>
        <v>14806.7</v>
      </c>
      <c r="Y5" s="19">
        <f t="shared" si="0"/>
        <v>0</v>
      </c>
      <c r="Z5" s="19">
        <f t="shared" si="0"/>
        <v>499</v>
      </c>
      <c r="AA5" s="19">
        <f t="shared" si="0"/>
        <v>1350</v>
      </c>
      <c r="AB5" s="19">
        <f t="shared" si="0"/>
        <v>0</v>
      </c>
      <c r="AC5" s="19" t="e">
        <f t="shared" si="0"/>
        <v>#REF!</v>
      </c>
      <c r="AD5" s="19" t="e">
        <f t="shared" si="0"/>
        <v>#REF!</v>
      </c>
      <c r="AE5" s="32"/>
      <c r="AF5" s="32"/>
      <c r="AG5" s="19"/>
      <c r="AH5" s="19"/>
      <c r="AI5" s="55"/>
      <c r="AJ5" s="56"/>
      <c r="AK5" s="19"/>
      <c r="AL5" s="19"/>
      <c r="AM5" s="56"/>
      <c r="AN5" s="57"/>
      <c r="AO5" s="57"/>
      <c r="AP5" s="57"/>
      <c r="AQ5" s="261"/>
      <c r="AR5" s="261"/>
      <c r="AS5" s="261"/>
      <c r="AT5" s="261"/>
      <c r="AU5" s="261"/>
      <c r="AV5" s="67"/>
    </row>
    <row r="6" s="3" customFormat="1" ht="18" hidden="1" customHeight="1" spans="1:48">
      <c r="A6" s="155"/>
      <c r="B6" s="156" t="s">
        <v>39</v>
      </c>
      <c r="C6" s="156"/>
      <c r="D6" s="156"/>
      <c r="E6" s="157"/>
      <c r="F6" s="156"/>
      <c r="G6" s="156"/>
      <c r="H6" s="157"/>
      <c r="I6" s="156"/>
      <c r="J6" s="166">
        <f t="shared" ref="J6:AA6" si="1">J7+J40+J49+J59++J64+J70</f>
        <v>38</v>
      </c>
      <c r="K6" s="166">
        <f t="shared" si="1"/>
        <v>0</v>
      </c>
      <c r="L6" s="166">
        <f t="shared" si="1"/>
        <v>0</v>
      </c>
      <c r="M6" s="166">
        <f t="shared" si="1"/>
        <v>0</v>
      </c>
      <c r="N6" s="166">
        <f t="shared" si="1"/>
        <v>0</v>
      </c>
      <c r="O6" s="166">
        <f t="shared" si="1"/>
        <v>0</v>
      </c>
      <c r="P6" s="166">
        <f t="shared" si="1"/>
        <v>0</v>
      </c>
      <c r="Q6" s="166">
        <f t="shared" si="1"/>
        <v>0</v>
      </c>
      <c r="R6" s="166">
        <f t="shared" si="1"/>
        <v>94497</v>
      </c>
      <c r="S6" s="166">
        <f t="shared" si="1"/>
        <v>0</v>
      </c>
      <c r="T6" s="166">
        <f t="shared" si="1"/>
        <v>0</v>
      </c>
      <c r="U6" s="166">
        <f t="shared" si="1"/>
        <v>21501.88</v>
      </c>
      <c r="V6" s="166">
        <f t="shared" si="1"/>
        <v>10481</v>
      </c>
      <c r="W6" s="166">
        <f t="shared" si="1"/>
        <v>1195.03</v>
      </c>
      <c r="X6" s="166">
        <f t="shared" si="1"/>
        <v>9326.85</v>
      </c>
      <c r="Y6" s="166">
        <f t="shared" si="1"/>
        <v>0</v>
      </c>
      <c r="Z6" s="166">
        <f t="shared" si="1"/>
        <v>499</v>
      </c>
      <c r="AA6" s="166">
        <f t="shared" si="1"/>
        <v>0</v>
      </c>
      <c r="AB6" s="166"/>
      <c r="AC6" s="166" t="e">
        <f>AC7+AC40+AC49+AC59++AC64+AC70</f>
        <v>#REF!</v>
      </c>
      <c r="AD6" s="166" t="e">
        <f>AD7+AD40+AD49+AD59++AD64+AD70</f>
        <v>#REF!</v>
      </c>
      <c r="AE6" s="170"/>
      <c r="AF6" s="170"/>
      <c r="AG6" s="175"/>
      <c r="AH6" s="175"/>
      <c r="AI6" s="176"/>
      <c r="AJ6" s="177"/>
      <c r="AK6" s="175"/>
      <c r="AL6" s="175"/>
      <c r="AM6" s="175"/>
      <c r="AN6" s="178"/>
      <c r="AO6" s="178"/>
      <c r="AP6" s="178"/>
      <c r="AQ6" s="178"/>
      <c r="AR6" s="178"/>
      <c r="AS6" s="178"/>
      <c r="AT6" s="178"/>
      <c r="AU6" s="178"/>
      <c r="AV6" s="178"/>
    </row>
    <row r="7" s="3" customFormat="1" ht="18" hidden="1" customHeight="1" spans="1:48">
      <c r="A7" s="155"/>
      <c r="B7" s="156" t="s">
        <v>40</v>
      </c>
      <c r="C7" s="156"/>
      <c r="D7" s="156"/>
      <c r="E7" s="157"/>
      <c r="F7" s="156"/>
      <c r="G7" s="156"/>
      <c r="H7" s="157"/>
      <c r="I7" s="156"/>
      <c r="J7" s="166">
        <f t="shared" ref="J7:AA7" si="2">J8+J28+J29+J38+J39+J19</f>
        <v>26</v>
      </c>
      <c r="K7" s="166">
        <f t="shared" si="2"/>
        <v>0</v>
      </c>
      <c r="L7" s="166">
        <f t="shared" si="2"/>
        <v>0</v>
      </c>
      <c r="M7" s="166">
        <f t="shared" si="2"/>
        <v>0</v>
      </c>
      <c r="N7" s="166">
        <f t="shared" si="2"/>
        <v>0</v>
      </c>
      <c r="O7" s="166">
        <f t="shared" si="2"/>
        <v>0</v>
      </c>
      <c r="P7" s="166">
        <f t="shared" si="2"/>
        <v>0</v>
      </c>
      <c r="Q7" s="166">
        <f t="shared" si="2"/>
        <v>0</v>
      </c>
      <c r="R7" s="166">
        <f t="shared" si="2"/>
        <v>61648</v>
      </c>
      <c r="S7" s="166">
        <f t="shared" si="2"/>
        <v>0</v>
      </c>
      <c r="T7" s="166">
        <f t="shared" si="2"/>
        <v>0</v>
      </c>
      <c r="U7" s="166">
        <f t="shared" si="2"/>
        <v>11665.77</v>
      </c>
      <c r="V7" s="166">
        <f t="shared" si="2"/>
        <v>7913.78</v>
      </c>
      <c r="W7" s="166">
        <f t="shared" si="2"/>
        <v>1095.03</v>
      </c>
      <c r="X7" s="166">
        <f t="shared" si="2"/>
        <v>2257.96</v>
      </c>
      <c r="Y7" s="166">
        <f t="shared" si="2"/>
        <v>0</v>
      </c>
      <c r="Z7" s="166">
        <f t="shared" si="2"/>
        <v>399</v>
      </c>
      <c r="AA7" s="166">
        <f t="shared" si="2"/>
        <v>0</v>
      </c>
      <c r="AB7" s="166"/>
      <c r="AC7" s="166" t="e">
        <f>AC8+AC28+AC29+AC38+AC39+AC19</f>
        <v>#REF!</v>
      </c>
      <c r="AD7" s="166" t="e">
        <f>AD8+AD28+AD29+AD38+AD39+AD19</f>
        <v>#REF!</v>
      </c>
      <c r="AE7" s="170"/>
      <c r="AF7" s="170"/>
      <c r="AG7" s="175"/>
      <c r="AH7" s="175"/>
      <c r="AI7" s="176"/>
      <c r="AJ7" s="177"/>
      <c r="AK7" s="175"/>
      <c r="AL7" s="175"/>
      <c r="AM7" s="175"/>
      <c r="AN7" s="178"/>
      <c r="AO7" s="178"/>
      <c r="AP7" s="178"/>
      <c r="AQ7" s="178"/>
      <c r="AR7" s="178"/>
      <c r="AS7" s="178"/>
      <c r="AT7" s="178"/>
      <c r="AU7" s="178"/>
      <c r="AV7" s="178"/>
    </row>
    <row r="8" s="3" customFormat="1" ht="18" hidden="1" customHeight="1" spans="1:48">
      <c r="A8" s="155"/>
      <c r="B8" s="156" t="s">
        <v>41</v>
      </c>
      <c r="C8" s="156"/>
      <c r="D8" s="156"/>
      <c r="E8" s="157"/>
      <c r="F8" s="156"/>
      <c r="G8" s="156"/>
      <c r="H8" s="157"/>
      <c r="I8" s="156"/>
      <c r="J8" s="166">
        <f t="shared" ref="J8:AA8" si="3">SUM(J9:J18)</f>
        <v>10</v>
      </c>
      <c r="K8" s="166">
        <f t="shared" si="3"/>
        <v>0</v>
      </c>
      <c r="L8" s="166">
        <f t="shared" si="3"/>
        <v>0</v>
      </c>
      <c r="M8" s="166">
        <f t="shared" si="3"/>
        <v>0</v>
      </c>
      <c r="N8" s="166">
        <f t="shared" si="3"/>
        <v>0</v>
      </c>
      <c r="O8" s="166">
        <f t="shared" si="3"/>
        <v>0</v>
      </c>
      <c r="P8" s="166">
        <f t="shared" si="3"/>
        <v>0</v>
      </c>
      <c r="Q8" s="166">
        <f t="shared" si="3"/>
        <v>0</v>
      </c>
      <c r="R8" s="166">
        <f t="shared" si="3"/>
        <v>6907</v>
      </c>
      <c r="S8" s="166">
        <f t="shared" si="3"/>
        <v>0</v>
      </c>
      <c r="T8" s="166">
        <f t="shared" si="3"/>
        <v>0</v>
      </c>
      <c r="U8" s="166">
        <f t="shared" si="3"/>
        <v>4245</v>
      </c>
      <c r="V8" s="166">
        <f t="shared" si="3"/>
        <v>4245</v>
      </c>
      <c r="W8" s="166">
        <f t="shared" si="3"/>
        <v>0</v>
      </c>
      <c r="X8" s="166">
        <f t="shared" si="3"/>
        <v>0</v>
      </c>
      <c r="Y8" s="166">
        <f t="shared" si="3"/>
        <v>0</v>
      </c>
      <c r="Z8" s="166">
        <f t="shared" si="3"/>
        <v>0</v>
      </c>
      <c r="AA8" s="166">
        <f t="shared" si="3"/>
        <v>0</v>
      </c>
      <c r="AB8" s="166"/>
      <c r="AC8" s="166">
        <f>SUM(AC9:AC18)</f>
        <v>3028</v>
      </c>
      <c r="AD8" s="166">
        <f>SUM(AD9:AD18)</f>
        <v>1750</v>
      </c>
      <c r="AE8" s="170"/>
      <c r="AF8" s="170"/>
      <c r="AG8" s="175"/>
      <c r="AH8" s="175"/>
      <c r="AI8" s="176"/>
      <c r="AJ8" s="177"/>
      <c r="AK8" s="175"/>
      <c r="AL8" s="175"/>
      <c r="AM8" s="175"/>
      <c r="AN8" s="178"/>
      <c r="AO8" s="178"/>
      <c r="AP8" s="178"/>
      <c r="AQ8" s="178"/>
      <c r="AR8" s="178"/>
      <c r="AS8" s="178"/>
      <c r="AT8" s="178"/>
      <c r="AU8" s="178"/>
      <c r="AV8" s="178"/>
    </row>
    <row r="9" s="74" customFormat="1" ht="56.25" spans="1:48">
      <c r="A9" s="20">
        <v>1</v>
      </c>
      <c r="B9" s="247" t="s">
        <v>109</v>
      </c>
      <c r="C9" s="152">
        <v>2022</v>
      </c>
      <c r="D9" s="21" t="s">
        <v>98</v>
      </c>
      <c r="E9" s="248" t="s">
        <v>110</v>
      </c>
      <c r="F9" s="58" t="s">
        <v>45</v>
      </c>
      <c r="G9" s="114" t="s">
        <v>1072</v>
      </c>
      <c r="H9" s="58" t="s">
        <v>111</v>
      </c>
      <c r="I9" s="117" t="s">
        <v>1414</v>
      </c>
      <c r="J9" s="22">
        <v>1</v>
      </c>
      <c r="K9" s="21"/>
      <c r="L9" s="21"/>
      <c r="M9" s="21"/>
      <c r="N9" s="21"/>
      <c r="O9" s="21"/>
      <c r="P9" s="21"/>
      <c r="Q9" s="21"/>
      <c r="R9" s="22">
        <v>998</v>
      </c>
      <c r="S9" s="114" t="s">
        <v>115</v>
      </c>
      <c r="T9" s="253" t="s">
        <v>1077</v>
      </c>
      <c r="U9" s="115">
        <v>350</v>
      </c>
      <c r="V9" s="115">
        <v>350</v>
      </c>
      <c r="W9" s="115">
        <v>0</v>
      </c>
      <c r="X9" s="115">
        <v>0</v>
      </c>
      <c r="Y9" s="115">
        <v>0</v>
      </c>
      <c r="Z9" s="115">
        <v>0</v>
      </c>
      <c r="AA9" s="115">
        <v>0</v>
      </c>
      <c r="AB9" s="115"/>
      <c r="AC9" s="141">
        <v>285</v>
      </c>
      <c r="AD9" s="141">
        <v>66</v>
      </c>
      <c r="AE9" s="117" t="s">
        <v>1415</v>
      </c>
      <c r="AF9" s="117" t="s">
        <v>114</v>
      </c>
      <c r="AG9" s="21" t="s">
        <v>115</v>
      </c>
      <c r="AH9" s="21" t="s">
        <v>1077</v>
      </c>
      <c r="AI9" s="58" t="s">
        <v>80</v>
      </c>
      <c r="AJ9" s="21" t="s">
        <v>81</v>
      </c>
      <c r="AK9" s="21" t="s">
        <v>82</v>
      </c>
      <c r="AL9" s="21" t="s">
        <v>55</v>
      </c>
      <c r="AM9" s="59" t="s">
        <v>63</v>
      </c>
      <c r="AN9" s="21" t="s">
        <v>56</v>
      </c>
      <c r="AO9" s="133" t="s">
        <v>1078</v>
      </c>
      <c r="AP9" s="21"/>
      <c r="AQ9" s="152" t="s">
        <v>1079</v>
      </c>
      <c r="AR9" s="152" t="s">
        <v>1079</v>
      </c>
      <c r="AS9" s="152" t="s">
        <v>1079</v>
      </c>
      <c r="AT9" s="152"/>
      <c r="AU9" s="152" t="s">
        <v>80</v>
      </c>
      <c r="AV9" s="133" t="s">
        <v>1080</v>
      </c>
    </row>
    <row r="10" s="74" customFormat="1" ht="79" customHeight="1" spans="1:49">
      <c r="A10" s="20">
        <v>2</v>
      </c>
      <c r="B10" s="237" t="s">
        <v>1082</v>
      </c>
      <c r="C10" s="58">
        <v>2022</v>
      </c>
      <c r="D10" s="21" t="s">
        <v>98</v>
      </c>
      <c r="E10" s="248" t="s">
        <v>1416</v>
      </c>
      <c r="F10" s="249" t="s">
        <v>45</v>
      </c>
      <c r="G10" s="114" t="s">
        <v>1084</v>
      </c>
      <c r="H10" s="58" t="s">
        <v>1085</v>
      </c>
      <c r="I10" s="117" t="s">
        <v>1418</v>
      </c>
      <c r="J10" s="21">
        <v>1</v>
      </c>
      <c r="K10" s="21"/>
      <c r="L10" s="21"/>
      <c r="M10" s="21"/>
      <c r="N10" s="21"/>
      <c r="O10" s="21"/>
      <c r="P10" s="21"/>
      <c r="Q10" s="21"/>
      <c r="R10" s="21">
        <v>526</v>
      </c>
      <c r="S10" s="58" t="s">
        <v>115</v>
      </c>
      <c r="T10" s="58" t="s">
        <v>1077</v>
      </c>
      <c r="U10" s="58">
        <v>380</v>
      </c>
      <c r="V10" s="58">
        <v>380</v>
      </c>
      <c r="W10" s="115">
        <v>0</v>
      </c>
      <c r="X10" s="115">
        <v>0</v>
      </c>
      <c r="Y10" s="115">
        <v>0</v>
      </c>
      <c r="Z10" s="115">
        <v>0</v>
      </c>
      <c r="AA10" s="115">
        <v>0</v>
      </c>
      <c r="AB10" s="58"/>
      <c r="AC10" s="58">
        <v>172</v>
      </c>
      <c r="AD10" s="257">
        <v>52</v>
      </c>
      <c r="AE10" s="112" t="s">
        <v>1419</v>
      </c>
      <c r="AF10" s="112" t="s">
        <v>1420</v>
      </c>
      <c r="AG10" s="21" t="s">
        <v>115</v>
      </c>
      <c r="AH10" s="21" t="s">
        <v>1077</v>
      </c>
      <c r="AI10" s="258" t="s">
        <v>80</v>
      </c>
      <c r="AJ10" s="33" t="s">
        <v>1089</v>
      </c>
      <c r="AK10" s="21" t="s">
        <v>82</v>
      </c>
      <c r="AL10" s="259" t="s">
        <v>1090</v>
      </c>
      <c r="AM10" s="70" t="s">
        <v>108</v>
      </c>
      <c r="AN10" s="21" t="s">
        <v>56</v>
      </c>
      <c r="AO10" s="21" t="s">
        <v>1078</v>
      </c>
      <c r="AP10" s="135"/>
      <c r="AQ10" s="152" t="s">
        <v>1079</v>
      </c>
      <c r="AR10" s="152" t="s">
        <v>1079</v>
      </c>
      <c r="AS10" s="152" t="s">
        <v>1079</v>
      </c>
      <c r="AT10" s="58"/>
      <c r="AU10" s="152" t="s">
        <v>80</v>
      </c>
      <c r="AV10" s="128" t="s">
        <v>1091</v>
      </c>
      <c r="AW10" s="74">
        <v>1</v>
      </c>
    </row>
    <row r="11" s="74" customFormat="1" ht="98" customHeight="1" spans="1:49">
      <c r="A11" s="20">
        <v>3</v>
      </c>
      <c r="B11" s="237" t="s">
        <v>1092</v>
      </c>
      <c r="C11" s="58">
        <v>2022</v>
      </c>
      <c r="D11" s="21" t="s">
        <v>98</v>
      </c>
      <c r="E11" s="248" t="s">
        <v>1421</v>
      </c>
      <c r="F11" s="249" t="s">
        <v>45</v>
      </c>
      <c r="G11" s="114" t="s">
        <v>1084</v>
      </c>
      <c r="H11" s="58" t="s">
        <v>1094</v>
      </c>
      <c r="I11" s="117" t="s">
        <v>1422</v>
      </c>
      <c r="J11" s="21">
        <v>1</v>
      </c>
      <c r="K11" s="21"/>
      <c r="L11" s="21"/>
      <c r="M11" s="21"/>
      <c r="N11" s="21"/>
      <c r="O11" s="21"/>
      <c r="P11" s="21"/>
      <c r="Q11" s="21"/>
      <c r="R11" s="21">
        <v>452</v>
      </c>
      <c r="S11" s="58" t="s">
        <v>115</v>
      </c>
      <c r="T11" s="58" t="s">
        <v>1077</v>
      </c>
      <c r="U11" s="58">
        <v>200</v>
      </c>
      <c r="V11" s="58">
        <v>200</v>
      </c>
      <c r="W11" s="115">
        <v>0</v>
      </c>
      <c r="X11" s="115">
        <v>0</v>
      </c>
      <c r="Y11" s="115">
        <v>0</v>
      </c>
      <c r="Z11" s="115">
        <v>0</v>
      </c>
      <c r="AA11" s="115">
        <v>0</v>
      </c>
      <c r="AB11" s="58"/>
      <c r="AC11" s="58">
        <v>118</v>
      </c>
      <c r="AD11" s="257">
        <v>66</v>
      </c>
      <c r="AE11" s="112" t="s">
        <v>1423</v>
      </c>
      <c r="AF11" s="112" t="s">
        <v>1424</v>
      </c>
      <c r="AG11" s="21" t="s">
        <v>115</v>
      </c>
      <c r="AH11" s="21" t="s">
        <v>1077</v>
      </c>
      <c r="AI11" s="258" t="s">
        <v>80</v>
      </c>
      <c r="AJ11" s="33" t="s">
        <v>1089</v>
      </c>
      <c r="AK11" s="21" t="s">
        <v>82</v>
      </c>
      <c r="AL11" s="259" t="s">
        <v>1090</v>
      </c>
      <c r="AM11" s="70" t="s">
        <v>108</v>
      </c>
      <c r="AN11" s="21" t="s">
        <v>56</v>
      </c>
      <c r="AO11" s="21" t="s">
        <v>1078</v>
      </c>
      <c r="AP11" s="135"/>
      <c r="AQ11" s="152" t="s">
        <v>1079</v>
      </c>
      <c r="AR11" s="152" t="s">
        <v>1079</v>
      </c>
      <c r="AS11" s="152" t="s">
        <v>1079</v>
      </c>
      <c r="AT11" s="58"/>
      <c r="AU11" s="152" t="s">
        <v>80</v>
      </c>
      <c r="AV11" s="128" t="s">
        <v>1091</v>
      </c>
      <c r="AW11" s="74">
        <v>1</v>
      </c>
    </row>
    <row r="12" s="74" customFormat="1" ht="119" customHeight="1" spans="1:49">
      <c r="A12" s="20">
        <v>4</v>
      </c>
      <c r="B12" s="237" t="s">
        <v>1098</v>
      </c>
      <c r="C12" s="58">
        <v>2022</v>
      </c>
      <c r="D12" s="21" t="s">
        <v>98</v>
      </c>
      <c r="E12" s="76" t="s">
        <v>1099</v>
      </c>
      <c r="F12" s="249" t="s">
        <v>45</v>
      </c>
      <c r="G12" s="114" t="s">
        <v>1084</v>
      </c>
      <c r="H12" s="58" t="s">
        <v>1100</v>
      </c>
      <c r="I12" s="117" t="s">
        <v>1101</v>
      </c>
      <c r="J12" s="21">
        <v>1</v>
      </c>
      <c r="K12" s="21"/>
      <c r="L12" s="21"/>
      <c r="M12" s="21"/>
      <c r="N12" s="21"/>
      <c r="O12" s="21"/>
      <c r="P12" s="21"/>
      <c r="Q12" s="21"/>
      <c r="R12" s="21">
        <v>1367</v>
      </c>
      <c r="S12" s="114" t="s">
        <v>177</v>
      </c>
      <c r="T12" s="58" t="s">
        <v>1102</v>
      </c>
      <c r="U12" s="58">
        <v>380</v>
      </c>
      <c r="V12" s="58">
        <v>380</v>
      </c>
      <c r="W12" s="115">
        <v>0</v>
      </c>
      <c r="X12" s="115">
        <v>0</v>
      </c>
      <c r="Y12" s="115">
        <v>0</v>
      </c>
      <c r="Z12" s="115">
        <v>0</v>
      </c>
      <c r="AA12" s="115">
        <v>0</v>
      </c>
      <c r="AB12" s="58"/>
      <c r="AC12" s="58">
        <v>118</v>
      </c>
      <c r="AD12" s="257">
        <v>66</v>
      </c>
      <c r="AE12" s="112" t="s">
        <v>1425</v>
      </c>
      <c r="AF12" s="112" t="s">
        <v>1426</v>
      </c>
      <c r="AG12" s="21" t="s">
        <v>1100</v>
      </c>
      <c r="AH12" s="21" t="s">
        <v>1102</v>
      </c>
      <c r="AI12" s="258" t="s">
        <v>80</v>
      </c>
      <c r="AJ12" s="33" t="s">
        <v>1089</v>
      </c>
      <c r="AK12" s="21" t="s">
        <v>82</v>
      </c>
      <c r="AL12" s="259" t="s">
        <v>1090</v>
      </c>
      <c r="AM12" s="70" t="s">
        <v>108</v>
      </c>
      <c r="AN12" s="21" t="s">
        <v>56</v>
      </c>
      <c r="AO12" s="21" t="s">
        <v>1078</v>
      </c>
      <c r="AP12" s="135"/>
      <c r="AQ12" s="152" t="s">
        <v>1079</v>
      </c>
      <c r="AR12" s="152" t="s">
        <v>1079</v>
      </c>
      <c r="AS12" s="152" t="s">
        <v>1079</v>
      </c>
      <c r="AT12" s="58"/>
      <c r="AU12" s="152" t="s">
        <v>80</v>
      </c>
      <c r="AV12" s="128" t="s">
        <v>1091</v>
      </c>
      <c r="AW12" s="74">
        <v>1</v>
      </c>
    </row>
    <row r="13" s="74" customFormat="1" ht="89" customHeight="1" spans="1:49">
      <c r="A13" s="20">
        <v>5</v>
      </c>
      <c r="B13" s="237" t="s">
        <v>1105</v>
      </c>
      <c r="C13" s="58">
        <v>2022</v>
      </c>
      <c r="D13" s="21" t="s">
        <v>98</v>
      </c>
      <c r="E13" s="76" t="s">
        <v>1106</v>
      </c>
      <c r="F13" s="249" t="s">
        <v>45</v>
      </c>
      <c r="G13" s="114" t="s">
        <v>1084</v>
      </c>
      <c r="H13" s="58" t="s">
        <v>285</v>
      </c>
      <c r="I13" s="117" t="s">
        <v>1107</v>
      </c>
      <c r="J13" s="21">
        <v>1</v>
      </c>
      <c r="K13" s="21"/>
      <c r="L13" s="21"/>
      <c r="M13" s="21"/>
      <c r="N13" s="21"/>
      <c r="O13" s="21"/>
      <c r="P13" s="21"/>
      <c r="Q13" s="21"/>
      <c r="R13" s="21">
        <v>1857</v>
      </c>
      <c r="S13" s="255" t="s">
        <v>50</v>
      </c>
      <c r="T13" s="58" t="s">
        <v>51</v>
      </c>
      <c r="U13" s="58">
        <v>380</v>
      </c>
      <c r="V13" s="58">
        <v>380</v>
      </c>
      <c r="W13" s="115">
        <v>0</v>
      </c>
      <c r="X13" s="115">
        <v>0</v>
      </c>
      <c r="Y13" s="115">
        <v>0</v>
      </c>
      <c r="Z13" s="115">
        <v>0</v>
      </c>
      <c r="AA13" s="115">
        <v>0</v>
      </c>
      <c r="AB13" s="58"/>
      <c r="AC13" s="58">
        <v>1857</v>
      </c>
      <c r="AD13" s="257">
        <v>1177</v>
      </c>
      <c r="AE13" s="112" t="s">
        <v>1427</v>
      </c>
      <c r="AF13" s="112" t="s">
        <v>1428</v>
      </c>
      <c r="AG13" s="21" t="s">
        <v>285</v>
      </c>
      <c r="AH13" s="21" t="s">
        <v>51</v>
      </c>
      <c r="AI13" s="258" t="s">
        <v>80</v>
      </c>
      <c r="AJ13" s="33" t="s">
        <v>1089</v>
      </c>
      <c r="AK13" s="21" t="s">
        <v>82</v>
      </c>
      <c r="AL13" s="259" t="s">
        <v>1090</v>
      </c>
      <c r="AM13" s="70" t="s">
        <v>108</v>
      </c>
      <c r="AN13" s="21" t="s">
        <v>56</v>
      </c>
      <c r="AO13" s="21" t="s">
        <v>1078</v>
      </c>
      <c r="AP13" s="135"/>
      <c r="AQ13" s="152" t="s">
        <v>1079</v>
      </c>
      <c r="AR13" s="152" t="s">
        <v>1079</v>
      </c>
      <c r="AS13" s="152" t="s">
        <v>1079</v>
      </c>
      <c r="AT13" s="58"/>
      <c r="AU13" s="152" t="s">
        <v>80</v>
      </c>
      <c r="AV13" s="133" t="s">
        <v>1080</v>
      </c>
      <c r="AW13" s="74">
        <v>1</v>
      </c>
    </row>
    <row r="14" s="74" customFormat="1" ht="89" hidden="1" customHeight="1" spans="1:48">
      <c r="A14" s="20">
        <v>6</v>
      </c>
      <c r="B14" s="58" t="s">
        <v>1429</v>
      </c>
      <c r="C14" s="58">
        <v>2022</v>
      </c>
      <c r="D14" s="21" t="s">
        <v>98</v>
      </c>
      <c r="E14" s="266" t="s">
        <v>1430</v>
      </c>
      <c r="F14" s="249" t="s">
        <v>45</v>
      </c>
      <c r="G14" s="114" t="s">
        <v>1084</v>
      </c>
      <c r="H14" s="58" t="s">
        <v>455</v>
      </c>
      <c r="I14" s="58" t="s">
        <v>1431</v>
      </c>
      <c r="J14" s="58">
        <v>1</v>
      </c>
      <c r="K14" s="58"/>
      <c r="L14" s="58"/>
      <c r="M14" s="58"/>
      <c r="N14" s="58"/>
      <c r="O14" s="58"/>
      <c r="P14" s="58"/>
      <c r="Q14" s="58"/>
      <c r="R14" s="58">
        <v>125</v>
      </c>
      <c r="S14" s="255" t="s">
        <v>168</v>
      </c>
      <c r="T14" s="58" t="s">
        <v>1117</v>
      </c>
      <c r="U14" s="58">
        <v>390</v>
      </c>
      <c r="V14" s="58">
        <v>390</v>
      </c>
      <c r="W14" s="115">
        <v>0</v>
      </c>
      <c r="X14" s="115">
        <v>0</v>
      </c>
      <c r="Y14" s="115">
        <v>0</v>
      </c>
      <c r="Z14" s="115">
        <v>0</v>
      </c>
      <c r="AA14" s="115">
        <v>0</v>
      </c>
      <c r="AB14" s="58"/>
      <c r="AC14" s="58">
        <v>35</v>
      </c>
      <c r="AD14" s="257">
        <v>28</v>
      </c>
      <c r="AE14" s="112" t="s">
        <v>1432</v>
      </c>
      <c r="AF14" s="112" t="s">
        <v>1433</v>
      </c>
      <c r="AG14" s="255" t="s">
        <v>168</v>
      </c>
      <c r="AH14" s="58" t="s">
        <v>1117</v>
      </c>
      <c r="AI14" s="258" t="s">
        <v>80</v>
      </c>
      <c r="AJ14" s="33" t="s">
        <v>1089</v>
      </c>
      <c r="AK14" s="21" t="s">
        <v>82</v>
      </c>
      <c r="AL14" s="259" t="s">
        <v>1090</v>
      </c>
      <c r="AM14" s="70" t="s">
        <v>108</v>
      </c>
      <c r="AN14" s="21"/>
      <c r="AO14" s="21"/>
      <c r="AP14" s="135"/>
      <c r="AQ14" s="152" t="s">
        <v>1079</v>
      </c>
      <c r="AR14" s="152"/>
      <c r="AS14" s="152"/>
      <c r="AT14" s="58" t="s">
        <v>1214</v>
      </c>
      <c r="AU14" s="152" t="s">
        <v>80</v>
      </c>
      <c r="AV14" s="133"/>
    </row>
    <row r="15" s="74" customFormat="1" ht="89" hidden="1" customHeight="1" spans="1:48">
      <c r="A15" s="20">
        <v>7</v>
      </c>
      <c r="B15" s="58" t="s">
        <v>1434</v>
      </c>
      <c r="C15" s="58">
        <v>2022</v>
      </c>
      <c r="D15" s="21" t="s">
        <v>98</v>
      </c>
      <c r="E15" s="266" t="s">
        <v>1435</v>
      </c>
      <c r="F15" s="58" t="s">
        <v>45</v>
      </c>
      <c r="G15" s="58" t="s">
        <v>1084</v>
      </c>
      <c r="H15" s="58" t="s">
        <v>1436</v>
      </c>
      <c r="I15" s="58" t="s">
        <v>1437</v>
      </c>
      <c r="J15" s="58">
        <v>1</v>
      </c>
      <c r="K15" s="58"/>
      <c r="L15" s="58"/>
      <c r="M15" s="58"/>
      <c r="N15" s="58"/>
      <c r="O15" s="58"/>
      <c r="P15" s="58"/>
      <c r="Q15" s="58"/>
      <c r="R15" s="21">
        <v>452</v>
      </c>
      <c r="S15" s="58" t="s">
        <v>115</v>
      </c>
      <c r="T15" s="58" t="s">
        <v>1077</v>
      </c>
      <c r="U15" s="58">
        <v>380</v>
      </c>
      <c r="V15" s="58">
        <v>380</v>
      </c>
      <c r="W15" s="115">
        <v>0</v>
      </c>
      <c r="X15" s="115">
        <v>0</v>
      </c>
      <c r="Y15" s="115">
        <v>0</v>
      </c>
      <c r="Z15" s="115">
        <v>0</v>
      </c>
      <c r="AA15" s="115">
        <v>0</v>
      </c>
      <c r="AB15" s="58"/>
      <c r="AC15" s="58">
        <v>118</v>
      </c>
      <c r="AD15" s="257">
        <v>66</v>
      </c>
      <c r="AE15" s="112" t="s">
        <v>1438</v>
      </c>
      <c r="AF15" s="112" t="s">
        <v>1424</v>
      </c>
      <c r="AG15" s="21" t="s">
        <v>115</v>
      </c>
      <c r="AH15" s="21" t="s">
        <v>1077</v>
      </c>
      <c r="AI15" s="258" t="s">
        <v>80</v>
      </c>
      <c r="AJ15" s="33" t="s">
        <v>1089</v>
      </c>
      <c r="AK15" s="21" t="s">
        <v>82</v>
      </c>
      <c r="AL15" s="259" t="s">
        <v>1090</v>
      </c>
      <c r="AM15" s="70" t="s">
        <v>108</v>
      </c>
      <c r="AN15" s="21"/>
      <c r="AO15" s="21"/>
      <c r="AP15" s="135"/>
      <c r="AQ15" s="152" t="s">
        <v>1079</v>
      </c>
      <c r="AR15" s="152"/>
      <c r="AS15" s="152"/>
      <c r="AT15" s="58" t="s">
        <v>1214</v>
      </c>
      <c r="AU15" s="152" t="s">
        <v>80</v>
      </c>
      <c r="AV15" s="133"/>
    </row>
    <row r="16" s="74" customFormat="1" ht="89" hidden="1" customHeight="1" spans="1:48">
      <c r="A16" s="20">
        <v>8</v>
      </c>
      <c r="B16" s="58" t="s">
        <v>1439</v>
      </c>
      <c r="C16" s="58">
        <v>2022</v>
      </c>
      <c r="D16" s="21" t="s">
        <v>98</v>
      </c>
      <c r="E16" s="266" t="s">
        <v>1440</v>
      </c>
      <c r="F16" s="58" t="s">
        <v>45</v>
      </c>
      <c r="G16" s="58" t="s">
        <v>1084</v>
      </c>
      <c r="H16" s="58" t="s">
        <v>1441</v>
      </c>
      <c r="I16" s="58" t="s">
        <v>1442</v>
      </c>
      <c r="J16" s="58">
        <v>1</v>
      </c>
      <c r="K16" s="58"/>
      <c r="L16" s="58"/>
      <c r="M16" s="58"/>
      <c r="N16" s="58"/>
      <c r="O16" s="58"/>
      <c r="P16" s="58"/>
      <c r="Q16" s="58"/>
      <c r="R16" s="58">
        <v>152</v>
      </c>
      <c r="S16" s="58" t="s">
        <v>115</v>
      </c>
      <c r="T16" s="58" t="s">
        <v>1077</v>
      </c>
      <c r="U16" s="58">
        <v>500</v>
      </c>
      <c r="V16" s="58">
        <v>500</v>
      </c>
      <c r="W16" s="115">
        <v>0</v>
      </c>
      <c r="X16" s="115">
        <v>0</v>
      </c>
      <c r="Y16" s="115">
        <v>0</v>
      </c>
      <c r="Z16" s="115">
        <v>0</v>
      </c>
      <c r="AA16" s="115">
        <v>0</v>
      </c>
      <c r="AB16" s="58"/>
      <c r="AC16" s="58">
        <v>51</v>
      </c>
      <c r="AD16" s="257">
        <v>39</v>
      </c>
      <c r="AE16" s="112" t="s">
        <v>1443</v>
      </c>
      <c r="AF16" s="112" t="s">
        <v>1444</v>
      </c>
      <c r="AG16" s="21" t="s">
        <v>115</v>
      </c>
      <c r="AH16" s="21" t="s">
        <v>1077</v>
      </c>
      <c r="AI16" s="258" t="s">
        <v>80</v>
      </c>
      <c r="AJ16" s="33" t="s">
        <v>1089</v>
      </c>
      <c r="AK16" s="21" t="s">
        <v>82</v>
      </c>
      <c r="AL16" s="259" t="s">
        <v>1090</v>
      </c>
      <c r="AM16" s="70" t="s">
        <v>108</v>
      </c>
      <c r="AN16" s="21"/>
      <c r="AO16" s="21"/>
      <c r="AP16" s="135"/>
      <c r="AQ16" s="152" t="s">
        <v>1079</v>
      </c>
      <c r="AR16" s="152"/>
      <c r="AS16" s="152"/>
      <c r="AT16" s="58" t="s">
        <v>1214</v>
      </c>
      <c r="AU16" s="152" t="s">
        <v>80</v>
      </c>
      <c r="AV16" s="133"/>
    </row>
    <row r="17" s="74" customFormat="1" ht="89" hidden="1" customHeight="1" spans="1:48">
      <c r="A17" s="20">
        <v>9</v>
      </c>
      <c r="B17" s="58" t="s">
        <v>1445</v>
      </c>
      <c r="C17" s="58">
        <v>2022</v>
      </c>
      <c r="D17" s="21" t="s">
        <v>98</v>
      </c>
      <c r="E17" s="266" t="s">
        <v>1446</v>
      </c>
      <c r="F17" s="58" t="s">
        <v>45</v>
      </c>
      <c r="G17" s="58" t="s">
        <v>1084</v>
      </c>
      <c r="H17" s="58" t="s">
        <v>1094</v>
      </c>
      <c r="I17" s="58" t="s">
        <v>1447</v>
      </c>
      <c r="J17" s="58">
        <v>1</v>
      </c>
      <c r="K17" s="58"/>
      <c r="L17" s="58"/>
      <c r="M17" s="58"/>
      <c r="N17" s="58"/>
      <c r="O17" s="58"/>
      <c r="P17" s="58"/>
      <c r="Q17" s="58"/>
      <c r="R17" s="21">
        <v>452</v>
      </c>
      <c r="S17" s="58" t="s">
        <v>115</v>
      </c>
      <c r="T17" s="58" t="s">
        <v>1077</v>
      </c>
      <c r="U17" s="58">
        <v>385</v>
      </c>
      <c r="V17" s="58">
        <v>385</v>
      </c>
      <c r="W17" s="115">
        <v>0</v>
      </c>
      <c r="X17" s="115">
        <v>0</v>
      </c>
      <c r="Y17" s="115">
        <v>0</v>
      </c>
      <c r="Z17" s="115">
        <v>0</v>
      </c>
      <c r="AA17" s="115">
        <v>0</v>
      </c>
      <c r="AB17" s="58"/>
      <c r="AC17" s="58">
        <v>118</v>
      </c>
      <c r="AD17" s="257">
        <v>66</v>
      </c>
      <c r="AE17" s="112" t="s">
        <v>1448</v>
      </c>
      <c r="AF17" s="112" t="s">
        <v>1424</v>
      </c>
      <c r="AG17" s="21" t="s">
        <v>115</v>
      </c>
      <c r="AH17" s="21" t="s">
        <v>1077</v>
      </c>
      <c r="AI17" s="258" t="s">
        <v>80</v>
      </c>
      <c r="AJ17" s="33" t="s">
        <v>1089</v>
      </c>
      <c r="AK17" s="21" t="s">
        <v>82</v>
      </c>
      <c r="AL17" s="259" t="s">
        <v>1090</v>
      </c>
      <c r="AM17" s="70" t="s">
        <v>108</v>
      </c>
      <c r="AN17" s="21"/>
      <c r="AO17" s="21"/>
      <c r="AP17" s="135"/>
      <c r="AQ17" s="152" t="s">
        <v>1079</v>
      </c>
      <c r="AR17" s="152"/>
      <c r="AS17" s="152"/>
      <c r="AT17" s="58" t="s">
        <v>1214</v>
      </c>
      <c r="AU17" s="152" t="s">
        <v>80</v>
      </c>
      <c r="AV17" s="133"/>
    </row>
    <row r="18" s="74" customFormat="1" ht="89" hidden="1" customHeight="1" spans="1:48">
      <c r="A18" s="20">
        <v>10</v>
      </c>
      <c r="B18" s="58" t="s">
        <v>1449</v>
      </c>
      <c r="C18" s="58">
        <v>2022</v>
      </c>
      <c r="D18" s="21" t="s">
        <v>98</v>
      </c>
      <c r="E18" s="266" t="s">
        <v>1450</v>
      </c>
      <c r="F18" s="58" t="s">
        <v>45</v>
      </c>
      <c r="G18" s="58" t="s">
        <v>1084</v>
      </c>
      <c r="H18" s="58" t="s">
        <v>1451</v>
      </c>
      <c r="I18" s="58" t="s">
        <v>1452</v>
      </c>
      <c r="J18" s="58">
        <v>1</v>
      </c>
      <c r="K18" s="58"/>
      <c r="L18" s="58"/>
      <c r="M18" s="58"/>
      <c r="N18" s="58"/>
      <c r="O18" s="58"/>
      <c r="P18" s="58"/>
      <c r="Q18" s="58"/>
      <c r="R18" s="58">
        <v>526</v>
      </c>
      <c r="S18" s="58" t="s">
        <v>115</v>
      </c>
      <c r="T18" s="58" t="s">
        <v>1077</v>
      </c>
      <c r="U18" s="58">
        <v>900</v>
      </c>
      <c r="V18" s="58">
        <v>900</v>
      </c>
      <c r="W18" s="115">
        <v>0</v>
      </c>
      <c r="X18" s="115">
        <v>0</v>
      </c>
      <c r="Y18" s="115">
        <v>0</v>
      </c>
      <c r="Z18" s="115">
        <v>0</v>
      </c>
      <c r="AA18" s="115">
        <v>0</v>
      </c>
      <c r="AB18" s="58"/>
      <c r="AC18" s="58">
        <v>156</v>
      </c>
      <c r="AD18" s="257">
        <v>124</v>
      </c>
      <c r="AE18" s="112" t="s">
        <v>1453</v>
      </c>
      <c r="AF18" s="112" t="s">
        <v>1454</v>
      </c>
      <c r="AG18" s="21" t="s">
        <v>115</v>
      </c>
      <c r="AH18" s="21" t="s">
        <v>1077</v>
      </c>
      <c r="AI18" s="258" t="s">
        <v>80</v>
      </c>
      <c r="AJ18" s="33" t="s">
        <v>1089</v>
      </c>
      <c r="AK18" s="21" t="s">
        <v>82</v>
      </c>
      <c r="AL18" s="259" t="s">
        <v>1090</v>
      </c>
      <c r="AM18" s="70" t="s">
        <v>108</v>
      </c>
      <c r="AN18" s="21"/>
      <c r="AO18" s="21"/>
      <c r="AP18" s="135"/>
      <c r="AQ18" s="152" t="s">
        <v>1079</v>
      </c>
      <c r="AR18" s="152"/>
      <c r="AS18" s="152"/>
      <c r="AT18" s="58" t="s">
        <v>1214</v>
      </c>
      <c r="AU18" s="152" t="s">
        <v>80</v>
      </c>
      <c r="AV18" s="133"/>
    </row>
    <row r="19" s="3" customFormat="1" ht="18" hidden="1" customHeight="1" spans="1:48">
      <c r="A19" s="155"/>
      <c r="B19" s="156" t="s">
        <v>123</v>
      </c>
      <c r="C19" s="156"/>
      <c r="D19" s="156"/>
      <c r="E19" s="157"/>
      <c r="F19" s="156"/>
      <c r="G19" s="156"/>
      <c r="H19" s="157"/>
      <c r="I19" s="156"/>
      <c r="J19" s="166">
        <f t="shared" ref="J19:AA19" si="4">SUM(J20:J27)</f>
        <v>8</v>
      </c>
      <c r="K19" s="166">
        <f t="shared" si="4"/>
        <v>0</v>
      </c>
      <c r="L19" s="166">
        <f t="shared" si="4"/>
        <v>0</v>
      </c>
      <c r="M19" s="166">
        <f t="shared" si="4"/>
        <v>0</v>
      </c>
      <c r="N19" s="166">
        <f t="shared" si="4"/>
        <v>0</v>
      </c>
      <c r="O19" s="166">
        <f t="shared" si="4"/>
        <v>0</v>
      </c>
      <c r="P19" s="166">
        <f t="shared" si="4"/>
        <v>0</v>
      </c>
      <c r="Q19" s="166">
        <f t="shared" si="4"/>
        <v>0</v>
      </c>
      <c r="R19" s="166">
        <f t="shared" si="4"/>
        <v>20351</v>
      </c>
      <c r="S19" s="166">
        <f t="shared" si="4"/>
        <v>0</v>
      </c>
      <c r="T19" s="166">
        <f t="shared" si="4"/>
        <v>0</v>
      </c>
      <c r="U19" s="166">
        <f t="shared" si="4"/>
        <v>2545.03</v>
      </c>
      <c r="V19" s="166">
        <f t="shared" si="4"/>
        <v>2195.03</v>
      </c>
      <c r="W19" s="166">
        <f t="shared" si="4"/>
        <v>0</v>
      </c>
      <c r="X19" s="166">
        <f t="shared" si="4"/>
        <v>350</v>
      </c>
      <c r="Y19" s="166">
        <f t="shared" si="4"/>
        <v>0</v>
      </c>
      <c r="Z19" s="166">
        <f t="shared" si="4"/>
        <v>0</v>
      </c>
      <c r="AA19" s="166">
        <f t="shared" si="4"/>
        <v>0</v>
      </c>
      <c r="AB19" s="166"/>
      <c r="AC19" s="166">
        <f>SUM(AC20:AC27)</f>
        <v>5814</v>
      </c>
      <c r="AD19" s="166">
        <f>SUM(AD20:AD27)</f>
        <v>2035</v>
      </c>
      <c r="AE19" s="170"/>
      <c r="AF19" s="170"/>
      <c r="AG19" s="175"/>
      <c r="AH19" s="175"/>
      <c r="AI19" s="176"/>
      <c r="AJ19" s="177"/>
      <c r="AK19" s="175"/>
      <c r="AL19" s="175"/>
      <c r="AM19" s="175"/>
      <c r="AN19" s="163"/>
      <c r="AO19" s="178"/>
      <c r="AP19" s="163"/>
      <c r="AQ19" s="178"/>
      <c r="AR19" s="178"/>
      <c r="AS19" s="178"/>
      <c r="AT19" s="178"/>
      <c r="AU19" s="304"/>
      <c r="AV19" s="178"/>
    </row>
    <row r="20" s="74" customFormat="1" ht="123.75" spans="1:48">
      <c r="A20" s="20">
        <v>11</v>
      </c>
      <c r="B20" s="152" t="s">
        <v>156</v>
      </c>
      <c r="C20" s="152">
        <v>2022</v>
      </c>
      <c r="D20" s="21" t="s">
        <v>125</v>
      </c>
      <c r="E20" s="248" t="s">
        <v>1114</v>
      </c>
      <c r="F20" s="58" t="s">
        <v>45</v>
      </c>
      <c r="G20" s="114" t="s">
        <v>1110</v>
      </c>
      <c r="H20" s="58" t="s">
        <v>158</v>
      </c>
      <c r="I20" s="303" t="s">
        <v>1613</v>
      </c>
      <c r="J20" s="22">
        <v>1</v>
      </c>
      <c r="K20" s="21"/>
      <c r="L20" s="21"/>
      <c r="M20" s="21"/>
      <c r="N20" s="21"/>
      <c r="O20" s="21"/>
      <c r="P20" s="21"/>
      <c r="Q20" s="21"/>
      <c r="R20" s="22">
        <v>1768</v>
      </c>
      <c r="S20" s="114" t="s">
        <v>115</v>
      </c>
      <c r="T20" s="253" t="s">
        <v>1077</v>
      </c>
      <c r="U20" s="115">
        <v>395</v>
      </c>
      <c r="V20" s="115">
        <v>395</v>
      </c>
      <c r="W20" s="115">
        <v>0</v>
      </c>
      <c r="X20" s="115">
        <v>0</v>
      </c>
      <c r="Y20" s="115">
        <v>0</v>
      </c>
      <c r="Z20" s="115">
        <v>0</v>
      </c>
      <c r="AA20" s="115">
        <v>0</v>
      </c>
      <c r="AB20" s="115"/>
      <c r="AC20" s="141">
        <v>505</v>
      </c>
      <c r="AD20" s="141">
        <v>148</v>
      </c>
      <c r="AE20" s="117" t="s">
        <v>160</v>
      </c>
      <c r="AF20" s="112" t="s">
        <v>161</v>
      </c>
      <c r="AG20" s="21" t="s">
        <v>115</v>
      </c>
      <c r="AH20" s="21" t="s">
        <v>1077</v>
      </c>
      <c r="AI20" s="58" t="s">
        <v>80</v>
      </c>
      <c r="AJ20" s="21" t="s">
        <v>81</v>
      </c>
      <c r="AK20" s="21" t="s">
        <v>82</v>
      </c>
      <c r="AL20" s="21" t="s">
        <v>55</v>
      </c>
      <c r="AM20" s="59" t="s">
        <v>63</v>
      </c>
      <c r="AN20" s="21" t="s">
        <v>56</v>
      </c>
      <c r="AO20" s="133" t="s">
        <v>1078</v>
      </c>
      <c r="AP20" s="21"/>
      <c r="AQ20" s="152" t="s">
        <v>1079</v>
      </c>
      <c r="AR20" s="152" t="s">
        <v>1079</v>
      </c>
      <c r="AS20" s="152" t="s">
        <v>1079</v>
      </c>
      <c r="AT20" s="152"/>
      <c r="AU20" s="152" t="s">
        <v>80</v>
      </c>
      <c r="AV20" s="128" t="s">
        <v>1091</v>
      </c>
    </row>
    <row r="21" s="74" customFormat="1" ht="78.75" spans="1:48">
      <c r="A21" s="20">
        <v>12</v>
      </c>
      <c r="B21" s="152" t="s">
        <v>162</v>
      </c>
      <c r="C21" s="152">
        <v>2022</v>
      </c>
      <c r="D21" s="21" t="s">
        <v>125</v>
      </c>
      <c r="E21" s="248" t="s">
        <v>1614</v>
      </c>
      <c r="F21" s="58" t="s">
        <v>45</v>
      </c>
      <c r="G21" s="114" t="s">
        <v>1110</v>
      </c>
      <c r="H21" s="58" t="s">
        <v>164</v>
      </c>
      <c r="I21" s="117" t="s">
        <v>1456</v>
      </c>
      <c r="J21" s="22">
        <v>1</v>
      </c>
      <c r="K21" s="21"/>
      <c r="L21" s="21"/>
      <c r="M21" s="21"/>
      <c r="N21" s="21"/>
      <c r="O21" s="21"/>
      <c r="P21" s="21"/>
      <c r="Q21" s="21"/>
      <c r="R21" s="22">
        <v>3371</v>
      </c>
      <c r="S21" s="114" t="s">
        <v>168</v>
      </c>
      <c r="T21" s="253" t="s">
        <v>1117</v>
      </c>
      <c r="U21" s="115">
        <v>377</v>
      </c>
      <c r="V21" s="115">
        <v>377</v>
      </c>
      <c r="W21" s="115">
        <v>0</v>
      </c>
      <c r="X21" s="115">
        <v>0</v>
      </c>
      <c r="Y21" s="115">
        <v>0</v>
      </c>
      <c r="Z21" s="115">
        <v>0</v>
      </c>
      <c r="AA21" s="115">
        <v>0</v>
      </c>
      <c r="AB21" s="115"/>
      <c r="AC21" s="141">
        <v>963</v>
      </c>
      <c r="AD21" s="141">
        <v>290</v>
      </c>
      <c r="AE21" s="117" t="s">
        <v>166</v>
      </c>
      <c r="AF21" s="117" t="s">
        <v>167</v>
      </c>
      <c r="AG21" s="21" t="s">
        <v>168</v>
      </c>
      <c r="AH21" s="21" t="s">
        <v>1117</v>
      </c>
      <c r="AI21" s="58" t="s">
        <v>80</v>
      </c>
      <c r="AJ21" s="21" t="s">
        <v>81</v>
      </c>
      <c r="AK21" s="21" t="s">
        <v>82</v>
      </c>
      <c r="AL21" s="21" t="s">
        <v>55</v>
      </c>
      <c r="AM21" s="21" t="s">
        <v>170</v>
      </c>
      <c r="AN21" s="21" t="s">
        <v>56</v>
      </c>
      <c r="AO21" s="133" t="s">
        <v>1078</v>
      </c>
      <c r="AP21" s="21"/>
      <c r="AQ21" s="152" t="s">
        <v>1079</v>
      </c>
      <c r="AR21" s="152" t="s">
        <v>1079</v>
      </c>
      <c r="AS21" s="152" t="s">
        <v>1079</v>
      </c>
      <c r="AT21" s="152"/>
      <c r="AU21" s="152" t="s">
        <v>80</v>
      </c>
      <c r="AV21" s="128" t="s">
        <v>1091</v>
      </c>
    </row>
    <row r="22" s="74" customFormat="1" ht="90" customHeight="1" spans="1:48">
      <c r="A22" s="20">
        <v>13</v>
      </c>
      <c r="B22" s="152" t="s">
        <v>171</v>
      </c>
      <c r="C22" s="152">
        <v>2022</v>
      </c>
      <c r="D22" s="21" t="s">
        <v>125</v>
      </c>
      <c r="E22" s="248" t="s">
        <v>172</v>
      </c>
      <c r="F22" s="58" t="s">
        <v>45</v>
      </c>
      <c r="G22" s="114" t="s">
        <v>1110</v>
      </c>
      <c r="H22" s="58" t="s">
        <v>173</v>
      </c>
      <c r="I22" s="117" t="s">
        <v>1615</v>
      </c>
      <c r="J22" s="22">
        <v>1</v>
      </c>
      <c r="K22" s="21"/>
      <c r="L22" s="21"/>
      <c r="M22" s="21"/>
      <c r="N22" s="21"/>
      <c r="O22" s="21"/>
      <c r="P22" s="21"/>
      <c r="Q22" s="21"/>
      <c r="R22" s="22">
        <v>1750</v>
      </c>
      <c r="S22" s="114" t="s">
        <v>177</v>
      </c>
      <c r="T22" s="253" t="s">
        <v>178</v>
      </c>
      <c r="U22" s="115">
        <v>397</v>
      </c>
      <c r="V22" s="115">
        <v>397</v>
      </c>
      <c r="W22" s="115">
        <v>0</v>
      </c>
      <c r="X22" s="115">
        <v>0</v>
      </c>
      <c r="Y22" s="115">
        <v>0</v>
      </c>
      <c r="Z22" s="115">
        <v>0</v>
      </c>
      <c r="AA22" s="115">
        <v>0</v>
      </c>
      <c r="AB22" s="115"/>
      <c r="AC22" s="141">
        <v>500</v>
      </c>
      <c r="AD22" s="141">
        <v>300</v>
      </c>
      <c r="AE22" s="117" t="s">
        <v>175</v>
      </c>
      <c r="AF22" s="117" t="s">
        <v>1119</v>
      </c>
      <c r="AG22" s="21" t="s">
        <v>177</v>
      </c>
      <c r="AH22" s="21" t="s">
        <v>178</v>
      </c>
      <c r="AI22" s="58" t="s">
        <v>80</v>
      </c>
      <c r="AJ22" s="21" t="s">
        <v>81</v>
      </c>
      <c r="AK22" s="21" t="s">
        <v>82</v>
      </c>
      <c r="AL22" s="21" t="s">
        <v>55</v>
      </c>
      <c r="AM22" s="21" t="s">
        <v>179</v>
      </c>
      <c r="AN22" s="21" t="s">
        <v>56</v>
      </c>
      <c r="AO22" s="133" t="s">
        <v>1078</v>
      </c>
      <c r="AP22" s="21"/>
      <c r="AQ22" s="152" t="s">
        <v>1079</v>
      </c>
      <c r="AR22" s="152" t="s">
        <v>1079</v>
      </c>
      <c r="AS22" s="152" t="s">
        <v>1079</v>
      </c>
      <c r="AT22" s="152"/>
      <c r="AU22" s="152" t="s">
        <v>80</v>
      </c>
      <c r="AV22" s="128" t="s">
        <v>1091</v>
      </c>
    </row>
    <row r="23" s="74" customFormat="1" ht="135" spans="1:48">
      <c r="A23" s="20">
        <v>14</v>
      </c>
      <c r="B23" s="152" t="s">
        <v>180</v>
      </c>
      <c r="C23" s="152">
        <v>2022</v>
      </c>
      <c r="D23" s="21" t="s">
        <v>125</v>
      </c>
      <c r="E23" s="248" t="s">
        <v>181</v>
      </c>
      <c r="F23" s="114" t="s">
        <v>45</v>
      </c>
      <c r="G23" s="114" t="s">
        <v>1110</v>
      </c>
      <c r="H23" s="58" t="s">
        <v>182</v>
      </c>
      <c r="I23" s="303" t="s">
        <v>1616</v>
      </c>
      <c r="J23" s="22">
        <v>1</v>
      </c>
      <c r="K23" s="21"/>
      <c r="L23" s="21"/>
      <c r="M23" s="21"/>
      <c r="N23" s="21"/>
      <c r="O23" s="21"/>
      <c r="P23" s="21"/>
      <c r="Q23" s="21"/>
      <c r="R23" s="22">
        <v>3584</v>
      </c>
      <c r="S23" s="114" t="s">
        <v>78</v>
      </c>
      <c r="T23" s="253" t="s">
        <v>1076</v>
      </c>
      <c r="U23" s="115">
        <v>376.03</v>
      </c>
      <c r="V23" s="115">
        <v>376.03</v>
      </c>
      <c r="W23" s="115">
        <v>0</v>
      </c>
      <c r="X23" s="115">
        <v>0</v>
      </c>
      <c r="Y23" s="115">
        <v>0</v>
      </c>
      <c r="Z23" s="115">
        <v>0</v>
      </c>
      <c r="AA23" s="115">
        <v>0</v>
      </c>
      <c r="AB23" s="115"/>
      <c r="AC23" s="141">
        <v>1024</v>
      </c>
      <c r="AD23" s="141">
        <v>369</v>
      </c>
      <c r="AE23" s="117" t="s">
        <v>1459</v>
      </c>
      <c r="AF23" s="117" t="s">
        <v>1460</v>
      </c>
      <c r="AG23" s="21" t="s">
        <v>78</v>
      </c>
      <c r="AH23" s="21" t="s">
        <v>1076</v>
      </c>
      <c r="AI23" s="58" t="s">
        <v>80</v>
      </c>
      <c r="AJ23" s="21" t="s">
        <v>81</v>
      </c>
      <c r="AK23" s="21" t="s">
        <v>82</v>
      </c>
      <c r="AL23" s="21" t="s">
        <v>55</v>
      </c>
      <c r="AM23" s="21" t="s">
        <v>187</v>
      </c>
      <c r="AN23" s="21" t="s">
        <v>56</v>
      </c>
      <c r="AO23" s="133" t="s">
        <v>1078</v>
      </c>
      <c r="AP23" s="21"/>
      <c r="AQ23" s="152" t="s">
        <v>1079</v>
      </c>
      <c r="AR23" s="152" t="s">
        <v>1079</v>
      </c>
      <c r="AS23" s="152" t="s">
        <v>1079</v>
      </c>
      <c r="AT23" s="152"/>
      <c r="AU23" s="152" t="s">
        <v>80</v>
      </c>
      <c r="AV23" s="133" t="s">
        <v>1461</v>
      </c>
    </row>
    <row r="24" s="74" customFormat="1" ht="56.25" spans="1:48">
      <c r="A24" s="20">
        <v>15</v>
      </c>
      <c r="B24" s="152" t="s">
        <v>194</v>
      </c>
      <c r="C24" s="152">
        <v>2022</v>
      </c>
      <c r="D24" s="21" t="s">
        <v>125</v>
      </c>
      <c r="E24" s="248" t="s">
        <v>1122</v>
      </c>
      <c r="F24" s="58" t="s">
        <v>45</v>
      </c>
      <c r="G24" s="114">
        <v>2022</v>
      </c>
      <c r="H24" s="58" t="s">
        <v>196</v>
      </c>
      <c r="I24" s="117" t="s">
        <v>1462</v>
      </c>
      <c r="J24" s="22">
        <v>1</v>
      </c>
      <c r="K24" s="21"/>
      <c r="L24" s="21"/>
      <c r="M24" s="21"/>
      <c r="N24" s="21"/>
      <c r="O24" s="21"/>
      <c r="P24" s="21"/>
      <c r="Q24" s="21"/>
      <c r="R24" s="22">
        <v>557</v>
      </c>
      <c r="S24" s="114" t="s">
        <v>200</v>
      </c>
      <c r="T24" s="253" t="s">
        <v>201</v>
      </c>
      <c r="U24" s="115">
        <v>300</v>
      </c>
      <c r="V24" s="115">
        <v>300</v>
      </c>
      <c r="W24" s="115">
        <v>0</v>
      </c>
      <c r="X24" s="115">
        <v>0</v>
      </c>
      <c r="Y24" s="115">
        <v>0</v>
      </c>
      <c r="Z24" s="115">
        <v>0</v>
      </c>
      <c r="AA24" s="115">
        <v>0</v>
      </c>
      <c r="AB24" s="115"/>
      <c r="AC24" s="141">
        <v>159</v>
      </c>
      <c r="AD24" s="141">
        <v>72</v>
      </c>
      <c r="AE24" s="117" t="s">
        <v>1124</v>
      </c>
      <c r="AF24" s="117" t="s">
        <v>199</v>
      </c>
      <c r="AG24" s="21" t="s">
        <v>200</v>
      </c>
      <c r="AH24" s="21" t="s">
        <v>201</v>
      </c>
      <c r="AI24" s="58" t="s">
        <v>80</v>
      </c>
      <c r="AJ24" s="21" t="s">
        <v>81</v>
      </c>
      <c r="AK24" s="21" t="s">
        <v>82</v>
      </c>
      <c r="AL24" s="21" t="s">
        <v>55</v>
      </c>
      <c r="AM24" s="21" t="s">
        <v>202</v>
      </c>
      <c r="AN24" s="21" t="s">
        <v>203</v>
      </c>
      <c r="AO24" s="133" t="s">
        <v>1078</v>
      </c>
      <c r="AP24" s="21"/>
      <c r="AQ24" s="152" t="s">
        <v>1079</v>
      </c>
      <c r="AR24" s="152" t="s">
        <v>1079</v>
      </c>
      <c r="AS24" s="152" t="s">
        <v>1079</v>
      </c>
      <c r="AT24" s="152"/>
      <c r="AU24" s="152" t="s">
        <v>80</v>
      </c>
      <c r="AV24" s="133" t="s">
        <v>1080</v>
      </c>
    </row>
    <row r="25" s="1" customFormat="1" ht="56.25" hidden="1" spans="1:48">
      <c r="A25" s="20">
        <v>16</v>
      </c>
      <c r="B25" s="20" t="s">
        <v>233</v>
      </c>
      <c r="C25" s="20">
        <v>2022</v>
      </c>
      <c r="D25" s="21" t="s">
        <v>125</v>
      </c>
      <c r="E25" s="21" t="s">
        <v>234</v>
      </c>
      <c r="F25" s="21" t="s">
        <v>45</v>
      </c>
      <c r="G25" s="22" t="s">
        <v>1110</v>
      </c>
      <c r="H25" s="21" t="s">
        <v>235</v>
      </c>
      <c r="I25" s="33" t="s">
        <v>236</v>
      </c>
      <c r="J25" s="22">
        <v>1</v>
      </c>
      <c r="K25" s="21"/>
      <c r="L25" s="21"/>
      <c r="M25" s="21"/>
      <c r="N25" s="21"/>
      <c r="O25" s="21"/>
      <c r="P25" s="21"/>
      <c r="Q25" s="21"/>
      <c r="R25" s="22">
        <v>2751</v>
      </c>
      <c r="S25" s="22" t="s">
        <v>200</v>
      </c>
      <c r="T25" s="34" t="s">
        <v>201</v>
      </c>
      <c r="U25" s="44">
        <v>150</v>
      </c>
      <c r="V25" s="44">
        <v>0</v>
      </c>
      <c r="W25" s="44">
        <v>0</v>
      </c>
      <c r="X25" s="44">
        <v>150</v>
      </c>
      <c r="Y25" s="44">
        <v>0</v>
      </c>
      <c r="Z25" s="44">
        <v>0</v>
      </c>
      <c r="AA25" s="44">
        <v>0</v>
      </c>
      <c r="AB25" s="44"/>
      <c r="AC25" s="50">
        <v>786</v>
      </c>
      <c r="AD25" s="50">
        <v>174</v>
      </c>
      <c r="AE25" s="33" t="s">
        <v>237</v>
      </c>
      <c r="AF25" s="33" t="s">
        <v>238</v>
      </c>
      <c r="AG25" s="21" t="s">
        <v>200</v>
      </c>
      <c r="AH25" s="21" t="s">
        <v>201</v>
      </c>
      <c r="AI25" s="58" t="s">
        <v>80</v>
      </c>
      <c r="AJ25" s="21" t="s">
        <v>81</v>
      </c>
      <c r="AK25" s="21" t="s">
        <v>82</v>
      </c>
      <c r="AL25" s="21" t="s">
        <v>55</v>
      </c>
      <c r="AM25" s="21" t="s">
        <v>80</v>
      </c>
      <c r="AN25" s="21" t="s">
        <v>56</v>
      </c>
      <c r="AO25" s="133" t="s">
        <v>1078</v>
      </c>
      <c r="AP25" s="21"/>
      <c r="AQ25" s="20" t="s">
        <v>1079</v>
      </c>
      <c r="AR25" s="20"/>
      <c r="AS25" s="20"/>
      <c r="AT25" s="20"/>
      <c r="AU25" s="152" t="s">
        <v>80</v>
      </c>
      <c r="AV25" s="128"/>
    </row>
    <row r="26" s="1" customFormat="1" ht="48" hidden="1" customHeight="1" spans="1:48">
      <c r="A26" s="20">
        <v>17</v>
      </c>
      <c r="B26" s="20" t="s">
        <v>239</v>
      </c>
      <c r="C26" s="20">
        <v>2022</v>
      </c>
      <c r="D26" s="110" t="s">
        <v>125</v>
      </c>
      <c r="E26" s="21" t="s">
        <v>1125</v>
      </c>
      <c r="F26" s="21" t="s">
        <v>45</v>
      </c>
      <c r="G26" s="22" t="s">
        <v>1110</v>
      </c>
      <c r="H26" s="21" t="s">
        <v>190</v>
      </c>
      <c r="I26" s="33" t="s">
        <v>1126</v>
      </c>
      <c r="J26" s="22">
        <v>1</v>
      </c>
      <c r="K26" s="21"/>
      <c r="L26" s="21"/>
      <c r="M26" s="21"/>
      <c r="N26" s="21"/>
      <c r="O26" s="21"/>
      <c r="P26" s="21"/>
      <c r="Q26" s="21"/>
      <c r="R26" s="22">
        <v>3742</v>
      </c>
      <c r="S26" s="22" t="s">
        <v>70</v>
      </c>
      <c r="T26" s="34" t="s">
        <v>1075</v>
      </c>
      <c r="U26" s="44">
        <v>200</v>
      </c>
      <c r="V26" s="44">
        <v>0</v>
      </c>
      <c r="W26" s="44">
        <v>0</v>
      </c>
      <c r="X26" s="44">
        <v>200</v>
      </c>
      <c r="Y26" s="44">
        <v>0</v>
      </c>
      <c r="Z26" s="44">
        <v>0</v>
      </c>
      <c r="AA26" s="44">
        <v>0</v>
      </c>
      <c r="AB26" s="44"/>
      <c r="AC26" s="50">
        <v>1069</v>
      </c>
      <c r="AD26" s="50">
        <v>353</v>
      </c>
      <c r="AE26" s="33" t="s">
        <v>242</v>
      </c>
      <c r="AF26" s="33" t="s">
        <v>243</v>
      </c>
      <c r="AG26" s="21" t="s">
        <v>70</v>
      </c>
      <c r="AH26" s="21" t="s">
        <v>1075</v>
      </c>
      <c r="AI26" s="58" t="s">
        <v>80</v>
      </c>
      <c r="AJ26" s="21" t="s">
        <v>81</v>
      </c>
      <c r="AK26" s="21" t="s">
        <v>82</v>
      </c>
      <c r="AL26" s="21" t="s">
        <v>55</v>
      </c>
      <c r="AM26" s="21" t="s">
        <v>80</v>
      </c>
      <c r="AN26" s="21" t="s">
        <v>203</v>
      </c>
      <c r="AO26" s="21" t="s">
        <v>96</v>
      </c>
      <c r="AP26" s="21"/>
      <c r="AQ26" s="20" t="s">
        <v>1079</v>
      </c>
      <c r="AR26" s="20"/>
      <c r="AS26" s="20"/>
      <c r="AT26" s="20" t="s">
        <v>1127</v>
      </c>
      <c r="AU26" s="152" t="s">
        <v>80</v>
      </c>
      <c r="AV26" s="128"/>
    </row>
    <row r="27" s="74" customFormat="1" ht="56.25" spans="1:48">
      <c r="A27" s="20">
        <v>18</v>
      </c>
      <c r="B27" s="152" t="s">
        <v>254</v>
      </c>
      <c r="C27" s="152">
        <v>2022</v>
      </c>
      <c r="D27" s="22" t="s">
        <v>125</v>
      </c>
      <c r="E27" s="250" t="s">
        <v>1129</v>
      </c>
      <c r="F27" s="114" t="s">
        <v>45</v>
      </c>
      <c r="G27" s="114" t="s">
        <v>1110</v>
      </c>
      <c r="H27" s="114" t="s">
        <v>256</v>
      </c>
      <c r="I27" s="253" t="s">
        <v>1463</v>
      </c>
      <c r="J27" s="22">
        <v>1</v>
      </c>
      <c r="K27" s="22"/>
      <c r="L27" s="22"/>
      <c r="M27" s="22"/>
      <c r="N27" s="22"/>
      <c r="O27" s="22"/>
      <c r="P27" s="22"/>
      <c r="Q27" s="22"/>
      <c r="R27" s="22">
        <v>2828</v>
      </c>
      <c r="S27" s="114" t="s">
        <v>50</v>
      </c>
      <c r="T27" s="253" t="s">
        <v>51</v>
      </c>
      <c r="U27" s="115">
        <v>350</v>
      </c>
      <c r="V27" s="115">
        <v>350</v>
      </c>
      <c r="W27" s="115">
        <v>0</v>
      </c>
      <c r="X27" s="115">
        <v>0</v>
      </c>
      <c r="Y27" s="115">
        <v>0</v>
      </c>
      <c r="Z27" s="115">
        <v>0</v>
      </c>
      <c r="AA27" s="115">
        <v>0</v>
      </c>
      <c r="AB27" s="115"/>
      <c r="AC27" s="141">
        <v>808</v>
      </c>
      <c r="AD27" s="141">
        <v>329</v>
      </c>
      <c r="AE27" s="253" t="s">
        <v>1131</v>
      </c>
      <c r="AF27" s="253" t="s">
        <v>259</v>
      </c>
      <c r="AG27" s="22" t="s">
        <v>50</v>
      </c>
      <c r="AH27" s="21" t="s">
        <v>51</v>
      </c>
      <c r="AI27" s="58" t="s">
        <v>80</v>
      </c>
      <c r="AJ27" s="21" t="s">
        <v>81</v>
      </c>
      <c r="AK27" s="21" t="s">
        <v>82</v>
      </c>
      <c r="AL27" s="21" t="s">
        <v>55</v>
      </c>
      <c r="AM27" s="21" t="s">
        <v>131</v>
      </c>
      <c r="AN27" s="21" t="s">
        <v>203</v>
      </c>
      <c r="AO27" s="21" t="s">
        <v>1078</v>
      </c>
      <c r="AP27" s="21"/>
      <c r="AQ27" s="152" t="s">
        <v>1079</v>
      </c>
      <c r="AR27" s="152" t="s">
        <v>1079</v>
      </c>
      <c r="AS27" s="152" t="s">
        <v>1079</v>
      </c>
      <c r="AT27" s="152"/>
      <c r="AU27" s="152" t="s">
        <v>80</v>
      </c>
      <c r="AV27" s="133" t="s">
        <v>1080</v>
      </c>
    </row>
    <row r="28" s="3" customFormat="1" ht="18" hidden="1" customHeight="1" spans="1:48">
      <c r="A28" s="165"/>
      <c r="B28" s="156" t="s">
        <v>281</v>
      </c>
      <c r="C28" s="156"/>
      <c r="D28" s="156"/>
      <c r="E28" s="157"/>
      <c r="F28" s="156"/>
      <c r="G28" s="156"/>
      <c r="H28" s="157"/>
      <c r="I28" s="156"/>
      <c r="J28" s="166">
        <v>0</v>
      </c>
      <c r="K28" s="166">
        <v>0</v>
      </c>
      <c r="L28" s="166">
        <v>0</v>
      </c>
      <c r="M28" s="166">
        <v>0</v>
      </c>
      <c r="N28" s="166">
        <v>0</v>
      </c>
      <c r="O28" s="166">
        <v>0</v>
      </c>
      <c r="P28" s="166">
        <v>0</v>
      </c>
      <c r="Q28" s="166">
        <v>0</v>
      </c>
      <c r="R28" s="166">
        <v>0</v>
      </c>
      <c r="S28" s="166">
        <v>0</v>
      </c>
      <c r="T28" s="166">
        <v>0</v>
      </c>
      <c r="U28" s="166">
        <v>0</v>
      </c>
      <c r="V28" s="166">
        <v>0</v>
      </c>
      <c r="W28" s="166">
        <v>0</v>
      </c>
      <c r="X28" s="166">
        <v>0</v>
      </c>
      <c r="Y28" s="166">
        <v>0</v>
      </c>
      <c r="Z28" s="166">
        <v>0</v>
      </c>
      <c r="AA28" s="166">
        <v>0</v>
      </c>
      <c r="AB28" s="166"/>
      <c r="AC28" s="166">
        <v>0</v>
      </c>
      <c r="AD28" s="166">
        <v>0</v>
      </c>
      <c r="AE28" s="174"/>
      <c r="AF28" s="174"/>
      <c r="AG28" s="165"/>
      <c r="AH28" s="182"/>
      <c r="AI28" s="183"/>
      <c r="AJ28" s="182"/>
      <c r="AK28" s="165"/>
      <c r="AL28" s="184"/>
      <c r="AM28" s="175"/>
      <c r="AN28" s="163"/>
      <c r="AO28" s="178"/>
      <c r="AP28" s="163"/>
      <c r="AQ28" s="178"/>
      <c r="AR28" s="178"/>
      <c r="AS28" s="178"/>
      <c r="AT28" s="178"/>
      <c r="AU28" s="304"/>
      <c r="AV28" s="178"/>
    </row>
    <row r="29" s="3" customFormat="1" ht="18" hidden="1" customHeight="1" spans="1:48">
      <c r="A29" s="165"/>
      <c r="B29" s="156" t="s">
        <v>282</v>
      </c>
      <c r="C29" s="156"/>
      <c r="D29" s="156"/>
      <c r="E29" s="157"/>
      <c r="F29" s="156"/>
      <c r="G29" s="156"/>
      <c r="H29" s="157"/>
      <c r="I29" s="156"/>
      <c r="J29" s="166">
        <f t="shared" ref="J29:AA29" si="5">SUM(J30:J37)</f>
        <v>8</v>
      </c>
      <c r="K29" s="166">
        <f t="shared" si="5"/>
        <v>0</v>
      </c>
      <c r="L29" s="166">
        <f t="shared" si="5"/>
        <v>0</v>
      </c>
      <c r="M29" s="166">
        <f t="shared" si="5"/>
        <v>0</v>
      </c>
      <c r="N29" s="166">
        <f t="shared" si="5"/>
        <v>0</v>
      </c>
      <c r="O29" s="166">
        <f t="shared" si="5"/>
        <v>0</v>
      </c>
      <c r="P29" s="166">
        <f t="shared" si="5"/>
        <v>0</v>
      </c>
      <c r="Q29" s="166">
        <f t="shared" si="5"/>
        <v>0</v>
      </c>
      <c r="R29" s="166">
        <f t="shared" si="5"/>
        <v>34390</v>
      </c>
      <c r="S29" s="166">
        <f t="shared" si="5"/>
        <v>0</v>
      </c>
      <c r="T29" s="166">
        <f t="shared" si="5"/>
        <v>0</v>
      </c>
      <c r="U29" s="166">
        <f t="shared" si="5"/>
        <v>4875.74</v>
      </c>
      <c r="V29" s="166">
        <f t="shared" si="5"/>
        <v>1473.75</v>
      </c>
      <c r="W29" s="166">
        <f t="shared" si="5"/>
        <v>1095.03</v>
      </c>
      <c r="X29" s="166">
        <f t="shared" si="5"/>
        <v>1907.96</v>
      </c>
      <c r="Y29" s="166">
        <f t="shared" si="5"/>
        <v>0</v>
      </c>
      <c r="Z29" s="166">
        <f t="shared" si="5"/>
        <v>399</v>
      </c>
      <c r="AA29" s="166">
        <f t="shared" si="5"/>
        <v>0</v>
      </c>
      <c r="AB29" s="166"/>
      <c r="AC29" s="166">
        <f>SUM(AC30:AC37)</f>
        <v>9825</v>
      </c>
      <c r="AD29" s="166">
        <f>SUM(AD30:AD37)</f>
        <v>4183</v>
      </c>
      <c r="AE29" s="174"/>
      <c r="AF29" s="174"/>
      <c r="AG29" s="165"/>
      <c r="AH29" s="182"/>
      <c r="AI29" s="183"/>
      <c r="AJ29" s="182"/>
      <c r="AK29" s="165"/>
      <c r="AL29" s="184"/>
      <c r="AM29" s="175"/>
      <c r="AN29" s="163"/>
      <c r="AO29" s="178"/>
      <c r="AP29" s="163"/>
      <c r="AQ29" s="178"/>
      <c r="AR29" s="178"/>
      <c r="AS29" s="178"/>
      <c r="AT29" s="178"/>
      <c r="AU29" s="304"/>
      <c r="AV29" s="178"/>
    </row>
    <row r="30" s="1" customFormat="1" ht="67.5" spans="1:48">
      <c r="A30" s="20">
        <v>19</v>
      </c>
      <c r="B30" s="158" t="s">
        <v>283</v>
      </c>
      <c r="C30" s="20">
        <v>2022</v>
      </c>
      <c r="D30" s="23" t="s">
        <v>125</v>
      </c>
      <c r="E30" s="251" t="s">
        <v>284</v>
      </c>
      <c r="F30" s="23" t="s">
        <v>45</v>
      </c>
      <c r="G30" s="22" t="s">
        <v>1072</v>
      </c>
      <c r="H30" s="23" t="s">
        <v>285</v>
      </c>
      <c r="I30" s="35" t="s">
        <v>1132</v>
      </c>
      <c r="J30" s="23">
        <v>1</v>
      </c>
      <c r="K30" s="23"/>
      <c r="L30" s="23"/>
      <c r="M30" s="23"/>
      <c r="N30" s="23"/>
      <c r="O30" s="23"/>
      <c r="P30" s="23"/>
      <c r="Q30" s="23"/>
      <c r="R30" s="22">
        <v>7623</v>
      </c>
      <c r="S30" s="23" t="s">
        <v>50</v>
      </c>
      <c r="T30" s="35" t="s">
        <v>51</v>
      </c>
      <c r="U30" s="44">
        <v>1950</v>
      </c>
      <c r="V30" s="44">
        <v>700</v>
      </c>
      <c r="W30" s="44">
        <v>0</v>
      </c>
      <c r="X30" s="44">
        <v>1250</v>
      </c>
      <c r="Y30" s="44">
        <v>0</v>
      </c>
      <c r="Z30" s="44">
        <v>0</v>
      </c>
      <c r="AA30" s="44">
        <v>0</v>
      </c>
      <c r="AB30" s="44"/>
      <c r="AC30" s="50">
        <v>2178</v>
      </c>
      <c r="AD30" s="50">
        <v>1175</v>
      </c>
      <c r="AE30" s="35" t="s">
        <v>1464</v>
      </c>
      <c r="AF30" s="35" t="s">
        <v>1465</v>
      </c>
      <c r="AG30" s="22" t="s">
        <v>50</v>
      </c>
      <c r="AH30" s="21" t="s">
        <v>51</v>
      </c>
      <c r="AI30" s="58" t="s">
        <v>80</v>
      </c>
      <c r="AJ30" s="21" t="s">
        <v>81</v>
      </c>
      <c r="AK30" s="21" t="s">
        <v>82</v>
      </c>
      <c r="AL30" s="21" t="s">
        <v>55</v>
      </c>
      <c r="AM30" s="21" t="s">
        <v>289</v>
      </c>
      <c r="AN30" s="21" t="s">
        <v>56</v>
      </c>
      <c r="AO30" s="21" t="s">
        <v>1078</v>
      </c>
      <c r="AP30" s="21"/>
      <c r="AQ30" s="20" t="s">
        <v>1079</v>
      </c>
      <c r="AR30" s="20" t="s">
        <v>1079</v>
      </c>
      <c r="AS30" s="20" t="s">
        <v>1079</v>
      </c>
      <c r="AT30" s="262" t="s">
        <v>1135</v>
      </c>
      <c r="AU30" s="152" t="s">
        <v>80</v>
      </c>
      <c r="AV30" s="133" t="s">
        <v>1080</v>
      </c>
    </row>
    <row r="31" s="74" customFormat="1" ht="132" customHeight="1" spans="1:49">
      <c r="A31" s="20">
        <v>20</v>
      </c>
      <c r="B31" s="247" t="s">
        <v>290</v>
      </c>
      <c r="C31" s="152">
        <v>2022</v>
      </c>
      <c r="D31" s="23" t="s">
        <v>125</v>
      </c>
      <c r="E31" s="248" t="s">
        <v>291</v>
      </c>
      <c r="F31" s="192" t="s">
        <v>45</v>
      </c>
      <c r="G31" s="114" t="s">
        <v>1072</v>
      </c>
      <c r="H31" s="252" t="s">
        <v>190</v>
      </c>
      <c r="I31" s="254" t="s">
        <v>1466</v>
      </c>
      <c r="J31" s="192">
        <v>1</v>
      </c>
      <c r="K31" s="192"/>
      <c r="L31" s="192"/>
      <c r="M31" s="192"/>
      <c r="N31" s="192"/>
      <c r="O31" s="192"/>
      <c r="P31" s="192"/>
      <c r="Q31" s="192"/>
      <c r="R31" s="114">
        <v>2587</v>
      </c>
      <c r="S31" s="255" t="s">
        <v>70</v>
      </c>
      <c r="T31" s="256" t="s">
        <v>1075</v>
      </c>
      <c r="U31" s="115">
        <v>1200</v>
      </c>
      <c r="V31" s="115">
        <v>400</v>
      </c>
      <c r="W31" s="115">
        <v>0</v>
      </c>
      <c r="X31" s="115">
        <f>U31-V31-Z31</f>
        <v>401</v>
      </c>
      <c r="Y31" s="115">
        <v>0</v>
      </c>
      <c r="Z31" s="115">
        <v>399</v>
      </c>
      <c r="AA31" s="115">
        <v>0</v>
      </c>
      <c r="AB31" s="115"/>
      <c r="AC31" s="141">
        <v>739</v>
      </c>
      <c r="AD31" s="141">
        <v>116</v>
      </c>
      <c r="AE31" s="117" t="s">
        <v>1467</v>
      </c>
      <c r="AF31" s="117" t="s">
        <v>1134</v>
      </c>
      <c r="AG31" s="21" t="s">
        <v>70</v>
      </c>
      <c r="AH31" s="21" t="s">
        <v>1075</v>
      </c>
      <c r="AI31" s="58" t="s">
        <v>80</v>
      </c>
      <c r="AJ31" s="21" t="s">
        <v>81</v>
      </c>
      <c r="AK31" s="21" t="s">
        <v>82</v>
      </c>
      <c r="AL31" s="21" t="s">
        <v>55</v>
      </c>
      <c r="AM31" s="59" t="s">
        <v>289</v>
      </c>
      <c r="AN31" s="21" t="s">
        <v>56</v>
      </c>
      <c r="AO31" s="21" t="s">
        <v>1078</v>
      </c>
      <c r="AP31" s="21"/>
      <c r="AQ31" s="152" t="s">
        <v>1079</v>
      </c>
      <c r="AR31" s="152" t="s">
        <v>1079</v>
      </c>
      <c r="AS31" s="152" t="s">
        <v>1079</v>
      </c>
      <c r="AT31" s="152" t="s">
        <v>1135</v>
      </c>
      <c r="AU31" s="152" t="s">
        <v>80</v>
      </c>
      <c r="AV31" s="133" t="s">
        <v>1080</v>
      </c>
      <c r="AW31" s="74" t="s">
        <v>1135</v>
      </c>
    </row>
    <row r="32" s="1" customFormat="1" ht="105" customHeight="1" spans="1:48">
      <c r="A32" s="20">
        <v>21</v>
      </c>
      <c r="B32" s="158" t="s">
        <v>301</v>
      </c>
      <c r="C32" s="20">
        <v>2022</v>
      </c>
      <c r="D32" s="21" t="s">
        <v>125</v>
      </c>
      <c r="E32" s="71" t="s">
        <v>302</v>
      </c>
      <c r="F32" s="21" t="s">
        <v>45</v>
      </c>
      <c r="G32" s="22" t="s">
        <v>1072</v>
      </c>
      <c r="H32" s="21" t="s">
        <v>303</v>
      </c>
      <c r="I32" s="33" t="s">
        <v>1468</v>
      </c>
      <c r="J32" s="23">
        <v>1</v>
      </c>
      <c r="K32" s="21"/>
      <c r="L32" s="21"/>
      <c r="M32" s="21"/>
      <c r="N32" s="21"/>
      <c r="O32" s="21"/>
      <c r="P32" s="21"/>
      <c r="Q32" s="21"/>
      <c r="R32" s="22">
        <v>2380</v>
      </c>
      <c r="S32" s="23" t="s">
        <v>177</v>
      </c>
      <c r="T32" s="35" t="s">
        <v>178</v>
      </c>
      <c r="U32" s="44">
        <v>350</v>
      </c>
      <c r="V32" s="44">
        <v>120</v>
      </c>
      <c r="W32" s="44">
        <v>0</v>
      </c>
      <c r="X32" s="44">
        <v>230</v>
      </c>
      <c r="Y32" s="44">
        <v>0</v>
      </c>
      <c r="Z32" s="44">
        <v>0</v>
      </c>
      <c r="AA32" s="44">
        <v>0</v>
      </c>
      <c r="AB32" s="44"/>
      <c r="AC32" s="50">
        <v>680</v>
      </c>
      <c r="AD32" s="50">
        <v>300</v>
      </c>
      <c r="AE32" s="33" t="s">
        <v>305</v>
      </c>
      <c r="AF32" s="33" t="s">
        <v>306</v>
      </c>
      <c r="AG32" s="21" t="s">
        <v>177</v>
      </c>
      <c r="AH32" s="21" t="s">
        <v>178</v>
      </c>
      <c r="AI32" s="58" t="s">
        <v>80</v>
      </c>
      <c r="AJ32" s="21" t="s">
        <v>81</v>
      </c>
      <c r="AK32" s="21" t="s">
        <v>82</v>
      </c>
      <c r="AL32" s="21" t="s">
        <v>55</v>
      </c>
      <c r="AM32" s="59" t="s">
        <v>289</v>
      </c>
      <c r="AN32" s="21" t="s">
        <v>56</v>
      </c>
      <c r="AO32" s="21" t="s">
        <v>1078</v>
      </c>
      <c r="AP32" s="21"/>
      <c r="AQ32" s="20" t="s">
        <v>1079</v>
      </c>
      <c r="AR32" s="20" t="s">
        <v>1079</v>
      </c>
      <c r="AS32" s="158" t="s">
        <v>1079</v>
      </c>
      <c r="AT32" s="152" t="s">
        <v>1135</v>
      </c>
      <c r="AU32" s="152" t="s">
        <v>52</v>
      </c>
      <c r="AV32" s="133" t="s">
        <v>1080</v>
      </c>
    </row>
    <row r="33" s="1" customFormat="1" ht="62" customHeight="1" spans="1:48">
      <c r="A33" s="20">
        <v>22</v>
      </c>
      <c r="B33" s="158" t="s">
        <v>307</v>
      </c>
      <c r="C33" s="20">
        <v>2022</v>
      </c>
      <c r="D33" s="21" t="s">
        <v>125</v>
      </c>
      <c r="E33" s="71" t="s">
        <v>308</v>
      </c>
      <c r="F33" s="22" t="s">
        <v>45</v>
      </c>
      <c r="G33" s="22" t="s">
        <v>1072</v>
      </c>
      <c r="H33" s="21" t="s">
        <v>303</v>
      </c>
      <c r="I33" s="33" t="s">
        <v>1469</v>
      </c>
      <c r="J33" s="24">
        <v>1</v>
      </c>
      <c r="K33" s="21"/>
      <c r="L33" s="21"/>
      <c r="M33" s="21"/>
      <c r="N33" s="21"/>
      <c r="O33" s="21"/>
      <c r="P33" s="21"/>
      <c r="Q33" s="21"/>
      <c r="R33" s="22">
        <v>5758</v>
      </c>
      <c r="S33" s="23" t="s">
        <v>177</v>
      </c>
      <c r="T33" s="35" t="s">
        <v>178</v>
      </c>
      <c r="U33" s="44">
        <v>26</v>
      </c>
      <c r="V33" s="44">
        <v>26</v>
      </c>
      <c r="W33" s="44">
        <v>0</v>
      </c>
      <c r="X33" s="44">
        <v>0</v>
      </c>
      <c r="Y33" s="44">
        <v>0</v>
      </c>
      <c r="Z33" s="44">
        <v>0</v>
      </c>
      <c r="AA33" s="44">
        <v>0</v>
      </c>
      <c r="AB33" s="44"/>
      <c r="AC33" s="50">
        <v>1645</v>
      </c>
      <c r="AD33" s="50">
        <v>754</v>
      </c>
      <c r="AE33" s="33" t="s">
        <v>310</v>
      </c>
      <c r="AF33" s="33" t="s">
        <v>311</v>
      </c>
      <c r="AG33" s="21" t="s">
        <v>177</v>
      </c>
      <c r="AH33" s="21" t="s">
        <v>178</v>
      </c>
      <c r="AI33" s="58" t="s">
        <v>80</v>
      </c>
      <c r="AJ33" s="21" t="s">
        <v>81</v>
      </c>
      <c r="AK33" s="21" t="s">
        <v>82</v>
      </c>
      <c r="AL33" s="21" t="s">
        <v>55</v>
      </c>
      <c r="AM33" s="59" t="s">
        <v>289</v>
      </c>
      <c r="AN33" s="21" t="s">
        <v>56</v>
      </c>
      <c r="AO33" s="21" t="s">
        <v>1078</v>
      </c>
      <c r="AP33" s="21"/>
      <c r="AQ33" s="20" t="s">
        <v>1079</v>
      </c>
      <c r="AR33" s="20" t="s">
        <v>1079</v>
      </c>
      <c r="AS33" s="158" t="s">
        <v>1079</v>
      </c>
      <c r="AT33" s="152" t="s">
        <v>1135</v>
      </c>
      <c r="AU33" s="152" t="s">
        <v>80</v>
      </c>
      <c r="AV33" s="133" t="s">
        <v>1080</v>
      </c>
    </row>
    <row r="34" s="1" customFormat="1" ht="45" spans="1:48">
      <c r="A34" s="20">
        <v>23</v>
      </c>
      <c r="B34" s="158" t="s">
        <v>312</v>
      </c>
      <c r="C34" s="20">
        <v>2022</v>
      </c>
      <c r="D34" s="21" t="s">
        <v>125</v>
      </c>
      <c r="E34" s="21" t="s">
        <v>313</v>
      </c>
      <c r="F34" s="22" t="s">
        <v>45</v>
      </c>
      <c r="G34" s="22" t="s">
        <v>1072</v>
      </c>
      <c r="H34" s="21" t="s">
        <v>314</v>
      </c>
      <c r="I34" s="33" t="s">
        <v>1138</v>
      </c>
      <c r="J34" s="21">
        <v>1</v>
      </c>
      <c r="K34" s="21"/>
      <c r="L34" s="21"/>
      <c r="M34" s="21"/>
      <c r="N34" s="21"/>
      <c r="O34" s="21"/>
      <c r="P34" s="21"/>
      <c r="Q34" s="21"/>
      <c r="R34" s="22">
        <v>2380</v>
      </c>
      <c r="S34" s="23" t="s">
        <v>177</v>
      </c>
      <c r="T34" s="35" t="s">
        <v>178</v>
      </c>
      <c r="U34" s="44">
        <v>15.75</v>
      </c>
      <c r="V34" s="44">
        <v>15.75</v>
      </c>
      <c r="W34" s="44">
        <v>0</v>
      </c>
      <c r="X34" s="44">
        <v>0</v>
      </c>
      <c r="Y34" s="44">
        <v>0</v>
      </c>
      <c r="Z34" s="44">
        <v>0</v>
      </c>
      <c r="AA34" s="44">
        <v>0</v>
      </c>
      <c r="AB34" s="44"/>
      <c r="AC34" s="50">
        <v>680</v>
      </c>
      <c r="AD34" s="50">
        <v>300</v>
      </c>
      <c r="AE34" s="33" t="s">
        <v>316</v>
      </c>
      <c r="AF34" s="33" t="s">
        <v>317</v>
      </c>
      <c r="AG34" s="21" t="s">
        <v>177</v>
      </c>
      <c r="AH34" s="21" t="s">
        <v>178</v>
      </c>
      <c r="AI34" s="58" t="s">
        <v>80</v>
      </c>
      <c r="AJ34" s="21" t="s">
        <v>81</v>
      </c>
      <c r="AK34" s="21" t="s">
        <v>82</v>
      </c>
      <c r="AL34" s="21" t="s">
        <v>55</v>
      </c>
      <c r="AM34" s="59" t="s">
        <v>289</v>
      </c>
      <c r="AN34" s="21" t="s">
        <v>56</v>
      </c>
      <c r="AO34" s="21" t="s">
        <v>1078</v>
      </c>
      <c r="AP34" s="21"/>
      <c r="AQ34" s="20" t="s">
        <v>1079</v>
      </c>
      <c r="AR34" s="20" t="s">
        <v>1079</v>
      </c>
      <c r="AS34" s="158" t="s">
        <v>1079</v>
      </c>
      <c r="AT34" s="152" t="s">
        <v>1135</v>
      </c>
      <c r="AU34" s="152" t="s">
        <v>80</v>
      </c>
      <c r="AV34" s="133" t="s">
        <v>1080</v>
      </c>
    </row>
    <row r="35" s="1" customFormat="1" ht="128" hidden="1" customHeight="1" spans="1:48">
      <c r="A35" s="20">
        <v>24</v>
      </c>
      <c r="B35" s="20" t="s">
        <v>318</v>
      </c>
      <c r="C35" s="20">
        <v>2022</v>
      </c>
      <c r="D35" s="21" t="s">
        <v>125</v>
      </c>
      <c r="E35" s="248" t="s">
        <v>319</v>
      </c>
      <c r="F35" s="21" t="s">
        <v>45</v>
      </c>
      <c r="G35" s="22" t="s">
        <v>1074</v>
      </c>
      <c r="H35" s="21" t="s">
        <v>196</v>
      </c>
      <c r="I35" s="33" t="s">
        <v>1470</v>
      </c>
      <c r="J35" s="23">
        <v>1</v>
      </c>
      <c r="K35" s="21"/>
      <c r="L35" s="21"/>
      <c r="M35" s="21"/>
      <c r="N35" s="21"/>
      <c r="O35" s="21"/>
      <c r="P35" s="21"/>
      <c r="Q35" s="21"/>
      <c r="R35" s="22">
        <v>4533</v>
      </c>
      <c r="S35" s="23" t="s">
        <v>200</v>
      </c>
      <c r="T35" s="35" t="s">
        <v>201</v>
      </c>
      <c r="U35" s="44">
        <v>720</v>
      </c>
      <c r="V35" s="44">
        <v>0</v>
      </c>
      <c r="W35" s="44">
        <v>720</v>
      </c>
      <c r="X35" s="44">
        <v>0</v>
      </c>
      <c r="Y35" s="44">
        <v>0</v>
      </c>
      <c r="Z35" s="44">
        <v>0</v>
      </c>
      <c r="AA35" s="44">
        <v>0</v>
      </c>
      <c r="AB35" s="44"/>
      <c r="AC35" s="50">
        <v>1295</v>
      </c>
      <c r="AD35" s="50">
        <v>494</v>
      </c>
      <c r="AE35" s="33" t="s">
        <v>1139</v>
      </c>
      <c r="AF35" s="33" t="s">
        <v>322</v>
      </c>
      <c r="AG35" s="21" t="s">
        <v>200</v>
      </c>
      <c r="AH35" s="21" t="s">
        <v>201</v>
      </c>
      <c r="AI35" s="58" t="s">
        <v>52</v>
      </c>
      <c r="AJ35" s="21" t="s">
        <v>53</v>
      </c>
      <c r="AK35" s="21" t="s">
        <v>1073</v>
      </c>
      <c r="AL35" s="21" t="s">
        <v>55</v>
      </c>
      <c r="AM35" s="59" t="s">
        <v>289</v>
      </c>
      <c r="AN35" s="21" t="s">
        <v>56</v>
      </c>
      <c r="AO35" s="21" t="s">
        <v>1078</v>
      </c>
      <c r="AP35" s="21"/>
      <c r="AQ35" s="20" t="s">
        <v>1079</v>
      </c>
      <c r="AR35" s="20"/>
      <c r="AS35" s="20"/>
      <c r="AT35" s="152" t="s">
        <v>1214</v>
      </c>
      <c r="AU35" s="152" t="s">
        <v>80</v>
      </c>
      <c r="AV35" s="128"/>
    </row>
    <row r="36" s="1" customFormat="1" ht="112" customHeight="1" spans="1:49">
      <c r="A36" s="20">
        <v>25</v>
      </c>
      <c r="B36" s="20" t="s">
        <v>323</v>
      </c>
      <c r="C36" s="20">
        <v>2022</v>
      </c>
      <c r="D36" s="21" t="s">
        <v>125</v>
      </c>
      <c r="E36" s="71" t="s">
        <v>1471</v>
      </c>
      <c r="F36" s="21" t="s">
        <v>45</v>
      </c>
      <c r="G36" s="22" t="s">
        <v>1072</v>
      </c>
      <c r="H36" s="21" t="s">
        <v>164</v>
      </c>
      <c r="I36" s="33" t="s">
        <v>1472</v>
      </c>
      <c r="J36" s="24">
        <v>1</v>
      </c>
      <c r="K36" s="21"/>
      <c r="L36" s="21"/>
      <c r="M36" s="21"/>
      <c r="N36" s="21"/>
      <c r="O36" s="21"/>
      <c r="P36" s="21"/>
      <c r="Q36" s="21"/>
      <c r="R36" s="22">
        <v>3371</v>
      </c>
      <c r="S36" s="23" t="s">
        <v>168</v>
      </c>
      <c r="T36" s="35" t="s">
        <v>1117</v>
      </c>
      <c r="U36" s="44">
        <v>575.03</v>
      </c>
      <c r="V36" s="44">
        <v>200</v>
      </c>
      <c r="W36" s="44">
        <v>375.03</v>
      </c>
      <c r="X36" s="44">
        <v>0</v>
      </c>
      <c r="Y36" s="44">
        <v>0</v>
      </c>
      <c r="Z36" s="44">
        <v>0</v>
      </c>
      <c r="AA36" s="44">
        <v>0</v>
      </c>
      <c r="AB36" s="44"/>
      <c r="AC36" s="50">
        <v>963</v>
      </c>
      <c r="AD36" s="50">
        <v>290</v>
      </c>
      <c r="AE36" s="33" t="s">
        <v>326</v>
      </c>
      <c r="AF36" s="33" t="s">
        <v>327</v>
      </c>
      <c r="AG36" s="21" t="s">
        <v>168</v>
      </c>
      <c r="AH36" s="21" t="s">
        <v>1117</v>
      </c>
      <c r="AI36" s="58" t="s">
        <v>80</v>
      </c>
      <c r="AJ36" s="21" t="s">
        <v>81</v>
      </c>
      <c r="AK36" s="21" t="s">
        <v>82</v>
      </c>
      <c r="AL36" s="21" t="s">
        <v>55</v>
      </c>
      <c r="AM36" s="59" t="s">
        <v>289</v>
      </c>
      <c r="AN36" s="21" t="s">
        <v>56</v>
      </c>
      <c r="AO36" s="21" t="s">
        <v>1078</v>
      </c>
      <c r="AP36" s="21"/>
      <c r="AQ36" s="20" t="s">
        <v>1079</v>
      </c>
      <c r="AR36" s="20" t="s">
        <v>1079</v>
      </c>
      <c r="AS36" s="20"/>
      <c r="AT36" s="20" t="s">
        <v>1216</v>
      </c>
      <c r="AU36" s="152" t="s">
        <v>80</v>
      </c>
      <c r="AV36" s="128"/>
      <c r="AW36" s="1" t="s">
        <v>1140</v>
      </c>
    </row>
    <row r="37" s="1" customFormat="1" ht="63" hidden="1" customHeight="1" spans="1:49">
      <c r="A37" s="20">
        <v>26</v>
      </c>
      <c r="B37" s="20" t="s">
        <v>354</v>
      </c>
      <c r="C37" s="20">
        <v>2022</v>
      </c>
      <c r="D37" s="21" t="s">
        <v>125</v>
      </c>
      <c r="E37" s="21" t="s">
        <v>355</v>
      </c>
      <c r="F37" s="21" t="s">
        <v>45</v>
      </c>
      <c r="G37" s="22" t="s">
        <v>1074</v>
      </c>
      <c r="H37" s="21" t="s">
        <v>303</v>
      </c>
      <c r="I37" s="33" t="s">
        <v>356</v>
      </c>
      <c r="J37" s="24">
        <v>1</v>
      </c>
      <c r="K37" s="21"/>
      <c r="L37" s="21"/>
      <c r="M37" s="21"/>
      <c r="N37" s="21"/>
      <c r="O37" s="21"/>
      <c r="P37" s="21"/>
      <c r="Q37" s="21"/>
      <c r="R37" s="22">
        <v>5758</v>
      </c>
      <c r="S37" s="23" t="s">
        <v>177</v>
      </c>
      <c r="T37" s="35" t="s">
        <v>178</v>
      </c>
      <c r="U37" s="44">
        <v>38.96</v>
      </c>
      <c r="V37" s="44">
        <v>12</v>
      </c>
      <c r="W37" s="44">
        <v>0</v>
      </c>
      <c r="X37" s="44">
        <v>26.96</v>
      </c>
      <c r="Y37" s="44">
        <v>0</v>
      </c>
      <c r="Z37" s="44">
        <v>0</v>
      </c>
      <c r="AA37" s="44">
        <v>0</v>
      </c>
      <c r="AB37" s="44"/>
      <c r="AC37" s="50">
        <v>1645</v>
      </c>
      <c r="AD37" s="50">
        <v>754</v>
      </c>
      <c r="AE37" s="33" t="s">
        <v>357</v>
      </c>
      <c r="AF37" s="33" t="s">
        <v>358</v>
      </c>
      <c r="AG37" s="21" t="s">
        <v>177</v>
      </c>
      <c r="AH37" s="21" t="s">
        <v>178</v>
      </c>
      <c r="AI37" s="58" t="s">
        <v>80</v>
      </c>
      <c r="AJ37" s="21" t="s">
        <v>81</v>
      </c>
      <c r="AK37" s="21" t="s">
        <v>82</v>
      </c>
      <c r="AL37" s="21" t="s">
        <v>55</v>
      </c>
      <c r="AM37" s="59" t="s">
        <v>289</v>
      </c>
      <c r="AN37" s="21" t="s">
        <v>56</v>
      </c>
      <c r="AO37" s="21" t="s">
        <v>1078</v>
      </c>
      <c r="AP37" s="21"/>
      <c r="AQ37" s="20" t="s">
        <v>1079</v>
      </c>
      <c r="AR37" s="20"/>
      <c r="AS37" s="20"/>
      <c r="AT37" s="109" t="s">
        <v>1141</v>
      </c>
      <c r="AU37" s="152" t="s">
        <v>387</v>
      </c>
      <c r="AV37" s="128"/>
      <c r="AW37" s="1" t="s">
        <v>1141</v>
      </c>
    </row>
    <row r="38" s="3" customFormat="1" ht="18" hidden="1" customHeight="1" spans="1:48">
      <c r="A38" s="165"/>
      <c r="B38" s="156" t="s">
        <v>359</v>
      </c>
      <c r="C38" s="156"/>
      <c r="D38" s="156"/>
      <c r="E38" s="157"/>
      <c r="F38" s="156"/>
      <c r="G38" s="156"/>
      <c r="H38" s="157"/>
      <c r="I38" s="156"/>
      <c r="J38" s="166">
        <v>0</v>
      </c>
      <c r="K38" s="166">
        <v>0</v>
      </c>
      <c r="L38" s="166">
        <v>0</v>
      </c>
      <c r="M38" s="166">
        <v>0</v>
      </c>
      <c r="N38" s="166">
        <v>0</v>
      </c>
      <c r="O38" s="166">
        <v>0</v>
      </c>
      <c r="P38" s="166">
        <v>0</v>
      </c>
      <c r="Q38" s="166">
        <v>0</v>
      </c>
      <c r="R38" s="166">
        <v>0</v>
      </c>
      <c r="S38" s="166">
        <v>0</v>
      </c>
      <c r="T38" s="166">
        <v>0</v>
      </c>
      <c r="U38" s="166">
        <v>0</v>
      </c>
      <c r="V38" s="166">
        <v>0</v>
      </c>
      <c r="W38" s="166">
        <v>0</v>
      </c>
      <c r="X38" s="166">
        <v>0</v>
      </c>
      <c r="Y38" s="166">
        <v>0</v>
      </c>
      <c r="Z38" s="166">
        <v>0</v>
      </c>
      <c r="AA38" s="166">
        <v>0</v>
      </c>
      <c r="AB38" s="166"/>
      <c r="AC38" s="166" t="e">
        <f>SUM(#REF!)</f>
        <v>#REF!</v>
      </c>
      <c r="AD38" s="166" t="e">
        <f>SUM(#REF!)</f>
        <v>#REF!</v>
      </c>
      <c r="AE38" s="174"/>
      <c r="AF38" s="174"/>
      <c r="AG38" s="165"/>
      <c r="AH38" s="182"/>
      <c r="AI38" s="183"/>
      <c r="AJ38" s="182"/>
      <c r="AK38" s="165"/>
      <c r="AL38" s="184"/>
      <c r="AM38" s="175"/>
      <c r="AN38" s="163"/>
      <c r="AO38" s="178"/>
      <c r="AP38" s="163"/>
      <c r="AQ38" s="178"/>
      <c r="AR38" s="178"/>
      <c r="AS38" s="178"/>
      <c r="AT38" s="178"/>
      <c r="AU38" s="304"/>
      <c r="AV38" s="178"/>
    </row>
    <row r="39" s="3" customFormat="1" ht="18" hidden="1" customHeight="1" spans="1:48">
      <c r="A39" s="165"/>
      <c r="B39" s="156" t="s">
        <v>371</v>
      </c>
      <c r="C39" s="156"/>
      <c r="D39" s="156"/>
      <c r="E39" s="157"/>
      <c r="F39" s="156"/>
      <c r="G39" s="156"/>
      <c r="H39" s="157"/>
      <c r="I39" s="156"/>
      <c r="J39" s="166">
        <v>0</v>
      </c>
      <c r="K39" s="166">
        <v>0</v>
      </c>
      <c r="L39" s="166">
        <v>0</v>
      </c>
      <c r="M39" s="166">
        <v>0</v>
      </c>
      <c r="N39" s="166">
        <v>0</v>
      </c>
      <c r="O39" s="166">
        <v>0</v>
      </c>
      <c r="P39" s="166">
        <v>0</v>
      </c>
      <c r="Q39" s="166">
        <v>0</v>
      </c>
      <c r="R39" s="166">
        <v>0</v>
      </c>
      <c r="S39" s="166">
        <v>0</v>
      </c>
      <c r="T39" s="166">
        <v>0</v>
      </c>
      <c r="U39" s="166">
        <v>0</v>
      </c>
      <c r="V39" s="166">
        <v>0</v>
      </c>
      <c r="W39" s="166">
        <v>0</v>
      </c>
      <c r="X39" s="166">
        <v>0</v>
      </c>
      <c r="Y39" s="166">
        <v>0</v>
      </c>
      <c r="Z39" s="166">
        <v>0</v>
      </c>
      <c r="AA39" s="166">
        <v>0</v>
      </c>
      <c r="AB39" s="166"/>
      <c r="AC39" s="166">
        <v>0</v>
      </c>
      <c r="AD39" s="166">
        <v>0</v>
      </c>
      <c r="AE39" s="174"/>
      <c r="AF39" s="174"/>
      <c r="AG39" s="165"/>
      <c r="AH39" s="182"/>
      <c r="AI39" s="183"/>
      <c r="AJ39" s="182"/>
      <c r="AK39" s="165"/>
      <c r="AL39" s="184"/>
      <c r="AM39" s="175"/>
      <c r="AN39" s="163"/>
      <c r="AO39" s="178"/>
      <c r="AP39" s="163"/>
      <c r="AQ39" s="178"/>
      <c r="AR39" s="178"/>
      <c r="AS39" s="178"/>
      <c r="AT39" s="178"/>
      <c r="AU39" s="304"/>
      <c r="AV39" s="178"/>
    </row>
    <row r="40" s="3" customFormat="1" ht="18" hidden="1" customHeight="1" spans="1:48">
      <c r="A40" s="165"/>
      <c r="B40" s="156" t="s">
        <v>372</v>
      </c>
      <c r="C40" s="156"/>
      <c r="D40" s="156"/>
      <c r="E40" s="157"/>
      <c r="F40" s="156"/>
      <c r="G40" s="156"/>
      <c r="H40" s="157"/>
      <c r="I40" s="156"/>
      <c r="J40" s="166">
        <f t="shared" ref="J40:AA40" si="6">J41+J42++J45+J48</f>
        <v>4</v>
      </c>
      <c r="K40" s="166">
        <f t="shared" si="6"/>
        <v>0</v>
      </c>
      <c r="L40" s="166">
        <f t="shared" si="6"/>
        <v>0</v>
      </c>
      <c r="M40" s="166">
        <f t="shared" si="6"/>
        <v>0</v>
      </c>
      <c r="N40" s="166">
        <f t="shared" si="6"/>
        <v>0</v>
      </c>
      <c r="O40" s="166">
        <f t="shared" si="6"/>
        <v>0</v>
      </c>
      <c r="P40" s="166">
        <f t="shared" si="6"/>
        <v>0</v>
      </c>
      <c r="Q40" s="166">
        <f t="shared" si="6"/>
        <v>0</v>
      </c>
      <c r="R40" s="166">
        <f t="shared" si="6"/>
        <v>4488</v>
      </c>
      <c r="S40" s="166">
        <f t="shared" si="6"/>
        <v>0</v>
      </c>
      <c r="T40" s="166">
        <f t="shared" si="6"/>
        <v>0</v>
      </c>
      <c r="U40" s="166">
        <f t="shared" si="6"/>
        <v>3540</v>
      </c>
      <c r="V40" s="166">
        <f t="shared" si="6"/>
        <v>1559.25</v>
      </c>
      <c r="W40" s="166">
        <f t="shared" si="6"/>
        <v>100</v>
      </c>
      <c r="X40" s="166">
        <f t="shared" si="6"/>
        <v>1880.75</v>
      </c>
      <c r="Y40" s="166">
        <f t="shared" si="6"/>
        <v>0</v>
      </c>
      <c r="Z40" s="166">
        <f t="shared" si="6"/>
        <v>0</v>
      </c>
      <c r="AA40" s="166">
        <f t="shared" si="6"/>
        <v>0</v>
      </c>
      <c r="AB40" s="166"/>
      <c r="AC40" s="166">
        <f>AC41+AC42++AC45+AC48</f>
        <v>7536</v>
      </c>
      <c r="AD40" s="166">
        <f>AD41+AD42++AD45+AD48</f>
        <v>4143</v>
      </c>
      <c r="AE40" s="174"/>
      <c r="AF40" s="174"/>
      <c r="AG40" s="165"/>
      <c r="AH40" s="182"/>
      <c r="AI40" s="183"/>
      <c r="AJ40" s="182"/>
      <c r="AK40" s="165"/>
      <c r="AL40" s="184"/>
      <c r="AM40" s="175"/>
      <c r="AN40" s="163"/>
      <c r="AO40" s="178"/>
      <c r="AP40" s="163"/>
      <c r="AQ40" s="178"/>
      <c r="AR40" s="178"/>
      <c r="AS40" s="178"/>
      <c r="AT40" s="178"/>
      <c r="AU40" s="304"/>
      <c r="AV40" s="178"/>
    </row>
    <row r="41" s="3" customFormat="1" ht="18" hidden="1" customHeight="1" spans="1:48">
      <c r="A41" s="165"/>
      <c r="B41" s="156" t="s">
        <v>373</v>
      </c>
      <c r="C41" s="156"/>
      <c r="D41" s="156"/>
      <c r="E41" s="157"/>
      <c r="F41" s="156"/>
      <c r="G41" s="156"/>
      <c r="H41" s="157"/>
      <c r="I41" s="156"/>
      <c r="J41" s="166">
        <v>0</v>
      </c>
      <c r="K41" s="166">
        <v>0</v>
      </c>
      <c r="L41" s="166">
        <v>0</v>
      </c>
      <c r="M41" s="166">
        <v>0</v>
      </c>
      <c r="N41" s="166">
        <v>0</v>
      </c>
      <c r="O41" s="166">
        <v>0</v>
      </c>
      <c r="P41" s="166">
        <v>0</v>
      </c>
      <c r="Q41" s="166">
        <v>0</v>
      </c>
      <c r="R41" s="166">
        <v>0</v>
      </c>
      <c r="S41" s="166">
        <v>0</v>
      </c>
      <c r="T41" s="166">
        <v>0</v>
      </c>
      <c r="U41" s="166">
        <v>0</v>
      </c>
      <c r="V41" s="166">
        <v>0</v>
      </c>
      <c r="W41" s="166">
        <v>0</v>
      </c>
      <c r="X41" s="166">
        <v>0</v>
      </c>
      <c r="Y41" s="166">
        <v>0</v>
      </c>
      <c r="Z41" s="166">
        <v>0</v>
      </c>
      <c r="AA41" s="166">
        <v>0</v>
      </c>
      <c r="AB41" s="166"/>
      <c r="AC41" s="166">
        <v>0</v>
      </c>
      <c r="AD41" s="166">
        <v>0</v>
      </c>
      <c r="AE41" s="174"/>
      <c r="AF41" s="174"/>
      <c r="AG41" s="165"/>
      <c r="AH41" s="182"/>
      <c r="AI41" s="183"/>
      <c r="AJ41" s="182"/>
      <c r="AK41" s="165"/>
      <c r="AL41" s="184"/>
      <c r="AM41" s="175"/>
      <c r="AN41" s="163"/>
      <c r="AO41" s="178"/>
      <c r="AP41" s="163"/>
      <c r="AQ41" s="178"/>
      <c r="AR41" s="178"/>
      <c r="AS41" s="178"/>
      <c r="AT41" s="178"/>
      <c r="AU41" s="304"/>
      <c r="AV41" s="178"/>
    </row>
    <row r="42" s="3" customFormat="1" ht="18" hidden="1" customHeight="1" spans="1:48">
      <c r="A42" s="165"/>
      <c r="B42" s="156" t="s">
        <v>374</v>
      </c>
      <c r="C42" s="156"/>
      <c r="D42" s="156"/>
      <c r="E42" s="157"/>
      <c r="F42" s="156"/>
      <c r="G42" s="156"/>
      <c r="H42" s="157"/>
      <c r="I42" s="156"/>
      <c r="J42" s="166">
        <f t="shared" ref="J42:AA42" si="7">SUM(J43:J44)</f>
        <v>2</v>
      </c>
      <c r="K42" s="166">
        <f t="shared" si="7"/>
        <v>0</v>
      </c>
      <c r="L42" s="166">
        <f t="shared" si="7"/>
        <v>0</v>
      </c>
      <c r="M42" s="166">
        <f t="shared" si="7"/>
        <v>0</v>
      </c>
      <c r="N42" s="166">
        <f t="shared" si="7"/>
        <v>0</v>
      </c>
      <c r="O42" s="166">
        <f t="shared" si="7"/>
        <v>0</v>
      </c>
      <c r="P42" s="166">
        <f t="shared" si="7"/>
        <v>0</v>
      </c>
      <c r="Q42" s="166">
        <f t="shared" si="7"/>
        <v>0</v>
      </c>
      <c r="R42" s="166">
        <f t="shared" si="7"/>
        <v>1488</v>
      </c>
      <c r="S42" s="166">
        <f t="shared" si="7"/>
        <v>0</v>
      </c>
      <c r="T42" s="166">
        <f t="shared" si="7"/>
        <v>0</v>
      </c>
      <c r="U42" s="166">
        <f t="shared" si="7"/>
        <v>150</v>
      </c>
      <c r="V42" s="166">
        <f t="shared" si="7"/>
        <v>50</v>
      </c>
      <c r="W42" s="166">
        <f t="shared" si="7"/>
        <v>100</v>
      </c>
      <c r="X42" s="166">
        <f t="shared" si="7"/>
        <v>0</v>
      </c>
      <c r="Y42" s="166">
        <f t="shared" si="7"/>
        <v>0</v>
      </c>
      <c r="Z42" s="166">
        <f t="shared" si="7"/>
        <v>0</v>
      </c>
      <c r="AA42" s="166">
        <f t="shared" si="7"/>
        <v>0</v>
      </c>
      <c r="AB42" s="166"/>
      <c r="AC42" s="166">
        <f>SUM(AC43:AC43)</f>
        <v>65</v>
      </c>
      <c r="AD42" s="166">
        <f>SUM(AD43:AD43)</f>
        <v>49</v>
      </c>
      <c r="AE42" s="174"/>
      <c r="AF42" s="174"/>
      <c r="AG42" s="165"/>
      <c r="AH42" s="182"/>
      <c r="AI42" s="183"/>
      <c r="AJ42" s="182"/>
      <c r="AK42" s="165"/>
      <c r="AL42" s="184"/>
      <c r="AM42" s="175"/>
      <c r="AN42" s="163"/>
      <c r="AO42" s="178"/>
      <c r="AP42" s="163"/>
      <c r="AQ42" s="178"/>
      <c r="AR42" s="178"/>
      <c r="AS42" s="178"/>
      <c r="AT42" s="178"/>
      <c r="AU42" s="304"/>
      <c r="AV42" s="178"/>
    </row>
    <row r="43" s="1" customFormat="1" ht="54" hidden="1" customHeight="1" spans="1:48">
      <c r="A43" s="20">
        <v>27</v>
      </c>
      <c r="B43" s="20" t="s">
        <v>1473</v>
      </c>
      <c r="C43" s="20">
        <v>2022</v>
      </c>
      <c r="D43" s="20" t="s">
        <v>98</v>
      </c>
      <c r="E43" s="264" t="s">
        <v>1474</v>
      </c>
      <c r="F43" s="20" t="s">
        <v>45</v>
      </c>
      <c r="G43" s="20" t="s">
        <v>1072</v>
      </c>
      <c r="H43" s="20" t="s">
        <v>1475</v>
      </c>
      <c r="I43" s="21" t="s">
        <v>1476</v>
      </c>
      <c r="J43" s="20">
        <v>1</v>
      </c>
      <c r="K43" s="20"/>
      <c r="L43" s="20"/>
      <c r="M43" s="20"/>
      <c r="N43" s="20"/>
      <c r="O43" s="20"/>
      <c r="P43" s="20"/>
      <c r="Q43" s="20"/>
      <c r="R43" s="20">
        <v>235</v>
      </c>
      <c r="S43" s="21" t="s">
        <v>200</v>
      </c>
      <c r="T43" s="21" t="s">
        <v>201</v>
      </c>
      <c r="U43" s="20">
        <v>100</v>
      </c>
      <c r="V43" s="20">
        <v>0</v>
      </c>
      <c r="W43" s="20">
        <v>100</v>
      </c>
      <c r="X43" s="20">
        <v>0</v>
      </c>
      <c r="Y43" s="20">
        <v>0</v>
      </c>
      <c r="Z43" s="20">
        <v>0</v>
      </c>
      <c r="AA43" s="44">
        <v>0</v>
      </c>
      <c r="AB43" s="44"/>
      <c r="AC43" s="50">
        <v>65</v>
      </c>
      <c r="AD43" s="50">
        <v>49</v>
      </c>
      <c r="AE43" s="33" t="s">
        <v>378</v>
      </c>
      <c r="AF43" s="33" t="s">
        <v>379</v>
      </c>
      <c r="AG43" s="21" t="s">
        <v>200</v>
      </c>
      <c r="AH43" s="21" t="s">
        <v>201</v>
      </c>
      <c r="AI43" s="58" t="s">
        <v>80</v>
      </c>
      <c r="AJ43" s="21" t="s">
        <v>81</v>
      </c>
      <c r="AK43" s="21" t="s">
        <v>82</v>
      </c>
      <c r="AL43" s="21" t="s">
        <v>55</v>
      </c>
      <c r="AM43" s="21" t="s">
        <v>80</v>
      </c>
      <c r="AN43" s="21"/>
      <c r="AO43" s="133"/>
      <c r="AP43" s="21"/>
      <c r="AQ43" s="20" t="s">
        <v>1079</v>
      </c>
      <c r="AR43" s="20"/>
      <c r="AS43" s="20"/>
      <c r="AT43" s="20" t="s">
        <v>1214</v>
      </c>
      <c r="AU43" s="152" t="s">
        <v>438</v>
      </c>
      <c r="AV43" s="128"/>
    </row>
    <row r="44" s="1" customFormat="1" ht="54" hidden="1" customHeight="1" spans="1:48">
      <c r="A44" s="20">
        <v>28</v>
      </c>
      <c r="B44" s="20" t="s">
        <v>1477</v>
      </c>
      <c r="C44" s="20">
        <v>2022</v>
      </c>
      <c r="D44" s="20" t="s">
        <v>98</v>
      </c>
      <c r="E44" s="264" t="s">
        <v>1478</v>
      </c>
      <c r="F44" s="20" t="s">
        <v>45</v>
      </c>
      <c r="G44" s="20" t="s">
        <v>1072</v>
      </c>
      <c r="H44" s="20" t="s">
        <v>285</v>
      </c>
      <c r="I44" s="21" t="s">
        <v>1479</v>
      </c>
      <c r="J44" s="20">
        <v>1</v>
      </c>
      <c r="K44" s="20"/>
      <c r="L44" s="20"/>
      <c r="M44" s="20"/>
      <c r="N44" s="20"/>
      <c r="O44" s="20"/>
      <c r="P44" s="20"/>
      <c r="Q44" s="20"/>
      <c r="R44" s="20">
        <v>1253</v>
      </c>
      <c r="S44" s="22" t="s">
        <v>50</v>
      </c>
      <c r="T44" s="21" t="s">
        <v>51</v>
      </c>
      <c r="U44" s="20">
        <v>50</v>
      </c>
      <c r="V44" s="20">
        <v>50</v>
      </c>
      <c r="W44" s="20">
        <v>0</v>
      </c>
      <c r="X44" s="20">
        <v>0</v>
      </c>
      <c r="Y44" s="20">
        <v>0</v>
      </c>
      <c r="Z44" s="20">
        <v>0</v>
      </c>
      <c r="AA44" s="44">
        <v>0</v>
      </c>
      <c r="AB44" s="44"/>
      <c r="AC44" s="50">
        <v>628</v>
      </c>
      <c r="AD44" s="50">
        <v>456</v>
      </c>
      <c r="AE44" s="33" t="s">
        <v>378</v>
      </c>
      <c r="AF44" s="33" t="s">
        <v>379</v>
      </c>
      <c r="AG44" s="22" t="s">
        <v>50</v>
      </c>
      <c r="AH44" s="21" t="s">
        <v>51</v>
      </c>
      <c r="AI44" s="58" t="s">
        <v>80</v>
      </c>
      <c r="AJ44" s="21" t="s">
        <v>81</v>
      </c>
      <c r="AK44" s="21" t="s">
        <v>82</v>
      </c>
      <c r="AL44" s="21" t="s">
        <v>55</v>
      </c>
      <c r="AM44" s="21" t="s">
        <v>80</v>
      </c>
      <c r="AN44" s="21"/>
      <c r="AO44" s="133"/>
      <c r="AP44" s="21"/>
      <c r="AQ44" s="20" t="s">
        <v>1079</v>
      </c>
      <c r="AR44" s="20"/>
      <c r="AS44" s="20"/>
      <c r="AT44" s="20" t="s">
        <v>1214</v>
      </c>
      <c r="AU44" s="152" t="s">
        <v>438</v>
      </c>
      <c r="AV44" s="128"/>
    </row>
    <row r="45" s="3" customFormat="1" ht="18" hidden="1" customHeight="1" spans="1:48">
      <c r="A45" s="165"/>
      <c r="B45" s="188" t="s">
        <v>380</v>
      </c>
      <c r="C45" s="188"/>
      <c r="D45" s="188"/>
      <c r="E45" s="157"/>
      <c r="F45" s="188"/>
      <c r="G45" s="188"/>
      <c r="H45" s="157"/>
      <c r="I45" s="188"/>
      <c r="J45" s="166">
        <f t="shared" ref="J45:AA45" si="8">SUM(J46:J47)</f>
        <v>2</v>
      </c>
      <c r="K45" s="166">
        <f t="shared" si="8"/>
        <v>0</v>
      </c>
      <c r="L45" s="166">
        <f t="shared" si="8"/>
        <v>0</v>
      </c>
      <c r="M45" s="166">
        <f t="shared" si="8"/>
        <v>0</v>
      </c>
      <c r="N45" s="166">
        <f t="shared" si="8"/>
        <v>0</v>
      </c>
      <c r="O45" s="166">
        <f t="shared" si="8"/>
        <v>0</v>
      </c>
      <c r="P45" s="166">
        <f t="shared" si="8"/>
        <v>0</v>
      </c>
      <c r="Q45" s="166">
        <f t="shared" si="8"/>
        <v>0</v>
      </c>
      <c r="R45" s="166">
        <f t="shared" si="8"/>
        <v>3000</v>
      </c>
      <c r="S45" s="166">
        <f t="shared" si="8"/>
        <v>0</v>
      </c>
      <c r="T45" s="166">
        <f t="shared" si="8"/>
        <v>0</v>
      </c>
      <c r="U45" s="166">
        <f t="shared" si="8"/>
        <v>3390</v>
      </c>
      <c r="V45" s="166">
        <f t="shared" si="8"/>
        <v>1509.25</v>
      </c>
      <c r="W45" s="166">
        <f t="shared" si="8"/>
        <v>0</v>
      </c>
      <c r="X45" s="166">
        <f t="shared" si="8"/>
        <v>1880.75</v>
      </c>
      <c r="Y45" s="166">
        <f t="shared" si="8"/>
        <v>0</v>
      </c>
      <c r="Z45" s="166">
        <f t="shared" si="8"/>
        <v>0</v>
      </c>
      <c r="AA45" s="166">
        <f t="shared" si="8"/>
        <v>0</v>
      </c>
      <c r="AB45" s="166"/>
      <c r="AC45" s="166">
        <f>SUM(AC46:AC47)</f>
        <v>7471</v>
      </c>
      <c r="AD45" s="166">
        <f>SUM(AD46:AD47)</f>
        <v>4094</v>
      </c>
      <c r="AE45" s="182"/>
      <c r="AF45" s="182"/>
      <c r="AG45" s="182"/>
      <c r="AH45" s="165"/>
      <c r="AI45" s="199"/>
      <c r="AJ45" s="175"/>
      <c r="AK45" s="178"/>
      <c r="AL45" s="178"/>
      <c r="AM45" s="178"/>
      <c r="AN45" s="163"/>
      <c r="AO45" s="178"/>
      <c r="AP45" s="163"/>
      <c r="AQ45" s="178"/>
      <c r="AR45" s="178"/>
      <c r="AS45" s="178"/>
      <c r="AT45" s="178"/>
      <c r="AU45" s="304"/>
      <c r="AV45" s="178"/>
    </row>
    <row r="46" s="74" customFormat="1" ht="56.25" spans="1:48">
      <c r="A46" s="58">
        <v>29</v>
      </c>
      <c r="B46" s="152" t="s">
        <v>381</v>
      </c>
      <c r="C46" s="152">
        <v>2022</v>
      </c>
      <c r="D46" s="21" t="s">
        <v>98</v>
      </c>
      <c r="E46" s="58" t="s">
        <v>382</v>
      </c>
      <c r="F46" s="58" t="s">
        <v>383</v>
      </c>
      <c r="G46" s="114" t="s">
        <v>1142</v>
      </c>
      <c r="H46" s="58" t="s">
        <v>164</v>
      </c>
      <c r="I46" s="117" t="s">
        <v>384</v>
      </c>
      <c r="J46" s="21">
        <v>1</v>
      </c>
      <c r="K46" s="21"/>
      <c r="L46" s="21"/>
      <c r="M46" s="21"/>
      <c r="N46" s="21"/>
      <c r="O46" s="21"/>
      <c r="P46" s="21"/>
      <c r="Q46" s="21"/>
      <c r="R46" s="22">
        <v>2000</v>
      </c>
      <c r="S46" s="58" t="s">
        <v>387</v>
      </c>
      <c r="T46" s="58" t="s">
        <v>388</v>
      </c>
      <c r="U46" s="115">
        <v>3000</v>
      </c>
      <c r="V46" s="115">
        <v>1119.25</v>
      </c>
      <c r="W46" s="115">
        <v>0</v>
      </c>
      <c r="X46" s="115">
        <f>U46-V46</f>
        <v>1880.75</v>
      </c>
      <c r="Y46" s="115">
        <v>0</v>
      </c>
      <c r="Z46" s="115">
        <v>0</v>
      </c>
      <c r="AA46" s="115">
        <v>0</v>
      </c>
      <c r="AB46" s="115"/>
      <c r="AC46" s="141">
        <v>6945</v>
      </c>
      <c r="AD46" s="141">
        <v>3656</v>
      </c>
      <c r="AE46" s="117" t="s">
        <v>385</v>
      </c>
      <c r="AF46" s="117" t="s">
        <v>386</v>
      </c>
      <c r="AG46" s="21" t="s">
        <v>387</v>
      </c>
      <c r="AH46" s="21" t="s">
        <v>388</v>
      </c>
      <c r="AI46" s="58" t="s">
        <v>387</v>
      </c>
      <c r="AJ46" s="21" t="s">
        <v>388</v>
      </c>
      <c r="AK46" s="21" t="s">
        <v>389</v>
      </c>
      <c r="AL46" s="21" t="s">
        <v>55</v>
      </c>
      <c r="AM46" s="21" t="s">
        <v>63</v>
      </c>
      <c r="AN46" s="21" t="s">
        <v>56</v>
      </c>
      <c r="AO46" s="21" t="s">
        <v>1078</v>
      </c>
      <c r="AP46" s="21"/>
      <c r="AQ46" s="152" t="s">
        <v>1079</v>
      </c>
      <c r="AR46" s="152" t="s">
        <v>1079</v>
      </c>
      <c r="AS46" s="152" t="s">
        <v>1079</v>
      </c>
      <c r="AT46" s="152"/>
      <c r="AU46" s="58" t="s">
        <v>491</v>
      </c>
      <c r="AV46" s="133" t="s">
        <v>1080</v>
      </c>
    </row>
    <row r="47" s="74" customFormat="1" ht="72" customHeight="1" spans="1:48">
      <c r="A47" s="58">
        <v>30</v>
      </c>
      <c r="B47" s="152" t="s">
        <v>1483</v>
      </c>
      <c r="C47" s="152">
        <v>2022</v>
      </c>
      <c r="D47" s="21" t="s">
        <v>125</v>
      </c>
      <c r="E47" s="58" t="s">
        <v>1617</v>
      </c>
      <c r="F47" s="58" t="s">
        <v>45</v>
      </c>
      <c r="G47" s="114" t="s">
        <v>1485</v>
      </c>
      <c r="H47" s="58" t="s">
        <v>509</v>
      </c>
      <c r="I47" s="117" t="s">
        <v>1618</v>
      </c>
      <c r="J47" s="21">
        <v>1</v>
      </c>
      <c r="K47" s="21"/>
      <c r="L47" s="21"/>
      <c r="M47" s="21"/>
      <c r="N47" s="21"/>
      <c r="O47" s="21"/>
      <c r="P47" s="21"/>
      <c r="Q47" s="21"/>
      <c r="R47" s="22">
        <v>1000</v>
      </c>
      <c r="S47" s="58" t="s">
        <v>80</v>
      </c>
      <c r="T47" s="58" t="s">
        <v>81</v>
      </c>
      <c r="U47" s="115">
        <v>390</v>
      </c>
      <c r="V47" s="115">
        <v>390</v>
      </c>
      <c r="W47" s="115">
        <v>0</v>
      </c>
      <c r="X47" s="115">
        <v>0</v>
      </c>
      <c r="Y47" s="115">
        <v>0</v>
      </c>
      <c r="Z47" s="115">
        <v>0</v>
      </c>
      <c r="AA47" s="115">
        <v>0</v>
      </c>
      <c r="AB47" s="115"/>
      <c r="AC47" s="141">
        <v>526</v>
      </c>
      <c r="AD47" s="141">
        <v>438</v>
      </c>
      <c r="AE47" s="117" t="s">
        <v>1487</v>
      </c>
      <c r="AF47" s="117" t="s">
        <v>1488</v>
      </c>
      <c r="AG47" s="21" t="s">
        <v>80</v>
      </c>
      <c r="AH47" s="21" t="s">
        <v>81</v>
      </c>
      <c r="AI47" s="58" t="s">
        <v>80</v>
      </c>
      <c r="AJ47" s="21" t="s">
        <v>81</v>
      </c>
      <c r="AK47" s="21" t="s">
        <v>82</v>
      </c>
      <c r="AL47" s="21" t="s">
        <v>55</v>
      </c>
      <c r="AM47" s="21" t="s">
        <v>80</v>
      </c>
      <c r="AN47" s="21"/>
      <c r="AO47" s="21"/>
      <c r="AP47" s="21"/>
      <c r="AQ47" s="152" t="s">
        <v>1079</v>
      </c>
      <c r="AR47" s="152" t="s">
        <v>1079</v>
      </c>
      <c r="AS47" s="152"/>
      <c r="AT47" s="20" t="s">
        <v>1489</v>
      </c>
      <c r="AU47" s="152" t="s">
        <v>83</v>
      </c>
      <c r="AV47" s="133"/>
    </row>
    <row r="48" s="3" customFormat="1" ht="18" hidden="1" customHeight="1" spans="1:48">
      <c r="A48" s="165"/>
      <c r="B48" s="156" t="s">
        <v>390</v>
      </c>
      <c r="C48" s="156"/>
      <c r="D48" s="156"/>
      <c r="E48" s="157"/>
      <c r="F48" s="156"/>
      <c r="G48" s="156"/>
      <c r="H48" s="157"/>
      <c r="I48" s="156"/>
      <c r="J48" s="166">
        <v>0</v>
      </c>
      <c r="K48" s="166">
        <v>0</v>
      </c>
      <c r="L48" s="166">
        <v>0</v>
      </c>
      <c r="M48" s="166">
        <v>0</v>
      </c>
      <c r="N48" s="166">
        <v>0</v>
      </c>
      <c r="O48" s="166">
        <v>0</v>
      </c>
      <c r="P48" s="166">
        <v>0</v>
      </c>
      <c r="Q48" s="166">
        <v>0</v>
      </c>
      <c r="R48" s="166">
        <v>0</v>
      </c>
      <c r="S48" s="166">
        <v>0</v>
      </c>
      <c r="T48" s="166">
        <v>0</v>
      </c>
      <c r="U48" s="166">
        <v>0</v>
      </c>
      <c r="V48" s="166">
        <v>0</v>
      </c>
      <c r="W48" s="166">
        <v>0</v>
      </c>
      <c r="X48" s="166">
        <v>0</v>
      </c>
      <c r="Y48" s="166">
        <v>0</v>
      </c>
      <c r="Z48" s="166">
        <v>0</v>
      </c>
      <c r="AA48" s="166">
        <v>0</v>
      </c>
      <c r="AB48" s="166"/>
      <c r="AC48" s="166">
        <v>0</v>
      </c>
      <c r="AD48" s="166">
        <v>0</v>
      </c>
      <c r="AE48" s="174"/>
      <c r="AF48" s="174"/>
      <c r="AG48" s="165"/>
      <c r="AH48" s="182"/>
      <c r="AI48" s="183"/>
      <c r="AJ48" s="182"/>
      <c r="AK48" s="165"/>
      <c r="AL48" s="184"/>
      <c r="AM48" s="175"/>
      <c r="AN48" s="163"/>
      <c r="AO48" s="178"/>
      <c r="AP48" s="163"/>
      <c r="AQ48" s="178"/>
      <c r="AR48" s="178"/>
      <c r="AS48" s="178"/>
      <c r="AT48" s="178"/>
      <c r="AU48" s="304"/>
      <c r="AV48" s="178"/>
    </row>
    <row r="49" s="3" customFormat="1" ht="18" hidden="1" customHeight="1" spans="1:48">
      <c r="A49" s="155"/>
      <c r="B49" s="156" t="s">
        <v>391</v>
      </c>
      <c r="C49" s="156"/>
      <c r="D49" s="156"/>
      <c r="E49" s="157"/>
      <c r="F49" s="156"/>
      <c r="G49" s="156"/>
      <c r="H49" s="157"/>
      <c r="I49" s="156"/>
      <c r="J49" s="166">
        <f t="shared" ref="J49:AA49" si="9">J50+J58</f>
        <v>7</v>
      </c>
      <c r="K49" s="166">
        <f t="shared" si="9"/>
        <v>0</v>
      </c>
      <c r="L49" s="166">
        <f t="shared" si="9"/>
        <v>0</v>
      </c>
      <c r="M49" s="166">
        <f t="shared" si="9"/>
        <v>0</v>
      </c>
      <c r="N49" s="166">
        <f t="shared" si="9"/>
        <v>0</v>
      </c>
      <c r="O49" s="166">
        <f t="shared" si="9"/>
        <v>0</v>
      </c>
      <c r="P49" s="166">
        <f t="shared" si="9"/>
        <v>0</v>
      </c>
      <c r="Q49" s="166">
        <f t="shared" si="9"/>
        <v>0</v>
      </c>
      <c r="R49" s="166">
        <f t="shared" si="9"/>
        <v>15565</v>
      </c>
      <c r="S49" s="166">
        <f t="shared" si="9"/>
        <v>0</v>
      </c>
      <c r="T49" s="166">
        <f t="shared" si="9"/>
        <v>0</v>
      </c>
      <c r="U49" s="166">
        <f t="shared" si="9"/>
        <v>6196.11</v>
      </c>
      <c r="V49" s="166">
        <f t="shared" si="9"/>
        <v>1007.97</v>
      </c>
      <c r="W49" s="166">
        <f t="shared" si="9"/>
        <v>0</v>
      </c>
      <c r="X49" s="166">
        <f t="shared" si="9"/>
        <v>5188.14</v>
      </c>
      <c r="Y49" s="166">
        <f t="shared" si="9"/>
        <v>0</v>
      </c>
      <c r="Z49" s="166">
        <f t="shared" si="9"/>
        <v>0</v>
      </c>
      <c r="AA49" s="166">
        <f t="shared" si="9"/>
        <v>0</v>
      </c>
      <c r="AB49" s="166"/>
      <c r="AC49" s="166">
        <f>AC50+AC58</f>
        <v>4251</v>
      </c>
      <c r="AD49" s="166">
        <f>AD50+AD58</f>
        <v>1632</v>
      </c>
      <c r="AE49" s="170"/>
      <c r="AF49" s="170"/>
      <c r="AG49" s="175"/>
      <c r="AH49" s="175"/>
      <c r="AI49" s="176"/>
      <c r="AJ49" s="177"/>
      <c r="AK49" s="175"/>
      <c r="AL49" s="175"/>
      <c r="AM49" s="175"/>
      <c r="AN49" s="163"/>
      <c r="AO49" s="178"/>
      <c r="AP49" s="163"/>
      <c r="AQ49" s="178"/>
      <c r="AR49" s="178"/>
      <c r="AS49" s="178"/>
      <c r="AT49" s="178"/>
      <c r="AU49" s="304"/>
      <c r="AV49" s="178"/>
    </row>
    <row r="50" s="3" customFormat="1" ht="18" hidden="1" customHeight="1" spans="1:48">
      <c r="A50" s="155"/>
      <c r="B50" s="156" t="s">
        <v>392</v>
      </c>
      <c r="C50" s="156"/>
      <c r="D50" s="156"/>
      <c r="E50" s="157"/>
      <c r="F50" s="156"/>
      <c r="G50" s="156"/>
      <c r="H50" s="157"/>
      <c r="I50" s="156"/>
      <c r="J50" s="166">
        <f t="shared" ref="J50:AA50" si="10">SUM(J51:J57)</f>
        <v>7</v>
      </c>
      <c r="K50" s="166">
        <f t="shared" si="10"/>
        <v>0</v>
      </c>
      <c r="L50" s="166">
        <f t="shared" si="10"/>
        <v>0</v>
      </c>
      <c r="M50" s="166">
        <f t="shared" si="10"/>
        <v>0</v>
      </c>
      <c r="N50" s="166">
        <f t="shared" si="10"/>
        <v>0</v>
      </c>
      <c r="O50" s="166">
        <f t="shared" si="10"/>
        <v>0</v>
      </c>
      <c r="P50" s="166">
        <f t="shared" si="10"/>
        <v>0</v>
      </c>
      <c r="Q50" s="166">
        <f t="shared" si="10"/>
        <v>0</v>
      </c>
      <c r="R50" s="166">
        <f t="shared" si="10"/>
        <v>15565</v>
      </c>
      <c r="S50" s="166">
        <f t="shared" si="10"/>
        <v>0</v>
      </c>
      <c r="T50" s="166">
        <f t="shared" si="10"/>
        <v>0</v>
      </c>
      <c r="U50" s="166">
        <f t="shared" si="10"/>
        <v>6196.11</v>
      </c>
      <c r="V50" s="166">
        <f t="shared" si="10"/>
        <v>1007.97</v>
      </c>
      <c r="W50" s="166">
        <f t="shared" si="10"/>
        <v>0</v>
      </c>
      <c r="X50" s="166">
        <f t="shared" si="10"/>
        <v>5188.14</v>
      </c>
      <c r="Y50" s="166">
        <f t="shared" si="10"/>
        <v>0</v>
      </c>
      <c r="Z50" s="166">
        <f t="shared" si="10"/>
        <v>0</v>
      </c>
      <c r="AA50" s="166">
        <f t="shared" si="10"/>
        <v>0</v>
      </c>
      <c r="AB50" s="166"/>
      <c r="AC50" s="166">
        <f>SUM(AC51:AC57)</f>
        <v>4251</v>
      </c>
      <c r="AD50" s="166">
        <f>SUM(AD51:AD57)</f>
        <v>1632</v>
      </c>
      <c r="AE50" s="170"/>
      <c r="AF50" s="170"/>
      <c r="AG50" s="175"/>
      <c r="AH50" s="175"/>
      <c r="AI50" s="176"/>
      <c r="AJ50" s="177"/>
      <c r="AK50" s="175"/>
      <c r="AL50" s="175"/>
      <c r="AM50" s="175"/>
      <c r="AN50" s="163"/>
      <c r="AO50" s="178"/>
      <c r="AP50" s="163"/>
      <c r="AQ50" s="178"/>
      <c r="AR50" s="178"/>
      <c r="AS50" s="178"/>
      <c r="AT50" s="178"/>
      <c r="AU50" s="304"/>
      <c r="AV50" s="178"/>
    </row>
    <row r="51" s="1" customFormat="1" ht="56.25" hidden="1" spans="1:48">
      <c r="A51" s="20">
        <v>31</v>
      </c>
      <c r="B51" s="267" t="s">
        <v>393</v>
      </c>
      <c r="C51" s="20">
        <v>2022</v>
      </c>
      <c r="D51" s="22" t="s">
        <v>394</v>
      </c>
      <c r="E51" s="23" t="s">
        <v>395</v>
      </c>
      <c r="F51" s="22" t="s">
        <v>45</v>
      </c>
      <c r="G51" s="22" t="s">
        <v>1074</v>
      </c>
      <c r="H51" s="22" t="s">
        <v>59</v>
      </c>
      <c r="I51" s="34" t="s">
        <v>396</v>
      </c>
      <c r="J51" s="22">
        <v>1</v>
      </c>
      <c r="K51" s="22"/>
      <c r="L51" s="22"/>
      <c r="M51" s="22"/>
      <c r="N51" s="22"/>
      <c r="O51" s="22"/>
      <c r="P51" s="22"/>
      <c r="Q51" s="22"/>
      <c r="R51" s="22">
        <v>4795</v>
      </c>
      <c r="S51" s="22" t="s">
        <v>50</v>
      </c>
      <c r="T51" s="21" t="s">
        <v>51</v>
      </c>
      <c r="U51" s="44">
        <v>900</v>
      </c>
      <c r="V51" s="44">
        <v>0</v>
      </c>
      <c r="W51" s="44">
        <v>0</v>
      </c>
      <c r="X51" s="44">
        <v>900</v>
      </c>
      <c r="Y51" s="44">
        <v>0</v>
      </c>
      <c r="Z51" s="44">
        <v>0</v>
      </c>
      <c r="AA51" s="44">
        <v>0</v>
      </c>
      <c r="AB51" s="44"/>
      <c r="AC51" s="50">
        <v>1370</v>
      </c>
      <c r="AD51" s="50">
        <v>848</v>
      </c>
      <c r="AE51" s="34" t="s">
        <v>397</v>
      </c>
      <c r="AF51" s="34" t="s">
        <v>398</v>
      </c>
      <c r="AG51" s="22" t="s">
        <v>50</v>
      </c>
      <c r="AH51" s="21" t="s">
        <v>51</v>
      </c>
      <c r="AI51" s="58" t="s">
        <v>80</v>
      </c>
      <c r="AJ51" s="21" t="s">
        <v>81</v>
      </c>
      <c r="AK51" s="21" t="s">
        <v>82</v>
      </c>
      <c r="AL51" s="21" t="s">
        <v>55</v>
      </c>
      <c r="AM51" s="21" t="s">
        <v>131</v>
      </c>
      <c r="AN51" s="21" t="s">
        <v>56</v>
      </c>
      <c r="AO51" s="21" t="s">
        <v>1078</v>
      </c>
      <c r="AP51" s="21"/>
      <c r="AQ51" s="20" t="s">
        <v>1079</v>
      </c>
      <c r="AR51" s="20"/>
      <c r="AS51" s="20"/>
      <c r="AT51" s="20"/>
      <c r="AU51" s="152" t="s">
        <v>438</v>
      </c>
      <c r="AV51" s="128"/>
    </row>
    <row r="52" s="74" customFormat="1" ht="72" customHeight="1" spans="1:48">
      <c r="A52" s="20">
        <v>32</v>
      </c>
      <c r="B52" s="152" t="s">
        <v>410</v>
      </c>
      <c r="C52" s="152">
        <v>2022</v>
      </c>
      <c r="D52" s="20" t="s">
        <v>394</v>
      </c>
      <c r="E52" s="248" t="s">
        <v>1491</v>
      </c>
      <c r="F52" s="249" t="s">
        <v>45</v>
      </c>
      <c r="G52" s="114" t="s">
        <v>1074</v>
      </c>
      <c r="H52" s="252" t="s">
        <v>412</v>
      </c>
      <c r="I52" s="254" t="s">
        <v>1492</v>
      </c>
      <c r="J52" s="24">
        <v>1</v>
      </c>
      <c r="K52" s="24"/>
      <c r="L52" s="24"/>
      <c r="M52" s="24"/>
      <c r="N52" s="24"/>
      <c r="O52" s="24"/>
      <c r="P52" s="24"/>
      <c r="Q52" s="24"/>
      <c r="R52" s="22">
        <v>1085</v>
      </c>
      <c r="S52" s="58" t="s">
        <v>70</v>
      </c>
      <c r="T52" s="58" t="s">
        <v>1075</v>
      </c>
      <c r="U52" s="115">
        <v>600</v>
      </c>
      <c r="V52" s="115">
        <v>400</v>
      </c>
      <c r="W52" s="115">
        <v>0</v>
      </c>
      <c r="X52" s="115">
        <v>200</v>
      </c>
      <c r="Y52" s="115">
        <v>0</v>
      </c>
      <c r="Z52" s="115">
        <v>0</v>
      </c>
      <c r="AA52" s="115">
        <v>0</v>
      </c>
      <c r="AB52" s="115"/>
      <c r="AC52" s="141">
        <v>310</v>
      </c>
      <c r="AD52" s="141">
        <v>99</v>
      </c>
      <c r="AE52" s="117" t="s">
        <v>414</v>
      </c>
      <c r="AF52" s="117" t="s">
        <v>415</v>
      </c>
      <c r="AG52" s="21" t="s">
        <v>70</v>
      </c>
      <c r="AH52" s="21" t="s">
        <v>1075</v>
      </c>
      <c r="AI52" s="58" t="s">
        <v>80</v>
      </c>
      <c r="AJ52" s="21" t="s">
        <v>81</v>
      </c>
      <c r="AK52" s="21" t="s">
        <v>82</v>
      </c>
      <c r="AL52" s="21" t="s">
        <v>55</v>
      </c>
      <c r="AM52" s="59" t="s">
        <v>144</v>
      </c>
      <c r="AN52" s="21" t="s">
        <v>56</v>
      </c>
      <c r="AO52" s="21" t="s">
        <v>1078</v>
      </c>
      <c r="AP52" s="21"/>
      <c r="AQ52" s="152" t="s">
        <v>1079</v>
      </c>
      <c r="AR52" s="152" t="s">
        <v>1079</v>
      </c>
      <c r="AS52" s="152" t="s">
        <v>1079</v>
      </c>
      <c r="AT52" s="152"/>
      <c r="AU52" s="152" t="s">
        <v>438</v>
      </c>
      <c r="AV52" s="128" t="s">
        <v>1168</v>
      </c>
    </row>
    <row r="53" s="1" customFormat="1" ht="79" customHeight="1" spans="1:48">
      <c r="A53" s="20">
        <v>33</v>
      </c>
      <c r="B53" s="20" t="s">
        <v>416</v>
      </c>
      <c r="C53" s="20">
        <v>2022</v>
      </c>
      <c r="D53" s="21" t="s">
        <v>394</v>
      </c>
      <c r="E53" s="71" t="s">
        <v>417</v>
      </c>
      <c r="F53" s="21" t="s">
        <v>45</v>
      </c>
      <c r="G53" s="22" t="s">
        <v>1074</v>
      </c>
      <c r="H53" s="21" t="s">
        <v>418</v>
      </c>
      <c r="I53" s="33" t="s">
        <v>1493</v>
      </c>
      <c r="J53" s="22">
        <v>1</v>
      </c>
      <c r="K53" s="21"/>
      <c r="L53" s="21"/>
      <c r="M53" s="21"/>
      <c r="N53" s="21"/>
      <c r="O53" s="21"/>
      <c r="P53" s="21"/>
      <c r="Q53" s="21"/>
      <c r="R53" s="22">
        <v>287</v>
      </c>
      <c r="S53" s="21" t="s">
        <v>177</v>
      </c>
      <c r="T53" s="21" t="s">
        <v>178</v>
      </c>
      <c r="U53" s="44">
        <v>66</v>
      </c>
      <c r="V53" s="44">
        <v>66</v>
      </c>
      <c r="W53" s="44">
        <v>0</v>
      </c>
      <c r="X53" s="44">
        <v>0</v>
      </c>
      <c r="Y53" s="44">
        <v>0</v>
      </c>
      <c r="Z53" s="44">
        <v>0</v>
      </c>
      <c r="AA53" s="44">
        <v>0</v>
      </c>
      <c r="AB53" s="44"/>
      <c r="AC53" s="50">
        <v>82</v>
      </c>
      <c r="AD53" s="50">
        <v>26</v>
      </c>
      <c r="AE53" s="33" t="s">
        <v>420</v>
      </c>
      <c r="AF53" s="33" t="s">
        <v>421</v>
      </c>
      <c r="AG53" s="21" t="s">
        <v>177</v>
      </c>
      <c r="AH53" s="21" t="s">
        <v>178</v>
      </c>
      <c r="AI53" s="58" t="s">
        <v>80</v>
      </c>
      <c r="AJ53" s="21" t="s">
        <v>81</v>
      </c>
      <c r="AK53" s="21" t="s">
        <v>82</v>
      </c>
      <c r="AL53" s="21" t="s">
        <v>55</v>
      </c>
      <c r="AM53" s="21" t="s">
        <v>422</v>
      </c>
      <c r="AN53" s="21" t="s">
        <v>56</v>
      </c>
      <c r="AO53" s="21" t="s">
        <v>1078</v>
      </c>
      <c r="AP53" s="21"/>
      <c r="AQ53" s="20" t="s">
        <v>1079</v>
      </c>
      <c r="AR53" s="20" t="s">
        <v>1079</v>
      </c>
      <c r="AS53" s="158" t="s">
        <v>1079</v>
      </c>
      <c r="AT53" s="20" t="s">
        <v>1135</v>
      </c>
      <c r="AU53" s="152" t="s">
        <v>438</v>
      </c>
      <c r="AV53" s="133" t="s">
        <v>1080</v>
      </c>
    </row>
    <row r="54" s="1" customFormat="1" ht="67.5" spans="1:48">
      <c r="A54" s="20">
        <v>34</v>
      </c>
      <c r="B54" s="20" t="s">
        <v>423</v>
      </c>
      <c r="C54" s="20">
        <v>2022</v>
      </c>
      <c r="D54" s="21" t="s">
        <v>394</v>
      </c>
      <c r="E54" s="71" t="s">
        <v>424</v>
      </c>
      <c r="F54" s="21" t="s">
        <v>45</v>
      </c>
      <c r="G54" s="22" t="s">
        <v>1074</v>
      </c>
      <c r="H54" s="21" t="s">
        <v>425</v>
      </c>
      <c r="I54" s="33" t="s">
        <v>1619</v>
      </c>
      <c r="J54" s="22">
        <v>1</v>
      </c>
      <c r="K54" s="21"/>
      <c r="L54" s="21"/>
      <c r="M54" s="21"/>
      <c r="N54" s="21"/>
      <c r="O54" s="21"/>
      <c r="P54" s="21"/>
      <c r="Q54" s="21"/>
      <c r="R54" s="22">
        <v>56</v>
      </c>
      <c r="S54" s="21" t="s">
        <v>200</v>
      </c>
      <c r="T54" s="21" t="s">
        <v>201</v>
      </c>
      <c r="U54" s="44">
        <v>160</v>
      </c>
      <c r="V54" s="44">
        <v>60</v>
      </c>
      <c r="W54" s="44">
        <v>0</v>
      </c>
      <c r="X54" s="44">
        <v>100</v>
      </c>
      <c r="Y54" s="44">
        <v>0</v>
      </c>
      <c r="Z54" s="44">
        <v>0</v>
      </c>
      <c r="AA54" s="44">
        <v>0</v>
      </c>
      <c r="AB54" s="44"/>
      <c r="AC54" s="50">
        <v>16</v>
      </c>
      <c r="AD54" s="50">
        <v>7</v>
      </c>
      <c r="AE54" s="33" t="s">
        <v>1495</v>
      </c>
      <c r="AF54" s="33" t="s">
        <v>428</v>
      </c>
      <c r="AG54" s="21" t="s">
        <v>200</v>
      </c>
      <c r="AH54" s="21" t="s">
        <v>201</v>
      </c>
      <c r="AI54" s="58" t="s">
        <v>80</v>
      </c>
      <c r="AJ54" s="21" t="s">
        <v>81</v>
      </c>
      <c r="AK54" s="21" t="s">
        <v>82</v>
      </c>
      <c r="AL54" s="21" t="s">
        <v>55</v>
      </c>
      <c r="AM54" s="21" t="s">
        <v>202</v>
      </c>
      <c r="AN54" s="21" t="s">
        <v>56</v>
      </c>
      <c r="AO54" s="21" t="s">
        <v>1078</v>
      </c>
      <c r="AP54" s="21"/>
      <c r="AQ54" s="20" t="s">
        <v>1079</v>
      </c>
      <c r="AR54" s="20" t="s">
        <v>1079</v>
      </c>
      <c r="AS54" s="20" t="s">
        <v>1079</v>
      </c>
      <c r="AT54" s="262" t="s">
        <v>1135</v>
      </c>
      <c r="AU54" s="152" t="s">
        <v>438</v>
      </c>
      <c r="AV54" s="133" t="s">
        <v>1080</v>
      </c>
    </row>
    <row r="55" s="1" customFormat="1" ht="56.25" hidden="1" spans="1:48">
      <c r="A55" s="20">
        <v>35</v>
      </c>
      <c r="B55" s="20" t="s">
        <v>447</v>
      </c>
      <c r="C55" s="20" t="s">
        <v>1149</v>
      </c>
      <c r="D55" s="21" t="s">
        <v>430</v>
      </c>
      <c r="E55" s="21" t="s">
        <v>1150</v>
      </c>
      <c r="F55" s="21" t="s">
        <v>45</v>
      </c>
      <c r="G55" s="21" t="s">
        <v>1149</v>
      </c>
      <c r="H55" s="21" t="s">
        <v>158</v>
      </c>
      <c r="I55" s="33" t="s">
        <v>1151</v>
      </c>
      <c r="J55" s="22">
        <v>1</v>
      </c>
      <c r="K55" s="21"/>
      <c r="L55" s="21"/>
      <c r="M55" s="21"/>
      <c r="N55" s="21"/>
      <c r="O55" s="21"/>
      <c r="P55" s="21"/>
      <c r="Q55" s="21"/>
      <c r="R55" s="22">
        <v>4886</v>
      </c>
      <c r="S55" s="21" t="s">
        <v>1152</v>
      </c>
      <c r="T55" s="21" t="s">
        <v>1153</v>
      </c>
      <c r="U55" s="44">
        <v>3000</v>
      </c>
      <c r="V55" s="44">
        <v>0</v>
      </c>
      <c r="W55" s="44">
        <v>0</v>
      </c>
      <c r="X55" s="44">
        <v>3000</v>
      </c>
      <c r="Y55" s="44">
        <v>0</v>
      </c>
      <c r="Z55" s="44">
        <v>0</v>
      </c>
      <c r="AA55" s="44">
        <v>0</v>
      </c>
      <c r="AB55" s="44"/>
      <c r="AC55" s="50">
        <v>1200</v>
      </c>
      <c r="AD55" s="50">
        <v>263</v>
      </c>
      <c r="AE55" s="33" t="s">
        <v>450</v>
      </c>
      <c r="AF55" s="33" t="s">
        <v>451</v>
      </c>
      <c r="AG55" s="21" t="s">
        <v>1154</v>
      </c>
      <c r="AH55" s="21" t="s">
        <v>1155</v>
      </c>
      <c r="AI55" s="58" t="s">
        <v>438</v>
      </c>
      <c r="AJ55" s="21" t="s">
        <v>439</v>
      </c>
      <c r="AK55" s="21" t="s">
        <v>82</v>
      </c>
      <c r="AL55" s="21" t="s">
        <v>55</v>
      </c>
      <c r="AM55" s="65" t="s">
        <v>63</v>
      </c>
      <c r="AN55" s="66" t="s">
        <v>56</v>
      </c>
      <c r="AO55" s="133" t="s">
        <v>1112</v>
      </c>
      <c r="AP55" s="66" t="s">
        <v>452</v>
      </c>
      <c r="AQ55" s="20" t="s">
        <v>1079</v>
      </c>
      <c r="AR55" s="20"/>
      <c r="AS55" s="20"/>
      <c r="AT55" s="20"/>
      <c r="AU55" s="152" t="s">
        <v>52</v>
      </c>
      <c r="AV55" s="128"/>
    </row>
    <row r="56" s="1" customFormat="1" ht="33.75" spans="1:49">
      <c r="A56" s="20">
        <v>36</v>
      </c>
      <c r="B56" s="20" t="s">
        <v>453</v>
      </c>
      <c r="C56" s="20">
        <v>2022</v>
      </c>
      <c r="D56" s="21" t="s">
        <v>430</v>
      </c>
      <c r="E56" s="71" t="s">
        <v>454</v>
      </c>
      <c r="F56" s="21" t="s">
        <v>45</v>
      </c>
      <c r="G56" s="22" t="s">
        <v>1074</v>
      </c>
      <c r="H56" s="21" t="s">
        <v>455</v>
      </c>
      <c r="I56" s="33" t="s">
        <v>1496</v>
      </c>
      <c r="J56" s="22">
        <v>1</v>
      </c>
      <c r="K56" s="21"/>
      <c r="L56" s="21"/>
      <c r="M56" s="21"/>
      <c r="N56" s="21"/>
      <c r="O56" s="21"/>
      <c r="P56" s="21"/>
      <c r="Q56" s="21"/>
      <c r="R56" s="22">
        <v>3371</v>
      </c>
      <c r="S56" s="21" t="s">
        <v>1156</v>
      </c>
      <c r="T56" s="21" t="s">
        <v>1157</v>
      </c>
      <c r="U56" s="44">
        <v>850</v>
      </c>
      <c r="V56" s="44">
        <v>255</v>
      </c>
      <c r="W56" s="44">
        <v>0</v>
      </c>
      <c r="X56" s="44">
        <v>595</v>
      </c>
      <c r="Y56" s="44">
        <v>0</v>
      </c>
      <c r="Z56" s="44">
        <v>0</v>
      </c>
      <c r="AA56" s="44">
        <v>0</v>
      </c>
      <c r="AB56" s="44"/>
      <c r="AC56" s="50">
        <v>963</v>
      </c>
      <c r="AD56" s="50">
        <v>290</v>
      </c>
      <c r="AE56" s="33" t="s">
        <v>457</v>
      </c>
      <c r="AF56" s="33" t="s">
        <v>457</v>
      </c>
      <c r="AG56" s="21" t="s">
        <v>1154</v>
      </c>
      <c r="AH56" s="21" t="s">
        <v>1155</v>
      </c>
      <c r="AI56" s="58" t="s">
        <v>438</v>
      </c>
      <c r="AJ56" s="21" t="s">
        <v>439</v>
      </c>
      <c r="AK56" s="21" t="s">
        <v>82</v>
      </c>
      <c r="AL56" s="21" t="s">
        <v>55</v>
      </c>
      <c r="AM56" s="21" t="s">
        <v>458</v>
      </c>
      <c r="AN56" s="21" t="s">
        <v>56</v>
      </c>
      <c r="AO56" s="21" t="s">
        <v>1078</v>
      </c>
      <c r="AP56" s="21"/>
      <c r="AQ56" s="20" t="s">
        <v>1079</v>
      </c>
      <c r="AR56" s="20" t="s">
        <v>1079</v>
      </c>
      <c r="AS56" s="20"/>
      <c r="AT56" s="20" t="s">
        <v>1216</v>
      </c>
      <c r="AU56" s="152" t="s">
        <v>438</v>
      </c>
      <c r="AV56" s="128"/>
      <c r="AW56" s="1" t="s">
        <v>1140</v>
      </c>
    </row>
    <row r="57" s="1" customFormat="1" ht="82" customHeight="1" spans="1:48">
      <c r="A57" s="20">
        <v>37</v>
      </c>
      <c r="B57" s="20" t="s">
        <v>469</v>
      </c>
      <c r="C57" s="20">
        <v>2022</v>
      </c>
      <c r="D57" s="20" t="s">
        <v>430</v>
      </c>
      <c r="E57" s="71" t="s">
        <v>470</v>
      </c>
      <c r="F57" s="26" t="s">
        <v>45</v>
      </c>
      <c r="G57" s="22" t="s">
        <v>1074</v>
      </c>
      <c r="H57" s="25" t="s">
        <v>461</v>
      </c>
      <c r="I57" s="36" t="s">
        <v>1497</v>
      </c>
      <c r="J57" s="22">
        <v>1</v>
      </c>
      <c r="K57" s="24"/>
      <c r="L57" s="24"/>
      <c r="M57" s="24"/>
      <c r="N57" s="24"/>
      <c r="O57" s="24"/>
      <c r="P57" s="24"/>
      <c r="Q57" s="24"/>
      <c r="R57" s="22">
        <v>1085</v>
      </c>
      <c r="S57" s="21" t="s">
        <v>1158</v>
      </c>
      <c r="T57" s="21" t="s">
        <v>1159</v>
      </c>
      <c r="U57" s="44">
        <v>620.11</v>
      </c>
      <c r="V57" s="44">
        <v>226.97</v>
      </c>
      <c r="W57" s="44">
        <v>0</v>
      </c>
      <c r="X57" s="44">
        <f>U57-V57</f>
        <v>393.14</v>
      </c>
      <c r="Y57" s="44">
        <v>0</v>
      </c>
      <c r="Z57" s="44">
        <v>0</v>
      </c>
      <c r="AA57" s="44">
        <v>0</v>
      </c>
      <c r="AB57" s="44"/>
      <c r="AC57" s="50">
        <v>310</v>
      </c>
      <c r="AD57" s="50">
        <v>99</v>
      </c>
      <c r="AE57" s="33" t="s">
        <v>1498</v>
      </c>
      <c r="AF57" s="33" t="s">
        <v>473</v>
      </c>
      <c r="AG57" s="21" t="s">
        <v>1154</v>
      </c>
      <c r="AH57" s="21" t="s">
        <v>1155</v>
      </c>
      <c r="AI57" s="58" t="s">
        <v>438</v>
      </c>
      <c r="AJ57" s="21" t="s">
        <v>439</v>
      </c>
      <c r="AK57" s="21" t="s">
        <v>82</v>
      </c>
      <c r="AL57" s="21" t="s">
        <v>55</v>
      </c>
      <c r="AM57" s="65" t="s">
        <v>63</v>
      </c>
      <c r="AN57" s="66" t="s">
        <v>56</v>
      </c>
      <c r="AO57" s="133" t="s">
        <v>1112</v>
      </c>
      <c r="AP57" s="66"/>
      <c r="AQ57" s="20" t="s">
        <v>1079</v>
      </c>
      <c r="AR57" s="20" t="s">
        <v>1079</v>
      </c>
      <c r="AS57" s="20" t="s">
        <v>1079</v>
      </c>
      <c r="AT57" s="128" t="s">
        <v>1135</v>
      </c>
      <c r="AU57" s="152" t="s">
        <v>438</v>
      </c>
      <c r="AV57" s="133" t="s">
        <v>1080</v>
      </c>
    </row>
    <row r="58" s="3" customFormat="1" ht="18" hidden="1" customHeight="1" spans="1:48">
      <c r="A58" s="155"/>
      <c r="B58" s="156" t="s">
        <v>474</v>
      </c>
      <c r="C58" s="156"/>
      <c r="D58" s="156"/>
      <c r="E58" s="157"/>
      <c r="F58" s="156"/>
      <c r="G58" s="156"/>
      <c r="H58" s="157"/>
      <c r="I58" s="156"/>
      <c r="J58" s="166">
        <v>0</v>
      </c>
      <c r="K58" s="166">
        <v>0</v>
      </c>
      <c r="L58" s="166">
        <v>0</v>
      </c>
      <c r="M58" s="166">
        <v>0</v>
      </c>
      <c r="N58" s="166">
        <v>0</v>
      </c>
      <c r="O58" s="166">
        <v>0</v>
      </c>
      <c r="P58" s="166">
        <v>0</v>
      </c>
      <c r="Q58" s="166">
        <v>0</v>
      </c>
      <c r="R58" s="166">
        <v>0</v>
      </c>
      <c r="S58" s="166">
        <v>0</v>
      </c>
      <c r="T58" s="166">
        <v>0</v>
      </c>
      <c r="U58" s="166">
        <v>0</v>
      </c>
      <c r="V58" s="166">
        <v>0</v>
      </c>
      <c r="W58" s="166">
        <v>0</v>
      </c>
      <c r="X58" s="166">
        <v>0</v>
      </c>
      <c r="Y58" s="166">
        <v>0</v>
      </c>
      <c r="Z58" s="166">
        <v>0</v>
      </c>
      <c r="AA58" s="166">
        <v>0</v>
      </c>
      <c r="AB58" s="166"/>
      <c r="AC58" s="166">
        <v>0</v>
      </c>
      <c r="AD58" s="166">
        <v>0</v>
      </c>
      <c r="AE58" s="170"/>
      <c r="AF58" s="170"/>
      <c r="AG58" s="175"/>
      <c r="AH58" s="175"/>
      <c r="AI58" s="176"/>
      <c r="AJ58" s="177"/>
      <c r="AK58" s="175"/>
      <c r="AL58" s="175"/>
      <c r="AM58" s="175"/>
      <c r="AN58" s="163"/>
      <c r="AO58" s="178"/>
      <c r="AP58" s="163"/>
      <c r="AQ58" s="178"/>
      <c r="AR58" s="178"/>
      <c r="AS58" s="178"/>
      <c r="AT58" s="178"/>
      <c r="AU58" s="304"/>
      <c r="AV58" s="178"/>
    </row>
    <row r="59" s="3" customFormat="1" ht="18" hidden="1" customHeight="1" spans="1:48">
      <c r="A59" s="155"/>
      <c r="B59" s="156" t="s">
        <v>475</v>
      </c>
      <c r="C59" s="156"/>
      <c r="D59" s="156"/>
      <c r="E59" s="157"/>
      <c r="F59" s="156"/>
      <c r="G59" s="156"/>
      <c r="H59" s="157"/>
      <c r="I59" s="156"/>
      <c r="J59" s="166">
        <f t="shared" ref="J59:AA59" si="11">J60+J61+J62+J63</f>
        <v>0</v>
      </c>
      <c r="K59" s="166">
        <f t="shared" si="11"/>
        <v>0</v>
      </c>
      <c r="L59" s="166">
        <f t="shared" si="11"/>
        <v>0</v>
      </c>
      <c r="M59" s="166">
        <f t="shared" si="11"/>
        <v>0</v>
      </c>
      <c r="N59" s="166">
        <f t="shared" si="11"/>
        <v>0</v>
      </c>
      <c r="O59" s="166">
        <f t="shared" si="11"/>
        <v>0</v>
      </c>
      <c r="P59" s="166">
        <f t="shared" si="11"/>
        <v>0</v>
      </c>
      <c r="Q59" s="166">
        <f t="shared" si="11"/>
        <v>0</v>
      </c>
      <c r="R59" s="166">
        <f t="shared" si="11"/>
        <v>0</v>
      </c>
      <c r="S59" s="166">
        <f t="shared" si="11"/>
        <v>0</v>
      </c>
      <c r="T59" s="166">
        <f t="shared" si="11"/>
        <v>0</v>
      </c>
      <c r="U59" s="166">
        <f t="shared" si="11"/>
        <v>0</v>
      </c>
      <c r="V59" s="166">
        <f t="shared" si="11"/>
        <v>0</v>
      </c>
      <c r="W59" s="166">
        <f t="shared" si="11"/>
        <v>0</v>
      </c>
      <c r="X59" s="166">
        <f t="shared" si="11"/>
        <v>0</v>
      </c>
      <c r="Y59" s="166">
        <f t="shared" si="11"/>
        <v>0</v>
      </c>
      <c r="Z59" s="166">
        <f t="shared" si="11"/>
        <v>0</v>
      </c>
      <c r="AA59" s="166">
        <f t="shared" si="11"/>
        <v>0</v>
      </c>
      <c r="AB59" s="166"/>
      <c r="AC59" s="166">
        <f>AC60+AC61+AC62+AC63</f>
        <v>0</v>
      </c>
      <c r="AD59" s="166">
        <f>AD60+AD61+AD62+AD63</f>
        <v>0</v>
      </c>
      <c r="AE59" s="170"/>
      <c r="AF59" s="170"/>
      <c r="AG59" s="175"/>
      <c r="AH59" s="175"/>
      <c r="AI59" s="176"/>
      <c r="AJ59" s="177"/>
      <c r="AK59" s="175"/>
      <c r="AL59" s="175"/>
      <c r="AM59" s="175"/>
      <c r="AN59" s="163"/>
      <c r="AO59" s="178"/>
      <c r="AP59" s="163"/>
      <c r="AQ59" s="178"/>
      <c r="AR59" s="178"/>
      <c r="AS59" s="178"/>
      <c r="AT59" s="178"/>
      <c r="AU59" s="304"/>
      <c r="AV59" s="178"/>
    </row>
    <row r="60" s="3" customFormat="1" ht="18" hidden="1" customHeight="1" spans="1:48">
      <c r="A60" s="155"/>
      <c r="B60" s="156" t="s">
        <v>476</v>
      </c>
      <c r="C60" s="156"/>
      <c r="D60" s="156"/>
      <c r="E60" s="157"/>
      <c r="F60" s="156"/>
      <c r="G60" s="156"/>
      <c r="H60" s="157"/>
      <c r="I60" s="156"/>
      <c r="J60" s="166">
        <v>0</v>
      </c>
      <c r="K60" s="166">
        <v>0</v>
      </c>
      <c r="L60" s="166">
        <v>0</v>
      </c>
      <c r="M60" s="166">
        <v>0</v>
      </c>
      <c r="N60" s="166">
        <v>0</v>
      </c>
      <c r="O60" s="166">
        <v>0</v>
      </c>
      <c r="P60" s="166">
        <v>0</v>
      </c>
      <c r="Q60" s="166">
        <v>0</v>
      </c>
      <c r="R60" s="166">
        <v>0</v>
      </c>
      <c r="S60" s="166">
        <v>0</v>
      </c>
      <c r="T60" s="166">
        <v>0</v>
      </c>
      <c r="U60" s="166">
        <v>0</v>
      </c>
      <c r="V60" s="166">
        <v>0</v>
      </c>
      <c r="W60" s="166">
        <v>0</v>
      </c>
      <c r="X60" s="166">
        <v>0</v>
      </c>
      <c r="Y60" s="166">
        <v>0</v>
      </c>
      <c r="Z60" s="166">
        <v>0</v>
      </c>
      <c r="AA60" s="166">
        <v>0</v>
      </c>
      <c r="AB60" s="166"/>
      <c r="AC60" s="166">
        <v>0</v>
      </c>
      <c r="AD60" s="166">
        <v>0</v>
      </c>
      <c r="AE60" s="170"/>
      <c r="AF60" s="170"/>
      <c r="AG60" s="175"/>
      <c r="AH60" s="175"/>
      <c r="AI60" s="176"/>
      <c r="AJ60" s="177"/>
      <c r="AK60" s="175"/>
      <c r="AL60" s="175"/>
      <c r="AM60" s="175"/>
      <c r="AN60" s="163"/>
      <c r="AO60" s="178"/>
      <c r="AP60" s="163"/>
      <c r="AQ60" s="178"/>
      <c r="AR60" s="178"/>
      <c r="AS60" s="178"/>
      <c r="AT60" s="178"/>
      <c r="AU60" s="304"/>
      <c r="AV60" s="178"/>
    </row>
    <row r="61" s="3" customFormat="1" ht="18" hidden="1" customHeight="1" spans="1:48">
      <c r="A61" s="155"/>
      <c r="B61" s="156" t="s">
        <v>477</v>
      </c>
      <c r="C61" s="156"/>
      <c r="D61" s="156"/>
      <c r="E61" s="157"/>
      <c r="F61" s="156"/>
      <c r="G61" s="156"/>
      <c r="H61" s="157"/>
      <c r="I61" s="156"/>
      <c r="J61" s="166">
        <v>0</v>
      </c>
      <c r="K61" s="166">
        <v>0</v>
      </c>
      <c r="L61" s="166">
        <v>0</v>
      </c>
      <c r="M61" s="166">
        <v>0</v>
      </c>
      <c r="N61" s="166">
        <v>0</v>
      </c>
      <c r="O61" s="166">
        <v>0</v>
      </c>
      <c r="P61" s="166">
        <v>0</v>
      </c>
      <c r="Q61" s="166">
        <v>0</v>
      </c>
      <c r="R61" s="166">
        <v>0</v>
      </c>
      <c r="S61" s="166">
        <v>0</v>
      </c>
      <c r="T61" s="166">
        <v>0</v>
      </c>
      <c r="U61" s="166">
        <v>0</v>
      </c>
      <c r="V61" s="166">
        <v>0</v>
      </c>
      <c r="W61" s="166">
        <v>0</v>
      </c>
      <c r="X61" s="166">
        <v>0</v>
      </c>
      <c r="Y61" s="166">
        <v>0</v>
      </c>
      <c r="Z61" s="166">
        <v>0</v>
      </c>
      <c r="AA61" s="166">
        <v>0</v>
      </c>
      <c r="AB61" s="166"/>
      <c r="AC61" s="166">
        <v>0</v>
      </c>
      <c r="AD61" s="166">
        <v>0</v>
      </c>
      <c r="AE61" s="170"/>
      <c r="AF61" s="170"/>
      <c r="AG61" s="175"/>
      <c r="AH61" s="175"/>
      <c r="AI61" s="176"/>
      <c r="AJ61" s="177"/>
      <c r="AK61" s="175"/>
      <c r="AL61" s="175"/>
      <c r="AM61" s="175"/>
      <c r="AN61" s="163"/>
      <c r="AO61" s="178"/>
      <c r="AP61" s="163"/>
      <c r="AQ61" s="178"/>
      <c r="AR61" s="178"/>
      <c r="AS61" s="178"/>
      <c r="AT61" s="178"/>
      <c r="AU61" s="304"/>
      <c r="AV61" s="178"/>
    </row>
    <row r="62" s="3" customFormat="1" ht="18" hidden="1" customHeight="1" spans="1:48">
      <c r="A62" s="155"/>
      <c r="B62" s="156" t="s">
        <v>478</v>
      </c>
      <c r="C62" s="156"/>
      <c r="D62" s="156"/>
      <c r="E62" s="157"/>
      <c r="F62" s="156"/>
      <c r="G62" s="156"/>
      <c r="H62" s="157"/>
      <c r="I62" s="156"/>
      <c r="J62" s="166">
        <v>0</v>
      </c>
      <c r="K62" s="166">
        <v>0</v>
      </c>
      <c r="L62" s="166">
        <v>0</v>
      </c>
      <c r="M62" s="166">
        <v>0</v>
      </c>
      <c r="N62" s="166">
        <v>0</v>
      </c>
      <c r="O62" s="166">
        <v>0</v>
      </c>
      <c r="P62" s="166">
        <v>0</v>
      </c>
      <c r="Q62" s="166">
        <v>0</v>
      </c>
      <c r="R62" s="166">
        <v>0</v>
      </c>
      <c r="S62" s="166">
        <v>0</v>
      </c>
      <c r="T62" s="166">
        <v>0</v>
      </c>
      <c r="U62" s="166">
        <v>0</v>
      </c>
      <c r="V62" s="166">
        <v>0</v>
      </c>
      <c r="W62" s="166">
        <v>0</v>
      </c>
      <c r="X62" s="166">
        <v>0</v>
      </c>
      <c r="Y62" s="166">
        <v>0</v>
      </c>
      <c r="Z62" s="166">
        <v>0</v>
      </c>
      <c r="AA62" s="166">
        <v>0</v>
      </c>
      <c r="AB62" s="166"/>
      <c r="AC62" s="166">
        <v>0</v>
      </c>
      <c r="AD62" s="166">
        <v>0</v>
      </c>
      <c r="AE62" s="170"/>
      <c r="AF62" s="170"/>
      <c r="AG62" s="175"/>
      <c r="AH62" s="175"/>
      <c r="AI62" s="176"/>
      <c r="AJ62" s="177"/>
      <c r="AK62" s="175"/>
      <c r="AL62" s="175"/>
      <c r="AM62" s="175"/>
      <c r="AN62" s="163"/>
      <c r="AO62" s="178"/>
      <c r="AP62" s="163"/>
      <c r="AQ62" s="178"/>
      <c r="AR62" s="178"/>
      <c r="AS62" s="178"/>
      <c r="AT62" s="178"/>
      <c r="AU62" s="304"/>
      <c r="AV62" s="178"/>
    </row>
    <row r="63" s="3" customFormat="1" ht="18" hidden="1" customHeight="1" spans="1:48">
      <c r="A63" s="155"/>
      <c r="B63" s="156" t="s">
        <v>479</v>
      </c>
      <c r="C63" s="156"/>
      <c r="D63" s="156"/>
      <c r="E63" s="157"/>
      <c r="F63" s="156"/>
      <c r="G63" s="156"/>
      <c r="H63" s="157"/>
      <c r="I63" s="156"/>
      <c r="J63" s="166">
        <v>0</v>
      </c>
      <c r="K63" s="166">
        <v>0</v>
      </c>
      <c r="L63" s="166">
        <v>0</v>
      </c>
      <c r="M63" s="166">
        <v>0</v>
      </c>
      <c r="N63" s="166">
        <v>0</v>
      </c>
      <c r="O63" s="166">
        <v>0</v>
      </c>
      <c r="P63" s="166">
        <v>0</v>
      </c>
      <c r="Q63" s="166">
        <v>0</v>
      </c>
      <c r="R63" s="166">
        <v>0</v>
      </c>
      <c r="S63" s="166">
        <v>0</v>
      </c>
      <c r="T63" s="166">
        <v>0</v>
      </c>
      <c r="U63" s="166">
        <v>0</v>
      </c>
      <c r="V63" s="166">
        <v>0</v>
      </c>
      <c r="W63" s="166">
        <v>0</v>
      </c>
      <c r="X63" s="166">
        <v>0</v>
      </c>
      <c r="Y63" s="166">
        <v>0</v>
      </c>
      <c r="Z63" s="166">
        <v>0</v>
      </c>
      <c r="AA63" s="166">
        <v>0</v>
      </c>
      <c r="AB63" s="166"/>
      <c r="AC63" s="166">
        <v>0</v>
      </c>
      <c r="AD63" s="166">
        <v>0</v>
      </c>
      <c r="AE63" s="170"/>
      <c r="AF63" s="170"/>
      <c r="AG63" s="175"/>
      <c r="AH63" s="175"/>
      <c r="AI63" s="176"/>
      <c r="AJ63" s="177"/>
      <c r="AK63" s="175"/>
      <c r="AL63" s="175"/>
      <c r="AM63" s="175"/>
      <c r="AN63" s="163"/>
      <c r="AO63" s="178"/>
      <c r="AP63" s="163"/>
      <c r="AQ63" s="178"/>
      <c r="AR63" s="178"/>
      <c r="AS63" s="178"/>
      <c r="AT63" s="178"/>
      <c r="AU63" s="304"/>
      <c r="AV63" s="178"/>
    </row>
    <row r="64" s="3" customFormat="1" ht="18" hidden="1" customHeight="1" spans="1:48">
      <c r="A64" s="155"/>
      <c r="B64" s="156" t="s">
        <v>480</v>
      </c>
      <c r="C64" s="156"/>
      <c r="D64" s="156"/>
      <c r="E64" s="157"/>
      <c r="F64" s="156"/>
      <c r="G64" s="156"/>
      <c r="H64" s="157"/>
      <c r="I64" s="156"/>
      <c r="J64" s="166">
        <f t="shared" ref="J64:AA64" si="12">J65+J67+J68+J69</f>
        <v>1</v>
      </c>
      <c r="K64" s="166">
        <f t="shared" si="12"/>
        <v>0</v>
      </c>
      <c r="L64" s="166">
        <f t="shared" si="12"/>
        <v>0</v>
      </c>
      <c r="M64" s="166">
        <f t="shared" si="12"/>
        <v>0</v>
      </c>
      <c r="N64" s="166">
        <f t="shared" si="12"/>
        <v>0</v>
      </c>
      <c r="O64" s="166">
        <f t="shared" si="12"/>
        <v>0</v>
      </c>
      <c r="P64" s="166">
        <f t="shared" si="12"/>
        <v>0</v>
      </c>
      <c r="Q64" s="166">
        <f t="shared" si="12"/>
        <v>0</v>
      </c>
      <c r="R64" s="166">
        <f t="shared" si="12"/>
        <v>12796</v>
      </c>
      <c r="S64" s="166">
        <f t="shared" si="12"/>
        <v>0</v>
      </c>
      <c r="T64" s="166">
        <f t="shared" si="12"/>
        <v>0</v>
      </c>
      <c r="U64" s="166">
        <f t="shared" si="12"/>
        <v>100</v>
      </c>
      <c r="V64" s="166">
        <f t="shared" si="12"/>
        <v>0</v>
      </c>
      <c r="W64" s="166">
        <f t="shared" si="12"/>
        <v>0</v>
      </c>
      <c r="X64" s="166">
        <f t="shared" si="12"/>
        <v>0</v>
      </c>
      <c r="Y64" s="166">
        <f t="shared" si="12"/>
        <v>0</v>
      </c>
      <c r="Z64" s="166">
        <f t="shared" si="12"/>
        <v>100</v>
      </c>
      <c r="AA64" s="166">
        <f t="shared" si="12"/>
        <v>0</v>
      </c>
      <c r="AB64" s="166"/>
      <c r="AC64" s="166">
        <f>AC65+AC67+AC68+AC69</f>
        <v>3656</v>
      </c>
      <c r="AD64" s="166">
        <f>AD65+AD67+AD68+AD69</f>
        <v>3656</v>
      </c>
      <c r="AE64" s="170"/>
      <c r="AF64" s="170"/>
      <c r="AG64" s="175"/>
      <c r="AH64" s="175"/>
      <c r="AI64" s="176"/>
      <c r="AJ64" s="177"/>
      <c r="AK64" s="175"/>
      <c r="AL64" s="175"/>
      <c r="AM64" s="175"/>
      <c r="AN64" s="163"/>
      <c r="AO64" s="178"/>
      <c r="AP64" s="163"/>
      <c r="AQ64" s="178"/>
      <c r="AR64" s="178"/>
      <c r="AS64" s="178"/>
      <c r="AT64" s="178"/>
      <c r="AU64" s="304"/>
      <c r="AV64" s="178"/>
    </row>
    <row r="65" s="3" customFormat="1" ht="18" hidden="1" customHeight="1" spans="1:48">
      <c r="A65" s="155"/>
      <c r="B65" s="156" t="s">
        <v>481</v>
      </c>
      <c r="C65" s="156"/>
      <c r="D65" s="156"/>
      <c r="E65" s="157"/>
      <c r="F65" s="156"/>
      <c r="G65" s="156"/>
      <c r="H65" s="157"/>
      <c r="I65" s="156"/>
      <c r="J65" s="166">
        <f t="shared" ref="J65:AA65" si="13">SUM(J66)</f>
        <v>1</v>
      </c>
      <c r="K65" s="166">
        <f t="shared" si="13"/>
        <v>0</v>
      </c>
      <c r="L65" s="166">
        <f t="shared" si="13"/>
        <v>0</v>
      </c>
      <c r="M65" s="166">
        <f t="shared" si="13"/>
        <v>0</v>
      </c>
      <c r="N65" s="166">
        <f t="shared" si="13"/>
        <v>0</v>
      </c>
      <c r="O65" s="166">
        <f t="shared" si="13"/>
        <v>0</v>
      </c>
      <c r="P65" s="166">
        <f t="shared" si="13"/>
        <v>0</v>
      </c>
      <c r="Q65" s="166">
        <f t="shared" si="13"/>
        <v>0</v>
      </c>
      <c r="R65" s="166">
        <f t="shared" si="13"/>
        <v>12796</v>
      </c>
      <c r="S65" s="166">
        <f t="shared" si="13"/>
        <v>0</v>
      </c>
      <c r="T65" s="166">
        <f t="shared" si="13"/>
        <v>0</v>
      </c>
      <c r="U65" s="166">
        <f t="shared" si="13"/>
        <v>100</v>
      </c>
      <c r="V65" s="166">
        <f t="shared" si="13"/>
        <v>0</v>
      </c>
      <c r="W65" s="166">
        <f t="shared" si="13"/>
        <v>0</v>
      </c>
      <c r="X65" s="166">
        <f t="shared" si="13"/>
        <v>0</v>
      </c>
      <c r="Y65" s="166">
        <f t="shared" si="13"/>
        <v>0</v>
      </c>
      <c r="Z65" s="166">
        <f t="shared" si="13"/>
        <v>100</v>
      </c>
      <c r="AA65" s="166">
        <f t="shared" si="13"/>
        <v>0</v>
      </c>
      <c r="AB65" s="166"/>
      <c r="AC65" s="166">
        <f>SUM(AC66)</f>
        <v>3656</v>
      </c>
      <c r="AD65" s="166">
        <f>SUM(AD66)</f>
        <v>3656</v>
      </c>
      <c r="AE65" s="170"/>
      <c r="AF65" s="170"/>
      <c r="AG65" s="175"/>
      <c r="AH65" s="175"/>
      <c r="AI65" s="176"/>
      <c r="AJ65" s="177"/>
      <c r="AK65" s="175"/>
      <c r="AL65" s="175"/>
      <c r="AM65" s="175"/>
      <c r="AN65" s="163"/>
      <c r="AO65" s="178"/>
      <c r="AP65" s="163"/>
      <c r="AQ65" s="178"/>
      <c r="AR65" s="178"/>
      <c r="AS65" s="178"/>
      <c r="AT65" s="178"/>
      <c r="AU65" s="304"/>
      <c r="AV65" s="178"/>
    </row>
    <row r="66" s="1" customFormat="1" ht="158" customHeight="1" spans="1:49">
      <c r="A66" s="21">
        <v>38</v>
      </c>
      <c r="B66" s="20" t="s">
        <v>482</v>
      </c>
      <c r="C66" s="20">
        <v>2022</v>
      </c>
      <c r="D66" s="21" t="s">
        <v>483</v>
      </c>
      <c r="E66" s="21" t="s">
        <v>484</v>
      </c>
      <c r="F66" s="21" t="s">
        <v>45</v>
      </c>
      <c r="G66" s="21" t="s">
        <v>1160</v>
      </c>
      <c r="H66" s="21" t="s">
        <v>489</v>
      </c>
      <c r="I66" s="33" t="s">
        <v>1505</v>
      </c>
      <c r="J66" s="21">
        <v>1</v>
      </c>
      <c r="K66" s="21"/>
      <c r="L66" s="21"/>
      <c r="M66" s="21"/>
      <c r="N66" s="21"/>
      <c r="O66" s="21"/>
      <c r="P66" s="21"/>
      <c r="Q66" s="21"/>
      <c r="R66" s="22">
        <v>12796</v>
      </c>
      <c r="S66" s="21" t="s">
        <v>489</v>
      </c>
      <c r="T66" s="21" t="s">
        <v>490</v>
      </c>
      <c r="U66" s="44">
        <v>100</v>
      </c>
      <c r="V66" s="44">
        <v>0</v>
      </c>
      <c r="W66" s="44">
        <v>0</v>
      </c>
      <c r="X66" s="44">
        <v>0</v>
      </c>
      <c r="Y66" s="44">
        <v>0</v>
      </c>
      <c r="Z66" s="44">
        <v>100</v>
      </c>
      <c r="AA66" s="44">
        <v>0</v>
      </c>
      <c r="AB66" s="44"/>
      <c r="AC66" s="50">
        <v>3656</v>
      </c>
      <c r="AD66" s="50">
        <v>3656</v>
      </c>
      <c r="AE66" s="33" t="s">
        <v>487</v>
      </c>
      <c r="AF66" s="33" t="s">
        <v>488</v>
      </c>
      <c r="AG66" s="21" t="s">
        <v>489</v>
      </c>
      <c r="AH66" s="21" t="s">
        <v>490</v>
      </c>
      <c r="AI66" s="58" t="s">
        <v>491</v>
      </c>
      <c r="AJ66" s="21" t="s">
        <v>492</v>
      </c>
      <c r="AK66" s="21" t="s">
        <v>1073</v>
      </c>
      <c r="AL66" s="21" t="s">
        <v>55</v>
      </c>
      <c r="AM66" s="21"/>
      <c r="AN66" s="21" t="s">
        <v>56</v>
      </c>
      <c r="AO66" s="21" t="s">
        <v>1078</v>
      </c>
      <c r="AP66" s="21"/>
      <c r="AQ66" s="20" t="s">
        <v>1079</v>
      </c>
      <c r="AR66" s="20" t="s">
        <v>1079</v>
      </c>
      <c r="AS66" s="20" t="s">
        <v>1079</v>
      </c>
      <c r="AT66" s="152" t="s">
        <v>1135</v>
      </c>
      <c r="AU66" s="152" t="s">
        <v>80</v>
      </c>
      <c r="AV66" s="128"/>
      <c r="AW66" s="1" t="s">
        <v>1135</v>
      </c>
    </row>
    <row r="67" s="3" customFormat="1" ht="18" hidden="1" customHeight="1" spans="1:48">
      <c r="A67" s="155"/>
      <c r="B67" s="156" t="s">
        <v>493</v>
      </c>
      <c r="C67" s="156"/>
      <c r="D67" s="156"/>
      <c r="E67" s="157"/>
      <c r="F67" s="156"/>
      <c r="G67" s="156"/>
      <c r="H67" s="157"/>
      <c r="I67" s="156"/>
      <c r="J67" s="166">
        <v>0</v>
      </c>
      <c r="K67" s="166">
        <v>0</v>
      </c>
      <c r="L67" s="166">
        <v>0</v>
      </c>
      <c r="M67" s="166">
        <v>0</v>
      </c>
      <c r="N67" s="166">
        <v>0</v>
      </c>
      <c r="O67" s="166">
        <v>0</v>
      </c>
      <c r="P67" s="166">
        <v>0</v>
      </c>
      <c r="Q67" s="166">
        <v>0</v>
      </c>
      <c r="R67" s="166">
        <v>0</v>
      </c>
      <c r="S67" s="166">
        <v>0</v>
      </c>
      <c r="T67" s="166">
        <v>0</v>
      </c>
      <c r="U67" s="166">
        <v>0</v>
      </c>
      <c r="V67" s="166">
        <v>0</v>
      </c>
      <c r="W67" s="166">
        <v>0</v>
      </c>
      <c r="X67" s="166">
        <v>0</v>
      </c>
      <c r="Y67" s="166">
        <v>0</v>
      </c>
      <c r="Z67" s="166">
        <v>0</v>
      </c>
      <c r="AA67" s="166">
        <v>0</v>
      </c>
      <c r="AB67" s="166"/>
      <c r="AC67" s="166">
        <v>0</v>
      </c>
      <c r="AD67" s="166">
        <v>0</v>
      </c>
      <c r="AE67" s="170"/>
      <c r="AF67" s="170"/>
      <c r="AG67" s="175"/>
      <c r="AH67" s="175"/>
      <c r="AI67" s="176"/>
      <c r="AJ67" s="177"/>
      <c r="AK67" s="175"/>
      <c r="AL67" s="175"/>
      <c r="AM67" s="175"/>
      <c r="AN67" s="163"/>
      <c r="AO67" s="178"/>
      <c r="AP67" s="163"/>
      <c r="AQ67" s="178"/>
      <c r="AR67" s="178"/>
      <c r="AS67" s="178"/>
      <c r="AT67" s="178"/>
      <c r="AU67" s="304"/>
      <c r="AV67" s="178"/>
    </row>
    <row r="68" s="3" customFormat="1" ht="18" hidden="1" customHeight="1" spans="1:48">
      <c r="A68" s="155"/>
      <c r="B68" s="156" t="s">
        <v>494</v>
      </c>
      <c r="C68" s="156"/>
      <c r="D68" s="156"/>
      <c r="E68" s="157"/>
      <c r="F68" s="156"/>
      <c r="G68" s="156"/>
      <c r="H68" s="157"/>
      <c r="I68" s="156"/>
      <c r="J68" s="166">
        <v>0</v>
      </c>
      <c r="K68" s="166">
        <v>0</v>
      </c>
      <c r="L68" s="166">
        <v>0</v>
      </c>
      <c r="M68" s="166">
        <v>0</v>
      </c>
      <c r="N68" s="166">
        <v>0</v>
      </c>
      <c r="O68" s="166">
        <v>0</v>
      </c>
      <c r="P68" s="166">
        <v>0</v>
      </c>
      <c r="Q68" s="166">
        <v>0</v>
      </c>
      <c r="R68" s="166">
        <v>0</v>
      </c>
      <c r="S68" s="166">
        <v>0</v>
      </c>
      <c r="T68" s="166">
        <v>0</v>
      </c>
      <c r="U68" s="166">
        <v>0</v>
      </c>
      <c r="V68" s="166">
        <v>0</v>
      </c>
      <c r="W68" s="166">
        <v>0</v>
      </c>
      <c r="X68" s="166">
        <v>0</v>
      </c>
      <c r="Y68" s="166">
        <v>0</v>
      </c>
      <c r="Z68" s="166">
        <v>0</v>
      </c>
      <c r="AA68" s="166">
        <v>0</v>
      </c>
      <c r="AB68" s="166"/>
      <c r="AC68" s="166">
        <v>0</v>
      </c>
      <c r="AD68" s="166">
        <v>0</v>
      </c>
      <c r="AE68" s="170"/>
      <c r="AF68" s="170"/>
      <c r="AG68" s="175"/>
      <c r="AH68" s="175"/>
      <c r="AI68" s="176"/>
      <c r="AJ68" s="177"/>
      <c r="AK68" s="175"/>
      <c r="AL68" s="175"/>
      <c r="AM68" s="175"/>
      <c r="AN68" s="163"/>
      <c r="AO68" s="178"/>
      <c r="AP68" s="163"/>
      <c r="AQ68" s="178"/>
      <c r="AR68" s="178"/>
      <c r="AS68" s="178"/>
      <c r="AT68" s="178"/>
      <c r="AU68" s="304"/>
      <c r="AV68" s="178"/>
    </row>
    <row r="69" s="3" customFormat="1" ht="18" hidden="1" customHeight="1" spans="1:48">
      <c r="A69" s="155"/>
      <c r="B69" s="156" t="s">
        <v>495</v>
      </c>
      <c r="C69" s="156"/>
      <c r="D69" s="156"/>
      <c r="E69" s="157"/>
      <c r="F69" s="156"/>
      <c r="G69" s="156"/>
      <c r="H69" s="157"/>
      <c r="I69" s="156"/>
      <c r="J69" s="166">
        <v>0</v>
      </c>
      <c r="K69" s="166">
        <v>0</v>
      </c>
      <c r="L69" s="166">
        <v>0</v>
      </c>
      <c r="M69" s="166">
        <v>0</v>
      </c>
      <c r="N69" s="166">
        <v>0</v>
      </c>
      <c r="O69" s="166">
        <v>0</v>
      </c>
      <c r="P69" s="166">
        <v>0</v>
      </c>
      <c r="Q69" s="166">
        <v>0</v>
      </c>
      <c r="R69" s="166">
        <v>0</v>
      </c>
      <c r="S69" s="166">
        <v>0</v>
      </c>
      <c r="T69" s="166">
        <v>0</v>
      </c>
      <c r="U69" s="166">
        <v>0</v>
      </c>
      <c r="V69" s="166">
        <v>0</v>
      </c>
      <c r="W69" s="166">
        <v>0</v>
      </c>
      <c r="X69" s="166">
        <v>0</v>
      </c>
      <c r="Y69" s="166">
        <v>0</v>
      </c>
      <c r="Z69" s="166">
        <v>0</v>
      </c>
      <c r="AA69" s="166">
        <v>0</v>
      </c>
      <c r="AB69" s="166"/>
      <c r="AC69" s="166">
        <v>0</v>
      </c>
      <c r="AD69" s="166">
        <v>0</v>
      </c>
      <c r="AE69" s="170"/>
      <c r="AF69" s="170"/>
      <c r="AG69" s="175"/>
      <c r="AH69" s="175"/>
      <c r="AI69" s="176"/>
      <c r="AJ69" s="177"/>
      <c r="AK69" s="175"/>
      <c r="AL69" s="175"/>
      <c r="AM69" s="175"/>
      <c r="AN69" s="163"/>
      <c r="AO69" s="178"/>
      <c r="AP69" s="163"/>
      <c r="AQ69" s="178"/>
      <c r="AR69" s="178"/>
      <c r="AS69" s="178"/>
      <c r="AT69" s="178"/>
      <c r="AU69" s="304"/>
      <c r="AV69" s="178"/>
    </row>
    <row r="70" s="3" customFormat="1" ht="18" hidden="1" customHeight="1" spans="1:48">
      <c r="A70" s="155"/>
      <c r="B70" s="156" t="s">
        <v>496</v>
      </c>
      <c r="C70" s="156"/>
      <c r="D70" s="156"/>
      <c r="E70" s="157"/>
      <c r="F70" s="156"/>
      <c r="G70" s="156"/>
      <c r="H70" s="157"/>
      <c r="I70" s="156"/>
      <c r="J70" s="166">
        <f t="shared" ref="J70:AA70" si="14">J71+J72</f>
        <v>0</v>
      </c>
      <c r="K70" s="166">
        <f t="shared" si="14"/>
        <v>0</v>
      </c>
      <c r="L70" s="166">
        <f t="shared" si="14"/>
        <v>0</v>
      </c>
      <c r="M70" s="166">
        <f t="shared" si="14"/>
        <v>0</v>
      </c>
      <c r="N70" s="166">
        <f t="shared" si="14"/>
        <v>0</v>
      </c>
      <c r="O70" s="166">
        <f t="shared" si="14"/>
        <v>0</v>
      </c>
      <c r="P70" s="166">
        <f t="shared" si="14"/>
        <v>0</v>
      </c>
      <c r="Q70" s="166">
        <f t="shared" si="14"/>
        <v>0</v>
      </c>
      <c r="R70" s="166">
        <f t="shared" si="14"/>
        <v>0</v>
      </c>
      <c r="S70" s="166">
        <f t="shared" si="14"/>
        <v>0</v>
      </c>
      <c r="T70" s="166">
        <f t="shared" si="14"/>
        <v>0</v>
      </c>
      <c r="U70" s="166">
        <f t="shared" si="14"/>
        <v>0</v>
      </c>
      <c r="V70" s="166">
        <f t="shared" si="14"/>
        <v>0</v>
      </c>
      <c r="W70" s="166">
        <f t="shared" si="14"/>
        <v>0</v>
      </c>
      <c r="X70" s="166">
        <f t="shared" si="14"/>
        <v>0</v>
      </c>
      <c r="Y70" s="166">
        <f t="shared" si="14"/>
        <v>0</v>
      </c>
      <c r="Z70" s="166">
        <f t="shared" si="14"/>
        <v>0</v>
      </c>
      <c r="AA70" s="166">
        <f t="shared" si="14"/>
        <v>0</v>
      </c>
      <c r="AB70" s="166"/>
      <c r="AC70" s="166">
        <f>AC71+AC72</f>
        <v>0</v>
      </c>
      <c r="AD70" s="166">
        <f>AD71+AD72</f>
        <v>0</v>
      </c>
      <c r="AE70" s="170"/>
      <c r="AF70" s="170"/>
      <c r="AG70" s="175"/>
      <c r="AH70" s="175"/>
      <c r="AI70" s="176"/>
      <c r="AJ70" s="177"/>
      <c r="AK70" s="175"/>
      <c r="AL70" s="175"/>
      <c r="AM70" s="175"/>
      <c r="AN70" s="163"/>
      <c r="AO70" s="178"/>
      <c r="AP70" s="163"/>
      <c r="AQ70" s="178"/>
      <c r="AR70" s="178"/>
      <c r="AS70" s="178"/>
      <c r="AT70" s="178"/>
      <c r="AU70" s="304"/>
      <c r="AV70" s="178"/>
    </row>
    <row r="71" s="3" customFormat="1" ht="18" hidden="1" customHeight="1" spans="1:48">
      <c r="A71" s="155"/>
      <c r="B71" s="156" t="s">
        <v>497</v>
      </c>
      <c r="C71" s="156"/>
      <c r="D71" s="156"/>
      <c r="E71" s="157"/>
      <c r="F71" s="156"/>
      <c r="G71" s="156"/>
      <c r="H71" s="157"/>
      <c r="I71" s="156"/>
      <c r="J71" s="166">
        <v>0</v>
      </c>
      <c r="K71" s="166">
        <v>0</v>
      </c>
      <c r="L71" s="166">
        <v>0</v>
      </c>
      <c r="M71" s="166">
        <v>0</v>
      </c>
      <c r="N71" s="166">
        <v>0</v>
      </c>
      <c r="O71" s="166">
        <v>0</v>
      </c>
      <c r="P71" s="166">
        <v>0</v>
      </c>
      <c r="Q71" s="166">
        <v>0</v>
      </c>
      <c r="R71" s="166">
        <v>0</v>
      </c>
      <c r="S71" s="166">
        <v>0</v>
      </c>
      <c r="T71" s="166">
        <v>0</v>
      </c>
      <c r="U71" s="166">
        <v>0</v>
      </c>
      <c r="V71" s="166">
        <v>0</v>
      </c>
      <c r="W71" s="166">
        <v>0</v>
      </c>
      <c r="X71" s="166">
        <v>0</v>
      </c>
      <c r="Y71" s="166">
        <v>0</v>
      </c>
      <c r="Z71" s="166">
        <v>0</v>
      </c>
      <c r="AA71" s="166">
        <v>0</v>
      </c>
      <c r="AB71" s="166"/>
      <c r="AC71" s="166">
        <v>0</v>
      </c>
      <c r="AD71" s="166">
        <v>0</v>
      </c>
      <c r="AE71" s="170"/>
      <c r="AF71" s="170"/>
      <c r="AG71" s="175"/>
      <c r="AH71" s="175"/>
      <c r="AI71" s="176"/>
      <c r="AJ71" s="177"/>
      <c r="AK71" s="175"/>
      <c r="AL71" s="175"/>
      <c r="AM71" s="175"/>
      <c r="AN71" s="163"/>
      <c r="AO71" s="178"/>
      <c r="AP71" s="163"/>
      <c r="AQ71" s="178"/>
      <c r="AR71" s="178"/>
      <c r="AS71" s="178"/>
      <c r="AT71" s="178"/>
      <c r="AU71" s="304"/>
      <c r="AV71" s="178"/>
    </row>
    <row r="72" s="3" customFormat="1" ht="18" hidden="1" customHeight="1" spans="1:48">
      <c r="A72" s="155"/>
      <c r="B72" s="156" t="s">
        <v>498</v>
      </c>
      <c r="C72" s="156"/>
      <c r="D72" s="156"/>
      <c r="E72" s="157"/>
      <c r="F72" s="156"/>
      <c r="G72" s="156"/>
      <c r="H72" s="157"/>
      <c r="I72" s="156"/>
      <c r="J72" s="166">
        <v>0</v>
      </c>
      <c r="K72" s="166">
        <v>0</v>
      </c>
      <c r="L72" s="166">
        <v>0</v>
      </c>
      <c r="M72" s="166">
        <v>0</v>
      </c>
      <c r="N72" s="166">
        <v>0</v>
      </c>
      <c r="O72" s="166">
        <v>0</v>
      </c>
      <c r="P72" s="166">
        <v>0</v>
      </c>
      <c r="Q72" s="166">
        <v>0</v>
      </c>
      <c r="R72" s="166">
        <v>0</v>
      </c>
      <c r="S72" s="166">
        <v>0</v>
      </c>
      <c r="T72" s="166">
        <v>0</v>
      </c>
      <c r="U72" s="166">
        <v>0</v>
      </c>
      <c r="V72" s="166">
        <v>0</v>
      </c>
      <c r="W72" s="166">
        <v>0</v>
      </c>
      <c r="X72" s="166">
        <v>0</v>
      </c>
      <c r="Y72" s="166">
        <v>0</v>
      </c>
      <c r="Z72" s="166">
        <v>0</v>
      </c>
      <c r="AA72" s="166">
        <v>0</v>
      </c>
      <c r="AB72" s="166"/>
      <c r="AC72" s="166">
        <v>0</v>
      </c>
      <c r="AD72" s="166">
        <v>0</v>
      </c>
      <c r="AE72" s="170"/>
      <c r="AF72" s="170"/>
      <c r="AG72" s="175"/>
      <c r="AH72" s="175"/>
      <c r="AI72" s="176"/>
      <c r="AJ72" s="177"/>
      <c r="AK72" s="175"/>
      <c r="AL72" s="175"/>
      <c r="AM72" s="175"/>
      <c r="AN72" s="163"/>
      <c r="AO72" s="178"/>
      <c r="AP72" s="163"/>
      <c r="AQ72" s="178"/>
      <c r="AR72" s="178"/>
      <c r="AS72" s="178"/>
      <c r="AT72" s="178"/>
      <c r="AU72" s="304"/>
      <c r="AV72" s="178"/>
    </row>
    <row r="73" s="3" customFormat="1" ht="18" hidden="1" customHeight="1" spans="1:48">
      <c r="A73" s="155"/>
      <c r="B73" s="190" t="s">
        <v>499</v>
      </c>
      <c r="C73" s="190"/>
      <c r="D73" s="191"/>
      <c r="E73" s="191"/>
      <c r="F73" s="190"/>
      <c r="G73" s="191"/>
      <c r="H73" s="191"/>
      <c r="I73" s="190"/>
      <c r="J73" s="166">
        <f>J74+J77+J82+J85+J89</f>
        <v>0</v>
      </c>
      <c r="K73" s="166">
        <f t="shared" ref="K73:AA73" si="15">K74+K77+K82+K85+K89</f>
        <v>1</v>
      </c>
      <c r="L73" s="166">
        <f t="shared" si="15"/>
        <v>0</v>
      </c>
      <c r="M73" s="166">
        <f t="shared" si="15"/>
        <v>0</v>
      </c>
      <c r="N73" s="166">
        <f t="shared" si="15"/>
        <v>0</v>
      </c>
      <c r="O73" s="166">
        <f t="shared" si="15"/>
        <v>0</v>
      </c>
      <c r="P73" s="166">
        <f t="shared" si="15"/>
        <v>0</v>
      </c>
      <c r="Q73" s="166">
        <f t="shared" si="15"/>
        <v>0</v>
      </c>
      <c r="R73" s="166">
        <f t="shared" si="15"/>
        <v>3500</v>
      </c>
      <c r="S73" s="166">
        <f t="shared" si="15"/>
        <v>0</v>
      </c>
      <c r="T73" s="166">
        <f t="shared" si="15"/>
        <v>0</v>
      </c>
      <c r="U73" s="166">
        <f t="shared" si="15"/>
        <v>480</v>
      </c>
      <c r="V73" s="166">
        <f t="shared" si="15"/>
        <v>330</v>
      </c>
      <c r="W73" s="166">
        <f t="shared" si="15"/>
        <v>0</v>
      </c>
      <c r="X73" s="166">
        <f t="shared" si="15"/>
        <v>150</v>
      </c>
      <c r="Y73" s="166">
        <f t="shared" si="15"/>
        <v>0</v>
      </c>
      <c r="Z73" s="166">
        <f t="shared" si="15"/>
        <v>0</v>
      </c>
      <c r="AA73" s="166">
        <f t="shared" si="15"/>
        <v>0</v>
      </c>
      <c r="AB73" s="166"/>
      <c r="AC73" s="166" t="e">
        <f>AC74+AC77+AC82+AC85+AC89</f>
        <v>#REF!</v>
      </c>
      <c r="AD73" s="166" t="e">
        <f>AD74+AD77+AD82+AD85+AD89</f>
        <v>#REF!</v>
      </c>
      <c r="AE73" s="197"/>
      <c r="AF73" s="197"/>
      <c r="AG73" s="166"/>
      <c r="AH73" s="166"/>
      <c r="AI73" s="200"/>
      <c r="AJ73" s="201"/>
      <c r="AK73" s="201"/>
      <c r="AL73" s="201"/>
      <c r="AM73" s="175"/>
      <c r="AN73" s="163"/>
      <c r="AO73" s="178"/>
      <c r="AP73" s="163"/>
      <c r="AQ73" s="178"/>
      <c r="AR73" s="178"/>
      <c r="AS73" s="178"/>
      <c r="AT73" s="178"/>
      <c r="AU73" s="304"/>
      <c r="AV73" s="178"/>
    </row>
    <row r="74" s="3" customFormat="1" ht="18" hidden="1" customHeight="1" spans="1:48">
      <c r="A74" s="155"/>
      <c r="B74" s="190" t="s">
        <v>500</v>
      </c>
      <c r="C74" s="190"/>
      <c r="D74" s="191"/>
      <c r="E74" s="191"/>
      <c r="F74" s="190"/>
      <c r="G74" s="191"/>
      <c r="H74" s="191"/>
      <c r="I74" s="190"/>
      <c r="J74" s="166">
        <f t="shared" ref="J74:AA74" si="16">J75+J76</f>
        <v>0</v>
      </c>
      <c r="K74" s="166">
        <f t="shared" si="16"/>
        <v>0</v>
      </c>
      <c r="L74" s="166">
        <f t="shared" si="16"/>
        <v>0</v>
      </c>
      <c r="M74" s="166">
        <f t="shared" si="16"/>
        <v>0</v>
      </c>
      <c r="N74" s="166">
        <f t="shared" si="16"/>
        <v>0</v>
      </c>
      <c r="O74" s="166">
        <f t="shared" si="16"/>
        <v>0</v>
      </c>
      <c r="P74" s="166">
        <f t="shared" si="16"/>
        <v>0</v>
      </c>
      <c r="Q74" s="166">
        <f t="shared" si="16"/>
        <v>0</v>
      </c>
      <c r="R74" s="166">
        <f t="shared" si="16"/>
        <v>0</v>
      </c>
      <c r="S74" s="166">
        <f t="shared" si="16"/>
        <v>0</v>
      </c>
      <c r="T74" s="166">
        <f t="shared" si="16"/>
        <v>0</v>
      </c>
      <c r="U74" s="166">
        <f t="shared" si="16"/>
        <v>0</v>
      </c>
      <c r="V74" s="166">
        <f t="shared" si="16"/>
        <v>0</v>
      </c>
      <c r="W74" s="166">
        <f t="shared" si="16"/>
        <v>0</v>
      </c>
      <c r="X74" s="166">
        <f t="shared" si="16"/>
        <v>0</v>
      </c>
      <c r="Y74" s="166">
        <f t="shared" si="16"/>
        <v>0</v>
      </c>
      <c r="Z74" s="166">
        <f t="shared" si="16"/>
        <v>0</v>
      </c>
      <c r="AA74" s="166">
        <f t="shared" si="16"/>
        <v>0</v>
      </c>
      <c r="AB74" s="166"/>
      <c r="AC74" s="166">
        <f>AC75+AC76</f>
        <v>0</v>
      </c>
      <c r="AD74" s="166">
        <f>AD75+AD76</f>
        <v>0</v>
      </c>
      <c r="AE74" s="197"/>
      <c r="AF74" s="197"/>
      <c r="AG74" s="166"/>
      <c r="AH74" s="166"/>
      <c r="AI74" s="200"/>
      <c r="AJ74" s="201"/>
      <c r="AK74" s="201"/>
      <c r="AL74" s="201"/>
      <c r="AM74" s="175"/>
      <c r="AN74" s="163"/>
      <c r="AO74" s="178"/>
      <c r="AP74" s="163"/>
      <c r="AQ74" s="178"/>
      <c r="AR74" s="178"/>
      <c r="AS74" s="178"/>
      <c r="AT74" s="178"/>
      <c r="AU74" s="304"/>
      <c r="AV74" s="178"/>
    </row>
    <row r="75" s="3" customFormat="1" ht="18" hidden="1" customHeight="1" spans="1:48">
      <c r="A75" s="155"/>
      <c r="B75" s="190" t="s">
        <v>501</v>
      </c>
      <c r="C75" s="190"/>
      <c r="D75" s="191"/>
      <c r="E75" s="191"/>
      <c r="F75" s="190"/>
      <c r="G75" s="191"/>
      <c r="H75" s="191"/>
      <c r="I75" s="190"/>
      <c r="J75" s="166">
        <v>0</v>
      </c>
      <c r="K75" s="166">
        <v>0</v>
      </c>
      <c r="L75" s="166">
        <v>0</v>
      </c>
      <c r="M75" s="166">
        <v>0</v>
      </c>
      <c r="N75" s="166">
        <v>0</v>
      </c>
      <c r="O75" s="166">
        <v>0</v>
      </c>
      <c r="P75" s="166">
        <v>0</v>
      </c>
      <c r="Q75" s="166">
        <v>0</v>
      </c>
      <c r="R75" s="166">
        <v>0</v>
      </c>
      <c r="S75" s="166">
        <v>0</v>
      </c>
      <c r="T75" s="166">
        <v>0</v>
      </c>
      <c r="U75" s="166">
        <v>0</v>
      </c>
      <c r="V75" s="166">
        <v>0</v>
      </c>
      <c r="W75" s="166">
        <v>0</v>
      </c>
      <c r="X75" s="166">
        <v>0</v>
      </c>
      <c r="Y75" s="166">
        <v>0</v>
      </c>
      <c r="Z75" s="166">
        <v>0</v>
      </c>
      <c r="AA75" s="166">
        <v>0</v>
      </c>
      <c r="AB75" s="166"/>
      <c r="AC75" s="166">
        <v>0</v>
      </c>
      <c r="AD75" s="166">
        <v>0</v>
      </c>
      <c r="AE75" s="197"/>
      <c r="AF75" s="197"/>
      <c r="AG75" s="166"/>
      <c r="AH75" s="166"/>
      <c r="AI75" s="200"/>
      <c r="AJ75" s="201"/>
      <c r="AK75" s="201"/>
      <c r="AL75" s="201"/>
      <c r="AM75" s="175"/>
      <c r="AN75" s="163"/>
      <c r="AO75" s="178"/>
      <c r="AP75" s="163"/>
      <c r="AQ75" s="178"/>
      <c r="AR75" s="178"/>
      <c r="AS75" s="178"/>
      <c r="AT75" s="178"/>
      <c r="AU75" s="304"/>
      <c r="AV75" s="178"/>
    </row>
    <row r="76" s="3" customFormat="1" ht="18" hidden="1" customHeight="1" spans="1:48">
      <c r="A76" s="155"/>
      <c r="B76" s="190" t="s">
        <v>502</v>
      </c>
      <c r="C76" s="190"/>
      <c r="D76" s="191"/>
      <c r="E76" s="191"/>
      <c r="F76" s="190"/>
      <c r="G76" s="191"/>
      <c r="H76" s="191"/>
      <c r="I76" s="190"/>
      <c r="J76" s="166">
        <v>0</v>
      </c>
      <c r="K76" s="166">
        <v>0</v>
      </c>
      <c r="L76" s="166">
        <v>0</v>
      </c>
      <c r="M76" s="166">
        <v>0</v>
      </c>
      <c r="N76" s="166">
        <v>0</v>
      </c>
      <c r="O76" s="166">
        <v>0</v>
      </c>
      <c r="P76" s="166">
        <v>0</v>
      </c>
      <c r="Q76" s="166">
        <v>0</v>
      </c>
      <c r="R76" s="166">
        <v>0</v>
      </c>
      <c r="S76" s="166">
        <v>0</v>
      </c>
      <c r="T76" s="166">
        <v>0</v>
      </c>
      <c r="U76" s="166">
        <v>0</v>
      </c>
      <c r="V76" s="166">
        <v>0</v>
      </c>
      <c r="W76" s="166">
        <v>0</v>
      </c>
      <c r="X76" s="166">
        <v>0</v>
      </c>
      <c r="Y76" s="166">
        <v>0</v>
      </c>
      <c r="Z76" s="166">
        <v>0</v>
      </c>
      <c r="AA76" s="166">
        <v>0</v>
      </c>
      <c r="AB76" s="166"/>
      <c r="AC76" s="166">
        <v>0</v>
      </c>
      <c r="AD76" s="166">
        <v>0</v>
      </c>
      <c r="AE76" s="197"/>
      <c r="AF76" s="197"/>
      <c r="AG76" s="166"/>
      <c r="AH76" s="166"/>
      <c r="AI76" s="200"/>
      <c r="AJ76" s="201"/>
      <c r="AK76" s="201"/>
      <c r="AL76" s="201"/>
      <c r="AM76" s="175"/>
      <c r="AN76" s="163"/>
      <c r="AO76" s="178"/>
      <c r="AP76" s="163"/>
      <c r="AQ76" s="178"/>
      <c r="AR76" s="178"/>
      <c r="AS76" s="178"/>
      <c r="AT76" s="178"/>
      <c r="AU76" s="178"/>
      <c r="AV76" s="178"/>
    </row>
    <row r="77" s="3" customFormat="1" ht="18" hidden="1" customHeight="1" spans="1:48">
      <c r="A77" s="155"/>
      <c r="B77" s="190" t="s">
        <v>503</v>
      </c>
      <c r="C77" s="190"/>
      <c r="D77" s="191"/>
      <c r="E77" s="191"/>
      <c r="F77" s="190"/>
      <c r="G77" s="191"/>
      <c r="H77" s="191"/>
      <c r="I77" s="190"/>
      <c r="J77" s="166">
        <f t="shared" ref="J77:AA77" si="17">J78+J79+J81</f>
        <v>0</v>
      </c>
      <c r="K77" s="166">
        <f t="shared" si="17"/>
        <v>1</v>
      </c>
      <c r="L77" s="166">
        <f t="shared" si="17"/>
        <v>0</v>
      </c>
      <c r="M77" s="166">
        <f t="shared" si="17"/>
        <v>0</v>
      </c>
      <c r="N77" s="166">
        <f t="shared" si="17"/>
        <v>0</v>
      </c>
      <c r="O77" s="166">
        <f t="shared" si="17"/>
        <v>0</v>
      </c>
      <c r="P77" s="166">
        <f t="shared" si="17"/>
        <v>0</v>
      </c>
      <c r="Q77" s="166">
        <f t="shared" si="17"/>
        <v>0</v>
      </c>
      <c r="R77" s="166">
        <f t="shared" si="17"/>
        <v>3500</v>
      </c>
      <c r="S77" s="166">
        <f t="shared" si="17"/>
        <v>0</v>
      </c>
      <c r="T77" s="166">
        <f t="shared" si="17"/>
        <v>0</v>
      </c>
      <c r="U77" s="166">
        <f t="shared" si="17"/>
        <v>480</v>
      </c>
      <c r="V77" s="166">
        <f t="shared" si="17"/>
        <v>330</v>
      </c>
      <c r="W77" s="166">
        <f t="shared" si="17"/>
        <v>0</v>
      </c>
      <c r="X77" s="166">
        <f t="shared" si="17"/>
        <v>150</v>
      </c>
      <c r="Y77" s="166">
        <f t="shared" si="17"/>
        <v>0</v>
      </c>
      <c r="Z77" s="166">
        <f t="shared" si="17"/>
        <v>0</v>
      </c>
      <c r="AA77" s="166">
        <f t="shared" si="17"/>
        <v>0</v>
      </c>
      <c r="AB77" s="166"/>
      <c r="AC77" s="166">
        <f>AC78+AC79+AC81</f>
        <v>3500</v>
      </c>
      <c r="AD77" s="166">
        <f>AD78+AD79+AD81</f>
        <v>2800</v>
      </c>
      <c r="AE77" s="197"/>
      <c r="AF77" s="197"/>
      <c r="AG77" s="166"/>
      <c r="AH77" s="166"/>
      <c r="AI77" s="200"/>
      <c r="AJ77" s="201"/>
      <c r="AK77" s="201"/>
      <c r="AL77" s="201"/>
      <c r="AM77" s="175"/>
      <c r="AN77" s="163"/>
      <c r="AO77" s="178"/>
      <c r="AP77" s="163"/>
      <c r="AQ77" s="178"/>
      <c r="AR77" s="178"/>
      <c r="AS77" s="178"/>
      <c r="AT77" s="178"/>
      <c r="AU77" s="178"/>
      <c r="AV77" s="178"/>
    </row>
    <row r="78" s="3" customFormat="1" ht="18" hidden="1" customHeight="1" spans="1:48">
      <c r="A78" s="155"/>
      <c r="B78" s="190" t="s">
        <v>504</v>
      </c>
      <c r="C78" s="190"/>
      <c r="D78" s="191"/>
      <c r="E78" s="191"/>
      <c r="F78" s="190"/>
      <c r="G78" s="191"/>
      <c r="H78" s="191"/>
      <c r="I78" s="190"/>
      <c r="J78" s="166">
        <v>0</v>
      </c>
      <c r="K78" s="166">
        <v>0</v>
      </c>
      <c r="L78" s="166">
        <v>0</v>
      </c>
      <c r="M78" s="166">
        <v>0</v>
      </c>
      <c r="N78" s="166">
        <v>0</v>
      </c>
      <c r="O78" s="166">
        <v>0</v>
      </c>
      <c r="P78" s="166">
        <v>0</v>
      </c>
      <c r="Q78" s="166">
        <v>0</v>
      </c>
      <c r="R78" s="166">
        <v>0</v>
      </c>
      <c r="S78" s="166">
        <v>0</v>
      </c>
      <c r="T78" s="166">
        <v>0</v>
      </c>
      <c r="U78" s="166">
        <v>0</v>
      </c>
      <c r="V78" s="166">
        <v>0</v>
      </c>
      <c r="W78" s="166">
        <v>0</v>
      </c>
      <c r="X78" s="166">
        <v>0</v>
      </c>
      <c r="Y78" s="166">
        <v>0</v>
      </c>
      <c r="Z78" s="166">
        <v>0</v>
      </c>
      <c r="AA78" s="166">
        <v>0</v>
      </c>
      <c r="AB78" s="166"/>
      <c r="AC78" s="166">
        <v>0</v>
      </c>
      <c r="AD78" s="166">
        <v>0</v>
      </c>
      <c r="AE78" s="197"/>
      <c r="AF78" s="197"/>
      <c r="AG78" s="166"/>
      <c r="AH78" s="166"/>
      <c r="AI78" s="200"/>
      <c r="AJ78" s="201"/>
      <c r="AK78" s="201"/>
      <c r="AL78" s="201"/>
      <c r="AM78" s="175"/>
      <c r="AN78" s="163"/>
      <c r="AO78" s="178"/>
      <c r="AP78" s="163"/>
      <c r="AQ78" s="178"/>
      <c r="AR78" s="178"/>
      <c r="AS78" s="178"/>
      <c r="AT78" s="178"/>
      <c r="AU78" s="178"/>
      <c r="AV78" s="178"/>
    </row>
    <row r="79" s="3" customFormat="1" ht="18" hidden="1" customHeight="1" spans="1:48">
      <c r="A79" s="155"/>
      <c r="B79" s="190" t="s">
        <v>505</v>
      </c>
      <c r="C79" s="190"/>
      <c r="D79" s="191"/>
      <c r="E79" s="191"/>
      <c r="F79" s="190"/>
      <c r="G79" s="191"/>
      <c r="H79" s="191"/>
      <c r="I79" s="190"/>
      <c r="J79" s="166">
        <f>SUM(J80)</f>
        <v>0</v>
      </c>
      <c r="K79" s="166">
        <f t="shared" ref="J79:AA79" si="18">SUM(K80)</f>
        <v>1</v>
      </c>
      <c r="L79" s="166">
        <f t="shared" si="18"/>
        <v>0</v>
      </c>
      <c r="M79" s="166">
        <f t="shared" si="18"/>
        <v>0</v>
      </c>
      <c r="N79" s="166">
        <f t="shared" si="18"/>
        <v>0</v>
      </c>
      <c r="O79" s="166">
        <f t="shared" si="18"/>
        <v>0</v>
      </c>
      <c r="P79" s="166">
        <f t="shared" si="18"/>
        <v>0</v>
      </c>
      <c r="Q79" s="166">
        <f t="shared" si="18"/>
        <v>0</v>
      </c>
      <c r="R79" s="166">
        <f t="shared" si="18"/>
        <v>3500</v>
      </c>
      <c r="S79" s="166">
        <f t="shared" si="18"/>
        <v>0</v>
      </c>
      <c r="T79" s="166">
        <f t="shared" si="18"/>
        <v>0</v>
      </c>
      <c r="U79" s="166">
        <f t="shared" si="18"/>
        <v>480</v>
      </c>
      <c r="V79" s="166">
        <f t="shared" si="18"/>
        <v>330</v>
      </c>
      <c r="W79" s="166">
        <f t="shared" si="18"/>
        <v>0</v>
      </c>
      <c r="X79" s="166">
        <f t="shared" si="18"/>
        <v>150</v>
      </c>
      <c r="Y79" s="166">
        <f t="shared" si="18"/>
        <v>0</v>
      </c>
      <c r="Z79" s="166">
        <f t="shared" si="18"/>
        <v>0</v>
      </c>
      <c r="AA79" s="166">
        <f t="shared" si="18"/>
        <v>0</v>
      </c>
      <c r="AB79" s="166"/>
      <c r="AC79" s="166">
        <f>SUM(AC80)</f>
        <v>3500</v>
      </c>
      <c r="AD79" s="166">
        <f>SUM(AD80)</f>
        <v>2800</v>
      </c>
      <c r="AE79" s="197"/>
      <c r="AF79" s="197"/>
      <c r="AG79" s="166"/>
      <c r="AH79" s="166"/>
      <c r="AI79" s="200"/>
      <c r="AJ79" s="201"/>
      <c r="AK79" s="201"/>
      <c r="AL79" s="201"/>
      <c r="AM79" s="175"/>
      <c r="AN79" s="163"/>
      <c r="AO79" s="178"/>
      <c r="AP79" s="163"/>
      <c r="AQ79" s="178"/>
      <c r="AR79" s="178"/>
      <c r="AS79" s="178"/>
      <c r="AT79" s="178"/>
      <c r="AU79" s="178"/>
      <c r="AV79" s="178"/>
    </row>
    <row r="80" s="74" customFormat="1" ht="97" customHeight="1" spans="1:48">
      <c r="A80" s="263">
        <v>39</v>
      </c>
      <c r="B80" s="152" t="s">
        <v>506</v>
      </c>
      <c r="C80" s="152">
        <v>2022</v>
      </c>
      <c r="D80" s="21" t="s">
        <v>507</v>
      </c>
      <c r="E80" s="58" t="s">
        <v>508</v>
      </c>
      <c r="F80" s="58" t="s">
        <v>383</v>
      </c>
      <c r="G80" s="58" t="s">
        <v>1074</v>
      </c>
      <c r="H80" s="58" t="s">
        <v>509</v>
      </c>
      <c r="I80" s="117" t="s">
        <v>510</v>
      </c>
      <c r="J80" s="21"/>
      <c r="K80" s="21">
        <v>1</v>
      </c>
      <c r="L80" s="21"/>
      <c r="M80" s="21"/>
      <c r="N80" s="21"/>
      <c r="O80" s="21"/>
      <c r="P80" s="21"/>
      <c r="Q80" s="21"/>
      <c r="R80" s="22">
        <v>3500</v>
      </c>
      <c r="S80" s="58" t="s">
        <v>83</v>
      </c>
      <c r="T80" s="58" t="s">
        <v>513</v>
      </c>
      <c r="U80" s="115">
        <v>480</v>
      </c>
      <c r="V80" s="115">
        <v>330</v>
      </c>
      <c r="W80" s="115">
        <v>0</v>
      </c>
      <c r="X80" s="115">
        <v>150</v>
      </c>
      <c r="Y80" s="115">
        <v>0</v>
      </c>
      <c r="Z80" s="115">
        <v>0</v>
      </c>
      <c r="AA80" s="115">
        <v>0</v>
      </c>
      <c r="AB80" s="115"/>
      <c r="AC80" s="141">
        <v>3500</v>
      </c>
      <c r="AD80" s="141">
        <v>2800</v>
      </c>
      <c r="AE80" s="117" t="s">
        <v>511</v>
      </c>
      <c r="AF80" s="117" t="s">
        <v>512</v>
      </c>
      <c r="AG80" s="58" t="s">
        <v>83</v>
      </c>
      <c r="AH80" s="21" t="s">
        <v>513</v>
      </c>
      <c r="AI80" s="58" t="s">
        <v>83</v>
      </c>
      <c r="AJ80" s="21" t="s">
        <v>513</v>
      </c>
      <c r="AK80" s="21" t="s">
        <v>1073</v>
      </c>
      <c r="AL80" s="21" t="s">
        <v>514</v>
      </c>
      <c r="AM80" s="21"/>
      <c r="AN80" s="21" t="s">
        <v>56</v>
      </c>
      <c r="AO80" s="21" t="s">
        <v>1078</v>
      </c>
      <c r="AP80" s="21"/>
      <c r="AQ80" s="152" t="s">
        <v>1079</v>
      </c>
      <c r="AR80" s="152" t="s">
        <v>1079</v>
      </c>
      <c r="AS80" s="152" t="s">
        <v>1079</v>
      </c>
      <c r="AT80" s="152"/>
      <c r="AU80" s="152" t="str">
        <f>AI80</f>
        <v>人社局</v>
      </c>
      <c r="AV80" s="133" t="s">
        <v>1080</v>
      </c>
    </row>
    <row r="81" s="3" customFormat="1" ht="18" hidden="1" customHeight="1" spans="1:48">
      <c r="A81" s="155"/>
      <c r="B81" s="190" t="s">
        <v>515</v>
      </c>
      <c r="C81" s="190"/>
      <c r="D81" s="191"/>
      <c r="E81" s="191"/>
      <c r="F81" s="190"/>
      <c r="G81" s="191"/>
      <c r="H81" s="191"/>
      <c r="I81" s="190"/>
      <c r="J81" s="166">
        <v>0</v>
      </c>
      <c r="K81" s="166">
        <v>0</v>
      </c>
      <c r="L81" s="166">
        <v>0</v>
      </c>
      <c r="M81" s="166">
        <v>0</v>
      </c>
      <c r="N81" s="166">
        <v>0</v>
      </c>
      <c r="O81" s="166">
        <v>0</v>
      </c>
      <c r="P81" s="166">
        <v>0</v>
      </c>
      <c r="Q81" s="166">
        <v>0</v>
      </c>
      <c r="R81" s="166">
        <v>0</v>
      </c>
      <c r="S81" s="166">
        <v>0</v>
      </c>
      <c r="T81" s="166">
        <v>0</v>
      </c>
      <c r="U81" s="166">
        <v>0</v>
      </c>
      <c r="V81" s="166">
        <v>0</v>
      </c>
      <c r="W81" s="166">
        <v>0</v>
      </c>
      <c r="X81" s="166">
        <v>0</v>
      </c>
      <c r="Y81" s="166">
        <v>0</v>
      </c>
      <c r="Z81" s="166">
        <v>0</v>
      </c>
      <c r="AA81" s="166">
        <v>0</v>
      </c>
      <c r="AB81" s="166"/>
      <c r="AC81" s="166">
        <v>0</v>
      </c>
      <c r="AD81" s="166">
        <v>0</v>
      </c>
      <c r="AE81" s="197"/>
      <c r="AF81" s="197"/>
      <c r="AG81" s="166"/>
      <c r="AH81" s="166"/>
      <c r="AI81" s="200"/>
      <c r="AJ81" s="201"/>
      <c r="AK81" s="201"/>
      <c r="AL81" s="201"/>
      <c r="AM81" s="175"/>
      <c r="AN81" s="163"/>
      <c r="AO81" s="178"/>
      <c r="AP81" s="163"/>
      <c r="AQ81" s="178"/>
      <c r="AR81" s="178"/>
      <c r="AS81" s="178"/>
      <c r="AT81" s="178"/>
      <c r="AU81" s="178"/>
      <c r="AV81" s="178"/>
    </row>
    <row r="82" s="3" customFormat="1" ht="18" hidden="1" customHeight="1" spans="1:48">
      <c r="A82" s="155"/>
      <c r="B82" s="190" t="s">
        <v>516</v>
      </c>
      <c r="C82" s="190"/>
      <c r="D82" s="191"/>
      <c r="E82" s="191"/>
      <c r="F82" s="190"/>
      <c r="G82" s="191"/>
      <c r="H82" s="191"/>
      <c r="I82" s="190"/>
      <c r="J82" s="166">
        <f t="shared" ref="J82:AA82" si="19">J83+J84</f>
        <v>0</v>
      </c>
      <c r="K82" s="166">
        <f t="shared" si="19"/>
        <v>0</v>
      </c>
      <c r="L82" s="166">
        <f t="shared" si="19"/>
        <v>0</v>
      </c>
      <c r="M82" s="166">
        <f t="shared" si="19"/>
        <v>0</v>
      </c>
      <c r="N82" s="166">
        <f t="shared" si="19"/>
        <v>0</v>
      </c>
      <c r="O82" s="166">
        <f t="shared" si="19"/>
        <v>0</v>
      </c>
      <c r="P82" s="166">
        <f t="shared" si="19"/>
        <v>0</v>
      </c>
      <c r="Q82" s="166">
        <f t="shared" si="19"/>
        <v>0</v>
      </c>
      <c r="R82" s="166">
        <f t="shared" si="19"/>
        <v>0</v>
      </c>
      <c r="S82" s="166">
        <f t="shared" si="19"/>
        <v>0</v>
      </c>
      <c r="T82" s="166">
        <f t="shared" si="19"/>
        <v>0</v>
      </c>
      <c r="U82" s="166">
        <f t="shared" si="19"/>
        <v>0</v>
      </c>
      <c r="V82" s="166">
        <f t="shared" si="19"/>
        <v>0</v>
      </c>
      <c r="W82" s="166">
        <f t="shared" si="19"/>
        <v>0</v>
      </c>
      <c r="X82" s="166">
        <f t="shared" si="19"/>
        <v>0</v>
      </c>
      <c r="Y82" s="166">
        <f t="shared" si="19"/>
        <v>0</v>
      </c>
      <c r="Z82" s="166">
        <f t="shared" si="19"/>
        <v>0</v>
      </c>
      <c r="AA82" s="166">
        <f t="shared" si="19"/>
        <v>0</v>
      </c>
      <c r="AB82" s="166"/>
      <c r="AC82" s="166">
        <f>AC83+AC84</f>
        <v>0</v>
      </c>
      <c r="AD82" s="166">
        <f>AD83+AD84</f>
        <v>0</v>
      </c>
      <c r="AE82" s="197"/>
      <c r="AF82" s="197"/>
      <c r="AG82" s="166"/>
      <c r="AH82" s="166"/>
      <c r="AI82" s="200"/>
      <c r="AJ82" s="201"/>
      <c r="AK82" s="201"/>
      <c r="AL82" s="201"/>
      <c r="AM82" s="175"/>
      <c r="AN82" s="163"/>
      <c r="AO82" s="178"/>
      <c r="AP82" s="163"/>
      <c r="AQ82" s="178"/>
      <c r="AR82" s="178"/>
      <c r="AS82" s="178"/>
      <c r="AT82" s="178"/>
      <c r="AU82" s="178"/>
      <c r="AV82" s="178"/>
    </row>
    <row r="83" s="3" customFormat="1" ht="18" hidden="1" customHeight="1" spans="1:48">
      <c r="A83" s="155"/>
      <c r="B83" s="190" t="s">
        <v>517</v>
      </c>
      <c r="C83" s="190"/>
      <c r="D83" s="191"/>
      <c r="E83" s="191"/>
      <c r="F83" s="190"/>
      <c r="G83" s="191"/>
      <c r="H83" s="191"/>
      <c r="I83" s="190"/>
      <c r="J83" s="166">
        <v>0</v>
      </c>
      <c r="K83" s="166">
        <v>0</v>
      </c>
      <c r="L83" s="166">
        <v>0</v>
      </c>
      <c r="M83" s="166">
        <v>0</v>
      </c>
      <c r="N83" s="166">
        <v>0</v>
      </c>
      <c r="O83" s="166">
        <v>0</v>
      </c>
      <c r="P83" s="166">
        <v>0</v>
      </c>
      <c r="Q83" s="166">
        <v>0</v>
      </c>
      <c r="R83" s="166">
        <v>0</v>
      </c>
      <c r="S83" s="166">
        <v>0</v>
      </c>
      <c r="T83" s="166">
        <v>0</v>
      </c>
      <c r="U83" s="166">
        <v>0</v>
      </c>
      <c r="V83" s="166">
        <v>0</v>
      </c>
      <c r="W83" s="166">
        <v>0</v>
      </c>
      <c r="X83" s="166">
        <v>0</v>
      </c>
      <c r="Y83" s="166">
        <v>0</v>
      </c>
      <c r="Z83" s="166">
        <v>0</v>
      </c>
      <c r="AA83" s="166">
        <v>0</v>
      </c>
      <c r="AB83" s="166"/>
      <c r="AC83" s="166">
        <v>0</v>
      </c>
      <c r="AD83" s="166">
        <v>0</v>
      </c>
      <c r="AE83" s="197"/>
      <c r="AF83" s="197"/>
      <c r="AG83" s="166"/>
      <c r="AH83" s="166"/>
      <c r="AI83" s="200"/>
      <c r="AJ83" s="201"/>
      <c r="AK83" s="201"/>
      <c r="AL83" s="201"/>
      <c r="AM83" s="175"/>
      <c r="AN83" s="163"/>
      <c r="AO83" s="178"/>
      <c r="AP83" s="163"/>
      <c r="AQ83" s="178"/>
      <c r="AR83" s="178"/>
      <c r="AS83" s="178"/>
      <c r="AT83" s="178"/>
      <c r="AU83" s="178"/>
      <c r="AV83" s="178"/>
    </row>
    <row r="84" s="3" customFormat="1" ht="18" hidden="1" customHeight="1" spans="1:48">
      <c r="A84" s="155"/>
      <c r="B84" s="190" t="s">
        <v>518</v>
      </c>
      <c r="C84" s="190"/>
      <c r="D84" s="191"/>
      <c r="E84" s="191"/>
      <c r="F84" s="190"/>
      <c r="G84" s="191"/>
      <c r="H84" s="191"/>
      <c r="I84" s="190"/>
      <c r="J84" s="166">
        <v>0</v>
      </c>
      <c r="K84" s="166">
        <v>0</v>
      </c>
      <c r="L84" s="166">
        <v>0</v>
      </c>
      <c r="M84" s="166">
        <v>0</v>
      </c>
      <c r="N84" s="166">
        <v>0</v>
      </c>
      <c r="O84" s="166">
        <v>0</v>
      </c>
      <c r="P84" s="166">
        <v>0</v>
      </c>
      <c r="Q84" s="166">
        <v>0</v>
      </c>
      <c r="R84" s="166">
        <v>0</v>
      </c>
      <c r="S84" s="166">
        <v>0</v>
      </c>
      <c r="T84" s="166">
        <v>0</v>
      </c>
      <c r="U84" s="166">
        <v>0</v>
      </c>
      <c r="V84" s="166">
        <v>0</v>
      </c>
      <c r="W84" s="166">
        <v>0</v>
      </c>
      <c r="X84" s="166">
        <v>0</v>
      </c>
      <c r="Y84" s="166">
        <v>0</v>
      </c>
      <c r="Z84" s="166">
        <v>0</v>
      </c>
      <c r="AA84" s="166">
        <v>0</v>
      </c>
      <c r="AB84" s="166"/>
      <c r="AC84" s="166">
        <v>0</v>
      </c>
      <c r="AD84" s="166">
        <v>0</v>
      </c>
      <c r="AE84" s="197"/>
      <c r="AF84" s="197"/>
      <c r="AG84" s="166"/>
      <c r="AH84" s="166"/>
      <c r="AI84" s="200"/>
      <c r="AJ84" s="201"/>
      <c r="AK84" s="201"/>
      <c r="AL84" s="201"/>
      <c r="AM84" s="175"/>
      <c r="AN84" s="163"/>
      <c r="AO84" s="178"/>
      <c r="AP84" s="163"/>
      <c r="AQ84" s="178"/>
      <c r="AR84" s="178"/>
      <c r="AS84" s="178"/>
      <c r="AT84" s="178"/>
      <c r="AU84" s="178"/>
      <c r="AV84" s="178"/>
    </row>
    <row r="85" s="3" customFormat="1" ht="18" hidden="1" customHeight="1" spans="1:48">
      <c r="A85" s="155"/>
      <c r="B85" s="190" t="s">
        <v>519</v>
      </c>
      <c r="C85" s="190"/>
      <c r="D85" s="191"/>
      <c r="E85" s="191"/>
      <c r="F85" s="190"/>
      <c r="G85" s="191"/>
      <c r="H85" s="191"/>
      <c r="I85" s="190"/>
      <c r="J85" s="166">
        <f t="shared" ref="J85:AA85" si="20">J86+J87+J88</f>
        <v>0</v>
      </c>
      <c r="K85" s="166">
        <f t="shared" si="20"/>
        <v>0</v>
      </c>
      <c r="L85" s="166">
        <f t="shared" si="20"/>
        <v>0</v>
      </c>
      <c r="M85" s="166">
        <f t="shared" si="20"/>
        <v>0</v>
      </c>
      <c r="N85" s="166">
        <f t="shared" si="20"/>
        <v>0</v>
      </c>
      <c r="O85" s="166">
        <f t="shared" si="20"/>
        <v>0</v>
      </c>
      <c r="P85" s="166">
        <f t="shared" si="20"/>
        <v>0</v>
      </c>
      <c r="Q85" s="166">
        <f t="shared" si="20"/>
        <v>0</v>
      </c>
      <c r="R85" s="166">
        <f t="shared" si="20"/>
        <v>0</v>
      </c>
      <c r="S85" s="166">
        <f t="shared" si="20"/>
        <v>0</v>
      </c>
      <c r="T85" s="166">
        <f t="shared" si="20"/>
        <v>0</v>
      </c>
      <c r="U85" s="166">
        <f t="shared" si="20"/>
        <v>0</v>
      </c>
      <c r="V85" s="166">
        <f t="shared" si="20"/>
        <v>0</v>
      </c>
      <c r="W85" s="166">
        <f t="shared" si="20"/>
        <v>0</v>
      </c>
      <c r="X85" s="166">
        <f t="shared" si="20"/>
        <v>0</v>
      </c>
      <c r="Y85" s="166">
        <f t="shared" si="20"/>
        <v>0</v>
      </c>
      <c r="Z85" s="166">
        <f t="shared" si="20"/>
        <v>0</v>
      </c>
      <c r="AA85" s="166">
        <f t="shared" si="20"/>
        <v>0</v>
      </c>
      <c r="AB85" s="166"/>
      <c r="AC85" s="166">
        <f>AC86+AC87+AC88</f>
        <v>0</v>
      </c>
      <c r="AD85" s="166">
        <f>AD86+AD87+AD88</f>
        <v>0</v>
      </c>
      <c r="AE85" s="205"/>
      <c r="AF85" s="205"/>
      <c r="AG85" s="201"/>
      <c r="AH85" s="201"/>
      <c r="AI85" s="206"/>
      <c r="AJ85" s="201"/>
      <c r="AK85" s="201"/>
      <c r="AL85" s="201"/>
      <c r="AM85" s="175"/>
      <c r="AN85" s="163"/>
      <c r="AO85" s="178"/>
      <c r="AP85" s="163"/>
      <c r="AQ85" s="178"/>
      <c r="AR85" s="178"/>
      <c r="AS85" s="178"/>
      <c r="AT85" s="178"/>
      <c r="AU85" s="178"/>
      <c r="AV85" s="178"/>
    </row>
    <row r="86" s="3" customFormat="1" ht="18" hidden="1" customHeight="1" spans="1:48">
      <c r="A86" s="155"/>
      <c r="B86" s="190" t="s">
        <v>520</v>
      </c>
      <c r="C86" s="190"/>
      <c r="D86" s="191"/>
      <c r="E86" s="191"/>
      <c r="F86" s="190"/>
      <c r="G86" s="191"/>
      <c r="H86" s="191"/>
      <c r="I86" s="190"/>
      <c r="J86" s="166">
        <v>0</v>
      </c>
      <c r="K86" s="166">
        <v>0</v>
      </c>
      <c r="L86" s="166">
        <v>0</v>
      </c>
      <c r="M86" s="166">
        <v>0</v>
      </c>
      <c r="N86" s="166">
        <v>0</v>
      </c>
      <c r="O86" s="166">
        <v>0</v>
      </c>
      <c r="P86" s="166">
        <v>0</v>
      </c>
      <c r="Q86" s="166">
        <v>0</v>
      </c>
      <c r="R86" s="166">
        <v>0</v>
      </c>
      <c r="S86" s="166">
        <v>0</v>
      </c>
      <c r="T86" s="166">
        <v>0</v>
      </c>
      <c r="U86" s="166">
        <v>0</v>
      </c>
      <c r="V86" s="166">
        <v>0</v>
      </c>
      <c r="W86" s="166">
        <v>0</v>
      </c>
      <c r="X86" s="166">
        <v>0</v>
      </c>
      <c r="Y86" s="166">
        <v>0</v>
      </c>
      <c r="Z86" s="166">
        <v>0</v>
      </c>
      <c r="AA86" s="166">
        <v>0</v>
      </c>
      <c r="AB86" s="166"/>
      <c r="AC86" s="166">
        <v>0</v>
      </c>
      <c r="AD86" s="166">
        <v>0</v>
      </c>
      <c r="AE86" s="205"/>
      <c r="AF86" s="205"/>
      <c r="AG86" s="201"/>
      <c r="AH86" s="201"/>
      <c r="AI86" s="206"/>
      <c r="AJ86" s="201"/>
      <c r="AK86" s="201"/>
      <c r="AL86" s="201"/>
      <c r="AM86" s="175"/>
      <c r="AN86" s="163"/>
      <c r="AO86" s="178"/>
      <c r="AP86" s="163"/>
      <c r="AQ86" s="178"/>
      <c r="AR86" s="178"/>
      <c r="AS86" s="178"/>
      <c r="AT86" s="178"/>
      <c r="AU86" s="178"/>
      <c r="AV86" s="178"/>
    </row>
    <row r="87" s="3" customFormat="1" ht="18" hidden="1" customHeight="1" spans="1:48">
      <c r="A87" s="155"/>
      <c r="B87" s="190" t="s">
        <v>521</v>
      </c>
      <c r="C87" s="190"/>
      <c r="D87" s="191"/>
      <c r="E87" s="191"/>
      <c r="F87" s="190"/>
      <c r="G87" s="191"/>
      <c r="H87" s="191"/>
      <c r="I87" s="190"/>
      <c r="J87" s="166">
        <v>0</v>
      </c>
      <c r="K87" s="166">
        <v>0</v>
      </c>
      <c r="L87" s="166">
        <v>0</v>
      </c>
      <c r="M87" s="166">
        <v>0</v>
      </c>
      <c r="N87" s="166">
        <v>0</v>
      </c>
      <c r="O87" s="166">
        <v>0</v>
      </c>
      <c r="P87" s="166">
        <v>0</v>
      </c>
      <c r="Q87" s="166">
        <v>0</v>
      </c>
      <c r="R87" s="166">
        <v>0</v>
      </c>
      <c r="S87" s="166">
        <v>0</v>
      </c>
      <c r="T87" s="166">
        <v>0</v>
      </c>
      <c r="U87" s="166">
        <v>0</v>
      </c>
      <c r="V87" s="166">
        <v>0</v>
      </c>
      <c r="W87" s="166">
        <v>0</v>
      </c>
      <c r="X87" s="166">
        <v>0</v>
      </c>
      <c r="Y87" s="166">
        <v>0</v>
      </c>
      <c r="Z87" s="166">
        <v>0</v>
      </c>
      <c r="AA87" s="166">
        <v>0</v>
      </c>
      <c r="AB87" s="166"/>
      <c r="AC87" s="166">
        <v>0</v>
      </c>
      <c r="AD87" s="166">
        <v>0</v>
      </c>
      <c r="AE87" s="205"/>
      <c r="AF87" s="205"/>
      <c r="AG87" s="201"/>
      <c r="AH87" s="201"/>
      <c r="AI87" s="206"/>
      <c r="AJ87" s="201"/>
      <c r="AK87" s="201"/>
      <c r="AL87" s="201"/>
      <c r="AM87" s="175"/>
      <c r="AN87" s="163"/>
      <c r="AO87" s="178"/>
      <c r="AP87" s="163"/>
      <c r="AQ87" s="178"/>
      <c r="AR87" s="178"/>
      <c r="AS87" s="178"/>
      <c r="AT87" s="178"/>
      <c r="AU87" s="178"/>
      <c r="AV87" s="178"/>
    </row>
    <row r="88" s="3" customFormat="1" ht="18" hidden="1" customHeight="1" spans="1:48">
      <c r="A88" s="155"/>
      <c r="B88" s="190" t="s">
        <v>522</v>
      </c>
      <c r="C88" s="190"/>
      <c r="D88" s="191"/>
      <c r="E88" s="191"/>
      <c r="F88" s="190"/>
      <c r="G88" s="191"/>
      <c r="H88" s="191"/>
      <c r="I88" s="190"/>
      <c r="J88" s="166">
        <v>0</v>
      </c>
      <c r="K88" s="166">
        <v>0</v>
      </c>
      <c r="L88" s="166">
        <v>0</v>
      </c>
      <c r="M88" s="166">
        <v>0</v>
      </c>
      <c r="N88" s="166">
        <v>0</v>
      </c>
      <c r="O88" s="166">
        <v>0</v>
      </c>
      <c r="P88" s="166">
        <v>0</v>
      </c>
      <c r="Q88" s="166">
        <v>0</v>
      </c>
      <c r="R88" s="166">
        <v>0</v>
      </c>
      <c r="S88" s="166">
        <v>0</v>
      </c>
      <c r="T88" s="166">
        <v>0</v>
      </c>
      <c r="U88" s="166">
        <v>0</v>
      </c>
      <c r="V88" s="166">
        <v>0</v>
      </c>
      <c r="W88" s="166">
        <v>0</v>
      </c>
      <c r="X88" s="166">
        <v>0</v>
      </c>
      <c r="Y88" s="166">
        <v>0</v>
      </c>
      <c r="Z88" s="166">
        <v>0</v>
      </c>
      <c r="AA88" s="166">
        <v>0</v>
      </c>
      <c r="AB88" s="166"/>
      <c r="AC88" s="166">
        <v>0</v>
      </c>
      <c r="AD88" s="166">
        <v>0</v>
      </c>
      <c r="AE88" s="205"/>
      <c r="AF88" s="205"/>
      <c r="AG88" s="201"/>
      <c r="AH88" s="201"/>
      <c r="AI88" s="206"/>
      <c r="AJ88" s="201"/>
      <c r="AK88" s="201"/>
      <c r="AL88" s="201"/>
      <c r="AM88" s="175"/>
      <c r="AN88" s="163"/>
      <c r="AO88" s="178"/>
      <c r="AP88" s="163"/>
      <c r="AQ88" s="178"/>
      <c r="AR88" s="178"/>
      <c r="AS88" s="178"/>
      <c r="AT88" s="178"/>
      <c r="AU88" s="178"/>
      <c r="AV88" s="178"/>
    </row>
    <row r="89" s="3" customFormat="1" ht="18" hidden="1" customHeight="1" spans="1:48">
      <c r="A89" s="155"/>
      <c r="B89" s="190" t="s">
        <v>523</v>
      </c>
      <c r="C89" s="190"/>
      <c r="D89" s="191"/>
      <c r="E89" s="191"/>
      <c r="F89" s="190"/>
      <c r="G89" s="191"/>
      <c r="H89" s="191"/>
      <c r="I89" s="190"/>
      <c r="J89" s="166">
        <v>0</v>
      </c>
      <c r="K89" s="166">
        <v>0</v>
      </c>
      <c r="L89" s="166">
        <v>0</v>
      </c>
      <c r="M89" s="166">
        <v>0</v>
      </c>
      <c r="N89" s="166">
        <v>0</v>
      </c>
      <c r="O89" s="166">
        <v>0</v>
      </c>
      <c r="P89" s="166">
        <v>0</v>
      </c>
      <c r="Q89" s="166">
        <v>0</v>
      </c>
      <c r="R89" s="166">
        <v>0</v>
      </c>
      <c r="S89" s="166">
        <v>0</v>
      </c>
      <c r="T89" s="166">
        <v>0</v>
      </c>
      <c r="U89" s="166">
        <v>0</v>
      </c>
      <c r="V89" s="166">
        <v>0</v>
      </c>
      <c r="W89" s="166">
        <v>0</v>
      </c>
      <c r="X89" s="166">
        <v>0</v>
      </c>
      <c r="Y89" s="166">
        <v>0</v>
      </c>
      <c r="Z89" s="166">
        <v>0</v>
      </c>
      <c r="AA89" s="166">
        <v>0</v>
      </c>
      <c r="AB89" s="166"/>
      <c r="AC89" s="166" t="e">
        <f>SUM(#REF!)</f>
        <v>#REF!</v>
      </c>
      <c r="AD89" s="166" t="e">
        <f>SUM(#REF!)</f>
        <v>#REF!</v>
      </c>
      <c r="AE89" s="205"/>
      <c r="AF89" s="205"/>
      <c r="AG89" s="201"/>
      <c r="AH89" s="201"/>
      <c r="AI89" s="206"/>
      <c r="AJ89" s="201"/>
      <c r="AK89" s="201"/>
      <c r="AL89" s="201"/>
      <c r="AM89" s="175"/>
      <c r="AN89" s="163"/>
      <c r="AO89" s="178"/>
      <c r="AP89" s="163"/>
      <c r="AQ89" s="178"/>
      <c r="AR89" s="178"/>
      <c r="AS89" s="178"/>
      <c r="AT89" s="178"/>
      <c r="AU89" s="178"/>
      <c r="AV89" s="178"/>
    </row>
    <row r="90" s="3" customFormat="1" ht="18" hidden="1" customHeight="1" spans="1:48">
      <c r="A90" s="155"/>
      <c r="B90" s="190" t="s">
        <v>530</v>
      </c>
      <c r="C90" s="190"/>
      <c r="D90" s="191"/>
      <c r="E90" s="191"/>
      <c r="F90" s="190"/>
      <c r="G90" s="191"/>
      <c r="H90" s="191"/>
      <c r="I90" s="190"/>
      <c r="J90" s="166">
        <f t="shared" ref="J90:AA90" si="21">J91+J112+J133</f>
        <v>0</v>
      </c>
      <c r="K90" s="166">
        <f t="shared" si="21"/>
        <v>0</v>
      </c>
      <c r="L90" s="166">
        <f t="shared" si="21"/>
        <v>27</v>
      </c>
      <c r="M90" s="166">
        <f t="shared" si="21"/>
        <v>0</v>
      </c>
      <c r="N90" s="166">
        <f t="shared" si="21"/>
        <v>0</v>
      </c>
      <c r="O90" s="166">
        <f t="shared" si="21"/>
        <v>0</v>
      </c>
      <c r="P90" s="166">
        <f t="shared" si="21"/>
        <v>0</v>
      </c>
      <c r="Q90" s="166">
        <f t="shared" si="21"/>
        <v>0</v>
      </c>
      <c r="R90" s="166">
        <f t="shared" si="21"/>
        <v>57806</v>
      </c>
      <c r="S90" s="166">
        <f t="shared" si="21"/>
        <v>0</v>
      </c>
      <c r="T90" s="166">
        <f t="shared" si="21"/>
        <v>0</v>
      </c>
      <c r="U90" s="166">
        <f t="shared" si="21"/>
        <v>12689.85</v>
      </c>
      <c r="V90" s="166">
        <f t="shared" si="21"/>
        <v>3130</v>
      </c>
      <c r="W90" s="166">
        <f t="shared" si="21"/>
        <v>2880</v>
      </c>
      <c r="X90" s="166">
        <f t="shared" si="21"/>
        <v>5329.85</v>
      </c>
      <c r="Y90" s="166">
        <f t="shared" si="21"/>
        <v>0</v>
      </c>
      <c r="Z90" s="166">
        <f t="shared" si="21"/>
        <v>0</v>
      </c>
      <c r="AA90" s="166">
        <f t="shared" si="21"/>
        <v>1350</v>
      </c>
      <c r="AB90" s="166"/>
      <c r="AC90" s="166" t="e">
        <f>AC91+AC112+AC133</f>
        <v>#REF!</v>
      </c>
      <c r="AD90" s="166" t="e">
        <f>AD91+AD112+AD133</f>
        <v>#REF!</v>
      </c>
      <c r="AE90" s="205"/>
      <c r="AF90" s="205"/>
      <c r="AG90" s="201"/>
      <c r="AH90" s="201"/>
      <c r="AI90" s="206"/>
      <c r="AJ90" s="201"/>
      <c r="AK90" s="201"/>
      <c r="AL90" s="201"/>
      <c r="AM90" s="175"/>
      <c r="AN90" s="163"/>
      <c r="AO90" s="178"/>
      <c r="AP90" s="163"/>
      <c r="AQ90" s="178"/>
      <c r="AR90" s="178"/>
      <c r="AS90" s="178"/>
      <c r="AT90" s="178"/>
      <c r="AU90" s="178"/>
      <c r="AV90" s="178"/>
    </row>
    <row r="91" s="3" customFormat="1" ht="18" hidden="1" customHeight="1" spans="1:48">
      <c r="A91" s="155"/>
      <c r="B91" s="190" t="s">
        <v>531</v>
      </c>
      <c r="C91" s="190"/>
      <c r="D91" s="191"/>
      <c r="E91" s="191"/>
      <c r="F91" s="190"/>
      <c r="G91" s="191"/>
      <c r="H91" s="191"/>
      <c r="I91" s="190"/>
      <c r="J91" s="166">
        <f t="shared" ref="J91:AA91" si="22">J92+J93+J97+J98+J103+J104+J105+J106+J107+J111</f>
        <v>0</v>
      </c>
      <c r="K91" s="166">
        <f t="shared" si="22"/>
        <v>0</v>
      </c>
      <c r="L91" s="166">
        <f t="shared" si="22"/>
        <v>10</v>
      </c>
      <c r="M91" s="166">
        <f t="shared" si="22"/>
        <v>0</v>
      </c>
      <c r="N91" s="166">
        <f t="shared" si="22"/>
        <v>0</v>
      </c>
      <c r="O91" s="166">
        <f t="shared" si="22"/>
        <v>0</v>
      </c>
      <c r="P91" s="166">
        <f t="shared" si="22"/>
        <v>0</v>
      </c>
      <c r="Q91" s="166">
        <f t="shared" si="22"/>
        <v>0</v>
      </c>
      <c r="R91" s="166">
        <f t="shared" si="22"/>
        <v>18998</v>
      </c>
      <c r="S91" s="166">
        <f t="shared" si="22"/>
        <v>0</v>
      </c>
      <c r="T91" s="166">
        <f t="shared" si="22"/>
        <v>0</v>
      </c>
      <c r="U91" s="166">
        <f t="shared" si="22"/>
        <v>7278.7</v>
      </c>
      <c r="V91" s="166">
        <f t="shared" si="22"/>
        <v>3080</v>
      </c>
      <c r="W91" s="166">
        <f t="shared" si="22"/>
        <v>1350</v>
      </c>
      <c r="X91" s="166">
        <f t="shared" si="22"/>
        <v>1648.7</v>
      </c>
      <c r="Y91" s="166">
        <f t="shared" si="22"/>
        <v>0</v>
      </c>
      <c r="Z91" s="166">
        <f t="shared" si="22"/>
        <v>0</v>
      </c>
      <c r="AA91" s="166">
        <f t="shared" si="22"/>
        <v>1200</v>
      </c>
      <c r="AB91" s="166"/>
      <c r="AC91" s="166" t="e">
        <f>AC92+AC93+AC97+AC98+AC103+AC104+AC105+AC106+AC107+AC111</f>
        <v>#REF!</v>
      </c>
      <c r="AD91" s="166" t="e">
        <f>AD92+AD93+AD97+AD98+AD103+AD104+AD105+AD106+AD107+AD111</f>
        <v>#REF!</v>
      </c>
      <c r="AE91" s="205"/>
      <c r="AF91" s="205"/>
      <c r="AG91" s="201"/>
      <c r="AH91" s="201"/>
      <c r="AI91" s="206"/>
      <c r="AJ91" s="201"/>
      <c r="AK91" s="201"/>
      <c r="AL91" s="201"/>
      <c r="AM91" s="175"/>
      <c r="AN91" s="163"/>
      <c r="AO91" s="178"/>
      <c r="AP91" s="163"/>
      <c r="AQ91" s="178"/>
      <c r="AR91" s="178"/>
      <c r="AS91" s="178"/>
      <c r="AT91" s="178"/>
      <c r="AU91" s="178"/>
      <c r="AV91" s="178"/>
    </row>
    <row r="92" s="3" customFormat="1" ht="18" hidden="1" customHeight="1" spans="1:48">
      <c r="A92" s="155"/>
      <c r="B92" s="190" t="s">
        <v>532</v>
      </c>
      <c r="C92" s="190"/>
      <c r="D92" s="191"/>
      <c r="E92" s="191"/>
      <c r="F92" s="190"/>
      <c r="G92" s="191"/>
      <c r="H92" s="191"/>
      <c r="I92" s="190"/>
      <c r="J92" s="166">
        <v>0</v>
      </c>
      <c r="K92" s="166">
        <v>0</v>
      </c>
      <c r="L92" s="166">
        <v>0</v>
      </c>
      <c r="M92" s="166">
        <v>0</v>
      </c>
      <c r="N92" s="166">
        <v>0</v>
      </c>
      <c r="O92" s="166">
        <v>0</v>
      </c>
      <c r="P92" s="166">
        <v>0</v>
      </c>
      <c r="Q92" s="166">
        <v>0</v>
      </c>
      <c r="R92" s="166">
        <v>0</v>
      </c>
      <c r="S92" s="166">
        <v>0</v>
      </c>
      <c r="T92" s="166">
        <v>0</v>
      </c>
      <c r="U92" s="166">
        <v>0</v>
      </c>
      <c r="V92" s="166">
        <v>0</v>
      </c>
      <c r="W92" s="166">
        <v>0</v>
      </c>
      <c r="X92" s="166">
        <v>0</v>
      </c>
      <c r="Y92" s="166">
        <v>0</v>
      </c>
      <c r="Z92" s="166">
        <v>0</v>
      </c>
      <c r="AA92" s="166">
        <v>0</v>
      </c>
      <c r="AB92" s="166"/>
      <c r="AC92" s="166">
        <v>0</v>
      </c>
      <c r="AD92" s="166">
        <v>0</v>
      </c>
      <c r="AE92" s="205"/>
      <c r="AF92" s="205"/>
      <c r="AG92" s="201"/>
      <c r="AH92" s="201"/>
      <c r="AI92" s="206"/>
      <c r="AJ92" s="201"/>
      <c r="AK92" s="201"/>
      <c r="AL92" s="201"/>
      <c r="AM92" s="175"/>
      <c r="AN92" s="163"/>
      <c r="AO92" s="178"/>
      <c r="AP92" s="163"/>
      <c r="AQ92" s="178"/>
      <c r="AR92" s="178"/>
      <c r="AS92" s="178"/>
      <c r="AT92" s="178"/>
      <c r="AU92" s="178"/>
      <c r="AV92" s="178"/>
    </row>
    <row r="93" s="3" customFormat="1" ht="18" hidden="1" customHeight="1" spans="1:48">
      <c r="A93" s="155"/>
      <c r="B93" s="190" t="s">
        <v>533</v>
      </c>
      <c r="C93" s="190"/>
      <c r="D93" s="191"/>
      <c r="E93" s="191"/>
      <c r="F93" s="190"/>
      <c r="G93" s="191"/>
      <c r="H93" s="191"/>
      <c r="I93" s="190"/>
      <c r="J93" s="166">
        <f t="shared" ref="J93:Q93" si="23">SUM(J94:J96)</f>
        <v>0</v>
      </c>
      <c r="K93" s="166">
        <f t="shared" si="23"/>
        <v>0</v>
      </c>
      <c r="L93" s="166">
        <f t="shared" si="23"/>
        <v>3</v>
      </c>
      <c r="M93" s="166">
        <f t="shared" si="23"/>
        <v>0</v>
      </c>
      <c r="N93" s="166">
        <f t="shared" si="23"/>
        <v>0</v>
      </c>
      <c r="O93" s="166">
        <f t="shared" si="23"/>
        <v>0</v>
      </c>
      <c r="P93" s="166">
        <f t="shared" si="23"/>
        <v>0</v>
      </c>
      <c r="Q93" s="166">
        <f t="shared" si="23"/>
        <v>0</v>
      </c>
      <c r="R93" s="166">
        <f>SUM(R94:R95)</f>
        <v>4015</v>
      </c>
      <c r="S93" s="166">
        <f>SUM(S94:S95)</f>
        <v>0</v>
      </c>
      <c r="T93" s="166">
        <f>SUM(T94:T95)</f>
        <v>0</v>
      </c>
      <c r="U93" s="166">
        <f t="shared" ref="U93:AA93" si="24">SUM(U94:U96)</f>
        <v>1900</v>
      </c>
      <c r="V93" s="166">
        <f t="shared" si="24"/>
        <v>500</v>
      </c>
      <c r="W93" s="166">
        <f t="shared" si="24"/>
        <v>1000</v>
      </c>
      <c r="X93" s="166">
        <f t="shared" si="24"/>
        <v>400</v>
      </c>
      <c r="Y93" s="166">
        <f t="shared" si="24"/>
        <v>0</v>
      </c>
      <c r="Z93" s="166">
        <f t="shared" si="24"/>
        <v>0</v>
      </c>
      <c r="AA93" s="166">
        <f t="shared" si="24"/>
        <v>0</v>
      </c>
      <c r="AB93" s="166"/>
      <c r="AC93" s="166">
        <f>SUM(AC94:AC96)</f>
        <v>2171</v>
      </c>
      <c r="AD93" s="166">
        <f>SUM(AD94:AD96)</f>
        <v>1194</v>
      </c>
      <c r="AE93" s="205"/>
      <c r="AF93" s="205"/>
      <c r="AG93" s="201"/>
      <c r="AH93" s="201"/>
      <c r="AI93" s="206"/>
      <c r="AJ93" s="201"/>
      <c r="AK93" s="201"/>
      <c r="AL93" s="201"/>
      <c r="AM93" s="175"/>
      <c r="AN93" s="163"/>
      <c r="AO93" s="178"/>
      <c r="AP93" s="163"/>
      <c r="AQ93" s="178"/>
      <c r="AR93" s="178"/>
      <c r="AS93" s="178"/>
      <c r="AT93" s="178"/>
      <c r="AU93" s="178"/>
      <c r="AV93" s="178"/>
    </row>
    <row r="94" s="74" customFormat="1" ht="67.5" spans="1:48">
      <c r="A94" s="152">
        <v>40</v>
      </c>
      <c r="B94" s="152" t="s">
        <v>534</v>
      </c>
      <c r="C94" s="152">
        <v>2022</v>
      </c>
      <c r="D94" s="22" t="s">
        <v>535</v>
      </c>
      <c r="E94" s="255" t="s">
        <v>536</v>
      </c>
      <c r="F94" s="114" t="s">
        <v>45</v>
      </c>
      <c r="G94" s="114" t="s">
        <v>1074</v>
      </c>
      <c r="H94" s="114" t="s">
        <v>537</v>
      </c>
      <c r="I94" s="253" t="s">
        <v>538</v>
      </c>
      <c r="J94" s="22"/>
      <c r="K94" s="22"/>
      <c r="L94" s="22">
        <v>1</v>
      </c>
      <c r="M94" s="22"/>
      <c r="N94" s="22"/>
      <c r="O94" s="22"/>
      <c r="P94" s="22"/>
      <c r="Q94" s="22"/>
      <c r="R94" s="22">
        <v>1540</v>
      </c>
      <c r="S94" s="58" t="s">
        <v>541</v>
      </c>
      <c r="T94" s="58" t="s">
        <v>1039</v>
      </c>
      <c r="U94" s="115">
        <v>700</v>
      </c>
      <c r="V94" s="115">
        <v>500</v>
      </c>
      <c r="W94" s="115">
        <v>0</v>
      </c>
      <c r="X94" s="115">
        <v>200</v>
      </c>
      <c r="Y94" s="115">
        <v>0</v>
      </c>
      <c r="Z94" s="115">
        <v>0</v>
      </c>
      <c r="AA94" s="115">
        <v>0</v>
      </c>
      <c r="AB94" s="115"/>
      <c r="AC94" s="141">
        <v>440</v>
      </c>
      <c r="AD94" s="141">
        <v>382</v>
      </c>
      <c r="AE94" s="253" t="s">
        <v>539</v>
      </c>
      <c r="AF94" s="253" t="s">
        <v>540</v>
      </c>
      <c r="AG94" s="22" t="s">
        <v>50</v>
      </c>
      <c r="AH94" s="21" t="s">
        <v>51</v>
      </c>
      <c r="AI94" s="58" t="s">
        <v>541</v>
      </c>
      <c r="AJ94" s="21" t="s">
        <v>542</v>
      </c>
      <c r="AK94" s="21" t="s">
        <v>369</v>
      </c>
      <c r="AL94" s="21" t="s">
        <v>543</v>
      </c>
      <c r="AM94" s="21" t="s">
        <v>266</v>
      </c>
      <c r="AN94" s="21" t="s">
        <v>56</v>
      </c>
      <c r="AO94" s="133"/>
      <c r="AP94" s="21"/>
      <c r="AQ94" s="152" t="s">
        <v>1079</v>
      </c>
      <c r="AR94" s="152" t="s">
        <v>1079</v>
      </c>
      <c r="AS94" s="152" t="s">
        <v>1079</v>
      </c>
      <c r="AT94" s="152"/>
      <c r="AU94" s="152" t="str">
        <f>AI94</f>
        <v>交通局</v>
      </c>
      <c r="AV94" s="128" t="s">
        <v>1168</v>
      </c>
    </row>
    <row r="95" s="1" customFormat="1" ht="67.5" hidden="1" spans="1:48">
      <c r="A95" s="152">
        <v>41</v>
      </c>
      <c r="B95" s="20" t="s">
        <v>544</v>
      </c>
      <c r="C95" s="20">
        <v>2022</v>
      </c>
      <c r="D95" s="22" t="s">
        <v>535</v>
      </c>
      <c r="E95" s="23" t="s">
        <v>545</v>
      </c>
      <c r="F95" s="22" t="s">
        <v>45</v>
      </c>
      <c r="G95" s="22" t="s">
        <v>1074</v>
      </c>
      <c r="H95" s="22" t="s">
        <v>546</v>
      </c>
      <c r="I95" s="34" t="s">
        <v>547</v>
      </c>
      <c r="J95" s="22"/>
      <c r="K95" s="22"/>
      <c r="L95" s="22">
        <v>1</v>
      </c>
      <c r="M95" s="22"/>
      <c r="N95" s="22"/>
      <c r="O95" s="22"/>
      <c r="P95" s="22"/>
      <c r="Q95" s="22"/>
      <c r="R95" s="22">
        <v>2475</v>
      </c>
      <c r="S95" s="21" t="s">
        <v>50</v>
      </c>
      <c r="T95" s="21" t="s">
        <v>51</v>
      </c>
      <c r="U95" s="44">
        <v>200</v>
      </c>
      <c r="V95" s="44">
        <v>0</v>
      </c>
      <c r="W95" s="44">
        <v>0</v>
      </c>
      <c r="X95" s="44">
        <v>200</v>
      </c>
      <c r="Y95" s="44">
        <v>0</v>
      </c>
      <c r="Z95" s="44">
        <v>0</v>
      </c>
      <c r="AA95" s="44">
        <v>0</v>
      </c>
      <c r="AB95" s="44"/>
      <c r="AC95" s="50">
        <v>707</v>
      </c>
      <c r="AD95" s="50">
        <v>447</v>
      </c>
      <c r="AE95" s="34" t="s">
        <v>548</v>
      </c>
      <c r="AF95" s="34" t="s">
        <v>549</v>
      </c>
      <c r="AG95" s="22" t="s">
        <v>50</v>
      </c>
      <c r="AH95" s="21" t="s">
        <v>51</v>
      </c>
      <c r="AI95" s="58" t="s">
        <v>541</v>
      </c>
      <c r="AJ95" s="21" t="s">
        <v>542</v>
      </c>
      <c r="AK95" s="21" t="s">
        <v>369</v>
      </c>
      <c r="AL95" s="21" t="s">
        <v>543</v>
      </c>
      <c r="AM95" s="21" t="s">
        <v>266</v>
      </c>
      <c r="AN95" s="21" t="s">
        <v>56</v>
      </c>
      <c r="AO95" s="21" t="s">
        <v>1078</v>
      </c>
      <c r="AP95" s="21"/>
      <c r="AQ95" s="20" t="s">
        <v>1079</v>
      </c>
      <c r="AR95" s="20"/>
      <c r="AS95" s="20"/>
      <c r="AT95" s="20"/>
      <c r="AU95" s="152" t="str">
        <f>AI95</f>
        <v>交通局</v>
      </c>
      <c r="AV95" s="128"/>
    </row>
    <row r="96" s="1" customFormat="1" ht="137" hidden="1" customHeight="1" spans="1:48">
      <c r="A96" s="152">
        <v>42</v>
      </c>
      <c r="B96" s="20" t="s">
        <v>595</v>
      </c>
      <c r="C96" s="20">
        <v>2022</v>
      </c>
      <c r="D96" s="21" t="s">
        <v>535</v>
      </c>
      <c r="E96" s="21" t="s">
        <v>596</v>
      </c>
      <c r="F96" s="21" t="s">
        <v>45</v>
      </c>
      <c r="G96" s="22" t="s">
        <v>1074</v>
      </c>
      <c r="H96" s="21" t="s">
        <v>597</v>
      </c>
      <c r="I96" s="33" t="s">
        <v>598</v>
      </c>
      <c r="J96" s="21"/>
      <c r="K96" s="21"/>
      <c r="L96" s="22">
        <v>1</v>
      </c>
      <c r="M96" s="21"/>
      <c r="N96" s="21"/>
      <c r="O96" s="21"/>
      <c r="P96" s="21"/>
      <c r="Q96" s="21"/>
      <c r="R96" s="44">
        <v>4096</v>
      </c>
      <c r="S96" s="269" t="s">
        <v>78</v>
      </c>
      <c r="T96" s="21" t="s">
        <v>1076</v>
      </c>
      <c r="U96" s="44">
        <v>1000</v>
      </c>
      <c r="V96" s="44">
        <v>0</v>
      </c>
      <c r="W96" s="44">
        <v>1000</v>
      </c>
      <c r="X96" s="44">
        <v>0</v>
      </c>
      <c r="Y96" s="44">
        <v>0</v>
      </c>
      <c r="Z96" s="44">
        <v>0</v>
      </c>
      <c r="AA96" s="44">
        <v>0</v>
      </c>
      <c r="AB96" s="44"/>
      <c r="AC96" s="50">
        <v>1024</v>
      </c>
      <c r="AD96" s="50">
        <v>365</v>
      </c>
      <c r="AE96" s="33" t="s">
        <v>599</v>
      </c>
      <c r="AF96" s="33" t="s">
        <v>564</v>
      </c>
      <c r="AG96" s="231" t="s">
        <v>78</v>
      </c>
      <c r="AH96" s="21" t="s">
        <v>1076</v>
      </c>
      <c r="AI96" s="58" t="s">
        <v>541</v>
      </c>
      <c r="AJ96" s="21" t="s">
        <v>542</v>
      </c>
      <c r="AK96" s="21" t="s">
        <v>369</v>
      </c>
      <c r="AL96" s="21" t="s">
        <v>543</v>
      </c>
      <c r="AM96" s="21" t="s">
        <v>458</v>
      </c>
      <c r="AN96" s="21" t="s">
        <v>56</v>
      </c>
      <c r="AO96" s="21" t="s">
        <v>1078</v>
      </c>
      <c r="AP96" s="21"/>
      <c r="AQ96" s="20" t="s">
        <v>1079</v>
      </c>
      <c r="AR96" s="20"/>
      <c r="AS96" s="20"/>
      <c r="AT96" s="20"/>
      <c r="AU96" s="152" t="str">
        <f>AI96</f>
        <v>交通局</v>
      </c>
      <c r="AV96" s="128"/>
    </row>
    <row r="97" s="3" customFormat="1" ht="18" hidden="1" customHeight="1" spans="1:48">
      <c r="A97" s="155"/>
      <c r="B97" s="190" t="s">
        <v>600</v>
      </c>
      <c r="C97" s="190"/>
      <c r="D97" s="191"/>
      <c r="E97" s="191"/>
      <c r="F97" s="190"/>
      <c r="G97" s="191"/>
      <c r="H97" s="191"/>
      <c r="I97" s="190"/>
      <c r="J97" s="166">
        <v>0</v>
      </c>
      <c r="K97" s="166">
        <v>0</v>
      </c>
      <c r="L97" s="166">
        <v>0</v>
      </c>
      <c r="M97" s="166">
        <v>0</v>
      </c>
      <c r="N97" s="166">
        <v>0</v>
      </c>
      <c r="O97" s="166">
        <v>0</v>
      </c>
      <c r="P97" s="166">
        <v>0</v>
      </c>
      <c r="Q97" s="166">
        <v>0</v>
      </c>
      <c r="R97" s="166">
        <v>0</v>
      </c>
      <c r="S97" s="166">
        <v>0</v>
      </c>
      <c r="T97" s="166">
        <v>0</v>
      </c>
      <c r="U97" s="166">
        <v>0</v>
      </c>
      <c r="V97" s="166">
        <v>0</v>
      </c>
      <c r="W97" s="166">
        <v>0</v>
      </c>
      <c r="X97" s="166">
        <v>0</v>
      </c>
      <c r="Y97" s="166">
        <v>0</v>
      </c>
      <c r="Z97" s="166">
        <v>0</v>
      </c>
      <c r="AA97" s="166">
        <v>0</v>
      </c>
      <c r="AB97" s="166"/>
      <c r="AC97" s="166">
        <v>0</v>
      </c>
      <c r="AD97" s="166">
        <v>0</v>
      </c>
      <c r="AE97" s="205"/>
      <c r="AF97" s="205"/>
      <c r="AG97" s="201"/>
      <c r="AH97" s="201"/>
      <c r="AI97" s="206"/>
      <c r="AJ97" s="201"/>
      <c r="AK97" s="201"/>
      <c r="AL97" s="201"/>
      <c r="AM97" s="175"/>
      <c r="AN97" s="163"/>
      <c r="AO97" s="178"/>
      <c r="AP97" s="163"/>
      <c r="AQ97" s="178"/>
      <c r="AR97" s="178"/>
      <c r="AS97" s="178"/>
      <c r="AT97" s="178"/>
      <c r="AU97" s="178"/>
      <c r="AV97" s="178"/>
    </row>
    <row r="98" s="3" customFormat="1" ht="18" hidden="1" customHeight="1" spans="1:48">
      <c r="A98" s="155"/>
      <c r="B98" s="190" t="s">
        <v>601</v>
      </c>
      <c r="C98" s="190"/>
      <c r="D98" s="191"/>
      <c r="E98" s="191"/>
      <c r="F98" s="190"/>
      <c r="G98" s="191"/>
      <c r="H98" s="191"/>
      <c r="I98" s="190"/>
      <c r="J98" s="166">
        <f t="shared" ref="J98:AA98" si="25">SUM(J99:J102)</f>
        <v>0</v>
      </c>
      <c r="K98" s="166">
        <f t="shared" si="25"/>
        <v>0</v>
      </c>
      <c r="L98" s="166">
        <f t="shared" si="25"/>
        <v>4</v>
      </c>
      <c r="M98" s="166">
        <f t="shared" si="25"/>
        <v>0</v>
      </c>
      <c r="N98" s="166">
        <f t="shared" si="25"/>
        <v>0</v>
      </c>
      <c r="O98" s="166">
        <f t="shared" si="25"/>
        <v>0</v>
      </c>
      <c r="P98" s="166">
        <f t="shared" si="25"/>
        <v>0</v>
      </c>
      <c r="Q98" s="166">
        <f t="shared" si="25"/>
        <v>0</v>
      </c>
      <c r="R98" s="166">
        <f t="shared" si="25"/>
        <v>11708</v>
      </c>
      <c r="S98" s="166">
        <f t="shared" si="25"/>
        <v>0</v>
      </c>
      <c r="T98" s="166">
        <f t="shared" si="25"/>
        <v>0</v>
      </c>
      <c r="U98" s="166">
        <f t="shared" si="25"/>
        <v>3480</v>
      </c>
      <c r="V98" s="166">
        <f t="shared" si="25"/>
        <v>1630</v>
      </c>
      <c r="W98" s="166">
        <f t="shared" si="25"/>
        <v>350</v>
      </c>
      <c r="X98" s="166">
        <f t="shared" si="25"/>
        <v>300</v>
      </c>
      <c r="Y98" s="166">
        <f t="shared" si="25"/>
        <v>0</v>
      </c>
      <c r="Z98" s="166">
        <f t="shared" si="25"/>
        <v>0</v>
      </c>
      <c r="AA98" s="166">
        <f t="shared" si="25"/>
        <v>1200</v>
      </c>
      <c r="AB98" s="166"/>
      <c r="AC98" s="166">
        <f>SUM(AC99:AC102)</f>
        <v>3345</v>
      </c>
      <c r="AD98" s="166">
        <f>SUM(AD99:AD102)</f>
        <v>1511</v>
      </c>
      <c r="AE98" s="205"/>
      <c r="AF98" s="205"/>
      <c r="AG98" s="201"/>
      <c r="AH98" s="201"/>
      <c r="AI98" s="206"/>
      <c r="AJ98" s="201"/>
      <c r="AK98" s="201"/>
      <c r="AL98" s="201"/>
      <c r="AM98" s="175"/>
      <c r="AN98" s="163"/>
      <c r="AO98" s="178"/>
      <c r="AP98" s="163"/>
      <c r="AQ98" s="178"/>
      <c r="AR98" s="178"/>
      <c r="AS98" s="178"/>
      <c r="AT98" s="178"/>
      <c r="AU98" s="178"/>
      <c r="AV98" s="178"/>
    </row>
    <row r="99" s="1" customFormat="1" ht="112" hidden="1" customHeight="1" spans="1:48">
      <c r="A99" s="20">
        <v>43</v>
      </c>
      <c r="B99" s="20" t="s">
        <v>602</v>
      </c>
      <c r="C99" s="20">
        <v>2022</v>
      </c>
      <c r="D99" s="22" t="s">
        <v>430</v>
      </c>
      <c r="E99" s="268" t="s">
        <v>603</v>
      </c>
      <c r="F99" s="22" t="s">
        <v>45</v>
      </c>
      <c r="G99" s="22" t="s">
        <v>1074</v>
      </c>
      <c r="H99" s="22" t="s">
        <v>546</v>
      </c>
      <c r="I99" s="34" t="s">
        <v>604</v>
      </c>
      <c r="J99" s="22"/>
      <c r="K99" s="22"/>
      <c r="L99" s="22">
        <v>1</v>
      </c>
      <c r="M99" s="22"/>
      <c r="N99" s="22"/>
      <c r="O99" s="22"/>
      <c r="P99" s="22"/>
      <c r="Q99" s="22"/>
      <c r="R99" s="22">
        <v>7623</v>
      </c>
      <c r="S99" s="22" t="s">
        <v>1162</v>
      </c>
      <c r="T99" s="21" t="s">
        <v>1163</v>
      </c>
      <c r="U99" s="44">
        <v>1500</v>
      </c>
      <c r="V99" s="44">
        <v>1500</v>
      </c>
      <c r="W99" s="44">
        <v>0</v>
      </c>
      <c r="X99" s="44">
        <v>0</v>
      </c>
      <c r="Y99" s="44">
        <v>0</v>
      </c>
      <c r="Z99" s="44">
        <v>0</v>
      </c>
      <c r="AA99" s="44">
        <v>0</v>
      </c>
      <c r="AB99" s="44"/>
      <c r="AC99" s="50">
        <v>2178</v>
      </c>
      <c r="AD99" s="50">
        <v>1175</v>
      </c>
      <c r="AE99" s="34" t="s">
        <v>605</v>
      </c>
      <c r="AF99" s="34" t="s">
        <v>605</v>
      </c>
      <c r="AG99" s="22" t="s">
        <v>272</v>
      </c>
      <c r="AH99" s="21" t="s">
        <v>606</v>
      </c>
      <c r="AI99" s="58" t="s">
        <v>438</v>
      </c>
      <c r="AJ99" s="21" t="s">
        <v>439</v>
      </c>
      <c r="AK99" s="21" t="s">
        <v>82</v>
      </c>
      <c r="AL99" s="21" t="s">
        <v>543</v>
      </c>
      <c r="AM99" s="66" t="s">
        <v>608</v>
      </c>
      <c r="AN99" s="66" t="s">
        <v>56</v>
      </c>
      <c r="AO99" s="133" t="s">
        <v>1112</v>
      </c>
      <c r="AP99" s="66" t="s">
        <v>452</v>
      </c>
      <c r="AQ99" s="20" t="s">
        <v>1079</v>
      </c>
      <c r="AR99" s="20"/>
      <c r="AS99" s="20"/>
      <c r="AT99" s="20"/>
      <c r="AU99" s="152" t="str">
        <f>AI99</f>
        <v>水利局</v>
      </c>
      <c r="AV99" s="128"/>
    </row>
    <row r="100" s="1" customFormat="1" ht="45" hidden="1" spans="1:49">
      <c r="A100" s="20">
        <v>44</v>
      </c>
      <c r="B100" s="20" t="s">
        <v>609</v>
      </c>
      <c r="C100" s="20">
        <v>2022</v>
      </c>
      <c r="D100" s="21" t="s">
        <v>430</v>
      </c>
      <c r="E100" s="21" t="s">
        <v>1164</v>
      </c>
      <c r="F100" s="21" t="s">
        <v>45</v>
      </c>
      <c r="G100" s="22" t="s">
        <v>1074</v>
      </c>
      <c r="H100" s="21" t="s">
        <v>1165</v>
      </c>
      <c r="I100" s="33" t="s">
        <v>1166</v>
      </c>
      <c r="J100" s="21"/>
      <c r="K100" s="21"/>
      <c r="L100" s="22">
        <v>1</v>
      </c>
      <c r="M100" s="21"/>
      <c r="N100" s="21"/>
      <c r="O100" s="21"/>
      <c r="P100" s="21"/>
      <c r="Q100" s="21"/>
      <c r="R100" s="22">
        <v>644</v>
      </c>
      <c r="S100" s="21" t="s">
        <v>78</v>
      </c>
      <c r="T100" s="21" t="s">
        <v>1076</v>
      </c>
      <c r="U100" s="44">
        <v>430</v>
      </c>
      <c r="V100" s="44">
        <v>130</v>
      </c>
      <c r="W100" s="44">
        <v>300</v>
      </c>
      <c r="X100" s="44">
        <v>0</v>
      </c>
      <c r="Y100" s="44">
        <v>0</v>
      </c>
      <c r="Z100" s="44">
        <v>0</v>
      </c>
      <c r="AA100" s="44">
        <v>0</v>
      </c>
      <c r="AB100" s="44"/>
      <c r="AC100" s="50">
        <v>184</v>
      </c>
      <c r="AD100" s="50">
        <v>46</v>
      </c>
      <c r="AE100" s="33" t="s">
        <v>613</v>
      </c>
      <c r="AF100" s="33" t="s">
        <v>613</v>
      </c>
      <c r="AG100" s="21" t="s">
        <v>78</v>
      </c>
      <c r="AH100" s="21" t="s">
        <v>1076</v>
      </c>
      <c r="AI100" s="58" t="s">
        <v>438</v>
      </c>
      <c r="AJ100" s="21" t="s">
        <v>439</v>
      </c>
      <c r="AK100" s="21" t="s">
        <v>82</v>
      </c>
      <c r="AL100" s="21" t="s">
        <v>543</v>
      </c>
      <c r="AM100" s="21" t="s">
        <v>440</v>
      </c>
      <c r="AN100" s="21" t="s">
        <v>56</v>
      </c>
      <c r="AO100" s="133" t="s">
        <v>1112</v>
      </c>
      <c r="AP100" s="21"/>
      <c r="AQ100" s="20" t="s">
        <v>1079</v>
      </c>
      <c r="AR100" s="20"/>
      <c r="AS100" s="20"/>
      <c r="AT100" s="20" t="s">
        <v>1141</v>
      </c>
      <c r="AU100" s="152" t="str">
        <f>AI100</f>
        <v>水利局</v>
      </c>
      <c r="AV100" s="128"/>
      <c r="AW100" s="1" t="s">
        <v>1141</v>
      </c>
    </row>
    <row r="101" s="1" customFormat="1" ht="42" hidden="1" customHeight="1" spans="1:49">
      <c r="A101" s="20">
        <v>45</v>
      </c>
      <c r="B101" s="20" t="s">
        <v>631</v>
      </c>
      <c r="C101" s="20">
        <v>2022</v>
      </c>
      <c r="D101" s="21" t="s">
        <v>430</v>
      </c>
      <c r="E101" s="21" t="s">
        <v>632</v>
      </c>
      <c r="F101" s="21" t="s">
        <v>45</v>
      </c>
      <c r="G101" s="22" t="s">
        <v>1074</v>
      </c>
      <c r="H101" s="21" t="s">
        <v>455</v>
      </c>
      <c r="I101" s="33" t="s">
        <v>1167</v>
      </c>
      <c r="J101" s="21"/>
      <c r="K101" s="21"/>
      <c r="L101" s="22">
        <v>1</v>
      </c>
      <c r="M101" s="21"/>
      <c r="N101" s="21"/>
      <c r="O101" s="21"/>
      <c r="P101" s="21"/>
      <c r="Q101" s="21"/>
      <c r="R101" s="22">
        <v>3371</v>
      </c>
      <c r="S101" s="21" t="s">
        <v>1156</v>
      </c>
      <c r="T101" s="21" t="s">
        <v>1157</v>
      </c>
      <c r="U101" s="44">
        <v>1500</v>
      </c>
      <c r="V101" s="44">
        <v>0</v>
      </c>
      <c r="W101" s="44">
        <v>0</v>
      </c>
      <c r="X101" s="44">
        <v>300</v>
      </c>
      <c r="Y101" s="44">
        <v>0</v>
      </c>
      <c r="Z101" s="44">
        <v>0</v>
      </c>
      <c r="AA101" s="44">
        <v>1200</v>
      </c>
      <c r="AB101" s="44"/>
      <c r="AC101" s="50">
        <v>963</v>
      </c>
      <c r="AD101" s="50">
        <v>290</v>
      </c>
      <c r="AE101" s="33" t="s">
        <v>634</v>
      </c>
      <c r="AF101" s="33" t="s">
        <v>634</v>
      </c>
      <c r="AG101" s="21" t="s">
        <v>1154</v>
      </c>
      <c r="AH101" s="21" t="s">
        <v>1155</v>
      </c>
      <c r="AI101" s="58" t="s">
        <v>438</v>
      </c>
      <c r="AJ101" s="21" t="s">
        <v>439</v>
      </c>
      <c r="AK101" s="21" t="s">
        <v>82</v>
      </c>
      <c r="AL101" s="21" t="s">
        <v>543</v>
      </c>
      <c r="AM101" s="66" t="s">
        <v>458</v>
      </c>
      <c r="AN101" s="66" t="s">
        <v>56</v>
      </c>
      <c r="AO101" s="21" t="s">
        <v>1078</v>
      </c>
      <c r="AP101" s="66"/>
      <c r="AQ101" s="20" t="s">
        <v>1079</v>
      </c>
      <c r="AR101" s="20"/>
      <c r="AS101" s="20"/>
      <c r="AT101" s="20" t="s">
        <v>1141</v>
      </c>
      <c r="AU101" s="152" t="str">
        <f>AI101</f>
        <v>水利局</v>
      </c>
      <c r="AV101" s="128"/>
      <c r="AW101" s="1" t="s">
        <v>1141</v>
      </c>
    </row>
    <row r="102" s="1" customFormat="1" ht="33.75" hidden="1" spans="1:48">
      <c r="A102" s="20">
        <v>46</v>
      </c>
      <c r="B102" s="20" t="s">
        <v>641</v>
      </c>
      <c r="C102" s="20">
        <v>2022</v>
      </c>
      <c r="D102" s="21" t="s">
        <v>430</v>
      </c>
      <c r="E102" s="21" t="s">
        <v>642</v>
      </c>
      <c r="F102" s="21" t="s">
        <v>45</v>
      </c>
      <c r="G102" s="22" t="s">
        <v>1074</v>
      </c>
      <c r="H102" s="21" t="s">
        <v>509</v>
      </c>
      <c r="I102" s="33" t="s">
        <v>643</v>
      </c>
      <c r="J102" s="21"/>
      <c r="K102" s="21"/>
      <c r="L102" s="22">
        <v>1</v>
      </c>
      <c r="M102" s="21"/>
      <c r="N102" s="21"/>
      <c r="O102" s="21"/>
      <c r="P102" s="21"/>
      <c r="Q102" s="21"/>
      <c r="R102" s="22">
        <v>70</v>
      </c>
      <c r="S102" s="21" t="s">
        <v>168</v>
      </c>
      <c r="T102" s="21" t="s">
        <v>1117</v>
      </c>
      <c r="U102" s="44">
        <v>50</v>
      </c>
      <c r="V102" s="44">
        <v>0</v>
      </c>
      <c r="W102" s="44">
        <v>50</v>
      </c>
      <c r="X102" s="44">
        <v>0</v>
      </c>
      <c r="Y102" s="44">
        <v>0</v>
      </c>
      <c r="Z102" s="44">
        <v>0</v>
      </c>
      <c r="AA102" s="44">
        <v>0</v>
      </c>
      <c r="AB102" s="44"/>
      <c r="AC102" s="50">
        <v>20</v>
      </c>
      <c r="AD102" s="50">
        <v>0</v>
      </c>
      <c r="AE102" s="33" t="s">
        <v>644</v>
      </c>
      <c r="AF102" s="33" t="s">
        <v>618</v>
      </c>
      <c r="AG102" s="21" t="s">
        <v>168</v>
      </c>
      <c r="AH102" s="21" t="s">
        <v>1117</v>
      </c>
      <c r="AI102" s="58" t="s">
        <v>438</v>
      </c>
      <c r="AJ102" s="21" t="s">
        <v>439</v>
      </c>
      <c r="AK102" s="21" t="s">
        <v>82</v>
      </c>
      <c r="AL102" s="21" t="s">
        <v>543</v>
      </c>
      <c r="AM102" s="21" t="s">
        <v>458</v>
      </c>
      <c r="AN102" s="21" t="s">
        <v>203</v>
      </c>
      <c r="AO102" s="133"/>
      <c r="AP102" s="21"/>
      <c r="AQ102" s="20" t="s">
        <v>1079</v>
      </c>
      <c r="AR102" s="20"/>
      <c r="AS102" s="20"/>
      <c r="AT102" s="20"/>
      <c r="AU102" s="152" t="str">
        <f>AI102</f>
        <v>水利局</v>
      </c>
      <c r="AV102" s="128"/>
    </row>
    <row r="103" s="3" customFormat="1" ht="18" hidden="1" customHeight="1" spans="1:48">
      <c r="A103" s="155"/>
      <c r="B103" s="190" t="s">
        <v>660</v>
      </c>
      <c r="C103" s="190"/>
      <c r="D103" s="191"/>
      <c r="E103" s="191"/>
      <c r="F103" s="190"/>
      <c r="G103" s="191"/>
      <c r="H103" s="191"/>
      <c r="I103" s="190"/>
      <c r="J103" s="166">
        <v>0</v>
      </c>
      <c r="K103" s="166">
        <v>0</v>
      </c>
      <c r="L103" s="166">
        <v>0</v>
      </c>
      <c r="M103" s="166">
        <v>0</v>
      </c>
      <c r="N103" s="166">
        <v>0</v>
      </c>
      <c r="O103" s="166">
        <v>0</v>
      </c>
      <c r="P103" s="166">
        <v>0</v>
      </c>
      <c r="Q103" s="166">
        <v>0</v>
      </c>
      <c r="R103" s="166">
        <v>0</v>
      </c>
      <c r="S103" s="166">
        <v>0</v>
      </c>
      <c r="T103" s="166">
        <v>0</v>
      </c>
      <c r="U103" s="166">
        <v>0</v>
      </c>
      <c r="V103" s="166">
        <v>0</v>
      </c>
      <c r="W103" s="166">
        <v>0</v>
      </c>
      <c r="X103" s="166">
        <v>0</v>
      </c>
      <c r="Y103" s="166">
        <v>0</v>
      </c>
      <c r="Z103" s="166">
        <v>0</v>
      </c>
      <c r="AA103" s="166">
        <v>0</v>
      </c>
      <c r="AB103" s="166"/>
      <c r="AC103" s="166">
        <v>0</v>
      </c>
      <c r="AD103" s="166">
        <v>0</v>
      </c>
      <c r="AE103" s="205"/>
      <c r="AF103" s="205"/>
      <c r="AG103" s="201"/>
      <c r="AH103" s="201"/>
      <c r="AI103" s="206"/>
      <c r="AJ103" s="201"/>
      <c r="AK103" s="201"/>
      <c r="AL103" s="201"/>
      <c r="AM103" s="175"/>
      <c r="AN103" s="163"/>
      <c r="AO103" s="178"/>
      <c r="AP103" s="163"/>
      <c r="AQ103" s="178"/>
      <c r="AR103" s="178"/>
      <c r="AS103" s="178"/>
      <c r="AT103" s="178"/>
      <c r="AU103" s="178"/>
      <c r="AV103" s="178"/>
    </row>
    <row r="104" s="3" customFormat="1" ht="18" hidden="1" customHeight="1" spans="1:48">
      <c r="A104" s="155"/>
      <c r="B104" s="190" t="s">
        <v>661</v>
      </c>
      <c r="C104" s="190"/>
      <c r="D104" s="191"/>
      <c r="E104" s="191"/>
      <c r="F104" s="190"/>
      <c r="G104" s="191"/>
      <c r="H104" s="191"/>
      <c r="I104" s="190"/>
      <c r="J104" s="166">
        <v>0</v>
      </c>
      <c r="K104" s="166">
        <v>0</v>
      </c>
      <c r="L104" s="166">
        <v>0</v>
      </c>
      <c r="M104" s="166">
        <v>0</v>
      </c>
      <c r="N104" s="166">
        <v>0</v>
      </c>
      <c r="O104" s="166">
        <v>0</v>
      </c>
      <c r="P104" s="166">
        <v>0</v>
      </c>
      <c r="Q104" s="166">
        <v>0</v>
      </c>
      <c r="R104" s="166">
        <v>0</v>
      </c>
      <c r="S104" s="166">
        <v>0</v>
      </c>
      <c r="T104" s="166">
        <v>0</v>
      </c>
      <c r="U104" s="166">
        <v>0</v>
      </c>
      <c r="V104" s="166">
        <v>0</v>
      </c>
      <c r="W104" s="166">
        <v>0</v>
      </c>
      <c r="X104" s="166">
        <v>0</v>
      </c>
      <c r="Y104" s="166">
        <v>0</v>
      </c>
      <c r="Z104" s="166">
        <v>0</v>
      </c>
      <c r="AA104" s="166">
        <v>0</v>
      </c>
      <c r="AB104" s="166"/>
      <c r="AC104" s="166">
        <v>0</v>
      </c>
      <c r="AD104" s="166">
        <v>0</v>
      </c>
      <c r="AE104" s="205"/>
      <c r="AF104" s="205"/>
      <c r="AG104" s="201"/>
      <c r="AH104" s="201"/>
      <c r="AI104" s="206"/>
      <c r="AJ104" s="201"/>
      <c r="AK104" s="201"/>
      <c r="AL104" s="201"/>
      <c r="AM104" s="175"/>
      <c r="AN104" s="163"/>
      <c r="AO104" s="178"/>
      <c r="AP104" s="163"/>
      <c r="AQ104" s="178"/>
      <c r="AR104" s="178"/>
      <c r="AS104" s="178"/>
      <c r="AT104" s="178"/>
      <c r="AU104" s="178"/>
      <c r="AV104" s="178"/>
    </row>
    <row r="105" s="3" customFormat="1" ht="18" hidden="1" customHeight="1" spans="1:48">
      <c r="A105" s="155"/>
      <c r="B105" s="190" t="s">
        <v>662</v>
      </c>
      <c r="C105" s="190"/>
      <c r="D105" s="191"/>
      <c r="E105" s="191"/>
      <c r="F105" s="190"/>
      <c r="G105" s="191"/>
      <c r="H105" s="191"/>
      <c r="I105" s="190"/>
      <c r="J105" s="166">
        <v>0</v>
      </c>
      <c r="K105" s="166">
        <v>0</v>
      </c>
      <c r="L105" s="166">
        <v>0</v>
      </c>
      <c r="M105" s="166">
        <v>0</v>
      </c>
      <c r="N105" s="166">
        <v>0</v>
      </c>
      <c r="O105" s="166">
        <v>0</v>
      </c>
      <c r="P105" s="166">
        <v>0</v>
      </c>
      <c r="Q105" s="166">
        <v>0</v>
      </c>
      <c r="R105" s="166">
        <v>0</v>
      </c>
      <c r="S105" s="166">
        <v>0</v>
      </c>
      <c r="T105" s="166">
        <v>0</v>
      </c>
      <c r="U105" s="166">
        <v>0</v>
      </c>
      <c r="V105" s="166">
        <v>0</v>
      </c>
      <c r="W105" s="166">
        <v>0</v>
      </c>
      <c r="X105" s="166">
        <v>0</v>
      </c>
      <c r="Y105" s="166">
        <v>0</v>
      </c>
      <c r="Z105" s="166">
        <v>0</v>
      </c>
      <c r="AA105" s="166">
        <v>0</v>
      </c>
      <c r="AB105" s="166"/>
      <c r="AC105" s="166" t="e">
        <f>SUM(#REF!)</f>
        <v>#REF!</v>
      </c>
      <c r="AD105" s="166" t="e">
        <f>SUM(#REF!)</f>
        <v>#REF!</v>
      </c>
      <c r="AE105" s="205"/>
      <c r="AF105" s="205"/>
      <c r="AG105" s="201"/>
      <c r="AH105" s="201"/>
      <c r="AI105" s="206"/>
      <c r="AJ105" s="201"/>
      <c r="AK105" s="201"/>
      <c r="AL105" s="201"/>
      <c r="AM105" s="175"/>
      <c r="AN105" s="163"/>
      <c r="AO105" s="178"/>
      <c r="AP105" s="163"/>
      <c r="AQ105" s="178"/>
      <c r="AR105" s="178"/>
      <c r="AS105" s="178"/>
      <c r="AT105" s="178"/>
      <c r="AU105" s="178"/>
      <c r="AV105" s="178"/>
    </row>
    <row r="106" s="3" customFormat="1" ht="18" hidden="1" customHeight="1" spans="1:48">
      <c r="A106" s="155"/>
      <c r="B106" s="190" t="s">
        <v>690</v>
      </c>
      <c r="C106" s="190"/>
      <c r="D106" s="191"/>
      <c r="E106" s="191"/>
      <c r="F106" s="190"/>
      <c r="G106" s="191"/>
      <c r="H106" s="191"/>
      <c r="I106" s="190"/>
      <c r="J106" s="166">
        <v>0</v>
      </c>
      <c r="K106" s="166">
        <v>0</v>
      </c>
      <c r="L106" s="166">
        <v>0</v>
      </c>
      <c r="M106" s="166">
        <v>0</v>
      </c>
      <c r="N106" s="166">
        <v>0</v>
      </c>
      <c r="O106" s="166">
        <v>0</v>
      </c>
      <c r="P106" s="166">
        <v>0</v>
      </c>
      <c r="Q106" s="166">
        <v>0</v>
      </c>
      <c r="R106" s="166">
        <v>0</v>
      </c>
      <c r="S106" s="166">
        <v>0</v>
      </c>
      <c r="T106" s="166">
        <v>0</v>
      </c>
      <c r="U106" s="166">
        <v>0</v>
      </c>
      <c r="V106" s="166">
        <v>0</v>
      </c>
      <c r="W106" s="166">
        <v>0</v>
      </c>
      <c r="X106" s="166">
        <v>0</v>
      </c>
      <c r="Y106" s="166">
        <v>0</v>
      </c>
      <c r="Z106" s="166">
        <v>0</v>
      </c>
      <c r="AA106" s="166">
        <v>0</v>
      </c>
      <c r="AB106" s="166"/>
      <c r="AC106" s="166">
        <v>0</v>
      </c>
      <c r="AD106" s="166">
        <v>0</v>
      </c>
      <c r="AE106" s="205"/>
      <c r="AF106" s="205"/>
      <c r="AG106" s="201"/>
      <c r="AH106" s="201"/>
      <c r="AI106" s="206"/>
      <c r="AJ106" s="201"/>
      <c r="AK106" s="201"/>
      <c r="AL106" s="201"/>
      <c r="AM106" s="175"/>
      <c r="AN106" s="163"/>
      <c r="AO106" s="178"/>
      <c r="AP106" s="163"/>
      <c r="AQ106" s="178"/>
      <c r="AR106" s="178"/>
      <c r="AS106" s="178"/>
      <c r="AT106" s="178"/>
      <c r="AU106" s="178"/>
      <c r="AV106" s="178"/>
    </row>
    <row r="107" s="3" customFormat="1" ht="18" hidden="1" customHeight="1" spans="1:48">
      <c r="A107" s="155"/>
      <c r="B107" s="190" t="s">
        <v>691</v>
      </c>
      <c r="C107" s="190"/>
      <c r="D107" s="190"/>
      <c r="E107" s="191"/>
      <c r="F107" s="190"/>
      <c r="G107" s="190"/>
      <c r="H107" s="191"/>
      <c r="I107" s="190"/>
      <c r="J107" s="166">
        <f t="shared" ref="J107:AA107" si="26">SUM(J108:J110)</f>
        <v>0</v>
      </c>
      <c r="K107" s="166">
        <f t="shared" si="26"/>
        <v>0</v>
      </c>
      <c r="L107" s="166">
        <f t="shared" si="26"/>
        <v>3</v>
      </c>
      <c r="M107" s="166">
        <f t="shared" si="26"/>
        <v>0</v>
      </c>
      <c r="N107" s="166">
        <f t="shared" si="26"/>
        <v>0</v>
      </c>
      <c r="O107" s="166">
        <f t="shared" si="26"/>
        <v>0</v>
      </c>
      <c r="P107" s="166">
        <f t="shared" si="26"/>
        <v>0</v>
      </c>
      <c r="Q107" s="166">
        <f t="shared" si="26"/>
        <v>0</v>
      </c>
      <c r="R107" s="166">
        <f t="shared" si="26"/>
        <v>3275</v>
      </c>
      <c r="S107" s="166">
        <f t="shared" si="26"/>
        <v>0</v>
      </c>
      <c r="T107" s="166">
        <f t="shared" si="26"/>
        <v>0</v>
      </c>
      <c r="U107" s="166">
        <f t="shared" si="26"/>
        <v>1898.7</v>
      </c>
      <c r="V107" s="166">
        <f t="shared" si="26"/>
        <v>950</v>
      </c>
      <c r="W107" s="166">
        <f t="shared" si="26"/>
        <v>0</v>
      </c>
      <c r="X107" s="166">
        <f t="shared" si="26"/>
        <v>948.7</v>
      </c>
      <c r="Y107" s="166">
        <f t="shared" si="26"/>
        <v>0</v>
      </c>
      <c r="Z107" s="166">
        <f t="shared" si="26"/>
        <v>0</v>
      </c>
      <c r="AA107" s="166">
        <f t="shared" si="26"/>
        <v>0</v>
      </c>
      <c r="AB107" s="166"/>
      <c r="AC107" s="166">
        <f>SUM(AC108:AC110)</f>
        <v>948</v>
      </c>
      <c r="AD107" s="166">
        <f>SUM(AD108:AD110)</f>
        <v>389</v>
      </c>
      <c r="AE107" s="205"/>
      <c r="AF107" s="205"/>
      <c r="AG107" s="201"/>
      <c r="AH107" s="201"/>
      <c r="AI107" s="206"/>
      <c r="AJ107" s="201"/>
      <c r="AK107" s="201"/>
      <c r="AL107" s="201"/>
      <c r="AM107" s="175"/>
      <c r="AN107" s="163"/>
      <c r="AO107" s="178"/>
      <c r="AP107" s="163"/>
      <c r="AQ107" s="178"/>
      <c r="AR107" s="178"/>
      <c r="AS107" s="178"/>
      <c r="AT107" s="178"/>
      <c r="AU107" s="178"/>
      <c r="AV107" s="178"/>
    </row>
    <row r="108" s="1" customFormat="1" ht="56.25" hidden="1" spans="1:48">
      <c r="A108" s="20">
        <v>47</v>
      </c>
      <c r="B108" s="20" t="s">
        <v>692</v>
      </c>
      <c r="C108" s="20">
        <v>2022</v>
      </c>
      <c r="D108" s="21" t="s">
        <v>43</v>
      </c>
      <c r="E108" s="21" t="s">
        <v>693</v>
      </c>
      <c r="F108" s="21" t="s">
        <v>45</v>
      </c>
      <c r="G108" s="22" t="s">
        <v>1074</v>
      </c>
      <c r="H108" s="21" t="s">
        <v>621</v>
      </c>
      <c r="I108" s="33" t="s">
        <v>694</v>
      </c>
      <c r="J108" s="21"/>
      <c r="K108" s="21"/>
      <c r="L108" s="21">
        <v>1</v>
      </c>
      <c r="M108" s="21"/>
      <c r="N108" s="21"/>
      <c r="O108" s="21"/>
      <c r="P108" s="21"/>
      <c r="Q108" s="21"/>
      <c r="R108" s="22">
        <v>1925</v>
      </c>
      <c r="S108" s="21" t="s">
        <v>200</v>
      </c>
      <c r="T108" s="21" t="s">
        <v>201</v>
      </c>
      <c r="U108" s="44">
        <v>160</v>
      </c>
      <c r="V108" s="44">
        <v>0</v>
      </c>
      <c r="W108" s="44">
        <v>0</v>
      </c>
      <c r="X108" s="44">
        <v>160</v>
      </c>
      <c r="Y108" s="44">
        <v>0</v>
      </c>
      <c r="Z108" s="44">
        <v>0</v>
      </c>
      <c r="AA108" s="44">
        <v>0</v>
      </c>
      <c r="AB108" s="44"/>
      <c r="AC108" s="50">
        <v>550</v>
      </c>
      <c r="AD108" s="50">
        <v>241</v>
      </c>
      <c r="AE108" s="33" t="s">
        <v>695</v>
      </c>
      <c r="AF108" s="33" t="s">
        <v>696</v>
      </c>
      <c r="AG108" s="21" t="s">
        <v>200</v>
      </c>
      <c r="AH108" s="21" t="s">
        <v>201</v>
      </c>
      <c r="AI108" s="58" t="s">
        <v>52</v>
      </c>
      <c r="AJ108" s="21" t="s">
        <v>53</v>
      </c>
      <c r="AK108" s="21" t="s">
        <v>1073</v>
      </c>
      <c r="AL108" s="21" t="s">
        <v>543</v>
      </c>
      <c r="AM108" s="66" t="s">
        <v>438</v>
      </c>
      <c r="AN108" s="66" t="s">
        <v>56</v>
      </c>
      <c r="AO108" s="133" t="s">
        <v>1112</v>
      </c>
      <c r="AP108" s="66"/>
      <c r="AQ108" s="20" t="s">
        <v>1079</v>
      </c>
      <c r="AR108" s="20"/>
      <c r="AS108" s="20"/>
      <c r="AT108" s="20"/>
      <c r="AU108" s="152" t="str">
        <f>AI108</f>
        <v>林业和草原局</v>
      </c>
      <c r="AV108" s="128"/>
    </row>
    <row r="109" s="74" customFormat="1" ht="45" spans="1:48">
      <c r="A109" s="20">
        <v>48</v>
      </c>
      <c r="B109" s="152" t="s">
        <v>697</v>
      </c>
      <c r="C109" s="152">
        <v>2022</v>
      </c>
      <c r="D109" s="21" t="s">
        <v>430</v>
      </c>
      <c r="E109" s="248" t="s">
        <v>698</v>
      </c>
      <c r="F109" s="58" t="s">
        <v>45</v>
      </c>
      <c r="G109" s="114" t="s">
        <v>1074</v>
      </c>
      <c r="H109" s="58" t="s">
        <v>224</v>
      </c>
      <c r="I109" s="117" t="s">
        <v>1507</v>
      </c>
      <c r="J109" s="21"/>
      <c r="K109" s="21"/>
      <c r="L109" s="21">
        <v>1</v>
      </c>
      <c r="M109" s="21"/>
      <c r="N109" s="21"/>
      <c r="O109" s="21"/>
      <c r="P109" s="21"/>
      <c r="Q109" s="21"/>
      <c r="R109" s="22">
        <v>1197</v>
      </c>
      <c r="S109" s="58" t="s">
        <v>438</v>
      </c>
      <c r="T109" s="58" t="s">
        <v>439</v>
      </c>
      <c r="U109" s="115">
        <v>1608.7</v>
      </c>
      <c r="V109" s="115">
        <v>820</v>
      </c>
      <c r="W109" s="115">
        <v>0</v>
      </c>
      <c r="X109" s="115">
        <f>U109-V109</f>
        <v>788.7</v>
      </c>
      <c r="Y109" s="115">
        <v>0</v>
      </c>
      <c r="Z109" s="115">
        <v>0</v>
      </c>
      <c r="AA109" s="115">
        <v>0</v>
      </c>
      <c r="AB109" s="115"/>
      <c r="AC109" s="141">
        <v>342</v>
      </c>
      <c r="AD109" s="141">
        <v>113</v>
      </c>
      <c r="AE109" s="117" t="s">
        <v>1508</v>
      </c>
      <c r="AF109" s="117" t="s">
        <v>701</v>
      </c>
      <c r="AG109" s="21" t="s">
        <v>1154</v>
      </c>
      <c r="AH109" s="21" t="s">
        <v>1155</v>
      </c>
      <c r="AI109" s="58" t="s">
        <v>438</v>
      </c>
      <c r="AJ109" s="21" t="s">
        <v>439</v>
      </c>
      <c r="AK109" s="21" t="s">
        <v>82</v>
      </c>
      <c r="AL109" s="21" t="s">
        <v>543</v>
      </c>
      <c r="AM109" s="66" t="s">
        <v>215</v>
      </c>
      <c r="AN109" s="66" t="s">
        <v>56</v>
      </c>
      <c r="AO109" s="21" t="s">
        <v>1112</v>
      </c>
      <c r="AP109" s="66"/>
      <c r="AQ109" s="152" t="s">
        <v>1079</v>
      </c>
      <c r="AR109" s="152" t="s">
        <v>1079</v>
      </c>
      <c r="AS109" s="152" t="s">
        <v>1079</v>
      </c>
      <c r="AT109" s="152"/>
      <c r="AU109" s="152" t="str">
        <f>AI109</f>
        <v>水利局</v>
      </c>
      <c r="AV109" s="128" t="s">
        <v>1168</v>
      </c>
    </row>
    <row r="110" s="1" customFormat="1" ht="57" customHeight="1" spans="1:48">
      <c r="A110" s="20">
        <v>49</v>
      </c>
      <c r="B110" s="20" t="s">
        <v>1510</v>
      </c>
      <c r="C110" s="20">
        <v>2022</v>
      </c>
      <c r="D110" s="21" t="s">
        <v>430</v>
      </c>
      <c r="E110" s="264" t="s">
        <v>1511</v>
      </c>
      <c r="F110" s="21" t="s">
        <v>45</v>
      </c>
      <c r="G110" s="22" t="s">
        <v>1074</v>
      </c>
      <c r="H110" s="21" t="s">
        <v>425</v>
      </c>
      <c r="I110" s="33" t="s">
        <v>1512</v>
      </c>
      <c r="J110" s="21"/>
      <c r="K110" s="21"/>
      <c r="L110" s="21">
        <v>1</v>
      </c>
      <c r="M110" s="21"/>
      <c r="N110" s="21"/>
      <c r="O110" s="21"/>
      <c r="P110" s="21"/>
      <c r="Q110" s="21"/>
      <c r="R110" s="22">
        <v>153</v>
      </c>
      <c r="S110" s="21" t="s">
        <v>200</v>
      </c>
      <c r="T110" s="21" t="s">
        <v>201</v>
      </c>
      <c r="U110" s="44">
        <v>130</v>
      </c>
      <c r="V110" s="44">
        <v>130</v>
      </c>
      <c r="W110" s="44">
        <v>0</v>
      </c>
      <c r="X110" s="44">
        <v>0</v>
      </c>
      <c r="Y110" s="44">
        <v>0</v>
      </c>
      <c r="Z110" s="44">
        <v>0</v>
      </c>
      <c r="AA110" s="44">
        <v>0</v>
      </c>
      <c r="AB110" s="44"/>
      <c r="AC110" s="50">
        <v>56</v>
      </c>
      <c r="AD110" s="50">
        <v>35</v>
      </c>
      <c r="AE110" s="33" t="s">
        <v>1513</v>
      </c>
      <c r="AF110" s="33" t="s">
        <v>715</v>
      </c>
      <c r="AG110" s="21" t="s">
        <v>200</v>
      </c>
      <c r="AH110" s="21" t="s">
        <v>201</v>
      </c>
      <c r="AI110" s="58" t="s">
        <v>438</v>
      </c>
      <c r="AJ110" s="21" t="s">
        <v>439</v>
      </c>
      <c r="AK110" s="21" t="s">
        <v>82</v>
      </c>
      <c r="AL110" s="21" t="s">
        <v>543</v>
      </c>
      <c r="AM110" s="66" t="s">
        <v>438</v>
      </c>
      <c r="AN110" s="21"/>
      <c r="AO110" s="133"/>
      <c r="AP110" s="21"/>
      <c r="AQ110" s="20" t="s">
        <v>1079</v>
      </c>
      <c r="AR110" s="152" t="s">
        <v>1079</v>
      </c>
      <c r="AS110" s="20"/>
      <c r="AT110" s="20" t="s">
        <v>1514</v>
      </c>
      <c r="AU110" s="152" t="str">
        <f>AI110</f>
        <v>水利局</v>
      </c>
      <c r="AV110" s="128"/>
    </row>
    <row r="111" s="3" customFormat="1" ht="18" hidden="1" customHeight="1" spans="1:48">
      <c r="A111" s="155"/>
      <c r="B111" s="190" t="s">
        <v>716</v>
      </c>
      <c r="C111" s="190"/>
      <c r="D111" s="191"/>
      <c r="E111" s="191"/>
      <c r="F111" s="190"/>
      <c r="G111" s="191"/>
      <c r="H111" s="191"/>
      <c r="I111" s="190"/>
      <c r="J111" s="166">
        <v>0</v>
      </c>
      <c r="K111" s="166">
        <v>0</v>
      </c>
      <c r="L111" s="166">
        <v>0</v>
      </c>
      <c r="M111" s="166">
        <v>0</v>
      </c>
      <c r="N111" s="166">
        <v>0</v>
      </c>
      <c r="O111" s="166">
        <v>0</v>
      </c>
      <c r="P111" s="166">
        <v>0</v>
      </c>
      <c r="Q111" s="166">
        <v>0</v>
      </c>
      <c r="R111" s="166">
        <v>0</v>
      </c>
      <c r="S111" s="166">
        <v>0</v>
      </c>
      <c r="T111" s="166">
        <v>0</v>
      </c>
      <c r="U111" s="166">
        <v>0</v>
      </c>
      <c r="V111" s="166">
        <v>0</v>
      </c>
      <c r="W111" s="166">
        <v>0</v>
      </c>
      <c r="X111" s="166">
        <v>0</v>
      </c>
      <c r="Y111" s="166">
        <v>0</v>
      </c>
      <c r="Z111" s="166">
        <v>0</v>
      </c>
      <c r="AA111" s="166">
        <v>0</v>
      </c>
      <c r="AB111" s="166"/>
      <c r="AC111" s="166">
        <v>0</v>
      </c>
      <c r="AD111" s="166">
        <v>0</v>
      </c>
      <c r="AE111" s="205"/>
      <c r="AF111" s="205"/>
      <c r="AG111" s="201"/>
      <c r="AH111" s="201"/>
      <c r="AI111" s="206"/>
      <c r="AJ111" s="201"/>
      <c r="AK111" s="201"/>
      <c r="AL111" s="201"/>
      <c r="AM111" s="175"/>
      <c r="AN111" s="163"/>
      <c r="AO111" s="178"/>
      <c r="AP111" s="163"/>
      <c r="AQ111" s="178"/>
      <c r="AR111" s="178"/>
      <c r="AS111" s="178"/>
      <c r="AT111" s="178"/>
      <c r="AU111" s="178"/>
      <c r="AV111" s="178"/>
    </row>
    <row r="112" s="3" customFormat="1" ht="18" hidden="1" customHeight="1" spans="1:48">
      <c r="A112" s="155"/>
      <c r="B112" s="190" t="s">
        <v>717</v>
      </c>
      <c r="C112" s="190"/>
      <c r="D112" s="191"/>
      <c r="E112" s="191"/>
      <c r="F112" s="190"/>
      <c r="G112" s="191"/>
      <c r="H112" s="191"/>
      <c r="I112" s="190"/>
      <c r="J112" s="166">
        <f t="shared" ref="J112:AA112" si="27">J113+J115+J119+J121</f>
        <v>0</v>
      </c>
      <c r="K112" s="166">
        <f t="shared" si="27"/>
        <v>0</v>
      </c>
      <c r="L112" s="166">
        <f t="shared" si="27"/>
        <v>16</v>
      </c>
      <c r="M112" s="166">
        <f t="shared" si="27"/>
        <v>0</v>
      </c>
      <c r="N112" s="166">
        <f t="shared" si="27"/>
        <v>0</v>
      </c>
      <c r="O112" s="166">
        <f t="shared" si="27"/>
        <v>0</v>
      </c>
      <c r="P112" s="166">
        <f t="shared" si="27"/>
        <v>0</v>
      </c>
      <c r="Q112" s="166">
        <f t="shared" si="27"/>
        <v>0</v>
      </c>
      <c r="R112" s="166">
        <f t="shared" si="27"/>
        <v>36221</v>
      </c>
      <c r="S112" s="166">
        <f t="shared" si="27"/>
        <v>0</v>
      </c>
      <c r="T112" s="166">
        <f t="shared" si="27"/>
        <v>0</v>
      </c>
      <c r="U112" s="166">
        <f t="shared" si="27"/>
        <v>5361.15</v>
      </c>
      <c r="V112" s="166">
        <f t="shared" si="27"/>
        <v>50</v>
      </c>
      <c r="W112" s="166">
        <f t="shared" si="27"/>
        <v>1530</v>
      </c>
      <c r="X112" s="166">
        <f t="shared" si="27"/>
        <v>3631.15</v>
      </c>
      <c r="Y112" s="166">
        <f t="shared" si="27"/>
        <v>0</v>
      </c>
      <c r="Z112" s="166">
        <f t="shared" si="27"/>
        <v>0</v>
      </c>
      <c r="AA112" s="166">
        <f t="shared" si="27"/>
        <v>150</v>
      </c>
      <c r="AB112" s="166"/>
      <c r="AC112" s="166">
        <f>AC113+AC115+AC119+AC121</f>
        <v>9452</v>
      </c>
      <c r="AD112" s="166">
        <f>AD113+AD115+AD119+AD121</f>
        <v>4100</v>
      </c>
      <c r="AE112" s="205"/>
      <c r="AF112" s="205"/>
      <c r="AG112" s="201"/>
      <c r="AH112" s="201"/>
      <c r="AI112" s="206"/>
      <c r="AJ112" s="201"/>
      <c r="AK112" s="201"/>
      <c r="AL112" s="201"/>
      <c r="AM112" s="175"/>
      <c r="AN112" s="163"/>
      <c r="AO112" s="178"/>
      <c r="AP112" s="163"/>
      <c r="AQ112" s="178"/>
      <c r="AR112" s="178"/>
      <c r="AS112" s="178"/>
      <c r="AT112" s="178"/>
      <c r="AU112" s="178"/>
      <c r="AV112" s="178"/>
    </row>
    <row r="113" s="3" customFormat="1" ht="18" hidden="1" customHeight="1" spans="1:48">
      <c r="A113" s="155"/>
      <c r="B113" s="190" t="s">
        <v>718</v>
      </c>
      <c r="C113" s="190"/>
      <c r="D113" s="191"/>
      <c r="E113" s="191"/>
      <c r="F113" s="190"/>
      <c r="G113" s="191"/>
      <c r="H113" s="191"/>
      <c r="I113" s="190"/>
      <c r="J113" s="166">
        <f t="shared" ref="J113:AA113" si="28">SUM(J114:J114)</f>
        <v>0</v>
      </c>
      <c r="K113" s="166">
        <f t="shared" si="28"/>
        <v>0</v>
      </c>
      <c r="L113" s="166">
        <f t="shared" si="28"/>
        <v>1</v>
      </c>
      <c r="M113" s="166">
        <f t="shared" si="28"/>
        <v>0</v>
      </c>
      <c r="N113" s="166">
        <f t="shared" si="28"/>
        <v>0</v>
      </c>
      <c r="O113" s="166">
        <f t="shared" si="28"/>
        <v>0</v>
      </c>
      <c r="P113" s="166">
        <f t="shared" si="28"/>
        <v>0</v>
      </c>
      <c r="Q113" s="166">
        <f t="shared" si="28"/>
        <v>0</v>
      </c>
      <c r="R113" s="166">
        <f t="shared" si="28"/>
        <v>3693</v>
      </c>
      <c r="S113" s="166">
        <f t="shared" si="28"/>
        <v>0</v>
      </c>
      <c r="T113" s="166">
        <f t="shared" si="28"/>
        <v>0</v>
      </c>
      <c r="U113" s="166">
        <f t="shared" si="28"/>
        <v>50</v>
      </c>
      <c r="V113" s="166">
        <f t="shared" si="28"/>
        <v>50</v>
      </c>
      <c r="W113" s="166">
        <f t="shared" si="28"/>
        <v>0</v>
      </c>
      <c r="X113" s="166">
        <f t="shared" si="28"/>
        <v>0</v>
      </c>
      <c r="Y113" s="166">
        <f t="shared" si="28"/>
        <v>0</v>
      </c>
      <c r="Z113" s="166">
        <f t="shared" si="28"/>
        <v>0</v>
      </c>
      <c r="AA113" s="166">
        <f t="shared" si="28"/>
        <v>0</v>
      </c>
      <c r="AB113" s="166"/>
      <c r="AC113" s="166">
        <f>SUM(AC114:AC114)</f>
        <v>1055</v>
      </c>
      <c r="AD113" s="166">
        <f>SUM(AD114:AD114)</f>
        <v>743</v>
      </c>
      <c r="AE113" s="205"/>
      <c r="AF113" s="205"/>
      <c r="AG113" s="201"/>
      <c r="AH113" s="201"/>
      <c r="AI113" s="206"/>
      <c r="AJ113" s="201"/>
      <c r="AK113" s="201"/>
      <c r="AL113" s="201"/>
      <c r="AM113" s="175"/>
      <c r="AN113" s="163"/>
      <c r="AO113" s="178"/>
      <c r="AP113" s="163"/>
      <c r="AQ113" s="178"/>
      <c r="AR113" s="178"/>
      <c r="AS113" s="178"/>
      <c r="AT113" s="178"/>
      <c r="AU113" s="178"/>
      <c r="AV113" s="178"/>
    </row>
    <row r="114" s="3" customFormat="1" ht="56.25" spans="1:48">
      <c r="A114" s="158">
        <v>50</v>
      </c>
      <c r="B114" s="158" t="s">
        <v>719</v>
      </c>
      <c r="C114" s="158">
        <v>2022</v>
      </c>
      <c r="D114" s="23" t="s">
        <v>720</v>
      </c>
      <c r="E114" s="305" t="s">
        <v>721</v>
      </c>
      <c r="F114" s="305" t="s">
        <v>45</v>
      </c>
      <c r="G114" s="163" t="s">
        <v>1074</v>
      </c>
      <c r="H114" s="305" t="s">
        <v>285</v>
      </c>
      <c r="I114" s="306" t="s">
        <v>722</v>
      </c>
      <c r="J114" s="305"/>
      <c r="K114" s="305"/>
      <c r="L114" s="305">
        <v>1</v>
      </c>
      <c r="M114" s="305"/>
      <c r="N114" s="305"/>
      <c r="O114" s="305"/>
      <c r="P114" s="305"/>
      <c r="Q114" s="305"/>
      <c r="R114" s="232">
        <v>3693</v>
      </c>
      <c r="S114" s="232" t="s">
        <v>50</v>
      </c>
      <c r="T114" s="163" t="s">
        <v>51</v>
      </c>
      <c r="U114" s="204">
        <v>50</v>
      </c>
      <c r="V114" s="204">
        <v>50</v>
      </c>
      <c r="W114" s="204">
        <v>0</v>
      </c>
      <c r="X114" s="204">
        <v>0</v>
      </c>
      <c r="Y114" s="204">
        <v>0</v>
      </c>
      <c r="Z114" s="204">
        <v>0</v>
      </c>
      <c r="AA114" s="204">
        <v>0</v>
      </c>
      <c r="AB114" s="204"/>
      <c r="AC114" s="50">
        <v>1055</v>
      </c>
      <c r="AD114" s="50">
        <v>743</v>
      </c>
      <c r="AE114" s="306" t="s">
        <v>723</v>
      </c>
      <c r="AF114" s="306" t="s">
        <v>724</v>
      </c>
      <c r="AG114" s="22" t="s">
        <v>50</v>
      </c>
      <c r="AH114" s="21" t="s">
        <v>51</v>
      </c>
      <c r="AI114" s="58" t="s">
        <v>80</v>
      </c>
      <c r="AJ114" s="21" t="s">
        <v>81</v>
      </c>
      <c r="AK114" s="21" t="s">
        <v>82</v>
      </c>
      <c r="AL114" s="21" t="s">
        <v>725</v>
      </c>
      <c r="AM114" s="21" t="s">
        <v>131</v>
      </c>
      <c r="AN114" s="21" t="s">
        <v>280</v>
      </c>
      <c r="AO114" s="265"/>
      <c r="AP114" s="21"/>
      <c r="AQ114" s="158" t="s">
        <v>1079</v>
      </c>
      <c r="AR114" s="158" t="s">
        <v>1079</v>
      </c>
      <c r="AS114" s="158" t="s">
        <v>1079</v>
      </c>
      <c r="AT114" s="158" t="s">
        <v>1135</v>
      </c>
      <c r="AU114" s="152" t="str">
        <f>AI114</f>
        <v>农业农村局</v>
      </c>
      <c r="AV114" s="185" t="s">
        <v>1080</v>
      </c>
    </row>
    <row r="115" s="3" customFormat="1" ht="18" hidden="1" customHeight="1" spans="1:48">
      <c r="A115" s="155"/>
      <c r="B115" s="190" t="s">
        <v>726</v>
      </c>
      <c r="C115" s="190"/>
      <c r="D115" s="191"/>
      <c r="E115" s="191"/>
      <c r="F115" s="190"/>
      <c r="G115" s="191"/>
      <c r="H115" s="191"/>
      <c r="I115" s="190"/>
      <c r="J115" s="166">
        <f t="shared" ref="J115:AA115" si="29">SUM(J116:J118)</f>
        <v>0</v>
      </c>
      <c r="K115" s="166">
        <f t="shared" si="29"/>
        <v>0</v>
      </c>
      <c r="L115" s="166">
        <f t="shared" si="29"/>
        <v>3</v>
      </c>
      <c r="M115" s="166">
        <f t="shared" si="29"/>
        <v>0</v>
      </c>
      <c r="N115" s="166">
        <f t="shared" si="29"/>
        <v>0</v>
      </c>
      <c r="O115" s="166">
        <f t="shared" si="29"/>
        <v>0</v>
      </c>
      <c r="P115" s="166">
        <f t="shared" si="29"/>
        <v>0</v>
      </c>
      <c r="Q115" s="166">
        <f t="shared" si="29"/>
        <v>0</v>
      </c>
      <c r="R115" s="166">
        <f t="shared" si="29"/>
        <v>4555</v>
      </c>
      <c r="S115" s="166">
        <f t="shared" si="29"/>
        <v>0</v>
      </c>
      <c r="T115" s="166">
        <f t="shared" si="29"/>
        <v>0</v>
      </c>
      <c r="U115" s="166">
        <f t="shared" si="29"/>
        <v>1030</v>
      </c>
      <c r="V115" s="166">
        <f t="shared" si="29"/>
        <v>0</v>
      </c>
      <c r="W115" s="166">
        <f t="shared" si="29"/>
        <v>1030</v>
      </c>
      <c r="X115" s="166">
        <f t="shared" si="29"/>
        <v>0</v>
      </c>
      <c r="Y115" s="166">
        <f t="shared" si="29"/>
        <v>0</v>
      </c>
      <c r="Z115" s="166">
        <f t="shared" si="29"/>
        <v>0</v>
      </c>
      <c r="AA115" s="166">
        <f t="shared" si="29"/>
        <v>0</v>
      </c>
      <c r="AB115" s="166"/>
      <c r="AC115" s="166">
        <f>SUM(AC116:AC118)</f>
        <v>892</v>
      </c>
      <c r="AD115" s="166">
        <f>SUM(AD116:AD118)</f>
        <v>282</v>
      </c>
      <c r="AE115" s="205"/>
      <c r="AF115" s="205"/>
      <c r="AG115" s="201"/>
      <c r="AH115" s="201"/>
      <c r="AI115" s="206"/>
      <c r="AJ115" s="201"/>
      <c r="AK115" s="201"/>
      <c r="AL115" s="201"/>
      <c r="AM115" s="175"/>
      <c r="AN115" s="163"/>
      <c r="AO115" s="178"/>
      <c r="AP115" s="163"/>
      <c r="AQ115" s="178"/>
      <c r="AR115" s="178"/>
      <c r="AS115" s="178"/>
      <c r="AT115" s="178"/>
      <c r="AU115" s="178"/>
      <c r="AV115" s="178"/>
    </row>
    <row r="116" s="1" customFormat="1" ht="101.25" hidden="1" spans="1:48">
      <c r="A116" s="20">
        <v>51</v>
      </c>
      <c r="B116" s="20" t="s">
        <v>727</v>
      </c>
      <c r="C116" s="20">
        <v>2022</v>
      </c>
      <c r="D116" s="21" t="s">
        <v>664</v>
      </c>
      <c r="E116" s="21" t="s">
        <v>728</v>
      </c>
      <c r="F116" s="21" t="s">
        <v>45</v>
      </c>
      <c r="G116" s="21" t="s">
        <v>1074</v>
      </c>
      <c r="H116" s="21" t="s">
        <v>455</v>
      </c>
      <c r="I116" s="33" t="s">
        <v>729</v>
      </c>
      <c r="J116" s="21"/>
      <c r="K116" s="21"/>
      <c r="L116" s="21">
        <v>1</v>
      </c>
      <c r="M116" s="21"/>
      <c r="N116" s="21"/>
      <c r="O116" s="21"/>
      <c r="P116" s="21"/>
      <c r="Q116" s="21"/>
      <c r="R116" s="22">
        <v>445</v>
      </c>
      <c r="S116" s="21" t="s">
        <v>168</v>
      </c>
      <c r="T116" s="21" t="s">
        <v>1117</v>
      </c>
      <c r="U116" s="44">
        <v>150</v>
      </c>
      <c r="V116" s="44">
        <v>0</v>
      </c>
      <c r="W116" s="44">
        <v>150</v>
      </c>
      <c r="X116" s="44">
        <v>0</v>
      </c>
      <c r="Y116" s="44">
        <v>0</v>
      </c>
      <c r="Z116" s="44">
        <v>0</v>
      </c>
      <c r="AA116" s="44">
        <v>0</v>
      </c>
      <c r="AB116" s="44"/>
      <c r="AC116" s="50">
        <v>127</v>
      </c>
      <c r="AD116" s="50">
        <v>40</v>
      </c>
      <c r="AE116" s="33" t="s">
        <v>730</v>
      </c>
      <c r="AF116" s="33" t="s">
        <v>731</v>
      </c>
      <c r="AG116" s="21" t="s">
        <v>168</v>
      </c>
      <c r="AH116" s="21" t="s">
        <v>1117</v>
      </c>
      <c r="AI116" s="58" t="s">
        <v>732</v>
      </c>
      <c r="AJ116" s="21" t="s">
        <v>733</v>
      </c>
      <c r="AK116" s="21" t="s">
        <v>389</v>
      </c>
      <c r="AL116" s="21" t="s">
        <v>725</v>
      </c>
      <c r="AM116" s="21" t="s">
        <v>734</v>
      </c>
      <c r="AN116" s="21" t="s">
        <v>56</v>
      </c>
      <c r="AO116" s="133"/>
      <c r="AP116" s="21"/>
      <c r="AQ116" s="20" t="s">
        <v>1079</v>
      </c>
      <c r="AR116" s="20"/>
      <c r="AS116" s="20"/>
      <c r="AT116" s="20"/>
      <c r="AU116" s="152" t="str">
        <f>AI116</f>
        <v>住建局</v>
      </c>
      <c r="AV116" s="128"/>
    </row>
    <row r="117" s="1" customFormat="1" ht="78.75" hidden="1" spans="1:48">
      <c r="A117" s="20">
        <v>52</v>
      </c>
      <c r="B117" s="20" t="s">
        <v>735</v>
      </c>
      <c r="C117" s="20">
        <v>2022</v>
      </c>
      <c r="D117" s="21" t="s">
        <v>664</v>
      </c>
      <c r="E117" s="21" t="s">
        <v>736</v>
      </c>
      <c r="F117" s="21" t="s">
        <v>45</v>
      </c>
      <c r="G117" s="21" t="s">
        <v>1074</v>
      </c>
      <c r="H117" s="21" t="s">
        <v>737</v>
      </c>
      <c r="I117" s="33" t="s">
        <v>738</v>
      </c>
      <c r="J117" s="21"/>
      <c r="K117" s="21"/>
      <c r="L117" s="21">
        <v>1</v>
      </c>
      <c r="M117" s="21"/>
      <c r="N117" s="21"/>
      <c r="O117" s="21"/>
      <c r="P117" s="21"/>
      <c r="Q117" s="21"/>
      <c r="R117" s="22">
        <v>1523</v>
      </c>
      <c r="S117" s="21" t="s">
        <v>78</v>
      </c>
      <c r="T117" s="21" t="s">
        <v>1076</v>
      </c>
      <c r="U117" s="44">
        <v>380</v>
      </c>
      <c r="V117" s="44">
        <v>0</v>
      </c>
      <c r="W117" s="44">
        <v>380</v>
      </c>
      <c r="X117" s="44">
        <v>0</v>
      </c>
      <c r="Y117" s="44">
        <v>0</v>
      </c>
      <c r="Z117" s="44">
        <v>0</v>
      </c>
      <c r="AA117" s="44">
        <v>0</v>
      </c>
      <c r="AB117" s="44"/>
      <c r="AC117" s="50">
        <v>435</v>
      </c>
      <c r="AD117" s="50">
        <v>132</v>
      </c>
      <c r="AE117" s="33" t="s">
        <v>739</v>
      </c>
      <c r="AF117" s="33" t="s">
        <v>740</v>
      </c>
      <c r="AG117" s="21" t="s">
        <v>78</v>
      </c>
      <c r="AH117" s="21" t="s">
        <v>1076</v>
      </c>
      <c r="AI117" s="58" t="s">
        <v>732</v>
      </c>
      <c r="AJ117" s="21" t="s">
        <v>733</v>
      </c>
      <c r="AK117" s="21" t="s">
        <v>389</v>
      </c>
      <c r="AL117" s="21" t="s">
        <v>725</v>
      </c>
      <c r="AM117" s="21" t="s">
        <v>741</v>
      </c>
      <c r="AN117" s="21" t="s">
        <v>203</v>
      </c>
      <c r="AO117" s="133"/>
      <c r="AP117" s="21"/>
      <c r="AQ117" s="20" t="s">
        <v>1079</v>
      </c>
      <c r="AR117" s="20"/>
      <c r="AS117" s="20"/>
      <c r="AT117" s="20"/>
      <c r="AU117" s="152" t="str">
        <f>AI117</f>
        <v>住建局</v>
      </c>
      <c r="AV117" s="128"/>
    </row>
    <row r="118" s="78" customFormat="1" ht="118" customHeight="1" spans="1:48">
      <c r="A118" s="20">
        <v>53</v>
      </c>
      <c r="B118" s="247" t="s">
        <v>1169</v>
      </c>
      <c r="C118" s="247">
        <v>2022</v>
      </c>
      <c r="D118" s="110" t="s">
        <v>664</v>
      </c>
      <c r="E118" s="237" t="s">
        <v>1170</v>
      </c>
      <c r="F118" s="237" t="s">
        <v>45</v>
      </c>
      <c r="G118" s="237" t="s">
        <v>1074</v>
      </c>
      <c r="H118" s="237" t="s">
        <v>1171</v>
      </c>
      <c r="I118" s="307" t="s">
        <v>1172</v>
      </c>
      <c r="J118" s="163"/>
      <c r="K118" s="163"/>
      <c r="L118" s="163">
        <v>1</v>
      </c>
      <c r="M118" s="163"/>
      <c r="N118" s="163"/>
      <c r="O118" s="163"/>
      <c r="P118" s="163"/>
      <c r="Q118" s="163"/>
      <c r="R118" s="232">
        <v>2587</v>
      </c>
      <c r="S118" s="237" t="s">
        <v>70</v>
      </c>
      <c r="T118" s="237" t="s">
        <v>1075</v>
      </c>
      <c r="U118" s="308">
        <v>500</v>
      </c>
      <c r="V118" s="308"/>
      <c r="W118" s="308">
        <v>500</v>
      </c>
      <c r="X118" s="308"/>
      <c r="Y118" s="308"/>
      <c r="Z118" s="308"/>
      <c r="AA118" s="308"/>
      <c r="AB118" s="308"/>
      <c r="AC118" s="141">
        <v>330</v>
      </c>
      <c r="AD118" s="141">
        <v>110</v>
      </c>
      <c r="AE118" s="309" t="s">
        <v>730</v>
      </c>
      <c r="AF118" s="309" t="s">
        <v>1173</v>
      </c>
      <c r="AG118" s="58" t="s">
        <v>70</v>
      </c>
      <c r="AH118" s="58" t="s">
        <v>1075</v>
      </c>
      <c r="AI118" s="110" t="s">
        <v>732</v>
      </c>
      <c r="AJ118" s="110" t="s">
        <v>733</v>
      </c>
      <c r="AK118" s="110" t="s">
        <v>389</v>
      </c>
      <c r="AL118" s="110" t="s">
        <v>543</v>
      </c>
      <c r="AM118" s="110"/>
      <c r="AN118" s="110"/>
      <c r="AO118" s="235"/>
      <c r="AP118" s="110"/>
      <c r="AQ118" s="247" t="s">
        <v>1079</v>
      </c>
      <c r="AR118" s="247" t="s">
        <v>1079</v>
      </c>
      <c r="AS118" s="247" t="s">
        <v>1079</v>
      </c>
      <c r="AT118" s="247" t="s">
        <v>1127</v>
      </c>
      <c r="AU118" s="152" t="str">
        <f>AI118</f>
        <v>住建局</v>
      </c>
      <c r="AV118" s="185" t="s">
        <v>1174</v>
      </c>
    </row>
    <row r="119" s="3" customFormat="1" ht="18" hidden="1" customHeight="1" spans="1:48">
      <c r="A119" s="155"/>
      <c r="B119" s="190" t="s">
        <v>742</v>
      </c>
      <c r="C119" s="190"/>
      <c r="D119" s="191"/>
      <c r="E119" s="191"/>
      <c r="F119" s="190"/>
      <c r="G119" s="191"/>
      <c r="H119" s="191"/>
      <c r="I119" s="190"/>
      <c r="J119" s="166">
        <f t="shared" ref="J119:AA119" si="30">SUM(J120:J120)</f>
        <v>0</v>
      </c>
      <c r="K119" s="166">
        <f t="shared" si="30"/>
        <v>0</v>
      </c>
      <c r="L119" s="166">
        <f t="shared" si="30"/>
        <v>1</v>
      </c>
      <c r="M119" s="166">
        <f t="shared" si="30"/>
        <v>0</v>
      </c>
      <c r="N119" s="166">
        <f t="shared" si="30"/>
        <v>0</v>
      </c>
      <c r="O119" s="166">
        <f t="shared" si="30"/>
        <v>0</v>
      </c>
      <c r="P119" s="166">
        <f t="shared" si="30"/>
        <v>0</v>
      </c>
      <c r="Q119" s="166">
        <f t="shared" si="30"/>
        <v>0</v>
      </c>
      <c r="R119" s="166">
        <f t="shared" si="30"/>
        <v>2587</v>
      </c>
      <c r="S119" s="166">
        <f t="shared" si="30"/>
        <v>0</v>
      </c>
      <c r="T119" s="166">
        <f t="shared" si="30"/>
        <v>0</v>
      </c>
      <c r="U119" s="166">
        <f t="shared" si="30"/>
        <v>100</v>
      </c>
      <c r="V119" s="166">
        <f t="shared" si="30"/>
        <v>0</v>
      </c>
      <c r="W119" s="166">
        <f t="shared" si="30"/>
        <v>0</v>
      </c>
      <c r="X119" s="166">
        <f t="shared" si="30"/>
        <v>100</v>
      </c>
      <c r="Y119" s="166">
        <f t="shared" si="30"/>
        <v>0</v>
      </c>
      <c r="Z119" s="166">
        <f t="shared" si="30"/>
        <v>0</v>
      </c>
      <c r="AA119" s="166">
        <f t="shared" si="30"/>
        <v>0</v>
      </c>
      <c r="AB119" s="166"/>
      <c r="AC119" s="166">
        <f>SUM(AC120:AC120)</f>
        <v>330</v>
      </c>
      <c r="AD119" s="166">
        <f>SUM(AD120:AD120)</f>
        <v>110</v>
      </c>
      <c r="AE119" s="205"/>
      <c r="AF119" s="205"/>
      <c r="AG119" s="21" t="s">
        <v>70</v>
      </c>
      <c r="AH119" s="21" t="s">
        <v>1075</v>
      </c>
      <c r="AI119" s="206"/>
      <c r="AJ119" s="201"/>
      <c r="AK119" s="201"/>
      <c r="AL119" s="201"/>
      <c r="AM119" s="175"/>
      <c r="AN119" s="163"/>
      <c r="AO119" s="178"/>
      <c r="AP119" s="163"/>
      <c r="AQ119" s="178"/>
      <c r="AR119" s="178"/>
      <c r="AS119" s="178"/>
      <c r="AT119" s="178"/>
      <c r="AU119" s="178"/>
      <c r="AV119" s="178"/>
    </row>
    <row r="120" s="1" customFormat="1" ht="139" hidden="1" customHeight="1" spans="1:49">
      <c r="A120" s="20">
        <v>54</v>
      </c>
      <c r="B120" s="20" t="s">
        <v>1175</v>
      </c>
      <c r="C120" s="20">
        <v>2022</v>
      </c>
      <c r="D120" s="110" t="s">
        <v>720</v>
      </c>
      <c r="E120" s="66" t="s">
        <v>1176</v>
      </c>
      <c r="F120" s="21" t="s">
        <v>45</v>
      </c>
      <c r="G120" s="21" t="s">
        <v>1072</v>
      </c>
      <c r="H120" s="21" t="s">
        <v>1171</v>
      </c>
      <c r="I120" s="33" t="s">
        <v>1177</v>
      </c>
      <c r="J120" s="21"/>
      <c r="K120" s="21"/>
      <c r="L120" s="22">
        <v>1</v>
      </c>
      <c r="M120" s="21"/>
      <c r="N120" s="21"/>
      <c r="O120" s="21"/>
      <c r="P120" s="21"/>
      <c r="Q120" s="21"/>
      <c r="R120" s="22">
        <v>2587</v>
      </c>
      <c r="S120" s="21" t="s">
        <v>70</v>
      </c>
      <c r="T120" s="21" t="s">
        <v>1075</v>
      </c>
      <c r="U120" s="44">
        <v>100</v>
      </c>
      <c r="V120" s="44">
        <v>0</v>
      </c>
      <c r="W120" s="44">
        <v>0</v>
      </c>
      <c r="X120" s="44">
        <v>100</v>
      </c>
      <c r="Y120" s="44">
        <v>0</v>
      </c>
      <c r="Z120" s="44">
        <v>0</v>
      </c>
      <c r="AA120" s="44">
        <v>0</v>
      </c>
      <c r="AB120" s="44"/>
      <c r="AC120" s="50">
        <v>330</v>
      </c>
      <c r="AD120" s="50">
        <v>110</v>
      </c>
      <c r="AE120" s="35" t="s">
        <v>1178</v>
      </c>
      <c r="AF120" s="35" t="s">
        <v>1179</v>
      </c>
      <c r="AG120" s="21" t="s">
        <v>70</v>
      </c>
      <c r="AH120" s="21" t="s">
        <v>1075</v>
      </c>
      <c r="AI120" s="110" t="s">
        <v>732</v>
      </c>
      <c r="AJ120" s="110" t="s">
        <v>733</v>
      </c>
      <c r="AK120" s="110" t="s">
        <v>389</v>
      </c>
      <c r="AL120" s="110" t="s">
        <v>543</v>
      </c>
      <c r="AM120" s="110"/>
      <c r="AN120" s="110"/>
      <c r="AO120" s="235"/>
      <c r="AP120" s="110"/>
      <c r="AQ120" s="20" t="s">
        <v>1079</v>
      </c>
      <c r="AR120" s="20"/>
      <c r="AS120" s="20"/>
      <c r="AT120" s="20" t="s">
        <v>1217</v>
      </c>
      <c r="AU120" s="152" t="str">
        <f>AI120</f>
        <v>住建局</v>
      </c>
      <c r="AV120" s="128"/>
      <c r="AW120" s="1">
        <v>1</v>
      </c>
    </row>
    <row r="121" s="3" customFormat="1" ht="18" hidden="1" customHeight="1" spans="1:48">
      <c r="A121" s="155"/>
      <c r="B121" s="190" t="s">
        <v>760</v>
      </c>
      <c r="C121" s="190"/>
      <c r="D121" s="191"/>
      <c r="E121" s="191"/>
      <c r="F121" s="190"/>
      <c r="G121" s="191"/>
      <c r="H121" s="191"/>
      <c r="I121" s="190"/>
      <c r="J121" s="166">
        <f t="shared" ref="J121:AA121" si="31">SUM(J122:J132)</f>
        <v>0</v>
      </c>
      <c r="K121" s="166">
        <f t="shared" si="31"/>
        <v>0</v>
      </c>
      <c r="L121" s="166">
        <f t="shared" si="31"/>
        <v>11</v>
      </c>
      <c r="M121" s="166">
        <f t="shared" si="31"/>
        <v>0</v>
      </c>
      <c r="N121" s="166">
        <f t="shared" si="31"/>
        <v>0</v>
      </c>
      <c r="O121" s="166">
        <f t="shared" si="31"/>
        <v>0</v>
      </c>
      <c r="P121" s="166">
        <f t="shared" si="31"/>
        <v>0</v>
      </c>
      <c r="Q121" s="166">
        <f t="shared" si="31"/>
        <v>0</v>
      </c>
      <c r="R121" s="166">
        <f t="shared" si="31"/>
        <v>25386</v>
      </c>
      <c r="S121" s="166">
        <f t="shared" si="31"/>
        <v>0</v>
      </c>
      <c r="T121" s="166">
        <f t="shared" si="31"/>
        <v>0</v>
      </c>
      <c r="U121" s="166">
        <f t="shared" si="31"/>
        <v>4181.15</v>
      </c>
      <c r="V121" s="166">
        <f t="shared" si="31"/>
        <v>0</v>
      </c>
      <c r="W121" s="166">
        <f t="shared" si="31"/>
        <v>500</v>
      </c>
      <c r="X121" s="166">
        <f t="shared" si="31"/>
        <v>3531.15</v>
      </c>
      <c r="Y121" s="166">
        <f t="shared" si="31"/>
        <v>0</v>
      </c>
      <c r="Z121" s="166">
        <f t="shared" si="31"/>
        <v>0</v>
      </c>
      <c r="AA121" s="166">
        <f t="shared" si="31"/>
        <v>150</v>
      </c>
      <c r="AB121" s="166"/>
      <c r="AC121" s="166">
        <f>SUM(AC122:AC132)</f>
        <v>7175</v>
      </c>
      <c r="AD121" s="166">
        <f>SUM(AD122:AD132)</f>
        <v>2965</v>
      </c>
      <c r="AE121" s="205"/>
      <c r="AF121" s="205"/>
      <c r="AG121" s="205"/>
      <c r="AH121" s="205"/>
      <c r="AI121" s="206"/>
      <c r="AJ121" s="201"/>
      <c r="AK121" s="201"/>
      <c r="AL121" s="201"/>
      <c r="AM121" s="175"/>
      <c r="AN121" s="163"/>
      <c r="AO121" s="178"/>
      <c r="AP121" s="163"/>
      <c r="AQ121" s="178"/>
      <c r="AR121" s="178"/>
      <c r="AS121" s="178"/>
      <c r="AT121" s="178"/>
      <c r="AU121" s="178"/>
      <c r="AV121" s="178"/>
    </row>
    <row r="122" s="1" customFormat="1" ht="259" hidden="1" customHeight="1" spans="1:48">
      <c r="A122" s="20">
        <v>55</v>
      </c>
      <c r="B122" s="20" t="s">
        <v>761</v>
      </c>
      <c r="C122" s="20">
        <v>2022</v>
      </c>
      <c r="D122" s="27" t="s">
        <v>720</v>
      </c>
      <c r="E122" s="23" t="s">
        <v>762</v>
      </c>
      <c r="F122" s="22" t="s">
        <v>45</v>
      </c>
      <c r="G122" s="21" t="s">
        <v>1074</v>
      </c>
      <c r="H122" s="22" t="s">
        <v>763</v>
      </c>
      <c r="I122" s="34" t="s">
        <v>1181</v>
      </c>
      <c r="J122" s="22"/>
      <c r="K122" s="22"/>
      <c r="L122" s="22">
        <v>1</v>
      </c>
      <c r="M122" s="22"/>
      <c r="N122" s="22"/>
      <c r="O122" s="22"/>
      <c r="P122" s="22"/>
      <c r="Q122" s="22"/>
      <c r="R122" s="22">
        <v>7623</v>
      </c>
      <c r="S122" s="23" t="s">
        <v>50</v>
      </c>
      <c r="T122" s="21" t="s">
        <v>51</v>
      </c>
      <c r="U122" s="44">
        <v>400</v>
      </c>
      <c r="V122" s="44">
        <v>0</v>
      </c>
      <c r="W122" s="44">
        <v>0</v>
      </c>
      <c r="X122" s="44">
        <v>400</v>
      </c>
      <c r="Y122" s="44">
        <v>0</v>
      </c>
      <c r="Z122" s="44">
        <v>0</v>
      </c>
      <c r="AA122" s="44">
        <v>0</v>
      </c>
      <c r="AB122" s="44"/>
      <c r="AC122" s="50">
        <v>2178</v>
      </c>
      <c r="AD122" s="50">
        <v>1175</v>
      </c>
      <c r="AE122" s="34" t="s">
        <v>1620</v>
      </c>
      <c r="AF122" s="34" t="s">
        <v>1621</v>
      </c>
      <c r="AG122" s="23" t="s">
        <v>50</v>
      </c>
      <c r="AH122" s="21" t="s">
        <v>51</v>
      </c>
      <c r="AI122" s="58" t="s">
        <v>80</v>
      </c>
      <c r="AJ122" s="21" t="s">
        <v>81</v>
      </c>
      <c r="AK122" s="21" t="s">
        <v>82</v>
      </c>
      <c r="AL122" s="21" t="s">
        <v>725</v>
      </c>
      <c r="AM122" s="21" t="s">
        <v>131</v>
      </c>
      <c r="AN122" s="21" t="s">
        <v>56</v>
      </c>
      <c r="AO122" s="21" t="s">
        <v>1078</v>
      </c>
      <c r="AP122" s="21"/>
      <c r="AQ122" s="20" t="s">
        <v>1079</v>
      </c>
      <c r="AR122" s="20"/>
      <c r="AS122" s="20"/>
      <c r="AT122" s="20"/>
      <c r="AU122" s="152" t="str">
        <f t="shared" ref="AU122:AU132" si="32">AI122</f>
        <v>农业农村局</v>
      </c>
      <c r="AV122" s="128"/>
    </row>
    <row r="123" s="1" customFormat="1" ht="196" hidden="1" customHeight="1" spans="1:48">
      <c r="A123" s="20">
        <v>56</v>
      </c>
      <c r="B123" s="20" t="s">
        <v>784</v>
      </c>
      <c r="C123" s="20">
        <v>2022</v>
      </c>
      <c r="D123" s="21" t="s">
        <v>720</v>
      </c>
      <c r="E123" s="21" t="s">
        <v>785</v>
      </c>
      <c r="F123" s="21" t="s">
        <v>45</v>
      </c>
      <c r="G123" s="21" t="s">
        <v>1074</v>
      </c>
      <c r="H123" s="21" t="s">
        <v>786</v>
      </c>
      <c r="I123" s="33" t="s">
        <v>1622</v>
      </c>
      <c r="J123" s="21"/>
      <c r="K123" s="21"/>
      <c r="L123" s="22">
        <v>1</v>
      </c>
      <c r="M123" s="21"/>
      <c r="N123" s="21"/>
      <c r="O123" s="21"/>
      <c r="P123" s="21"/>
      <c r="Q123" s="21"/>
      <c r="R123" s="22">
        <v>3584</v>
      </c>
      <c r="S123" s="21" t="s">
        <v>78</v>
      </c>
      <c r="T123" s="21" t="s">
        <v>1076</v>
      </c>
      <c r="U123" s="44">
        <v>400</v>
      </c>
      <c r="V123" s="44">
        <v>0</v>
      </c>
      <c r="W123" s="44">
        <v>0</v>
      </c>
      <c r="X123" s="44">
        <v>400</v>
      </c>
      <c r="Y123" s="44">
        <v>0</v>
      </c>
      <c r="Z123" s="44">
        <v>0</v>
      </c>
      <c r="AA123" s="44">
        <v>0</v>
      </c>
      <c r="AB123" s="44"/>
      <c r="AC123" s="50">
        <v>1024</v>
      </c>
      <c r="AD123" s="50">
        <v>369</v>
      </c>
      <c r="AE123" s="33" t="s">
        <v>788</v>
      </c>
      <c r="AF123" s="33" t="s">
        <v>789</v>
      </c>
      <c r="AG123" s="21" t="s">
        <v>78</v>
      </c>
      <c r="AH123" s="21" t="s">
        <v>1076</v>
      </c>
      <c r="AI123" s="58" t="s">
        <v>80</v>
      </c>
      <c r="AJ123" s="21" t="s">
        <v>81</v>
      </c>
      <c r="AK123" s="21" t="s">
        <v>82</v>
      </c>
      <c r="AL123" s="21" t="s">
        <v>725</v>
      </c>
      <c r="AM123" s="66" t="s">
        <v>790</v>
      </c>
      <c r="AN123" s="66" t="s">
        <v>56</v>
      </c>
      <c r="AO123" s="133" t="s">
        <v>1112</v>
      </c>
      <c r="AP123" s="66"/>
      <c r="AQ123" s="20" t="s">
        <v>1079</v>
      </c>
      <c r="AR123" s="20"/>
      <c r="AS123" s="20"/>
      <c r="AT123" s="20"/>
      <c r="AU123" s="152" t="str">
        <f t="shared" si="32"/>
        <v>农业农村局</v>
      </c>
      <c r="AV123" s="128"/>
    </row>
    <row r="124" s="1" customFormat="1" ht="123" hidden="1" customHeight="1" spans="1:48">
      <c r="A124" s="20">
        <v>57</v>
      </c>
      <c r="B124" s="20" t="s">
        <v>797</v>
      </c>
      <c r="C124" s="20">
        <v>2022</v>
      </c>
      <c r="D124" s="21" t="s">
        <v>720</v>
      </c>
      <c r="E124" s="21" t="s">
        <v>798</v>
      </c>
      <c r="F124" s="21" t="s">
        <v>45</v>
      </c>
      <c r="G124" s="21" t="s">
        <v>1074</v>
      </c>
      <c r="H124" s="21" t="s">
        <v>799</v>
      </c>
      <c r="I124" s="33" t="s">
        <v>1189</v>
      </c>
      <c r="J124" s="21"/>
      <c r="K124" s="21"/>
      <c r="L124" s="22">
        <v>1</v>
      </c>
      <c r="M124" s="21"/>
      <c r="N124" s="21"/>
      <c r="O124" s="21"/>
      <c r="P124" s="21"/>
      <c r="Q124" s="21"/>
      <c r="R124" s="22">
        <v>1652</v>
      </c>
      <c r="S124" s="21" t="s">
        <v>168</v>
      </c>
      <c r="T124" s="21" t="s">
        <v>1117</v>
      </c>
      <c r="U124" s="44">
        <v>546</v>
      </c>
      <c r="V124" s="44">
        <v>0</v>
      </c>
      <c r="W124" s="44">
        <v>0</v>
      </c>
      <c r="X124" s="44">
        <v>546</v>
      </c>
      <c r="Y124" s="44">
        <v>0</v>
      </c>
      <c r="Z124" s="44">
        <v>0</v>
      </c>
      <c r="AA124" s="44">
        <v>0</v>
      </c>
      <c r="AB124" s="44"/>
      <c r="AC124" s="50">
        <v>472</v>
      </c>
      <c r="AD124" s="50">
        <v>127</v>
      </c>
      <c r="AE124" s="33" t="s">
        <v>801</v>
      </c>
      <c r="AF124" s="33" t="s">
        <v>801</v>
      </c>
      <c r="AG124" s="21" t="s">
        <v>168</v>
      </c>
      <c r="AH124" s="21" t="s">
        <v>1117</v>
      </c>
      <c r="AI124" s="58" t="s">
        <v>80</v>
      </c>
      <c r="AJ124" s="21" t="s">
        <v>81</v>
      </c>
      <c r="AK124" s="21" t="s">
        <v>82</v>
      </c>
      <c r="AL124" s="21" t="s">
        <v>725</v>
      </c>
      <c r="AM124" s="21" t="s">
        <v>802</v>
      </c>
      <c r="AN124" s="21" t="s">
        <v>56</v>
      </c>
      <c r="AO124" s="21" t="s">
        <v>1078</v>
      </c>
      <c r="AP124" s="21"/>
      <c r="AQ124" s="20" t="s">
        <v>1079</v>
      </c>
      <c r="AR124" s="20"/>
      <c r="AS124" s="20"/>
      <c r="AT124" s="20"/>
      <c r="AU124" s="152" t="str">
        <f t="shared" si="32"/>
        <v>农业农村局</v>
      </c>
      <c r="AV124" s="128"/>
    </row>
    <row r="125" s="1" customFormat="1" ht="263" hidden="1" customHeight="1" spans="1:48">
      <c r="A125" s="20">
        <v>58</v>
      </c>
      <c r="B125" s="20" t="s">
        <v>803</v>
      </c>
      <c r="C125" s="20">
        <v>2022</v>
      </c>
      <c r="D125" s="21" t="s">
        <v>720</v>
      </c>
      <c r="E125" s="21" t="s">
        <v>804</v>
      </c>
      <c r="F125" s="21" t="s">
        <v>45</v>
      </c>
      <c r="G125" s="21" t="s">
        <v>1074</v>
      </c>
      <c r="H125" s="21" t="s">
        <v>805</v>
      </c>
      <c r="I125" s="33" t="s">
        <v>1190</v>
      </c>
      <c r="J125" s="21"/>
      <c r="K125" s="21"/>
      <c r="L125" s="22">
        <v>1</v>
      </c>
      <c r="M125" s="21"/>
      <c r="N125" s="21"/>
      <c r="O125" s="21"/>
      <c r="P125" s="21"/>
      <c r="Q125" s="21"/>
      <c r="R125" s="22">
        <v>4099</v>
      </c>
      <c r="S125" s="21" t="s">
        <v>200</v>
      </c>
      <c r="T125" s="21" t="s">
        <v>201</v>
      </c>
      <c r="U125" s="44">
        <v>425.5</v>
      </c>
      <c r="V125" s="44">
        <v>0</v>
      </c>
      <c r="W125" s="44">
        <v>0</v>
      </c>
      <c r="X125" s="44">
        <v>425.5</v>
      </c>
      <c r="Y125" s="44">
        <v>0</v>
      </c>
      <c r="Z125" s="44">
        <v>0</v>
      </c>
      <c r="AA125" s="44">
        <v>0</v>
      </c>
      <c r="AB125" s="44"/>
      <c r="AC125" s="50">
        <v>1171</v>
      </c>
      <c r="AD125" s="50">
        <v>581</v>
      </c>
      <c r="AE125" s="33" t="s">
        <v>807</v>
      </c>
      <c r="AF125" s="33" t="s">
        <v>808</v>
      </c>
      <c r="AG125" s="21" t="s">
        <v>200</v>
      </c>
      <c r="AH125" s="21" t="s">
        <v>201</v>
      </c>
      <c r="AI125" s="58" t="s">
        <v>80</v>
      </c>
      <c r="AJ125" s="21" t="s">
        <v>81</v>
      </c>
      <c r="AK125" s="21" t="s">
        <v>82</v>
      </c>
      <c r="AL125" s="21" t="s">
        <v>725</v>
      </c>
      <c r="AM125" s="21" t="s">
        <v>809</v>
      </c>
      <c r="AN125" s="21" t="s">
        <v>56</v>
      </c>
      <c r="AO125" s="21" t="s">
        <v>1078</v>
      </c>
      <c r="AP125" s="21"/>
      <c r="AQ125" s="20" t="s">
        <v>1079</v>
      </c>
      <c r="AR125" s="20"/>
      <c r="AS125" s="20"/>
      <c r="AT125" s="20"/>
      <c r="AU125" s="152" t="str">
        <f t="shared" si="32"/>
        <v>农业农村局</v>
      </c>
      <c r="AV125" s="128"/>
    </row>
    <row r="126" s="1" customFormat="1" ht="102" hidden="1" customHeight="1" spans="1:48">
      <c r="A126" s="20">
        <v>59</v>
      </c>
      <c r="B126" s="20" t="s">
        <v>810</v>
      </c>
      <c r="C126" s="20">
        <v>2022</v>
      </c>
      <c r="D126" s="21" t="s">
        <v>720</v>
      </c>
      <c r="E126" s="21" t="s">
        <v>811</v>
      </c>
      <c r="F126" s="21" t="s">
        <v>45</v>
      </c>
      <c r="G126" s="21" t="s">
        <v>1074</v>
      </c>
      <c r="H126" s="21" t="s">
        <v>812</v>
      </c>
      <c r="I126" s="33" t="s">
        <v>1191</v>
      </c>
      <c r="J126" s="21"/>
      <c r="K126" s="21"/>
      <c r="L126" s="22">
        <v>1</v>
      </c>
      <c r="M126" s="21"/>
      <c r="N126" s="21"/>
      <c r="O126" s="21"/>
      <c r="P126" s="21"/>
      <c r="Q126" s="21"/>
      <c r="R126" s="22">
        <v>788</v>
      </c>
      <c r="S126" s="21" t="s">
        <v>86</v>
      </c>
      <c r="T126" s="21" t="s">
        <v>90</v>
      </c>
      <c r="U126" s="44">
        <v>300</v>
      </c>
      <c r="V126" s="44">
        <v>0</v>
      </c>
      <c r="W126" s="44">
        <v>0</v>
      </c>
      <c r="X126" s="44">
        <v>300</v>
      </c>
      <c r="Y126" s="44">
        <v>0</v>
      </c>
      <c r="Z126" s="44">
        <v>0</v>
      </c>
      <c r="AA126" s="44">
        <v>0</v>
      </c>
      <c r="AB126" s="44"/>
      <c r="AC126" s="50">
        <v>225</v>
      </c>
      <c r="AD126" s="50">
        <v>19</v>
      </c>
      <c r="AE126" s="33" t="s">
        <v>814</v>
      </c>
      <c r="AF126" s="33" t="s">
        <v>815</v>
      </c>
      <c r="AG126" s="21" t="s">
        <v>86</v>
      </c>
      <c r="AH126" s="21" t="s">
        <v>90</v>
      </c>
      <c r="AI126" s="58" t="s">
        <v>80</v>
      </c>
      <c r="AJ126" s="21" t="s">
        <v>81</v>
      </c>
      <c r="AK126" s="21" t="s">
        <v>82</v>
      </c>
      <c r="AL126" s="21" t="s">
        <v>725</v>
      </c>
      <c r="AM126" s="21" t="s">
        <v>816</v>
      </c>
      <c r="AN126" s="21" t="s">
        <v>56</v>
      </c>
      <c r="AO126" s="21" t="s">
        <v>1078</v>
      </c>
      <c r="AP126" s="21"/>
      <c r="AQ126" s="20" t="s">
        <v>1079</v>
      </c>
      <c r="AR126" s="20"/>
      <c r="AS126" s="20"/>
      <c r="AT126" s="20"/>
      <c r="AU126" s="152" t="str">
        <f t="shared" si="32"/>
        <v>农业农村局</v>
      </c>
      <c r="AV126" s="128"/>
    </row>
    <row r="127" s="1" customFormat="1" ht="67" hidden="1" customHeight="1" spans="1:48">
      <c r="A127" s="20">
        <v>60</v>
      </c>
      <c r="B127" s="20" t="s">
        <v>817</v>
      </c>
      <c r="C127" s="20">
        <v>2022</v>
      </c>
      <c r="D127" s="21" t="s">
        <v>720</v>
      </c>
      <c r="E127" s="21" t="s">
        <v>818</v>
      </c>
      <c r="F127" s="21" t="s">
        <v>45</v>
      </c>
      <c r="G127" s="21" t="s">
        <v>1074</v>
      </c>
      <c r="H127" s="21" t="s">
        <v>158</v>
      </c>
      <c r="I127" s="33" t="s">
        <v>1623</v>
      </c>
      <c r="J127" s="21"/>
      <c r="K127" s="21"/>
      <c r="L127" s="22">
        <v>1</v>
      </c>
      <c r="M127" s="21"/>
      <c r="N127" s="21"/>
      <c r="O127" s="21"/>
      <c r="P127" s="21"/>
      <c r="Q127" s="21"/>
      <c r="R127" s="22">
        <v>998</v>
      </c>
      <c r="S127" s="21" t="s">
        <v>115</v>
      </c>
      <c r="T127" s="34" t="s">
        <v>1077</v>
      </c>
      <c r="U127" s="44">
        <v>170</v>
      </c>
      <c r="V127" s="44">
        <v>0</v>
      </c>
      <c r="W127" s="44">
        <v>0</v>
      </c>
      <c r="X127" s="44">
        <v>170</v>
      </c>
      <c r="Y127" s="44">
        <v>0</v>
      </c>
      <c r="Z127" s="44">
        <v>0</v>
      </c>
      <c r="AA127" s="44">
        <v>0</v>
      </c>
      <c r="AB127" s="44"/>
      <c r="AC127" s="50">
        <v>285</v>
      </c>
      <c r="AD127" s="50">
        <v>66</v>
      </c>
      <c r="AE127" s="33" t="s">
        <v>1193</v>
      </c>
      <c r="AF127" s="33" t="s">
        <v>821</v>
      </c>
      <c r="AG127" s="21" t="s">
        <v>115</v>
      </c>
      <c r="AH127" s="21" t="s">
        <v>1077</v>
      </c>
      <c r="AI127" s="58" t="s">
        <v>80</v>
      </c>
      <c r="AJ127" s="21" t="s">
        <v>81</v>
      </c>
      <c r="AK127" s="21" t="s">
        <v>82</v>
      </c>
      <c r="AL127" s="21" t="s">
        <v>725</v>
      </c>
      <c r="AM127" s="59" t="s">
        <v>63</v>
      </c>
      <c r="AN127" s="21" t="s">
        <v>56</v>
      </c>
      <c r="AO127" s="21" t="s">
        <v>1078</v>
      </c>
      <c r="AP127" s="21"/>
      <c r="AQ127" s="20" t="s">
        <v>1079</v>
      </c>
      <c r="AR127" s="20"/>
      <c r="AS127" s="20"/>
      <c r="AT127" s="20"/>
      <c r="AU127" s="152" t="str">
        <f t="shared" si="32"/>
        <v>农业农村局</v>
      </c>
      <c r="AV127" s="128"/>
    </row>
    <row r="128" s="74" customFormat="1" ht="45" hidden="1" spans="1:48">
      <c r="A128" s="20">
        <v>61</v>
      </c>
      <c r="B128" s="109" t="s">
        <v>828</v>
      </c>
      <c r="C128" s="26">
        <v>2023</v>
      </c>
      <c r="D128" s="26" t="s">
        <v>720</v>
      </c>
      <c r="E128" s="21" t="s">
        <v>829</v>
      </c>
      <c r="F128" s="21" t="s">
        <v>45</v>
      </c>
      <c r="G128" s="21" t="s">
        <v>1110</v>
      </c>
      <c r="H128" s="21" t="s">
        <v>830</v>
      </c>
      <c r="I128" s="33" t="s">
        <v>1624</v>
      </c>
      <c r="J128" s="21"/>
      <c r="K128" s="21"/>
      <c r="L128" s="22">
        <v>1</v>
      </c>
      <c r="M128" s="21"/>
      <c r="N128" s="21"/>
      <c r="O128" s="21"/>
      <c r="P128" s="21"/>
      <c r="Q128" s="21"/>
      <c r="R128" s="22">
        <v>1292</v>
      </c>
      <c r="S128" s="21" t="s">
        <v>70</v>
      </c>
      <c r="T128" s="21" t="s">
        <v>1075</v>
      </c>
      <c r="U128" s="44">
        <v>500</v>
      </c>
      <c r="V128" s="44">
        <v>0</v>
      </c>
      <c r="W128" s="44">
        <v>0</v>
      </c>
      <c r="X128" s="44">
        <v>500</v>
      </c>
      <c r="Y128" s="44">
        <v>0</v>
      </c>
      <c r="Z128" s="44">
        <v>0</v>
      </c>
      <c r="AA128" s="44">
        <v>0</v>
      </c>
      <c r="AB128" s="44"/>
      <c r="AC128" s="50">
        <v>1069</v>
      </c>
      <c r="AD128" s="50">
        <v>353</v>
      </c>
      <c r="AE128" s="33" t="s">
        <v>1625</v>
      </c>
      <c r="AF128" s="33" t="s">
        <v>1626</v>
      </c>
      <c r="AG128" s="21" t="s">
        <v>70</v>
      </c>
      <c r="AH128" s="21" t="s">
        <v>1075</v>
      </c>
      <c r="AI128" s="58" t="s">
        <v>80</v>
      </c>
      <c r="AJ128" s="21" t="s">
        <v>81</v>
      </c>
      <c r="AK128" s="21" t="s">
        <v>82</v>
      </c>
      <c r="AL128" s="21" t="s">
        <v>725</v>
      </c>
      <c r="AM128" s="59" t="s">
        <v>63</v>
      </c>
      <c r="AN128" s="58" t="s">
        <v>80</v>
      </c>
      <c r="AO128" s="21" t="s">
        <v>56</v>
      </c>
      <c r="AP128" s="103"/>
      <c r="AQ128" s="152" t="s">
        <v>1079</v>
      </c>
      <c r="AR128" s="103"/>
      <c r="AS128" s="103"/>
      <c r="AT128" s="103"/>
      <c r="AU128" s="152" t="str">
        <f t="shared" si="32"/>
        <v>农业农村局</v>
      </c>
      <c r="AV128" s="103"/>
    </row>
    <row r="129" s="74" customFormat="1" ht="115" customHeight="1" spans="1:49">
      <c r="A129" s="20">
        <v>62</v>
      </c>
      <c r="B129" s="152" t="s">
        <v>1196</v>
      </c>
      <c r="C129" s="152">
        <v>2022</v>
      </c>
      <c r="D129" s="110" t="s">
        <v>720</v>
      </c>
      <c r="E129" s="76" t="s">
        <v>1517</v>
      </c>
      <c r="F129" s="58" t="s">
        <v>45</v>
      </c>
      <c r="G129" s="58" t="s">
        <v>1074</v>
      </c>
      <c r="H129" s="58" t="s">
        <v>1171</v>
      </c>
      <c r="I129" s="117" t="s">
        <v>1518</v>
      </c>
      <c r="J129" s="21"/>
      <c r="K129" s="21"/>
      <c r="L129" s="22">
        <v>1</v>
      </c>
      <c r="M129" s="21"/>
      <c r="N129" s="21"/>
      <c r="O129" s="21"/>
      <c r="P129" s="21"/>
      <c r="Q129" s="21"/>
      <c r="R129" s="22">
        <v>2587</v>
      </c>
      <c r="S129" s="58" t="s">
        <v>70</v>
      </c>
      <c r="T129" s="58" t="s">
        <v>1075</v>
      </c>
      <c r="U129" s="115">
        <v>600</v>
      </c>
      <c r="V129" s="115"/>
      <c r="W129" s="115">
        <v>500</v>
      </c>
      <c r="X129" s="115">
        <v>100</v>
      </c>
      <c r="Y129" s="115"/>
      <c r="Z129" s="115"/>
      <c r="AA129" s="115"/>
      <c r="AB129" s="115"/>
      <c r="AC129" s="141">
        <v>330</v>
      </c>
      <c r="AD129" s="141">
        <v>110</v>
      </c>
      <c r="AE129" s="256" t="s">
        <v>1519</v>
      </c>
      <c r="AF129" s="256" t="s">
        <v>1520</v>
      </c>
      <c r="AG129" s="58" t="s">
        <v>70</v>
      </c>
      <c r="AH129" s="58" t="s">
        <v>1075</v>
      </c>
      <c r="AI129" s="109" t="s">
        <v>80</v>
      </c>
      <c r="AJ129" s="110" t="s">
        <v>1089</v>
      </c>
      <c r="AK129" s="110" t="s">
        <v>82</v>
      </c>
      <c r="AL129" s="110" t="s">
        <v>543</v>
      </c>
      <c r="AM129" s="110"/>
      <c r="AN129" s="110"/>
      <c r="AO129" s="235"/>
      <c r="AP129" s="110"/>
      <c r="AQ129" s="152" t="s">
        <v>1079</v>
      </c>
      <c r="AR129" s="152" t="s">
        <v>1079</v>
      </c>
      <c r="AS129" s="152" t="s">
        <v>1079</v>
      </c>
      <c r="AT129" s="152" t="s">
        <v>1217</v>
      </c>
      <c r="AU129" s="152" t="str">
        <f t="shared" si="32"/>
        <v>农业农村局</v>
      </c>
      <c r="AV129" s="133" t="s">
        <v>1174</v>
      </c>
      <c r="AW129" s="74">
        <v>1</v>
      </c>
    </row>
    <row r="130" s="1" customFormat="1" ht="75" hidden="1" customHeight="1" spans="1:49">
      <c r="A130" s="20">
        <v>63</v>
      </c>
      <c r="B130" s="20" t="s">
        <v>1200</v>
      </c>
      <c r="C130" s="20">
        <v>2022</v>
      </c>
      <c r="D130" s="110" t="s">
        <v>720</v>
      </c>
      <c r="E130" s="66" t="s">
        <v>1627</v>
      </c>
      <c r="F130" s="21" t="s">
        <v>45</v>
      </c>
      <c r="G130" s="21" t="s">
        <v>1074</v>
      </c>
      <c r="H130" s="21" t="s">
        <v>1171</v>
      </c>
      <c r="I130" s="33" t="s">
        <v>1628</v>
      </c>
      <c r="J130" s="21"/>
      <c r="K130" s="21"/>
      <c r="L130" s="22">
        <v>1</v>
      </c>
      <c r="M130" s="21"/>
      <c r="N130" s="21"/>
      <c r="O130" s="21"/>
      <c r="P130" s="21"/>
      <c r="Q130" s="21"/>
      <c r="R130" s="22">
        <v>2587</v>
      </c>
      <c r="S130" s="21" t="s">
        <v>70</v>
      </c>
      <c r="T130" s="21" t="s">
        <v>1075</v>
      </c>
      <c r="U130" s="44">
        <v>100</v>
      </c>
      <c r="V130" s="44"/>
      <c r="W130" s="44"/>
      <c r="X130" s="44">
        <v>100</v>
      </c>
      <c r="Y130" s="44"/>
      <c r="Z130" s="44"/>
      <c r="AA130" s="44"/>
      <c r="AB130" s="44"/>
      <c r="AC130" s="50">
        <v>330</v>
      </c>
      <c r="AD130" s="50">
        <v>110</v>
      </c>
      <c r="AE130" s="33" t="s">
        <v>1203</v>
      </c>
      <c r="AF130" s="33" t="s">
        <v>1204</v>
      </c>
      <c r="AG130" s="21" t="s">
        <v>70</v>
      </c>
      <c r="AH130" s="21" t="s">
        <v>1075</v>
      </c>
      <c r="AI130" s="109" t="s">
        <v>80</v>
      </c>
      <c r="AJ130" s="110" t="s">
        <v>1089</v>
      </c>
      <c r="AK130" s="110" t="s">
        <v>82</v>
      </c>
      <c r="AL130" s="110" t="s">
        <v>543</v>
      </c>
      <c r="AM130" s="110"/>
      <c r="AN130" s="110"/>
      <c r="AO130" s="235"/>
      <c r="AP130" s="110"/>
      <c r="AQ130" s="20" t="s">
        <v>1079</v>
      </c>
      <c r="AR130" s="20"/>
      <c r="AS130" s="20"/>
      <c r="AT130" s="20" t="s">
        <v>1217</v>
      </c>
      <c r="AU130" s="152" t="str">
        <f t="shared" si="32"/>
        <v>农业农村局</v>
      </c>
      <c r="AV130" s="128"/>
      <c r="AW130" s="1">
        <v>1</v>
      </c>
    </row>
    <row r="131" s="1" customFormat="1" ht="132" hidden="1" customHeight="1" spans="1:48">
      <c r="A131" s="20">
        <v>64</v>
      </c>
      <c r="B131" s="20" t="s">
        <v>1521</v>
      </c>
      <c r="C131" s="20">
        <v>2022</v>
      </c>
      <c r="D131" s="110" t="s">
        <v>720</v>
      </c>
      <c r="E131" s="66" t="s">
        <v>1522</v>
      </c>
      <c r="F131" s="21" t="s">
        <v>45</v>
      </c>
      <c r="G131" s="21" t="s">
        <v>1208</v>
      </c>
      <c r="H131" s="21" t="s">
        <v>580</v>
      </c>
      <c r="I131" s="33" t="s">
        <v>1523</v>
      </c>
      <c r="J131" s="21"/>
      <c r="K131" s="21"/>
      <c r="L131" s="21">
        <v>1</v>
      </c>
      <c r="M131" s="21"/>
      <c r="N131" s="21"/>
      <c r="O131" s="21"/>
      <c r="P131" s="21"/>
      <c r="Q131" s="21"/>
      <c r="R131" s="22">
        <v>84</v>
      </c>
      <c r="S131" s="21" t="s">
        <v>168</v>
      </c>
      <c r="T131" s="21" t="s">
        <v>1117</v>
      </c>
      <c r="U131" s="44">
        <v>699.65</v>
      </c>
      <c r="V131" s="44"/>
      <c r="W131" s="44"/>
      <c r="X131" s="44">
        <v>549.65</v>
      </c>
      <c r="Y131" s="44"/>
      <c r="Z131" s="44"/>
      <c r="AA131" s="44">
        <v>150</v>
      </c>
      <c r="AB131" s="44" t="s">
        <v>26</v>
      </c>
      <c r="AC131" s="50">
        <v>43</v>
      </c>
      <c r="AD131" s="50">
        <v>29</v>
      </c>
      <c r="AE131" s="33" t="s">
        <v>1203</v>
      </c>
      <c r="AF131" s="33" t="s">
        <v>1204</v>
      </c>
      <c r="AG131" s="21" t="s">
        <v>168</v>
      </c>
      <c r="AH131" s="21" t="s">
        <v>1117</v>
      </c>
      <c r="AI131" s="110" t="s">
        <v>52</v>
      </c>
      <c r="AJ131" s="109" t="s">
        <v>1629</v>
      </c>
      <c r="AK131" s="110" t="s">
        <v>1073</v>
      </c>
      <c r="AL131" s="110" t="s">
        <v>543</v>
      </c>
      <c r="AM131" s="110"/>
      <c r="AN131" s="110"/>
      <c r="AO131" s="235"/>
      <c r="AP131" s="110"/>
      <c r="AQ131" s="20" t="s">
        <v>1079</v>
      </c>
      <c r="AR131" s="20"/>
      <c r="AS131" s="20"/>
      <c r="AT131" s="20" t="s">
        <v>1214</v>
      </c>
      <c r="AU131" s="152" t="str">
        <f t="shared" si="32"/>
        <v>林业和草原局</v>
      </c>
      <c r="AV131" s="128"/>
    </row>
    <row r="132" s="1" customFormat="1" ht="132" hidden="1" customHeight="1" spans="1:48">
      <c r="A132" s="20">
        <v>65</v>
      </c>
      <c r="B132" s="20" t="s">
        <v>1526</v>
      </c>
      <c r="C132" s="20">
        <v>2022</v>
      </c>
      <c r="D132" s="110" t="s">
        <v>720</v>
      </c>
      <c r="E132" s="66" t="s">
        <v>1527</v>
      </c>
      <c r="F132" s="21" t="s">
        <v>45</v>
      </c>
      <c r="G132" s="21" t="s">
        <v>1528</v>
      </c>
      <c r="H132" s="21" t="s">
        <v>509</v>
      </c>
      <c r="I132" s="33" t="s">
        <v>1529</v>
      </c>
      <c r="J132" s="21"/>
      <c r="K132" s="21"/>
      <c r="L132" s="21">
        <v>1</v>
      </c>
      <c r="M132" s="21"/>
      <c r="N132" s="21"/>
      <c r="O132" s="21"/>
      <c r="P132" s="21"/>
      <c r="Q132" s="21"/>
      <c r="R132" s="22">
        <v>92</v>
      </c>
      <c r="S132" s="21" t="s">
        <v>168</v>
      </c>
      <c r="T132" s="21" t="s">
        <v>1117</v>
      </c>
      <c r="U132" s="44">
        <v>40</v>
      </c>
      <c r="V132" s="44"/>
      <c r="W132" s="44"/>
      <c r="X132" s="44">
        <v>40</v>
      </c>
      <c r="Y132" s="44"/>
      <c r="Z132" s="44"/>
      <c r="AA132" s="44"/>
      <c r="AB132" s="44"/>
      <c r="AC132" s="50">
        <v>48</v>
      </c>
      <c r="AD132" s="50">
        <v>26</v>
      </c>
      <c r="AE132" s="33" t="s">
        <v>1203</v>
      </c>
      <c r="AF132" s="33" t="s">
        <v>1204</v>
      </c>
      <c r="AG132" s="21" t="s">
        <v>168</v>
      </c>
      <c r="AH132" s="21" t="s">
        <v>1117</v>
      </c>
      <c r="AI132" s="110" t="s">
        <v>52</v>
      </c>
      <c r="AJ132" s="109" t="s">
        <v>1629</v>
      </c>
      <c r="AK132" s="110" t="s">
        <v>1073</v>
      </c>
      <c r="AL132" s="110" t="s">
        <v>543</v>
      </c>
      <c r="AM132" s="110"/>
      <c r="AN132" s="110"/>
      <c r="AO132" s="235"/>
      <c r="AP132" s="110"/>
      <c r="AQ132" s="20" t="s">
        <v>1079</v>
      </c>
      <c r="AR132" s="20"/>
      <c r="AS132" s="20"/>
      <c r="AT132" s="20" t="s">
        <v>1214</v>
      </c>
      <c r="AU132" s="152" t="str">
        <f t="shared" si="32"/>
        <v>林业和草原局</v>
      </c>
      <c r="AV132" s="128"/>
    </row>
    <row r="133" s="3" customFormat="1" ht="18" hidden="1" customHeight="1" spans="1:48">
      <c r="A133" s="155"/>
      <c r="B133" s="190" t="s">
        <v>843</v>
      </c>
      <c r="C133" s="190"/>
      <c r="D133" s="191"/>
      <c r="E133" s="191"/>
      <c r="F133" s="190"/>
      <c r="G133" s="191"/>
      <c r="H133" s="191"/>
      <c r="I133" s="190"/>
      <c r="J133" s="166">
        <f t="shared" ref="J133:AA133" si="33">J134+J135+J136+J138+J137+J139</f>
        <v>0</v>
      </c>
      <c r="K133" s="166">
        <f t="shared" si="33"/>
        <v>0</v>
      </c>
      <c r="L133" s="166">
        <f t="shared" si="33"/>
        <v>1</v>
      </c>
      <c r="M133" s="166">
        <f t="shared" si="33"/>
        <v>0</v>
      </c>
      <c r="N133" s="166">
        <f t="shared" si="33"/>
        <v>0</v>
      </c>
      <c r="O133" s="166">
        <f t="shared" si="33"/>
        <v>0</v>
      </c>
      <c r="P133" s="166">
        <f t="shared" si="33"/>
        <v>0</v>
      </c>
      <c r="Q133" s="166">
        <f t="shared" si="33"/>
        <v>0</v>
      </c>
      <c r="R133" s="166">
        <f t="shared" si="33"/>
        <v>2587</v>
      </c>
      <c r="S133" s="166">
        <f t="shared" si="33"/>
        <v>0</v>
      </c>
      <c r="T133" s="166">
        <f t="shared" si="33"/>
        <v>0</v>
      </c>
      <c r="U133" s="166">
        <f t="shared" si="33"/>
        <v>50</v>
      </c>
      <c r="V133" s="166">
        <f t="shared" si="33"/>
        <v>0</v>
      </c>
      <c r="W133" s="166">
        <f t="shared" si="33"/>
        <v>0</v>
      </c>
      <c r="X133" s="166">
        <f t="shared" si="33"/>
        <v>50</v>
      </c>
      <c r="Y133" s="166">
        <f t="shared" si="33"/>
        <v>0</v>
      </c>
      <c r="Z133" s="166">
        <f t="shared" si="33"/>
        <v>0</v>
      </c>
      <c r="AA133" s="166">
        <f t="shared" si="33"/>
        <v>0</v>
      </c>
      <c r="AB133" s="166"/>
      <c r="AC133" s="166">
        <f>AC134+AC135+AC136+AC138+AC137+AC139</f>
        <v>330</v>
      </c>
      <c r="AD133" s="166">
        <f>AD134+AD135+AD136+AD138+AD137+AD139</f>
        <v>110</v>
      </c>
      <c r="AE133" s="205"/>
      <c r="AF133" s="205"/>
      <c r="AG133" s="201"/>
      <c r="AH133" s="201"/>
      <c r="AI133" s="206"/>
      <c r="AJ133" s="201"/>
      <c r="AK133" s="201"/>
      <c r="AL133" s="201"/>
      <c r="AM133" s="175"/>
      <c r="AN133" s="163"/>
      <c r="AO133" s="178"/>
      <c r="AP133" s="163"/>
      <c r="AQ133" s="178"/>
      <c r="AR133" s="178"/>
      <c r="AS133" s="178"/>
      <c r="AT133" s="178"/>
      <c r="AU133" s="178"/>
      <c r="AV133" s="178"/>
    </row>
    <row r="134" s="3" customFormat="1" ht="18" hidden="1" customHeight="1" spans="1:48">
      <c r="A134" s="155"/>
      <c r="B134" s="190" t="s">
        <v>844</v>
      </c>
      <c r="C134" s="190"/>
      <c r="D134" s="191"/>
      <c r="E134" s="191"/>
      <c r="F134" s="190"/>
      <c r="G134" s="191"/>
      <c r="H134" s="191"/>
      <c r="I134" s="190"/>
      <c r="J134" s="166">
        <v>0</v>
      </c>
      <c r="K134" s="166">
        <v>0</v>
      </c>
      <c r="L134" s="166">
        <v>0</v>
      </c>
      <c r="M134" s="166">
        <v>0</v>
      </c>
      <c r="N134" s="166">
        <v>0</v>
      </c>
      <c r="O134" s="166">
        <v>0</v>
      </c>
      <c r="P134" s="166">
        <v>0</v>
      </c>
      <c r="Q134" s="166">
        <v>0</v>
      </c>
      <c r="R134" s="166">
        <v>0</v>
      </c>
      <c r="S134" s="166">
        <v>0</v>
      </c>
      <c r="T134" s="166">
        <v>0</v>
      </c>
      <c r="U134" s="166">
        <v>0</v>
      </c>
      <c r="V134" s="166">
        <v>0</v>
      </c>
      <c r="W134" s="166">
        <v>0</v>
      </c>
      <c r="X134" s="166">
        <v>0</v>
      </c>
      <c r="Y134" s="166">
        <v>0</v>
      </c>
      <c r="Z134" s="166">
        <v>0</v>
      </c>
      <c r="AA134" s="166">
        <v>0</v>
      </c>
      <c r="AB134" s="166"/>
      <c r="AC134" s="166">
        <v>0</v>
      </c>
      <c r="AD134" s="166">
        <v>0</v>
      </c>
      <c r="AE134" s="205"/>
      <c r="AF134" s="205"/>
      <c r="AG134" s="201"/>
      <c r="AH134" s="201"/>
      <c r="AI134" s="206"/>
      <c r="AJ134" s="201"/>
      <c r="AK134" s="201"/>
      <c r="AL134" s="201"/>
      <c r="AM134" s="175"/>
      <c r="AN134" s="163"/>
      <c r="AO134" s="178"/>
      <c r="AP134" s="163"/>
      <c r="AQ134" s="178"/>
      <c r="AR134" s="178"/>
      <c r="AS134" s="178"/>
      <c r="AT134" s="178"/>
      <c r="AU134" s="178"/>
      <c r="AV134" s="178"/>
    </row>
    <row r="135" s="3" customFormat="1" ht="18" hidden="1" customHeight="1" spans="1:48">
      <c r="A135" s="155"/>
      <c r="B135" s="190" t="s">
        <v>845</v>
      </c>
      <c r="C135" s="190"/>
      <c r="D135" s="191"/>
      <c r="E135" s="191"/>
      <c r="F135" s="190"/>
      <c r="G135" s="191"/>
      <c r="H135" s="191"/>
      <c r="I135" s="190"/>
      <c r="J135" s="166">
        <v>0</v>
      </c>
      <c r="K135" s="166">
        <v>0</v>
      </c>
      <c r="L135" s="166">
        <v>0</v>
      </c>
      <c r="M135" s="166">
        <v>0</v>
      </c>
      <c r="N135" s="166">
        <v>0</v>
      </c>
      <c r="O135" s="166">
        <v>0</v>
      </c>
      <c r="P135" s="166">
        <v>0</v>
      </c>
      <c r="Q135" s="166">
        <v>0</v>
      </c>
      <c r="R135" s="166">
        <v>0</v>
      </c>
      <c r="S135" s="166">
        <v>0</v>
      </c>
      <c r="T135" s="166">
        <v>0</v>
      </c>
      <c r="U135" s="166">
        <v>0</v>
      </c>
      <c r="V135" s="166">
        <v>0</v>
      </c>
      <c r="W135" s="166">
        <v>0</v>
      </c>
      <c r="X135" s="166">
        <v>0</v>
      </c>
      <c r="Y135" s="166">
        <v>0</v>
      </c>
      <c r="Z135" s="166">
        <v>0</v>
      </c>
      <c r="AA135" s="166">
        <v>0</v>
      </c>
      <c r="AB135" s="166"/>
      <c r="AC135" s="166">
        <v>0</v>
      </c>
      <c r="AD135" s="166">
        <v>0</v>
      </c>
      <c r="AE135" s="205"/>
      <c r="AF135" s="205"/>
      <c r="AG135" s="201"/>
      <c r="AH135" s="201"/>
      <c r="AI135" s="206"/>
      <c r="AJ135" s="201"/>
      <c r="AK135" s="201"/>
      <c r="AL135" s="201"/>
      <c r="AM135" s="175"/>
      <c r="AN135" s="163"/>
      <c r="AO135" s="178"/>
      <c r="AP135" s="163"/>
      <c r="AQ135" s="178"/>
      <c r="AR135" s="178"/>
      <c r="AS135" s="178"/>
      <c r="AT135" s="178"/>
      <c r="AU135" s="178"/>
      <c r="AV135" s="178"/>
    </row>
    <row r="136" s="3" customFormat="1" ht="18" hidden="1" customHeight="1" spans="1:48">
      <c r="A136" s="155"/>
      <c r="B136" s="190" t="s">
        <v>846</v>
      </c>
      <c r="C136" s="190"/>
      <c r="D136" s="191"/>
      <c r="E136" s="191"/>
      <c r="F136" s="190"/>
      <c r="G136" s="191"/>
      <c r="H136" s="191"/>
      <c r="I136" s="190"/>
      <c r="J136" s="166">
        <v>0</v>
      </c>
      <c r="K136" s="166">
        <v>0</v>
      </c>
      <c r="L136" s="166">
        <v>0</v>
      </c>
      <c r="M136" s="166">
        <v>0</v>
      </c>
      <c r="N136" s="166">
        <v>0</v>
      </c>
      <c r="O136" s="166">
        <v>0</v>
      </c>
      <c r="P136" s="166">
        <v>0</v>
      </c>
      <c r="Q136" s="166">
        <v>0</v>
      </c>
      <c r="R136" s="166">
        <v>0</v>
      </c>
      <c r="S136" s="166">
        <v>0</v>
      </c>
      <c r="T136" s="166">
        <v>0</v>
      </c>
      <c r="U136" s="166">
        <v>0</v>
      </c>
      <c r="V136" s="166">
        <v>0</v>
      </c>
      <c r="W136" s="166">
        <v>0</v>
      </c>
      <c r="X136" s="166">
        <v>0</v>
      </c>
      <c r="Y136" s="166">
        <v>0</v>
      </c>
      <c r="Z136" s="166">
        <v>0</v>
      </c>
      <c r="AA136" s="166">
        <v>0</v>
      </c>
      <c r="AB136" s="166"/>
      <c r="AC136" s="166">
        <v>0</v>
      </c>
      <c r="AD136" s="166">
        <v>0</v>
      </c>
      <c r="AE136" s="205"/>
      <c r="AF136" s="205"/>
      <c r="AG136" s="201"/>
      <c r="AH136" s="201"/>
      <c r="AI136" s="206"/>
      <c r="AJ136" s="201"/>
      <c r="AK136" s="201"/>
      <c r="AL136" s="201"/>
      <c r="AM136" s="175"/>
      <c r="AN136" s="163"/>
      <c r="AO136" s="178"/>
      <c r="AP136" s="163"/>
      <c r="AQ136" s="178"/>
      <c r="AR136" s="178"/>
      <c r="AS136" s="178"/>
      <c r="AT136" s="178"/>
      <c r="AU136" s="178"/>
      <c r="AV136" s="178"/>
    </row>
    <row r="137" s="3" customFormat="1" ht="18" hidden="1" customHeight="1" spans="1:48">
      <c r="A137" s="155"/>
      <c r="B137" s="190" t="s">
        <v>847</v>
      </c>
      <c r="C137" s="190"/>
      <c r="D137" s="191"/>
      <c r="E137" s="191"/>
      <c r="F137" s="190"/>
      <c r="G137" s="191"/>
      <c r="H137" s="191"/>
      <c r="I137" s="190"/>
      <c r="J137" s="166">
        <v>0</v>
      </c>
      <c r="K137" s="166">
        <v>0</v>
      </c>
      <c r="L137" s="166">
        <v>0</v>
      </c>
      <c r="M137" s="166">
        <v>0</v>
      </c>
      <c r="N137" s="166">
        <v>0</v>
      </c>
      <c r="O137" s="166">
        <v>0</v>
      </c>
      <c r="P137" s="166">
        <v>0</v>
      </c>
      <c r="Q137" s="166">
        <v>0</v>
      </c>
      <c r="R137" s="166">
        <v>0</v>
      </c>
      <c r="S137" s="166">
        <v>0</v>
      </c>
      <c r="T137" s="166">
        <v>0</v>
      </c>
      <c r="U137" s="166">
        <v>0</v>
      </c>
      <c r="V137" s="166">
        <v>0</v>
      </c>
      <c r="W137" s="166">
        <v>0</v>
      </c>
      <c r="X137" s="166">
        <v>0</v>
      </c>
      <c r="Y137" s="166">
        <v>0</v>
      </c>
      <c r="Z137" s="166">
        <v>0</v>
      </c>
      <c r="AA137" s="166">
        <v>0</v>
      </c>
      <c r="AB137" s="166"/>
      <c r="AC137" s="166">
        <v>0</v>
      </c>
      <c r="AD137" s="166">
        <v>0</v>
      </c>
      <c r="AE137" s="205"/>
      <c r="AF137" s="205"/>
      <c r="AG137" s="201"/>
      <c r="AH137" s="201"/>
      <c r="AI137" s="206"/>
      <c r="AJ137" s="201"/>
      <c r="AK137" s="201"/>
      <c r="AL137" s="201"/>
      <c r="AM137" s="175"/>
      <c r="AN137" s="163"/>
      <c r="AO137" s="178"/>
      <c r="AP137" s="163"/>
      <c r="AQ137" s="178"/>
      <c r="AR137" s="178"/>
      <c r="AS137" s="178"/>
      <c r="AT137" s="178"/>
      <c r="AU137" s="178"/>
      <c r="AV137" s="178"/>
    </row>
    <row r="138" s="3" customFormat="1" ht="18" hidden="1" customHeight="1" spans="1:48">
      <c r="A138" s="155"/>
      <c r="B138" s="190" t="s">
        <v>848</v>
      </c>
      <c r="C138" s="190"/>
      <c r="D138" s="191"/>
      <c r="E138" s="191"/>
      <c r="F138" s="190"/>
      <c r="G138" s="191"/>
      <c r="H138" s="191"/>
      <c r="I138" s="190"/>
      <c r="J138" s="166">
        <v>0</v>
      </c>
      <c r="K138" s="166">
        <v>0</v>
      </c>
      <c r="L138" s="166">
        <v>0</v>
      </c>
      <c r="M138" s="166">
        <v>0</v>
      </c>
      <c r="N138" s="166">
        <v>0</v>
      </c>
      <c r="O138" s="166">
        <v>0</v>
      </c>
      <c r="P138" s="166">
        <v>0</v>
      </c>
      <c r="Q138" s="166">
        <v>0</v>
      </c>
      <c r="R138" s="166">
        <v>0</v>
      </c>
      <c r="S138" s="166">
        <v>0</v>
      </c>
      <c r="T138" s="166">
        <v>0</v>
      </c>
      <c r="U138" s="166">
        <v>0</v>
      </c>
      <c r="V138" s="166">
        <v>0</v>
      </c>
      <c r="W138" s="166">
        <v>0</v>
      </c>
      <c r="X138" s="166">
        <v>0</v>
      </c>
      <c r="Y138" s="166">
        <v>0</v>
      </c>
      <c r="Z138" s="166">
        <v>0</v>
      </c>
      <c r="AA138" s="166">
        <v>0</v>
      </c>
      <c r="AB138" s="166"/>
      <c r="AC138" s="166">
        <v>0</v>
      </c>
      <c r="AD138" s="166">
        <v>0</v>
      </c>
      <c r="AE138" s="205"/>
      <c r="AF138" s="205"/>
      <c r="AG138" s="201"/>
      <c r="AH138" s="201"/>
      <c r="AI138" s="206"/>
      <c r="AJ138" s="201"/>
      <c r="AK138" s="201"/>
      <c r="AL138" s="201"/>
      <c r="AM138" s="175"/>
      <c r="AN138" s="163"/>
      <c r="AO138" s="178"/>
      <c r="AP138" s="163"/>
      <c r="AQ138" s="178"/>
      <c r="AR138" s="178"/>
      <c r="AS138" s="178"/>
      <c r="AT138" s="178"/>
      <c r="AU138" s="178"/>
      <c r="AV138" s="178"/>
    </row>
    <row r="139" s="3" customFormat="1" ht="18" hidden="1" customHeight="1" spans="1:48">
      <c r="A139" s="155"/>
      <c r="B139" s="190" t="s">
        <v>849</v>
      </c>
      <c r="C139" s="190"/>
      <c r="D139" s="191"/>
      <c r="E139" s="191"/>
      <c r="F139" s="190"/>
      <c r="G139" s="191"/>
      <c r="H139" s="191"/>
      <c r="I139" s="190"/>
      <c r="J139" s="166">
        <f t="shared" ref="J139:AA139" si="34">SUM(J140:J140)</f>
        <v>0</v>
      </c>
      <c r="K139" s="166">
        <f t="shared" si="34"/>
        <v>0</v>
      </c>
      <c r="L139" s="166">
        <f t="shared" si="34"/>
        <v>1</v>
      </c>
      <c r="M139" s="166">
        <f t="shared" si="34"/>
        <v>0</v>
      </c>
      <c r="N139" s="166">
        <f t="shared" si="34"/>
        <v>0</v>
      </c>
      <c r="O139" s="166">
        <f t="shared" si="34"/>
        <v>0</v>
      </c>
      <c r="P139" s="166">
        <f t="shared" si="34"/>
        <v>0</v>
      </c>
      <c r="Q139" s="166">
        <f t="shared" si="34"/>
        <v>0</v>
      </c>
      <c r="R139" s="166">
        <f t="shared" si="34"/>
        <v>2587</v>
      </c>
      <c r="S139" s="166">
        <f t="shared" si="34"/>
        <v>0</v>
      </c>
      <c r="T139" s="166">
        <f t="shared" si="34"/>
        <v>0</v>
      </c>
      <c r="U139" s="166">
        <f t="shared" si="34"/>
        <v>50</v>
      </c>
      <c r="V139" s="166">
        <f t="shared" si="34"/>
        <v>0</v>
      </c>
      <c r="W139" s="166">
        <f t="shared" si="34"/>
        <v>0</v>
      </c>
      <c r="X139" s="166">
        <f t="shared" si="34"/>
        <v>50</v>
      </c>
      <c r="Y139" s="166">
        <f t="shared" si="34"/>
        <v>0</v>
      </c>
      <c r="Z139" s="166">
        <f t="shared" si="34"/>
        <v>0</v>
      </c>
      <c r="AA139" s="166">
        <f t="shared" si="34"/>
        <v>0</v>
      </c>
      <c r="AB139" s="166"/>
      <c r="AC139" s="166">
        <f>SUM(AC140:AC140)</f>
        <v>330</v>
      </c>
      <c r="AD139" s="166">
        <f>SUM(AD140:AD140)</f>
        <v>110</v>
      </c>
      <c r="AE139" s="205"/>
      <c r="AF139" s="205"/>
      <c r="AG139" s="201"/>
      <c r="AH139" s="201"/>
      <c r="AI139" s="206"/>
      <c r="AJ139" s="201"/>
      <c r="AK139" s="201"/>
      <c r="AL139" s="201"/>
      <c r="AM139" s="175"/>
      <c r="AN139" s="163"/>
      <c r="AO139" s="178"/>
      <c r="AP139" s="163"/>
      <c r="AQ139" s="178"/>
      <c r="AR139" s="178"/>
      <c r="AS139" s="178"/>
      <c r="AT139" s="178"/>
      <c r="AU139" s="178"/>
      <c r="AV139" s="178"/>
    </row>
    <row r="140" s="1" customFormat="1" ht="132" hidden="1" customHeight="1" spans="1:49">
      <c r="A140" s="20">
        <v>66</v>
      </c>
      <c r="B140" s="20" t="s">
        <v>1205</v>
      </c>
      <c r="C140" s="20">
        <v>2022</v>
      </c>
      <c r="D140" s="110" t="s">
        <v>1206</v>
      </c>
      <c r="E140" s="66" t="s">
        <v>1207</v>
      </c>
      <c r="F140" s="21" t="s">
        <v>45</v>
      </c>
      <c r="G140" s="21" t="s">
        <v>1208</v>
      </c>
      <c r="H140" s="21" t="s">
        <v>1171</v>
      </c>
      <c r="I140" s="33" t="s">
        <v>1209</v>
      </c>
      <c r="J140" s="21"/>
      <c r="K140" s="21"/>
      <c r="L140" s="21">
        <v>1</v>
      </c>
      <c r="M140" s="21"/>
      <c r="N140" s="21"/>
      <c r="O140" s="21"/>
      <c r="P140" s="21"/>
      <c r="Q140" s="21"/>
      <c r="R140" s="22">
        <v>2587</v>
      </c>
      <c r="S140" s="21" t="s">
        <v>70</v>
      </c>
      <c r="T140" s="21" t="s">
        <v>1075</v>
      </c>
      <c r="U140" s="44">
        <v>50</v>
      </c>
      <c r="V140" s="44"/>
      <c r="W140" s="44"/>
      <c r="X140" s="44">
        <v>50</v>
      </c>
      <c r="Y140" s="44"/>
      <c r="Z140" s="44"/>
      <c r="AA140" s="44"/>
      <c r="AB140" s="44"/>
      <c r="AC140" s="50">
        <v>330</v>
      </c>
      <c r="AD140" s="50">
        <v>110</v>
      </c>
      <c r="AE140" s="33" t="s">
        <v>1210</v>
      </c>
      <c r="AF140" s="33" t="s">
        <v>1211</v>
      </c>
      <c r="AG140" s="21" t="s">
        <v>70</v>
      </c>
      <c r="AH140" s="21" t="s">
        <v>1075</v>
      </c>
      <c r="AI140" s="109" t="s">
        <v>367</v>
      </c>
      <c r="AJ140" s="109" t="s">
        <v>368</v>
      </c>
      <c r="AK140" s="110" t="s">
        <v>369</v>
      </c>
      <c r="AL140" s="110" t="s">
        <v>1530</v>
      </c>
      <c r="AM140" s="110"/>
      <c r="AN140" s="110"/>
      <c r="AO140" s="235"/>
      <c r="AP140" s="110"/>
      <c r="AQ140" s="20" t="s">
        <v>1079</v>
      </c>
      <c r="AR140" s="20"/>
      <c r="AS140" s="20"/>
      <c r="AT140" s="20" t="s">
        <v>1217</v>
      </c>
      <c r="AU140" s="152" t="str">
        <f>AI140</f>
        <v>文旅局</v>
      </c>
      <c r="AV140" s="128"/>
      <c r="AW140" s="1">
        <v>1</v>
      </c>
    </row>
    <row r="141" s="3" customFormat="1" ht="18" hidden="1" customHeight="1" spans="1:48">
      <c r="A141" s="155"/>
      <c r="B141" s="190" t="s">
        <v>860</v>
      </c>
      <c r="C141" s="190"/>
      <c r="D141" s="191"/>
      <c r="E141" s="191"/>
      <c r="F141" s="190"/>
      <c r="G141" s="191"/>
      <c r="H141" s="191"/>
      <c r="I141" s="190"/>
      <c r="J141" s="166">
        <f t="shared" ref="J141:AA141" si="35">J142+J143+J144</f>
        <v>0</v>
      </c>
      <c r="K141" s="166">
        <f t="shared" si="35"/>
        <v>0</v>
      </c>
      <c r="L141" s="166">
        <f t="shared" si="35"/>
        <v>0</v>
      </c>
      <c r="M141" s="166">
        <f t="shared" si="35"/>
        <v>0</v>
      </c>
      <c r="N141" s="166">
        <f t="shared" si="35"/>
        <v>0</v>
      </c>
      <c r="O141" s="166">
        <f t="shared" si="35"/>
        <v>0</v>
      </c>
      <c r="P141" s="166">
        <f t="shared" si="35"/>
        <v>0</v>
      </c>
      <c r="Q141" s="166">
        <f t="shared" si="35"/>
        <v>0</v>
      </c>
      <c r="R141" s="166">
        <f t="shared" si="35"/>
        <v>0</v>
      </c>
      <c r="S141" s="166">
        <f t="shared" si="35"/>
        <v>0</v>
      </c>
      <c r="T141" s="166">
        <f t="shared" si="35"/>
        <v>0</v>
      </c>
      <c r="U141" s="166">
        <f t="shared" si="35"/>
        <v>0</v>
      </c>
      <c r="V141" s="166">
        <f t="shared" si="35"/>
        <v>0</v>
      </c>
      <c r="W141" s="166">
        <f t="shared" si="35"/>
        <v>0</v>
      </c>
      <c r="X141" s="166">
        <f t="shared" si="35"/>
        <v>0</v>
      </c>
      <c r="Y141" s="166">
        <f t="shared" si="35"/>
        <v>0</v>
      </c>
      <c r="Z141" s="166">
        <f t="shared" si="35"/>
        <v>0</v>
      </c>
      <c r="AA141" s="166">
        <f t="shared" si="35"/>
        <v>0</v>
      </c>
      <c r="AB141" s="166"/>
      <c r="AC141" s="166">
        <f>AC142+AC143+AC144</f>
        <v>0</v>
      </c>
      <c r="AD141" s="166">
        <f>AD142+AD143+AD144</f>
        <v>0</v>
      </c>
      <c r="AE141" s="205"/>
      <c r="AF141" s="205"/>
      <c r="AG141" s="201"/>
      <c r="AH141" s="201"/>
      <c r="AI141" s="206"/>
      <c r="AJ141" s="201"/>
      <c r="AK141" s="201"/>
      <c r="AL141" s="201"/>
      <c r="AM141" s="175"/>
      <c r="AN141" s="163"/>
      <c r="AO141" s="178"/>
      <c r="AP141" s="163"/>
      <c r="AQ141" s="178"/>
      <c r="AR141" s="178"/>
      <c r="AS141" s="178"/>
      <c r="AT141" s="178"/>
      <c r="AU141" s="178"/>
      <c r="AV141" s="178"/>
    </row>
    <row r="142" s="3" customFormat="1" ht="18" hidden="1" customHeight="1" spans="1:48">
      <c r="A142" s="155"/>
      <c r="B142" s="190" t="s">
        <v>861</v>
      </c>
      <c r="C142" s="190"/>
      <c r="D142" s="191"/>
      <c r="E142" s="191"/>
      <c r="F142" s="190"/>
      <c r="G142" s="191"/>
      <c r="H142" s="191"/>
      <c r="I142" s="190"/>
      <c r="J142" s="166">
        <v>0</v>
      </c>
      <c r="K142" s="166">
        <v>0</v>
      </c>
      <c r="L142" s="166">
        <v>0</v>
      </c>
      <c r="M142" s="166">
        <v>0</v>
      </c>
      <c r="N142" s="166">
        <v>0</v>
      </c>
      <c r="O142" s="166">
        <v>0</v>
      </c>
      <c r="P142" s="166">
        <v>0</v>
      </c>
      <c r="Q142" s="166">
        <v>0</v>
      </c>
      <c r="R142" s="166">
        <v>0</v>
      </c>
      <c r="S142" s="166">
        <v>0</v>
      </c>
      <c r="T142" s="166">
        <v>0</v>
      </c>
      <c r="U142" s="166">
        <v>0</v>
      </c>
      <c r="V142" s="166">
        <v>0</v>
      </c>
      <c r="W142" s="166">
        <v>0</v>
      </c>
      <c r="X142" s="166">
        <v>0</v>
      </c>
      <c r="Y142" s="166">
        <v>0</v>
      </c>
      <c r="Z142" s="166">
        <v>0</v>
      </c>
      <c r="AA142" s="166">
        <v>0</v>
      </c>
      <c r="AB142" s="166"/>
      <c r="AC142" s="166">
        <v>0</v>
      </c>
      <c r="AD142" s="166">
        <v>0</v>
      </c>
      <c r="AE142" s="205"/>
      <c r="AF142" s="205"/>
      <c r="AG142" s="201"/>
      <c r="AH142" s="201"/>
      <c r="AI142" s="206"/>
      <c r="AJ142" s="201"/>
      <c r="AK142" s="201"/>
      <c r="AL142" s="201"/>
      <c r="AM142" s="175"/>
      <c r="AN142" s="163"/>
      <c r="AO142" s="178"/>
      <c r="AP142" s="163"/>
      <c r="AQ142" s="178"/>
      <c r="AR142" s="178"/>
      <c r="AS142" s="178"/>
      <c r="AT142" s="178"/>
      <c r="AU142" s="178"/>
      <c r="AV142" s="178"/>
    </row>
    <row r="143" s="3" customFormat="1" ht="18" hidden="1" customHeight="1" spans="1:48">
      <c r="A143" s="155"/>
      <c r="B143" s="190" t="s">
        <v>862</v>
      </c>
      <c r="C143" s="190"/>
      <c r="D143" s="191"/>
      <c r="E143" s="191"/>
      <c r="F143" s="190"/>
      <c r="G143" s="191"/>
      <c r="H143" s="191"/>
      <c r="I143" s="190"/>
      <c r="J143" s="166">
        <v>0</v>
      </c>
      <c r="K143" s="166">
        <v>0</v>
      </c>
      <c r="L143" s="166">
        <v>0</v>
      </c>
      <c r="M143" s="166">
        <v>0</v>
      </c>
      <c r="N143" s="166">
        <v>0</v>
      </c>
      <c r="O143" s="166">
        <v>0</v>
      </c>
      <c r="P143" s="166">
        <v>0</v>
      </c>
      <c r="Q143" s="166">
        <v>0</v>
      </c>
      <c r="R143" s="166">
        <v>0</v>
      </c>
      <c r="S143" s="166">
        <v>0</v>
      </c>
      <c r="T143" s="166">
        <v>0</v>
      </c>
      <c r="U143" s="166">
        <v>0</v>
      </c>
      <c r="V143" s="166">
        <v>0</v>
      </c>
      <c r="W143" s="166">
        <v>0</v>
      </c>
      <c r="X143" s="166">
        <v>0</v>
      </c>
      <c r="Y143" s="166">
        <v>0</v>
      </c>
      <c r="Z143" s="166">
        <v>0</v>
      </c>
      <c r="AA143" s="166">
        <v>0</v>
      </c>
      <c r="AB143" s="166"/>
      <c r="AC143" s="166">
        <v>0</v>
      </c>
      <c r="AD143" s="166">
        <v>0</v>
      </c>
      <c r="AE143" s="205"/>
      <c r="AF143" s="205"/>
      <c r="AG143" s="201"/>
      <c r="AH143" s="201"/>
      <c r="AI143" s="206"/>
      <c r="AJ143" s="201"/>
      <c r="AK143" s="201"/>
      <c r="AL143" s="201"/>
      <c r="AM143" s="175"/>
      <c r="AN143" s="163"/>
      <c r="AO143" s="178"/>
      <c r="AP143" s="163"/>
      <c r="AQ143" s="178"/>
      <c r="AR143" s="178"/>
      <c r="AS143" s="178"/>
      <c r="AT143" s="178"/>
      <c r="AU143" s="178"/>
      <c r="AV143" s="178"/>
    </row>
    <row r="144" s="3" customFormat="1" ht="18" hidden="1" customHeight="1" spans="1:48">
      <c r="A144" s="155"/>
      <c r="B144" s="190" t="s">
        <v>863</v>
      </c>
      <c r="C144" s="190"/>
      <c r="D144" s="191"/>
      <c r="E144" s="191"/>
      <c r="F144" s="190"/>
      <c r="G144" s="191"/>
      <c r="H144" s="191"/>
      <c r="I144" s="190"/>
      <c r="J144" s="166">
        <v>0</v>
      </c>
      <c r="K144" s="166">
        <v>0</v>
      </c>
      <c r="L144" s="166">
        <v>0</v>
      </c>
      <c r="M144" s="166">
        <v>0</v>
      </c>
      <c r="N144" s="166">
        <v>0</v>
      </c>
      <c r="O144" s="166">
        <v>0</v>
      </c>
      <c r="P144" s="166">
        <v>0</v>
      </c>
      <c r="Q144" s="166">
        <v>0</v>
      </c>
      <c r="R144" s="166">
        <v>0</v>
      </c>
      <c r="S144" s="166">
        <v>0</v>
      </c>
      <c r="T144" s="166">
        <v>0</v>
      </c>
      <c r="U144" s="166">
        <v>0</v>
      </c>
      <c r="V144" s="166">
        <v>0</v>
      </c>
      <c r="W144" s="166">
        <v>0</v>
      </c>
      <c r="X144" s="166">
        <v>0</v>
      </c>
      <c r="Y144" s="166">
        <v>0</v>
      </c>
      <c r="Z144" s="166">
        <v>0</v>
      </c>
      <c r="AA144" s="166">
        <v>0</v>
      </c>
      <c r="AB144" s="166"/>
      <c r="AC144" s="166">
        <v>0</v>
      </c>
      <c r="AD144" s="166">
        <v>0</v>
      </c>
      <c r="AE144" s="205"/>
      <c r="AF144" s="205"/>
      <c r="AG144" s="201"/>
      <c r="AH144" s="201"/>
      <c r="AI144" s="206"/>
      <c r="AJ144" s="201"/>
      <c r="AK144" s="201"/>
      <c r="AL144" s="201"/>
      <c r="AM144" s="175"/>
      <c r="AN144" s="163"/>
      <c r="AO144" s="178"/>
      <c r="AP144" s="163"/>
      <c r="AQ144" s="178"/>
      <c r="AR144" s="178"/>
      <c r="AS144" s="178"/>
      <c r="AT144" s="178"/>
      <c r="AU144" s="178"/>
      <c r="AV144" s="178"/>
    </row>
    <row r="145" s="3" customFormat="1" ht="18" hidden="1" customHeight="1" spans="1:48">
      <c r="A145" s="155"/>
      <c r="B145" s="190" t="s">
        <v>864</v>
      </c>
      <c r="C145" s="190"/>
      <c r="D145" s="191"/>
      <c r="E145" s="191"/>
      <c r="F145" s="190"/>
      <c r="G145" s="191"/>
      <c r="H145" s="191"/>
      <c r="I145" s="190"/>
      <c r="J145" s="166">
        <f t="shared" ref="J145:AA145" si="36">J146+J148+J153+J160</f>
        <v>0</v>
      </c>
      <c r="K145" s="166">
        <f t="shared" si="36"/>
        <v>0</v>
      </c>
      <c r="L145" s="166">
        <f t="shared" si="36"/>
        <v>0</v>
      </c>
      <c r="M145" s="166">
        <f t="shared" si="36"/>
        <v>0</v>
      </c>
      <c r="N145" s="166">
        <f t="shared" si="36"/>
        <v>1</v>
      </c>
      <c r="O145" s="166">
        <f t="shared" si="36"/>
        <v>0</v>
      </c>
      <c r="P145" s="166">
        <f t="shared" si="36"/>
        <v>0</v>
      </c>
      <c r="Q145" s="166">
        <f t="shared" si="36"/>
        <v>0</v>
      </c>
      <c r="R145" s="166">
        <f t="shared" si="36"/>
        <v>500</v>
      </c>
      <c r="S145" s="166">
        <f t="shared" si="36"/>
        <v>0</v>
      </c>
      <c r="T145" s="166">
        <f t="shared" si="36"/>
        <v>0</v>
      </c>
      <c r="U145" s="166">
        <f t="shared" si="36"/>
        <v>120</v>
      </c>
      <c r="V145" s="166">
        <f t="shared" si="36"/>
        <v>0</v>
      </c>
      <c r="W145" s="166">
        <f t="shared" si="36"/>
        <v>120</v>
      </c>
      <c r="X145" s="166">
        <f t="shared" si="36"/>
        <v>0</v>
      </c>
      <c r="Y145" s="166">
        <f t="shared" si="36"/>
        <v>0</v>
      </c>
      <c r="Z145" s="166">
        <f t="shared" si="36"/>
        <v>0</v>
      </c>
      <c r="AA145" s="166">
        <f t="shared" si="36"/>
        <v>0</v>
      </c>
      <c r="AB145" s="166"/>
      <c r="AC145" s="166">
        <f>AC146+AC148+AC153+AC160</f>
        <v>3656</v>
      </c>
      <c r="AD145" s="166">
        <f>AD146+AD148+AD153+AD160</f>
        <v>3656</v>
      </c>
      <c r="AE145" s="205"/>
      <c r="AF145" s="205"/>
      <c r="AG145" s="201"/>
      <c r="AH145" s="201"/>
      <c r="AI145" s="206"/>
      <c r="AJ145" s="201"/>
      <c r="AK145" s="201"/>
      <c r="AL145" s="201"/>
      <c r="AM145" s="175"/>
      <c r="AN145" s="163"/>
      <c r="AO145" s="178"/>
      <c r="AP145" s="163"/>
      <c r="AQ145" s="178"/>
      <c r="AR145" s="178"/>
      <c r="AS145" s="178"/>
      <c r="AT145" s="178"/>
      <c r="AU145" s="178"/>
      <c r="AV145" s="178"/>
    </row>
    <row r="146" s="3" customFormat="1" ht="18" hidden="1" customHeight="1" spans="1:48">
      <c r="A146" s="155"/>
      <c r="B146" s="190" t="s">
        <v>865</v>
      </c>
      <c r="C146" s="190"/>
      <c r="D146" s="191"/>
      <c r="E146" s="191"/>
      <c r="F146" s="190"/>
      <c r="G146" s="191"/>
      <c r="H146" s="191"/>
      <c r="I146" s="190"/>
      <c r="J146" s="166">
        <f t="shared" ref="J146:AA146" si="37">SUM(J147)</f>
        <v>0</v>
      </c>
      <c r="K146" s="166">
        <f t="shared" si="37"/>
        <v>0</v>
      </c>
      <c r="L146" s="166">
        <f t="shared" si="37"/>
        <v>0</v>
      </c>
      <c r="M146" s="166">
        <f t="shared" si="37"/>
        <v>0</v>
      </c>
      <c r="N146" s="166">
        <f t="shared" si="37"/>
        <v>0</v>
      </c>
      <c r="O146" s="166">
        <f t="shared" si="37"/>
        <v>0</v>
      </c>
      <c r="P146" s="166">
        <f t="shared" si="37"/>
        <v>0</v>
      </c>
      <c r="Q146" s="166">
        <f t="shared" si="37"/>
        <v>0</v>
      </c>
      <c r="R146" s="166">
        <f t="shared" si="37"/>
        <v>0</v>
      </c>
      <c r="S146" s="166">
        <f t="shared" si="37"/>
        <v>0</v>
      </c>
      <c r="T146" s="166">
        <f t="shared" si="37"/>
        <v>0</v>
      </c>
      <c r="U146" s="166">
        <f t="shared" si="37"/>
        <v>0</v>
      </c>
      <c r="V146" s="166">
        <f t="shared" si="37"/>
        <v>0</v>
      </c>
      <c r="W146" s="166">
        <f t="shared" si="37"/>
        <v>0</v>
      </c>
      <c r="X146" s="166">
        <f t="shared" si="37"/>
        <v>0</v>
      </c>
      <c r="Y146" s="166">
        <f t="shared" si="37"/>
        <v>0</v>
      </c>
      <c r="Z146" s="166">
        <f t="shared" si="37"/>
        <v>0</v>
      </c>
      <c r="AA146" s="166">
        <f t="shared" si="37"/>
        <v>0</v>
      </c>
      <c r="AB146" s="166"/>
      <c r="AC146" s="166">
        <f>SUM(AC147)</f>
        <v>0</v>
      </c>
      <c r="AD146" s="166">
        <f>SUM(AD147)</f>
        <v>0</v>
      </c>
      <c r="AE146" s="205"/>
      <c r="AF146" s="205"/>
      <c r="AG146" s="201"/>
      <c r="AH146" s="201"/>
      <c r="AI146" s="206"/>
      <c r="AJ146" s="201"/>
      <c r="AK146" s="201"/>
      <c r="AL146" s="201"/>
      <c r="AM146" s="175"/>
      <c r="AN146" s="163"/>
      <c r="AO146" s="178"/>
      <c r="AP146" s="163"/>
      <c r="AQ146" s="178"/>
      <c r="AR146" s="178"/>
      <c r="AS146" s="178"/>
      <c r="AT146" s="178"/>
      <c r="AU146" s="178"/>
      <c r="AV146" s="178"/>
    </row>
    <row r="147" s="3" customFormat="1" ht="18" hidden="1" customHeight="1" spans="1:48">
      <c r="A147" s="155"/>
      <c r="B147" s="190" t="s">
        <v>866</v>
      </c>
      <c r="C147" s="190"/>
      <c r="D147" s="191"/>
      <c r="E147" s="191"/>
      <c r="F147" s="190"/>
      <c r="G147" s="191"/>
      <c r="H147" s="191"/>
      <c r="I147" s="190"/>
      <c r="J147" s="166">
        <v>0</v>
      </c>
      <c r="K147" s="166">
        <v>0</v>
      </c>
      <c r="L147" s="166">
        <v>0</v>
      </c>
      <c r="M147" s="166">
        <v>0</v>
      </c>
      <c r="N147" s="166">
        <v>0</v>
      </c>
      <c r="O147" s="166">
        <v>0</v>
      </c>
      <c r="P147" s="166">
        <v>0</v>
      </c>
      <c r="Q147" s="166">
        <v>0</v>
      </c>
      <c r="R147" s="166">
        <v>0</v>
      </c>
      <c r="S147" s="166">
        <v>0</v>
      </c>
      <c r="T147" s="166">
        <v>0</v>
      </c>
      <c r="U147" s="166">
        <v>0</v>
      </c>
      <c r="V147" s="166">
        <v>0</v>
      </c>
      <c r="W147" s="166">
        <v>0</v>
      </c>
      <c r="X147" s="166">
        <v>0</v>
      </c>
      <c r="Y147" s="166">
        <v>0</v>
      </c>
      <c r="Z147" s="166">
        <v>0</v>
      </c>
      <c r="AA147" s="166">
        <v>0</v>
      </c>
      <c r="AB147" s="166"/>
      <c r="AC147" s="166">
        <v>0</v>
      </c>
      <c r="AD147" s="166">
        <v>0</v>
      </c>
      <c r="AE147" s="205"/>
      <c r="AF147" s="205"/>
      <c r="AG147" s="201"/>
      <c r="AH147" s="201"/>
      <c r="AI147" s="206"/>
      <c r="AJ147" s="201"/>
      <c r="AK147" s="201"/>
      <c r="AL147" s="201"/>
      <c r="AM147" s="175"/>
      <c r="AN147" s="163"/>
      <c r="AO147" s="178"/>
      <c r="AP147" s="163"/>
      <c r="AQ147" s="178"/>
      <c r="AR147" s="178"/>
      <c r="AS147" s="178"/>
      <c r="AT147" s="178"/>
      <c r="AU147" s="178"/>
      <c r="AV147" s="178"/>
    </row>
    <row r="148" s="3" customFormat="1" ht="18" hidden="1" customHeight="1" spans="1:48">
      <c r="A148" s="155"/>
      <c r="B148" s="190" t="s">
        <v>867</v>
      </c>
      <c r="C148" s="190"/>
      <c r="D148" s="191"/>
      <c r="E148" s="191"/>
      <c r="F148" s="190"/>
      <c r="G148" s="191"/>
      <c r="H148" s="191"/>
      <c r="I148" s="190"/>
      <c r="J148" s="166">
        <f t="shared" ref="J148:AA148" si="38">J149+J151+J152</f>
        <v>0</v>
      </c>
      <c r="K148" s="166">
        <f t="shared" si="38"/>
        <v>0</v>
      </c>
      <c r="L148" s="166">
        <f t="shared" si="38"/>
        <v>0</v>
      </c>
      <c r="M148" s="166">
        <f t="shared" si="38"/>
        <v>0</v>
      </c>
      <c r="N148" s="166">
        <f t="shared" si="38"/>
        <v>1</v>
      </c>
      <c r="O148" s="166">
        <f t="shared" si="38"/>
        <v>0</v>
      </c>
      <c r="P148" s="166">
        <f t="shared" si="38"/>
        <v>0</v>
      </c>
      <c r="Q148" s="166">
        <f t="shared" si="38"/>
        <v>0</v>
      </c>
      <c r="R148" s="166">
        <f t="shared" si="38"/>
        <v>500</v>
      </c>
      <c r="S148" s="166">
        <f t="shared" si="38"/>
        <v>0</v>
      </c>
      <c r="T148" s="166">
        <f t="shared" si="38"/>
        <v>0</v>
      </c>
      <c r="U148" s="166">
        <f t="shared" si="38"/>
        <v>120</v>
      </c>
      <c r="V148" s="166">
        <f t="shared" si="38"/>
        <v>0</v>
      </c>
      <c r="W148" s="166">
        <f t="shared" si="38"/>
        <v>120</v>
      </c>
      <c r="X148" s="166">
        <f t="shared" si="38"/>
        <v>0</v>
      </c>
      <c r="Y148" s="166">
        <f t="shared" si="38"/>
        <v>0</v>
      </c>
      <c r="Z148" s="166">
        <f t="shared" si="38"/>
        <v>0</v>
      </c>
      <c r="AA148" s="166">
        <f t="shared" si="38"/>
        <v>0</v>
      </c>
      <c r="AB148" s="166"/>
      <c r="AC148" s="166">
        <f>AC149+AC151+AC152</f>
        <v>3656</v>
      </c>
      <c r="AD148" s="166">
        <f>AD149+AD151+AD152</f>
        <v>3656</v>
      </c>
      <c r="AE148" s="205"/>
      <c r="AF148" s="205"/>
      <c r="AG148" s="201"/>
      <c r="AH148" s="201"/>
      <c r="AI148" s="206"/>
      <c r="AJ148" s="201"/>
      <c r="AK148" s="201"/>
      <c r="AL148" s="201"/>
      <c r="AM148" s="175"/>
      <c r="AN148" s="163"/>
      <c r="AO148" s="178"/>
      <c r="AP148" s="163"/>
      <c r="AQ148" s="178"/>
      <c r="AR148" s="178"/>
      <c r="AS148" s="178"/>
      <c r="AT148" s="178"/>
      <c r="AU148" s="178"/>
      <c r="AV148" s="178"/>
    </row>
    <row r="149" s="3" customFormat="1" ht="18" hidden="1" customHeight="1" spans="1:48">
      <c r="A149" s="155"/>
      <c r="B149" s="190" t="s">
        <v>868</v>
      </c>
      <c r="C149" s="190"/>
      <c r="D149" s="191"/>
      <c r="E149" s="191"/>
      <c r="F149" s="190"/>
      <c r="G149" s="191"/>
      <c r="H149" s="191"/>
      <c r="I149" s="190"/>
      <c r="J149" s="166">
        <f t="shared" ref="J149:AA149" si="39">SUM(J150)</f>
        <v>0</v>
      </c>
      <c r="K149" s="166">
        <f t="shared" si="39"/>
        <v>0</v>
      </c>
      <c r="L149" s="166">
        <f t="shared" si="39"/>
        <v>0</v>
      </c>
      <c r="M149" s="166">
        <f t="shared" si="39"/>
        <v>0</v>
      </c>
      <c r="N149" s="166">
        <f t="shared" si="39"/>
        <v>1</v>
      </c>
      <c r="O149" s="166">
        <f t="shared" si="39"/>
        <v>0</v>
      </c>
      <c r="P149" s="166">
        <f t="shared" si="39"/>
        <v>0</v>
      </c>
      <c r="Q149" s="166">
        <f t="shared" si="39"/>
        <v>0</v>
      </c>
      <c r="R149" s="166">
        <f t="shared" si="39"/>
        <v>500</v>
      </c>
      <c r="S149" s="166">
        <f t="shared" si="39"/>
        <v>0</v>
      </c>
      <c r="T149" s="166">
        <f t="shared" si="39"/>
        <v>0</v>
      </c>
      <c r="U149" s="166">
        <f t="shared" si="39"/>
        <v>120</v>
      </c>
      <c r="V149" s="166">
        <f t="shared" si="39"/>
        <v>0</v>
      </c>
      <c r="W149" s="166">
        <f t="shared" si="39"/>
        <v>120</v>
      </c>
      <c r="X149" s="166">
        <f t="shared" si="39"/>
        <v>0</v>
      </c>
      <c r="Y149" s="166">
        <f t="shared" si="39"/>
        <v>0</v>
      </c>
      <c r="Z149" s="166">
        <f t="shared" si="39"/>
        <v>0</v>
      </c>
      <c r="AA149" s="166">
        <f t="shared" si="39"/>
        <v>0</v>
      </c>
      <c r="AB149" s="166"/>
      <c r="AC149" s="166">
        <f>SUM(AC150)</f>
        <v>3656</v>
      </c>
      <c r="AD149" s="166">
        <f>SUM(AD150)</f>
        <v>3656</v>
      </c>
      <c r="AE149" s="205"/>
      <c r="AF149" s="205"/>
      <c r="AG149" s="201"/>
      <c r="AH149" s="201"/>
      <c r="AI149" s="206"/>
      <c r="AJ149" s="201"/>
      <c r="AK149" s="201"/>
      <c r="AL149" s="201"/>
      <c r="AM149" s="175"/>
      <c r="AN149" s="163"/>
      <c r="AO149" s="178"/>
      <c r="AP149" s="163"/>
      <c r="AQ149" s="178"/>
      <c r="AR149" s="178"/>
      <c r="AS149" s="178"/>
      <c r="AT149" s="178"/>
      <c r="AU149" s="178"/>
      <c r="AV149" s="178"/>
    </row>
    <row r="150" s="1" customFormat="1" ht="33.75" spans="1:48">
      <c r="A150" s="21">
        <v>67</v>
      </c>
      <c r="B150" s="20" t="s">
        <v>869</v>
      </c>
      <c r="C150" s="20">
        <v>2022</v>
      </c>
      <c r="D150" s="21" t="s">
        <v>870</v>
      </c>
      <c r="E150" s="21" t="s">
        <v>871</v>
      </c>
      <c r="F150" s="21" t="s">
        <v>45</v>
      </c>
      <c r="G150" s="21" t="s">
        <v>1212</v>
      </c>
      <c r="H150" s="21" t="s">
        <v>526</v>
      </c>
      <c r="I150" s="33" t="s">
        <v>872</v>
      </c>
      <c r="J150" s="21"/>
      <c r="K150" s="21"/>
      <c r="L150" s="21"/>
      <c r="M150" s="21"/>
      <c r="N150" s="21">
        <v>1</v>
      </c>
      <c r="O150" s="21"/>
      <c r="P150" s="21"/>
      <c r="Q150" s="21"/>
      <c r="R150" s="22">
        <v>500</v>
      </c>
      <c r="S150" s="21" t="s">
        <v>489</v>
      </c>
      <c r="T150" s="21" t="s">
        <v>490</v>
      </c>
      <c r="U150" s="44">
        <v>120</v>
      </c>
      <c r="V150" s="44">
        <v>0</v>
      </c>
      <c r="W150" s="44">
        <v>120</v>
      </c>
      <c r="X150" s="44">
        <v>0</v>
      </c>
      <c r="Y150" s="44">
        <v>0</v>
      </c>
      <c r="Z150" s="44">
        <v>0</v>
      </c>
      <c r="AA150" s="44">
        <v>0</v>
      </c>
      <c r="AB150" s="44"/>
      <c r="AC150" s="50">
        <v>3656</v>
      </c>
      <c r="AD150" s="50">
        <v>3656</v>
      </c>
      <c r="AE150" s="33" t="s">
        <v>873</v>
      </c>
      <c r="AF150" s="33" t="s">
        <v>874</v>
      </c>
      <c r="AG150" s="21" t="s">
        <v>489</v>
      </c>
      <c r="AH150" s="21" t="s">
        <v>490</v>
      </c>
      <c r="AI150" s="58" t="s">
        <v>875</v>
      </c>
      <c r="AJ150" s="21" t="s">
        <v>876</v>
      </c>
      <c r="AK150" s="21" t="s">
        <v>389</v>
      </c>
      <c r="AL150" s="21" t="s">
        <v>514</v>
      </c>
      <c r="AM150" s="21"/>
      <c r="AN150" s="21" t="s">
        <v>56</v>
      </c>
      <c r="AO150" s="21" t="s">
        <v>1078</v>
      </c>
      <c r="AP150" s="21"/>
      <c r="AQ150" s="20" t="s">
        <v>1079</v>
      </c>
      <c r="AR150" s="20" t="s">
        <v>1079</v>
      </c>
      <c r="AS150" s="20"/>
      <c r="AT150" s="20"/>
      <c r="AU150" s="152" t="str">
        <f>AI150</f>
        <v>教育局、人社局</v>
      </c>
      <c r="AV150" s="128"/>
    </row>
    <row r="151" s="3" customFormat="1" ht="18" hidden="1" customHeight="1" spans="1:48">
      <c r="A151" s="155"/>
      <c r="B151" s="190" t="s">
        <v>877</v>
      </c>
      <c r="C151" s="190"/>
      <c r="D151" s="191"/>
      <c r="E151" s="191"/>
      <c r="F151" s="190"/>
      <c r="G151" s="191"/>
      <c r="H151" s="191"/>
      <c r="I151" s="190"/>
      <c r="J151" s="166">
        <v>0</v>
      </c>
      <c r="K151" s="166">
        <v>0</v>
      </c>
      <c r="L151" s="166">
        <v>0</v>
      </c>
      <c r="M151" s="166">
        <v>0</v>
      </c>
      <c r="N151" s="166">
        <v>0</v>
      </c>
      <c r="O151" s="166">
        <v>0</v>
      </c>
      <c r="P151" s="166">
        <v>0</v>
      </c>
      <c r="Q151" s="166">
        <v>0</v>
      </c>
      <c r="R151" s="166">
        <v>0</v>
      </c>
      <c r="S151" s="166">
        <v>0</v>
      </c>
      <c r="T151" s="166">
        <v>0</v>
      </c>
      <c r="U151" s="166">
        <v>0</v>
      </c>
      <c r="V151" s="166">
        <v>0</v>
      </c>
      <c r="W151" s="166">
        <v>0</v>
      </c>
      <c r="X151" s="166">
        <v>0</v>
      </c>
      <c r="Y151" s="166">
        <v>0</v>
      </c>
      <c r="Z151" s="166">
        <v>0</v>
      </c>
      <c r="AA151" s="166">
        <v>0</v>
      </c>
      <c r="AB151" s="166"/>
      <c r="AC151" s="166">
        <v>0</v>
      </c>
      <c r="AD151" s="166">
        <v>0</v>
      </c>
      <c r="AE151" s="205"/>
      <c r="AF151" s="205"/>
      <c r="AG151" s="201"/>
      <c r="AH151" s="201"/>
      <c r="AI151" s="206"/>
      <c r="AJ151" s="201"/>
      <c r="AK151" s="201"/>
      <c r="AL151" s="201"/>
      <c r="AM151" s="175"/>
      <c r="AN151" s="178"/>
      <c r="AO151" s="178"/>
      <c r="AP151" s="178"/>
      <c r="AQ151" s="178"/>
      <c r="AR151" s="178"/>
      <c r="AS151" s="178"/>
      <c r="AT151" s="178"/>
      <c r="AU151" s="178"/>
      <c r="AV151" s="178"/>
    </row>
    <row r="152" s="3" customFormat="1" ht="18" hidden="1" customHeight="1" spans="1:48">
      <c r="A152" s="155"/>
      <c r="B152" s="190" t="s">
        <v>878</v>
      </c>
      <c r="C152" s="190"/>
      <c r="D152" s="191"/>
      <c r="E152" s="191"/>
      <c r="F152" s="190"/>
      <c r="G152" s="191"/>
      <c r="H152" s="191"/>
      <c r="I152" s="190"/>
      <c r="J152" s="166">
        <v>0</v>
      </c>
      <c r="K152" s="166">
        <v>0</v>
      </c>
      <c r="L152" s="166">
        <v>0</v>
      </c>
      <c r="M152" s="166">
        <v>0</v>
      </c>
      <c r="N152" s="166">
        <v>0</v>
      </c>
      <c r="O152" s="166">
        <v>0</v>
      </c>
      <c r="P152" s="166">
        <v>0</v>
      </c>
      <c r="Q152" s="166">
        <v>0</v>
      </c>
      <c r="R152" s="166">
        <v>0</v>
      </c>
      <c r="S152" s="166">
        <v>0</v>
      </c>
      <c r="T152" s="166">
        <v>0</v>
      </c>
      <c r="U152" s="166">
        <v>0</v>
      </c>
      <c r="V152" s="166">
        <v>0</v>
      </c>
      <c r="W152" s="166">
        <v>0</v>
      </c>
      <c r="X152" s="166">
        <v>0</v>
      </c>
      <c r="Y152" s="166">
        <v>0</v>
      </c>
      <c r="Z152" s="166">
        <v>0</v>
      </c>
      <c r="AA152" s="166">
        <v>0</v>
      </c>
      <c r="AB152" s="166"/>
      <c r="AC152" s="166">
        <v>0</v>
      </c>
      <c r="AD152" s="166">
        <v>0</v>
      </c>
      <c r="AE152" s="205"/>
      <c r="AF152" s="205"/>
      <c r="AG152" s="201"/>
      <c r="AH152" s="201"/>
      <c r="AI152" s="206"/>
      <c r="AJ152" s="201"/>
      <c r="AK152" s="201"/>
      <c r="AL152" s="201"/>
      <c r="AM152" s="175"/>
      <c r="AN152" s="178"/>
      <c r="AO152" s="178"/>
      <c r="AP152" s="178"/>
      <c r="AQ152" s="178"/>
      <c r="AR152" s="178"/>
      <c r="AS152" s="178"/>
      <c r="AT152" s="178"/>
      <c r="AU152" s="178"/>
      <c r="AV152" s="178"/>
    </row>
    <row r="153" s="3" customFormat="1" ht="18" hidden="1" customHeight="1" spans="1:48">
      <c r="A153" s="155"/>
      <c r="B153" s="190" t="s">
        <v>879</v>
      </c>
      <c r="C153" s="190"/>
      <c r="D153" s="191"/>
      <c r="E153" s="191"/>
      <c r="F153" s="190"/>
      <c r="G153" s="191"/>
      <c r="H153" s="191"/>
      <c r="I153" s="190"/>
      <c r="J153" s="166">
        <f t="shared" ref="J153:AA153" si="40">J154+J155+J156+J157+J158+J159</f>
        <v>0</v>
      </c>
      <c r="K153" s="166">
        <f t="shared" si="40"/>
        <v>0</v>
      </c>
      <c r="L153" s="166">
        <f t="shared" si="40"/>
        <v>0</v>
      </c>
      <c r="M153" s="166">
        <f t="shared" si="40"/>
        <v>0</v>
      </c>
      <c r="N153" s="166">
        <f t="shared" si="40"/>
        <v>0</v>
      </c>
      <c r="O153" s="166">
        <f t="shared" si="40"/>
        <v>0</v>
      </c>
      <c r="P153" s="166">
        <f t="shared" si="40"/>
        <v>0</v>
      </c>
      <c r="Q153" s="166">
        <f t="shared" si="40"/>
        <v>0</v>
      </c>
      <c r="R153" s="166">
        <f t="shared" si="40"/>
        <v>0</v>
      </c>
      <c r="S153" s="166">
        <f t="shared" si="40"/>
        <v>0</v>
      </c>
      <c r="T153" s="166">
        <f t="shared" si="40"/>
        <v>0</v>
      </c>
      <c r="U153" s="166">
        <f t="shared" si="40"/>
        <v>0</v>
      </c>
      <c r="V153" s="166">
        <f t="shared" si="40"/>
        <v>0</v>
      </c>
      <c r="W153" s="166">
        <f t="shared" si="40"/>
        <v>0</v>
      </c>
      <c r="X153" s="166">
        <f t="shared" si="40"/>
        <v>0</v>
      </c>
      <c r="Y153" s="166">
        <f t="shared" si="40"/>
        <v>0</v>
      </c>
      <c r="Z153" s="166">
        <f t="shared" si="40"/>
        <v>0</v>
      </c>
      <c r="AA153" s="166">
        <f t="shared" si="40"/>
        <v>0</v>
      </c>
      <c r="AB153" s="166"/>
      <c r="AC153" s="166">
        <f>AC154+AC155+AC156+AC157+AC158+AC159</f>
        <v>0</v>
      </c>
      <c r="AD153" s="166">
        <f>AD154+AD155+AD156+AD157+AD158+AD159</f>
        <v>0</v>
      </c>
      <c r="AE153" s="205"/>
      <c r="AF153" s="205"/>
      <c r="AG153" s="201"/>
      <c r="AH153" s="201"/>
      <c r="AI153" s="206"/>
      <c r="AJ153" s="201"/>
      <c r="AK153" s="201"/>
      <c r="AL153" s="201"/>
      <c r="AM153" s="175"/>
      <c r="AN153" s="178"/>
      <c r="AO153" s="178"/>
      <c r="AP153" s="178"/>
      <c r="AQ153" s="178"/>
      <c r="AR153" s="178"/>
      <c r="AS153" s="178"/>
      <c r="AT153" s="178"/>
      <c r="AU153" s="178"/>
      <c r="AV153" s="178"/>
    </row>
    <row r="154" s="3" customFormat="1" ht="18" hidden="1" customHeight="1" spans="1:48">
      <c r="A154" s="155"/>
      <c r="B154" s="190" t="s">
        <v>880</v>
      </c>
      <c r="C154" s="190"/>
      <c r="D154" s="191"/>
      <c r="E154" s="191"/>
      <c r="F154" s="190"/>
      <c r="G154" s="191"/>
      <c r="H154" s="191"/>
      <c r="I154" s="190"/>
      <c r="J154" s="166">
        <v>0</v>
      </c>
      <c r="K154" s="166">
        <v>0</v>
      </c>
      <c r="L154" s="166">
        <v>0</v>
      </c>
      <c r="M154" s="166">
        <v>0</v>
      </c>
      <c r="N154" s="166">
        <v>0</v>
      </c>
      <c r="O154" s="166">
        <v>0</v>
      </c>
      <c r="P154" s="166">
        <v>0</v>
      </c>
      <c r="Q154" s="166">
        <v>0</v>
      </c>
      <c r="R154" s="166">
        <v>0</v>
      </c>
      <c r="S154" s="166">
        <v>0</v>
      </c>
      <c r="T154" s="166">
        <v>0</v>
      </c>
      <c r="U154" s="166">
        <v>0</v>
      </c>
      <c r="V154" s="166">
        <v>0</v>
      </c>
      <c r="W154" s="166">
        <v>0</v>
      </c>
      <c r="X154" s="166">
        <v>0</v>
      </c>
      <c r="Y154" s="166">
        <v>0</v>
      </c>
      <c r="Z154" s="166">
        <v>0</v>
      </c>
      <c r="AA154" s="166">
        <v>0</v>
      </c>
      <c r="AB154" s="166"/>
      <c r="AC154" s="166">
        <v>0</v>
      </c>
      <c r="AD154" s="166">
        <v>0</v>
      </c>
      <c r="AE154" s="205"/>
      <c r="AF154" s="205"/>
      <c r="AG154" s="201"/>
      <c r="AH154" s="201"/>
      <c r="AI154" s="206"/>
      <c r="AJ154" s="201"/>
      <c r="AK154" s="201"/>
      <c r="AL154" s="201"/>
      <c r="AM154" s="175"/>
      <c r="AN154" s="178"/>
      <c r="AO154" s="178"/>
      <c r="AP154" s="178"/>
      <c r="AQ154" s="178"/>
      <c r="AR154" s="178"/>
      <c r="AS154" s="178"/>
      <c r="AT154" s="178"/>
      <c r="AU154" s="178"/>
      <c r="AV154" s="178"/>
    </row>
    <row r="155" s="3" customFormat="1" ht="18" hidden="1" customHeight="1" spans="1:48">
      <c r="A155" s="155"/>
      <c r="B155" s="190" t="s">
        <v>881</v>
      </c>
      <c r="C155" s="190"/>
      <c r="D155" s="191"/>
      <c r="E155" s="191"/>
      <c r="F155" s="190"/>
      <c r="G155" s="191"/>
      <c r="H155" s="191"/>
      <c r="I155" s="190"/>
      <c r="J155" s="166">
        <v>0</v>
      </c>
      <c r="K155" s="166">
        <v>0</v>
      </c>
      <c r="L155" s="166">
        <v>0</v>
      </c>
      <c r="M155" s="166">
        <v>0</v>
      </c>
      <c r="N155" s="166">
        <v>0</v>
      </c>
      <c r="O155" s="166">
        <v>0</v>
      </c>
      <c r="P155" s="166">
        <v>0</v>
      </c>
      <c r="Q155" s="166">
        <v>0</v>
      </c>
      <c r="R155" s="166">
        <v>0</v>
      </c>
      <c r="S155" s="166">
        <v>0</v>
      </c>
      <c r="T155" s="166">
        <v>0</v>
      </c>
      <c r="U155" s="166">
        <v>0</v>
      </c>
      <c r="V155" s="166">
        <v>0</v>
      </c>
      <c r="W155" s="166">
        <v>0</v>
      </c>
      <c r="X155" s="166">
        <v>0</v>
      </c>
      <c r="Y155" s="166">
        <v>0</v>
      </c>
      <c r="Z155" s="166">
        <v>0</v>
      </c>
      <c r="AA155" s="166">
        <v>0</v>
      </c>
      <c r="AB155" s="166"/>
      <c r="AC155" s="166">
        <v>0</v>
      </c>
      <c r="AD155" s="166">
        <v>0</v>
      </c>
      <c r="AE155" s="205"/>
      <c r="AF155" s="205"/>
      <c r="AG155" s="201"/>
      <c r="AH155" s="201"/>
      <c r="AI155" s="206"/>
      <c r="AJ155" s="201"/>
      <c r="AK155" s="201"/>
      <c r="AL155" s="201"/>
      <c r="AM155" s="175"/>
      <c r="AN155" s="178"/>
      <c r="AO155" s="178"/>
      <c r="AP155" s="178"/>
      <c r="AQ155" s="178"/>
      <c r="AR155" s="178"/>
      <c r="AS155" s="178"/>
      <c r="AT155" s="178"/>
      <c r="AU155" s="178"/>
      <c r="AV155" s="178"/>
    </row>
    <row r="156" s="3" customFormat="1" ht="18" hidden="1" customHeight="1" spans="1:48">
      <c r="A156" s="155"/>
      <c r="B156" s="190" t="s">
        <v>882</v>
      </c>
      <c r="C156" s="190"/>
      <c r="D156" s="191"/>
      <c r="E156" s="191"/>
      <c r="F156" s="190"/>
      <c r="G156" s="191"/>
      <c r="H156" s="191"/>
      <c r="I156" s="190"/>
      <c r="J156" s="166">
        <v>0</v>
      </c>
      <c r="K156" s="166">
        <v>0</v>
      </c>
      <c r="L156" s="166">
        <v>0</v>
      </c>
      <c r="M156" s="166">
        <v>0</v>
      </c>
      <c r="N156" s="166">
        <v>0</v>
      </c>
      <c r="O156" s="166">
        <v>0</v>
      </c>
      <c r="P156" s="166">
        <v>0</v>
      </c>
      <c r="Q156" s="166">
        <v>0</v>
      </c>
      <c r="R156" s="166">
        <v>0</v>
      </c>
      <c r="S156" s="166">
        <v>0</v>
      </c>
      <c r="T156" s="166">
        <v>0</v>
      </c>
      <c r="U156" s="166">
        <v>0</v>
      </c>
      <c r="V156" s="166">
        <v>0</v>
      </c>
      <c r="W156" s="166">
        <v>0</v>
      </c>
      <c r="X156" s="166">
        <v>0</v>
      </c>
      <c r="Y156" s="166">
        <v>0</v>
      </c>
      <c r="Z156" s="166">
        <v>0</v>
      </c>
      <c r="AA156" s="166">
        <v>0</v>
      </c>
      <c r="AB156" s="166"/>
      <c r="AC156" s="166">
        <v>0</v>
      </c>
      <c r="AD156" s="166">
        <v>0</v>
      </c>
      <c r="AE156" s="205"/>
      <c r="AF156" s="205"/>
      <c r="AG156" s="201"/>
      <c r="AH156" s="201"/>
      <c r="AI156" s="206"/>
      <c r="AJ156" s="201"/>
      <c r="AK156" s="201"/>
      <c r="AL156" s="201"/>
      <c r="AM156" s="175"/>
      <c r="AN156" s="178"/>
      <c r="AO156" s="178"/>
      <c r="AP156" s="178"/>
      <c r="AQ156" s="178"/>
      <c r="AR156" s="178"/>
      <c r="AS156" s="178"/>
      <c r="AT156" s="178"/>
      <c r="AU156" s="178"/>
      <c r="AV156" s="178"/>
    </row>
    <row r="157" s="3" customFormat="1" ht="18" hidden="1" customHeight="1" spans="1:48">
      <c r="A157" s="155"/>
      <c r="B157" s="190" t="s">
        <v>883</v>
      </c>
      <c r="C157" s="190"/>
      <c r="D157" s="191"/>
      <c r="E157" s="191"/>
      <c r="F157" s="190"/>
      <c r="G157" s="191"/>
      <c r="H157" s="191"/>
      <c r="I157" s="190"/>
      <c r="J157" s="166">
        <v>0</v>
      </c>
      <c r="K157" s="166">
        <v>0</v>
      </c>
      <c r="L157" s="166">
        <v>0</v>
      </c>
      <c r="M157" s="166">
        <v>0</v>
      </c>
      <c r="N157" s="166">
        <v>0</v>
      </c>
      <c r="O157" s="166">
        <v>0</v>
      </c>
      <c r="P157" s="166">
        <v>0</v>
      </c>
      <c r="Q157" s="166">
        <v>0</v>
      </c>
      <c r="R157" s="166">
        <v>0</v>
      </c>
      <c r="S157" s="166">
        <v>0</v>
      </c>
      <c r="T157" s="166">
        <v>0</v>
      </c>
      <c r="U157" s="166">
        <v>0</v>
      </c>
      <c r="V157" s="166">
        <v>0</v>
      </c>
      <c r="W157" s="166">
        <v>0</v>
      </c>
      <c r="X157" s="166">
        <v>0</v>
      </c>
      <c r="Y157" s="166">
        <v>0</v>
      </c>
      <c r="Z157" s="166">
        <v>0</v>
      </c>
      <c r="AA157" s="166">
        <v>0</v>
      </c>
      <c r="AB157" s="166"/>
      <c r="AC157" s="166">
        <v>0</v>
      </c>
      <c r="AD157" s="166">
        <v>0</v>
      </c>
      <c r="AE157" s="205"/>
      <c r="AF157" s="205"/>
      <c r="AG157" s="201"/>
      <c r="AH157" s="201"/>
      <c r="AI157" s="206"/>
      <c r="AJ157" s="201"/>
      <c r="AK157" s="201"/>
      <c r="AL157" s="201"/>
      <c r="AM157" s="175"/>
      <c r="AN157" s="178"/>
      <c r="AO157" s="178"/>
      <c r="AP157" s="178"/>
      <c r="AQ157" s="178"/>
      <c r="AR157" s="178"/>
      <c r="AS157" s="178"/>
      <c r="AT157" s="178"/>
      <c r="AU157" s="178"/>
      <c r="AV157" s="178"/>
    </row>
    <row r="158" s="3" customFormat="1" ht="18" hidden="1" customHeight="1" spans="1:48">
      <c r="A158" s="155"/>
      <c r="B158" s="190" t="s">
        <v>884</v>
      </c>
      <c r="C158" s="190"/>
      <c r="D158" s="191"/>
      <c r="E158" s="191"/>
      <c r="F158" s="190"/>
      <c r="G158" s="191"/>
      <c r="H158" s="191"/>
      <c r="I158" s="190"/>
      <c r="J158" s="166">
        <v>0</v>
      </c>
      <c r="K158" s="166">
        <v>0</v>
      </c>
      <c r="L158" s="166">
        <v>0</v>
      </c>
      <c r="M158" s="166">
        <v>0</v>
      </c>
      <c r="N158" s="166">
        <v>0</v>
      </c>
      <c r="O158" s="166">
        <v>0</v>
      </c>
      <c r="P158" s="166">
        <v>0</v>
      </c>
      <c r="Q158" s="166">
        <v>0</v>
      </c>
      <c r="R158" s="166">
        <v>0</v>
      </c>
      <c r="S158" s="166">
        <v>0</v>
      </c>
      <c r="T158" s="166">
        <v>0</v>
      </c>
      <c r="U158" s="166">
        <v>0</v>
      </c>
      <c r="V158" s="166">
        <v>0</v>
      </c>
      <c r="W158" s="166">
        <v>0</v>
      </c>
      <c r="X158" s="166">
        <v>0</v>
      </c>
      <c r="Y158" s="166">
        <v>0</v>
      </c>
      <c r="Z158" s="166">
        <v>0</v>
      </c>
      <c r="AA158" s="166">
        <v>0</v>
      </c>
      <c r="AB158" s="166"/>
      <c r="AC158" s="166">
        <v>0</v>
      </c>
      <c r="AD158" s="166">
        <v>0</v>
      </c>
      <c r="AE158" s="205"/>
      <c r="AF158" s="205"/>
      <c r="AG158" s="201"/>
      <c r="AH158" s="201"/>
      <c r="AI158" s="206"/>
      <c r="AJ158" s="201"/>
      <c r="AK158" s="201"/>
      <c r="AL158" s="201"/>
      <c r="AM158" s="175"/>
      <c r="AN158" s="178"/>
      <c r="AO158" s="178"/>
      <c r="AP158" s="178"/>
      <c r="AQ158" s="178"/>
      <c r="AR158" s="178"/>
      <c r="AS158" s="178"/>
      <c r="AT158" s="178"/>
      <c r="AU158" s="178"/>
      <c r="AV158" s="178"/>
    </row>
    <row r="159" s="3" customFormat="1" ht="18" hidden="1" customHeight="1" spans="1:48">
      <c r="A159" s="155"/>
      <c r="B159" s="190" t="s">
        <v>885</v>
      </c>
      <c r="C159" s="190"/>
      <c r="D159" s="191"/>
      <c r="E159" s="191"/>
      <c r="F159" s="190"/>
      <c r="G159" s="191"/>
      <c r="H159" s="191"/>
      <c r="I159" s="190"/>
      <c r="J159" s="166">
        <v>0</v>
      </c>
      <c r="K159" s="166">
        <v>0</v>
      </c>
      <c r="L159" s="166">
        <v>0</v>
      </c>
      <c r="M159" s="166">
        <v>0</v>
      </c>
      <c r="N159" s="166">
        <v>0</v>
      </c>
      <c r="O159" s="166">
        <v>0</v>
      </c>
      <c r="P159" s="166">
        <v>0</v>
      </c>
      <c r="Q159" s="166">
        <v>0</v>
      </c>
      <c r="R159" s="166">
        <v>0</v>
      </c>
      <c r="S159" s="166">
        <v>0</v>
      </c>
      <c r="T159" s="166">
        <v>0</v>
      </c>
      <c r="U159" s="166">
        <v>0</v>
      </c>
      <c r="V159" s="166">
        <v>0</v>
      </c>
      <c r="W159" s="166">
        <v>0</v>
      </c>
      <c r="X159" s="166">
        <v>0</v>
      </c>
      <c r="Y159" s="166">
        <v>0</v>
      </c>
      <c r="Z159" s="166">
        <v>0</v>
      </c>
      <c r="AA159" s="166">
        <v>0</v>
      </c>
      <c r="AB159" s="166"/>
      <c r="AC159" s="166">
        <v>0</v>
      </c>
      <c r="AD159" s="166">
        <v>0</v>
      </c>
      <c r="AE159" s="205"/>
      <c r="AF159" s="205"/>
      <c r="AG159" s="201"/>
      <c r="AH159" s="201"/>
      <c r="AI159" s="206"/>
      <c r="AJ159" s="201"/>
      <c r="AK159" s="201"/>
      <c r="AL159" s="201"/>
      <c r="AM159" s="175"/>
      <c r="AN159" s="178"/>
      <c r="AO159" s="178"/>
      <c r="AP159" s="178"/>
      <c r="AQ159" s="178"/>
      <c r="AR159" s="178"/>
      <c r="AS159" s="178"/>
      <c r="AT159" s="178"/>
      <c r="AU159" s="178"/>
      <c r="AV159" s="178"/>
    </row>
    <row r="160" s="3" customFormat="1" ht="18" hidden="1" customHeight="1" spans="1:48">
      <c r="A160" s="155"/>
      <c r="B160" s="190" t="s">
        <v>886</v>
      </c>
      <c r="C160" s="190"/>
      <c r="D160" s="191"/>
      <c r="E160" s="191"/>
      <c r="F160" s="190"/>
      <c r="G160" s="191"/>
      <c r="H160" s="191"/>
      <c r="I160" s="190"/>
      <c r="J160" s="166">
        <f t="shared" ref="J160:AA160" si="41">J161+J162+J163+J164+J165</f>
        <v>0</v>
      </c>
      <c r="K160" s="166">
        <f t="shared" si="41"/>
        <v>0</v>
      </c>
      <c r="L160" s="166">
        <f t="shared" si="41"/>
        <v>0</v>
      </c>
      <c r="M160" s="166">
        <f t="shared" si="41"/>
        <v>0</v>
      </c>
      <c r="N160" s="166">
        <f t="shared" si="41"/>
        <v>0</v>
      </c>
      <c r="O160" s="166">
        <f t="shared" si="41"/>
        <v>0</v>
      </c>
      <c r="P160" s="166">
        <f t="shared" si="41"/>
        <v>0</v>
      </c>
      <c r="Q160" s="166">
        <f t="shared" si="41"/>
        <v>0</v>
      </c>
      <c r="R160" s="166">
        <f t="shared" si="41"/>
        <v>0</v>
      </c>
      <c r="S160" s="166">
        <f t="shared" si="41"/>
        <v>0</v>
      </c>
      <c r="T160" s="166">
        <f t="shared" si="41"/>
        <v>0</v>
      </c>
      <c r="U160" s="166">
        <f t="shared" si="41"/>
        <v>0</v>
      </c>
      <c r="V160" s="166">
        <f t="shared" si="41"/>
        <v>0</v>
      </c>
      <c r="W160" s="166">
        <f t="shared" si="41"/>
        <v>0</v>
      </c>
      <c r="X160" s="166">
        <f t="shared" si="41"/>
        <v>0</v>
      </c>
      <c r="Y160" s="166">
        <f t="shared" si="41"/>
        <v>0</v>
      </c>
      <c r="Z160" s="166">
        <f t="shared" si="41"/>
        <v>0</v>
      </c>
      <c r="AA160" s="166">
        <f t="shared" si="41"/>
        <v>0</v>
      </c>
      <c r="AB160" s="166"/>
      <c r="AC160" s="166">
        <f>AC161+AC162+AC163+AC164+AC165</f>
        <v>0</v>
      </c>
      <c r="AD160" s="166">
        <f>AD161+AD162+AD163+AD164+AD165</f>
        <v>0</v>
      </c>
      <c r="AE160" s="205"/>
      <c r="AF160" s="205"/>
      <c r="AG160" s="201"/>
      <c r="AH160" s="201"/>
      <c r="AI160" s="206"/>
      <c r="AJ160" s="201"/>
      <c r="AK160" s="201"/>
      <c r="AL160" s="201"/>
      <c r="AM160" s="175"/>
      <c r="AN160" s="178"/>
      <c r="AO160" s="178"/>
      <c r="AP160" s="178"/>
      <c r="AQ160" s="178"/>
      <c r="AR160" s="178"/>
      <c r="AS160" s="178"/>
      <c r="AT160" s="178"/>
      <c r="AU160" s="178"/>
      <c r="AV160" s="178"/>
    </row>
    <row r="161" s="3" customFormat="1" ht="18" hidden="1" customHeight="1" spans="1:48">
      <c r="A161" s="155"/>
      <c r="B161" s="190" t="s">
        <v>887</v>
      </c>
      <c r="C161" s="190"/>
      <c r="D161" s="191"/>
      <c r="E161" s="191"/>
      <c r="F161" s="190"/>
      <c r="G161" s="191"/>
      <c r="H161" s="191"/>
      <c r="I161" s="190"/>
      <c r="J161" s="166">
        <v>0</v>
      </c>
      <c r="K161" s="166">
        <v>0</v>
      </c>
      <c r="L161" s="166">
        <v>0</v>
      </c>
      <c r="M161" s="166">
        <v>0</v>
      </c>
      <c r="N161" s="166">
        <v>0</v>
      </c>
      <c r="O161" s="166">
        <v>0</v>
      </c>
      <c r="P161" s="166">
        <v>0</v>
      </c>
      <c r="Q161" s="166">
        <v>0</v>
      </c>
      <c r="R161" s="166">
        <v>0</v>
      </c>
      <c r="S161" s="166">
        <v>0</v>
      </c>
      <c r="T161" s="166">
        <v>0</v>
      </c>
      <c r="U161" s="166">
        <v>0</v>
      </c>
      <c r="V161" s="166">
        <v>0</v>
      </c>
      <c r="W161" s="166">
        <v>0</v>
      </c>
      <c r="X161" s="166">
        <v>0</v>
      </c>
      <c r="Y161" s="166">
        <v>0</v>
      </c>
      <c r="Z161" s="166">
        <v>0</v>
      </c>
      <c r="AA161" s="166">
        <v>0</v>
      </c>
      <c r="AB161" s="166"/>
      <c r="AC161" s="166">
        <v>0</v>
      </c>
      <c r="AD161" s="166">
        <v>0</v>
      </c>
      <c r="AE161" s="205"/>
      <c r="AF161" s="205"/>
      <c r="AG161" s="201"/>
      <c r="AH161" s="201"/>
      <c r="AI161" s="206"/>
      <c r="AJ161" s="201"/>
      <c r="AK161" s="201"/>
      <c r="AL161" s="201"/>
      <c r="AM161" s="175"/>
      <c r="AN161" s="178"/>
      <c r="AO161" s="178"/>
      <c r="AP161" s="178"/>
      <c r="AQ161" s="178"/>
      <c r="AR161" s="178"/>
      <c r="AS161" s="178"/>
      <c r="AT161" s="178"/>
      <c r="AU161" s="178"/>
      <c r="AV161" s="178"/>
    </row>
    <row r="162" s="3" customFormat="1" ht="18" hidden="1" customHeight="1" spans="1:48">
      <c r="A162" s="155"/>
      <c r="B162" s="190" t="s">
        <v>888</v>
      </c>
      <c r="C162" s="190"/>
      <c r="D162" s="191"/>
      <c r="E162" s="191"/>
      <c r="F162" s="190"/>
      <c r="G162" s="191"/>
      <c r="H162" s="191"/>
      <c r="I162" s="190"/>
      <c r="J162" s="166">
        <v>0</v>
      </c>
      <c r="K162" s="166">
        <v>0</v>
      </c>
      <c r="L162" s="166">
        <v>0</v>
      </c>
      <c r="M162" s="166">
        <v>0</v>
      </c>
      <c r="N162" s="166">
        <v>0</v>
      </c>
      <c r="O162" s="166">
        <v>0</v>
      </c>
      <c r="P162" s="166">
        <v>0</v>
      </c>
      <c r="Q162" s="166">
        <v>0</v>
      </c>
      <c r="R162" s="166">
        <v>0</v>
      </c>
      <c r="S162" s="166">
        <v>0</v>
      </c>
      <c r="T162" s="166">
        <v>0</v>
      </c>
      <c r="U162" s="166">
        <v>0</v>
      </c>
      <c r="V162" s="166">
        <v>0</v>
      </c>
      <c r="W162" s="166">
        <v>0</v>
      </c>
      <c r="X162" s="166">
        <v>0</v>
      </c>
      <c r="Y162" s="166">
        <v>0</v>
      </c>
      <c r="Z162" s="166">
        <v>0</v>
      </c>
      <c r="AA162" s="166">
        <v>0</v>
      </c>
      <c r="AB162" s="166"/>
      <c r="AC162" s="166">
        <v>0</v>
      </c>
      <c r="AD162" s="166">
        <v>0</v>
      </c>
      <c r="AE162" s="205"/>
      <c r="AF162" s="205"/>
      <c r="AG162" s="201"/>
      <c r="AH162" s="201"/>
      <c r="AI162" s="206"/>
      <c r="AJ162" s="201"/>
      <c r="AK162" s="201"/>
      <c r="AL162" s="201"/>
      <c r="AM162" s="175"/>
      <c r="AN162" s="178"/>
      <c r="AO162" s="178"/>
      <c r="AP162" s="178"/>
      <c r="AQ162" s="178"/>
      <c r="AR162" s="178"/>
      <c r="AS162" s="178"/>
      <c r="AT162" s="178"/>
      <c r="AU162" s="178"/>
      <c r="AV162" s="178"/>
    </row>
    <row r="163" s="3" customFormat="1" ht="18" hidden="1" customHeight="1" spans="1:48">
      <c r="A163" s="155"/>
      <c r="B163" s="190" t="s">
        <v>889</v>
      </c>
      <c r="C163" s="190"/>
      <c r="D163" s="191"/>
      <c r="E163" s="191"/>
      <c r="F163" s="190"/>
      <c r="G163" s="191"/>
      <c r="H163" s="191"/>
      <c r="I163" s="190"/>
      <c r="J163" s="166">
        <v>0</v>
      </c>
      <c r="K163" s="166">
        <v>0</v>
      </c>
      <c r="L163" s="166">
        <v>0</v>
      </c>
      <c r="M163" s="166">
        <v>0</v>
      </c>
      <c r="N163" s="166">
        <v>0</v>
      </c>
      <c r="O163" s="166">
        <v>0</v>
      </c>
      <c r="P163" s="166">
        <v>0</v>
      </c>
      <c r="Q163" s="166">
        <v>0</v>
      </c>
      <c r="R163" s="166">
        <v>0</v>
      </c>
      <c r="S163" s="166">
        <v>0</v>
      </c>
      <c r="T163" s="166">
        <v>0</v>
      </c>
      <c r="U163" s="166">
        <v>0</v>
      </c>
      <c r="V163" s="166">
        <v>0</v>
      </c>
      <c r="W163" s="166">
        <v>0</v>
      </c>
      <c r="X163" s="166">
        <v>0</v>
      </c>
      <c r="Y163" s="166">
        <v>0</v>
      </c>
      <c r="Z163" s="166">
        <v>0</v>
      </c>
      <c r="AA163" s="166">
        <v>0</v>
      </c>
      <c r="AB163" s="166"/>
      <c r="AC163" s="166">
        <v>0</v>
      </c>
      <c r="AD163" s="166">
        <v>0</v>
      </c>
      <c r="AE163" s="205"/>
      <c r="AF163" s="205"/>
      <c r="AG163" s="201"/>
      <c r="AH163" s="201"/>
      <c r="AI163" s="206"/>
      <c r="AJ163" s="201"/>
      <c r="AK163" s="201"/>
      <c r="AL163" s="201"/>
      <c r="AM163" s="175"/>
      <c r="AN163" s="178"/>
      <c r="AO163" s="178"/>
      <c r="AP163" s="178"/>
      <c r="AQ163" s="178"/>
      <c r="AR163" s="178"/>
      <c r="AS163" s="178"/>
      <c r="AT163" s="178"/>
      <c r="AU163" s="178"/>
      <c r="AV163" s="178"/>
    </row>
    <row r="164" s="3" customFormat="1" ht="18" hidden="1" customHeight="1" spans="1:48">
      <c r="A164" s="155"/>
      <c r="B164" s="190" t="s">
        <v>890</v>
      </c>
      <c r="C164" s="190"/>
      <c r="D164" s="191"/>
      <c r="E164" s="191"/>
      <c r="F164" s="190"/>
      <c r="G164" s="191"/>
      <c r="H164" s="191"/>
      <c r="I164" s="190"/>
      <c r="J164" s="166">
        <v>0</v>
      </c>
      <c r="K164" s="166">
        <v>0</v>
      </c>
      <c r="L164" s="166">
        <v>0</v>
      </c>
      <c r="M164" s="166">
        <v>0</v>
      </c>
      <c r="N164" s="166">
        <v>0</v>
      </c>
      <c r="O164" s="166">
        <v>0</v>
      </c>
      <c r="P164" s="166">
        <v>0</v>
      </c>
      <c r="Q164" s="166">
        <v>0</v>
      </c>
      <c r="R164" s="166">
        <v>0</v>
      </c>
      <c r="S164" s="166">
        <v>0</v>
      </c>
      <c r="T164" s="166">
        <v>0</v>
      </c>
      <c r="U164" s="166">
        <v>0</v>
      </c>
      <c r="V164" s="166">
        <v>0</v>
      </c>
      <c r="W164" s="166">
        <v>0</v>
      </c>
      <c r="X164" s="166">
        <v>0</v>
      </c>
      <c r="Y164" s="166">
        <v>0</v>
      </c>
      <c r="Z164" s="166">
        <v>0</v>
      </c>
      <c r="AA164" s="166">
        <v>0</v>
      </c>
      <c r="AB164" s="166"/>
      <c r="AC164" s="166">
        <v>0</v>
      </c>
      <c r="AD164" s="166">
        <v>0</v>
      </c>
      <c r="AE164" s="205"/>
      <c r="AF164" s="205"/>
      <c r="AG164" s="201"/>
      <c r="AH164" s="201"/>
      <c r="AI164" s="206"/>
      <c r="AJ164" s="201"/>
      <c r="AK164" s="201"/>
      <c r="AL164" s="201"/>
      <c r="AM164" s="175"/>
      <c r="AN164" s="178"/>
      <c r="AO164" s="178"/>
      <c r="AP164" s="178"/>
      <c r="AQ164" s="178"/>
      <c r="AR164" s="178"/>
      <c r="AS164" s="178"/>
      <c r="AT164" s="178"/>
      <c r="AU164" s="178"/>
      <c r="AV164" s="178"/>
    </row>
    <row r="165" s="3" customFormat="1" ht="18" hidden="1" customHeight="1" spans="1:48">
      <c r="A165" s="155"/>
      <c r="B165" s="190" t="s">
        <v>891</v>
      </c>
      <c r="C165" s="190"/>
      <c r="D165" s="190"/>
      <c r="E165" s="190"/>
      <c r="F165" s="190"/>
      <c r="G165" s="190"/>
      <c r="H165" s="190"/>
      <c r="I165" s="190"/>
      <c r="J165" s="166">
        <v>0</v>
      </c>
      <c r="K165" s="166">
        <v>0</v>
      </c>
      <c r="L165" s="166">
        <v>0</v>
      </c>
      <c r="M165" s="166">
        <v>0</v>
      </c>
      <c r="N165" s="166">
        <v>0</v>
      </c>
      <c r="O165" s="166">
        <v>0</v>
      </c>
      <c r="P165" s="166">
        <v>0</v>
      </c>
      <c r="Q165" s="166">
        <v>0</v>
      </c>
      <c r="R165" s="166">
        <v>0</v>
      </c>
      <c r="S165" s="166">
        <v>0</v>
      </c>
      <c r="T165" s="166">
        <v>0</v>
      </c>
      <c r="U165" s="166">
        <v>0</v>
      </c>
      <c r="V165" s="166">
        <v>0</v>
      </c>
      <c r="W165" s="166">
        <v>0</v>
      </c>
      <c r="X165" s="166">
        <v>0</v>
      </c>
      <c r="Y165" s="166">
        <v>0</v>
      </c>
      <c r="Z165" s="166">
        <v>0</v>
      </c>
      <c r="AA165" s="166">
        <v>0</v>
      </c>
      <c r="AB165" s="166"/>
      <c r="AC165" s="166">
        <v>0</v>
      </c>
      <c r="AD165" s="166">
        <v>0</v>
      </c>
      <c r="AE165" s="205"/>
      <c r="AF165" s="205"/>
      <c r="AG165" s="201"/>
      <c r="AH165" s="201"/>
      <c r="AI165" s="206"/>
      <c r="AJ165" s="201"/>
      <c r="AK165" s="201"/>
      <c r="AL165" s="201"/>
      <c r="AM165" s="175"/>
      <c r="AN165" s="178"/>
      <c r="AO165" s="178"/>
      <c r="AP165" s="178"/>
      <c r="AQ165" s="178"/>
      <c r="AR165" s="178"/>
      <c r="AS165" s="178"/>
      <c r="AT165" s="178"/>
      <c r="AU165" s="178"/>
      <c r="AV165" s="178"/>
    </row>
    <row r="166" s="3" customFormat="1" ht="18" hidden="1" customHeight="1" spans="1:48">
      <c r="A166" s="155"/>
      <c r="B166" s="190" t="s">
        <v>892</v>
      </c>
      <c r="C166" s="190"/>
      <c r="D166" s="191"/>
      <c r="E166" s="191"/>
      <c r="F166" s="190"/>
      <c r="G166" s="191"/>
      <c r="H166" s="191"/>
      <c r="I166" s="190"/>
      <c r="J166" s="166">
        <f t="shared" ref="J166:AA166" si="42">J167+J170</f>
        <v>0</v>
      </c>
      <c r="K166" s="166">
        <f t="shared" si="42"/>
        <v>0</v>
      </c>
      <c r="L166" s="166">
        <f t="shared" si="42"/>
        <v>0</v>
      </c>
      <c r="M166" s="166">
        <f t="shared" si="42"/>
        <v>0</v>
      </c>
      <c r="N166" s="166">
        <f t="shared" si="42"/>
        <v>0</v>
      </c>
      <c r="O166" s="166">
        <f t="shared" si="42"/>
        <v>0</v>
      </c>
      <c r="P166" s="166">
        <f t="shared" si="42"/>
        <v>0</v>
      </c>
      <c r="Q166" s="166">
        <f t="shared" si="42"/>
        <v>0</v>
      </c>
      <c r="R166" s="166">
        <f t="shared" si="42"/>
        <v>0</v>
      </c>
      <c r="S166" s="166">
        <f t="shared" si="42"/>
        <v>0</v>
      </c>
      <c r="T166" s="166">
        <f t="shared" si="42"/>
        <v>0</v>
      </c>
      <c r="U166" s="166">
        <f t="shared" si="42"/>
        <v>0</v>
      </c>
      <c r="V166" s="166">
        <f t="shared" si="42"/>
        <v>0</v>
      </c>
      <c r="W166" s="166">
        <f t="shared" si="42"/>
        <v>0</v>
      </c>
      <c r="X166" s="166">
        <f t="shared" si="42"/>
        <v>0</v>
      </c>
      <c r="Y166" s="166">
        <f t="shared" si="42"/>
        <v>0</v>
      </c>
      <c r="Z166" s="166">
        <f t="shared" si="42"/>
        <v>0</v>
      </c>
      <c r="AA166" s="166">
        <f t="shared" si="42"/>
        <v>0</v>
      </c>
      <c r="AB166" s="166"/>
      <c r="AC166" s="166">
        <f>AC167+AC170</f>
        <v>0</v>
      </c>
      <c r="AD166" s="166">
        <f>AD167+AD170</f>
        <v>0</v>
      </c>
      <c r="AE166" s="205"/>
      <c r="AF166" s="205"/>
      <c r="AG166" s="201"/>
      <c r="AH166" s="201"/>
      <c r="AI166" s="206"/>
      <c r="AJ166" s="201"/>
      <c r="AK166" s="201"/>
      <c r="AL166" s="201"/>
      <c r="AM166" s="175"/>
      <c r="AN166" s="178"/>
      <c r="AO166" s="178"/>
      <c r="AP166" s="178"/>
      <c r="AQ166" s="178"/>
      <c r="AR166" s="178"/>
      <c r="AS166" s="178"/>
      <c r="AT166" s="178"/>
      <c r="AU166" s="178"/>
      <c r="AV166" s="178"/>
    </row>
    <row r="167" s="3" customFormat="1" ht="18" hidden="1" customHeight="1" spans="1:48">
      <c r="A167" s="155"/>
      <c r="B167" s="190" t="s">
        <v>893</v>
      </c>
      <c r="C167" s="190"/>
      <c r="D167" s="191"/>
      <c r="E167" s="191"/>
      <c r="F167" s="190"/>
      <c r="G167" s="191"/>
      <c r="H167" s="191"/>
      <c r="I167" s="190"/>
      <c r="J167" s="166">
        <f t="shared" ref="J167:AA167" si="43">J168+J169</f>
        <v>0</v>
      </c>
      <c r="K167" s="166">
        <f t="shared" si="43"/>
        <v>0</v>
      </c>
      <c r="L167" s="166">
        <f t="shared" si="43"/>
        <v>0</v>
      </c>
      <c r="M167" s="166">
        <f t="shared" si="43"/>
        <v>0</v>
      </c>
      <c r="N167" s="166">
        <f t="shared" si="43"/>
        <v>0</v>
      </c>
      <c r="O167" s="166">
        <f t="shared" si="43"/>
        <v>0</v>
      </c>
      <c r="P167" s="166">
        <f t="shared" si="43"/>
        <v>0</v>
      </c>
      <c r="Q167" s="166">
        <f t="shared" si="43"/>
        <v>0</v>
      </c>
      <c r="R167" s="166">
        <f t="shared" si="43"/>
        <v>0</v>
      </c>
      <c r="S167" s="166">
        <f t="shared" si="43"/>
        <v>0</v>
      </c>
      <c r="T167" s="166">
        <f t="shared" si="43"/>
        <v>0</v>
      </c>
      <c r="U167" s="166">
        <f t="shared" si="43"/>
        <v>0</v>
      </c>
      <c r="V167" s="166">
        <f t="shared" si="43"/>
        <v>0</v>
      </c>
      <c r="W167" s="166">
        <f t="shared" si="43"/>
        <v>0</v>
      </c>
      <c r="X167" s="166">
        <f t="shared" si="43"/>
        <v>0</v>
      </c>
      <c r="Y167" s="166">
        <f t="shared" si="43"/>
        <v>0</v>
      </c>
      <c r="Z167" s="166">
        <f t="shared" si="43"/>
        <v>0</v>
      </c>
      <c r="AA167" s="166">
        <f t="shared" si="43"/>
        <v>0</v>
      </c>
      <c r="AB167" s="166"/>
      <c r="AC167" s="166">
        <f>AC168+AC169</f>
        <v>0</v>
      </c>
      <c r="AD167" s="166">
        <f>AD168+AD169</f>
        <v>0</v>
      </c>
      <c r="AE167" s="205"/>
      <c r="AF167" s="205"/>
      <c r="AG167" s="201"/>
      <c r="AH167" s="201"/>
      <c r="AI167" s="206"/>
      <c r="AJ167" s="201"/>
      <c r="AK167" s="201"/>
      <c r="AL167" s="201"/>
      <c r="AM167" s="175"/>
      <c r="AN167" s="178"/>
      <c r="AO167" s="178"/>
      <c r="AP167" s="178"/>
      <c r="AQ167" s="178"/>
      <c r="AR167" s="178"/>
      <c r="AS167" s="178"/>
      <c r="AT167" s="178"/>
      <c r="AU167" s="178"/>
      <c r="AV167" s="178"/>
    </row>
    <row r="168" s="3" customFormat="1" ht="18" hidden="1" customHeight="1" spans="1:48">
      <c r="A168" s="155"/>
      <c r="B168" s="190" t="s">
        <v>894</v>
      </c>
      <c r="C168" s="190"/>
      <c r="D168" s="191"/>
      <c r="E168" s="191"/>
      <c r="F168" s="190"/>
      <c r="G168" s="191"/>
      <c r="H168" s="191"/>
      <c r="I168" s="190"/>
      <c r="J168" s="166">
        <v>0</v>
      </c>
      <c r="K168" s="166">
        <v>0</v>
      </c>
      <c r="L168" s="166">
        <v>0</v>
      </c>
      <c r="M168" s="166">
        <v>0</v>
      </c>
      <c r="N168" s="166">
        <v>0</v>
      </c>
      <c r="O168" s="166">
        <v>0</v>
      </c>
      <c r="P168" s="166">
        <v>0</v>
      </c>
      <c r="Q168" s="166">
        <v>0</v>
      </c>
      <c r="R168" s="166">
        <v>0</v>
      </c>
      <c r="S168" s="166">
        <v>0</v>
      </c>
      <c r="T168" s="166">
        <v>0</v>
      </c>
      <c r="U168" s="166">
        <v>0</v>
      </c>
      <c r="V168" s="166">
        <v>0</v>
      </c>
      <c r="W168" s="166">
        <v>0</v>
      </c>
      <c r="X168" s="166">
        <v>0</v>
      </c>
      <c r="Y168" s="166">
        <v>0</v>
      </c>
      <c r="Z168" s="166">
        <v>0</v>
      </c>
      <c r="AA168" s="166">
        <v>0</v>
      </c>
      <c r="AB168" s="166"/>
      <c r="AC168" s="166">
        <v>0</v>
      </c>
      <c r="AD168" s="166">
        <v>0</v>
      </c>
      <c r="AE168" s="205"/>
      <c r="AF168" s="205"/>
      <c r="AG168" s="201"/>
      <c r="AH168" s="201"/>
      <c r="AI168" s="206"/>
      <c r="AJ168" s="201"/>
      <c r="AK168" s="201"/>
      <c r="AL168" s="201"/>
      <c r="AM168" s="175"/>
      <c r="AN168" s="178"/>
      <c r="AO168" s="178"/>
      <c r="AP168" s="178"/>
      <c r="AQ168" s="178"/>
      <c r="AR168" s="178"/>
      <c r="AS168" s="178"/>
      <c r="AT168" s="178"/>
      <c r="AU168" s="178"/>
      <c r="AV168" s="178"/>
    </row>
    <row r="169" s="3" customFormat="1" ht="18" hidden="1" customHeight="1" spans="1:48">
      <c r="A169" s="155"/>
      <c r="B169" s="190" t="s">
        <v>895</v>
      </c>
      <c r="C169" s="190"/>
      <c r="D169" s="191"/>
      <c r="E169" s="191"/>
      <c r="F169" s="190"/>
      <c r="G169" s="191"/>
      <c r="H169" s="191"/>
      <c r="I169" s="190"/>
      <c r="J169" s="166">
        <v>0</v>
      </c>
      <c r="K169" s="166">
        <v>0</v>
      </c>
      <c r="L169" s="166">
        <v>0</v>
      </c>
      <c r="M169" s="166">
        <v>0</v>
      </c>
      <c r="N169" s="166">
        <v>0</v>
      </c>
      <c r="O169" s="166">
        <v>0</v>
      </c>
      <c r="P169" s="166">
        <v>0</v>
      </c>
      <c r="Q169" s="166">
        <v>0</v>
      </c>
      <c r="R169" s="166">
        <v>0</v>
      </c>
      <c r="S169" s="166">
        <v>0</v>
      </c>
      <c r="T169" s="166">
        <v>0</v>
      </c>
      <c r="U169" s="166">
        <v>0</v>
      </c>
      <c r="V169" s="166">
        <v>0</v>
      </c>
      <c r="W169" s="166">
        <v>0</v>
      </c>
      <c r="X169" s="166">
        <v>0</v>
      </c>
      <c r="Y169" s="166">
        <v>0</v>
      </c>
      <c r="Z169" s="166">
        <v>0</v>
      </c>
      <c r="AA169" s="166">
        <v>0</v>
      </c>
      <c r="AB169" s="166"/>
      <c r="AC169" s="166">
        <v>0</v>
      </c>
      <c r="AD169" s="166">
        <v>0</v>
      </c>
      <c r="AE169" s="205"/>
      <c r="AF169" s="205"/>
      <c r="AG169" s="201"/>
      <c r="AH169" s="201"/>
      <c r="AI169" s="206"/>
      <c r="AJ169" s="201"/>
      <c r="AK169" s="201"/>
      <c r="AL169" s="201"/>
      <c r="AM169" s="175"/>
      <c r="AN169" s="178"/>
      <c r="AO169" s="178"/>
      <c r="AP169" s="178"/>
      <c r="AQ169" s="178"/>
      <c r="AR169" s="178"/>
      <c r="AS169" s="178"/>
      <c r="AT169" s="178"/>
      <c r="AU169" s="178"/>
      <c r="AV169" s="178"/>
    </row>
    <row r="170" s="3" customFormat="1" ht="18" hidden="1" customHeight="1" spans="1:48">
      <c r="A170" s="155"/>
      <c r="B170" s="190" t="s">
        <v>896</v>
      </c>
      <c r="C170" s="190"/>
      <c r="D170" s="191"/>
      <c r="E170" s="191"/>
      <c r="F170" s="190"/>
      <c r="G170" s="191"/>
      <c r="H170" s="191"/>
      <c r="I170" s="190"/>
      <c r="J170" s="166">
        <f t="shared" ref="J170:AA170" si="44">J171+J172+J173+J174</f>
        <v>0</v>
      </c>
      <c r="K170" s="166">
        <f t="shared" si="44"/>
        <v>0</v>
      </c>
      <c r="L170" s="166">
        <f t="shared" si="44"/>
        <v>0</v>
      </c>
      <c r="M170" s="166">
        <f t="shared" si="44"/>
        <v>0</v>
      </c>
      <c r="N170" s="166">
        <f t="shared" si="44"/>
        <v>0</v>
      </c>
      <c r="O170" s="166">
        <f t="shared" si="44"/>
        <v>0</v>
      </c>
      <c r="P170" s="166">
        <f t="shared" si="44"/>
        <v>0</v>
      </c>
      <c r="Q170" s="166">
        <f t="shared" si="44"/>
        <v>0</v>
      </c>
      <c r="R170" s="166">
        <f t="shared" si="44"/>
        <v>0</v>
      </c>
      <c r="S170" s="166">
        <f t="shared" si="44"/>
        <v>0</v>
      </c>
      <c r="T170" s="166">
        <f t="shared" si="44"/>
        <v>0</v>
      </c>
      <c r="U170" s="166">
        <f t="shared" si="44"/>
        <v>0</v>
      </c>
      <c r="V170" s="166">
        <f t="shared" si="44"/>
        <v>0</v>
      </c>
      <c r="W170" s="166">
        <f t="shared" si="44"/>
        <v>0</v>
      </c>
      <c r="X170" s="166">
        <f t="shared" si="44"/>
        <v>0</v>
      </c>
      <c r="Y170" s="166">
        <f t="shared" si="44"/>
        <v>0</v>
      </c>
      <c r="Z170" s="166">
        <f t="shared" si="44"/>
        <v>0</v>
      </c>
      <c r="AA170" s="166">
        <f t="shared" si="44"/>
        <v>0</v>
      </c>
      <c r="AB170" s="166"/>
      <c r="AC170" s="166">
        <f>AC171+AC172+AC173+AC174</f>
        <v>0</v>
      </c>
      <c r="AD170" s="166">
        <f>AD171+AD172+AD173+AD174</f>
        <v>0</v>
      </c>
      <c r="AE170" s="205"/>
      <c r="AF170" s="205"/>
      <c r="AG170" s="201"/>
      <c r="AH170" s="201"/>
      <c r="AI170" s="206"/>
      <c r="AJ170" s="201"/>
      <c r="AK170" s="201"/>
      <c r="AL170" s="201"/>
      <c r="AM170" s="175"/>
      <c r="AN170" s="178"/>
      <c r="AO170" s="178"/>
      <c r="AP170" s="178"/>
      <c r="AQ170" s="178"/>
      <c r="AR170" s="178"/>
      <c r="AS170" s="178"/>
      <c r="AT170" s="178"/>
      <c r="AU170" s="178"/>
      <c r="AV170" s="178"/>
    </row>
    <row r="171" s="3" customFormat="1" ht="18" hidden="1" customHeight="1" spans="1:48">
      <c r="A171" s="155"/>
      <c r="B171" s="190" t="s">
        <v>897</v>
      </c>
      <c r="C171" s="190"/>
      <c r="D171" s="191"/>
      <c r="E171" s="191"/>
      <c r="F171" s="190"/>
      <c r="G171" s="191"/>
      <c r="H171" s="191"/>
      <c r="I171" s="190"/>
      <c r="J171" s="166">
        <v>0</v>
      </c>
      <c r="K171" s="166">
        <v>0</v>
      </c>
      <c r="L171" s="166">
        <v>0</v>
      </c>
      <c r="M171" s="166">
        <v>0</v>
      </c>
      <c r="N171" s="166">
        <v>0</v>
      </c>
      <c r="O171" s="166">
        <v>0</v>
      </c>
      <c r="P171" s="166">
        <v>0</v>
      </c>
      <c r="Q171" s="166">
        <v>0</v>
      </c>
      <c r="R171" s="166">
        <v>0</v>
      </c>
      <c r="S171" s="166">
        <v>0</v>
      </c>
      <c r="T171" s="166">
        <v>0</v>
      </c>
      <c r="U171" s="166">
        <v>0</v>
      </c>
      <c r="V171" s="166">
        <v>0</v>
      </c>
      <c r="W171" s="166">
        <v>0</v>
      </c>
      <c r="X171" s="166">
        <v>0</v>
      </c>
      <c r="Y171" s="166">
        <v>0</v>
      </c>
      <c r="Z171" s="166">
        <v>0</v>
      </c>
      <c r="AA171" s="166">
        <v>0</v>
      </c>
      <c r="AB171" s="166"/>
      <c r="AC171" s="166">
        <v>0</v>
      </c>
      <c r="AD171" s="166">
        <v>0</v>
      </c>
      <c r="AE171" s="205"/>
      <c r="AF171" s="205"/>
      <c r="AG171" s="201"/>
      <c r="AH171" s="201"/>
      <c r="AI171" s="206"/>
      <c r="AJ171" s="201"/>
      <c r="AK171" s="201"/>
      <c r="AL171" s="201"/>
      <c r="AM171" s="175"/>
      <c r="AN171" s="178"/>
      <c r="AO171" s="178"/>
      <c r="AP171" s="178"/>
      <c r="AQ171" s="178"/>
      <c r="AR171" s="178"/>
      <c r="AS171" s="178"/>
      <c r="AT171" s="178"/>
      <c r="AU171" s="178"/>
      <c r="AV171" s="178"/>
    </row>
    <row r="172" s="3" customFormat="1" ht="18" hidden="1" customHeight="1" spans="1:48">
      <c r="A172" s="155"/>
      <c r="B172" s="190" t="s">
        <v>898</v>
      </c>
      <c r="C172" s="190"/>
      <c r="D172" s="191"/>
      <c r="E172" s="191"/>
      <c r="F172" s="190"/>
      <c r="G172" s="191"/>
      <c r="H172" s="191"/>
      <c r="I172" s="190"/>
      <c r="J172" s="166">
        <v>0</v>
      </c>
      <c r="K172" s="166">
        <v>0</v>
      </c>
      <c r="L172" s="166">
        <v>0</v>
      </c>
      <c r="M172" s="166">
        <v>0</v>
      </c>
      <c r="N172" s="166">
        <v>0</v>
      </c>
      <c r="O172" s="166">
        <v>0</v>
      </c>
      <c r="P172" s="166">
        <v>0</v>
      </c>
      <c r="Q172" s="166">
        <v>0</v>
      </c>
      <c r="R172" s="166">
        <v>0</v>
      </c>
      <c r="S172" s="166">
        <v>0</v>
      </c>
      <c r="T172" s="166">
        <v>0</v>
      </c>
      <c r="U172" s="166">
        <v>0</v>
      </c>
      <c r="V172" s="166">
        <v>0</v>
      </c>
      <c r="W172" s="166">
        <v>0</v>
      </c>
      <c r="X172" s="166">
        <v>0</v>
      </c>
      <c r="Y172" s="166">
        <v>0</v>
      </c>
      <c r="Z172" s="166">
        <v>0</v>
      </c>
      <c r="AA172" s="166">
        <v>0</v>
      </c>
      <c r="AB172" s="166"/>
      <c r="AC172" s="166">
        <v>0</v>
      </c>
      <c r="AD172" s="166">
        <v>0</v>
      </c>
      <c r="AE172" s="205"/>
      <c r="AF172" s="205"/>
      <c r="AG172" s="201"/>
      <c r="AH172" s="201"/>
      <c r="AI172" s="206"/>
      <c r="AJ172" s="201"/>
      <c r="AK172" s="201"/>
      <c r="AL172" s="201"/>
      <c r="AM172" s="175"/>
      <c r="AN172" s="178"/>
      <c r="AO172" s="178"/>
      <c r="AP172" s="178"/>
      <c r="AQ172" s="178"/>
      <c r="AR172" s="178"/>
      <c r="AS172" s="178"/>
      <c r="AT172" s="178"/>
      <c r="AU172" s="178"/>
      <c r="AV172" s="178"/>
    </row>
    <row r="173" s="3" customFormat="1" ht="18" hidden="1" customHeight="1" spans="1:48">
      <c r="A173" s="155"/>
      <c r="B173" s="190" t="s">
        <v>899</v>
      </c>
      <c r="C173" s="190"/>
      <c r="D173" s="191"/>
      <c r="E173" s="191"/>
      <c r="F173" s="190"/>
      <c r="G173" s="191"/>
      <c r="H173" s="191"/>
      <c r="I173" s="190"/>
      <c r="J173" s="166">
        <v>0</v>
      </c>
      <c r="K173" s="166">
        <v>0</v>
      </c>
      <c r="L173" s="166">
        <v>0</v>
      </c>
      <c r="M173" s="166">
        <v>0</v>
      </c>
      <c r="N173" s="166">
        <v>0</v>
      </c>
      <c r="O173" s="166">
        <v>0</v>
      </c>
      <c r="P173" s="166">
        <v>0</v>
      </c>
      <c r="Q173" s="166">
        <v>0</v>
      </c>
      <c r="R173" s="166">
        <v>0</v>
      </c>
      <c r="S173" s="166">
        <v>0</v>
      </c>
      <c r="T173" s="166">
        <v>0</v>
      </c>
      <c r="U173" s="166">
        <v>0</v>
      </c>
      <c r="V173" s="166">
        <v>0</v>
      </c>
      <c r="W173" s="166">
        <v>0</v>
      </c>
      <c r="X173" s="166">
        <v>0</v>
      </c>
      <c r="Y173" s="166">
        <v>0</v>
      </c>
      <c r="Z173" s="166">
        <v>0</v>
      </c>
      <c r="AA173" s="166">
        <v>0</v>
      </c>
      <c r="AB173" s="166"/>
      <c r="AC173" s="166">
        <v>0</v>
      </c>
      <c r="AD173" s="166">
        <v>0</v>
      </c>
      <c r="AE173" s="205"/>
      <c r="AF173" s="205"/>
      <c r="AG173" s="201"/>
      <c r="AH173" s="201"/>
      <c r="AI173" s="206"/>
      <c r="AJ173" s="201"/>
      <c r="AK173" s="201"/>
      <c r="AL173" s="201"/>
      <c r="AM173" s="175"/>
      <c r="AN173" s="178"/>
      <c r="AO173" s="178"/>
      <c r="AP173" s="178"/>
      <c r="AQ173" s="178"/>
      <c r="AR173" s="178"/>
      <c r="AS173" s="178"/>
      <c r="AT173" s="178"/>
      <c r="AU173" s="178"/>
      <c r="AV173" s="178"/>
    </row>
    <row r="174" s="3" customFormat="1" ht="18" hidden="1" customHeight="1" spans="1:48">
      <c r="A174" s="155"/>
      <c r="B174" s="190" t="s">
        <v>900</v>
      </c>
      <c r="C174" s="190"/>
      <c r="D174" s="191"/>
      <c r="E174" s="191"/>
      <c r="F174" s="190"/>
      <c r="G174" s="191"/>
      <c r="H174" s="191"/>
      <c r="I174" s="190"/>
      <c r="J174" s="166">
        <f t="shared" ref="J174:AA174" si="45">J175</f>
        <v>0</v>
      </c>
      <c r="K174" s="166">
        <f t="shared" si="45"/>
        <v>0</v>
      </c>
      <c r="L174" s="166">
        <f t="shared" si="45"/>
        <v>0</v>
      </c>
      <c r="M174" s="166">
        <f t="shared" si="45"/>
        <v>0</v>
      </c>
      <c r="N174" s="166">
        <f t="shared" si="45"/>
        <v>0</v>
      </c>
      <c r="O174" s="166">
        <f t="shared" si="45"/>
        <v>0</v>
      </c>
      <c r="P174" s="166">
        <f t="shared" si="45"/>
        <v>0</v>
      </c>
      <c r="Q174" s="166">
        <f t="shared" si="45"/>
        <v>0</v>
      </c>
      <c r="R174" s="166">
        <f t="shared" si="45"/>
        <v>0</v>
      </c>
      <c r="S174" s="166">
        <f t="shared" si="45"/>
        <v>0</v>
      </c>
      <c r="T174" s="166">
        <f t="shared" si="45"/>
        <v>0</v>
      </c>
      <c r="U174" s="166">
        <f t="shared" si="45"/>
        <v>0</v>
      </c>
      <c r="V174" s="166">
        <f t="shared" si="45"/>
        <v>0</v>
      </c>
      <c r="W174" s="166">
        <f t="shared" si="45"/>
        <v>0</v>
      </c>
      <c r="X174" s="166">
        <f t="shared" si="45"/>
        <v>0</v>
      </c>
      <c r="Y174" s="166">
        <f t="shared" si="45"/>
        <v>0</v>
      </c>
      <c r="Z174" s="166">
        <f t="shared" si="45"/>
        <v>0</v>
      </c>
      <c r="AA174" s="166">
        <f t="shared" si="45"/>
        <v>0</v>
      </c>
      <c r="AB174" s="166"/>
      <c r="AC174" s="166">
        <f>AC175</f>
        <v>0</v>
      </c>
      <c r="AD174" s="166">
        <f>AD175</f>
        <v>0</v>
      </c>
      <c r="AE174" s="205"/>
      <c r="AF174" s="205"/>
      <c r="AG174" s="201"/>
      <c r="AH174" s="201"/>
      <c r="AI174" s="206"/>
      <c r="AJ174" s="201"/>
      <c r="AK174" s="201"/>
      <c r="AL174" s="201"/>
      <c r="AM174" s="175"/>
      <c r="AN174" s="178"/>
      <c r="AO174" s="178"/>
      <c r="AP174" s="178"/>
      <c r="AQ174" s="178"/>
      <c r="AR174" s="178"/>
      <c r="AS174" s="178"/>
      <c r="AT174" s="178"/>
      <c r="AU174" s="178"/>
      <c r="AV174" s="178"/>
    </row>
    <row r="175" s="3" customFormat="1" ht="18" hidden="1" customHeight="1" spans="1:48">
      <c r="A175" s="155"/>
      <c r="B175" s="190" t="s">
        <v>901</v>
      </c>
      <c r="C175" s="190"/>
      <c r="D175" s="191"/>
      <c r="E175" s="191"/>
      <c r="F175" s="190"/>
      <c r="G175" s="191"/>
      <c r="H175" s="191"/>
      <c r="I175" s="190"/>
      <c r="J175" s="166">
        <f t="shared" ref="J175:AA175" si="46">J176</f>
        <v>0</v>
      </c>
      <c r="K175" s="166">
        <f t="shared" si="46"/>
        <v>0</v>
      </c>
      <c r="L175" s="166">
        <f t="shared" si="46"/>
        <v>0</v>
      </c>
      <c r="M175" s="166">
        <f t="shared" si="46"/>
        <v>0</v>
      </c>
      <c r="N175" s="166">
        <f t="shared" si="46"/>
        <v>0</v>
      </c>
      <c r="O175" s="166">
        <f t="shared" si="46"/>
        <v>0</v>
      </c>
      <c r="P175" s="166">
        <f t="shared" si="46"/>
        <v>0</v>
      </c>
      <c r="Q175" s="166">
        <f t="shared" si="46"/>
        <v>0</v>
      </c>
      <c r="R175" s="166">
        <f t="shared" si="46"/>
        <v>0</v>
      </c>
      <c r="S175" s="166">
        <f t="shared" si="46"/>
        <v>0</v>
      </c>
      <c r="T175" s="166">
        <f t="shared" si="46"/>
        <v>0</v>
      </c>
      <c r="U175" s="166">
        <f t="shared" si="46"/>
        <v>0</v>
      </c>
      <c r="V175" s="166">
        <f t="shared" si="46"/>
        <v>0</v>
      </c>
      <c r="W175" s="166">
        <f t="shared" si="46"/>
        <v>0</v>
      </c>
      <c r="X175" s="166">
        <f t="shared" si="46"/>
        <v>0</v>
      </c>
      <c r="Y175" s="166">
        <f t="shared" si="46"/>
        <v>0</v>
      </c>
      <c r="Z175" s="166">
        <f t="shared" si="46"/>
        <v>0</v>
      </c>
      <c r="AA175" s="166">
        <f t="shared" si="46"/>
        <v>0</v>
      </c>
      <c r="AB175" s="166"/>
      <c r="AC175" s="166">
        <f>AC176</f>
        <v>0</v>
      </c>
      <c r="AD175" s="166">
        <f>AD176</f>
        <v>0</v>
      </c>
      <c r="AE175" s="205"/>
      <c r="AF175" s="205"/>
      <c r="AG175" s="201"/>
      <c r="AH175" s="201"/>
      <c r="AI175" s="206"/>
      <c r="AJ175" s="201"/>
      <c r="AK175" s="201"/>
      <c r="AL175" s="201"/>
      <c r="AM175" s="175"/>
      <c r="AN175" s="178"/>
      <c r="AO175" s="178"/>
      <c r="AP175" s="178"/>
      <c r="AQ175" s="178"/>
      <c r="AR175" s="178"/>
      <c r="AS175" s="178"/>
      <c r="AT175" s="178"/>
      <c r="AU175" s="178"/>
      <c r="AV175" s="178"/>
    </row>
    <row r="176" s="3" customFormat="1" ht="18" hidden="1" customHeight="1" spans="1:48">
      <c r="A176" s="155"/>
      <c r="B176" s="190" t="s">
        <v>902</v>
      </c>
      <c r="C176" s="190"/>
      <c r="D176" s="191"/>
      <c r="E176" s="191"/>
      <c r="F176" s="190"/>
      <c r="G176" s="191"/>
      <c r="H176" s="191"/>
      <c r="I176" s="190"/>
      <c r="J176" s="166">
        <v>0</v>
      </c>
      <c r="K176" s="166">
        <v>0</v>
      </c>
      <c r="L176" s="166">
        <v>0</v>
      </c>
      <c r="M176" s="166">
        <v>0</v>
      </c>
      <c r="N176" s="166">
        <v>0</v>
      </c>
      <c r="O176" s="166">
        <v>0</v>
      </c>
      <c r="P176" s="166">
        <v>0</v>
      </c>
      <c r="Q176" s="166">
        <v>0</v>
      </c>
      <c r="R176" s="166">
        <v>0</v>
      </c>
      <c r="S176" s="166">
        <v>0</v>
      </c>
      <c r="T176" s="166">
        <v>0</v>
      </c>
      <c r="U176" s="166">
        <v>0</v>
      </c>
      <c r="V176" s="166">
        <v>0</v>
      </c>
      <c r="W176" s="166">
        <v>0</v>
      </c>
      <c r="X176" s="166">
        <v>0</v>
      </c>
      <c r="Y176" s="166">
        <v>0</v>
      </c>
      <c r="Z176" s="166">
        <v>0</v>
      </c>
      <c r="AA176" s="166">
        <v>0</v>
      </c>
      <c r="AB176" s="166"/>
      <c r="AC176" s="166">
        <v>0</v>
      </c>
      <c r="AD176" s="166">
        <v>0</v>
      </c>
      <c r="AE176" s="205"/>
      <c r="AF176" s="205"/>
      <c r="AG176" s="201"/>
      <c r="AH176" s="201"/>
      <c r="AI176" s="206"/>
      <c r="AJ176" s="201"/>
      <c r="AK176" s="201"/>
      <c r="AL176" s="201"/>
      <c r="AM176" s="175"/>
      <c r="AN176" s="178"/>
      <c r="AO176" s="178"/>
      <c r="AP176" s="178"/>
      <c r="AQ176" s="178"/>
      <c r="AR176" s="178"/>
      <c r="AS176" s="178"/>
      <c r="AT176" s="178"/>
      <c r="AU176" s="178"/>
      <c r="AV176" s="178"/>
    </row>
    <row r="177" s="3" customFormat="1" ht="18" hidden="1" customHeight="1" spans="1:48">
      <c r="A177" s="155"/>
      <c r="B177" s="190" t="s">
        <v>903</v>
      </c>
      <c r="C177" s="190"/>
      <c r="D177" s="191"/>
      <c r="E177" s="191"/>
      <c r="F177" s="190"/>
      <c r="G177" s="191"/>
      <c r="H177" s="191"/>
      <c r="I177" s="190"/>
      <c r="J177" s="166">
        <f t="shared" ref="J177:AA177" si="47">J178+J179</f>
        <v>0</v>
      </c>
      <c r="K177" s="166">
        <f t="shared" si="47"/>
        <v>0</v>
      </c>
      <c r="L177" s="166">
        <f t="shared" si="47"/>
        <v>0</v>
      </c>
      <c r="M177" s="166">
        <f t="shared" si="47"/>
        <v>0</v>
      </c>
      <c r="N177" s="166">
        <f t="shared" si="47"/>
        <v>0</v>
      </c>
      <c r="O177" s="166">
        <f t="shared" si="47"/>
        <v>0</v>
      </c>
      <c r="P177" s="166">
        <f t="shared" si="47"/>
        <v>0</v>
      </c>
      <c r="Q177" s="166">
        <f t="shared" si="47"/>
        <v>0</v>
      </c>
      <c r="R177" s="166">
        <f t="shared" si="47"/>
        <v>0</v>
      </c>
      <c r="S177" s="166">
        <f t="shared" si="47"/>
        <v>0</v>
      </c>
      <c r="T177" s="166">
        <f t="shared" si="47"/>
        <v>0</v>
      </c>
      <c r="U177" s="166">
        <f t="shared" si="47"/>
        <v>0</v>
      </c>
      <c r="V177" s="166">
        <f t="shared" si="47"/>
        <v>0</v>
      </c>
      <c r="W177" s="166">
        <f t="shared" si="47"/>
        <v>0</v>
      </c>
      <c r="X177" s="166">
        <f t="shared" si="47"/>
        <v>0</v>
      </c>
      <c r="Y177" s="166">
        <f t="shared" si="47"/>
        <v>0</v>
      </c>
      <c r="Z177" s="166">
        <f t="shared" si="47"/>
        <v>0</v>
      </c>
      <c r="AA177" s="166">
        <f t="shared" si="47"/>
        <v>0</v>
      </c>
      <c r="AB177" s="166"/>
      <c r="AC177" s="166">
        <f>AC178+AC179</f>
        <v>0</v>
      </c>
      <c r="AD177" s="166">
        <f>AD178+AD179</f>
        <v>0</v>
      </c>
      <c r="AE177" s="205"/>
      <c r="AF177" s="205"/>
      <c r="AG177" s="201"/>
      <c r="AH177" s="201"/>
      <c r="AI177" s="206"/>
      <c r="AJ177" s="201"/>
      <c r="AK177" s="201"/>
      <c r="AL177" s="201"/>
      <c r="AM177" s="175"/>
      <c r="AN177" s="178"/>
      <c r="AO177" s="178"/>
      <c r="AP177" s="178"/>
      <c r="AQ177" s="178"/>
      <c r="AR177" s="178"/>
      <c r="AS177" s="178"/>
      <c r="AT177" s="178"/>
      <c r="AU177" s="178"/>
      <c r="AV177" s="178"/>
    </row>
    <row r="178" s="3" customFormat="1" ht="18" hidden="1" customHeight="1" spans="1:48">
      <c r="A178" s="155"/>
      <c r="B178" s="190" t="s">
        <v>904</v>
      </c>
      <c r="C178" s="190"/>
      <c r="D178" s="191"/>
      <c r="E178" s="191"/>
      <c r="F178" s="190"/>
      <c r="G178" s="191"/>
      <c r="H178" s="191"/>
      <c r="I178" s="190"/>
      <c r="J178" s="166">
        <v>0</v>
      </c>
      <c r="K178" s="166">
        <v>0</v>
      </c>
      <c r="L178" s="166">
        <v>0</v>
      </c>
      <c r="M178" s="166">
        <v>0</v>
      </c>
      <c r="N178" s="166">
        <v>0</v>
      </c>
      <c r="O178" s="166">
        <v>0</v>
      </c>
      <c r="P178" s="166">
        <v>0</v>
      </c>
      <c r="Q178" s="166">
        <v>0</v>
      </c>
      <c r="R178" s="166">
        <v>0</v>
      </c>
      <c r="S178" s="166">
        <v>0</v>
      </c>
      <c r="T178" s="166">
        <v>0</v>
      </c>
      <c r="U178" s="166">
        <v>0</v>
      </c>
      <c r="V178" s="166">
        <v>0</v>
      </c>
      <c r="W178" s="166">
        <v>0</v>
      </c>
      <c r="X178" s="166">
        <v>0</v>
      </c>
      <c r="Y178" s="166">
        <v>0</v>
      </c>
      <c r="Z178" s="166">
        <v>0</v>
      </c>
      <c r="AA178" s="166">
        <v>0</v>
      </c>
      <c r="AB178" s="166"/>
      <c r="AC178" s="166">
        <v>0</v>
      </c>
      <c r="AD178" s="166">
        <v>0</v>
      </c>
      <c r="AE178" s="205"/>
      <c r="AF178" s="205"/>
      <c r="AG178" s="201"/>
      <c r="AH178" s="201"/>
      <c r="AI178" s="206"/>
      <c r="AJ178" s="201"/>
      <c r="AK178" s="201"/>
      <c r="AL178" s="201"/>
      <c r="AM178" s="175"/>
      <c r="AN178" s="178"/>
      <c r="AO178" s="178"/>
      <c r="AP178" s="178"/>
      <c r="AQ178" s="178"/>
      <c r="AR178" s="178"/>
      <c r="AS178" s="178"/>
      <c r="AT178" s="178"/>
      <c r="AU178" s="178"/>
      <c r="AV178" s="178"/>
    </row>
    <row r="179" s="3" customFormat="1" ht="18" hidden="1" customHeight="1" spans="1:48">
      <c r="A179" s="155"/>
      <c r="B179" s="190" t="s">
        <v>905</v>
      </c>
      <c r="C179" s="190"/>
      <c r="D179" s="191"/>
      <c r="E179" s="191"/>
      <c r="F179" s="190"/>
      <c r="G179" s="190"/>
      <c r="H179" s="191"/>
      <c r="I179" s="190"/>
      <c r="J179" s="166">
        <v>0</v>
      </c>
      <c r="K179" s="166">
        <v>0</v>
      </c>
      <c r="L179" s="166">
        <v>0</v>
      </c>
      <c r="M179" s="166">
        <v>0</v>
      </c>
      <c r="N179" s="166">
        <v>0</v>
      </c>
      <c r="O179" s="166">
        <v>0</v>
      </c>
      <c r="P179" s="166">
        <v>0</v>
      </c>
      <c r="Q179" s="166">
        <v>0</v>
      </c>
      <c r="R179" s="166">
        <v>0</v>
      </c>
      <c r="S179" s="166">
        <v>0</v>
      </c>
      <c r="T179" s="166">
        <v>0</v>
      </c>
      <c r="U179" s="166">
        <v>0</v>
      </c>
      <c r="V179" s="166">
        <v>0</v>
      </c>
      <c r="W179" s="166">
        <v>0</v>
      </c>
      <c r="X179" s="166">
        <v>0</v>
      </c>
      <c r="Y179" s="166">
        <v>0</v>
      </c>
      <c r="Z179" s="166">
        <v>0</v>
      </c>
      <c r="AA179" s="166">
        <v>0</v>
      </c>
      <c r="AB179" s="166"/>
      <c r="AC179" s="166">
        <v>0</v>
      </c>
      <c r="AD179" s="166">
        <v>0</v>
      </c>
      <c r="AE179" s="205"/>
      <c r="AF179" s="205"/>
      <c r="AG179" s="201"/>
      <c r="AH179" s="201"/>
      <c r="AI179" s="206"/>
      <c r="AJ179" s="201"/>
      <c r="AK179" s="201"/>
      <c r="AL179" s="201"/>
      <c r="AM179" s="175"/>
      <c r="AN179" s="178"/>
      <c r="AO179" s="178"/>
      <c r="AP179" s="178"/>
      <c r="AQ179" s="178"/>
      <c r="AR179" s="178"/>
      <c r="AS179" s="178"/>
      <c r="AT179" s="178"/>
      <c r="AU179" s="178"/>
      <c r="AV179" s="178"/>
    </row>
    <row r="180" s="1" customFormat="1" hidden="1" spans="1:48">
      <c r="A180" s="5"/>
      <c r="B180" s="5"/>
      <c r="C180" s="5"/>
      <c r="D180" s="5"/>
      <c r="E180" s="5"/>
      <c r="F180" s="5"/>
      <c r="G180" s="6"/>
      <c r="H180" s="5"/>
      <c r="I180" s="7"/>
      <c r="J180" s="5"/>
      <c r="K180" s="5"/>
      <c r="L180" s="5"/>
      <c r="M180" s="5"/>
      <c r="N180" s="5"/>
      <c r="O180" s="5"/>
      <c r="P180" s="5"/>
      <c r="Q180" s="5"/>
      <c r="R180" s="5"/>
      <c r="S180" s="5"/>
      <c r="T180" s="7"/>
      <c r="U180" s="5"/>
      <c r="V180" s="5"/>
      <c r="W180" s="5"/>
      <c r="X180" s="5"/>
      <c r="Y180" s="5"/>
      <c r="Z180" s="5"/>
      <c r="AA180" s="5"/>
      <c r="AB180" s="5"/>
      <c r="AC180" s="5"/>
      <c r="AD180" s="5"/>
      <c r="AE180" s="7"/>
      <c r="AF180" s="7"/>
      <c r="AG180" s="5"/>
      <c r="AH180" s="5"/>
      <c r="AI180" s="8"/>
      <c r="AJ180" s="5"/>
      <c r="AK180" s="5"/>
      <c r="AL180" s="5"/>
      <c r="AM180" s="5"/>
      <c r="AO180" s="9"/>
      <c r="AQ180" s="5"/>
      <c r="AR180" s="5"/>
      <c r="AS180" s="5"/>
      <c r="AT180" s="5"/>
      <c r="AU180" s="5"/>
      <c r="AV180" s="9"/>
    </row>
    <row r="181" s="1" customFormat="1" hidden="1" spans="1:48">
      <c r="A181" s="5"/>
      <c r="B181" s="5"/>
      <c r="C181" s="5" t="s">
        <v>1218</v>
      </c>
      <c r="D181" s="5"/>
      <c r="E181" s="5"/>
      <c r="F181" s="5"/>
      <c r="G181" s="6"/>
      <c r="H181" s="5"/>
      <c r="I181" s="7"/>
      <c r="J181" s="5"/>
      <c r="K181" s="5"/>
      <c r="L181" s="5"/>
      <c r="M181" s="5"/>
      <c r="N181" s="5"/>
      <c r="O181" s="5"/>
      <c r="P181" s="5"/>
      <c r="Q181" s="5"/>
      <c r="R181" s="5"/>
      <c r="S181" s="5"/>
      <c r="T181" s="7"/>
      <c r="U181" s="5"/>
      <c r="V181" s="5"/>
      <c r="W181" s="5"/>
      <c r="X181" s="5"/>
      <c r="Y181" s="5"/>
      <c r="Z181" s="5"/>
      <c r="AA181" s="5"/>
      <c r="AB181" s="5"/>
      <c r="AC181" s="5"/>
      <c r="AD181" s="5"/>
      <c r="AE181" s="7"/>
      <c r="AF181" s="7"/>
      <c r="AG181" s="5"/>
      <c r="AH181" s="5"/>
      <c r="AI181" s="8"/>
      <c r="AJ181" s="5"/>
      <c r="AK181" s="5"/>
      <c r="AL181" s="5"/>
      <c r="AM181" s="5"/>
      <c r="AO181" s="9"/>
      <c r="AQ181" s="5"/>
      <c r="AR181" s="5"/>
      <c r="AS181" s="5"/>
      <c r="AT181" s="5"/>
      <c r="AU181" s="5"/>
      <c r="AV181" s="9"/>
    </row>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sheetData>
  <autoFilter ref="A3:XEW181">
    <filterColumn colId="42">
      <customFilters>
        <customFilter operator="equal" val="是"/>
      </customFilters>
    </filterColumn>
    <filterColumn colId="43">
      <customFilters>
        <customFilter operator="equal" val="是"/>
      </customFilters>
    </filterColumn>
    <extLst/>
  </autoFilter>
  <mergeCells count="160">
    <mergeCell ref="A1:AT1"/>
    <mergeCell ref="J2:Q2"/>
    <mergeCell ref="U2:AB2"/>
    <mergeCell ref="AC2:AD2"/>
    <mergeCell ref="A5:I5"/>
    <mergeCell ref="B6:I6"/>
    <mergeCell ref="B7:I7"/>
    <mergeCell ref="B8:I8"/>
    <mergeCell ref="B19:I19"/>
    <mergeCell ref="B28:I28"/>
    <mergeCell ref="B29:I29"/>
    <mergeCell ref="B38:I38"/>
    <mergeCell ref="B39:I39"/>
    <mergeCell ref="B40:I40"/>
    <mergeCell ref="B41:I41"/>
    <mergeCell ref="B42:I42"/>
    <mergeCell ref="B45:I45"/>
    <mergeCell ref="B48:I48"/>
    <mergeCell ref="B49:I49"/>
    <mergeCell ref="B50:I50"/>
    <mergeCell ref="B58:I58"/>
    <mergeCell ref="B59:I59"/>
    <mergeCell ref="B60:I60"/>
    <mergeCell ref="B61:I61"/>
    <mergeCell ref="B62:I62"/>
    <mergeCell ref="B63:I63"/>
    <mergeCell ref="B64:I64"/>
    <mergeCell ref="B65:I65"/>
    <mergeCell ref="B67:I67"/>
    <mergeCell ref="B68:I68"/>
    <mergeCell ref="B69:I69"/>
    <mergeCell ref="B70:I70"/>
    <mergeCell ref="B71:I71"/>
    <mergeCell ref="B72:I72"/>
    <mergeCell ref="B73:I73"/>
    <mergeCell ref="B74:I74"/>
    <mergeCell ref="B75:I75"/>
    <mergeCell ref="B76:I76"/>
    <mergeCell ref="B77:I77"/>
    <mergeCell ref="B78:I78"/>
    <mergeCell ref="B79:I79"/>
    <mergeCell ref="B81:I81"/>
    <mergeCell ref="B82:I82"/>
    <mergeCell ref="B83:I83"/>
    <mergeCell ref="B84:I84"/>
    <mergeCell ref="B85:I85"/>
    <mergeCell ref="B86:I86"/>
    <mergeCell ref="B87:I87"/>
    <mergeCell ref="B88:I88"/>
    <mergeCell ref="B89:I89"/>
    <mergeCell ref="B90:I90"/>
    <mergeCell ref="B91:I91"/>
    <mergeCell ref="B92:I92"/>
    <mergeCell ref="B93:I93"/>
    <mergeCell ref="B97:I97"/>
    <mergeCell ref="B98:I98"/>
    <mergeCell ref="B103:I103"/>
    <mergeCell ref="B104:I104"/>
    <mergeCell ref="B105:I105"/>
    <mergeCell ref="B106:I106"/>
    <mergeCell ref="B107:I107"/>
    <mergeCell ref="B111:I111"/>
    <mergeCell ref="B112:I112"/>
    <mergeCell ref="B113:I113"/>
    <mergeCell ref="B115:I115"/>
    <mergeCell ref="B119:I119"/>
    <mergeCell ref="B121:I121"/>
    <mergeCell ref="B133:I133"/>
    <mergeCell ref="B134:I134"/>
    <mergeCell ref="B135:I135"/>
    <mergeCell ref="B136:I136"/>
    <mergeCell ref="B137:I137"/>
    <mergeCell ref="B138:I138"/>
    <mergeCell ref="B139:I139"/>
    <mergeCell ref="B141:I141"/>
    <mergeCell ref="B142:I142"/>
    <mergeCell ref="B143:I143"/>
    <mergeCell ref="B144:I144"/>
    <mergeCell ref="B145:I145"/>
    <mergeCell ref="B146:I146"/>
    <mergeCell ref="B147:I147"/>
    <mergeCell ref="B148:I148"/>
    <mergeCell ref="B149:I149"/>
    <mergeCell ref="B151:I151"/>
    <mergeCell ref="B152:I152"/>
    <mergeCell ref="B153:I153"/>
    <mergeCell ref="B154:I154"/>
    <mergeCell ref="B155:I155"/>
    <mergeCell ref="B156:I156"/>
    <mergeCell ref="B157:I157"/>
    <mergeCell ref="B158:I158"/>
    <mergeCell ref="B159:I159"/>
    <mergeCell ref="B160:I160"/>
    <mergeCell ref="B161:I161"/>
    <mergeCell ref="B162:I162"/>
    <mergeCell ref="B163:I163"/>
    <mergeCell ref="B164:I164"/>
    <mergeCell ref="B165:I165"/>
    <mergeCell ref="B166:I166"/>
    <mergeCell ref="B167:I167"/>
    <mergeCell ref="B168:I168"/>
    <mergeCell ref="B169:I169"/>
    <mergeCell ref="B170:I170"/>
    <mergeCell ref="B171:I171"/>
    <mergeCell ref="B172:I172"/>
    <mergeCell ref="B173:I173"/>
    <mergeCell ref="B174:I174"/>
    <mergeCell ref="B175:I175"/>
    <mergeCell ref="B176:I176"/>
    <mergeCell ref="B177:I177"/>
    <mergeCell ref="B178:I178"/>
    <mergeCell ref="B179:I179"/>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P3:P4"/>
    <mergeCell ref="Q3:Q4"/>
    <mergeCell ref="R2:R4"/>
    <mergeCell ref="S2:S4"/>
    <mergeCell ref="T2:T4"/>
    <mergeCell ref="U3:U4"/>
    <mergeCell ref="V3:V4"/>
    <mergeCell ref="W3:W4"/>
    <mergeCell ref="X3:X4"/>
    <mergeCell ref="Y3:Y4"/>
    <mergeCell ref="Z3:Z4"/>
    <mergeCell ref="AA3:AA4"/>
    <mergeCell ref="AB3:AB4"/>
    <mergeCell ref="AC3:AC4"/>
    <mergeCell ref="AD3:AD4"/>
    <mergeCell ref="AE2:AE4"/>
    <mergeCell ref="AF2:AF4"/>
    <mergeCell ref="AG2:AG4"/>
    <mergeCell ref="AH2:AH4"/>
    <mergeCell ref="AI2:AI4"/>
    <mergeCell ref="AJ2:AJ4"/>
    <mergeCell ref="AK2:AK4"/>
    <mergeCell ref="AL2:AL4"/>
    <mergeCell ref="AM2:AM4"/>
    <mergeCell ref="AN2:AN4"/>
    <mergeCell ref="AO2:AO4"/>
    <mergeCell ref="AP2:AP4"/>
    <mergeCell ref="AQ2:AQ4"/>
    <mergeCell ref="AR2:AR4"/>
    <mergeCell ref="AS2:AS4"/>
    <mergeCell ref="AT2:AT4"/>
    <mergeCell ref="AU2:AU4"/>
    <mergeCell ref="AV2:AV4"/>
  </mergeCells>
  <conditionalFormatting sqref="E20">
    <cfRule type="duplicateValues" dxfId="0" priority="12"/>
  </conditionalFormatting>
  <conditionalFormatting sqref="E22">
    <cfRule type="duplicateValues" dxfId="0" priority="13"/>
  </conditionalFormatting>
  <conditionalFormatting sqref="E24">
    <cfRule type="duplicateValues" dxfId="0" priority="1"/>
  </conditionalFormatting>
  <conditionalFormatting sqref="E26">
    <cfRule type="duplicateValues" dxfId="0" priority="2"/>
  </conditionalFormatting>
  <conditionalFormatting sqref="E54">
    <cfRule type="duplicateValues" dxfId="0" priority="8"/>
  </conditionalFormatting>
  <conditionalFormatting sqref="E127">
    <cfRule type="duplicateValues" dxfId="0" priority="5"/>
  </conditionalFormatting>
  <conditionalFormatting sqref="E9 E25">
    <cfRule type="duplicateValues" dxfId="0" priority="11"/>
  </conditionalFormatting>
  <conditionalFormatting sqref="I36 K36:Q36">
    <cfRule type="duplicateValues" dxfId="0" priority="10"/>
  </conditionalFormatting>
  <conditionalFormatting sqref="I56 K56:Q56">
    <cfRule type="duplicateValues" dxfId="0" priority="7"/>
  </conditionalFormatting>
  <conditionalFormatting sqref="I101:K101 M101:Q101">
    <cfRule type="duplicateValues" dxfId="0" priority="6"/>
  </conditionalFormatting>
  <pageMargins left="0.75" right="0.75" top="1" bottom="1" header="0.5" footer="0.5"/>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57"/>
  <sheetViews>
    <sheetView workbookViewId="0">
      <selection activeCell="J9" sqref="J9"/>
    </sheetView>
  </sheetViews>
  <sheetFormatPr defaultColWidth="9" defaultRowHeight="13.5"/>
  <cols>
    <col min="1" max="1" width="6.63333333333333" style="77" customWidth="1"/>
    <col min="2" max="2" width="35.8833333333333" style="77" customWidth="1"/>
    <col min="3" max="3" width="9" style="79" customWidth="1"/>
    <col min="4" max="4" width="10.6583333333333" style="79" customWidth="1"/>
    <col min="5" max="5" width="13.4166666666667" style="79" customWidth="1"/>
    <col min="6" max="6" width="12.3083333333333" style="79" customWidth="1"/>
    <col min="7" max="7" width="10.0666666666667" style="79" customWidth="1"/>
    <col min="8" max="8" width="9" style="79" hidden="1" customWidth="1"/>
    <col min="9" max="9" width="7.5" style="77" customWidth="1"/>
    <col min="10" max="10" width="36.025" style="77" customWidth="1"/>
    <col min="11" max="11" width="12.8583333333333" style="77" customWidth="1"/>
    <col min="12" max="12" width="13.3" style="77" customWidth="1"/>
    <col min="13" max="13" width="9" style="77"/>
    <col min="14" max="14" width="10.1" style="77" customWidth="1"/>
    <col min="15" max="15" width="12.6333333333333" style="77"/>
    <col min="16" max="16384" width="9" style="77"/>
  </cols>
  <sheetData>
    <row r="1" s="77" customFormat="1" ht="58" customHeight="1" spans="1:15">
      <c r="A1" s="80" t="s">
        <v>1541</v>
      </c>
      <c r="B1" s="80"/>
      <c r="C1" s="80"/>
      <c r="D1" s="80"/>
      <c r="E1" s="80"/>
      <c r="F1" s="80"/>
      <c r="G1" s="80"/>
      <c r="H1" s="80"/>
      <c r="I1" s="80"/>
      <c r="J1" s="80"/>
      <c r="K1" s="80"/>
      <c r="L1" s="80"/>
      <c r="M1" s="80"/>
      <c r="N1" s="80"/>
      <c r="O1" s="80"/>
    </row>
    <row r="2" s="77" customFormat="1" ht="18.75" spans="1:15">
      <c r="A2" s="81" t="s">
        <v>1</v>
      </c>
      <c r="B2" s="82" t="s">
        <v>3</v>
      </c>
      <c r="C2" s="81" t="s">
        <v>908</v>
      </c>
      <c r="D2" s="83" t="s">
        <v>909</v>
      </c>
      <c r="E2" s="84"/>
      <c r="F2" s="84" t="s">
        <v>910</v>
      </c>
      <c r="G2" s="85"/>
      <c r="H2" s="85"/>
      <c r="I2" s="81" t="s">
        <v>1</v>
      </c>
      <c r="J2" s="81"/>
      <c r="K2" s="81" t="s">
        <v>908</v>
      </c>
      <c r="L2" s="99" t="s">
        <v>909</v>
      </c>
      <c r="M2" s="81"/>
      <c r="N2" s="81" t="s">
        <v>910</v>
      </c>
      <c r="O2" s="81"/>
    </row>
    <row r="3" s="3" customFormat="1" ht="75" spans="1:15">
      <c r="A3" s="81"/>
      <c r="B3" s="82"/>
      <c r="C3" s="86"/>
      <c r="D3" s="84"/>
      <c r="E3" s="87" t="s">
        <v>911</v>
      </c>
      <c r="F3" s="84" t="s">
        <v>912</v>
      </c>
      <c r="G3" s="85" t="s">
        <v>913</v>
      </c>
      <c r="H3" s="85"/>
      <c r="I3" s="81"/>
      <c r="J3" s="100"/>
      <c r="K3" s="100"/>
      <c r="L3" s="100"/>
      <c r="M3" s="100" t="s">
        <v>911</v>
      </c>
      <c r="N3" s="100" t="s">
        <v>912</v>
      </c>
      <c r="O3" s="100" t="s">
        <v>913</v>
      </c>
    </row>
    <row r="4" s="3" customFormat="1" ht="38" customHeight="1" spans="1:15">
      <c r="A4" s="86" t="s">
        <v>31</v>
      </c>
      <c r="B4" s="88"/>
      <c r="C4" s="86">
        <f t="shared" ref="C4:F4" si="0">C5+C33+C49+K20+K24+K44+K53+K54</f>
        <v>67</v>
      </c>
      <c r="D4" s="86">
        <f t="shared" si="0"/>
        <v>26996.277</v>
      </c>
      <c r="E4" s="86"/>
      <c r="F4" s="86">
        <f t="shared" si="0"/>
        <v>34791.73</v>
      </c>
      <c r="G4" s="85">
        <f t="shared" ref="G4:G57" si="1">F4/H4</f>
        <v>1</v>
      </c>
      <c r="H4" s="86">
        <v>34791.73</v>
      </c>
      <c r="I4" s="81"/>
      <c r="J4" s="81"/>
      <c r="K4" s="298"/>
      <c r="L4" s="100"/>
      <c r="M4" s="100"/>
      <c r="N4" s="100"/>
      <c r="O4" s="100"/>
    </row>
    <row r="5" s="3" customFormat="1" ht="38" customHeight="1" spans="1:15">
      <c r="A5" s="155" t="s">
        <v>914</v>
      </c>
      <c r="B5" s="290" t="s">
        <v>915</v>
      </c>
      <c r="C5" s="155">
        <f t="shared" ref="C5:F5" si="2">C6+C13+C18+C21+C26</f>
        <v>38</v>
      </c>
      <c r="D5" s="155">
        <f t="shared" si="2"/>
        <v>20906.533</v>
      </c>
      <c r="E5" s="155"/>
      <c r="F5" s="155">
        <f t="shared" si="2"/>
        <v>21501.88</v>
      </c>
      <c r="G5" s="291">
        <f t="shared" si="1"/>
        <v>0.618016982771481</v>
      </c>
      <c r="H5" s="86">
        <v>34791.73</v>
      </c>
      <c r="I5" s="290"/>
      <c r="J5" s="155"/>
      <c r="K5" s="290"/>
      <c r="L5" s="155"/>
      <c r="M5" s="290"/>
      <c r="N5" s="155"/>
      <c r="O5" s="290"/>
    </row>
    <row r="6" s="78" customFormat="1" ht="28" customHeight="1" spans="1:15">
      <c r="A6" s="292" t="s">
        <v>916</v>
      </c>
      <c r="B6" s="293" t="s">
        <v>917</v>
      </c>
      <c r="C6" s="294">
        <f t="shared" ref="C6:F6" si="3">C7+C8+C9+C10+C11+C12</f>
        <v>26</v>
      </c>
      <c r="D6" s="294">
        <f t="shared" si="3"/>
        <v>20074.07</v>
      </c>
      <c r="E6" s="294"/>
      <c r="F6" s="294">
        <f t="shared" si="3"/>
        <v>11665.77</v>
      </c>
      <c r="G6" s="294"/>
      <c r="H6" s="86">
        <v>34791.73</v>
      </c>
      <c r="I6" s="292">
        <v>8</v>
      </c>
      <c r="J6" s="299" t="s">
        <v>918</v>
      </c>
      <c r="K6" s="300"/>
      <c r="L6" s="299"/>
      <c r="M6" s="300"/>
      <c r="N6" s="300"/>
      <c r="O6" s="301">
        <f t="shared" ref="O6:O57" si="4">N6/H5</f>
        <v>0</v>
      </c>
    </row>
    <row r="7" s="78" customFormat="1" ht="28" customHeight="1" spans="1:15">
      <c r="A7" s="292">
        <v>1</v>
      </c>
      <c r="B7" s="293" t="s">
        <v>919</v>
      </c>
      <c r="C7" s="294">
        <v>10</v>
      </c>
      <c r="D7" s="294">
        <v>7768.92</v>
      </c>
      <c r="E7" s="294" t="s">
        <v>920</v>
      </c>
      <c r="F7" s="294">
        <v>4245</v>
      </c>
      <c r="G7" s="291">
        <f t="shared" si="1"/>
        <v>0.122011753942675</v>
      </c>
      <c r="H7" s="86">
        <v>34791.73</v>
      </c>
      <c r="I7" s="294">
        <v>9</v>
      </c>
      <c r="J7" s="294" t="s">
        <v>921</v>
      </c>
      <c r="K7" s="294">
        <v>3</v>
      </c>
      <c r="L7" s="294">
        <v>2.344</v>
      </c>
      <c r="M7" s="294" t="s">
        <v>922</v>
      </c>
      <c r="N7" s="294">
        <v>1898.7</v>
      </c>
      <c r="O7" s="301">
        <f t="shared" si="4"/>
        <v>0.0545733138306144</v>
      </c>
    </row>
    <row r="8" s="78" customFormat="1" ht="28" customHeight="1" spans="1:15">
      <c r="A8" s="292">
        <v>2</v>
      </c>
      <c r="B8" s="293" t="s">
        <v>923</v>
      </c>
      <c r="C8" s="294">
        <v>8</v>
      </c>
      <c r="D8" s="294">
        <v>9</v>
      </c>
      <c r="E8" s="294" t="s">
        <v>929</v>
      </c>
      <c r="F8" s="295">
        <v>2545.03</v>
      </c>
      <c r="G8" s="291">
        <f t="shared" si="1"/>
        <v>0.0731504297141878</v>
      </c>
      <c r="H8" s="86">
        <v>34791.73</v>
      </c>
      <c r="I8" s="294" t="s">
        <v>925</v>
      </c>
      <c r="J8" s="294" t="s">
        <v>926</v>
      </c>
      <c r="K8" s="294">
        <f t="shared" ref="K8:N8" si="5">SUM(K9:K12)</f>
        <v>16</v>
      </c>
      <c r="L8" s="294">
        <f t="shared" si="5"/>
        <v>2644</v>
      </c>
      <c r="M8" s="294">
        <f t="shared" si="5"/>
        <v>0</v>
      </c>
      <c r="N8" s="294">
        <f t="shared" si="5"/>
        <v>5361.15</v>
      </c>
      <c r="O8" s="301">
        <f t="shared" si="4"/>
        <v>0.154092653627744</v>
      </c>
    </row>
    <row r="9" s="3" customFormat="1" ht="28" customHeight="1" spans="1:15">
      <c r="A9" s="155">
        <v>3</v>
      </c>
      <c r="B9" s="290" t="s">
        <v>927</v>
      </c>
      <c r="C9" s="295"/>
      <c r="D9" s="295"/>
      <c r="E9" s="295"/>
      <c r="F9" s="295"/>
      <c r="G9" s="291">
        <f t="shared" si="1"/>
        <v>0</v>
      </c>
      <c r="H9" s="86">
        <v>34791.73</v>
      </c>
      <c r="I9" s="295">
        <v>1</v>
      </c>
      <c r="J9" s="295" t="s">
        <v>928</v>
      </c>
      <c r="K9" s="295">
        <v>1</v>
      </c>
      <c r="L9" s="295">
        <v>1055</v>
      </c>
      <c r="M9" s="295" t="s">
        <v>929</v>
      </c>
      <c r="N9" s="295">
        <v>50</v>
      </c>
      <c r="O9" s="301">
        <f t="shared" si="4"/>
        <v>0.00143712313242256</v>
      </c>
    </row>
    <row r="10" s="3" customFormat="1" ht="28" customHeight="1" spans="1:15">
      <c r="A10" s="155">
        <v>4</v>
      </c>
      <c r="B10" s="290" t="s">
        <v>930</v>
      </c>
      <c r="C10" s="295">
        <v>8</v>
      </c>
      <c r="D10" s="295">
        <v>12296.15</v>
      </c>
      <c r="E10" s="295" t="s">
        <v>920</v>
      </c>
      <c r="F10" s="295">
        <v>4875.74</v>
      </c>
      <c r="G10" s="291">
        <f t="shared" si="1"/>
        <v>0.14014077483356</v>
      </c>
      <c r="H10" s="86">
        <v>34791.73</v>
      </c>
      <c r="I10" s="295">
        <v>2</v>
      </c>
      <c r="J10" s="295" t="s">
        <v>931</v>
      </c>
      <c r="K10" s="295">
        <v>3</v>
      </c>
      <c r="L10" s="295">
        <v>6</v>
      </c>
      <c r="M10" s="295" t="s">
        <v>922</v>
      </c>
      <c r="N10" s="295">
        <v>1030</v>
      </c>
      <c r="O10" s="301">
        <f t="shared" si="4"/>
        <v>0.0296047365279048</v>
      </c>
    </row>
    <row r="11" s="3" customFormat="1" ht="28" customHeight="1" spans="1:15">
      <c r="A11" s="155">
        <v>5</v>
      </c>
      <c r="B11" s="290" t="s">
        <v>359</v>
      </c>
      <c r="C11" s="295"/>
      <c r="D11" s="295"/>
      <c r="E11" s="295"/>
      <c r="F11" s="295"/>
      <c r="G11" s="291">
        <f t="shared" si="1"/>
        <v>0</v>
      </c>
      <c r="H11" s="86">
        <v>34791.73</v>
      </c>
      <c r="I11" s="295">
        <v>3</v>
      </c>
      <c r="J11" s="295" t="s">
        <v>932</v>
      </c>
      <c r="K11" s="295">
        <v>1</v>
      </c>
      <c r="L11" s="295">
        <v>10</v>
      </c>
      <c r="M11" s="295" t="s">
        <v>929</v>
      </c>
      <c r="N11" s="295">
        <v>100</v>
      </c>
      <c r="O11" s="301">
        <f t="shared" si="4"/>
        <v>0.00287424626484512</v>
      </c>
    </row>
    <row r="12" s="3" customFormat="1" ht="28" customHeight="1" spans="1:15">
      <c r="A12" s="155">
        <v>6</v>
      </c>
      <c r="B12" s="290" t="s">
        <v>371</v>
      </c>
      <c r="C12" s="295"/>
      <c r="D12" s="295"/>
      <c r="E12" s="295"/>
      <c r="F12" s="295"/>
      <c r="G12" s="291">
        <f t="shared" si="1"/>
        <v>0</v>
      </c>
      <c r="H12" s="86">
        <v>34791.73</v>
      </c>
      <c r="I12" s="295">
        <v>4</v>
      </c>
      <c r="J12" s="295" t="s">
        <v>934</v>
      </c>
      <c r="K12" s="295">
        <v>11</v>
      </c>
      <c r="L12" s="295">
        <v>1573</v>
      </c>
      <c r="M12" s="295" t="s">
        <v>1221</v>
      </c>
      <c r="N12" s="295">
        <v>4181.15</v>
      </c>
      <c r="O12" s="301">
        <f t="shared" si="4"/>
        <v>0.120176547702572</v>
      </c>
    </row>
    <row r="13" s="3" customFormat="1" ht="28" customHeight="1" spans="1:15">
      <c r="A13" s="165" t="s">
        <v>935</v>
      </c>
      <c r="B13" s="290" t="s">
        <v>936</v>
      </c>
      <c r="C13" s="295">
        <f t="shared" ref="C13:F13" si="6">SUM(C14:C17)</f>
        <v>4</v>
      </c>
      <c r="D13" s="295">
        <f t="shared" si="6"/>
        <v>4</v>
      </c>
      <c r="E13" s="295">
        <f t="shared" si="6"/>
        <v>0</v>
      </c>
      <c r="F13" s="295">
        <f t="shared" si="6"/>
        <v>3540</v>
      </c>
      <c r="G13" s="291">
        <f t="shared" si="1"/>
        <v>0.101748317775517</v>
      </c>
      <c r="H13" s="86">
        <v>34791.73</v>
      </c>
      <c r="I13" s="295" t="s">
        <v>937</v>
      </c>
      <c r="J13" s="295" t="s">
        <v>938</v>
      </c>
      <c r="K13" s="295">
        <f t="shared" ref="K13:N13" si="7">SUM(K14:K19)</f>
        <v>1</v>
      </c>
      <c r="L13" s="295">
        <f t="shared" si="7"/>
        <v>1</v>
      </c>
      <c r="M13" s="295">
        <f t="shared" si="7"/>
        <v>0</v>
      </c>
      <c r="N13" s="295">
        <f t="shared" si="7"/>
        <v>50</v>
      </c>
      <c r="O13" s="301">
        <f t="shared" si="4"/>
        <v>0.00143712313242256</v>
      </c>
    </row>
    <row r="14" s="3" customFormat="1" ht="28" customHeight="1" spans="1:15">
      <c r="A14" s="165">
        <v>1</v>
      </c>
      <c r="B14" s="290" t="s">
        <v>939</v>
      </c>
      <c r="C14" s="295"/>
      <c r="D14" s="295"/>
      <c r="E14" s="295"/>
      <c r="F14" s="295"/>
      <c r="G14" s="291">
        <f t="shared" si="1"/>
        <v>0</v>
      </c>
      <c r="H14" s="86">
        <v>34791.73</v>
      </c>
      <c r="I14" s="295">
        <v>1</v>
      </c>
      <c r="J14" s="295" t="s">
        <v>940</v>
      </c>
      <c r="K14" s="295"/>
      <c r="L14" s="295"/>
      <c r="M14" s="295"/>
      <c r="N14" s="295"/>
      <c r="O14" s="301">
        <f t="shared" si="4"/>
        <v>0</v>
      </c>
    </row>
    <row r="15" s="3" customFormat="1" ht="28" customHeight="1" spans="1:15">
      <c r="A15" s="165">
        <v>2</v>
      </c>
      <c r="B15" s="290" t="s">
        <v>941</v>
      </c>
      <c r="C15" s="295">
        <v>2</v>
      </c>
      <c r="D15" s="295">
        <v>2</v>
      </c>
      <c r="E15" s="295" t="s">
        <v>929</v>
      </c>
      <c r="F15" s="295">
        <v>150</v>
      </c>
      <c r="G15" s="291">
        <f t="shared" si="1"/>
        <v>0.00431136939726768</v>
      </c>
      <c r="H15" s="86">
        <v>34791.73</v>
      </c>
      <c r="I15" s="295">
        <v>2</v>
      </c>
      <c r="J15" s="295" t="s">
        <v>943</v>
      </c>
      <c r="K15" s="295"/>
      <c r="L15" s="295"/>
      <c r="M15" s="295"/>
      <c r="N15" s="295"/>
      <c r="O15" s="301">
        <f t="shared" si="4"/>
        <v>0</v>
      </c>
    </row>
    <row r="16" s="3" customFormat="1" ht="28" customHeight="1" spans="1:15">
      <c r="A16" s="165">
        <v>3</v>
      </c>
      <c r="B16" s="290" t="s">
        <v>944</v>
      </c>
      <c r="C16" s="295">
        <v>2</v>
      </c>
      <c r="D16" s="295">
        <v>2</v>
      </c>
      <c r="E16" s="295" t="s">
        <v>929</v>
      </c>
      <c r="F16" s="295">
        <v>3390</v>
      </c>
      <c r="G16" s="291">
        <f t="shared" si="1"/>
        <v>0.0974369483782497</v>
      </c>
      <c r="H16" s="86">
        <v>34791.73</v>
      </c>
      <c r="I16" s="295">
        <v>3</v>
      </c>
      <c r="J16" s="302" t="s">
        <v>945</v>
      </c>
      <c r="K16" s="295"/>
      <c r="L16" s="295"/>
      <c r="M16" s="295"/>
      <c r="N16" s="295"/>
      <c r="O16" s="301">
        <f t="shared" si="4"/>
        <v>0</v>
      </c>
    </row>
    <row r="17" s="3" customFormat="1" ht="28" customHeight="1" spans="1:15">
      <c r="A17" s="165">
        <v>4</v>
      </c>
      <c r="B17" s="290" t="s">
        <v>946</v>
      </c>
      <c r="C17" s="295"/>
      <c r="D17" s="295"/>
      <c r="E17" s="295"/>
      <c r="F17" s="295"/>
      <c r="G17" s="291">
        <f t="shared" si="1"/>
        <v>0</v>
      </c>
      <c r="H17" s="86">
        <v>34791.73</v>
      </c>
      <c r="I17" s="295">
        <v>4</v>
      </c>
      <c r="J17" s="295" t="s">
        <v>947</v>
      </c>
      <c r="K17" s="295"/>
      <c r="L17" s="295"/>
      <c r="M17" s="295"/>
      <c r="N17" s="295"/>
      <c r="O17" s="301">
        <f t="shared" si="4"/>
        <v>0</v>
      </c>
    </row>
    <row r="18" s="3" customFormat="1" ht="28" customHeight="1" spans="1:15">
      <c r="A18" s="155" t="s">
        <v>937</v>
      </c>
      <c r="B18" s="290" t="s">
        <v>948</v>
      </c>
      <c r="C18" s="295">
        <f t="shared" ref="C18:F18" si="8">SUM(C19:C20)</f>
        <v>7</v>
      </c>
      <c r="D18" s="295">
        <f t="shared" si="8"/>
        <v>28.463</v>
      </c>
      <c r="E18" s="295">
        <f t="shared" si="8"/>
        <v>0</v>
      </c>
      <c r="F18" s="295">
        <f t="shared" si="8"/>
        <v>6196.11</v>
      </c>
      <c r="G18" s="291">
        <f t="shared" si="1"/>
        <v>0.178091460240695</v>
      </c>
      <c r="H18" s="86">
        <v>34791.73</v>
      </c>
      <c r="I18" s="295">
        <v>5</v>
      </c>
      <c r="J18" s="295" t="s">
        <v>949</v>
      </c>
      <c r="K18" s="295"/>
      <c r="L18" s="295"/>
      <c r="M18" s="295"/>
      <c r="N18" s="295"/>
      <c r="O18" s="301">
        <f t="shared" si="4"/>
        <v>0</v>
      </c>
    </row>
    <row r="19" s="3" customFormat="1" ht="28" customHeight="1" spans="1:15">
      <c r="A19" s="155">
        <v>1</v>
      </c>
      <c r="B19" s="290" t="s">
        <v>950</v>
      </c>
      <c r="C19" s="295">
        <v>7</v>
      </c>
      <c r="D19" s="295">
        <v>28.463</v>
      </c>
      <c r="E19" s="295" t="s">
        <v>922</v>
      </c>
      <c r="F19" s="295">
        <v>6196.11</v>
      </c>
      <c r="G19" s="291">
        <f t="shared" si="1"/>
        <v>0.178091460240695</v>
      </c>
      <c r="H19" s="86">
        <v>34791.73</v>
      </c>
      <c r="I19" s="295">
        <v>6</v>
      </c>
      <c r="J19" s="302" t="s">
        <v>951</v>
      </c>
      <c r="K19" s="295">
        <v>1</v>
      </c>
      <c r="L19" s="295">
        <v>1</v>
      </c>
      <c r="M19" s="295" t="s">
        <v>929</v>
      </c>
      <c r="N19" s="295">
        <v>50</v>
      </c>
      <c r="O19" s="301">
        <f t="shared" si="4"/>
        <v>0.00143712313242256</v>
      </c>
    </row>
    <row r="20" s="3" customFormat="1" ht="28" customHeight="1" spans="1:15">
      <c r="A20" s="155">
        <v>2</v>
      </c>
      <c r="B20" s="290" t="s">
        <v>952</v>
      </c>
      <c r="C20" s="295"/>
      <c r="D20" s="295"/>
      <c r="E20" s="295"/>
      <c r="F20" s="295"/>
      <c r="G20" s="291">
        <f t="shared" si="1"/>
        <v>0</v>
      </c>
      <c r="H20" s="86">
        <v>34791.73</v>
      </c>
      <c r="I20" s="295" t="s">
        <v>953</v>
      </c>
      <c r="J20" s="295" t="s">
        <v>954</v>
      </c>
      <c r="K20" s="295">
        <f t="shared" ref="K20:N20" si="9">SUM(K21:K23)</f>
        <v>0</v>
      </c>
      <c r="L20" s="295">
        <f t="shared" si="9"/>
        <v>0</v>
      </c>
      <c r="M20" s="295">
        <f t="shared" si="9"/>
        <v>0</v>
      </c>
      <c r="N20" s="295">
        <f t="shared" si="9"/>
        <v>0</v>
      </c>
      <c r="O20" s="301">
        <f t="shared" si="4"/>
        <v>0</v>
      </c>
    </row>
    <row r="21" s="3" customFormat="1" ht="28" customHeight="1" spans="1:15">
      <c r="A21" s="155" t="s">
        <v>955</v>
      </c>
      <c r="B21" s="290" t="s">
        <v>956</v>
      </c>
      <c r="C21" s="295">
        <f t="shared" ref="C21:F21" si="10">SUM(C22:C25)</f>
        <v>0</v>
      </c>
      <c r="D21" s="295">
        <f t="shared" si="10"/>
        <v>0</v>
      </c>
      <c r="E21" s="295">
        <f t="shared" si="10"/>
        <v>0</v>
      </c>
      <c r="F21" s="295">
        <f t="shared" si="10"/>
        <v>0</v>
      </c>
      <c r="G21" s="291">
        <f t="shared" si="1"/>
        <v>0</v>
      </c>
      <c r="H21" s="86">
        <v>34791.73</v>
      </c>
      <c r="I21" s="295">
        <v>1</v>
      </c>
      <c r="J21" s="295" t="s">
        <v>957</v>
      </c>
      <c r="K21" s="295"/>
      <c r="L21" s="295"/>
      <c r="M21" s="295"/>
      <c r="N21" s="295"/>
      <c r="O21" s="301">
        <f t="shared" si="4"/>
        <v>0</v>
      </c>
    </row>
    <row r="22" s="3" customFormat="1" ht="28" customHeight="1" spans="1:15">
      <c r="A22" s="155">
        <v>1</v>
      </c>
      <c r="B22" s="290" t="s">
        <v>958</v>
      </c>
      <c r="C22" s="295"/>
      <c r="D22" s="295"/>
      <c r="E22" s="295"/>
      <c r="F22" s="295"/>
      <c r="G22" s="291">
        <f t="shared" si="1"/>
        <v>0</v>
      </c>
      <c r="H22" s="86">
        <v>34791.73</v>
      </c>
      <c r="I22" s="295">
        <v>2</v>
      </c>
      <c r="J22" s="295" t="s">
        <v>959</v>
      </c>
      <c r="K22" s="295"/>
      <c r="L22" s="295"/>
      <c r="M22" s="295"/>
      <c r="N22" s="295"/>
      <c r="O22" s="301">
        <f t="shared" si="4"/>
        <v>0</v>
      </c>
    </row>
    <row r="23" s="3" customFormat="1" ht="28" customHeight="1" spans="1:15">
      <c r="A23" s="155">
        <v>2</v>
      </c>
      <c r="B23" s="290" t="s">
        <v>960</v>
      </c>
      <c r="C23" s="295"/>
      <c r="D23" s="295"/>
      <c r="E23" s="295"/>
      <c r="F23" s="295"/>
      <c r="G23" s="291">
        <f t="shared" si="1"/>
        <v>0</v>
      </c>
      <c r="H23" s="86">
        <v>34791.73</v>
      </c>
      <c r="I23" s="295">
        <v>3</v>
      </c>
      <c r="J23" s="295" t="s">
        <v>961</v>
      </c>
      <c r="K23" s="295"/>
      <c r="L23" s="295"/>
      <c r="M23" s="295"/>
      <c r="N23" s="295"/>
      <c r="O23" s="301">
        <f t="shared" si="4"/>
        <v>0</v>
      </c>
    </row>
    <row r="24" s="3" customFormat="1" ht="28" customHeight="1" spans="1:15">
      <c r="A24" s="155">
        <v>3</v>
      </c>
      <c r="B24" s="290" t="s">
        <v>962</v>
      </c>
      <c r="C24" s="295"/>
      <c r="D24" s="295"/>
      <c r="E24" s="295"/>
      <c r="F24" s="295"/>
      <c r="G24" s="291">
        <f t="shared" si="1"/>
        <v>0</v>
      </c>
      <c r="H24" s="86">
        <v>34791.73</v>
      </c>
      <c r="I24" s="295" t="s">
        <v>963</v>
      </c>
      <c r="J24" s="295" t="s">
        <v>964</v>
      </c>
      <c r="K24" s="295">
        <f t="shared" ref="K24:N24" si="11">K25+K27+K31+K38</f>
        <v>1</v>
      </c>
      <c r="L24" s="295">
        <f t="shared" si="11"/>
        <v>400</v>
      </c>
      <c r="M24" s="295">
        <f t="shared" si="11"/>
        <v>0</v>
      </c>
      <c r="N24" s="295">
        <f t="shared" si="11"/>
        <v>120</v>
      </c>
      <c r="O24" s="301">
        <f t="shared" si="4"/>
        <v>0.00344909551781415</v>
      </c>
    </row>
    <row r="25" s="3" customFormat="1" ht="28" customHeight="1" spans="1:15">
      <c r="A25" s="155">
        <v>4</v>
      </c>
      <c r="B25" s="290" t="s">
        <v>965</v>
      </c>
      <c r="C25" s="295"/>
      <c r="D25" s="295"/>
      <c r="E25" s="295"/>
      <c r="F25" s="295"/>
      <c r="G25" s="291">
        <f t="shared" si="1"/>
        <v>0</v>
      </c>
      <c r="H25" s="86">
        <v>34791.73</v>
      </c>
      <c r="I25" s="295" t="s">
        <v>916</v>
      </c>
      <c r="J25" s="295" t="s">
        <v>966</v>
      </c>
      <c r="K25" s="295">
        <f t="shared" ref="K25:N25" si="12">K26</f>
        <v>0</v>
      </c>
      <c r="L25" s="295">
        <f t="shared" si="12"/>
        <v>0</v>
      </c>
      <c r="M25" s="295">
        <f t="shared" si="12"/>
        <v>0</v>
      </c>
      <c r="N25" s="295">
        <f t="shared" si="12"/>
        <v>0</v>
      </c>
      <c r="O25" s="301">
        <f t="shared" si="4"/>
        <v>0</v>
      </c>
    </row>
    <row r="26" s="3" customFormat="1" ht="28" customHeight="1" spans="1:15">
      <c r="A26" s="155" t="s">
        <v>967</v>
      </c>
      <c r="B26" s="290" t="s">
        <v>968</v>
      </c>
      <c r="C26" s="295">
        <f t="shared" ref="C26:F26" si="13">SUM(C27:C32)</f>
        <v>1</v>
      </c>
      <c r="D26" s="295">
        <f t="shared" si="13"/>
        <v>800</v>
      </c>
      <c r="E26" s="295">
        <f t="shared" si="13"/>
        <v>0</v>
      </c>
      <c r="F26" s="295">
        <f t="shared" si="13"/>
        <v>100</v>
      </c>
      <c r="G26" s="291">
        <f t="shared" si="1"/>
        <v>0.00287424626484512</v>
      </c>
      <c r="H26" s="86">
        <v>34791.73</v>
      </c>
      <c r="I26" s="295">
        <v>1</v>
      </c>
      <c r="J26" s="295" t="s">
        <v>969</v>
      </c>
      <c r="K26" s="295"/>
      <c r="L26" s="295"/>
      <c r="M26" s="295"/>
      <c r="N26" s="295"/>
      <c r="O26" s="301">
        <f t="shared" si="4"/>
        <v>0</v>
      </c>
    </row>
    <row r="27" s="3" customFormat="1" ht="28" customHeight="1" spans="1:15">
      <c r="A27" s="155">
        <v>1</v>
      </c>
      <c r="B27" s="290" t="s">
        <v>970</v>
      </c>
      <c r="C27" s="295">
        <v>1</v>
      </c>
      <c r="D27" s="295">
        <v>800</v>
      </c>
      <c r="E27" s="295" t="s">
        <v>972</v>
      </c>
      <c r="F27" s="295">
        <v>100</v>
      </c>
      <c r="G27" s="291">
        <f t="shared" si="1"/>
        <v>0.00287424626484512</v>
      </c>
      <c r="H27" s="86">
        <v>34791.73</v>
      </c>
      <c r="I27" s="295" t="s">
        <v>935</v>
      </c>
      <c r="J27" s="295" t="s">
        <v>870</v>
      </c>
      <c r="K27" s="295">
        <f t="shared" ref="K27:N27" si="14">SUM(K28:K30)</f>
        <v>1</v>
      </c>
      <c r="L27" s="295">
        <f t="shared" si="14"/>
        <v>400</v>
      </c>
      <c r="M27" s="295">
        <f t="shared" si="14"/>
        <v>0</v>
      </c>
      <c r="N27" s="295">
        <f t="shared" si="14"/>
        <v>120</v>
      </c>
      <c r="O27" s="301">
        <f t="shared" si="4"/>
        <v>0.00344909551781415</v>
      </c>
    </row>
    <row r="28" s="3" customFormat="1" ht="28" customHeight="1" spans="1:15">
      <c r="A28" s="155">
        <v>2</v>
      </c>
      <c r="B28" s="290" t="s">
        <v>971</v>
      </c>
      <c r="C28" s="295"/>
      <c r="D28" s="295"/>
      <c r="E28" s="295"/>
      <c r="F28" s="295"/>
      <c r="G28" s="291">
        <f t="shared" si="1"/>
        <v>0</v>
      </c>
      <c r="H28" s="86">
        <v>34791.73</v>
      </c>
      <c r="I28" s="295">
        <v>1</v>
      </c>
      <c r="J28" s="295" t="s">
        <v>973</v>
      </c>
      <c r="K28" s="295">
        <v>1</v>
      </c>
      <c r="L28" s="295">
        <v>400</v>
      </c>
      <c r="M28" s="295" t="s">
        <v>974</v>
      </c>
      <c r="N28" s="295">
        <v>120</v>
      </c>
      <c r="O28" s="301">
        <f t="shared" si="4"/>
        <v>0.00344909551781415</v>
      </c>
    </row>
    <row r="29" s="3" customFormat="1" ht="28" customHeight="1" spans="1:15">
      <c r="A29" s="155">
        <v>3</v>
      </c>
      <c r="B29" s="290" t="s">
        <v>975</v>
      </c>
      <c r="C29" s="295"/>
      <c r="D29" s="295"/>
      <c r="E29" s="295"/>
      <c r="F29" s="295"/>
      <c r="G29" s="291">
        <f t="shared" si="1"/>
        <v>0</v>
      </c>
      <c r="H29" s="86">
        <v>34791.73</v>
      </c>
      <c r="I29" s="295">
        <v>2</v>
      </c>
      <c r="J29" s="295" t="s">
        <v>976</v>
      </c>
      <c r="K29" s="295"/>
      <c r="L29" s="295"/>
      <c r="M29" s="295"/>
      <c r="N29" s="295"/>
      <c r="O29" s="301">
        <f t="shared" si="4"/>
        <v>0</v>
      </c>
    </row>
    <row r="30" s="3" customFormat="1" ht="28" customHeight="1" spans="1:15">
      <c r="A30" s="155">
        <v>4</v>
      </c>
      <c r="B30" s="290" t="s">
        <v>977</v>
      </c>
      <c r="C30" s="295"/>
      <c r="D30" s="295"/>
      <c r="E30" s="295"/>
      <c r="F30" s="295"/>
      <c r="G30" s="291">
        <f t="shared" si="1"/>
        <v>0</v>
      </c>
      <c r="H30" s="86">
        <v>34791.73</v>
      </c>
      <c r="I30" s="295">
        <v>3</v>
      </c>
      <c r="J30" s="295" t="s">
        <v>978</v>
      </c>
      <c r="K30" s="295"/>
      <c r="L30" s="295"/>
      <c r="M30" s="295"/>
      <c r="N30" s="295"/>
      <c r="O30" s="301">
        <f t="shared" si="4"/>
        <v>0</v>
      </c>
    </row>
    <row r="31" s="3" customFormat="1" ht="28" customHeight="1" spans="1:15">
      <c r="A31" s="155">
        <v>5</v>
      </c>
      <c r="B31" s="290" t="s">
        <v>979</v>
      </c>
      <c r="C31" s="295"/>
      <c r="D31" s="295"/>
      <c r="E31" s="295"/>
      <c r="F31" s="295"/>
      <c r="G31" s="291">
        <f t="shared" si="1"/>
        <v>0</v>
      </c>
      <c r="H31" s="86">
        <v>34791.73</v>
      </c>
      <c r="I31" s="295" t="s">
        <v>937</v>
      </c>
      <c r="J31" s="295" t="s">
        <v>980</v>
      </c>
      <c r="K31" s="295">
        <f t="shared" ref="K31:N31" si="15">SUM(K32:K37)</f>
        <v>0</v>
      </c>
      <c r="L31" s="295">
        <f t="shared" si="15"/>
        <v>0</v>
      </c>
      <c r="M31" s="295">
        <f t="shared" si="15"/>
        <v>0</v>
      </c>
      <c r="N31" s="295">
        <f t="shared" si="15"/>
        <v>0</v>
      </c>
      <c r="O31" s="301">
        <f t="shared" si="4"/>
        <v>0</v>
      </c>
    </row>
    <row r="32" s="3" customFormat="1" ht="28" customHeight="1" spans="1:15">
      <c r="A32" s="155">
        <v>6</v>
      </c>
      <c r="B32" s="290" t="s">
        <v>981</v>
      </c>
      <c r="C32" s="295"/>
      <c r="D32" s="295"/>
      <c r="E32" s="295"/>
      <c r="F32" s="295"/>
      <c r="G32" s="291">
        <f t="shared" si="1"/>
        <v>0</v>
      </c>
      <c r="H32" s="86">
        <v>34791.73</v>
      </c>
      <c r="I32" s="295">
        <v>1</v>
      </c>
      <c r="J32" s="295" t="s">
        <v>880</v>
      </c>
      <c r="K32" s="295"/>
      <c r="L32" s="295"/>
      <c r="M32" s="295"/>
      <c r="N32" s="295"/>
      <c r="O32" s="301">
        <f t="shared" si="4"/>
        <v>0</v>
      </c>
    </row>
    <row r="33" s="3" customFormat="1" ht="28" customHeight="1" spans="1:15">
      <c r="A33" s="155" t="s">
        <v>982</v>
      </c>
      <c r="B33" s="296" t="s">
        <v>983</v>
      </c>
      <c r="C33" s="297">
        <f t="shared" ref="C33:F33" si="16">C34+C37+C41+C44+C48</f>
        <v>1</v>
      </c>
      <c r="D33" s="297">
        <f t="shared" si="16"/>
        <v>3000</v>
      </c>
      <c r="E33" s="297" t="s">
        <v>990</v>
      </c>
      <c r="F33" s="297">
        <f t="shared" si="16"/>
        <v>480</v>
      </c>
      <c r="G33" s="291">
        <f t="shared" si="1"/>
        <v>0.0137963820712566</v>
      </c>
      <c r="H33" s="86">
        <v>34791.73</v>
      </c>
      <c r="I33" s="295">
        <v>2</v>
      </c>
      <c r="J33" s="295" t="s">
        <v>881</v>
      </c>
      <c r="K33" s="295"/>
      <c r="L33" s="295"/>
      <c r="M33" s="295"/>
      <c r="N33" s="295"/>
      <c r="O33" s="301">
        <f t="shared" si="4"/>
        <v>0</v>
      </c>
    </row>
    <row r="34" s="3" customFormat="1" ht="28" customHeight="1" spans="1:15">
      <c r="A34" s="155" t="s">
        <v>916</v>
      </c>
      <c r="B34" s="296" t="s">
        <v>984</v>
      </c>
      <c r="C34" s="297">
        <f t="shared" ref="C34:F34" si="17">SUM(C35:C36)</f>
        <v>0</v>
      </c>
      <c r="D34" s="297">
        <f t="shared" si="17"/>
        <v>0</v>
      </c>
      <c r="E34" s="297" t="s">
        <v>990</v>
      </c>
      <c r="F34" s="297">
        <f t="shared" si="17"/>
        <v>0</v>
      </c>
      <c r="G34" s="291">
        <f t="shared" si="1"/>
        <v>0</v>
      </c>
      <c r="H34" s="86">
        <v>34791.73</v>
      </c>
      <c r="I34" s="295">
        <v>3</v>
      </c>
      <c r="J34" s="295" t="s">
        <v>882</v>
      </c>
      <c r="K34" s="295"/>
      <c r="L34" s="295"/>
      <c r="M34" s="295"/>
      <c r="N34" s="295"/>
      <c r="O34" s="301">
        <f t="shared" si="4"/>
        <v>0</v>
      </c>
    </row>
    <row r="35" s="3" customFormat="1" ht="28" customHeight="1" spans="1:15">
      <c r="A35" s="155">
        <v>1</v>
      </c>
      <c r="B35" s="296" t="s">
        <v>985</v>
      </c>
      <c r="C35" s="297"/>
      <c r="D35" s="295"/>
      <c r="E35" s="295"/>
      <c r="F35" s="295"/>
      <c r="G35" s="291">
        <f t="shared" si="1"/>
        <v>0</v>
      </c>
      <c r="H35" s="86">
        <v>34791.73</v>
      </c>
      <c r="I35" s="295">
        <v>4</v>
      </c>
      <c r="J35" s="295" t="s">
        <v>883</v>
      </c>
      <c r="K35" s="295"/>
      <c r="L35" s="295"/>
      <c r="M35" s="295"/>
      <c r="N35" s="295"/>
      <c r="O35" s="301">
        <f t="shared" si="4"/>
        <v>0</v>
      </c>
    </row>
    <row r="36" s="3" customFormat="1" ht="28" customHeight="1" spans="1:15">
      <c r="A36" s="155">
        <v>2</v>
      </c>
      <c r="B36" s="296" t="s">
        <v>986</v>
      </c>
      <c r="C36" s="297"/>
      <c r="D36" s="295"/>
      <c r="E36" s="295"/>
      <c r="F36" s="295"/>
      <c r="G36" s="291">
        <f t="shared" si="1"/>
        <v>0</v>
      </c>
      <c r="H36" s="86">
        <v>34791.73</v>
      </c>
      <c r="I36" s="295">
        <v>5</v>
      </c>
      <c r="J36" s="295" t="s">
        <v>884</v>
      </c>
      <c r="K36" s="295"/>
      <c r="L36" s="295"/>
      <c r="M36" s="295"/>
      <c r="N36" s="295"/>
      <c r="O36" s="301">
        <f t="shared" si="4"/>
        <v>0</v>
      </c>
    </row>
    <row r="37" s="3" customFormat="1" ht="28" customHeight="1" spans="1:15">
      <c r="A37" s="155" t="s">
        <v>935</v>
      </c>
      <c r="B37" s="296" t="s">
        <v>507</v>
      </c>
      <c r="C37" s="297">
        <f t="shared" ref="C37:F37" si="18">SUM(C38:C40)</f>
        <v>1</v>
      </c>
      <c r="D37" s="297">
        <f t="shared" si="18"/>
        <v>3000</v>
      </c>
      <c r="E37" s="297">
        <f t="shared" si="18"/>
        <v>0</v>
      </c>
      <c r="F37" s="297">
        <f t="shared" si="18"/>
        <v>480</v>
      </c>
      <c r="G37" s="291">
        <f t="shared" si="1"/>
        <v>0.0137963820712566</v>
      </c>
      <c r="H37" s="86">
        <v>34791.73</v>
      </c>
      <c r="I37" s="295">
        <v>6</v>
      </c>
      <c r="J37" s="295" t="s">
        <v>885</v>
      </c>
      <c r="K37" s="295"/>
      <c r="L37" s="295"/>
      <c r="M37" s="295"/>
      <c r="N37" s="295"/>
      <c r="O37" s="301">
        <f t="shared" si="4"/>
        <v>0</v>
      </c>
    </row>
    <row r="38" s="3" customFormat="1" ht="28" customHeight="1" spans="1:15">
      <c r="A38" s="155">
        <v>1</v>
      </c>
      <c r="B38" s="296" t="s">
        <v>987</v>
      </c>
      <c r="C38" s="297"/>
      <c r="D38" s="295"/>
      <c r="E38" s="295"/>
      <c r="F38" s="295"/>
      <c r="G38" s="291">
        <f t="shared" si="1"/>
        <v>0</v>
      </c>
      <c r="H38" s="86">
        <v>34791.73</v>
      </c>
      <c r="I38" s="295" t="s">
        <v>955</v>
      </c>
      <c r="J38" s="295" t="s">
        <v>988</v>
      </c>
      <c r="K38" s="295">
        <f t="shared" ref="K38:N38" si="19">SUM(K39:K43)</f>
        <v>0</v>
      </c>
      <c r="L38" s="295">
        <f t="shared" si="19"/>
        <v>0</v>
      </c>
      <c r="M38" s="295">
        <f t="shared" si="19"/>
        <v>0</v>
      </c>
      <c r="N38" s="295">
        <f t="shared" si="19"/>
        <v>0</v>
      </c>
      <c r="O38" s="301">
        <f t="shared" si="4"/>
        <v>0</v>
      </c>
    </row>
    <row r="39" s="3" customFormat="1" ht="28" customHeight="1" spans="1:15">
      <c r="A39" s="155">
        <v>2</v>
      </c>
      <c r="B39" s="296" t="s">
        <v>989</v>
      </c>
      <c r="C39" s="295">
        <v>1</v>
      </c>
      <c r="D39" s="295">
        <v>3000</v>
      </c>
      <c r="E39" s="295" t="s">
        <v>990</v>
      </c>
      <c r="F39" s="295">
        <v>480</v>
      </c>
      <c r="G39" s="291">
        <f t="shared" si="1"/>
        <v>0.0137963820712566</v>
      </c>
      <c r="H39" s="86">
        <v>34791.73</v>
      </c>
      <c r="I39" s="295">
        <v>1</v>
      </c>
      <c r="J39" s="295" t="s">
        <v>887</v>
      </c>
      <c r="K39" s="295"/>
      <c r="L39" s="295"/>
      <c r="M39" s="295"/>
      <c r="N39" s="295"/>
      <c r="O39" s="301">
        <f t="shared" si="4"/>
        <v>0</v>
      </c>
    </row>
    <row r="40" s="3" customFormat="1" ht="28" customHeight="1" spans="1:15">
      <c r="A40" s="155">
        <v>3</v>
      </c>
      <c r="B40" s="296" t="s">
        <v>991</v>
      </c>
      <c r="C40" s="297"/>
      <c r="D40" s="295"/>
      <c r="E40" s="295"/>
      <c r="F40" s="295"/>
      <c r="G40" s="291">
        <f t="shared" si="1"/>
        <v>0</v>
      </c>
      <c r="H40" s="86">
        <v>34791.73</v>
      </c>
      <c r="I40" s="295">
        <v>2</v>
      </c>
      <c r="J40" s="295" t="s">
        <v>888</v>
      </c>
      <c r="K40" s="295"/>
      <c r="L40" s="295"/>
      <c r="M40" s="295"/>
      <c r="N40" s="295"/>
      <c r="O40" s="301">
        <f t="shared" si="4"/>
        <v>0</v>
      </c>
    </row>
    <row r="41" s="3" customFormat="1" ht="28" customHeight="1" spans="1:15">
      <c r="A41" s="155" t="s">
        <v>937</v>
      </c>
      <c r="B41" s="296" t="s">
        <v>992</v>
      </c>
      <c r="C41" s="297">
        <f t="shared" ref="C41:F41" si="20">SUM(C42:C43)</f>
        <v>0</v>
      </c>
      <c r="D41" s="297">
        <f t="shared" si="20"/>
        <v>0</v>
      </c>
      <c r="E41" s="297">
        <f t="shared" si="20"/>
        <v>0</v>
      </c>
      <c r="F41" s="297">
        <f t="shared" si="20"/>
        <v>0</v>
      </c>
      <c r="G41" s="291">
        <f t="shared" si="1"/>
        <v>0</v>
      </c>
      <c r="H41" s="86">
        <v>34791.73</v>
      </c>
      <c r="I41" s="295">
        <v>3</v>
      </c>
      <c r="J41" s="295" t="s">
        <v>889</v>
      </c>
      <c r="K41" s="295"/>
      <c r="L41" s="295"/>
      <c r="M41" s="295"/>
      <c r="N41" s="295"/>
      <c r="O41" s="301">
        <f t="shared" si="4"/>
        <v>0</v>
      </c>
    </row>
    <row r="42" s="3" customFormat="1" ht="28" customHeight="1" spans="1:15">
      <c r="A42" s="155">
        <v>1</v>
      </c>
      <c r="B42" s="296" t="s">
        <v>993</v>
      </c>
      <c r="C42" s="297"/>
      <c r="D42" s="295"/>
      <c r="E42" s="295"/>
      <c r="F42" s="295"/>
      <c r="G42" s="291">
        <f t="shared" si="1"/>
        <v>0</v>
      </c>
      <c r="H42" s="86">
        <v>34791.73</v>
      </c>
      <c r="I42" s="295">
        <v>4</v>
      </c>
      <c r="J42" s="295" t="s">
        <v>890</v>
      </c>
      <c r="K42" s="295"/>
      <c r="L42" s="295"/>
      <c r="M42" s="295"/>
      <c r="N42" s="295"/>
      <c r="O42" s="301">
        <f t="shared" si="4"/>
        <v>0</v>
      </c>
    </row>
    <row r="43" s="3" customFormat="1" ht="28" customHeight="1" spans="1:15">
      <c r="A43" s="155">
        <v>2</v>
      </c>
      <c r="B43" s="296" t="s">
        <v>994</v>
      </c>
      <c r="C43" s="297"/>
      <c r="D43" s="295"/>
      <c r="E43" s="295"/>
      <c r="F43" s="295"/>
      <c r="G43" s="291">
        <f t="shared" si="1"/>
        <v>0</v>
      </c>
      <c r="H43" s="86">
        <v>34791.73</v>
      </c>
      <c r="I43" s="295">
        <v>5</v>
      </c>
      <c r="J43" s="295" t="s">
        <v>891</v>
      </c>
      <c r="K43" s="295"/>
      <c r="L43" s="295"/>
      <c r="M43" s="295"/>
      <c r="N43" s="295"/>
      <c r="O43" s="301">
        <f t="shared" si="4"/>
        <v>0</v>
      </c>
    </row>
    <row r="44" s="3" customFormat="1" ht="28" customHeight="1" spans="1:15">
      <c r="A44" s="155" t="s">
        <v>955</v>
      </c>
      <c r="B44" s="296" t="s">
        <v>995</v>
      </c>
      <c r="C44" s="297">
        <f t="shared" ref="C44:F44" si="21">SUM(C45:C47)</f>
        <v>0</v>
      </c>
      <c r="D44" s="297">
        <f t="shared" si="21"/>
        <v>0</v>
      </c>
      <c r="E44" s="297">
        <f t="shared" si="21"/>
        <v>0</v>
      </c>
      <c r="F44" s="297">
        <f t="shared" si="21"/>
        <v>0</v>
      </c>
      <c r="G44" s="291">
        <f t="shared" si="1"/>
        <v>0</v>
      </c>
      <c r="H44" s="86">
        <v>34791.73</v>
      </c>
      <c r="I44" s="295" t="s">
        <v>996</v>
      </c>
      <c r="J44" s="295" t="s">
        <v>997</v>
      </c>
      <c r="K44" s="295">
        <f t="shared" ref="K44:N44" si="22">K45+K48</f>
        <v>0</v>
      </c>
      <c r="L44" s="295">
        <f t="shared" si="22"/>
        <v>0</v>
      </c>
      <c r="M44" s="295">
        <f t="shared" si="22"/>
        <v>0</v>
      </c>
      <c r="N44" s="295">
        <f t="shared" si="22"/>
        <v>0</v>
      </c>
      <c r="O44" s="301">
        <f t="shared" si="4"/>
        <v>0</v>
      </c>
    </row>
    <row r="45" s="3" customFormat="1" ht="28" customHeight="1" spans="1:15">
      <c r="A45" s="155"/>
      <c r="B45" s="296" t="s">
        <v>998</v>
      </c>
      <c r="C45" s="297"/>
      <c r="D45" s="295"/>
      <c r="E45" s="295"/>
      <c r="F45" s="295"/>
      <c r="G45" s="291">
        <f t="shared" si="1"/>
        <v>0</v>
      </c>
      <c r="H45" s="86">
        <v>34791.73</v>
      </c>
      <c r="I45" s="295" t="s">
        <v>916</v>
      </c>
      <c r="J45" s="295" t="s">
        <v>999</v>
      </c>
      <c r="K45" s="295">
        <f t="shared" ref="K45:N45" si="23">SUM(K46:K47)</f>
        <v>0</v>
      </c>
      <c r="L45" s="295">
        <f t="shared" si="23"/>
        <v>0</v>
      </c>
      <c r="M45" s="295">
        <f t="shared" si="23"/>
        <v>0</v>
      </c>
      <c r="N45" s="295">
        <f t="shared" si="23"/>
        <v>0</v>
      </c>
      <c r="O45" s="301">
        <f t="shared" si="4"/>
        <v>0</v>
      </c>
    </row>
    <row r="46" s="3" customFormat="1" ht="28" customHeight="1" spans="1:15">
      <c r="A46" s="155"/>
      <c r="B46" s="296" t="s">
        <v>1000</v>
      </c>
      <c r="C46" s="297"/>
      <c r="D46" s="295"/>
      <c r="E46" s="295"/>
      <c r="F46" s="295"/>
      <c r="G46" s="291">
        <f t="shared" si="1"/>
        <v>0</v>
      </c>
      <c r="H46" s="86">
        <v>34791.73</v>
      </c>
      <c r="I46" s="295">
        <v>1</v>
      </c>
      <c r="J46" s="295" t="s">
        <v>1001</v>
      </c>
      <c r="K46" s="295"/>
      <c r="L46" s="295"/>
      <c r="M46" s="295"/>
      <c r="N46" s="295"/>
      <c r="O46" s="301">
        <f t="shared" si="4"/>
        <v>0</v>
      </c>
    </row>
    <row r="47" s="3" customFormat="1" ht="28" customHeight="1" spans="1:15">
      <c r="A47" s="155"/>
      <c r="B47" s="296" t="s">
        <v>1002</v>
      </c>
      <c r="C47" s="297"/>
      <c r="D47" s="295"/>
      <c r="E47" s="295"/>
      <c r="F47" s="295"/>
      <c r="G47" s="291">
        <f t="shared" si="1"/>
        <v>0</v>
      </c>
      <c r="H47" s="86">
        <v>34791.73</v>
      </c>
      <c r="I47" s="295">
        <v>2</v>
      </c>
      <c r="J47" s="295" t="s">
        <v>1003</v>
      </c>
      <c r="K47" s="295"/>
      <c r="L47" s="295"/>
      <c r="M47" s="295"/>
      <c r="N47" s="295"/>
      <c r="O47" s="301">
        <f t="shared" si="4"/>
        <v>0</v>
      </c>
    </row>
    <row r="48" s="3" customFormat="1" ht="28" customHeight="1" spans="1:15">
      <c r="A48" s="155" t="s">
        <v>967</v>
      </c>
      <c r="B48" s="296" t="s">
        <v>1004</v>
      </c>
      <c r="C48" s="295"/>
      <c r="D48" s="295"/>
      <c r="E48" s="295"/>
      <c r="F48" s="96"/>
      <c r="G48" s="291">
        <f t="shared" si="1"/>
        <v>0</v>
      </c>
      <c r="H48" s="86">
        <v>34791.73</v>
      </c>
      <c r="I48" s="295" t="s">
        <v>935</v>
      </c>
      <c r="J48" s="295" t="s">
        <v>1005</v>
      </c>
      <c r="K48" s="295">
        <f t="shared" ref="K48:N48" si="24">SUM(K49:K52)</f>
        <v>0</v>
      </c>
      <c r="L48" s="295">
        <f t="shared" si="24"/>
        <v>0</v>
      </c>
      <c r="M48" s="295">
        <f t="shared" si="24"/>
        <v>0</v>
      </c>
      <c r="N48" s="295">
        <f t="shared" si="24"/>
        <v>0</v>
      </c>
      <c r="O48" s="301">
        <f t="shared" si="4"/>
        <v>0</v>
      </c>
    </row>
    <row r="49" s="3" customFormat="1" ht="28" customHeight="1" spans="1:15">
      <c r="A49" s="155" t="s">
        <v>1006</v>
      </c>
      <c r="B49" s="296" t="s">
        <v>1007</v>
      </c>
      <c r="C49" s="297">
        <f t="shared" ref="C49:F49" si="25">C50+K8+K13</f>
        <v>27</v>
      </c>
      <c r="D49" s="297">
        <f t="shared" si="25"/>
        <v>2689.744</v>
      </c>
      <c r="E49" s="297" t="e">
        <f t="shared" si="25"/>
        <v>#VALUE!</v>
      </c>
      <c r="F49" s="297">
        <f t="shared" si="25"/>
        <v>12689.85</v>
      </c>
      <c r="G49" s="291">
        <f t="shared" si="1"/>
        <v>0.364737539639449</v>
      </c>
      <c r="H49" s="86">
        <v>34791.73</v>
      </c>
      <c r="I49" s="295">
        <v>1</v>
      </c>
      <c r="J49" s="295" t="s">
        <v>897</v>
      </c>
      <c r="K49" s="295"/>
      <c r="L49" s="295"/>
      <c r="M49" s="295"/>
      <c r="N49" s="295"/>
      <c r="O49" s="301">
        <f t="shared" si="4"/>
        <v>0</v>
      </c>
    </row>
    <row r="50" s="3" customFormat="1" ht="28" customHeight="1" spans="1:15">
      <c r="A50" s="155" t="s">
        <v>916</v>
      </c>
      <c r="B50" s="296" t="s">
        <v>1008</v>
      </c>
      <c r="C50" s="297">
        <f t="shared" ref="C50:F50" si="26">C51+C52+C53+C54+C55+C56+C57+K6+K7</f>
        <v>10</v>
      </c>
      <c r="D50" s="297">
        <f t="shared" si="26"/>
        <v>44.744</v>
      </c>
      <c r="E50" s="297" t="e">
        <f t="shared" si="26"/>
        <v>#VALUE!</v>
      </c>
      <c r="F50" s="297">
        <f t="shared" si="26"/>
        <v>7278.7</v>
      </c>
      <c r="G50" s="291">
        <f t="shared" si="1"/>
        <v>0.209207762879282</v>
      </c>
      <c r="H50" s="86">
        <v>34791.73</v>
      </c>
      <c r="I50" s="295">
        <v>2</v>
      </c>
      <c r="J50" s="295" t="s">
        <v>898</v>
      </c>
      <c r="K50" s="295"/>
      <c r="L50" s="295"/>
      <c r="M50" s="295"/>
      <c r="N50" s="295"/>
      <c r="O50" s="301">
        <f t="shared" si="4"/>
        <v>0</v>
      </c>
    </row>
    <row r="51" s="3" customFormat="1" ht="28" customHeight="1" spans="1:15">
      <c r="A51" s="155">
        <v>1</v>
      </c>
      <c r="B51" s="296" t="s">
        <v>1009</v>
      </c>
      <c r="C51" s="297"/>
      <c r="D51" s="295"/>
      <c r="E51" s="295"/>
      <c r="F51" s="295"/>
      <c r="G51" s="291">
        <f t="shared" si="1"/>
        <v>0</v>
      </c>
      <c r="H51" s="86">
        <v>34791.73</v>
      </c>
      <c r="I51" s="295">
        <v>3</v>
      </c>
      <c r="J51" s="295" t="s">
        <v>899</v>
      </c>
      <c r="K51" s="295"/>
      <c r="L51" s="295"/>
      <c r="M51" s="295"/>
      <c r="N51" s="295"/>
      <c r="O51" s="301">
        <f t="shared" si="4"/>
        <v>0</v>
      </c>
    </row>
    <row r="52" s="3" customFormat="1" ht="28" customHeight="1" spans="1:15">
      <c r="A52" s="155">
        <v>2</v>
      </c>
      <c r="B52" s="296" t="s">
        <v>1010</v>
      </c>
      <c r="C52" s="297">
        <v>3</v>
      </c>
      <c r="D52" s="295">
        <v>38.4</v>
      </c>
      <c r="E52" s="295" t="s">
        <v>922</v>
      </c>
      <c r="F52" s="295">
        <v>1900</v>
      </c>
      <c r="G52" s="291">
        <f t="shared" si="1"/>
        <v>0.0546106790320573</v>
      </c>
      <c r="H52" s="86">
        <v>34791.73</v>
      </c>
      <c r="I52" s="295">
        <v>4</v>
      </c>
      <c r="J52" s="295" t="s">
        <v>1011</v>
      </c>
      <c r="K52" s="295"/>
      <c r="L52" s="295"/>
      <c r="M52" s="295"/>
      <c r="N52" s="295"/>
      <c r="O52" s="301">
        <f t="shared" si="4"/>
        <v>0</v>
      </c>
    </row>
    <row r="53" s="3" customFormat="1" ht="28" customHeight="1" spans="1:15">
      <c r="A53" s="155">
        <v>3</v>
      </c>
      <c r="B53" s="296" t="s">
        <v>1012</v>
      </c>
      <c r="C53" s="297"/>
      <c r="D53" s="295"/>
      <c r="E53" s="295"/>
      <c r="F53" s="295"/>
      <c r="G53" s="291">
        <f t="shared" si="1"/>
        <v>0</v>
      </c>
      <c r="H53" s="86">
        <v>34791.73</v>
      </c>
      <c r="I53" s="295" t="s">
        <v>1013</v>
      </c>
      <c r="J53" s="295" t="s">
        <v>901</v>
      </c>
      <c r="K53" s="295"/>
      <c r="L53" s="295"/>
      <c r="M53" s="295"/>
      <c r="N53" s="295"/>
      <c r="O53" s="301">
        <f t="shared" si="4"/>
        <v>0</v>
      </c>
    </row>
    <row r="54" s="3" customFormat="1" ht="28" customHeight="1" spans="1:15">
      <c r="A54" s="155">
        <v>4</v>
      </c>
      <c r="B54" s="296" t="s">
        <v>1014</v>
      </c>
      <c r="C54" s="297">
        <v>4</v>
      </c>
      <c r="D54" s="295">
        <v>4</v>
      </c>
      <c r="E54" s="295" t="s">
        <v>922</v>
      </c>
      <c r="F54" s="295">
        <v>3480</v>
      </c>
      <c r="G54" s="291">
        <f t="shared" si="1"/>
        <v>0.10002377001661</v>
      </c>
      <c r="H54" s="86">
        <v>34791.73</v>
      </c>
      <c r="I54" s="295" t="s">
        <v>1015</v>
      </c>
      <c r="J54" s="295" t="s">
        <v>903</v>
      </c>
      <c r="K54" s="295">
        <f t="shared" ref="K54:N54" si="27">SUM(K55:K56)</f>
        <v>0</v>
      </c>
      <c r="L54" s="295">
        <f t="shared" si="27"/>
        <v>0</v>
      </c>
      <c r="M54" s="295">
        <f t="shared" si="27"/>
        <v>0</v>
      </c>
      <c r="N54" s="295">
        <f t="shared" si="27"/>
        <v>0</v>
      </c>
      <c r="O54" s="301">
        <f t="shared" si="4"/>
        <v>0</v>
      </c>
    </row>
    <row r="55" s="3" customFormat="1" ht="28" customHeight="1" spans="1:15">
      <c r="A55" s="155">
        <v>5</v>
      </c>
      <c r="B55" s="296" t="s">
        <v>1016</v>
      </c>
      <c r="C55" s="297"/>
      <c r="D55" s="295"/>
      <c r="E55" s="295"/>
      <c r="F55" s="295"/>
      <c r="G55" s="291">
        <f t="shared" si="1"/>
        <v>0</v>
      </c>
      <c r="H55" s="86">
        <v>34791.73</v>
      </c>
      <c r="I55" s="295">
        <v>1</v>
      </c>
      <c r="J55" s="295" t="s">
        <v>1017</v>
      </c>
      <c r="K55" s="295"/>
      <c r="L55" s="295"/>
      <c r="M55" s="295"/>
      <c r="N55" s="295"/>
      <c r="O55" s="301">
        <f t="shared" si="4"/>
        <v>0</v>
      </c>
    </row>
    <row r="56" s="3" customFormat="1" ht="28" customHeight="1" spans="1:15">
      <c r="A56" s="155">
        <v>6</v>
      </c>
      <c r="B56" s="296" t="s">
        <v>1018</v>
      </c>
      <c r="C56" s="297"/>
      <c r="D56" s="295"/>
      <c r="E56" s="295"/>
      <c r="F56" s="295"/>
      <c r="G56" s="291">
        <f t="shared" si="1"/>
        <v>0</v>
      </c>
      <c r="H56" s="86">
        <v>34791.73</v>
      </c>
      <c r="I56" s="295">
        <v>2</v>
      </c>
      <c r="J56" s="295" t="s">
        <v>1019</v>
      </c>
      <c r="K56" s="295"/>
      <c r="L56" s="295"/>
      <c r="M56" s="295"/>
      <c r="N56" s="295"/>
      <c r="O56" s="301">
        <f t="shared" si="4"/>
        <v>0</v>
      </c>
    </row>
    <row r="57" s="77" customFormat="1" ht="36" spans="1:15">
      <c r="A57" s="155">
        <v>7</v>
      </c>
      <c r="B57" s="296" t="s">
        <v>1020</v>
      </c>
      <c r="C57" s="297"/>
      <c r="D57" s="295"/>
      <c r="E57" s="295"/>
      <c r="F57" s="295"/>
      <c r="G57" s="291">
        <f t="shared" si="1"/>
        <v>0</v>
      </c>
      <c r="H57" s="86">
        <v>34791.73</v>
      </c>
      <c r="I57" s="295"/>
      <c r="J57" s="295"/>
      <c r="K57" s="295"/>
      <c r="L57" s="295"/>
      <c r="M57" s="295"/>
      <c r="N57" s="295"/>
      <c r="O57" s="301">
        <f t="shared" si="4"/>
        <v>0</v>
      </c>
    </row>
  </sheetData>
  <mergeCells count="11">
    <mergeCell ref="A1:O1"/>
    <mergeCell ref="D2:E2"/>
    <mergeCell ref="F2:G2"/>
    <mergeCell ref="L2:M2"/>
    <mergeCell ref="N2:O2"/>
    <mergeCell ref="A4:B4"/>
    <mergeCell ref="A2:A3"/>
    <mergeCell ref="B2:B3"/>
    <mergeCell ref="C2:C3"/>
    <mergeCell ref="I2:I3"/>
    <mergeCell ref="K2:K3"/>
  </mergeCells>
  <pageMargins left="0.75" right="0.75" top="1" bottom="1" header="0.5" footer="0.5"/>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W303"/>
  <sheetViews>
    <sheetView zoomScale="87" zoomScaleNormal="87" workbookViewId="0">
      <pane xSplit="4" ySplit="8" topLeftCell="E18" activePane="bottomRight" state="frozen"/>
      <selection/>
      <selection pane="topRight"/>
      <selection pane="bottomLeft"/>
      <selection pane="bottomRight" activeCell="I227" sqref="I227"/>
    </sheetView>
  </sheetViews>
  <sheetFormatPr defaultColWidth="9" defaultRowHeight="13.5"/>
  <cols>
    <col min="1" max="1" width="5.11666666666667" style="5" customWidth="1"/>
    <col min="2" max="2" width="12.35" style="5" customWidth="1"/>
    <col min="3" max="3" width="10.7833333333333" style="5" customWidth="1"/>
    <col min="4" max="4" width="7.11666666666667" style="5" hidden="1" customWidth="1"/>
    <col min="5" max="5" width="19" style="5" customWidth="1"/>
    <col min="6" max="6" width="12.35" style="5" customWidth="1"/>
    <col min="7" max="7" width="8.55" style="6" customWidth="1"/>
    <col min="8" max="8" width="20.1333333333333" style="5" customWidth="1"/>
    <col min="9" max="9" width="38.575" style="7" customWidth="1"/>
    <col min="10" max="17" width="10.5833333333333" style="5" customWidth="1"/>
    <col min="18" max="18" width="12.6" style="5" customWidth="1"/>
    <col min="19" max="19" width="10.5833333333333" style="5" customWidth="1"/>
    <col min="20" max="20" width="10.5833333333333" style="7" customWidth="1"/>
    <col min="21" max="21" width="14.0833333333333" style="5" customWidth="1"/>
    <col min="22" max="22" width="9.80833333333333" style="5" customWidth="1"/>
    <col min="23" max="23" width="10.9416666666667" style="5" customWidth="1"/>
    <col min="24" max="24" width="11.45" style="5" customWidth="1"/>
    <col min="25" max="26" width="8.40833333333333" style="5" customWidth="1"/>
    <col min="27" max="27" width="10.25" style="5" customWidth="1"/>
    <col min="28" max="28" width="8.40833333333333" style="5" customWidth="1"/>
    <col min="29" max="29" width="12.1333333333333" style="5" hidden="1" customWidth="1"/>
    <col min="30" max="30" width="10.3833333333333" style="5" hidden="1" customWidth="1"/>
    <col min="31" max="31" width="41.1333333333333" style="7" customWidth="1"/>
    <col min="32" max="32" width="41.5" style="7" customWidth="1"/>
    <col min="33" max="34" width="9" style="5" hidden="1" customWidth="1"/>
    <col min="35" max="35" width="9" style="8" hidden="1" customWidth="1"/>
    <col min="36" max="39" width="9" style="5" hidden="1" customWidth="1"/>
    <col min="40" max="40" width="9" style="1" hidden="1" customWidth="1"/>
    <col min="41" max="41" width="9" style="9" hidden="1" customWidth="1"/>
    <col min="42" max="42" width="9" style="1" hidden="1" customWidth="1"/>
    <col min="43" max="45" width="9" style="5" hidden="1" customWidth="1"/>
    <col min="46" max="47" width="14.8583333333333" style="5" customWidth="1"/>
    <col min="48" max="48" width="9" style="9" hidden="1" customWidth="1"/>
    <col min="49" max="16377" width="9" style="1"/>
  </cols>
  <sheetData>
    <row r="1" s="1" customFormat="1" ht="43" customHeight="1" spans="1:48">
      <c r="A1" s="10" t="s">
        <v>0</v>
      </c>
      <c r="B1" s="10"/>
      <c r="C1" s="10"/>
      <c r="D1" s="246"/>
      <c r="E1" s="10"/>
      <c r="F1" s="10"/>
      <c r="G1" s="10"/>
      <c r="H1" s="10"/>
      <c r="I1" s="10"/>
      <c r="J1" s="246"/>
      <c r="K1" s="246"/>
      <c r="L1" s="246"/>
      <c r="M1" s="246"/>
      <c r="N1" s="246"/>
      <c r="O1" s="246"/>
      <c r="P1" s="246"/>
      <c r="Q1" s="246"/>
      <c r="R1" s="246"/>
      <c r="S1" s="10"/>
      <c r="T1" s="246"/>
      <c r="U1" s="10"/>
      <c r="V1" s="10"/>
      <c r="W1" s="10"/>
      <c r="X1" s="10"/>
      <c r="Y1" s="10"/>
      <c r="Z1" s="10"/>
      <c r="AA1" s="10"/>
      <c r="AB1" s="246"/>
      <c r="AC1" s="246"/>
      <c r="AD1" s="246"/>
      <c r="AE1" s="246"/>
      <c r="AF1" s="246"/>
      <c r="AG1" s="246"/>
      <c r="AH1" s="246"/>
      <c r="AI1" s="246"/>
      <c r="AJ1" s="246"/>
      <c r="AK1" s="246"/>
      <c r="AL1" s="246"/>
      <c r="AM1" s="246"/>
      <c r="AN1" s="246"/>
      <c r="AO1" s="246"/>
      <c r="AP1" s="246"/>
      <c r="AQ1" s="10"/>
      <c r="AR1" s="10"/>
      <c r="AS1" s="10"/>
      <c r="AT1" s="10"/>
      <c r="AU1" s="10"/>
      <c r="AV1" s="9"/>
    </row>
    <row r="2" s="1" customFormat="1" ht="30" customHeight="1" spans="1:48">
      <c r="A2" s="12" t="s">
        <v>1</v>
      </c>
      <c r="B2" s="13" t="s">
        <v>1047</v>
      </c>
      <c r="C2" s="14" t="s">
        <v>1048</v>
      </c>
      <c r="D2" s="15" t="s">
        <v>3</v>
      </c>
      <c r="E2" s="15" t="s">
        <v>4</v>
      </c>
      <c r="F2" s="15" t="s">
        <v>1049</v>
      </c>
      <c r="G2" s="16" t="s">
        <v>1050</v>
      </c>
      <c r="H2" s="15" t="s">
        <v>7</v>
      </c>
      <c r="I2" s="15" t="s">
        <v>1051</v>
      </c>
      <c r="J2" s="29" t="s">
        <v>3</v>
      </c>
      <c r="K2" s="29"/>
      <c r="L2" s="29"/>
      <c r="M2" s="29"/>
      <c r="N2" s="29"/>
      <c r="O2" s="29"/>
      <c r="P2" s="29"/>
      <c r="Q2" s="29"/>
      <c r="R2" s="30" t="s">
        <v>1052</v>
      </c>
      <c r="S2" s="30" t="s">
        <v>1053</v>
      </c>
      <c r="T2" s="30" t="s">
        <v>1054</v>
      </c>
      <c r="U2" s="38" t="s">
        <v>1055</v>
      </c>
      <c r="V2" s="39"/>
      <c r="W2" s="39"/>
      <c r="X2" s="39"/>
      <c r="Y2" s="39"/>
      <c r="Z2" s="39"/>
      <c r="AA2" s="39"/>
      <c r="AB2" s="46"/>
      <c r="AC2" s="47" t="s">
        <v>10</v>
      </c>
      <c r="AD2" s="47"/>
      <c r="AE2" s="15" t="s">
        <v>1056</v>
      </c>
      <c r="AF2" s="15" t="s">
        <v>1057</v>
      </c>
      <c r="AG2" s="15" t="s">
        <v>13</v>
      </c>
      <c r="AH2" s="15" t="s">
        <v>14</v>
      </c>
      <c r="AI2" s="54" t="s">
        <v>15</v>
      </c>
      <c r="AJ2" s="15" t="s">
        <v>16</v>
      </c>
      <c r="AK2" s="16" t="s">
        <v>17</v>
      </c>
      <c r="AL2" s="15" t="s">
        <v>18</v>
      </c>
      <c r="AM2" s="16" t="s">
        <v>19</v>
      </c>
      <c r="AN2" s="16" t="s">
        <v>20</v>
      </c>
      <c r="AO2" s="16" t="s">
        <v>1058</v>
      </c>
      <c r="AP2" s="16" t="s">
        <v>22</v>
      </c>
      <c r="AQ2" s="15" t="s">
        <v>1059</v>
      </c>
      <c r="AR2" s="15" t="s">
        <v>1060</v>
      </c>
      <c r="AS2" s="15" t="s">
        <v>1061</v>
      </c>
      <c r="AT2" s="15" t="s">
        <v>19</v>
      </c>
      <c r="AU2" s="240" t="s">
        <v>1542</v>
      </c>
      <c r="AV2" s="15" t="s">
        <v>1062</v>
      </c>
    </row>
    <row r="3" s="1" customFormat="1" ht="32" customHeight="1" spans="1:48">
      <c r="A3" s="12"/>
      <c r="B3" s="13"/>
      <c r="C3" s="17"/>
      <c r="D3" s="15"/>
      <c r="E3" s="15"/>
      <c r="F3" s="15"/>
      <c r="G3" s="16"/>
      <c r="H3" s="15"/>
      <c r="I3" s="15"/>
      <c r="J3" s="30" t="s">
        <v>915</v>
      </c>
      <c r="K3" s="30" t="s">
        <v>983</v>
      </c>
      <c r="L3" s="30" t="s">
        <v>1007</v>
      </c>
      <c r="M3" s="30" t="s">
        <v>954</v>
      </c>
      <c r="N3" s="30" t="s">
        <v>964</v>
      </c>
      <c r="O3" s="30" t="s">
        <v>997</v>
      </c>
      <c r="P3" s="30" t="s">
        <v>1063</v>
      </c>
      <c r="Q3" s="30" t="s">
        <v>981</v>
      </c>
      <c r="R3" s="40"/>
      <c r="S3" s="40"/>
      <c r="T3" s="40"/>
      <c r="U3" s="41" t="s">
        <v>1064</v>
      </c>
      <c r="V3" s="30" t="s">
        <v>1065</v>
      </c>
      <c r="W3" s="30" t="s">
        <v>1066</v>
      </c>
      <c r="X3" s="42" t="s">
        <v>1067</v>
      </c>
      <c r="Y3" s="42" t="s">
        <v>1068</v>
      </c>
      <c r="Z3" s="42" t="s">
        <v>1069</v>
      </c>
      <c r="AA3" s="42" t="s">
        <v>1070</v>
      </c>
      <c r="AB3" s="48" t="s">
        <v>1071</v>
      </c>
      <c r="AC3" s="47" t="s">
        <v>31</v>
      </c>
      <c r="AD3" s="15" t="s">
        <v>32</v>
      </c>
      <c r="AE3" s="15"/>
      <c r="AF3" s="15"/>
      <c r="AG3" s="15"/>
      <c r="AH3" s="15"/>
      <c r="AI3" s="54"/>
      <c r="AJ3" s="15"/>
      <c r="AK3" s="16"/>
      <c r="AL3" s="15"/>
      <c r="AM3" s="16"/>
      <c r="AN3" s="16"/>
      <c r="AO3" s="16"/>
      <c r="AP3" s="16"/>
      <c r="AQ3" s="15"/>
      <c r="AR3" s="15"/>
      <c r="AS3" s="15"/>
      <c r="AT3" s="15"/>
      <c r="AU3" s="260"/>
      <c r="AV3" s="15"/>
    </row>
    <row r="4" s="1" customFormat="1" ht="33" customHeight="1" spans="1:48">
      <c r="A4" s="12"/>
      <c r="B4" s="13"/>
      <c r="C4" s="18"/>
      <c r="D4" s="15"/>
      <c r="E4" s="15"/>
      <c r="F4" s="15"/>
      <c r="G4" s="16"/>
      <c r="H4" s="15"/>
      <c r="I4" s="15"/>
      <c r="J4" s="31"/>
      <c r="K4" s="31"/>
      <c r="L4" s="31"/>
      <c r="M4" s="31"/>
      <c r="N4" s="31"/>
      <c r="O4" s="31"/>
      <c r="P4" s="31"/>
      <c r="Q4" s="31"/>
      <c r="R4" s="31"/>
      <c r="S4" s="31"/>
      <c r="T4" s="31"/>
      <c r="U4" s="43"/>
      <c r="V4" s="31"/>
      <c r="W4" s="31"/>
      <c r="X4" s="42"/>
      <c r="Y4" s="42"/>
      <c r="Z4" s="42"/>
      <c r="AA4" s="42"/>
      <c r="AB4" s="49"/>
      <c r="AC4" s="47"/>
      <c r="AD4" s="15"/>
      <c r="AE4" s="15"/>
      <c r="AF4" s="15"/>
      <c r="AG4" s="15"/>
      <c r="AH4" s="15"/>
      <c r="AI4" s="54"/>
      <c r="AJ4" s="15"/>
      <c r="AK4" s="16"/>
      <c r="AL4" s="15"/>
      <c r="AM4" s="16"/>
      <c r="AN4" s="16"/>
      <c r="AO4" s="16"/>
      <c r="AP4" s="16"/>
      <c r="AQ4" s="15"/>
      <c r="AR4" s="15"/>
      <c r="AS4" s="15"/>
      <c r="AT4" s="15"/>
      <c r="AU4" s="244"/>
      <c r="AV4" s="15"/>
    </row>
    <row r="5" s="2" customFormat="1" ht="41" customHeight="1" spans="1:48">
      <c r="A5" s="19" t="s">
        <v>31</v>
      </c>
      <c r="B5" s="19"/>
      <c r="C5" s="19"/>
      <c r="D5" s="19"/>
      <c r="E5" s="19"/>
      <c r="F5" s="19"/>
      <c r="G5" s="19"/>
      <c r="H5" s="19"/>
      <c r="I5" s="32"/>
      <c r="J5" s="19">
        <f t="shared" ref="J5:AD5" si="0">J6+J129+J147+J228+J232+J253+J262+J264</f>
        <v>94</v>
      </c>
      <c r="K5" s="19">
        <f t="shared" si="0"/>
        <v>2</v>
      </c>
      <c r="L5" s="19">
        <f t="shared" si="0"/>
        <v>57</v>
      </c>
      <c r="M5" s="19">
        <f t="shared" si="0"/>
        <v>0</v>
      </c>
      <c r="N5" s="19">
        <f t="shared" si="0"/>
        <v>1</v>
      </c>
      <c r="O5" s="19">
        <f t="shared" si="0"/>
        <v>0</v>
      </c>
      <c r="P5" s="19">
        <f t="shared" si="0"/>
        <v>0</v>
      </c>
      <c r="Q5" s="19">
        <f t="shared" si="0"/>
        <v>0</v>
      </c>
      <c r="R5" s="19">
        <f t="shared" si="0"/>
        <v>355651</v>
      </c>
      <c r="S5" s="19">
        <f t="shared" si="0"/>
        <v>0</v>
      </c>
      <c r="T5" s="19">
        <f t="shared" si="0"/>
        <v>0</v>
      </c>
      <c r="U5" s="19">
        <f t="shared" si="0"/>
        <v>81362.45</v>
      </c>
      <c r="V5" s="19">
        <f t="shared" si="0"/>
        <v>28066</v>
      </c>
      <c r="W5" s="19">
        <f t="shared" si="0"/>
        <v>17300.75</v>
      </c>
      <c r="X5" s="19">
        <f t="shared" si="0"/>
        <v>35346.7</v>
      </c>
      <c r="Y5" s="19">
        <f t="shared" si="0"/>
        <v>0</v>
      </c>
      <c r="Z5" s="19">
        <f t="shared" si="0"/>
        <v>499</v>
      </c>
      <c r="AA5" s="19">
        <f t="shared" si="0"/>
        <v>150</v>
      </c>
      <c r="AB5" s="19">
        <f t="shared" si="0"/>
        <v>0</v>
      </c>
      <c r="AC5" s="19" t="e">
        <f t="shared" si="0"/>
        <v>#REF!</v>
      </c>
      <c r="AD5" s="19" t="e">
        <f t="shared" si="0"/>
        <v>#REF!</v>
      </c>
      <c r="AE5" s="32"/>
      <c r="AF5" s="32"/>
      <c r="AG5" s="19"/>
      <c r="AH5" s="19"/>
      <c r="AI5" s="55"/>
      <c r="AJ5" s="56"/>
      <c r="AK5" s="19"/>
      <c r="AL5" s="19"/>
      <c r="AM5" s="56"/>
      <c r="AN5" s="57"/>
      <c r="AO5" s="57"/>
      <c r="AP5" s="57"/>
      <c r="AQ5" s="261"/>
      <c r="AR5" s="261"/>
      <c r="AS5" s="261"/>
      <c r="AT5" s="261"/>
      <c r="AU5" s="261"/>
      <c r="AV5" s="67"/>
    </row>
    <row r="6" s="3" customFormat="1" ht="18" customHeight="1" spans="1:48">
      <c r="A6" s="155"/>
      <c r="B6" s="156" t="s">
        <v>39</v>
      </c>
      <c r="C6" s="156"/>
      <c r="D6" s="156"/>
      <c r="E6" s="157"/>
      <c r="F6" s="156"/>
      <c r="G6" s="156"/>
      <c r="H6" s="157"/>
      <c r="I6" s="156"/>
      <c r="J6" s="166">
        <f t="shared" ref="J6:AA6" si="1">J7+J81+J93+J115++J120+J126</f>
        <v>94</v>
      </c>
      <c r="K6" s="166">
        <f t="shared" si="1"/>
        <v>0</v>
      </c>
      <c r="L6" s="166">
        <f t="shared" si="1"/>
        <v>0</v>
      </c>
      <c r="M6" s="166">
        <f t="shared" si="1"/>
        <v>0</v>
      </c>
      <c r="N6" s="166">
        <f t="shared" si="1"/>
        <v>0</v>
      </c>
      <c r="O6" s="166">
        <f t="shared" si="1"/>
        <v>0</v>
      </c>
      <c r="P6" s="166">
        <f t="shared" si="1"/>
        <v>0</v>
      </c>
      <c r="Q6" s="166">
        <f t="shared" si="1"/>
        <v>0</v>
      </c>
      <c r="R6" s="166">
        <f t="shared" si="1"/>
        <v>233268</v>
      </c>
      <c r="S6" s="166">
        <f t="shared" si="1"/>
        <v>0</v>
      </c>
      <c r="T6" s="166">
        <f t="shared" si="1"/>
        <v>0</v>
      </c>
      <c r="U6" s="166">
        <f t="shared" si="1"/>
        <v>43527.6</v>
      </c>
      <c r="V6" s="166">
        <f t="shared" si="1"/>
        <v>16691</v>
      </c>
      <c r="W6" s="166">
        <f t="shared" si="1"/>
        <v>8533.75</v>
      </c>
      <c r="X6" s="166">
        <f t="shared" si="1"/>
        <v>17803.85</v>
      </c>
      <c r="Y6" s="166">
        <f t="shared" si="1"/>
        <v>0</v>
      </c>
      <c r="Z6" s="166">
        <f t="shared" si="1"/>
        <v>499</v>
      </c>
      <c r="AA6" s="166">
        <f t="shared" si="1"/>
        <v>0</v>
      </c>
      <c r="AB6" s="166"/>
      <c r="AC6" s="166" t="e">
        <f>AC7+AC81+AC93+AC115++AC120+AC126</f>
        <v>#REF!</v>
      </c>
      <c r="AD6" s="166" t="e">
        <f>AD7+AD81+AD93+AD115++AD120+AD126</f>
        <v>#REF!</v>
      </c>
      <c r="AE6" s="170"/>
      <c r="AF6" s="170"/>
      <c r="AG6" s="175"/>
      <c r="AH6" s="175"/>
      <c r="AI6" s="176"/>
      <c r="AJ6" s="177"/>
      <c r="AK6" s="175"/>
      <c r="AL6" s="175"/>
      <c r="AM6" s="175"/>
      <c r="AN6" s="178"/>
      <c r="AO6" s="178"/>
      <c r="AP6" s="178"/>
      <c r="AQ6" s="178"/>
      <c r="AR6" s="178"/>
      <c r="AS6" s="178"/>
      <c r="AT6" s="178"/>
      <c r="AU6" s="178"/>
      <c r="AV6" s="178"/>
    </row>
    <row r="7" s="3" customFormat="1" ht="18" customHeight="1" spans="1:48">
      <c r="A7" s="155"/>
      <c r="B7" s="156" t="s">
        <v>40</v>
      </c>
      <c r="C7" s="156"/>
      <c r="D7" s="156"/>
      <c r="E7" s="157"/>
      <c r="F7" s="156"/>
      <c r="G7" s="156"/>
      <c r="H7" s="157"/>
      <c r="I7" s="156"/>
      <c r="J7" s="166">
        <f t="shared" ref="J7:AA7" si="2">J8+J57+J58+J72+J80+J31</f>
        <v>67</v>
      </c>
      <c r="K7" s="166">
        <f t="shared" si="2"/>
        <v>0</v>
      </c>
      <c r="L7" s="166">
        <f t="shared" si="2"/>
        <v>0</v>
      </c>
      <c r="M7" s="166">
        <f t="shared" si="2"/>
        <v>0</v>
      </c>
      <c r="N7" s="166">
        <f t="shared" si="2"/>
        <v>0</v>
      </c>
      <c r="O7" s="166">
        <f t="shared" si="2"/>
        <v>0</v>
      </c>
      <c r="P7" s="166">
        <f t="shared" si="2"/>
        <v>0</v>
      </c>
      <c r="Q7" s="166">
        <f t="shared" si="2"/>
        <v>0</v>
      </c>
      <c r="R7" s="166">
        <f t="shared" si="2"/>
        <v>174388</v>
      </c>
      <c r="S7" s="166">
        <f t="shared" si="2"/>
        <v>0</v>
      </c>
      <c r="T7" s="166">
        <f t="shared" si="2"/>
        <v>0</v>
      </c>
      <c r="U7" s="166">
        <f t="shared" si="2"/>
        <v>26611.49</v>
      </c>
      <c r="V7" s="166">
        <f t="shared" si="2"/>
        <v>10053.78</v>
      </c>
      <c r="W7" s="166">
        <f t="shared" si="2"/>
        <v>5973.75</v>
      </c>
      <c r="X7" s="166">
        <f t="shared" si="2"/>
        <v>10184.96</v>
      </c>
      <c r="Y7" s="166">
        <f t="shared" si="2"/>
        <v>0</v>
      </c>
      <c r="Z7" s="166">
        <f t="shared" si="2"/>
        <v>399</v>
      </c>
      <c r="AA7" s="166">
        <f t="shared" si="2"/>
        <v>0</v>
      </c>
      <c r="AB7" s="166"/>
      <c r="AC7" s="166" t="e">
        <f>AC8+AC57+AC58+AC72+AC80+AC31</f>
        <v>#REF!</v>
      </c>
      <c r="AD7" s="166" t="e">
        <f>AD8+AD57+AD58+AD72+AD80+AD31</f>
        <v>#REF!</v>
      </c>
      <c r="AE7" s="170"/>
      <c r="AF7" s="170"/>
      <c r="AG7" s="175"/>
      <c r="AH7" s="175"/>
      <c r="AI7" s="176"/>
      <c r="AJ7" s="177"/>
      <c r="AK7" s="175"/>
      <c r="AL7" s="175"/>
      <c r="AM7" s="175"/>
      <c r="AN7" s="178"/>
      <c r="AO7" s="178"/>
      <c r="AP7" s="178"/>
      <c r="AQ7" s="178"/>
      <c r="AR7" s="178"/>
      <c r="AS7" s="178"/>
      <c r="AT7" s="178"/>
      <c r="AU7" s="178"/>
      <c r="AV7" s="178"/>
    </row>
    <row r="8" s="3" customFormat="1" ht="18" customHeight="1" spans="1:48">
      <c r="A8" s="155"/>
      <c r="B8" s="156" t="s">
        <v>41</v>
      </c>
      <c r="C8" s="156"/>
      <c r="D8" s="156"/>
      <c r="E8" s="157"/>
      <c r="F8" s="156"/>
      <c r="G8" s="156"/>
      <c r="H8" s="157"/>
      <c r="I8" s="156"/>
      <c r="J8" s="166">
        <f>SUM(J9:J30)</f>
        <v>22</v>
      </c>
      <c r="K8" s="166">
        <f t="shared" ref="K8:AA8" si="3">SUM(K9:K30)</f>
        <v>0</v>
      </c>
      <c r="L8" s="166">
        <f t="shared" si="3"/>
        <v>0</v>
      </c>
      <c r="M8" s="166">
        <f t="shared" si="3"/>
        <v>0</v>
      </c>
      <c r="N8" s="166">
        <f t="shared" si="3"/>
        <v>0</v>
      </c>
      <c r="O8" s="166">
        <f t="shared" si="3"/>
        <v>0</v>
      </c>
      <c r="P8" s="166">
        <f t="shared" si="3"/>
        <v>0</v>
      </c>
      <c r="Q8" s="166">
        <f t="shared" si="3"/>
        <v>0</v>
      </c>
      <c r="R8" s="166">
        <f t="shared" si="3"/>
        <v>49263</v>
      </c>
      <c r="S8" s="166">
        <f t="shared" si="3"/>
        <v>0</v>
      </c>
      <c r="T8" s="166">
        <f t="shared" si="3"/>
        <v>0</v>
      </c>
      <c r="U8" s="166">
        <f t="shared" si="3"/>
        <v>5165</v>
      </c>
      <c r="V8" s="166">
        <f t="shared" si="3"/>
        <v>4685</v>
      </c>
      <c r="W8" s="166">
        <f t="shared" si="3"/>
        <v>480</v>
      </c>
      <c r="X8" s="166">
        <f t="shared" si="3"/>
        <v>0</v>
      </c>
      <c r="Y8" s="166">
        <f t="shared" si="3"/>
        <v>0</v>
      </c>
      <c r="Z8" s="166">
        <f t="shared" si="3"/>
        <v>0</v>
      </c>
      <c r="AA8" s="166">
        <f t="shared" si="3"/>
        <v>0</v>
      </c>
      <c r="AB8" s="166"/>
      <c r="AC8" s="166">
        <f>SUM(AC9:AC18)</f>
        <v>3028</v>
      </c>
      <c r="AD8" s="166">
        <f>SUM(AD9:AD18)</f>
        <v>1750</v>
      </c>
      <c r="AE8" s="170"/>
      <c r="AF8" s="170"/>
      <c r="AG8" s="175"/>
      <c r="AH8" s="175"/>
      <c r="AI8" s="176"/>
      <c r="AJ8" s="177"/>
      <c r="AK8" s="175"/>
      <c r="AL8" s="175"/>
      <c r="AM8" s="175"/>
      <c r="AN8" s="178"/>
      <c r="AO8" s="178"/>
      <c r="AP8" s="178"/>
      <c r="AQ8" s="178"/>
      <c r="AR8" s="178"/>
      <c r="AS8" s="178"/>
      <c r="AT8" s="178"/>
      <c r="AU8" s="178"/>
      <c r="AV8" s="178"/>
    </row>
    <row r="9" s="74" customFormat="1" ht="56.25" spans="1:48">
      <c r="A9" s="20">
        <v>1</v>
      </c>
      <c r="B9" s="247" t="s">
        <v>109</v>
      </c>
      <c r="C9" s="152">
        <v>2022</v>
      </c>
      <c r="D9" s="21" t="s">
        <v>98</v>
      </c>
      <c r="E9" s="248" t="s">
        <v>110</v>
      </c>
      <c r="F9" s="58" t="s">
        <v>45</v>
      </c>
      <c r="G9" s="114" t="s">
        <v>1072</v>
      </c>
      <c r="H9" s="58" t="s">
        <v>111</v>
      </c>
      <c r="I9" s="117" t="s">
        <v>1414</v>
      </c>
      <c r="J9" s="22">
        <v>1</v>
      </c>
      <c r="K9" s="21"/>
      <c r="L9" s="21"/>
      <c r="M9" s="21"/>
      <c r="N9" s="21"/>
      <c r="O9" s="21"/>
      <c r="P9" s="21"/>
      <c r="Q9" s="21"/>
      <c r="R9" s="22">
        <v>998</v>
      </c>
      <c r="S9" s="114" t="s">
        <v>115</v>
      </c>
      <c r="T9" s="253" t="s">
        <v>1077</v>
      </c>
      <c r="U9" s="115">
        <v>350</v>
      </c>
      <c r="V9" s="115">
        <v>350</v>
      </c>
      <c r="W9" s="115">
        <v>0</v>
      </c>
      <c r="X9" s="115">
        <v>0</v>
      </c>
      <c r="Y9" s="115">
        <v>0</v>
      </c>
      <c r="Z9" s="115">
        <v>0</v>
      </c>
      <c r="AA9" s="115">
        <v>0</v>
      </c>
      <c r="AB9" s="115"/>
      <c r="AC9" s="141">
        <v>285</v>
      </c>
      <c r="AD9" s="141">
        <v>66</v>
      </c>
      <c r="AE9" s="117" t="s">
        <v>1415</v>
      </c>
      <c r="AF9" s="117" t="s">
        <v>114</v>
      </c>
      <c r="AG9" s="21" t="s">
        <v>115</v>
      </c>
      <c r="AH9" s="21" t="s">
        <v>1077</v>
      </c>
      <c r="AI9" s="58" t="s">
        <v>80</v>
      </c>
      <c r="AJ9" s="21" t="s">
        <v>81</v>
      </c>
      <c r="AK9" s="21" t="s">
        <v>82</v>
      </c>
      <c r="AL9" s="21" t="s">
        <v>55</v>
      </c>
      <c r="AM9" s="59" t="s">
        <v>63</v>
      </c>
      <c r="AN9" s="21" t="s">
        <v>56</v>
      </c>
      <c r="AO9" s="133" t="s">
        <v>1078</v>
      </c>
      <c r="AP9" s="21"/>
      <c r="AQ9" s="152" t="s">
        <v>1079</v>
      </c>
      <c r="AR9" s="152" t="s">
        <v>1079</v>
      </c>
      <c r="AS9" s="152" t="s">
        <v>1079</v>
      </c>
      <c r="AT9" s="152"/>
      <c r="AU9" s="152" t="s">
        <v>80</v>
      </c>
      <c r="AV9" s="133" t="s">
        <v>1080</v>
      </c>
    </row>
    <row r="10" s="74" customFormat="1" ht="79" customHeight="1" spans="1:49">
      <c r="A10" s="20">
        <v>2</v>
      </c>
      <c r="B10" s="237" t="s">
        <v>1082</v>
      </c>
      <c r="C10" s="58">
        <v>2022</v>
      </c>
      <c r="D10" s="21" t="s">
        <v>98</v>
      </c>
      <c r="E10" s="248" t="s">
        <v>1416</v>
      </c>
      <c r="F10" s="249" t="s">
        <v>45</v>
      </c>
      <c r="G10" s="114" t="s">
        <v>1084</v>
      </c>
      <c r="H10" s="58" t="s">
        <v>1085</v>
      </c>
      <c r="I10" s="117" t="s">
        <v>1418</v>
      </c>
      <c r="J10" s="21">
        <v>1</v>
      </c>
      <c r="K10" s="21"/>
      <c r="L10" s="21"/>
      <c r="M10" s="21"/>
      <c r="N10" s="21"/>
      <c r="O10" s="21"/>
      <c r="P10" s="21"/>
      <c r="Q10" s="21"/>
      <c r="R10" s="21">
        <v>526</v>
      </c>
      <c r="S10" s="58" t="s">
        <v>115</v>
      </c>
      <c r="T10" s="58" t="s">
        <v>1077</v>
      </c>
      <c r="U10" s="58">
        <v>380</v>
      </c>
      <c r="V10" s="58">
        <v>380</v>
      </c>
      <c r="W10" s="115">
        <v>0</v>
      </c>
      <c r="X10" s="115">
        <v>0</v>
      </c>
      <c r="Y10" s="115">
        <v>0</v>
      </c>
      <c r="Z10" s="115">
        <v>0</v>
      </c>
      <c r="AA10" s="115">
        <v>0</v>
      </c>
      <c r="AB10" s="58"/>
      <c r="AC10" s="58">
        <v>172</v>
      </c>
      <c r="AD10" s="257">
        <v>52</v>
      </c>
      <c r="AE10" s="112" t="s">
        <v>1419</v>
      </c>
      <c r="AF10" s="112" t="s">
        <v>1420</v>
      </c>
      <c r="AG10" s="21" t="s">
        <v>115</v>
      </c>
      <c r="AH10" s="21" t="s">
        <v>1077</v>
      </c>
      <c r="AI10" s="258" t="s">
        <v>80</v>
      </c>
      <c r="AJ10" s="33" t="s">
        <v>1089</v>
      </c>
      <c r="AK10" s="21" t="s">
        <v>82</v>
      </c>
      <c r="AL10" s="259" t="s">
        <v>1090</v>
      </c>
      <c r="AM10" s="70" t="s">
        <v>108</v>
      </c>
      <c r="AN10" s="21" t="s">
        <v>56</v>
      </c>
      <c r="AO10" s="21" t="s">
        <v>1078</v>
      </c>
      <c r="AP10" s="135"/>
      <c r="AQ10" s="152" t="s">
        <v>1079</v>
      </c>
      <c r="AR10" s="152" t="s">
        <v>1079</v>
      </c>
      <c r="AS10" s="152" t="s">
        <v>1079</v>
      </c>
      <c r="AT10" s="58"/>
      <c r="AU10" s="152" t="s">
        <v>80</v>
      </c>
      <c r="AV10" s="128" t="s">
        <v>1091</v>
      </c>
      <c r="AW10" s="74">
        <v>1</v>
      </c>
    </row>
    <row r="11" s="74" customFormat="1" ht="98" customHeight="1" spans="1:49">
      <c r="A11" s="20">
        <v>3</v>
      </c>
      <c r="B11" s="237" t="s">
        <v>1092</v>
      </c>
      <c r="C11" s="58">
        <v>2022</v>
      </c>
      <c r="D11" s="21" t="s">
        <v>98</v>
      </c>
      <c r="E11" s="248" t="s">
        <v>1421</v>
      </c>
      <c r="F11" s="249" t="s">
        <v>45</v>
      </c>
      <c r="G11" s="114" t="s">
        <v>1084</v>
      </c>
      <c r="H11" s="58" t="s">
        <v>1094</v>
      </c>
      <c r="I11" s="117" t="s">
        <v>1422</v>
      </c>
      <c r="J11" s="21">
        <v>1</v>
      </c>
      <c r="K11" s="21"/>
      <c r="L11" s="21"/>
      <c r="M11" s="21"/>
      <c r="N11" s="21"/>
      <c r="O11" s="21"/>
      <c r="P11" s="21"/>
      <c r="Q11" s="21"/>
      <c r="R11" s="21">
        <v>452</v>
      </c>
      <c r="S11" s="58" t="s">
        <v>115</v>
      </c>
      <c r="T11" s="58" t="s">
        <v>1077</v>
      </c>
      <c r="U11" s="58">
        <v>200</v>
      </c>
      <c r="V11" s="58">
        <v>200</v>
      </c>
      <c r="W11" s="115">
        <v>0</v>
      </c>
      <c r="X11" s="115">
        <v>0</v>
      </c>
      <c r="Y11" s="115">
        <v>0</v>
      </c>
      <c r="Z11" s="115">
        <v>0</v>
      </c>
      <c r="AA11" s="115">
        <v>0</v>
      </c>
      <c r="AB11" s="58"/>
      <c r="AC11" s="58">
        <v>118</v>
      </c>
      <c r="AD11" s="257">
        <v>66</v>
      </c>
      <c r="AE11" s="112" t="s">
        <v>1423</v>
      </c>
      <c r="AF11" s="112" t="s">
        <v>1424</v>
      </c>
      <c r="AG11" s="21" t="s">
        <v>115</v>
      </c>
      <c r="AH11" s="21" t="s">
        <v>1077</v>
      </c>
      <c r="AI11" s="258" t="s">
        <v>80</v>
      </c>
      <c r="AJ11" s="33" t="s">
        <v>1089</v>
      </c>
      <c r="AK11" s="21" t="s">
        <v>82</v>
      </c>
      <c r="AL11" s="259" t="s">
        <v>1090</v>
      </c>
      <c r="AM11" s="70" t="s">
        <v>108</v>
      </c>
      <c r="AN11" s="21" t="s">
        <v>56</v>
      </c>
      <c r="AO11" s="21" t="s">
        <v>1078</v>
      </c>
      <c r="AP11" s="135"/>
      <c r="AQ11" s="152" t="s">
        <v>1079</v>
      </c>
      <c r="AR11" s="152" t="s">
        <v>1079</v>
      </c>
      <c r="AS11" s="152" t="s">
        <v>1079</v>
      </c>
      <c r="AT11" s="58"/>
      <c r="AU11" s="152" t="s">
        <v>80</v>
      </c>
      <c r="AV11" s="128" t="s">
        <v>1091</v>
      </c>
      <c r="AW11" s="74">
        <v>1</v>
      </c>
    </row>
    <row r="12" s="74" customFormat="1" ht="119" customHeight="1" spans="1:49">
      <c r="A12" s="20">
        <v>4</v>
      </c>
      <c r="B12" s="237" t="s">
        <v>1098</v>
      </c>
      <c r="C12" s="58">
        <v>2022</v>
      </c>
      <c r="D12" s="21" t="s">
        <v>98</v>
      </c>
      <c r="E12" s="76" t="s">
        <v>1099</v>
      </c>
      <c r="F12" s="249" t="s">
        <v>45</v>
      </c>
      <c r="G12" s="114" t="s">
        <v>1084</v>
      </c>
      <c r="H12" s="58" t="s">
        <v>1100</v>
      </c>
      <c r="I12" s="117" t="s">
        <v>1101</v>
      </c>
      <c r="J12" s="21">
        <v>1</v>
      </c>
      <c r="K12" s="21"/>
      <c r="L12" s="21"/>
      <c r="M12" s="21"/>
      <c r="N12" s="21"/>
      <c r="O12" s="21"/>
      <c r="P12" s="21"/>
      <c r="Q12" s="21"/>
      <c r="R12" s="21">
        <v>1367</v>
      </c>
      <c r="S12" s="114" t="s">
        <v>177</v>
      </c>
      <c r="T12" s="58" t="s">
        <v>1102</v>
      </c>
      <c r="U12" s="58">
        <v>380</v>
      </c>
      <c r="V12" s="58">
        <v>380</v>
      </c>
      <c r="W12" s="115">
        <v>0</v>
      </c>
      <c r="X12" s="115">
        <v>0</v>
      </c>
      <c r="Y12" s="115">
        <v>0</v>
      </c>
      <c r="Z12" s="115">
        <v>0</v>
      </c>
      <c r="AA12" s="115">
        <v>0</v>
      </c>
      <c r="AB12" s="58"/>
      <c r="AC12" s="58">
        <v>118</v>
      </c>
      <c r="AD12" s="257">
        <v>66</v>
      </c>
      <c r="AE12" s="112" t="s">
        <v>1425</v>
      </c>
      <c r="AF12" s="112" t="s">
        <v>1426</v>
      </c>
      <c r="AG12" s="21" t="s">
        <v>1100</v>
      </c>
      <c r="AH12" s="21" t="s">
        <v>1102</v>
      </c>
      <c r="AI12" s="258" t="s">
        <v>80</v>
      </c>
      <c r="AJ12" s="33" t="s">
        <v>1089</v>
      </c>
      <c r="AK12" s="21" t="s">
        <v>82</v>
      </c>
      <c r="AL12" s="259" t="s">
        <v>1090</v>
      </c>
      <c r="AM12" s="70" t="s">
        <v>108</v>
      </c>
      <c r="AN12" s="21" t="s">
        <v>56</v>
      </c>
      <c r="AO12" s="21" t="s">
        <v>1078</v>
      </c>
      <c r="AP12" s="135"/>
      <c r="AQ12" s="152" t="s">
        <v>1079</v>
      </c>
      <c r="AR12" s="152" t="s">
        <v>1079</v>
      </c>
      <c r="AS12" s="152" t="s">
        <v>1079</v>
      </c>
      <c r="AT12" s="58"/>
      <c r="AU12" s="152" t="s">
        <v>80</v>
      </c>
      <c r="AV12" s="128" t="s">
        <v>1091</v>
      </c>
      <c r="AW12" s="74">
        <v>1</v>
      </c>
    </row>
    <row r="13" s="74" customFormat="1" ht="89" customHeight="1" spans="1:49">
      <c r="A13" s="20">
        <v>5</v>
      </c>
      <c r="B13" s="237" t="s">
        <v>1105</v>
      </c>
      <c r="C13" s="58">
        <v>2022</v>
      </c>
      <c r="D13" s="21" t="s">
        <v>98</v>
      </c>
      <c r="E13" s="76" t="s">
        <v>1106</v>
      </c>
      <c r="F13" s="249" t="s">
        <v>45</v>
      </c>
      <c r="G13" s="114" t="s">
        <v>1084</v>
      </c>
      <c r="H13" s="58" t="s">
        <v>285</v>
      </c>
      <c r="I13" s="117" t="s">
        <v>1107</v>
      </c>
      <c r="J13" s="21">
        <v>1</v>
      </c>
      <c r="K13" s="21"/>
      <c r="L13" s="21"/>
      <c r="M13" s="21"/>
      <c r="N13" s="21"/>
      <c r="O13" s="21"/>
      <c r="P13" s="21"/>
      <c r="Q13" s="21"/>
      <c r="R13" s="21">
        <v>1857</v>
      </c>
      <c r="S13" s="255" t="s">
        <v>50</v>
      </c>
      <c r="T13" s="58" t="s">
        <v>51</v>
      </c>
      <c r="U13" s="58">
        <v>380</v>
      </c>
      <c r="V13" s="58">
        <v>380</v>
      </c>
      <c r="W13" s="115">
        <v>0</v>
      </c>
      <c r="X13" s="115">
        <v>0</v>
      </c>
      <c r="Y13" s="115">
        <v>0</v>
      </c>
      <c r="Z13" s="115">
        <v>0</v>
      </c>
      <c r="AA13" s="115">
        <v>0</v>
      </c>
      <c r="AB13" s="58"/>
      <c r="AC13" s="58">
        <v>1857</v>
      </c>
      <c r="AD13" s="257">
        <v>1177</v>
      </c>
      <c r="AE13" s="112" t="s">
        <v>1427</v>
      </c>
      <c r="AF13" s="112" t="s">
        <v>1428</v>
      </c>
      <c r="AG13" s="21" t="s">
        <v>285</v>
      </c>
      <c r="AH13" s="21" t="s">
        <v>51</v>
      </c>
      <c r="AI13" s="258" t="s">
        <v>80</v>
      </c>
      <c r="AJ13" s="33" t="s">
        <v>1089</v>
      </c>
      <c r="AK13" s="21" t="s">
        <v>82</v>
      </c>
      <c r="AL13" s="259" t="s">
        <v>1090</v>
      </c>
      <c r="AM13" s="70" t="s">
        <v>108</v>
      </c>
      <c r="AN13" s="21" t="s">
        <v>56</v>
      </c>
      <c r="AO13" s="21" t="s">
        <v>1078</v>
      </c>
      <c r="AP13" s="135"/>
      <c r="AQ13" s="152" t="s">
        <v>1079</v>
      </c>
      <c r="AR13" s="152" t="s">
        <v>1079</v>
      </c>
      <c r="AS13" s="152" t="s">
        <v>1079</v>
      </c>
      <c r="AT13" s="58"/>
      <c r="AU13" s="152" t="s">
        <v>80</v>
      </c>
      <c r="AV13" s="133" t="s">
        <v>1080</v>
      </c>
      <c r="AW13" s="74">
        <v>1</v>
      </c>
    </row>
    <row r="14" s="74" customFormat="1" ht="89" customHeight="1" spans="1:48">
      <c r="A14" s="20">
        <v>6</v>
      </c>
      <c r="B14" s="58" t="s">
        <v>1429</v>
      </c>
      <c r="C14" s="58">
        <v>2022</v>
      </c>
      <c r="D14" s="21" t="s">
        <v>98</v>
      </c>
      <c r="E14" s="266" t="s">
        <v>1430</v>
      </c>
      <c r="F14" s="249" t="s">
        <v>45</v>
      </c>
      <c r="G14" s="114" t="s">
        <v>1084</v>
      </c>
      <c r="H14" s="58" t="s">
        <v>455</v>
      </c>
      <c r="I14" s="58" t="s">
        <v>1431</v>
      </c>
      <c r="J14" s="58">
        <v>1</v>
      </c>
      <c r="K14" s="58"/>
      <c r="L14" s="58"/>
      <c r="M14" s="58"/>
      <c r="N14" s="58"/>
      <c r="O14" s="58"/>
      <c r="P14" s="58"/>
      <c r="Q14" s="58"/>
      <c r="R14" s="58">
        <v>125</v>
      </c>
      <c r="S14" s="255" t="s">
        <v>168</v>
      </c>
      <c r="T14" s="58" t="s">
        <v>1117</v>
      </c>
      <c r="U14" s="58">
        <v>390</v>
      </c>
      <c r="V14" s="58">
        <v>390</v>
      </c>
      <c r="W14" s="115">
        <v>0</v>
      </c>
      <c r="X14" s="115">
        <v>0</v>
      </c>
      <c r="Y14" s="115">
        <v>0</v>
      </c>
      <c r="Z14" s="115">
        <v>0</v>
      </c>
      <c r="AA14" s="115">
        <v>0</v>
      </c>
      <c r="AB14" s="58"/>
      <c r="AC14" s="58">
        <v>35</v>
      </c>
      <c r="AD14" s="257">
        <v>28</v>
      </c>
      <c r="AE14" s="112" t="s">
        <v>1432</v>
      </c>
      <c r="AF14" s="112" t="s">
        <v>1433</v>
      </c>
      <c r="AG14" s="255" t="s">
        <v>168</v>
      </c>
      <c r="AH14" s="58" t="s">
        <v>1117</v>
      </c>
      <c r="AI14" s="258" t="s">
        <v>80</v>
      </c>
      <c r="AJ14" s="33" t="s">
        <v>1089</v>
      </c>
      <c r="AK14" s="21" t="s">
        <v>82</v>
      </c>
      <c r="AL14" s="259" t="s">
        <v>1090</v>
      </c>
      <c r="AM14" s="70" t="s">
        <v>108</v>
      </c>
      <c r="AN14" s="21"/>
      <c r="AO14" s="21"/>
      <c r="AP14" s="135"/>
      <c r="AQ14" s="152" t="s">
        <v>1079</v>
      </c>
      <c r="AR14" s="152"/>
      <c r="AS14" s="152"/>
      <c r="AT14" s="58" t="s">
        <v>1214</v>
      </c>
      <c r="AU14" s="152" t="s">
        <v>80</v>
      </c>
      <c r="AV14" s="133"/>
    </row>
    <row r="15" s="74" customFormat="1" ht="89" customHeight="1" spans="1:48">
      <c r="A15" s="20">
        <v>7</v>
      </c>
      <c r="B15" s="58" t="s">
        <v>1434</v>
      </c>
      <c r="C15" s="58">
        <v>2022</v>
      </c>
      <c r="D15" s="21" t="s">
        <v>98</v>
      </c>
      <c r="E15" s="266" t="s">
        <v>1435</v>
      </c>
      <c r="F15" s="58" t="s">
        <v>45</v>
      </c>
      <c r="G15" s="58" t="s">
        <v>1084</v>
      </c>
      <c r="H15" s="58" t="s">
        <v>1436</v>
      </c>
      <c r="I15" s="58" t="s">
        <v>1437</v>
      </c>
      <c r="J15" s="58">
        <v>1</v>
      </c>
      <c r="K15" s="58"/>
      <c r="L15" s="58"/>
      <c r="M15" s="58"/>
      <c r="N15" s="58"/>
      <c r="O15" s="58"/>
      <c r="P15" s="58"/>
      <c r="Q15" s="58"/>
      <c r="R15" s="21">
        <v>452</v>
      </c>
      <c r="S15" s="58" t="s">
        <v>115</v>
      </c>
      <c r="T15" s="58" t="s">
        <v>1077</v>
      </c>
      <c r="U15" s="58">
        <v>380</v>
      </c>
      <c r="V15" s="58">
        <v>380</v>
      </c>
      <c r="W15" s="115">
        <v>0</v>
      </c>
      <c r="X15" s="115">
        <v>0</v>
      </c>
      <c r="Y15" s="115">
        <v>0</v>
      </c>
      <c r="Z15" s="115">
        <v>0</v>
      </c>
      <c r="AA15" s="115">
        <v>0</v>
      </c>
      <c r="AB15" s="58"/>
      <c r="AC15" s="58">
        <v>118</v>
      </c>
      <c r="AD15" s="257">
        <v>66</v>
      </c>
      <c r="AE15" s="112" t="s">
        <v>1438</v>
      </c>
      <c r="AF15" s="112" t="s">
        <v>1424</v>
      </c>
      <c r="AG15" s="21" t="s">
        <v>115</v>
      </c>
      <c r="AH15" s="21" t="s">
        <v>1077</v>
      </c>
      <c r="AI15" s="258" t="s">
        <v>80</v>
      </c>
      <c r="AJ15" s="33" t="s">
        <v>1089</v>
      </c>
      <c r="AK15" s="21" t="s">
        <v>82</v>
      </c>
      <c r="AL15" s="259" t="s">
        <v>1090</v>
      </c>
      <c r="AM15" s="70" t="s">
        <v>108</v>
      </c>
      <c r="AN15" s="21"/>
      <c r="AO15" s="21"/>
      <c r="AP15" s="135"/>
      <c r="AQ15" s="152" t="s">
        <v>1079</v>
      </c>
      <c r="AR15" s="152"/>
      <c r="AS15" s="152"/>
      <c r="AT15" s="58" t="s">
        <v>1214</v>
      </c>
      <c r="AU15" s="152" t="s">
        <v>80</v>
      </c>
      <c r="AV15" s="133"/>
    </row>
    <row r="16" s="74" customFormat="1" ht="89" customHeight="1" spans="1:48">
      <c r="A16" s="20">
        <v>8</v>
      </c>
      <c r="B16" s="58" t="s">
        <v>1439</v>
      </c>
      <c r="C16" s="58">
        <v>2022</v>
      </c>
      <c r="D16" s="21" t="s">
        <v>98</v>
      </c>
      <c r="E16" s="266" t="s">
        <v>1440</v>
      </c>
      <c r="F16" s="58" t="s">
        <v>45</v>
      </c>
      <c r="G16" s="58" t="s">
        <v>1084</v>
      </c>
      <c r="H16" s="58" t="s">
        <v>1441</v>
      </c>
      <c r="I16" s="58" t="s">
        <v>1442</v>
      </c>
      <c r="J16" s="58">
        <v>1</v>
      </c>
      <c r="K16" s="58"/>
      <c r="L16" s="58"/>
      <c r="M16" s="58"/>
      <c r="N16" s="58"/>
      <c r="O16" s="58"/>
      <c r="P16" s="58"/>
      <c r="Q16" s="58"/>
      <c r="R16" s="58">
        <v>152</v>
      </c>
      <c r="S16" s="58" t="s">
        <v>115</v>
      </c>
      <c r="T16" s="58" t="s">
        <v>1077</v>
      </c>
      <c r="U16" s="58">
        <v>500</v>
      </c>
      <c r="V16" s="58">
        <v>500</v>
      </c>
      <c r="W16" s="115">
        <v>0</v>
      </c>
      <c r="X16" s="115">
        <v>0</v>
      </c>
      <c r="Y16" s="115">
        <v>0</v>
      </c>
      <c r="Z16" s="115">
        <v>0</v>
      </c>
      <c r="AA16" s="115">
        <v>0</v>
      </c>
      <c r="AB16" s="58"/>
      <c r="AC16" s="58">
        <v>51</v>
      </c>
      <c r="AD16" s="257">
        <v>39</v>
      </c>
      <c r="AE16" s="112" t="s">
        <v>1443</v>
      </c>
      <c r="AF16" s="112" t="s">
        <v>1444</v>
      </c>
      <c r="AG16" s="21" t="s">
        <v>115</v>
      </c>
      <c r="AH16" s="21" t="s">
        <v>1077</v>
      </c>
      <c r="AI16" s="258" t="s">
        <v>80</v>
      </c>
      <c r="AJ16" s="33" t="s">
        <v>1089</v>
      </c>
      <c r="AK16" s="21" t="s">
        <v>82</v>
      </c>
      <c r="AL16" s="259" t="s">
        <v>1090</v>
      </c>
      <c r="AM16" s="70" t="s">
        <v>108</v>
      </c>
      <c r="AN16" s="21"/>
      <c r="AO16" s="21"/>
      <c r="AP16" s="135"/>
      <c r="AQ16" s="152" t="s">
        <v>1079</v>
      </c>
      <c r="AR16" s="152"/>
      <c r="AS16" s="152"/>
      <c r="AT16" s="58" t="s">
        <v>1214</v>
      </c>
      <c r="AU16" s="152" t="s">
        <v>80</v>
      </c>
      <c r="AV16" s="133"/>
    </row>
    <row r="17" s="74" customFormat="1" ht="89" customHeight="1" spans="1:48">
      <c r="A17" s="20">
        <v>9</v>
      </c>
      <c r="B17" s="58" t="s">
        <v>1445</v>
      </c>
      <c r="C17" s="58">
        <v>2022</v>
      </c>
      <c r="D17" s="21" t="s">
        <v>98</v>
      </c>
      <c r="E17" s="266" t="s">
        <v>1446</v>
      </c>
      <c r="F17" s="58" t="s">
        <v>45</v>
      </c>
      <c r="G17" s="58" t="s">
        <v>1084</v>
      </c>
      <c r="H17" s="58" t="s">
        <v>1094</v>
      </c>
      <c r="I17" s="58" t="s">
        <v>1447</v>
      </c>
      <c r="J17" s="58">
        <v>1</v>
      </c>
      <c r="K17" s="58"/>
      <c r="L17" s="58"/>
      <c r="M17" s="58"/>
      <c r="N17" s="58"/>
      <c r="O17" s="58"/>
      <c r="P17" s="58"/>
      <c r="Q17" s="58"/>
      <c r="R17" s="21">
        <v>452</v>
      </c>
      <c r="S17" s="58" t="s">
        <v>115</v>
      </c>
      <c r="T17" s="58" t="s">
        <v>1077</v>
      </c>
      <c r="U17" s="58">
        <v>385</v>
      </c>
      <c r="V17" s="58">
        <v>385</v>
      </c>
      <c r="W17" s="115">
        <v>0</v>
      </c>
      <c r="X17" s="115">
        <v>0</v>
      </c>
      <c r="Y17" s="115">
        <v>0</v>
      </c>
      <c r="Z17" s="115">
        <v>0</v>
      </c>
      <c r="AA17" s="115">
        <v>0</v>
      </c>
      <c r="AB17" s="58"/>
      <c r="AC17" s="58">
        <v>118</v>
      </c>
      <c r="AD17" s="257">
        <v>66</v>
      </c>
      <c r="AE17" s="112" t="s">
        <v>1448</v>
      </c>
      <c r="AF17" s="112" t="s">
        <v>1424</v>
      </c>
      <c r="AG17" s="21" t="s">
        <v>115</v>
      </c>
      <c r="AH17" s="21" t="s">
        <v>1077</v>
      </c>
      <c r="AI17" s="258" t="s">
        <v>80</v>
      </c>
      <c r="AJ17" s="33" t="s">
        <v>1089</v>
      </c>
      <c r="AK17" s="21" t="s">
        <v>82</v>
      </c>
      <c r="AL17" s="259" t="s">
        <v>1090</v>
      </c>
      <c r="AM17" s="70" t="s">
        <v>108</v>
      </c>
      <c r="AN17" s="21"/>
      <c r="AO17" s="21"/>
      <c r="AP17" s="135"/>
      <c r="AQ17" s="152" t="s">
        <v>1079</v>
      </c>
      <c r="AR17" s="152"/>
      <c r="AS17" s="152"/>
      <c r="AT17" s="58" t="s">
        <v>1214</v>
      </c>
      <c r="AU17" s="152" t="s">
        <v>80</v>
      </c>
      <c r="AV17" s="133"/>
    </row>
    <row r="18" s="74" customFormat="1" ht="89" customHeight="1" spans="1:48">
      <c r="A18" s="20">
        <v>10</v>
      </c>
      <c r="B18" s="58" t="s">
        <v>1449</v>
      </c>
      <c r="C18" s="58">
        <v>2022</v>
      </c>
      <c r="D18" s="21" t="s">
        <v>98</v>
      </c>
      <c r="E18" s="266" t="s">
        <v>1450</v>
      </c>
      <c r="F18" s="58" t="s">
        <v>45</v>
      </c>
      <c r="G18" s="58" t="s">
        <v>1084</v>
      </c>
      <c r="H18" s="58" t="s">
        <v>1451</v>
      </c>
      <c r="I18" s="58" t="s">
        <v>1452</v>
      </c>
      <c r="J18" s="58">
        <v>1</v>
      </c>
      <c r="K18" s="58"/>
      <c r="L18" s="58"/>
      <c r="M18" s="58"/>
      <c r="N18" s="58"/>
      <c r="O18" s="58"/>
      <c r="P18" s="58"/>
      <c r="Q18" s="58"/>
      <c r="R18" s="58">
        <v>526</v>
      </c>
      <c r="S18" s="58" t="s">
        <v>115</v>
      </c>
      <c r="T18" s="58" t="s">
        <v>1077</v>
      </c>
      <c r="U18" s="58">
        <v>900</v>
      </c>
      <c r="V18" s="58">
        <v>900</v>
      </c>
      <c r="W18" s="115">
        <v>0</v>
      </c>
      <c r="X18" s="115">
        <v>0</v>
      </c>
      <c r="Y18" s="115">
        <v>0</v>
      </c>
      <c r="Z18" s="115">
        <v>0</v>
      </c>
      <c r="AA18" s="115">
        <v>0</v>
      </c>
      <c r="AB18" s="58"/>
      <c r="AC18" s="58">
        <v>156</v>
      </c>
      <c r="AD18" s="257">
        <v>124</v>
      </c>
      <c r="AE18" s="112" t="s">
        <v>1453</v>
      </c>
      <c r="AF18" s="112" t="s">
        <v>1454</v>
      </c>
      <c r="AG18" s="21" t="s">
        <v>115</v>
      </c>
      <c r="AH18" s="21" t="s">
        <v>1077</v>
      </c>
      <c r="AI18" s="258" t="s">
        <v>80</v>
      </c>
      <c r="AJ18" s="33" t="s">
        <v>1089</v>
      </c>
      <c r="AK18" s="21" t="s">
        <v>82</v>
      </c>
      <c r="AL18" s="259" t="s">
        <v>1090</v>
      </c>
      <c r="AM18" s="70" t="s">
        <v>108</v>
      </c>
      <c r="AN18" s="21"/>
      <c r="AO18" s="21"/>
      <c r="AP18" s="135"/>
      <c r="AQ18" s="152" t="s">
        <v>1079</v>
      </c>
      <c r="AR18" s="152"/>
      <c r="AS18" s="152"/>
      <c r="AT18" s="58" t="s">
        <v>1214</v>
      </c>
      <c r="AU18" s="152" t="s">
        <v>80</v>
      </c>
      <c r="AV18" s="133"/>
    </row>
    <row r="19" s="107" customFormat="1" ht="100" customHeight="1" spans="1:49">
      <c r="A19" s="20">
        <v>11</v>
      </c>
      <c r="B19" s="109" t="s">
        <v>1222</v>
      </c>
      <c r="C19" s="109">
        <v>2023</v>
      </c>
      <c r="D19" s="22" t="s">
        <v>43</v>
      </c>
      <c r="E19" s="213" t="s">
        <v>44</v>
      </c>
      <c r="F19" s="213" t="s">
        <v>45</v>
      </c>
      <c r="G19" s="213" t="s">
        <v>1223</v>
      </c>
      <c r="H19" s="213" t="s">
        <v>46</v>
      </c>
      <c r="I19" s="219" t="s">
        <v>47</v>
      </c>
      <c r="J19" s="213">
        <v>1</v>
      </c>
      <c r="K19" s="213"/>
      <c r="L19" s="213"/>
      <c r="M19" s="213"/>
      <c r="N19" s="213"/>
      <c r="O19" s="213"/>
      <c r="P19" s="213"/>
      <c r="Q19" s="213"/>
      <c r="R19" s="213">
        <v>7623</v>
      </c>
      <c r="S19" s="213" t="s">
        <v>50</v>
      </c>
      <c r="T19" s="219" t="s">
        <v>51</v>
      </c>
      <c r="U19" s="314">
        <v>37</v>
      </c>
      <c r="V19" s="314">
        <v>0</v>
      </c>
      <c r="W19" s="314">
        <v>37</v>
      </c>
      <c r="X19" s="314">
        <v>0</v>
      </c>
      <c r="Y19" s="314">
        <v>0</v>
      </c>
      <c r="Z19" s="314">
        <v>0</v>
      </c>
      <c r="AA19" s="314">
        <v>0</v>
      </c>
      <c r="AB19" s="314"/>
      <c r="AC19" s="50">
        <v>2178</v>
      </c>
      <c r="AD19" s="50">
        <v>1175</v>
      </c>
      <c r="AE19" s="219" t="s">
        <v>48</v>
      </c>
      <c r="AF19" s="219" t="s">
        <v>49</v>
      </c>
      <c r="AG19" s="22" t="s">
        <v>50</v>
      </c>
      <c r="AH19" s="21" t="s">
        <v>51</v>
      </c>
      <c r="AI19" s="58" t="s">
        <v>52</v>
      </c>
      <c r="AJ19" s="21" t="s">
        <v>53</v>
      </c>
      <c r="AK19" s="21" t="s">
        <v>1073</v>
      </c>
      <c r="AL19" s="21" t="s">
        <v>55</v>
      </c>
      <c r="AM19" s="21"/>
      <c r="AN19" s="234" t="s">
        <v>52</v>
      </c>
      <c r="AO19" s="21" t="s">
        <v>56</v>
      </c>
      <c r="AP19" s="133"/>
      <c r="AQ19" s="21"/>
      <c r="AR19" s="20"/>
      <c r="AS19" s="20"/>
      <c r="AT19" s="20"/>
      <c r="AU19" s="58" t="s">
        <v>52</v>
      </c>
      <c r="AV19" s="316"/>
      <c r="AW19" s="318"/>
    </row>
    <row r="20" s="107" customFormat="1" ht="33.75" spans="1:49">
      <c r="A20" s="20">
        <v>12</v>
      </c>
      <c r="B20" s="109" t="s">
        <v>1224</v>
      </c>
      <c r="C20" s="109">
        <v>2023</v>
      </c>
      <c r="D20" s="22" t="s">
        <v>43</v>
      </c>
      <c r="E20" s="213" t="s">
        <v>58</v>
      </c>
      <c r="F20" s="213" t="s">
        <v>45</v>
      </c>
      <c r="G20" s="213" t="s">
        <v>1225</v>
      </c>
      <c r="H20" s="213" t="s">
        <v>59</v>
      </c>
      <c r="I20" s="219" t="s">
        <v>60</v>
      </c>
      <c r="J20" s="213">
        <v>1</v>
      </c>
      <c r="K20" s="213"/>
      <c r="L20" s="213"/>
      <c r="M20" s="213"/>
      <c r="N20" s="213"/>
      <c r="O20" s="213"/>
      <c r="P20" s="213"/>
      <c r="Q20" s="213"/>
      <c r="R20" s="213">
        <v>7623</v>
      </c>
      <c r="S20" s="213" t="s">
        <v>50</v>
      </c>
      <c r="T20" s="219" t="s">
        <v>51</v>
      </c>
      <c r="U20" s="314">
        <v>60</v>
      </c>
      <c r="V20" s="314">
        <v>0</v>
      </c>
      <c r="W20" s="314">
        <v>60</v>
      </c>
      <c r="X20" s="314">
        <v>0</v>
      </c>
      <c r="Y20" s="314">
        <v>0</v>
      </c>
      <c r="Z20" s="314">
        <v>0</v>
      </c>
      <c r="AA20" s="314">
        <v>0</v>
      </c>
      <c r="AB20" s="314"/>
      <c r="AC20" s="50">
        <v>2178</v>
      </c>
      <c r="AD20" s="50">
        <v>1175</v>
      </c>
      <c r="AE20" s="219" t="s">
        <v>61</v>
      </c>
      <c r="AF20" s="219" t="s">
        <v>62</v>
      </c>
      <c r="AG20" s="22" t="s">
        <v>50</v>
      </c>
      <c r="AH20" s="21" t="s">
        <v>51</v>
      </c>
      <c r="AI20" s="58" t="s">
        <v>52</v>
      </c>
      <c r="AJ20" s="21" t="s">
        <v>53</v>
      </c>
      <c r="AK20" s="21" t="s">
        <v>1073</v>
      </c>
      <c r="AL20" s="21" t="s">
        <v>55</v>
      </c>
      <c r="AM20" s="59" t="s">
        <v>63</v>
      </c>
      <c r="AN20" s="234" t="s">
        <v>52</v>
      </c>
      <c r="AO20" s="21" t="s">
        <v>56</v>
      </c>
      <c r="AP20" s="133"/>
      <c r="AQ20" s="21"/>
      <c r="AR20" s="20"/>
      <c r="AS20" s="20"/>
      <c r="AT20" s="20"/>
      <c r="AU20" s="58" t="s">
        <v>52</v>
      </c>
      <c r="AV20" s="316"/>
      <c r="AW20" s="318"/>
    </row>
    <row r="21" s="107" customFormat="1" ht="33.75" spans="1:49">
      <c r="A21" s="20">
        <v>13</v>
      </c>
      <c r="B21" s="109" t="s">
        <v>1226</v>
      </c>
      <c r="C21" s="109">
        <v>2023</v>
      </c>
      <c r="D21" s="20" t="s">
        <v>43</v>
      </c>
      <c r="E21" s="110" t="s">
        <v>65</v>
      </c>
      <c r="F21" s="311" t="s">
        <v>45</v>
      </c>
      <c r="G21" s="213" t="s">
        <v>1225</v>
      </c>
      <c r="H21" s="215" t="s">
        <v>66</v>
      </c>
      <c r="I21" s="221" t="s">
        <v>67</v>
      </c>
      <c r="J21" s="213">
        <v>1</v>
      </c>
      <c r="K21" s="222"/>
      <c r="L21" s="222"/>
      <c r="M21" s="222"/>
      <c r="N21" s="222"/>
      <c r="O21" s="222"/>
      <c r="P21" s="222"/>
      <c r="Q21" s="222"/>
      <c r="R21" s="213">
        <v>3742</v>
      </c>
      <c r="S21" s="213" t="s">
        <v>70</v>
      </c>
      <c r="T21" s="219" t="s">
        <v>1075</v>
      </c>
      <c r="U21" s="314">
        <v>45</v>
      </c>
      <c r="V21" s="314">
        <v>0</v>
      </c>
      <c r="W21" s="314">
        <v>45</v>
      </c>
      <c r="X21" s="314">
        <v>0</v>
      </c>
      <c r="Y21" s="314">
        <v>0</v>
      </c>
      <c r="Z21" s="314">
        <v>0</v>
      </c>
      <c r="AA21" s="314">
        <v>0</v>
      </c>
      <c r="AB21" s="314"/>
      <c r="AC21" s="50">
        <v>1069</v>
      </c>
      <c r="AD21" s="50">
        <v>353</v>
      </c>
      <c r="AE21" s="229" t="s">
        <v>68</v>
      </c>
      <c r="AF21" s="229" t="s">
        <v>69</v>
      </c>
      <c r="AG21" s="21" t="s">
        <v>70</v>
      </c>
      <c r="AH21" s="21" t="s">
        <v>1075</v>
      </c>
      <c r="AI21" s="58" t="s">
        <v>52</v>
      </c>
      <c r="AJ21" s="21" t="s">
        <v>53</v>
      </c>
      <c r="AK21" s="21" t="s">
        <v>1073</v>
      </c>
      <c r="AL21" s="21" t="s">
        <v>55</v>
      </c>
      <c r="AM21" s="59" t="s">
        <v>63</v>
      </c>
      <c r="AN21" s="234" t="s">
        <v>80</v>
      </c>
      <c r="AO21" s="21" t="s">
        <v>56</v>
      </c>
      <c r="AP21" s="133"/>
      <c r="AQ21" s="21"/>
      <c r="AR21" s="20"/>
      <c r="AS21" s="20"/>
      <c r="AT21" s="20"/>
      <c r="AU21" s="58" t="s">
        <v>52</v>
      </c>
      <c r="AV21" s="316"/>
      <c r="AW21" s="318"/>
    </row>
    <row r="22" s="107" customFormat="1" ht="56.25" spans="1:49">
      <c r="A22" s="20">
        <v>14</v>
      </c>
      <c r="B22" s="109" t="s">
        <v>1227</v>
      </c>
      <c r="C22" s="109">
        <v>2023</v>
      </c>
      <c r="D22" s="21" t="s">
        <v>43</v>
      </c>
      <c r="E22" s="110" t="s">
        <v>73</v>
      </c>
      <c r="F22" s="110" t="s">
        <v>45</v>
      </c>
      <c r="G22" s="213" t="s">
        <v>1225</v>
      </c>
      <c r="H22" s="110" t="s">
        <v>74</v>
      </c>
      <c r="I22" s="229" t="s">
        <v>75</v>
      </c>
      <c r="J22" s="213">
        <v>1</v>
      </c>
      <c r="K22" s="110"/>
      <c r="L22" s="110"/>
      <c r="M22" s="110"/>
      <c r="N22" s="110"/>
      <c r="O22" s="110"/>
      <c r="P22" s="110"/>
      <c r="Q22" s="110"/>
      <c r="R22" s="213">
        <v>3584</v>
      </c>
      <c r="S22" s="213" t="s">
        <v>78</v>
      </c>
      <c r="T22" s="219" t="s">
        <v>1076</v>
      </c>
      <c r="U22" s="314">
        <v>20</v>
      </c>
      <c r="V22" s="314">
        <v>0</v>
      </c>
      <c r="W22" s="314">
        <v>20</v>
      </c>
      <c r="X22" s="314">
        <v>0</v>
      </c>
      <c r="Y22" s="314">
        <v>0</v>
      </c>
      <c r="Z22" s="314">
        <v>0</v>
      </c>
      <c r="AA22" s="314">
        <v>0</v>
      </c>
      <c r="AB22" s="314"/>
      <c r="AC22" s="50">
        <v>1024</v>
      </c>
      <c r="AD22" s="50">
        <v>369</v>
      </c>
      <c r="AE22" s="229" t="s">
        <v>76</v>
      </c>
      <c r="AF22" s="229" t="s">
        <v>77</v>
      </c>
      <c r="AG22" s="21" t="s">
        <v>78</v>
      </c>
      <c r="AH22" s="21" t="s">
        <v>1076</v>
      </c>
      <c r="AI22" s="58" t="s">
        <v>80</v>
      </c>
      <c r="AJ22" s="21" t="s">
        <v>81</v>
      </c>
      <c r="AK22" s="21" t="s">
        <v>82</v>
      </c>
      <c r="AL22" s="21" t="s">
        <v>55</v>
      </c>
      <c r="AM22" s="21" t="s">
        <v>83</v>
      </c>
      <c r="AN22" s="234" t="s">
        <v>80</v>
      </c>
      <c r="AO22" s="21" t="s">
        <v>56</v>
      </c>
      <c r="AP22" s="133"/>
      <c r="AQ22" s="21"/>
      <c r="AR22" s="20"/>
      <c r="AS22" s="20"/>
      <c r="AT22" s="20"/>
      <c r="AU22" s="58" t="s">
        <v>80</v>
      </c>
      <c r="AV22" s="316"/>
      <c r="AW22" s="318"/>
    </row>
    <row r="23" s="107" customFormat="1" ht="45" spans="1:49">
      <c r="A23" s="20">
        <v>15</v>
      </c>
      <c r="B23" s="109" t="s">
        <v>1228</v>
      </c>
      <c r="C23" s="109">
        <v>2023</v>
      </c>
      <c r="D23" s="21" t="s">
        <v>43</v>
      </c>
      <c r="E23" s="110" t="s">
        <v>85</v>
      </c>
      <c r="F23" s="213" t="s">
        <v>45</v>
      </c>
      <c r="G23" s="213" t="s">
        <v>1223</v>
      </c>
      <c r="H23" s="110" t="s">
        <v>86</v>
      </c>
      <c r="I23" s="229" t="s">
        <v>87</v>
      </c>
      <c r="J23" s="213">
        <v>1</v>
      </c>
      <c r="K23" s="110"/>
      <c r="L23" s="110"/>
      <c r="M23" s="110"/>
      <c r="N23" s="110"/>
      <c r="O23" s="110"/>
      <c r="P23" s="110"/>
      <c r="Q23" s="110"/>
      <c r="R23" s="213">
        <v>466</v>
      </c>
      <c r="S23" s="213" t="s">
        <v>86</v>
      </c>
      <c r="T23" s="219" t="s">
        <v>90</v>
      </c>
      <c r="U23" s="314">
        <v>50</v>
      </c>
      <c r="V23" s="314">
        <v>0</v>
      </c>
      <c r="W23" s="314">
        <v>50</v>
      </c>
      <c r="X23" s="314">
        <v>0</v>
      </c>
      <c r="Y23" s="314">
        <v>0</v>
      </c>
      <c r="Z23" s="314">
        <v>0</v>
      </c>
      <c r="AA23" s="314">
        <v>0</v>
      </c>
      <c r="AB23" s="314"/>
      <c r="AC23" s="50">
        <v>133</v>
      </c>
      <c r="AD23" s="50">
        <v>19</v>
      </c>
      <c r="AE23" s="229" t="s">
        <v>88</v>
      </c>
      <c r="AF23" s="229" t="s">
        <v>89</v>
      </c>
      <c r="AG23" s="21" t="s">
        <v>86</v>
      </c>
      <c r="AH23" s="21" t="s">
        <v>90</v>
      </c>
      <c r="AI23" s="58" t="s">
        <v>52</v>
      </c>
      <c r="AJ23" s="21" t="s">
        <v>53</v>
      </c>
      <c r="AK23" s="21" t="s">
        <v>1073</v>
      </c>
      <c r="AL23" s="21" t="s">
        <v>55</v>
      </c>
      <c r="AM23" s="21" t="s">
        <v>80</v>
      </c>
      <c r="AN23" s="234" t="s">
        <v>80</v>
      </c>
      <c r="AO23" s="21" t="s">
        <v>56</v>
      </c>
      <c r="AP23" s="133"/>
      <c r="AQ23" s="21"/>
      <c r="AR23" s="20"/>
      <c r="AS23" s="20"/>
      <c r="AT23" s="20"/>
      <c r="AU23" s="58" t="s">
        <v>52</v>
      </c>
      <c r="AV23" s="316"/>
      <c r="AW23" s="318"/>
    </row>
    <row r="24" s="107" customFormat="1" ht="32" customHeight="1" spans="1:49">
      <c r="A24" s="20">
        <v>16</v>
      </c>
      <c r="B24" s="109" t="s">
        <v>1229</v>
      </c>
      <c r="C24" s="109">
        <v>2023</v>
      </c>
      <c r="D24" s="21" t="s">
        <v>43</v>
      </c>
      <c r="E24" s="110" t="s">
        <v>92</v>
      </c>
      <c r="F24" s="213" t="s">
        <v>45</v>
      </c>
      <c r="G24" s="213" t="s">
        <v>1223</v>
      </c>
      <c r="H24" s="110" t="s">
        <v>93</v>
      </c>
      <c r="I24" s="229" t="s">
        <v>94</v>
      </c>
      <c r="J24" s="213">
        <v>1</v>
      </c>
      <c r="K24" s="110"/>
      <c r="L24" s="110"/>
      <c r="M24" s="110"/>
      <c r="N24" s="110"/>
      <c r="O24" s="110"/>
      <c r="P24" s="110"/>
      <c r="Q24" s="110"/>
      <c r="R24" s="213">
        <v>3742</v>
      </c>
      <c r="S24" s="213" t="s">
        <v>70</v>
      </c>
      <c r="T24" s="219" t="s">
        <v>1075</v>
      </c>
      <c r="U24" s="314">
        <v>40</v>
      </c>
      <c r="V24" s="314">
        <v>0</v>
      </c>
      <c r="W24" s="314">
        <v>40</v>
      </c>
      <c r="X24" s="314">
        <v>0</v>
      </c>
      <c r="Y24" s="314">
        <v>0</v>
      </c>
      <c r="Z24" s="314">
        <v>0</v>
      </c>
      <c r="AA24" s="314">
        <v>0</v>
      </c>
      <c r="AB24" s="314"/>
      <c r="AC24" s="50">
        <v>1069</v>
      </c>
      <c r="AD24" s="50">
        <v>353</v>
      </c>
      <c r="AE24" s="229" t="s">
        <v>95</v>
      </c>
      <c r="AF24" s="229" t="s">
        <v>62</v>
      </c>
      <c r="AG24" s="21" t="s">
        <v>70</v>
      </c>
      <c r="AH24" s="21" t="s">
        <v>1075</v>
      </c>
      <c r="AI24" s="58" t="s">
        <v>52</v>
      </c>
      <c r="AJ24" s="21" t="s">
        <v>53</v>
      </c>
      <c r="AK24" s="21" t="s">
        <v>1073</v>
      </c>
      <c r="AL24" s="21" t="s">
        <v>55</v>
      </c>
      <c r="AM24" s="21" t="s">
        <v>80</v>
      </c>
      <c r="AN24" s="234" t="s">
        <v>80</v>
      </c>
      <c r="AO24" s="21" t="s">
        <v>56</v>
      </c>
      <c r="AP24" s="21" t="s">
        <v>96</v>
      </c>
      <c r="AQ24" s="21"/>
      <c r="AR24" s="20"/>
      <c r="AS24" s="20"/>
      <c r="AT24" s="20"/>
      <c r="AU24" s="58" t="s">
        <v>52</v>
      </c>
      <c r="AV24" s="316"/>
      <c r="AW24" s="318"/>
    </row>
    <row r="25" s="107" customFormat="1" ht="38" customHeight="1" spans="1:49">
      <c r="A25" s="20">
        <v>17</v>
      </c>
      <c r="B25" s="109" t="s">
        <v>1230</v>
      </c>
      <c r="C25" s="109">
        <v>2023</v>
      </c>
      <c r="D25" s="21" t="s">
        <v>98</v>
      </c>
      <c r="E25" s="110" t="s">
        <v>99</v>
      </c>
      <c r="F25" s="110" t="s">
        <v>45</v>
      </c>
      <c r="G25" s="213" t="s">
        <v>1223</v>
      </c>
      <c r="H25" s="110" t="s">
        <v>100</v>
      </c>
      <c r="I25" s="229" t="s">
        <v>101</v>
      </c>
      <c r="J25" s="213">
        <v>1</v>
      </c>
      <c r="K25" s="110"/>
      <c r="L25" s="110"/>
      <c r="M25" s="110"/>
      <c r="N25" s="110"/>
      <c r="O25" s="110"/>
      <c r="P25" s="110"/>
      <c r="Q25" s="110"/>
      <c r="R25" s="213">
        <v>644</v>
      </c>
      <c r="S25" s="213" t="s">
        <v>78</v>
      </c>
      <c r="T25" s="219" t="s">
        <v>1076</v>
      </c>
      <c r="U25" s="314">
        <v>15</v>
      </c>
      <c r="V25" s="314">
        <v>0</v>
      </c>
      <c r="W25" s="314">
        <v>15</v>
      </c>
      <c r="X25" s="314">
        <v>0</v>
      </c>
      <c r="Y25" s="314">
        <v>0</v>
      </c>
      <c r="Z25" s="314">
        <v>0</v>
      </c>
      <c r="AA25" s="314">
        <v>0</v>
      </c>
      <c r="AB25" s="314"/>
      <c r="AC25" s="50">
        <v>184</v>
      </c>
      <c r="AD25" s="50">
        <v>46</v>
      </c>
      <c r="AE25" s="229" t="s">
        <v>102</v>
      </c>
      <c r="AF25" s="229" t="s">
        <v>102</v>
      </c>
      <c r="AG25" s="21" t="s">
        <v>78</v>
      </c>
      <c r="AH25" s="21" t="s">
        <v>1076</v>
      </c>
      <c r="AI25" s="58" t="s">
        <v>80</v>
      </c>
      <c r="AJ25" s="21" t="s">
        <v>81</v>
      </c>
      <c r="AK25" s="21" t="s">
        <v>82</v>
      </c>
      <c r="AL25" s="21" t="s">
        <v>55</v>
      </c>
      <c r="AM25" s="21" t="s">
        <v>103</v>
      </c>
      <c r="AN25" s="229" t="s">
        <v>80</v>
      </c>
      <c r="AO25" s="21" t="s">
        <v>56</v>
      </c>
      <c r="AP25" s="133"/>
      <c r="AQ25" s="21"/>
      <c r="AR25" s="20"/>
      <c r="AS25" s="20"/>
      <c r="AT25" s="20"/>
      <c r="AU25" s="58" t="s">
        <v>80</v>
      </c>
      <c r="AV25" s="316"/>
      <c r="AW25" s="318"/>
    </row>
    <row r="26" s="107" customFormat="1" ht="42" customHeight="1" spans="1:49">
      <c r="A26" s="20">
        <v>18</v>
      </c>
      <c r="B26" s="109" t="s">
        <v>1231</v>
      </c>
      <c r="C26" s="109">
        <v>2023</v>
      </c>
      <c r="D26" s="21" t="s">
        <v>98</v>
      </c>
      <c r="E26" s="110" t="s">
        <v>1232</v>
      </c>
      <c r="F26" s="110" t="s">
        <v>45</v>
      </c>
      <c r="G26" s="213" t="s">
        <v>1223</v>
      </c>
      <c r="H26" s="110" t="s">
        <v>74</v>
      </c>
      <c r="I26" s="229" t="s">
        <v>106</v>
      </c>
      <c r="J26" s="213">
        <v>1</v>
      </c>
      <c r="K26" s="110"/>
      <c r="L26" s="110"/>
      <c r="M26" s="110"/>
      <c r="N26" s="110"/>
      <c r="O26" s="110"/>
      <c r="P26" s="110"/>
      <c r="Q26" s="110"/>
      <c r="R26" s="213">
        <v>3584</v>
      </c>
      <c r="S26" s="213" t="s">
        <v>78</v>
      </c>
      <c r="T26" s="219" t="s">
        <v>1076</v>
      </c>
      <c r="U26" s="314">
        <v>33</v>
      </c>
      <c r="V26" s="314">
        <v>0</v>
      </c>
      <c r="W26" s="314">
        <v>33</v>
      </c>
      <c r="X26" s="314">
        <v>0</v>
      </c>
      <c r="Y26" s="314">
        <v>0</v>
      </c>
      <c r="Z26" s="314">
        <v>0</v>
      </c>
      <c r="AA26" s="314">
        <v>0</v>
      </c>
      <c r="AB26" s="314"/>
      <c r="AC26" s="50">
        <v>1024</v>
      </c>
      <c r="AD26" s="50">
        <v>369</v>
      </c>
      <c r="AE26" s="229" t="s">
        <v>107</v>
      </c>
      <c r="AF26" s="229" t="s">
        <v>107</v>
      </c>
      <c r="AG26" s="21" t="s">
        <v>78</v>
      </c>
      <c r="AH26" s="21" t="s">
        <v>1076</v>
      </c>
      <c r="AI26" s="58" t="s">
        <v>80</v>
      </c>
      <c r="AJ26" s="21" t="s">
        <v>81</v>
      </c>
      <c r="AK26" s="21" t="s">
        <v>82</v>
      </c>
      <c r="AL26" s="21" t="s">
        <v>55</v>
      </c>
      <c r="AM26" s="21" t="s">
        <v>108</v>
      </c>
      <c r="AN26" s="229" t="s">
        <v>80</v>
      </c>
      <c r="AO26" s="21" t="s">
        <v>56</v>
      </c>
      <c r="AP26" s="133"/>
      <c r="AQ26" s="21"/>
      <c r="AR26" s="20"/>
      <c r="AS26" s="20"/>
      <c r="AT26" s="20"/>
      <c r="AU26" s="58" t="s">
        <v>80</v>
      </c>
      <c r="AV26" s="316"/>
      <c r="AW26" s="318"/>
    </row>
    <row r="27" s="107" customFormat="1" ht="74" customHeight="1" spans="1:49">
      <c r="A27" s="20">
        <v>19</v>
      </c>
      <c r="B27" s="109" t="s">
        <v>1233</v>
      </c>
      <c r="C27" s="109">
        <v>2023</v>
      </c>
      <c r="D27" s="21" t="s">
        <v>98</v>
      </c>
      <c r="E27" s="110" t="s">
        <v>118</v>
      </c>
      <c r="F27" s="110" t="s">
        <v>45</v>
      </c>
      <c r="G27" s="213" t="s">
        <v>1223</v>
      </c>
      <c r="H27" s="110" t="s">
        <v>119</v>
      </c>
      <c r="I27" s="229" t="s">
        <v>1081</v>
      </c>
      <c r="J27" s="213">
        <v>1</v>
      </c>
      <c r="K27" s="110"/>
      <c r="L27" s="110"/>
      <c r="M27" s="110"/>
      <c r="N27" s="110"/>
      <c r="O27" s="110"/>
      <c r="P27" s="110"/>
      <c r="Q27" s="110"/>
      <c r="R27" s="213">
        <v>1596</v>
      </c>
      <c r="S27" s="213" t="s">
        <v>115</v>
      </c>
      <c r="T27" s="219" t="s">
        <v>1077</v>
      </c>
      <c r="U27" s="314">
        <v>180</v>
      </c>
      <c r="V27" s="314">
        <v>0</v>
      </c>
      <c r="W27" s="314">
        <v>180</v>
      </c>
      <c r="X27" s="314">
        <v>0</v>
      </c>
      <c r="Y27" s="314">
        <v>0</v>
      </c>
      <c r="Z27" s="314">
        <v>0</v>
      </c>
      <c r="AA27" s="314">
        <v>0</v>
      </c>
      <c r="AB27" s="314"/>
      <c r="AC27" s="50">
        <v>456</v>
      </c>
      <c r="AD27" s="50">
        <v>116</v>
      </c>
      <c r="AE27" s="229" t="s">
        <v>121</v>
      </c>
      <c r="AF27" s="229" t="s">
        <v>122</v>
      </c>
      <c r="AG27" s="21" t="s">
        <v>115</v>
      </c>
      <c r="AH27" s="21" t="s">
        <v>1077</v>
      </c>
      <c r="AI27" s="58" t="s">
        <v>80</v>
      </c>
      <c r="AJ27" s="21" t="s">
        <v>81</v>
      </c>
      <c r="AK27" s="21" t="s">
        <v>82</v>
      </c>
      <c r="AL27" s="21" t="s">
        <v>55</v>
      </c>
      <c r="AM27" s="59" t="s">
        <v>63</v>
      </c>
      <c r="AN27" s="229" t="s">
        <v>80</v>
      </c>
      <c r="AO27" s="21" t="s">
        <v>56</v>
      </c>
      <c r="AP27" s="133"/>
      <c r="AQ27" s="21"/>
      <c r="AR27" s="20"/>
      <c r="AS27" s="20"/>
      <c r="AT27" s="20"/>
      <c r="AU27" s="58" t="s">
        <v>80</v>
      </c>
      <c r="AV27" s="316"/>
      <c r="AW27" s="318"/>
    </row>
    <row r="28" s="107" customFormat="1" ht="22.5" spans="1:49">
      <c r="A28" s="20">
        <v>20</v>
      </c>
      <c r="B28" s="109" t="s">
        <v>1234</v>
      </c>
      <c r="C28" s="311">
        <v>2024</v>
      </c>
      <c r="D28" s="26" t="s">
        <v>43</v>
      </c>
      <c r="E28" s="229" t="s">
        <v>1235</v>
      </c>
      <c r="F28" s="311" t="s">
        <v>45</v>
      </c>
      <c r="G28" s="213" t="s">
        <v>1236</v>
      </c>
      <c r="H28" s="215" t="s">
        <v>461</v>
      </c>
      <c r="I28" s="221" t="s">
        <v>1237</v>
      </c>
      <c r="J28" s="222">
        <v>1</v>
      </c>
      <c r="K28" s="222"/>
      <c r="L28" s="222"/>
      <c r="M28" s="222"/>
      <c r="N28" s="222"/>
      <c r="O28" s="222"/>
      <c r="P28" s="222"/>
      <c r="Q28" s="222"/>
      <c r="R28" s="110">
        <v>1200</v>
      </c>
      <c r="S28" s="229" t="s">
        <v>70</v>
      </c>
      <c r="T28" s="229" t="s">
        <v>1075</v>
      </c>
      <c r="U28" s="315">
        <v>180</v>
      </c>
      <c r="V28" s="315">
        <v>180</v>
      </c>
      <c r="W28" s="314">
        <v>0</v>
      </c>
      <c r="X28" s="314">
        <v>0</v>
      </c>
      <c r="Y28" s="314">
        <v>0</v>
      </c>
      <c r="Z28" s="314">
        <v>0</v>
      </c>
      <c r="AA28" s="314">
        <v>0</v>
      </c>
      <c r="AB28" s="315"/>
      <c r="AC28" s="44">
        <v>156</v>
      </c>
      <c r="AD28" s="44">
        <v>321</v>
      </c>
      <c r="AE28" s="229" t="s">
        <v>1238</v>
      </c>
      <c r="AF28" s="229" t="s">
        <v>1239</v>
      </c>
      <c r="AG28" s="33" t="s">
        <v>70</v>
      </c>
      <c r="AH28" s="33" t="s">
        <v>1075</v>
      </c>
      <c r="AI28" s="33" t="s">
        <v>52</v>
      </c>
      <c r="AJ28" s="33" t="s">
        <v>53</v>
      </c>
      <c r="AK28" s="33" t="s">
        <v>1089</v>
      </c>
      <c r="AL28" s="33" t="s">
        <v>1090</v>
      </c>
      <c r="AM28" s="33"/>
      <c r="AN28" s="234" t="s">
        <v>80</v>
      </c>
      <c r="AO28" s="33" t="s">
        <v>108</v>
      </c>
      <c r="AP28" s="33" t="s">
        <v>56</v>
      </c>
      <c r="AQ28" s="33"/>
      <c r="AR28" s="33"/>
      <c r="AS28" s="33"/>
      <c r="AT28" s="33"/>
      <c r="AU28" s="33" t="s">
        <v>52</v>
      </c>
      <c r="AV28" s="317"/>
      <c r="AW28" s="3"/>
    </row>
    <row r="29" s="107" customFormat="1" ht="56.25" spans="1:49">
      <c r="A29" s="20">
        <v>21</v>
      </c>
      <c r="B29" s="109" t="s">
        <v>1240</v>
      </c>
      <c r="C29" s="311">
        <v>2023</v>
      </c>
      <c r="D29" s="26" t="s">
        <v>43</v>
      </c>
      <c r="E29" s="229" t="s">
        <v>1241</v>
      </c>
      <c r="F29" s="311" t="s">
        <v>45</v>
      </c>
      <c r="G29" s="213" t="s">
        <v>1242</v>
      </c>
      <c r="H29" s="215" t="s">
        <v>461</v>
      </c>
      <c r="I29" s="221" t="s">
        <v>1243</v>
      </c>
      <c r="J29" s="222">
        <v>1</v>
      </c>
      <c r="K29" s="222"/>
      <c r="L29" s="222"/>
      <c r="M29" s="222"/>
      <c r="N29" s="222"/>
      <c r="O29" s="222"/>
      <c r="P29" s="222"/>
      <c r="Q29" s="222"/>
      <c r="R29" s="110">
        <v>4276</v>
      </c>
      <c r="S29" s="229" t="s">
        <v>70</v>
      </c>
      <c r="T29" s="229" t="s">
        <v>1075</v>
      </c>
      <c r="U29" s="315">
        <v>130</v>
      </c>
      <c r="V29" s="315">
        <v>130</v>
      </c>
      <c r="W29" s="314">
        <v>0</v>
      </c>
      <c r="X29" s="314">
        <v>0</v>
      </c>
      <c r="Y29" s="314">
        <v>0</v>
      </c>
      <c r="Z29" s="314">
        <v>0</v>
      </c>
      <c r="AA29" s="314">
        <v>0</v>
      </c>
      <c r="AB29" s="315"/>
      <c r="AC29" s="44">
        <v>2156</v>
      </c>
      <c r="AD29" s="44">
        <v>1523</v>
      </c>
      <c r="AE29" s="229" t="s">
        <v>1244</v>
      </c>
      <c r="AF29" s="229" t="s">
        <v>1245</v>
      </c>
      <c r="AG29" s="33" t="s">
        <v>70</v>
      </c>
      <c r="AH29" s="33" t="s">
        <v>1075</v>
      </c>
      <c r="AI29" s="33" t="s">
        <v>52</v>
      </c>
      <c r="AJ29" s="33" t="s">
        <v>53</v>
      </c>
      <c r="AK29" s="33" t="s">
        <v>1089</v>
      </c>
      <c r="AL29" s="33" t="s">
        <v>1090</v>
      </c>
      <c r="AM29" s="33"/>
      <c r="AN29" s="234" t="s">
        <v>80</v>
      </c>
      <c r="AO29" s="33" t="s">
        <v>108</v>
      </c>
      <c r="AP29" s="33" t="s">
        <v>56</v>
      </c>
      <c r="AQ29" s="33"/>
      <c r="AR29" s="33"/>
      <c r="AS29" s="33"/>
      <c r="AT29" s="33"/>
      <c r="AU29" s="33" t="s">
        <v>52</v>
      </c>
      <c r="AV29" s="317"/>
      <c r="AW29" s="3"/>
    </row>
    <row r="30" s="107" customFormat="1" ht="56.25" spans="1:49">
      <c r="A30" s="20">
        <v>22</v>
      </c>
      <c r="B30" s="109" t="s">
        <v>1246</v>
      </c>
      <c r="C30" s="311">
        <v>2024</v>
      </c>
      <c r="D30" s="26" t="s">
        <v>43</v>
      </c>
      <c r="E30" s="229" t="s">
        <v>1241</v>
      </c>
      <c r="F30" s="311" t="s">
        <v>45</v>
      </c>
      <c r="G30" s="213" t="s">
        <v>1236</v>
      </c>
      <c r="H30" s="215" t="s">
        <v>461</v>
      </c>
      <c r="I30" s="221" t="s">
        <v>1247</v>
      </c>
      <c r="J30" s="222">
        <v>1</v>
      </c>
      <c r="K30" s="222"/>
      <c r="L30" s="222"/>
      <c r="M30" s="222"/>
      <c r="N30" s="222"/>
      <c r="O30" s="222"/>
      <c r="P30" s="222"/>
      <c r="Q30" s="222"/>
      <c r="R30" s="110">
        <v>4276</v>
      </c>
      <c r="S30" s="229" t="s">
        <v>70</v>
      </c>
      <c r="T30" s="229" t="s">
        <v>1075</v>
      </c>
      <c r="U30" s="315">
        <v>130</v>
      </c>
      <c r="V30" s="315">
        <v>130</v>
      </c>
      <c r="W30" s="314">
        <v>0</v>
      </c>
      <c r="X30" s="314">
        <v>0</v>
      </c>
      <c r="Y30" s="314">
        <v>0</v>
      </c>
      <c r="Z30" s="314">
        <v>0</v>
      </c>
      <c r="AA30" s="314">
        <v>0</v>
      </c>
      <c r="AB30" s="315"/>
      <c r="AC30" s="44">
        <v>231</v>
      </c>
      <c r="AD30" s="44">
        <v>97</v>
      </c>
      <c r="AE30" s="229" t="s">
        <v>1248</v>
      </c>
      <c r="AF30" s="229" t="s">
        <v>1245</v>
      </c>
      <c r="AG30" s="33" t="s">
        <v>70</v>
      </c>
      <c r="AH30" s="33" t="s">
        <v>1075</v>
      </c>
      <c r="AI30" s="33" t="s">
        <v>52</v>
      </c>
      <c r="AJ30" s="33" t="s">
        <v>53</v>
      </c>
      <c r="AK30" s="33" t="s">
        <v>1089</v>
      </c>
      <c r="AL30" s="33" t="s">
        <v>1090</v>
      </c>
      <c r="AM30" s="33"/>
      <c r="AN30" s="234" t="s">
        <v>80</v>
      </c>
      <c r="AO30" s="33" t="s">
        <v>108</v>
      </c>
      <c r="AP30" s="33" t="s">
        <v>56</v>
      </c>
      <c r="AQ30" s="33"/>
      <c r="AR30" s="33"/>
      <c r="AS30" s="33"/>
      <c r="AT30" s="33"/>
      <c r="AU30" s="33" t="s">
        <v>52</v>
      </c>
      <c r="AV30" s="317"/>
      <c r="AW30" s="3"/>
    </row>
    <row r="31" s="3" customFormat="1" ht="18" customHeight="1" spans="1:48">
      <c r="A31" s="155"/>
      <c r="B31" s="156" t="s">
        <v>123</v>
      </c>
      <c r="C31" s="156"/>
      <c r="D31" s="156"/>
      <c r="E31" s="157"/>
      <c r="F31" s="156"/>
      <c r="G31" s="156"/>
      <c r="H31" s="157"/>
      <c r="I31" s="156"/>
      <c r="J31" s="166">
        <f>SUM(J32:J56)</f>
        <v>25</v>
      </c>
      <c r="K31" s="166">
        <f t="shared" ref="K31:AA31" si="4">SUM(K32:K56)</f>
        <v>0</v>
      </c>
      <c r="L31" s="166">
        <f t="shared" si="4"/>
        <v>0</v>
      </c>
      <c r="M31" s="166">
        <f t="shared" si="4"/>
        <v>0</v>
      </c>
      <c r="N31" s="166">
        <f t="shared" si="4"/>
        <v>0</v>
      </c>
      <c r="O31" s="166">
        <f t="shared" si="4"/>
        <v>0</v>
      </c>
      <c r="P31" s="166">
        <f t="shared" si="4"/>
        <v>0</v>
      </c>
      <c r="Q31" s="166">
        <f t="shared" si="4"/>
        <v>0</v>
      </c>
      <c r="R31" s="166">
        <f t="shared" si="4"/>
        <v>68799</v>
      </c>
      <c r="S31" s="166">
        <f t="shared" si="4"/>
        <v>0</v>
      </c>
      <c r="T31" s="166">
        <f t="shared" si="4"/>
        <v>0</v>
      </c>
      <c r="U31" s="166">
        <f t="shared" si="4"/>
        <v>5877.49</v>
      </c>
      <c r="V31" s="166">
        <f t="shared" si="4"/>
        <v>2895.03</v>
      </c>
      <c r="W31" s="166">
        <f t="shared" si="4"/>
        <v>2366.46</v>
      </c>
      <c r="X31" s="166">
        <f t="shared" si="4"/>
        <v>616</v>
      </c>
      <c r="Y31" s="166">
        <f t="shared" si="4"/>
        <v>0</v>
      </c>
      <c r="Z31" s="166">
        <f t="shared" si="4"/>
        <v>0</v>
      </c>
      <c r="AA31" s="166">
        <f t="shared" si="4"/>
        <v>0</v>
      </c>
      <c r="AB31" s="166"/>
      <c r="AC31" s="166">
        <f>SUM(AC32:AC39)</f>
        <v>5814</v>
      </c>
      <c r="AD31" s="166">
        <f>SUM(AD32:AD39)</f>
        <v>2035</v>
      </c>
      <c r="AE31" s="170"/>
      <c r="AF31" s="170"/>
      <c r="AG31" s="175"/>
      <c r="AH31" s="175"/>
      <c r="AI31" s="176"/>
      <c r="AJ31" s="177"/>
      <c r="AK31" s="175"/>
      <c r="AL31" s="175"/>
      <c r="AM31" s="175"/>
      <c r="AN31" s="163"/>
      <c r="AO31" s="178"/>
      <c r="AP31" s="163"/>
      <c r="AQ31" s="178"/>
      <c r="AR31" s="178"/>
      <c r="AS31" s="178"/>
      <c r="AT31" s="178"/>
      <c r="AU31" s="304"/>
      <c r="AV31" s="178"/>
    </row>
    <row r="32" s="74" customFormat="1" ht="123.75" spans="1:48">
      <c r="A32" s="20">
        <v>23</v>
      </c>
      <c r="B32" s="152" t="s">
        <v>156</v>
      </c>
      <c r="C32" s="152">
        <v>2022</v>
      </c>
      <c r="D32" s="21" t="s">
        <v>125</v>
      </c>
      <c r="E32" s="248" t="s">
        <v>1114</v>
      </c>
      <c r="F32" s="58" t="s">
        <v>45</v>
      </c>
      <c r="G32" s="114" t="s">
        <v>1110</v>
      </c>
      <c r="H32" s="58" t="s">
        <v>158</v>
      </c>
      <c r="I32" s="303" t="s">
        <v>1613</v>
      </c>
      <c r="J32" s="22">
        <v>1</v>
      </c>
      <c r="K32" s="21"/>
      <c r="L32" s="21"/>
      <c r="M32" s="21"/>
      <c r="N32" s="21"/>
      <c r="O32" s="21"/>
      <c r="P32" s="21"/>
      <c r="Q32" s="21"/>
      <c r="R32" s="22">
        <v>1768</v>
      </c>
      <c r="S32" s="114" t="s">
        <v>115</v>
      </c>
      <c r="T32" s="253" t="s">
        <v>1077</v>
      </c>
      <c r="U32" s="115">
        <v>395</v>
      </c>
      <c r="V32" s="115">
        <v>395</v>
      </c>
      <c r="W32" s="115">
        <v>0</v>
      </c>
      <c r="X32" s="115">
        <v>0</v>
      </c>
      <c r="Y32" s="115">
        <v>0</v>
      </c>
      <c r="Z32" s="115">
        <v>0</v>
      </c>
      <c r="AA32" s="115">
        <v>0</v>
      </c>
      <c r="AB32" s="115"/>
      <c r="AC32" s="141">
        <v>505</v>
      </c>
      <c r="AD32" s="141">
        <v>148</v>
      </c>
      <c r="AE32" s="117" t="s">
        <v>160</v>
      </c>
      <c r="AF32" s="112" t="s">
        <v>161</v>
      </c>
      <c r="AG32" s="21" t="s">
        <v>115</v>
      </c>
      <c r="AH32" s="21" t="s">
        <v>1077</v>
      </c>
      <c r="AI32" s="58" t="s">
        <v>80</v>
      </c>
      <c r="AJ32" s="21" t="s">
        <v>81</v>
      </c>
      <c r="AK32" s="21" t="s">
        <v>82</v>
      </c>
      <c r="AL32" s="21" t="s">
        <v>55</v>
      </c>
      <c r="AM32" s="59" t="s">
        <v>63</v>
      </c>
      <c r="AN32" s="21" t="s">
        <v>56</v>
      </c>
      <c r="AO32" s="133" t="s">
        <v>1078</v>
      </c>
      <c r="AP32" s="21"/>
      <c r="AQ32" s="152" t="s">
        <v>1079</v>
      </c>
      <c r="AR32" s="152" t="s">
        <v>1079</v>
      </c>
      <c r="AS32" s="152" t="s">
        <v>1079</v>
      </c>
      <c r="AT32" s="152"/>
      <c r="AU32" s="152" t="s">
        <v>80</v>
      </c>
      <c r="AV32" s="128" t="s">
        <v>1091</v>
      </c>
    </row>
    <row r="33" s="74" customFormat="1" ht="78.75" spans="1:48">
      <c r="A33" s="20">
        <v>24</v>
      </c>
      <c r="B33" s="152" t="s">
        <v>162</v>
      </c>
      <c r="C33" s="152">
        <v>2022</v>
      </c>
      <c r="D33" s="21" t="s">
        <v>125</v>
      </c>
      <c r="E33" s="248" t="s">
        <v>1614</v>
      </c>
      <c r="F33" s="58" t="s">
        <v>45</v>
      </c>
      <c r="G33" s="114" t="s">
        <v>1110</v>
      </c>
      <c r="H33" s="58" t="s">
        <v>164</v>
      </c>
      <c r="I33" s="117" t="s">
        <v>1456</v>
      </c>
      <c r="J33" s="22">
        <v>1</v>
      </c>
      <c r="K33" s="21"/>
      <c r="L33" s="21"/>
      <c r="M33" s="21"/>
      <c r="N33" s="21"/>
      <c r="O33" s="21"/>
      <c r="P33" s="21"/>
      <c r="Q33" s="21"/>
      <c r="R33" s="22">
        <v>3371</v>
      </c>
      <c r="S33" s="114" t="s">
        <v>168</v>
      </c>
      <c r="T33" s="253" t="s">
        <v>1117</v>
      </c>
      <c r="U33" s="115">
        <v>377</v>
      </c>
      <c r="V33" s="115">
        <v>377</v>
      </c>
      <c r="W33" s="115">
        <v>0</v>
      </c>
      <c r="X33" s="115">
        <v>0</v>
      </c>
      <c r="Y33" s="115">
        <v>0</v>
      </c>
      <c r="Z33" s="115">
        <v>0</v>
      </c>
      <c r="AA33" s="115">
        <v>0</v>
      </c>
      <c r="AB33" s="115"/>
      <c r="AC33" s="141">
        <v>963</v>
      </c>
      <c r="AD33" s="141">
        <v>290</v>
      </c>
      <c r="AE33" s="117" t="s">
        <v>166</v>
      </c>
      <c r="AF33" s="117" t="s">
        <v>167</v>
      </c>
      <c r="AG33" s="21" t="s">
        <v>168</v>
      </c>
      <c r="AH33" s="21" t="s">
        <v>1117</v>
      </c>
      <c r="AI33" s="58" t="s">
        <v>80</v>
      </c>
      <c r="AJ33" s="21" t="s">
        <v>81</v>
      </c>
      <c r="AK33" s="21" t="s">
        <v>82</v>
      </c>
      <c r="AL33" s="21" t="s">
        <v>55</v>
      </c>
      <c r="AM33" s="21" t="s">
        <v>170</v>
      </c>
      <c r="AN33" s="21" t="s">
        <v>56</v>
      </c>
      <c r="AO33" s="133" t="s">
        <v>1078</v>
      </c>
      <c r="AP33" s="21"/>
      <c r="AQ33" s="152" t="s">
        <v>1079</v>
      </c>
      <c r="AR33" s="152" t="s">
        <v>1079</v>
      </c>
      <c r="AS33" s="152" t="s">
        <v>1079</v>
      </c>
      <c r="AT33" s="152"/>
      <c r="AU33" s="152" t="s">
        <v>80</v>
      </c>
      <c r="AV33" s="128" t="s">
        <v>1091</v>
      </c>
    </row>
    <row r="34" s="74" customFormat="1" ht="90" customHeight="1" spans="1:48">
      <c r="A34" s="20">
        <v>25</v>
      </c>
      <c r="B34" s="152" t="s">
        <v>171</v>
      </c>
      <c r="C34" s="152">
        <v>2022</v>
      </c>
      <c r="D34" s="21" t="s">
        <v>125</v>
      </c>
      <c r="E34" s="248" t="s">
        <v>172</v>
      </c>
      <c r="F34" s="58" t="s">
        <v>45</v>
      </c>
      <c r="G34" s="114" t="s">
        <v>1110</v>
      </c>
      <c r="H34" s="58" t="s">
        <v>173</v>
      </c>
      <c r="I34" s="117" t="s">
        <v>1615</v>
      </c>
      <c r="J34" s="22">
        <v>1</v>
      </c>
      <c r="K34" s="21"/>
      <c r="L34" s="21"/>
      <c r="M34" s="21"/>
      <c r="N34" s="21"/>
      <c r="O34" s="21"/>
      <c r="P34" s="21"/>
      <c r="Q34" s="21"/>
      <c r="R34" s="22">
        <v>1750</v>
      </c>
      <c r="S34" s="114" t="s">
        <v>177</v>
      </c>
      <c r="T34" s="253" t="s">
        <v>178</v>
      </c>
      <c r="U34" s="115">
        <v>397</v>
      </c>
      <c r="V34" s="115">
        <v>397</v>
      </c>
      <c r="W34" s="115">
        <v>0</v>
      </c>
      <c r="X34" s="115">
        <v>0</v>
      </c>
      <c r="Y34" s="115">
        <v>0</v>
      </c>
      <c r="Z34" s="115">
        <v>0</v>
      </c>
      <c r="AA34" s="115">
        <v>0</v>
      </c>
      <c r="AB34" s="115"/>
      <c r="AC34" s="141">
        <v>500</v>
      </c>
      <c r="AD34" s="141">
        <v>300</v>
      </c>
      <c r="AE34" s="117" t="s">
        <v>175</v>
      </c>
      <c r="AF34" s="117" t="s">
        <v>1119</v>
      </c>
      <c r="AG34" s="21" t="s">
        <v>177</v>
      </c>
      <c r="AH34" s="21" t="s">
        <v>178</v>
      </c>
      <c r="AI34" s="58" t="s">
        <v>80</v>
      </c>
      <c r="AJ34" s="21" t="s">
        <v>81</v>
      </c>
      <c r="AK34" s="21" t="s">
        <v>82</v>
      </c>
      <c r="AL34" s="21" t="s">
        <v>55</v>
      </c>
      <c r="AM34" s="21" t="s">
        <v>179</v>
      </c>
      <c r="AN34" s="21" t="s">
        <v>56</v>
      </c>
      <c r="AO34" s="133" t="s">
        <v>1078</v>
      </c>
      <c r="AP34" s="21"/>
      <c r="AQ34" s="152" t="s">
        <v>1079</v>
      </c>
      <c r="AR34" s="152" t="s">
        <v>1079</v>
      </c>
      <c r="AS34" s="152" t="s">
        <v>1079</v>
      </c>
      <c r="AT34" s="152"/>
      <c r="AU34" s="152" t="s">
        <v>80</v>
      </c>
      <c r="AV34" s="128" t="s">
        <v>1091</v>
      </c>
    </row>
    <row r="35" s="74" customFormat="1" ht="135" spans="1:48">
      <c r="A35" s="20">
        <v>26</v>
      </c>
      <c r="B35" s="152" t="s">
        <v>180</v>
      </c>
      <c r="C35" s="152">
        <v>2022</v>
      </c>
      <c r="D35" s="21" t="s">
        <v>125</v>
      </c>
      <c r="E35" s="248" t="s">
        <v>181</v>
      </c>
      <c r="F35" s="114" t="s">
        <v>45</v>
      </c>
      <c r="G35" s="114" t="s">
        <v>1110</v>
      </c>
      <c r="H35" s="58" t="s">
        <v>182</v>
      </c>
      <c r="I35" s="303" t="s">
        <v>1616</v>
      </c>
      <c r="J35" s="22">
        <v>1</v>
      </c>
      <c r="K35" s="21"/>
      <c r="L35" s="21"/>
      <c r="M35" s="21"/>
      <c r="N35" s="21"/>
      <c r="O35" s="21"/>
      <c r="P35" s="21"/>
      <c r="Q35" s="21"/>
      <c r="R35" s="22">
        <v>3584</v>
      </c>
      <c r="S35" s="114" t="s">
        <v>78</v>
      </c>
      <c r="T35" s="253" t="s">
        <v>1076</v>
      </c>
      <c r="U35" s="115">
        <v>376.03</v>
      </c>
      <c r="V35" s="115">
        <v>376.03</v>
      </c>
      <c r="W35" s="115">
        <v>0</v>
      </c>
      <c r="X35" s="115">
        <v>0</v>
      </c>
      <c r="Y35" s="115">
        <v>0</v>
      </c>
      <c r="Z35" s="115">
        <v>0</v>
      </c>
      <c r="AA35" s="115">
        <v>0</v>
      </c>
      <c r="AB35" s="115"/>
      <c r="AC35" s="141">
        <v>1024</v>
      </c>
      <c r="AD35" s="141">
        <v>369</v>
      </c>
      <c r="AE35" s="117" t="s">
        <v>1459</v>
      </c>
      <c r="AF35" s="117" t="s">
        <v>1460</v>
      </c>
      <c r="AG35" s="21" t="s">
        <v>78</v>
      </c>
      <c r="AH35" s="21" t="s">
        <v>1076</v>
      </c>
      <c r="AI35" s="58" t="s">
        <v>80</v>
      </c>
      <c r="AJ35" s="21" t="s">
        <v>81</v>
      </c>
      <c r="AK35" s="21" t="s">
        <v>82</v>
      </c>
      <c r="AL35" s="21" t="s">
        <v>55</v>
      </c>
      <c r="AM35" s="21" t="s">
        <v>187</v>
      </c>
      <c r="AN35" s="21" t="s">
        <v>56</v>
      </c>
      <c r="AO35" s="133" t="s">
        <v>1078</v>
      </c>
      <c r="AP35" s="21"/>
      <c r="AQ35" s="152" t="s">
        <v>1079</v>
      </c>
      <c r="AR35" s="152" t="s">
        <v>1079</v>
      </c>
      <c r="AS35" s="152" t="s">
        <v>1079</v>
      </c>
      <c r="AT35" s="152"/>
      <c r="AU35" s="152" t="s">
        <v>80</v>
      </c>
      <c r="AV35" s="133" t="s">
        <v>1461</v>
      </c>
    </row>
    <row r="36" s="74" customFormat="1" ht="56.25" spans="1:48">
      <c r="A36" s="20">
        <v>27</v>
      </c>
      <c r="B36" s="152" t="s">
        <v>194</v>
      </c>
      <c r="C36" s="152">
        <v>2022</v>
      </c>
      <c r="D36" s="21" t="s">
        <v>125</v>
      </c>
      <c r="E36" s="248" t="s">
        <v>1122</v>
      </c>
      <c r="F36" s="58" t="s">
        <v>45</v>
      </c>
      <c r="G36" s="114">
        <v>2022</v>
      </c>
      <c r="H36" s="58" t="s">
        <v>196</v>
      </c>
      <c r="I36" s="117" t="s">
        <v>1462</v>
      </c>
      <c r="J36" s="22">
        <v>1</v>
      </c>
      <c r="K36" s="21"/>
      <c r="L36" s="21"/>
      <c r="M36" s="21"/>
      <c r="N36" s="21"/>
      <c r="O36" s="21"/>
      <c r="P36" s="21"/>
      <c r="Q36" s="21"/>
      <c r="R36" s="22">
        <v>557</v>
      </c>
      <c r="S36" s="114" t="s">
        <v>200</v>
      </c>
      <c r="T36" s="253" t="s">
        <v>201</v>
      </c>
      <c r="U36" s="115">
        <v>300</v>
      </c>
      <c r="V36" s="115">
        <v>300</v>
      </c>
      <c r="W36" s="115">
        <v>0</v>
      </c>
      <c r="X36" s="115">
        <v>0</v>
      </c>
      <c r="Y36" s="115">
        <v>0</v>
      </c>
      <c r="Z36" s="115">
        <v>0</v>
      </c>
      <c r="AA36" s="115">
        <v>0</v>
      </c>
      <c r="AB36" s="115"/>
      <c r="AC36" s="141">
        <v>159</v>
      </c>
      <c r="AD36" s="141">
        <v>72</v>
      </c>
      <c r="AE36" s="117" t="s">
        <v>1124</v>
      </c>
      <c r="AF36" s="117" t="s">
        <v>199</v>
      </c>
      <c r="AG36" s="21" t="s">
        <v>200</v>
      </c>
      <c r="AH36" s="21" t="s">
        <v>201</v>
      </c>
      <c r="AI36" s="58" t="s">
        <v>80</v>
      </c>
      <c r="AJ36" s="21" t="s">
        <v>81</v>
      </c>
      <c r="AK36" s="21" t="s">
        <v>82</v>
      </c>
      <c r="AL36" s="21" t="s">
        <v>55</v>
      </c>
      <c r="AM36" s="21" t="s">
        <v>202</v>
      </c>
      <c r="AN36" s="21" t="s">
        <v>203</v>
      </c>
      <c r="AO36" s="133" t="s">
        <v>1078</v>
      </c>
      <c r="AP36" s="21"/>
      <c r="AQ36" s="152" t="s">
        <v>1079</v>
      </c>
      <c r="AR36" s="152" t="s">
        <v>1079</v>
      </c>
      <c r="AS36" s="152" t="s">
        <v>1079</v>
      </c>
      <c r="AT36" s="152"/>
      <c r="AU36" s="152" t="s">
        <v>80</v>
      </c>
      <c r="AV36" s="133" t="s">
        <v>1080</v>
      </c>
    </row>
    <row r="37" s="1" customFormat="1" ht="56.25" spans="1:48">
      <c r="A37" s="20">
        <v>28</v>
      </c>
      <c r="B37" s="20" t="s">
        <v>233</v>
      </c>
      <c r="C37" s="20">
        <v>2022</v>
      </c>
      <c r="D37" s="21" t="s">
        <v>125</v>
      </c>
      <c r="E37" s="21" t="s">
        <v>234</v>
      </c>
      <c r="F37" s="21" t="s">
        <v>45</v>
      </c>
      <c r="G37" s="22" t="s">
        <v>1110</v>
      </c>
      <c r="H37" s="21" t="s">
        <v>235</v>
      </c>
      <c r="I37" s="33" t="s">
        <v>236</v>
      </c>
      <c r="J37" s="22">
        <v>1</v>
      </c>
      <c r="K37" s="21"/>
      <c r="L37" s="21"/>
      <c r="M37" s="21"/>
      <c r="N37" s="21"/>
      <c r="O37" s="21"/>
      <c r="P37" s="21"/>
      <c r="Q37" s="21"/>
      <c r="R37" s="22">
        <v>2751</v>
      </c>
      <c r="S37" s="22" t="s">
        <v>200</v>
      </c>
      <c r="T37" s="34" t="s">
        <v>201</v>
      </c>
      <c r="U37" s="44">
        <v>150</v>
      </c>
      <c r="V37" s="44">
        <v>0</v>
      </c>
      <c r="W37" s="44">
        <v>0</v>
      </c>
      <c r="X37" s="44">
        <v>150</v>
      </c>
      <c r="Y37" s="44">
        <v>0</v>
      </c>
      <c r="Z37" s="44">
        <v>0</v>
      </c>
      <c r="AA37" s="44">
        <v>0</v>
      </c>
      <c r="AB37" s="44"/>
      <c r="AC37" s="50">
        <v>786</v>
      </c>
      <c r="AD37" s="50">
        <v>174</v>
      </c>
      <c r="AE37" s="33" t="s">
        <v>237</v>
      </c>
      <c r="AF37" s="33" t="s">
        <v>238</v>
      </c>
      <c r="AG37" s="21" t="s">
        <v>200</v>
      </c>
      <c r="AH37" s="21" t="s">
        <v>201</v>
      </c>
      <c r="AI37" s="58" t="s">
        <v>80</v>
      </c>
      <c r="AJ37" s="21" t="s">
        <v>81</v>
      </c>
      <c r="AK37" s="21" t="s">
        <v>82</v>
      </c>
      <c r="AL37" s="21" t="s">
        <v>55</v>
      </c>
      <c r="AM37" s="21" t="s">
        <v>80</v>
      </c>
      <c r="AN37" s="21" t="s">
        <v>56</v>
      </c>
      <c r="AO37" s="133" t="s">
        <v>1078</v>
      </c>
      <c r="AP37" s="21"/>
      <c r="AQ37" s="20" t="s">
        <v>1079</v>
      </c>
      <c r="AR37" s="20"/>
      <c r="AS37" s="20"/>
      <c r="AT37" s="20"/>
      <c r="AU37" s="152" t="s">
        <v>80</v>
      </c>
      <c r="AV37" s="128"/>
    </row>
    <row r="38" s="1" customFormat="1" ht="48" customHeight="1" spans="1:48">
      <c r="A38" s="20">
        <v>29</v>
      </c>
      <c r="B38" s="20" t="s">
        <v>239</v>
      </c>
      <c r="C38" s="20">
        <v>2022</v>
      </c>
      <c r="D38" s="110" t="s">
        <v>125</v>
      </c>
      <c r="E38" s="21" t="s">
        <v>1125</v>
      </c>
      <c r="F38" s="21" t="s">
        <v>45</v>
      </c>
      <c r="G38" s="22" t="s">
        <v>1110</v>
      </c>
      <c r="H38" s="21" t="s">
        <v>190</v>
      </c>
      <c r="I38" s="33" t="s">
        <v>1126</v>
      </c>
      <c r="J38" s="22">
        <v>1</v>
      </c>
      <c r="K38" s="21"/>
      <c r="L38" s="21"/>
      <c r="M38" s="21"/>
      <c r="N38" s="21"/>
      <c r="O38" s="21"/>
      <c r="P38" s="21"/>
      <c r="Q38" s="21"/>
      <c r="R38" s="22">
        <v>3742</v>
      </c>
      <c r="S38" s="22" t="s">
        <v>70</v>
      </c>
      <c r="T38" s="34" t="s">
        <v>1075</v>
      </c>
      <c r="U38" s="44">
        <v>200</v>
      </c>
      <c r="V38" s="44">
        <v>0</v>
      </c>
      <c r="W38" s="44">
        <v>0</v>
      </c>
      <c r="X38" s="44">
        <v>200</v>
      </c>
      <c r="Y38" s="44">
        <v>0</v>
      </c>
      <c r="Z38" s="44">
        <v>0</v>
      </c>
      <c r="AA38" s="44">
        <v>0</v>
      </c>
      <c r="AB38" s="44"/>
      <c r="AC38" s="50">
        <v>1069</v>
      </c>
      <c r="AD38" s="50">
        <v>353</v>
      </c>
      <c r="AE38" s="33" t="s">
        <v>242</v>
      </c>
      <c r="AF38" s="33" t="s">
        <v>243</v>
      </c>
      <c r="AG38" s="21" t="s">
        <v>70</v>
      </c>
      <c r="AH38" s="21" t="s">
        <v>1075</v>
      </c>
      <c r="AI38" s="58" t="s">
        <v>80</v>
      </c>
      <c r="AJ38" s="21" t="s">
        <v>81</v>
      </c>
      <c r="AK38" s="21" t="s">
        <v>82</v>
      </c>
      <c r="AL38" s="21" t="s">
        <v>55</v>
      </c>
      <c r="AM38" s="21" t="s">
        <v>80</v>
      </c>
      <c r="AN38" s="21" t="s">
        <v>203</v>
      </c>
      <c r="AO38" s="21" t="s">
        <v>96</v>
      </c>
      <c r="AP38" s="21"/>
      <c r="AQ38" s="20" t="s">
        <v>1079</v>
      </c>
      <c r="AR38" s="20"/>
      <c r="AS38" s="20"/>
      <c r="AT38" s="20" t="s">
        <v>1127</v>
      </c>
      <c r="AU38" s="152" t="s">
        <v>80</v>
      </c>
      <c r="AV38" s="128"/>
    </row>
    <row r="39" s="74" customFormat="1" ht="56.25" spans="1:48">
      <c r="A39" s="20">
        <v>30</v>
      </c>
      <c r="B39" s="152" t="s">
        <v>254</v>
      </c>
      <c r="C39" s="152">
        <v>2022</v>
      </c>
      <c r="D39" s="22" t="s">
        <v>125</v>
      </c>
      <c r="E39" s="250" t="s">
        <v>1129</v>
      </c>
      <c r="F39" s="114" t="s">
        <v>45</v>
      </c>
      <c r="G39" s="114" t="s">
        <v>1110</v>
      </c>
      <c r="H39" s="114" t="s">
        <v>256</v>
      </c>
      <c r="I39" s="253" t="s">
        <v>1463</v>
      </c>
      <c r="J39" s="22">
        <v>1</v>
      </c>
      <c r="K39" s="22"/>
      <c r="L39" s="22"/>
      <c r="M39" s="22"/>
      <c r="N39" s="22"/>
      <c r="O39" s="22"/>
      <c r="P39" s="22"/>
      <c r="Q39" s="22"/>
      <c r="R39" s="22">
        <v>2828</v>
      </c>
      <c r="S39" s="114" t="s">
        <v>50</v>
      </c>
      <c r="T39" s="253" t="s">
        <v>51</v>
      </c>
      <c r="U39" s="115">
        <v>350</v>
      </c>
      <c r="V39" s="115">
        <v>350</v>
      </c>
      <c r="W39" s="115">
        <v>0</v>
      </c>
      <c r="X39" s="115">
        <v>0</v>
      </c>
      <c r="Y39" s="115">
        <v>0</v>
      </c>
      <c r="Z39" s="115">
        <v>0</v>
      </c>
      <c r="AA39" s="115">
        <v>0</v>
      </c>
      <c r="AB39" s="115"/>
      <c r="AC39" s="141">
        <v>808</v>
      </c>
      <c r="AD39" s="141">
        <v>329</v>
      </c>
      <c r="AE39" s="253" t="s">
        <v>1131</v>
      </c>
      <c r="AF39" s="253" t="s">
        <v>259</v>
      </c>
      <c r="AG39" s="22" t="s">
        <v>50</v>
      </c>
      <c r="AH39" s="21" t="s">
        <v>51</v>
      </c>
      <c r="AI39" s="58" t="s">
        <v>80</v>
      </c>
      <c r="AJ39" s="21" t="s">
        <v>81</v>
      </c>
      <c r="AK39" s="21" t="s">
        <v>82</v>
      </c>
      <c r="AL39" s="21" t="s">
        <v>55</v>
      </c>
      <c r="AM39" s="21" t="s">
        <v>131</v>
      </c>
      <c r="AN39" s="21" t="s">
        <v>203</v>
      </c>
      <c r="AO39" s="21" t="s">
        <v>1078</v>
      </c>
      <c r="AP39" s="21"/>
      <c r="AQ39" s="152" t="s">
        <v>1079</v>
      </c>
      <c r="AR39" s="152" t="s">
        <v>1079</v>
      </c>
      <c r="AS39" s="152" t="s">
        <v>1079</v>
      </c>
      <c r="AT39" s="152"/>
      <c r="AU39" s="152" t="s">
        <v>80</v>
      </c>
      <c r="AV39" s="133" t="s">
        <v>1080</v>
      </c>
    </row>
    <row r="40" s="107" customFormat="1" ht="252" customHeight="1" spans="1:49">
      <c r="A40" s="20">
        <v>31</v>
      </c>
      <c r="B40" s="109" t="s">
        <v>1249</v>
      </c>
      <c r="C40" s="109">
        <v>2023</v>
      </c>
      <c r="D40" s="22" t="s">
        <v>125</v>
      </c>
      <c r="E40" s="214" t="s">
        <v>126</v>
      </c>
      <c r="F40" s="213" t="s">
        <v>45</v>
      </c>
      <c r="G40" s="213" t="s">
        <v>1250</v>
      </c>
      <c r="H40" s="213" t="s">
        <v>127</v>
      </c>
      <c r="I40" s="219" t="s">
        <v>1111</v>
      </c>
      <c r="J40" s="213">
        <v>1</v>
      </c>
      <c r="K40" s="213"/>
      <c r="L40" s="213"/>
      <c r="M40" s="213"/>
      <c r="N40" s="213"/>
      <c r="O40" s="213"/>
      <c r="P40" s="213"/>
      <c r="Q40" s="213"/>
      <c r="R40" s="213">
        <v>5642</v>
      </c>
      <c r="S40" s="213" t="s">
        <v>80</v>
      </c>
      <c r="T40" s="219" t="s">
        <v>81</v>
      </c>
      <c r="U40" s="314">
        <v>174.46</v>
      </c>
      <c r="V40" s="314">
        <v>0</v>
      </c>
      <c r="W40" s="314">
        <v>174.46</v>
      </c>
      <c r="X40" s="314">
        <v>0</v>
      </c>
      <c r="Y40" s="314">
        <v>0</v>
      </c>
      <c r="Z40" s="314">
        <v>0</v>
      </c>
      <c r="AA40" s="314">
        <v>0</v>
      </c>
      <c r="AB40" s="314"/>
      <c r="AC40" s="50">
        <v>1612</v>
      </c>
      <c r="AD40" s="50">
        <v>948</v>
      </c>
      <c r="AE40" s="219" t="s">
        <v>129</v>
      </c>
      <c r="AF40" s="219" t="s">
        <v>130</v>
      </c>
      <c r="AG40" s="21" t="s">
        <v>80</v>
      </c>
      <c r="AH40" s="21" t="s">
        <v>81</v>
      </c>
      <c r="AI40" s="58" t="s">
        <v>80</v>
      </c>
      <c r="AJ40" s="21" t="s">
        <v>81</v>
      </c>
      <c r="AK40" s="21" t="s">
        <v>82</v>
      </c>
      <c r="AL40" s="21" t="s">
        <v>55</v>
      </c>
      <c r="AM40" s="66" t="s">
        <v>131</v>
      </c>
      <c r="AN40" s="234" t="s">
        <v>80</v>
      </c>
      <c r="AO40" s="66" t="s">
        <v>56</v>
      </c>
      <c r="AP40" s="133" t="s">
        <v>1112</v>
      </c>
      <c r="AQ40" s="66"/>
      <c r="AR40" s="20"/>
      <c r="AS40" s="20"/>
      <c r="AT40" s="20"/>
      <c r="AU40" s="58" t="s">
        <v>80</v>
      </c>
      <c r="AV40" s="316"/>
      <c r="AW40" s="318"/>
    </row>
    <row r="41" s="107" customFormat="1" ht="306" customHeight="1" spans="1:49">
      <c r="A41" s="20">
        <v>32</v>
      </c>
      <c r="B41" s="109" t="s">
        <v>1251</v>
      </c>
      <c r="C41" s="109">
        <v>2023</v>
      </c>
      <c r="D41" s="22" t="s">
        <v>125</v>
      </c>
      <c r="E41" s="213" t="s">
        <v>133</v>
      </c>
      <c r="F41" s="213" t="s">
        <v>45</v>
      </c>
      <c r="G41" s="213" t="s">
        <v>1225</v>
      </c>
      <c r="H41" s="213" t="s">
        <v>134</v>
      </c>
      <c r="I41" s="219" t="s">
        <v>1113</v>
      </c>
      <c r="J41" s="213">
        <v>1</v>
      </c>
      <c r="K41" s="213"/>
      <c r="L41" s="213"/>
      <c r="M41" s="213"/>
      <c r="N41" s="213"/>
      <c r="O41" s="213"/>
      <c r="P41" s="213"/>
      <c r="Q41" s="213"/>
      <c r="R41" s="213">
        <v>9163</v>
      </c>
      <c r="S41" s="213" t="s">
        <v>80</v>
      </c>
      <c r="T41" s="219" t="s">
        <v>81</v>
      </c>
      <c r="U41" s="314">
        <v>418</v>
      </c>
      <c r="V41" s="314">
        <v>0</v>
      </c>
      <c r="W41" s="314">
        <v>418</v>
      </c>
      <c r="X41" s="314">
        <v>0</v>
      </c>
      <c r="Y41" s="314">
        <v>0</v>
      </c>
      <c r="Z41" s="314">
        <v>0</v>
      </c>
      <c r="AA41" s="314">
        <v>0</v>
      </c>
      <c r="AB41" s="314"/>
      <c r="AC41" s="50">
        <v>2618</v>
      </c>
      <c r="AD41" s="50">
        <v>1845</v>
      </c>
      <c r="AE41" s="219" t="s">
        <v>136</v>
      </c>
      <c r="AF41" s="219" t="s">
        <v>137</v>
      </c>
      <c r="AG41" s="21" t="s">
        <v>80</v>
      </c>
      <c r="AH41" s="21" t="s">
        <v>81</v>
      </c>
      <c r="AI41" s="58" t="s">
        <v>80</v>
      </c>
      <c r="AJ41" s="21" t="s">
        <v>81</v>
      </c>
      <c r="AK41" s="21" t="s">
        <v>82</v>
      </c>
      <c r="AL41" s="21" t="s">
        <v>55</v>
      </c>
      <c r="AM41" s="66" t="s">
        <v>131</v>
      </c>
      <c r="AN41" s="234" t="s">
        <v>80</v>
      </c>
      <c r="AO41" s="66" t="s">
        <v>56</v>
      </c>
      <c r="AP41" s="133" t="s">
        <v>1112</v>
      </c>
      <c r="AQ41" s="66"/>
      <c r="AR41" s="20"/>
      <c r="AS41" s="20"/>
      <c r="AT41" s="20"/>
      <c r="AU41" s="58" t="s">
        <v>80</v>
      </c>
      <c r="AV41" s="316"/>
      <c r="AW41" s="318"/>
    </row>
    <row r="42" s="107" customFormat="1" ht="237" customHeight="1" spans="1:49">
      <c r="A42" s="20">
        <v>33</v>
      </c>
      <c r="B42" s="109" t="s">
        <v>1252</v>
      </c>
      <c r="C42" s="109">
        <v>2023</v>
      </c>
      <c r="D42" s="20" t="s">
        <v>125</v>
      </c>
      <c r="E42" s="110" t="s">
        <v>139</v>
      </c>
      <c r="F42" s="213" t="s">
        <v>45</v>
      </c>
      <c r="G42" s="213" t="s">
        <v>1250</v>
      </c>
      <c r="H42" s="215" t="s">
        <v>140</v>
      </c>
      <c r="I42" s="221" t="s">
        <v>141</v>
      </c>
      <c r="J42" s="213">
        <v>1</v>
      </c>
      <c r="K42" s="222"/>
      <c r="L42" s="222"/>
      <c r="M42" s="222"/>
      <c r="N42" s="222"/>
      <c r="O42" s="222"/>
      <c r="P42" s="222"/>
      <c r="Q42" s="222"/>
      <c r="R42" s="213">
        <v>1953</v>
      </c>
      <c r="S42" s="213" t="s">
        <v>80</v>
      </c>
      <c r="T42" s="219" t="s">
        <v>81</v>
      </c>
      <c r="U42" s="314">
        <v>211</v>
      </c>
      <c r="V42" s="314">
        <v>0</v>
      </c>
      <c r="W42" s="314">
        <v>211</v>
      </c>
      <c r="X42" s="314">
        <v>0</v>
      </c>
      <c r="Y42" s="314">
        <v>0</v>
      </c>
      <c r="Z42" s="314">
        <v>0</v>
      </c>
      <c r="AA42" s="314">
        <v>0</v>
      </c>
      <c r="AB42" s="314"/>
      <c r="AC42" s="50">
        <v>558</v>
      </c>
      <c r="AD42" s="50">
        <v>230</v>
      </c>
      <c r="AE42" s="229" t="s">
        <v>142</v>
      </c>
      <c r="AF42" s="229" t="s">
        <v>143</v>
      </c>
      <c r="AG42" s="21" t="s">
        <v>80</v>
      </c>
      <c r="AH42" s="21" t="s">
        <v>81</v>
      </c>
      <c r="AI42" s="58" t="s">
        <v>80</v>
      </c>
      <c r="AJ42" s="21" t="s">
        <v>81</v>
      </c>
      <c r="AK42" s="21" t="s">
        <v>82</v>
      </c>
      <c r="AL42" s="21" t="s">
        <v>55</v>
      </c>
      <c r="AM42" s="66" t="s">
        <v>144</v>
      </c>
      <c r="AN42" s="234" t="s">
        <v>80</v>
      </c>
      <c r="AO42" s="66" t="s">
        <v>56</v>
      </c>
      <c r="AP42" s="133" t="s">
        <v>1112</v>
      </c>
      <c r="AQ42" s="66"/>
      <c r="AR42" s="20"/>
      <c r="AS42" s="20"/>
      <c r="AT42" s="20"/>
      <c r="AU42" s="58" t="s">
        <v>80</v>
      </c>
      <c r="AV42" s="316"/>
      <c r="AW42" s="318"/>
    </row>
    <row r="43" s="107" customFormat="1" ht="48" customHeight="1" spans="1:49">
      <c r="A43" s="20">
        <v>34</v>
      </c>
      <c r="B43" s="109" t="s">
        <v>1253</v>
      </c>
      <c r="C43" s="109">
        <v>2023</v>
      </c>
      <c r="D43" s="21" t="s">
        <v>125</v>
      </c>
      <c r="E43" s="110" t="s">
        <v>146</v>
      </c>
      <c r="F43" s="110" t="s">
        <v>45</v>
      </c>
      <c r="G43" s="213" t="s">
        <v>1250</v>
      </c>
      <c r="H43" s="110" t="s">
        <v>147</v>
      </c>
      <c r="I43" s="229" t="s">
        <v>148</v>
      </c>
      <c r="J43" s="213">
        <v>1</v>
      </c>
      <c r="K43" s="110"/>
      <c r="L43" s="110"/>
      <c r="M43" s="110"/>
      <c r="N43" s="110"/>
      <c r="O43" s="110"/>
      <c r="P43" s="110"/>
      <c r="Q43" s="110"/>
      <c r="R43" s="213">
        <v>105</v>
      </c>
      <c r="S43" s="213" t="s">
        <v>86</v>
      </c>
      <c r="T43" s="219" t="s">
        <v>90</v>
      </c>
      <c r="U43" s="314">
        <v>2.4</v>
      </c>
      <c r="V43" s="314">
        <v>0</v>
      </c>
      <c r="W43" s="314">
        <v>0</v>
      </c>
      <c r="X43" s="314">
        <v>2.4</v>
      </c>
      <c r="Y43" s="314">
        <v>0</v>
      </c>
      <c r="Z43" s="314">
        <v>0</v>
      </c>
      <c r="AA43" s="314">
        <v>0</v>
      </c>
      <c r="AB43" s="314"/>
      <c r="AC43" s="50">
        <v>30</v>
      </c>
      <c r="AD43" s="50">
        <v>5</v>
      </c>
      <c r="AE43" s="229" t="s">
        <v>149</v>
      </c>
      <c r="AF43" s="229" t="s">
        <v>150</v>
      </c>
      <c r="AG43" s="21" t="s">
        <v>86</v>
      </c>
      <c r="AH43" s="21" t="s">
        <v>90</v>
      </c>
      <c r="AI43" s="58" t="s">
        <v>80</v>
      </c>
      <c r="AJ43" s="21" t="s">
        <v>81</v>
      </c>
      <c r="AK43" s="21" t="s">
        <v>82</v>
      </c>
      <c r="AL43" s="21" t="s">
        <v>55</v>
      </c>
      <c r="AM43" s="21" t="s">
        <v>80</v>
      </c>
      <c r="AN43" s="234" t="s">
        <v>80</v>
      </c>
      <c r="AO43" s="21" t="s">
        <v>56</v>
      </c>
      <c r="AP43" s="133"/>
      <c r="AQ43" s="21"/>
      <c r="AR43" s="20"/>
      <c r="AS43" s="20"/>
      <c r="AT43" s="20"/>
      <c r="AU43" s="58" t="s">
        <v>80</v>
      </c>
      <c r="AV43" s="316"/>
      <c r="AW43" s="318"/>
    </row>
    <row r="44" s="107" customFormat="1" ht="33.75" spans="1:49">
      <c r="A44" s="20">
        <v>35</v>
      </c>
      <c r="B44" s="109" t="s">
        <v>1254</v>
      </c>
      <c r="C44" s="109">
        <v>2023</v>
      </c>
      <c r="D44" s="21" t="s">
        <v>125</v>
      </c>
      <c r="E44" s="110" t="s">
        <v>152</v>
      </c>
      <c r="F44" s="110" t="s">
        <v>45</v>
      </c>
      <c r="G44" s="213" t="s">
        <v>1250</v>
      </c>
      <c r="H44" s="110" t="s">
        <v>66</v>
      </c>
      <c r="I44" s="229" t="s">
        <v>153</v>
      </c>
      <c r="J44" s="213">
        <v>1</v>
      </c>
      <c r="K44" s="110"/>
      <c r="L44" s="110"/>
      <c r="M44" s="110"/>
      <c r="N44" s="110"/>
      <c r="O44" s="110"/>
      <c r="P44" s="110"/>
      <c r="Q44" s="110"/>
      <c r="R44" s="213">
        <v>3742</v>
      </c>
      <c r="S44" s="213" t="s">
        <v>70</v>
      </c>
      <c r="T44" s="219" t="s">
        <v>1075</v>
      </c>
      <c r="U44" s="314">
        <v>20</v>
      </c>
      <c r="V44" s="314">
        <v>0</v>
      </c>
      <c r="W44" s="314">
        <v>0</v>
      </c>
      <c r="X44" s="314">
        <v>20</v>
      </c>
      <c r="Y44" s="314">
        <v>0</v>
      </c>
      <c r="Z44" s="314">
        <v>0</v>
      </c>
      <c r="AA44" s="314">
        <v>0</v>
      </c>
      <c r="AB44" s="314"/>
      <c r="AC44" s="50">
        <v>1069</v>
      </c>
      <c r="AD44" s="50">
        <v>353</v>
      </c>
      <c r="AE44" s="229" t="s">
        <v>154</v>
      </c>
      <c r="AF44" s="229" t="s">
        <v>155</v>
      </c>
      <c r="AG44" s="21" t="s">
        <v>70</v>
      </c>
      <c r="AH44" s="21" t="s">
        <v>1075</v>
      </c>
      <c r="AI44" s="58" t="s">
        <v>80</v>
      </c>
      <c r="AJ44" s="21" t="s">
        <v>81</v>
      </c>
      <c r="AK44" s="21" t="s">
        <v>82</v>
      </c>
      <c r="AL44" s="21" t="s">
        <v>55</v>
      </c>
      <c r="AM44" s="21" t="s">
        <v>80</v>
      </c>
      <c r="AN44" s="234" t="s">
        <v>80</v>
      </c>
      <c r="AO44" s="21" t="s">
        <v>56</v>
      </c>
      <c r="AP44" s="21" t="s">
        <v>96</v>
      </c>
      <c r="AQ44" s="21"/>
      <c r="AR44" s="20"/>
      <c r="AS44" s="20"/>
      <c r="AT44" s="20"/>
      <c r="AU44" s="58" t="s">
        <v>80</v>
      </c>
      <c r="AV44" s="316"/>
      <c r="AW44" s="318"/>
    </row>
    <row r="45" s="107" customFormat="1" ht="306" customHeight="1" spans="1:49">
      <c r="A45" s="20">
        <v>36</v>
      </c>
      <c r="B45" s="109" t="s">
        <v>1255</v>
      </c>
      <c r="C45" s="109">
        <v>2023</v>
      </c>
      <c r="D45" s="21" t="s">
        <v>125</v>
      </c>
      <c r="E45" s="110" t="s">
        <v>189</v>
      </c>
      <c r="F45" s="110" t="s">
        <v>45</v>
      </c>
      <c r="G45" s="213" t="s">
        <v>1250</v>
      </c>
      <c r="H45" s="110" t="s">
        <v>190</v>
      </c>
      <c r="I45" s="312" t="s">
        <v>191</v>
      </c>
      <c r="J45" s="213">
        <v>1</v>
      </c>
      <c r="K45" s="110"/>
      <c r="L45" s="110"/>
      <c r="M45" s="110"/>
      <c r="N45" s="110"/>
      <c r="O45" s="110"/>
      <c r="P45" s="110"/>
      <c r="Q45" s="110"/>
      <c r="R45" s="213">
        <v>3742</v>
      </c>
      <c r="S45" s="213" t="s">
        <v>70</v>
      </c>
      <c r="T45" s="219" t="s">
        <v>1075</v>
      </c>
      <c r="U45" s="314">
        <v>650</v>
      </c>
      <c r="V45" s="314">
        <v>0</v>
      </c>
      <c r="W45" s="314">
        <v>650</v>
      </c>
      <c r="X45" s="314">
        <v>0</v>
      </c>
      <c r="Y45" s="314">
        <v>0</v>
      </c>
      <c r="Z45" s="314">
        <v>0</v>
      </c>
      <c r="AA45" s="314">
        <v>0</v>
      </c>
      <c r="AB45" s="314">
        <v>0</v>
      </c>
      <c r="AC45" s="50">
        <v>1069</v>
      </c>
      <c r="AD45" s="50">
        <v>353</v>
      </c>
      <c r="AE45" s="229" t="s">
        <v>192</v>
      </c>
      <c r="AF45" s="229" t="s">
        <v>193</v>
      </c>
      <c r="AG45" s="21" t="s">
        <v>70</v>
      </c>
      <c r="AH45" s="21" t="s">
        <v>1075</v>
      </c>
      <c r="AI45" s="58" t="s">
        <v>80</v>
      </c>
      <c r="AJ45" s="21" t="s">
        <v>81</v>
      </c>
      <c r="AK45" s="21" t="s">
        <v>82</v>
      </c>
      <c r="AL45" s="21" t="s">
        <v>55</v>
      </c>
      <c r="AM45" s="59" t="s">
        <v>63</v>
      </c>
      <c r="AN45" s="234" t="s">
        <v>80</v>
      </c>
      <c r="AO45" s="21" t="s">
        <v>56</v>
      </c>
      <c r="AP45" s="21" t="s">
        <v>96</v>
      </c>
      <c r="AQ45" s="21"/>
      <c r="AR45" s="20"/>
      <c r="AS45" s="20"/>
      <c r="AT45" s="20"/>
      <c r="AU45" s="58" t="s">
        <v>80</v>
      </c>
      <c r="AV45" s="316"/>
      <c r="AW45" s="318"/>
    </row>
    <row r="46" s="107" customFormat="1" ht="33.75" spans="1:49">
      <c r="A46" s="20">
        <v>37</v>
      </c>
      <c r="B46" s="109" t="s">
        <v>1256</v>
      </c>
      <c r="C46" s="109">
        <v>2023</v>
      </c>
      <c r="D46" s="21" t="s">
        <v>125</v>
      </c>
      <c r="E46" s="110" t="s">
        <v>205</v>
      </c>
      <c r="F46" s="213" t="s">
        <v>45</v>
      </c>
      <c r="G46" s="213" t="s">
        <v>1225</v>
      </c>
      <c r="H46" s="215" t="s">
        <v>66</v>
      </c>
      <c r="I46" s="221" t="s">
        <v>206</v>
      </c>
      <c r="J46" s="213">
        <v>1</v>
      </c>
      <c r="K46" s="222"/>
      <c r="L46" s="222"/>
      <c r="M46" s="222"/>
      <c r="N46" s="222"/>
      <c r="O46" s="222"/>
      <c r="P46" s="222"/>
      <c r="Q46" s="222"/>
      <c r="R46" s="213">
        <v>175</v>
      </c>
      <c r="S46" s="213" t="s">
        <v>70</v>
      </c>
      <c r="T46" s="219" t="s">
        <v>1075</v>
      </c>
      <c r="U46" s="314">
        <v>60</v>
      </c>
      <c r="V46" s="314">
        <v>0</v>
      </c>
      <c r="W46" s="314">
        <v>60</v>
      </c>
      <c r="X46" s="314">
        <v>0</v>
      </c>
      <c r="Y46" s="314">
        <v>0</v>
      </c>
      <c r="Z46" s="314">
        <v>0</v>
      </c>
      <c r="AA46" s="314">
        <v>0</v>
      </c>
      <c r="AB46" s="314"/>
      <c r="AC46" s="50">
        <v>50</v>
      </c>
      <c r="AD46" s="50">
        <v>30</v>
      </c>
      <c r="AE46" s="229" t="s">
        <v>207</v>
      </c>
      <c r="AF46" s="229" t="s">
        <v>208</v>
      </c>
      <c r="AG46" s="21" t="s">
        <v>70</v>
      </c>
      <c r="AH46" s="21" t="s">
        <v>1075</v>
      </c>
      <c r="AI46" s="58" t="s">
        <v>80</v>
      </c>
      <c r="AJ46" s="21" t="s">
        <v>81</v>
      </c>
      <c r="AK46" s="21" t="s">
        <v>82</v>
      </c>
      <c r="AL46" s="21" t="s">
        <v>55</v>
      </c>
      <c r="AM46" s="21" t="s">
        <v>144</v>
      </c>
      <c r="AN46" s="234" t="s">
        <v>80</v>
      </c>
      <c r="AO46" s="21" t="s">
        <v>56</v>
      </c>
      <c r="AP46" s="133"/>
      <c r="AQ46" s="21"/>
      <c r="AR46" s="20"/>
      <c r="AS46" s="20"/>
      <c r="AT46" s="20"/>
      <c r="AU46" s="58" t="s">
        <v>80</v>
      </c>
      <c r="AV46" s="316"/>
      <c r="AW46" s="318"/>
    </row>
    <row r="47" s="107" customFormat="1" ht="105" customHeight="1" spans="1:49">
      <c r="A47" s="20">
        <v>38</v>
      </c>
      <c r="B47" s="109" t="s">
        <v>1257</v>
      </c>
      <c r="C47" s="109">
        <v>2023</v>
      </c>
      <c r="D47" s="21" t="s">
        <v>125</v>
      </c>
      <c r="E47" s="110" t="s">
        <v>210</v>
      </c>
      <c r="F47" s="110" t="s">
        <v>45</v>
      </c>
      <c r="G47" s="213" t="s">
        <v>1250</v>
      </c>
      <c r="H47" s="110" t="s">
        <v>211</v>
      </c>
      <c r="I47" s="229" t="s">
        <v>212</v>
      </c>
      <c r="J47" s="213">
        <v>1</v>
      </c>
      <c r="K47" s="110"/>
      <c r="L47" s="110"/>
      <c r="M47" s="110"/>
      <c r="N47" s="110"/>
      <c r="O47" s="110"/>
      <c r="P47" s="110"/>
      <c r="Q47" s="110"/>
      <c r="R47" s="213">
        <v>193</v>
      </c>
      <c r="S47" s="213" t="s">
        <v>168</v>
      </c>
      <c r="T47" s="219" t="s">
        <v>1117</v>
      </c>
      <c r="U47" s="314">
        <v>33</v>
      </c>
      <c r="V47" s="314">
        <v>0</v>
      </c>
      <c r="W47" s="314">
        <v>33</v>
      </c>
      <c r="X47" s="314">
        <v>0</v>
      </c>
      <c r="Y47" s="314">
        <v>0</v>
      </c>
      <c r="Z47" s="314">
        <v>0</v>
      </c>
      <c r="AA47" s="314">
        <v>0</v>
      </c>
      <c r="AB47" s="314"/>
      <c r="AC47" s="50">
        <v>55</v>
      </c>
      <c r="AD47" s="50">
        <v>37</v>
      </c>
      <c r="AE47" s="229" t="s">
        <v>213</v>
      </c>
      <c r="AF47" s="229" t="s">
        <v>214</v>
      </c>
      <c r="AG47" s="21" t="s">
        <v>168</v>
      </c>
      <c r="AH47" s="21" t="s">
        <v>1117</v>
      </c>
      <c r="AI47" s="58" t="s">
        <v>80</v>
      </c>
      <c r="AJ47" s="21" t="s">
        <v>81</v>
      </c>
      <c r="AK47" s="21" t="s">
        <v>82</v>
      </c>
      <c r="AL47" s="21" t="s">
        <v>55</v>
      </c>
      <c r="AM47" s="21" t="s">
        <v>215</v>
      </c>
      <c r="AN47" s="234" t="s">
        <v>80</v>
      </c>
      <c r="AO47" s="21" t="s">
        <v>56</v>
      </c>
      <c r="AP47" s="133"/>
      <c r="AQ47" s="21"/>
      <c r="AR47" s="20"/>
      <c r="AS47" s="20"/>
      <c r="AT47" s="20"/>
      <c r="AU47" s="58" t="s">
        <v>80</v>
      </c>
      <c r="AV47" s="316"/>
      <c r="AW47" s="318"/>
    </row>
    <row r="48" s="107" customFormat="1" ht="45" spans="1:49">
      <c r="A48" s="20">
        <v>39</v>
      </c>
      <c r="B48" s="109" t="s">
        <v>1258</v>
      </c>
      <c r="C48" s="109">
        <v>2023</v>
      </c>
      <c r="D48" s="21" t="s">
        <v>125</v>
      </c>
      <c r="E48" s="110" t="s">
        <v>217</v>
      </c>
      <c r="F48" s="110" t="s">
        <v>45</v>
      </c>
      <c r="G48" s="213" t="s">
        <v>1250</v>
      </c>
      <c r="H48" s="110" t="s">
        <v>218</v>
      </c>
      <c r="I48" s="229" t="s">
        <v>219</v>
      </c>
      <c r="J48" s="213">
        <v>1</v>
      </c>
      <c r="K48" s="110"/>
      <c r="L48" s="110"/>
      <c r="M48" s="110"/>
      <c r="N48" s="110"/>
      <c r="O48" s="110"/>
      <c r="P48" s="110"/>
      <c r="Q48" s="110"/>
      <c r="R48" s="213">
        <v>3584</v>
      </c>
      <c r="S48" s="213" t="s">
        <v>78</v>
      </c>
      <c r="T48" s="219" t="s">
        <v>1076</v>
      </c>
      <c r="U48" s="314">
        <v>40</v>
      </c>
      <c r="V48" s="314">
        <v>0</v>
      </c>
      <c r="W48" s="314">
        <v>40</v>
      </c>
      <c r="X48" s="314">
        <v>0</v>
      </c>
      <c r="Y48" s="314">
        <v>0</v>
      </c>
      <c r="Z48" s="314">
        <v>0</v>
      </c>
      <c r="AA48" s="314">
        <v>0</v>
      </c>
      <c r="AB48" s="314"/>
      <c r="AC48" s="50">
        <v>1024</v>
      </c>
      <c r="AD48" s="50">
        <v>369</v>
      </c>
      <c r="AE48" s="229" t="s">
        <v>220</v>
      </c>
      <c r="AF48" s="229" t="s">
        <v>221</v>
      </c>
      <c r="AG48" s="21" t="s">
        <v>78</v>
      </c>
      <c r="AH48" s="21" t="s">
        <v>1076</v>
      </c>
      <c r="AI48" s="58" t="s">
        <v>80</v>
      </c>
      <c r="AJ48" s="21" t="s">
        <v>81</v>
      </c>
      <c r="AK48" s="21" t="s">
        <v>82</v>
      </c>
      <c r="AL48" s="21" t="s">
        <v>55</v>
      </c>
      <c r="AM48" s="21" t="s">
        <v>108</v>
      </c>
      <c r="AN48" s="234" t="s">
        <v>80</v>
      </c>
      <c r="AO48" s="21" t="s">
        <v>56</v>
      </c>
      <c r="AP48" s="133"/>
      <c r="AQ48" s="21"/>
      <c r="AR48" s="20"/>
      <c r="AS48" s="20"/>
      <c r="AT48" s="20"/>
      <c r="AU48" s="58" t="s">
        <v>80</v>
      </c>
      <c r="AV48" s="316"/>
      <c r="AW48" s="318"/>
    </row>
    <row r="49" s="107" customFormat="1" ht="121" customHeight="1" spans="1:49">
      <c r="A49" s="20">
        <v>40</v>
      </c>
      <c r="B49" s="109" t="s">
        <v>1259</v>
      </c>
      <c r="C49" s="109">
        <v>2023</v>
      </c>
      <c r="D49" s="21" t="s">
        <v>125</v>
      </c>
      <c r="E49" s="110" t="s">
        <v>223</v>
      </c>
      <c r="F49" s="110" t="s">
        <v>45</v>
      </c>
      <c r="G49" s="213" t="s">
        <v>1250</v>
      </c>
      <c r="H49" s="110" t="s">
        <v>224</v>
      </c>
      <c r="I49" s="229" t="s">
        <v>225</v>
      </c>
      <c r="J49" s="213">
        <v>1</v>
      </c>
      <c r="K49" s="110"/>
      <c r="L49" s="110"/>
      <c r="M49" s="110"/>
      <c r="N49" s="110"/>
      <c r="O49" s="110"/>
      <c r="P49" s="110"/>
      <c r="Q49" s="110"/>
      <c r="R49" s="213">
        <v>3371</v>
      </c>
      <c r="S49" s="213" t="s">
        <v>168</v>
      </c>
      <c r="T49" s="219" t="s">
        <v>1117</v>
      </c>
      <c r="U49" s="314">
        <v>80</v>
      </c>
      <c r="V49" s="314">
        <v>0</v>
      </c>
      <c r="W49" s="314">
        <v>80</v>
      </c>
      <c r="X49" s="314">
        <v>0</v>
      </c>
      <c r="Y49" s="314">
        <v>0</v>
      </c>
      <c r="Z49" s="314">
        <v>0</v>
      </c>
      <c r="AA49" s="314">
        <v>0</v>
      </c>
      <c r="AB49" s="314"/>
      <c r="AC49" s="50">
        <v>963</v>
      </c>
      <c r="AD49" s="50">
        <v>290</v>
      </c>
      <c r="AE49" s="229" t="s">
        <v>226</v>
      </c>
      <c r="AF49" s="229" t="s">
        <v>227</v>
      </c>
      <c r="AG49" s="21" t="s">
        <v>168</v>
      </c>
      <c r="AH49" s="21" t="s">
        <v>1117</v>
      </c>
      <c r="AI49" s="58" t="s">
        <v>80</v>
      </c>
      <c r="AJ49" s="21" t="s">
        <v>81</v>
      </c>
      <c r="AK49" s="21" t="s">
        <v>82</v>
      </c>
      <c r="AL49" s="21" t="s">
        <v>55</v>
      </c>
      <c r="AM49" s="21" t="s">
        <v>215</v>
      </c>
      <c r="AN49" s="234" t="s">
        <v>80</v>
      </c>
      <c r="AO49" s="21" t="s">
        <v>56</v>
      </c>
      <c r="AP49" s="133"/>
      <c r="AQ49" s="21"/>
      <c r="AR49" s="20"/>
      <c r="AS49" s="20"/>
      <c r="AT49" s="20"/>
      <c r="AU49" s="58" t="s">
        <v>80</v>
      </c>
      <c r="AV49" s="316"/>
      <c r="AW49" s="318"/>
    </row>
    <row r="50" s="107" customFormat="1" ht="77" customHeight="1" spans="1:49">
      <c r="A50" s="20">
        <v>41</v>
      </c>
      <c r="B50" s="109" t="s">
        <v>1260</v>
      </c>
      <c r="C50" s="109">
        <v>2023</v>
      </c>
      <c r="D50" s="21" t="s">
        <v>125</v>
      </c>
      <c r="E50" s="110" t="s">
        <v>229</v>
      </c>
      <c r="F50" s="110" t="s">
        <v>45</v>
      </c>
      <c r="G50" s="213" t="s">
        <v>1250</v>
      </c>
      <c r="H50" s="110" t="s">
        <v>119</v>
      </c>
      <c r="I50" s="229" t="s">
        <v>230</v>
      </c>
      <c r="J50" s="213">
        <v>1</v>
      </c>
      <c r="K50" s="110"/>
      <c r="L50" s="110"/>
      <c r="M50" s="110"/>
      <c r="N50" s="110"/>
      <c r="O50" s="110"/>
      <c r="P50" s="110"/>
      <c r="Q50" s="110"/>
      <c r="R50" s="213">
        <v>782</v>
      </c>
      <c r="S50" s="213" t="s">
        <v>115</v>
      </c>
      <c r="T50" s="219" t="s">
        <v>1077</v>
      </c>
      <c r="U50" s="314">
        <v>100</v>
      </c>
      <c r="V50" s="314">
        <v>0</v>
      </c>
      <c r="W50" s="314">
        <v>100</v>
      </c>
      <c r="X50" s="314">
        <v>0</v>
      </c>
      <c r="Y50" s="314">
        <v>0</v>
      </c>
      <c r="Z50" s="314">
        <v>0</v>
      </c>
      <c r="AA50" s="314">
        <v>0</v>
      </c>
      <c r="AB50" s="314"/>
      <c r="AC50" s="50">
        <v>214</v>
      </c>
      <c r="AD50" s="50">
        <v>68</v>
      </c>
      <c r="AE50" s="229" t="s">
        <v>231</v>
      </c>
      <c r="AF50" s="229" t="s">
        <v>232</v>
      </c>
      <c r="AG50" s="21" t="s">
        <v>115</v>
      </c>
      <c r="AH50" s="21" t="s">
        <v>1077</v>
      </c>
      <c r="AI50" s="58" t="s">
        <v>80</v>
      </c>
      <c r="AJ50" s="21" t="s">
        <v>81</v>
      </c>
      <c r="AK50" s="21" t="s">
        <v>82</v>
      </c>
      <c r="AL50" s="21" t="s">
        <v>55</v>
      </c>
      <c r="AM50" s="59" t="s">
        <v>63</v>
      </c>
      <c r="AN50" s="234" t="s">
        <v>80</v>
      </c>
      <c r="AO50" s="21" t="s">
        <v>56</v>
      </c>
      <c r="AP50" s="133"/>
      <c r="AQ50" s="21"/>
      <c r="AR50" s="20"/>
      <c r="AS50" s="20"/>
      <c r="AT50" s="20"/>
      <c r="AU50" s="58" t="s">
        <v>80</v>
      </c>
      <c r="AV50" s="316"/>
      <c r="AW50" s="318"/>
    </row>
    <row r="51" s="107" customFormat="1" ht="33.75" spans="1:49">
      <c r="A51" s="20">
        <v>42</v>
      </c>
      <c r="B51" s="109" t="s">
        <v>1261</v>
      </c>
      <c r="C51" s="109">
        <v>2023</v>
      </c>
      <c r="D51" s="21" t="s">
        <v>125</v>
      </c>
      <c r="E51" s="110" t="s">
        <v>251</v>
      </c>
      <c r="F51" s="110" t="s">
        <v>45</v>
      </c>
      <c r="G51" s="213" t="s">
        <v>1250</v>
      </c>
      <c r="H51" s="110" t="s">
        <v>74</v>
      </c>
      <c r="I51" s="229" t="s">
        <v>252</v>
      </c>
      <c r="J51" s="213">
        <v>1</v>
      </c>
      <c r="K51" s="110"/>
      <c r="L51" s="110"/>
      <c r="M51" s="110"/>
      <c r="N51" s="110"/>
      <c r="O51" s="110"/>
      <c r="P51" s="110"/>
      <c r="Q51" s="110"/>
      <c r="R51" s="213">
        <v>3584</v>
      </c>
      <c r="S51" s="213" t="s">
        <v>78</v>
      </c>
      <c r="T51" s="219" t="s">
        <v>1076</v>
      </c>
      <c r="U51" s="314">
        <v>3.6</v>
      </c>
      <c r="V51" s="314">
        <v>0</v>
      </c>
      <c r="W51" s="314">
        <v>0</v>
      </c>
      <c r="X51" s="314">
        <v>3.6</v>
      </c>
      <c r="Y51" s="314">
        <v>0</v>
      </c>
      <c r="Z51" s="314">
        <v>0</v>
      </c>
      <c r="AA51" s="314">
        <v>0</v>
      </c>
      <c r="AB51" s="314"/>
      <c r="AC51" s="50">
        <v>1024</v>
      </c>
      <c r="AD51" s="50">
        <v>369</v>
      </c>
      <c r="AE51" s="229" t="s">
        <v>253</v>
      </c>
      <c r="AF51" s="229" t="s">
        <v>243</v>
      </c>
      <c r="AG51" s="21" t="s">
        <v>78</v>
      </c>
      <c r="AH51" s="21" t="s">
        <v>1076</v>
      </c>
      <c r="AI51" s="58" t="s">
        <v>80</v>
      </c>
      <c r="AJ51" s="21" t="s">
        <v>81</v>
      </c>
      <c r="AK51" s="21" t="s">
        <v>82</v>
      </c>
      <c r="AL51" s="21" t="s">
        <v>55</v>
      </c>
      <c r="AM51" s="21" t="s">
        <v>108</v>
      </c>
      <c r="AN51" s="110" t="s">
        <v>80</v>
      </c>
      <c r="AO51" s="21" t="s">
        <v>203</v>
      </c>
      <c r="AP51" s="133"/>
      <c r="AQ51" s="21"/>
      <c r="AR51" s="20"/>
      <c r="AS51" s="20"/>
      <c r="AT51" s="20"/>
      <c r="AU51" s="58" t="s">
        <v>80</v>
      </c>
      <c r="AV51" s="316"/>
      <c r="AW51" s="318"/>
    </row>
    <row r="52" s="107" customFormat="1" ht="67.5" spans="1:49">
      <c r="A52" s="20">
        <v>43</v>
      </c>
      <c r="B52" s="109" t="s">
        <v>1262</v>
      </c>
      <c r="C52" s="109">
        <v>2023</v>
      </c>
      <c r="D52" s="23" t="s">
        <v>125</v>
      </c>
      <c r="E52" s="214" t="s">
        <v>261</v>
      </c>
      <c r="F52" s="214" t="s">
        <v>45</v>
      </c>
      <c r="G52" s="213" t="s">
        <v>1250</v>
      </c>
      <c r="H52" s="214" t="s">
        <v>262</v>
      </c>
      <c r="I52" s="313" t="s">
        <v>263</v>
      </c>
      <c r="J52" s="213">
        <v>1</v>
      </c>
      <c r="K52" s="214"/>
      <c r="L52" s="214"/>
      <c r="M52" s="214"/>
      <c r="N52" s="214"/>
      <c r="O52" s="214"/>
      <c r="P52" s="214"/>
      <c r="Q52" s="214"/>
      <c r="R52" s="213">
        <v>109</v>
      </c>
      <c r="S52" s="213" t="s">
        <v>50</v>
      </c>
      <c r="T52" s="219" t="s">
        <v>51</v>
      </c>
      <c r="U52" s="314">
        <v>600</v>
      </c>
      <c r="V52" s="314">
        <v>0</v>
      </c>
      <c r="W52" s="314">
        <v>600</v>
      </c>
      <c r="X52" s="314">
        <v>0</v>
      </c>
      <c r="Y52" s="314">
        <v>0</v>
      </c>
      <c r="Z52" s="314">
        <v>0</v>
      </c>
      <c r="AA52" s="314">
        <v>0</v>
      </c>
      <c r="AB52" s="314"/>
      <c r="AC52" s="50">
        <v>31</v>
      </c>
      <c r="AD52" s="50">
        <v>0</v>
      </c>
      <c r="AE52" s="313" t="s">
        <v>264</v>
      </c>
      <c r="AF52" s="313" t="s">
        <v>265</v>
      </c>
      <c r="AG52" s="22" t="s">
        <v>50</v>
      </c>
      <c r="AH52" s="21" t="s">
        <v>51</v>
      </c>
      <c r="AI52" s="58" t="s">
        <v>80</v>
      </c>
      <c r="AJ52" s="21" t="s">
        <v>81</v>
      </c>
      <c r="AK52" s="21" t="s">
        <v>82</v>
      </c>
      <c r="AL52" s="21" t="s">
        <v>55</v>
      </c>
      <c r="AM52" s="21" t="s">
        <v>266</v>
      </c>
      <c r="AN52" s="234" t="s">
        <v>80</v>
      </c>
      <c r="AO52" s="21" t="s">
        <v>203</v>
      </c>
      <c r="AP52" s="133"/>
      <c r="AQ52" s="21"/>
      <c r="AR52" s="20"/>
      <c r="AS52" s="20"/>
      <c r="AT52" s="20"/>
      <c r="AU52" s="58" t="s">
        <v>80</v>
      </c>
      <c r="AV52" s="316"/>
      <c r="AW52" s="318"/>
    </row>
    <row r="53" s="107" customFormat="1" ht="33.75" spans="1:49">
      <c r="A53" s="20">
        <v>44</v>
      </c>
      <c r="B53" s="109" t="s">
        <v>1263</v>
      </c>
      <c r="C53" s="109">
        <v>2023</v>
      </c>
      <c r="D53" s="23" t="s">
        <v>125</v>
      </c>
      <c r="E53" s="214" t="s">
        <v>268</v>
      </c>
      <c r="F53" s="214" t="s">
        <v>45</v>
      </c>
      <c r="G53" s="213" t="s">
        <v>1250</v>
      </c>
      <c r="H53" s="214" t="s">
        <v>262</v>
      </c>
      <c r="I53" s="313" t="s">
        <v>269</v>
      </c>
      <c r="J53" s="213">
        <v>1</v>
      </c>
      <c r="K53" s="214"/>
      <c r="L53" s="214"/>
      <c r="M53" s="214"/>
      <c r="N53" s="214"/>
      <c r="O53" s="214"/>
      <c r="P53" s="214"/>
      <c r="Q53" s="214"/>
      <c r="R53" s="213">
        <v>704</v>
      </c>
      <c r="S53" s="213" t="s">
        <v>50</v>
      </c>
      <c r="T53" s="219" t="s">
        <v>51</v>
      </c>
      <c r="U53" s="314">
        <v>20</v>
      </c>
      <c r="V53" s="314">
        <v>0</v>
      </c>
      <c r="W53" s="314">
        <v>0</v>
      </c>
      <c r="X53" s="314">
        <v>20</v>
      </c>
      <c r="Y53" s="314">
        <v>0</v>
      </c>
      <c r="Z53" s="314">
        <v>0</v>
      </c>
      <c r="AA53" s="314">
        <v>0</v>
      </c>
      <c r="AB53" s="314"/>
      <c r="AC53" s="50">
        <v>201</v>
      </c>
      <c r="AD53" s="50">
        <v>127</v>
      </c>
      <c r="AE53" s="313" t="s">
        <v>270</v>
      </c>
      <c r="AF53" s="313" t="s">
        <v>271</v>
      </c>
      <c r="AG53" s="22" t="s">
        <v>50</v>
      </c>
      <c r="AH53" s="21" t="s">
        <v>51</v>
      </c>
      <c r="AI53" s="58" t="s">
        <v>80</v>
      </c>
      <c r="AJ53" s="21" t="s">
        <v>81</v>
      </c>
      <c r="AK53" s="21" t="s">
        <v>82</v>
      </c>
      <c r="AL53" s="21" t="s">
        <v>55</v>
      </c>
      <c r="AM53" s="21" t="s">
        <v>108</v>
      </c>
      <c r="AN53" s="234" t="s">
        <v>80</v>
      </c>
      <c r="AO53" s="21" t="s">
        <v>203</v>
      </c>
      <c r="AP53" s="133"/>
      <c r="AQ53" s="21"/>
      <c r="AR53" s="20"/>
      <c r="AS53" s="20"/>
      <c r="AT53" s="20"/>
      <c r="AU53" s="58" t="s">
        <v>80</v>
      </c>
      <c r="AV53" s="316"/>
      <c r="AW53" s="318"/>
    </row>
    <row r="54" s="107" customFormat="1" ht="56.25" spans="1:49">
      <c r="A54" s="20">
        <v>45</v>
      </c>
      <c r="B54" s="109" t="s">
        <v>1264</v>
      </c>
      <c r="C54" s="109">
        <v>2023</v>
      </c>
      <c r="D54" s="23" t="s">
        <v>125</v>
      </c>
      <c r="E54" s="214" t="s">
        <v>276</v>
      </c>
      <c r="F54" s="214" t="s">
        <v>45</v>
      </c>
      <c r="G54" s="213" t="s">
        <v>1250</v>
      </c>
      <c r="H54" s="214" t="s">
        <v>262</v>
      </c>
      <c r="I54" s="313" t="s">
        <v>277</v>
      </c>
      <c r="J54" s="213">
        <v>1</v>
      </c>
      <c r="K54" s="214"/>
      <c r="L54" s="214"/>
      <c r="M54" s="214"/>
      <c r="N54" s="214"/>
      <c r="O54" s="214"/>
      <c r="P54" s="214"/>
      <c r="Q54" s="214"/>
      <c r="R54" s="213">
        <v>7623</v>
      </c>
      <c r="S54" s="213" t="s">
        <v>50</v>
      </c>
      <c r="T54" s="219" t="s">
        <v>51</v>
      </c>
      <c r="U54" s="314">
        <v>220</v>
      </c>
      <c r="V54" s="314">
        <v>0</v>
      </c>
      <c r="W54" s="314">
        <v>0</v>
      </c>
      <c r="X54" s="314">
        <v>220</v>
      </c>
      <c r="Y54" s="314">
        <v>0</v>
      </c>
      <c r="Z54" s="314">
        <v>0</v>
      </c>
      <c r="AA54" s="314">
        <v>0</v>
      </c>
      <c r="AB54" s="314"/>
      <c r="AC54" s="50">
        <v>2178</v>
      </c>
      <c r="AD54" s="50">
        <v>1175</v>
      </c>
      <c r="AE54" s="313" t="s">
        <v>278</v>
      </c>
      <c r="AF54" s="313" t="s">
        <v>279</v>
      </c>
      <c r="AG54" s="22" t="s">
        <v>50</v>
      </c>
      <c r="AH54" s="21" t="s">
        <v>51</v>
      </c>
      <c r="AI54" s="58" t="s">
        <v>80</v>
      </c>
      <c r="AJ54" s="21" t="s">
        <v>81</v>
      </c>
      <c r="AK54" s="21" t="s">
        <v>82</v>
      </c>
      <c r="AL54" s="21" t="s">
        <v>55</v>
      </c>
      <c r="AM54" s="21" t="s">
        <v>131</v>
      </c>
      <c r="AN54" s="234" t="s">
        <v>80</v>
      </c>
      <c r="AO54" s="21" t="s">
        <v>280</v>
      </c>
      <c r="AP54" s="133"/>
      <c r="AQ54" s="21"/>
      <c r="AR54" s="20"/>
      <c r="AS54" s="20"/>
      <c r="AT54" s="20"/>
      <c r="AU54" s="58" t="s">
        <v>80</v>
      </c>
      <c r="AV54" s="316"/>
      <c r="AW54" s="318"/>
    </row>
    <row r="55" s="107" customFormat="1" ht="78.75" spans="1:49">
      <c r="A55" s="20">
        <v>46</v>
      </c>
      <c r="B55" s="109" t="s">
        <v>1265</v>
      </c>
      <c r="C55" s="311">
        <v>2024</v>
      </c>
      <c r="D55" s="26" t="s">
        <v>125</v>
      </c>
      <c r="E55" s="110" t="s">
        <v>1266</v>
      </c>
      <c r="F55" s="110" t="s">
        <v>45</v>
      </c>
      <c r="G55" s="110" t="s">
        <v>1267</v>
      </c>
      <c r="H55" s="110" t="s">
        <v>224</v>
      </c>
      <c r="I55" s="229" t="s">
        <v>1268</v>
      </c>
      <c r="J55" s="110">
        <v>1</v>
      </c>
      <c r="K55" s="110"/>
      <c r="L55" s="110"/>
      <c r="M55" s="110"/>
      <c r="N55" s="110"/>
      <c r="O55" s="110"/>
      <c r="P55" s="110"/>
      <c r="Q55" s="110"/>
      <c r="R55" s="110">
        <v>3852</v>
      </c>
      <c r="S55" s="229" t="s">
        <v>168</v>
      </c>
      <c r="T55" s="229" t="s">
        <v>1269</v>
      </c>
      <c r="U55" s="110">
        <v>500</v>
      </c>
      <c r="V55" s="110">
        <v>500</v>
      </c>
      <c r="W55" s="314">
        <v>0</v>
      </c>
      <c r="X55" s="314">
        <v>0</v>
      </c>
      <c r="Y55" s="314">
        <v>0</v>
      </c>
      <c r="Z55" s="314">
        <v>0</v>
      </c>
      <c r="AA55" s="314">
        <v>0</v>
      </c>
      <c r="AB55" s="110"/>
      <c r="AC55" s="21">
        <v>236</v>
      </c>
      <c r="AD55" s="21">
        <v>154</v>
      </c>
      <c r="AE55" s="110" t="s">
        <v>1270</v>
      </c>
      <c r="AF55" s="110" t="s">
        <v>1271</v>
      </c>
      <c r="AG55" s="21" t="s">
        <v>168</v>
      </c>
      <c r="AH55" s="21" t="s">
        <v>1117</v>
      </c>
      <c r="AI55" s="21" t="s">
        <v>80</v>
      </c>
      <c r="AJ55" s="21" t="s">
        <v>81</v>
      </c>
      <c r="AK55" s="21" t="s">
        <v>82</v>
      </c>
      <c r="AL55" s="21" t="s">
        <v>55</v>
      </c>
      <c r="AM55" s="21" t="s">
        <v>131</v>
      </c>
      <c r="AN55" s="234" t="s">
        <v>80</v>
      </c>
      <c r="AO55" s="21" t="s">
        <v>280</v>
      </c>
      <c r="AP55" s="178"/>
      <c r="AQ55" s="178"/>
      <c r="AR55" s="178"/>
      <c r="AS55" s="178"/>
      <c r="AT55" s="178"/>
      <c r="AU55" s="21" t="s">
        <v>80</v>
      </c>
      <c r="AV55" s="3"/>
      <c r="AW55" s="3"/>
    </row>
    <row r="56" s="310" customFormat="1" ht="56.25" spans="1:49">
      <c r="A56" s="20">
        <v>47</v>
      </c>
      <c r="B56" s="109" t="s">
        <v>1272</v>
      </c>
      <c r="C56" s="311">
        <v>2024</v>
      </c>
      <c r="D56" s="26" t="s">
        <v>125</v>
      </c>
      <c r="E56" s="110" t="s">
        <v>1273</v>
      </c>
      <c r="F56" s="110" t="s">
        <v>45</v>
      </c>
      <c r="G56" s="110" t="s">
        <v>1267</v>
      </c>
      <c r="H56" s="110" t="s">
        <v>621</v>
      </c>
      <c r="I56" s="229" t="s">
        <v>1274</v>
      </c>
      <c r="J56" s="110">
        <v>1</v>
      </c>
      <c r="K56" s="110"/>
      <c r="L56" s="110"/>
      <c r="M56" s="110"/>
      <c r="N56" s="110"/>
      <c r="O56" s="110"/>
      <c r="P56" s="110"/>
      <c r="Q56" s="110"/>
      <c r="R56" s="110">
        <v>124</v>
      </c>
      <c r="S56" s="229" t="s">
        <v>200</v>
      </c>
      <c r="T56" s="229" t="s">
        <v>201</v>
      </c>
      <c r="U56" s="110">
        <v>200</v>
      </c>
      <c r="V56" s="110">
        <v>200</v>
      </c>
      <c r="W56" s="314">
        <v>0</v>
      </c>
      <c r="X56" s="314">
        <v>0</v>
      </c>
      <c r="Y56" s="314">
        <v>0</v>
      </c>
      <c r="Z56" s="314">
        <v>0</v>
      </c>
      <c r="AA56" s="314">
        <v>0</v>
      </c>
      <c r="AB56" s="110"/>
      <c r="AC56" s="21">
        <v>31</v>
      </c>
      <c r="AD56" s="21">
        <v>25</v>
      </c>
      <c r="AE56" s="110" t="s">
        <v>1275</v>
      </c>
      <c r="AF56" s="110" t="s">
        <v>1276</v>
      </c>
      <c r="AG56" s="21" t="s">
        <v>200</v>
      </c>
      <c r="AH56" s="21" t="s">
        <v>201</v>
      </c>
      <c r="AI56" s="21" t="s">
        <v>80</v>
      </c>
      <c r="AJ56" s="21" t="s">
        <v>81</v>
      </c>
      <c r="AK56" s="21" t="s">
        <v>82</v>
      </c>
      <c r="AL56" s="21" t="s">
        <v>55</v>
      </c>
      <c r="AM56" s="21" t="s">
        <v>131</v>
      </c>
      <c r="AN56" s="234" t="s">
        <v>80</v>
      </c>
      <c r="AO56" s="21" t="s">
        <v>280</v>
      </c>
      <c r="AP56" s="181"/>
      <c r="AQ56" s="181"/>
      <c r="AR56" s="181"/>
      <c r="AS56" s="181"/>
      <c r="AT56" s="181"/>
      <c r="AU56" s="21" t="s">
        <v>80</v>
      </c>
      <c r="AV56" s="106"/>
      <c r="AW56" s="106"/>
    </row>
    <row r="57" s="3" customFormat="1" ht="18" customHeight="1" spans="1:48">
      <c r="A57" s="165"/>
      <c r="B57" s="156" t="s">
        <v>281</v>
      </c>
      <c r="C57" s="156"/>
      <c r="D57" s="156"/>
      <c r="E57" s="157"/>
      <c r="F57" s="156"/>
      <c r="G57" s="156"/>
      <c r="H57" s="157"/>
      <c r="I57" s="156"/>
      <c r="J57" s="166">
        <v>0</v>
      </c>
      <c r="K57" s="166">
        <v>0</v>
      </c>
      <c r="L57" s="166">
        <v>0</v>
      </c>
      <c r="M57" s="166">
        <v>0</v>
      </c>
      <c r="N57" s="166">
        <v>0</v>
      </c>
      <c r="O57" s="166">
        <v>0</v>
      </c>
      <c r="P57" s="166">
        <v>0</v>
      </c>
      <c r="Q57" s="166">
        <v>0</v>
      </c>
      <c r="R57" s="166">
        <v>0</v>
      </c>
      <c r="S57" s="166">
        <v>0</v>
      </c>
      <c r="T57" s="166">
        <v>0</v>
      </c>
      <c r="U57" s="166">
        <v>0</v>
      </c>
      <c r="V57" s="166">
        <v>0</v>
      </c>
      <c r="W57" s="166">
        <v>0</v>
      </c>
      <c r="X57" s="166">
        <v>0</v>
      </c>
      <c r="Y57" s="166">
        <v>0</v>
      </c>
      <c r="Z57" s="166">
        <v>0</v>
      </c>
      <c r="AA57" s="166">
        <v>0</v>
      </c>
      <c r="AB57" s="166"/>
      <c r="AC57" s="166">
        <v>0</v>
      </c>
      <c r="AD57" s="166">
        <v>0</v>
      </c>
      <c r="AE57" s="174"/>
      <c r="AF57" s="174"/>
      <c r="AG57" s="165"/>
      <c r="AH57" s="182"/>
      <c r="AI57" s="183"/>
      <c r="AJ57" s="182"/>
      <c r="AK57" s="165"/>
      <c r="AL57" s="184"/>
      <c r="AM57" s="175"/>
      <c r="AN57" s="163"/>
      <c r="AO57" s="178"/>
      <c r="AP57" s="163"/>
      <c r="AQ57" s="178"/>
      <c r="AR57" s="178"/>
      <c r="AS57" s="178"/>
      <c r="AT57" s="178"/>
      <c r="AU57" s="304"/>
      <c r="AV57" s="178"/>
    </row>
    <row r="58" s="3" customFormat="1" ht="18" customHeight="1" spans="1:48">
      <c r="A58" s="165"/>
      <c r="B58" s="156" t="s">
        <v>282</v>
      </c>
      <c r="C58" s="156"/>
      <c r="D58" s="156"/>
      <c r="E58" s="157"/>
      <c r="F58" s="156"/>
      <c r="G58" s="156"/>
      <c r="H58" s="157"/>
      <c r="I58" s="156"/>
      <c r="J58" s="166">
        <f>SUM(J59:J71)</f>
        <v>13</v>
      </c>
      <c r="K58" s="166">
        <f t="shared" ref="K58:AA58" si="5">SUM(K59:K71)</f>
        <v>0</v>
      </c>
      <c r="L58" s="166">
        <f t="shared" si="5"/>
        <v>0</v>
      </c>
      <c r="M58" s="166">
        <f t="shared" si="5"/>
        <v>0</v>
      </c>
      <c r="N58" s="166">
        <f t="shared" si="5"/>
        <v>0</v>
      </c>
      <c r="O58" s="166">
        <f t="shared" si="5"/>
        <v>0</v>
      </c>
      <c r="P58" s="166">
        <f t="shared" si="5"/>
        <v>0</v>
      </c>
      <c r="Q58" s="166">
        <f t="shared" si="5"/>
        <v>0</v>
      </c>
      <c r="R58" s="166">
        <f t="shared" si="5"/>
        <v>46666</v>
      </c>
      <c r="S58" s="166">
        <f t="shared" si="5"/>
        <v>0</v>
      </c>
      <c r="T58" s="166">
        <f t="shared" si="5"/>
        <v>0</v>
      </c>
      <c r="U58" s="166">
        <f t="shared" si="5"/>
        <v>6039</v>
      </c>
      <c r="V58" s="166">
        <f t="shared" si="5"/>
        <v>1473.75</v>
      </c>
      <c r="W58" s="166">
        <f t="shared" si="5"/>
        <v>1897.29</v>
      </c>
      <c r="X58" s="166">
        <f t="shared" si="5"/>
        <v>2268.96</v>
      </c>
      <c r="Y58" s="166">
        <f t="shared" si="5"/>
        <v>0</v>
      </c>
      <c r="Z58" s="166">
        <f t="shared" si="5"/>
        <v>399</v>
      </c>
      <c r="AA58" s="166">
        <f t="shared" si="5"/>
        <v>0</v>
      </c>
      <c r="AB58" s="166"/>
      <c r="AC58" s="166">
        <f>SUM(AC59:AC66)</f>
        <v>9825</v>
      </c>
      <c r="AD58" s="166">
        <f>SUM(AD59:AD66)</f>
        <v>4183</v>
      </c>
      <c r="AE58" s="174"/>
      <c r="AF58" s="174"/>
      <c r="AG58" s="165"/>
      <c r="AH58" s="182"/>
      <c r="AI58" s="183"/>
      <c r="AJ58" s="182"/>
      <c r="AK58" s="165"/>
      <c r="AL58" s="184"/>
      <c r="AM58" s="175"/>
      <c r="AN58" s="163"/>
      <c r="AO58" s="178"/>
      <c r="AP58" s="163"/>
      <c r="AQ58" s="178"/>
      <c r="AR58" s="178"/>
      <c r="AS58" s="178"/>
      <c r="AT58" s="178"/>
      <c r="AU58" s="304"/>
      <c r="AV58" s="178"/>
    </row>
    <row r="59" s="1" customFormat="1" ht="67.5" spans="1:48">
      <c r="A59" s="20">
        <v>48</v>
      </c>
      <c r="B59" s="158" t="s">
        <v>283</v>
      </c>
      <c r="C59" s="20">
        <v>2022</v>
      </c>
      <c r="D59" s="23" t="s">
        <v>125</v>
      </c>
      <c r="E59" s="251" t="s">
        <v>284</v>
      </c>
      <c r="F59" s="23" t="s">
        <v>45</v>
      </c>
      <c r="G59" s="22" t="s">
        <v>1072</v>
      </c>
      <c r="H59" s="23" t="s">
        <v>285</v>
      </c>
      <c r="I59" s="35" t="s">
        <v>1132</v>
      </c>
      <c r="J59" s="23">
        <v>1</v>
      </c>
      <c r="K59" s="23"/>
      <c r="L59" s="23"/>
      <c r="M59" s="23"/>
      <c r="N59" s="23"/>
      <c r="O59" s="23"/>
      <c r="P59" s="23"/>
      <c r="Q59" s="23"/>
      <c r="R59" s="22">
        <v>7623</v>
      </c>
      <c r="S59" s="23" t="s">
        <v>50</v>
      </c>
      <c r="T59" s="35" t="s">
        <v>51</v>
      </c>
      <c r="U59" s="44">
        <v>1950</v>
      </c>
      <c r="V59" s="44">
        <v>700</v>
      </c>
      <c r="W59" s="44">
        <v>0</v>
      </c>
      <c r="X59" s="44">
        <v>1250</v>
      </c>
      <c r="Y59" s="44">
        <v>0</v>
      </c>
      <c r="Z59" s="44">
        <v>0</v>
      </c>
      <c r="AA59" s="44">
        <v>0</v>
      </c>
      <c r="AB59" s="44"/>
      <c r="AC59" s="50">
        <v>2178</v>
      </c>
      <c r="AD59" s="50">
        <v>1175</v>
      </c>
      <c r="AE59" s="35" t="s">
        <v>1464</v>
      </c>
      <c r="AF59" s="35" t="s">
        <v>1465</v>
      </c>
      <c r="AG59" s="22" t="s">
        <v>50</v>
      </c>
      <c r="AH59" s="21" t="s">
        <v>51</v>
      </c>
      <c r="AI59" s="58" t="s">
        <v>80</v>
      </c>
      <c r="AJ59" s="21" t="s">
        <v>81</v>
      </c>
      <c r="AK59" s="21" t="s">
        <v>82</v>
      </c>
      <c r="AL59" s="21" t="s">
        <v>55</v>
      </c>
      <c r="AM59" s="21" t="s">
        <v>289</v>
      </c>
      <c r="AN59" s="21" t="s">
        <v>56</v>
      </c>
      <c r="AO59" s="21" t="s">
        <v>1078</v>
      </c>
      <c r="AP59" s="21"/>
      <c r="AQ59" s="20" t="s">
        <v>1079</v>
      </c>
      <c r="AR59" s="20" t="s">
        <v>1079</v>
      </c>
      <c r="AS59" s="20" t="s">
        <v>1079</v>
      </c>
      <c r="AT59" s="262" t="s">
        <v>1135</v>
      </c>
      <c r="AU59" s="152" t="s">
        <v>80</v>
      </c>
      <c r="AV59" s="133" t="s">
        <v>1080</v>
      </c>
    </row>
    <row r="60" s="74" customFormat="1" ht="132" customHeight="1" spans="1:49">
      <c r="A60" s="20">
        <v>49</v>
      </c>
      <c r="B60" s="247" t="s">
        <v>290</v>
      </c>
      <c r="C60" s="152">
        <v>2022</v>
      </c>
      <c r="D60" s="23" t="s">
        <v>125</v>
      </c>
      <c r="E60" s="248" t="s">
        <v>291</v>
      </c>
      <c r="F60" s="192" t="s">
        <v>45</v>
      </c>
      <c r="G60" s="114" t="s">
        <v>1072</v>
      </c>
      <c r="H60" s="252" t="s">
        <v>190</v>
      </c>
      <c r="I60" s="254" t="s">
        <v>1466</v>
      </c>
      <c r="J60" s="192">
        <v>1</v>
      </c>
      <c r="K60" s="192"/>
      <c r="L60" s="192"/>
      <c r="M60" s="192"/>
      <c r="N60" s="192"/>
      <c r="O60" s="192"/>
      <c r="P60" s="192"/>
      <c r="Q60" s="192"/>
      <c r="R60" s="114">
        <v>2587</v>
      </c>
      <c r="S60" s="255" t="s">
        <v>70</v>
      </c>
      <c r="T60" s="256" t="s">
        <v>1075</v>
      </c>
      <c r="U60" s="115">
        <v>1200</v>
      </c>
      <c r="V60" s="115">
        <v>400</v>
      </c>
      <c r="W60" s="115">
        <v>0</v>
      </c>
      <c r="X60" s="115">
        <f>U60-V60-Z60</f>
        <v>401</v>
      </c>
      <c r="Y60" s="115">
        <v>0</v>
      </c>
      <c r="Z60" s="115">
        <v>399</v>
      </c>
      <c r="AA60" s="115">
        <v>0</v>
      </c>
      <c r="AB60" s="115"/>
      <c r="AC60" s="141">
        <v>739</v>
      </c>
      <c r="AD60" s="141">
        <v>116</v>
      </c>
      <c r="AE60" s="117" t="s">
        <v>1467</v>
      </c>
      <c r="AF60" s="117" t="s">
        <v>1134</v>
      </c>
      <c r="AG60" s="21" t="s">
        <v>70</v>
      </c>
      <c r="AH60" s="21" t="s">
        <v>1075</v>
      </c>
      <c r="AI60" s="58" t="s">
        <v>80</v>
      </c>
      <c r="AJ60" s="21" t="s">
        <v>81</v>
      </c>
      <c r="AK60" s="21" t="s">
        <v>82</v>
      </c>
      <c r="AL60" s="21" t="s">
        <v>55</v>
      </c>
      <c r="AM60" s="59" t="s">
        <v>289</v>
      </c>
      <c r="AN60" s="21" t="s">
        <v>56</v>
      </c>
      <c r="AO60" s="21" t="s">
        <v>1078</v>
      </c>
      <c r="AP60" s="21"/>
      <c r="AQ60" s="152" t="s">
        <v>1079</v>
      </c>
      <c r="AR60" s="152" t="s">
        <v>1079</v>
      </c>
      <c r="AS60" s="152" t="s">
        <v>1079</v>
      </c>
      <c r="AT60" s="152" t="s">
        <v>1135</v>
      </c>
      <c r="AU60" s="152" t="s">
        <v>80</v>
      </c>
      <c r="AV60" s="133" t="s">
        <v>1080</v>
      </c>
      <c r="AW60" s="74" t="s">
        <v>1135</v>
      </c>
    </row>
    <row r="61" s="1" customFormat="1" ht="105" customHeight="1" spans="1:48">
      <c r="A61" s="20">
        <v>50</v>
      </c>
      <c r="B61" s="158" t="s">
        <v>301</v>
      </c>
      <c r="C61" s="20">
        <v>2022</v>
      </c>
      <c r="D61" s="21" t="s">
        <v>125</v>
      </c>
      <c r="E61" s="71" t="s">
        <v>302</v>
      </c>
      <c r="F61" s="21" t="s">
        <v>45</v>
      </c>
      <c r="G61" s="22" t="s">
        <v>1072</v>
      </c>
      <c r="H61" s="21" t="s">
        <v>303</v>
      </c>
      <c r="I61" s="33" t="s">
        <v>1468</v>
      </c>
      <c r="J61" s="23">
        <v>1</v>
      </c>
      <c r="K61" s="21"/>
      <c r="L61" s="21"/>
      <c r="M61" s="21"/>
      <c r="N61" s="21"/>
      <c r="O61" s="21"/>
      <c r="P61" s="21"/>
      <c r="Q61" s="21"/>
      <c r="R61" s="22">
        <v>2380</v>
      </c>
      <c r="S61" s="23" t="s">
        <v>177</v>
      </c>
      <c r="T61" s="35" t="s">
        <v>178</v>
      </c>
      <c r="U61" s="44">
        <v>350</v>
      </c>
      <c r="V61" s="44">
        <v>120</v>
      </c>
      <c r="W61" s="44">
        <v>0</v>
      </c>
      <c r="X61" s="44">
        <v>230</v>
      </c>
      <c r="Y61" s="44">
        <v>0</v>
      </c>
      <c r="Z61" s="44">
        <v>0</v>
      </c>
      <c r="AA61" s="44">
        <v>0</v>
      </c>
      <c r="AB61" s="44"/>
      <c r="AC61" s="50">
        <v>680</v>
      </c>
      <c r="AD61" s="50">
        <v>300</v>
      </c>
      <c r="AE61" s="33" t="s">
        <v>305</v>
      </c>
      <c r="AF61" s="33" t="s">
        <v>306</v>
      </c>
      <c r="AG61" s="21" t="s">
        <v>177</v>
      </c>
      <c r="AH61" s="21" t="s">
        <v>178</v>
      </c>
      <c r="AI61" s="58" t="s">
        <v>80</v>
      </c>
      <c r="AJ61" s="21" t="s">
        <v>81</v>
      </c>
      <c r="AK61" s="21" t="s">
        <v>82</v>
      </c>
      <c r="AL61" s="21" t="s">
        <v>55</v>
      </c>
      <c r="AM61" s="59" t="s">
        <v>289</v>
      </c>
      <c r="AN61" s="21" t="s">
        <v>56</v>
      </c>
      <c r="AO61" s="21" t="s">
        <v>1078</v>
      </c>
      <c r="AP61" s="21"/>
      <c r="AQ61" s="20" t="s">
        <v>1079</v>
      </c>
      <c r="AR61" s="20" t="s">
        <v>1079</v>
      </c>
      <c r="AS61" s="158" t="s">
        <v>1079</v>
      </c>
      <c r="AT61" s="152" t="s">
        <v>1135</v>
      </c>
      <c r="AU61" s="152" t="s">
        <v>52</v>
      </c>
      <c r="AV61" s="133" t="s">
        <v>1080</v>
      </c>
    </row>
    <row r="62" s="1" customFormat="1" ht="62" customHeight="1" spans="1:48">
      <c r="A62" s="20">
        <v>51</v>
      </c>
      <c r="B62" s="158" t="s">
        <v>307</v>
      </c>
      <c r="C62" s="20">
        <v>2022</v>
      </c>
      <c r="D62" s="21" t="s">
        <v>125</v>
      </c>
      <c r="E62" s="71" t="s">
        <v>308</v>
      </c>
      <c r="F62" s="22" t="s">
        <v>45</v>
      </c>
      <c r="G62" s="22" t="s">
        <v>1072</v>
      </c>
      <c r="H62" s="21" t="s">
        <v>303</v>
      </c>
      <c r="I62" s="33" t="s">
        <v>1469</v>
      </c>
      <c r="J62" s="24">
        <v>1</v>
      </c>
      <c r="K62" s="21"/>
      <c r="L62" s="21"/>
      <c r="M62" s="21"/>
      <c r="N62" s="21"/>
      <c r="O62" s="21"/>
      <c r="P62" s="21"/>
      <c r="Q62" s="21"/>
      <c r="R62" s="22">
        <v>5758</v>
      </c>
      <c r="S62" s="23" t="s">
        <v>177</v>
      </c>
      <c r="T62" s="35" t="s">
        <v>178</v>
      </c>
      <c r="U62" s="44">
        <v>26</v>
      </c>
      <c r="V62" s="44">
        <v>26</v>
      </c>
      <c r="W62" s="44">
        <v>0</v>
      </c>
      <c r="X62" s="44">
        <v>0</v>
      </c>
      <c r="Y62" s="44">
        <v>0</v>
      </c>
      <c r="Z62" s="44">
        <v>0</v>
      </c>
      <c r="AA62" s="44">
        <v>0</v>
      </c>
      <c r="AB62" s="44"/>
      <c r="AC62" s="50">
        <v>1645</v>
      </c>
      <c r="AD62" s="50">
        <v>754</v>
      </c>
      <c r="AE62" s="33" t="s">
        <v>310</v>
      </c>
      <c r="AF62" s="33" t="s">
        <v>311</v>
      </c>
      <c r="AG62" s="21" t="s">
        <v>177</v>
      </c>
      <c r="AH62" s="21" t="s">
        <v>178</v>
      </c>
      <c r="AI62" s="58" t="s">
        <v>80</v>
      </c>
      <c r="AJ62" s="21" t="s">
        <v>81</v>
      </c>
      <c r="AK62" s="21" t="s">
        <v>82</v>
      </c>
      <c r="AL62" s="21" t="s">
        <v>55</v>
      </c>
      <c r="AM62" s="59" t="s">
        <v>289</v>
      </c>
      <c r="AN62" s="21" t="s">
        <v>56</v>
      </c>
      <c r="AO62" s="21" t="s">
        <v>1078</v>
      </c>
      <c r="AP62" s="21"/>
      <c r="AQ62" s="20" t="s">
        <v>1079</v>
      </c>
      <c r="AR62" s="20" t="s">
        <v>1079</v>
      </c>
      <c r="AS62" s="158" t="s">
        <v>1079</v>
      </c>
      <c r="AT62" s="152" t="s">
        <v>1135</v>
      </c>
      <c r="AU62" s="152" t="s">
        <v>80</v>
      </c>
      <c r="AV62" s="133" t="s">
        <v>1080</v>
      </c>
    </row>
    <row r="63" s="1" customFormat="1" ht="45" spans="1:48">
      <c r="A63" s="20">
        <v>52</v>
      </c>
      <c r="B63" s="158" t="s">
        <v>312</v>
      </c>
      <c r="C63" s="20">
        <v>2022</v>
      </c>
      <c r="D63" s="21" t="s">
        <v>125</v>
      </c>
      <c r="E63" s="21" t="s">
        <v>313</v>
      </c>
      <c r="F63" s="22" t="s">
        <v>45</v>
      </c>
      <c r="G63" s="22" t="s">
        <v>1072</v>
      </c>
      <c r="H63" s="21" t="s">
        <v>314</v>
      </c>
      <c r="I63" s="33" t="s">
        <v>1138</v>
      </c>
      <c r="J63" s="21">
        <v>1</v>
      </c>
      <c r="K63" s="21"/>
      <c r="L63" s="21"/>
      <c r="M63" s="21"/>
      <c r="N63" s="21"/>
      <c r="O63" s="21"/>
      <c r="P63" s="21"/>
      <c r="Q63" s="21"/>
      <c r="R63" s="22">
        <v>2380</v>
      </c>
      <c r="S63" s="23" t="s">
        <v>177</v>
      </c>
      <c r="T63" s="35" t="s">
        <v>178</v>
      </c>
      <c r="U63" s="44">
        <v>15.75</v>
      </c>
      <c r="V63" s="44">
        <v>15.75</v>
      </c>
      <c r="W63" s="44">
        <v>0</v>
      </c>
      <c r="X63" s="44">
        <v>0</v>
      </c>
      <c r="Y63" s="44">
        <v>0</v>
      </c>
      <c r="Z63" s="44">
        <v>0</v>
      </c>
      <c r="AA63" s="44">
        <v>0</v>
      </c>
      <c r="AB63" s="44"/>
      <c r="AC63" s="50">
        <v>680</v>
      </c>
      <c r="AD63" s="50">
        <v>300</v>
      </c>
      <c r="AE63" s="33" t="s">
        <v>316</v>
      </c>
      <c r="AF63" s="33" t="s">
        <v>317</v>
      </c>
      <c r="AG63" s="21" t="s">
        <v>177</v>
      </c>
      <c r="AH63" s="21" t="s">
        <v>178</v>
      </c>
      <c r="AI63" s="58" t="s">
        <v>80</v>
      </c>
      <c r="AJ63" s="21" t="s">
        <v>81</v>
      </c>
      <c r="AK63" s="21" t="s">
        <v>82</v>
      </c>
      <c r="AL63" s="21" t="s">
        <v>55</v>
      </c>
      <c r="AM63" s="59" t="s">
        <v>289</v>
      </c>
      <c r="AN63" s="21" t="s">
        <v>56</v>
      </c>
      <c r="AO63" s="21" t="s">
        <v>1078</v>
      </c>
      <c r="AP63" s="21"/>
      <c r="AQ63" s="20" t="s">
        <v>1079</v>
      </c>
      <c r="AR63" s="20" t="s">
        <v>1079</v>
      </c>
      <c r="AS63" s="158" t="s">
        <v>1079</v>
      </c>
      <c r="AT63" s="152" t="s">
        <v>1135</v>
      </c>
      <c r="AU63" s="152" t="s">
        <v>80</v>
      </c>
      <c r="AV63" s="133" t="s">
        <v>1080</v>
      </c>
    </row>
    <row r="64" s="1" customFormat="1" ht="128" customHeight="1" spans="1:48">
      <c r="A64" s="20">
        <v>53</v>
      </c>
      <c r="B64" s="20" t="s">
        <v>318</v>
      </c>
      <c r="C64" s="20">
        <v>2022</v>
      </c>
      <c r="D64" s="21" t="s">
        <v>125</v>
      </c>
      <c r="E64" s="248" t="s">
        <v>319</v>
      </c>
      <c r="F64" s="21" t="s">
        <v>45</v>
      </c>
      <c r="G64" s="22" t="s">
        <v>1074</v>
      </c>
      <c r="H64" s="21" t="s">
        <v>196</v>
      </c>
      <c r="I64" s="33" t="s">
        <v>1470</v>
      </c>
      <c r="J64" s="23">
        <v>1</v>
      </c>
      <c r="K64" s="21"/>
      <c r="L64" s="21"/>
      <c r="M64" s="21"/>
      <c r="N64" s="21"/>
      <c r="O64" s="21"/>
      <c r="P64" s="21"/>
      <c r="Q64" s="21"/>
      <c r="R64" s="22">
        <v>4533</v>
      </c>
      <c r="S64" s="23" t="s">
        <v>200</v>
      </c>
      <c r="T64" s="35" t="s">
        <v>201</v>
      </c>
      <c r="U64" s="44">
        <v>720</v>
      </c>
      <c r="V64" s="44">
        <v>0</v>
      </c>
      <c r="W64" s="44">
        <v>720</v>
      </c>
      <c r="X64" s="44">
        <v>0</v>
      </c>
      <c r="Y64" s="44">
        <v>0</v>
      </c>
      <c r="Z64" s="44">
        <v>0</v>
      </c>
      <c r="AA64" s="44">
        <v>0</v>
      </c>
      <c r="AB64" s="44"/>
      <c r="AC64" s="50">
        <v>1295</v>
      </c>
      <c r="AD64" s="50">
        <v>494</v>
      </c>
      <c r="AE64" s="33" t="s">
        <v>1139</v>
      </c>
      <c r="AF64" s="33" t="s">
        <v>322</v>
      </c>
      <c r="AG64" s="21" t="s">
        <v>200</v>
      </c>
      <c r="AH64" s="21" t="s">
        <v>201</v>
      </c>
      <c r="AI64" s="58" t="s">
        <v>52</v>
      </c>
      <c r="AJ64" s="21" t="s">
        <v>53</v>
      </c>
      <c r="AK64" s="21" t="s">
        <v>1073</v>
      </c>
      <c r="AL64" s="21" t="s">
        <v>55</v>
      </c>
      <c r="AM64" s="59" t="s">
        <v>289</v>
      </c>
      <c r="AN64" s="21" t="s">
        <v>56</v>
      </c>
      <c r="AO64" s="21" t="s">
        <v>1078</v>
      </c>
      <c r="AP64" s="21"/>
      <c r="AQ64" s="20" t="s">
        <v>1079</v>
      </c>
      <c r="AR64" s="20"/>
      <c r="AS64" s="20"/>
      <c r="AT64" s="152" t="s">
        <v>1214</v>
      </c>
      <c r="AU64" s="152" t="s">
        <v>80</v>
      </c>
      <c r="AV64" s="128"/>
    </row>
    <row r="65" s="1" customFormat="1" ht="112" customHeight="1" spans="1:49">
      <c r="A65" s="20">
        <v>54</v>
      </c>
      <c r="B65" s="20" t="s">
        <v>323</v>
      </c>
      <c r="C65" s="20">
        <v>2022</v>
      </c>
      <c r="D65" s="21" t="s">
        <v>125</v>
      </c>
      <c r="E65" s="71" t="s">
        <v>1471</v>
      </c>
      <c r="F65" s="21" t="s">
        <v>45</v>
      </c>
      <c r="G65" s="22" t="s">
        <v>1072</v>
      </c>
      <c r="H65" s="21" t="s">
        <v>164</v>
      </c>
      <c r="I65" s="33" t="s">
        <v>1472</v>
      </c>
      <c r="J65" s="24">
        <v>1</v>
      </c>
      <c r="K65" s="21"/>
      <c r="L65" s="21"/>
      <c r="M65" s="21"/>
      <c r="N65" s="21"/>
      <c r="O65" s="21"/>
      <c r="P65" s="21"/>
      <c r="Q65" s="21"/>
      <c r="R65" s="22">
        <v>3371</v>
      </c>
      <c r="S65" s="23" t="s">
        <v>168</v>
      </c>
      <c r="T65" s="35" t="s">
        <v>1117</v>
      </c>
      <c r="U65" s="44">
        <v>575.03</v>
      </c>
      <c r="V65" s="44">
        <v>200</v>
      </c>
      <c r="W65" s="44">
        <v>375.03</v>
      </c>
      <c r="X65" s="44">
        <v>0</v>
      </c>
      <c r="Y65" s="44">
        <v>0</v>
      </c>
      <c r="Z65" s="44">
        <v>0</v>
      </c>
      <c r="AA65" s="44">
        <v>0</v>
      </c>
      <c r="AB65" s="44"/>
      <c r="AC65" s="50">
        <v>963</v>
      </c>
      <c r="AD65" s="50">
        <v>290</v>
      </c>
      <c r="AE65" s="33" t="s">
        <v>326</v>
      </c>
      <c r="AF65" s="33" t="s">
        <v>327</v>
      </c>
      <c r="AG65" s="21" t="s">
        <v>168</v>
      </c>
      <c r="AH65" s="21" t="s">
        <v>1117</v>
      </c>
      <c r="AI65" s="58" t="s">
        <v>80</v>
      </c>
      <c r="AJ65" s="21" t="s">
        <v>81</v>
      </c>
      <c r="AK65" s="21" t="s">
        <v>82</v>
      </c>
      <c r="AL65" s="21" t="s">
        <v>55</v>
      </c>
      <c r="AM65" s="59" t="s">
        <v>289</v>
      </c>
      <c r="AN65" s="21" t="s">
        <v>56</v>
      </c>
      <c r="AO65" s="21" t="s">
        <v>1078</v>
      </c>
      <c r="AP65" s="21"/>
      <c r="AQ65" s="20" t="s">
        <v>1079</v>
      </c>
      <c r="AR65" s="20" t="s">
        <v>1079</v>
      </c>
      <c r="AS65" s="20"/>
      <c r="AT65" s="20" t="s">
        <v>1216</v>
      </c>
      <c r="AU65" s="152" t="s">
        <v>80</v>
      </c>
      <c r="AV65" s="128"/>
      <c r="AW65" s="1" t="s">
        <v>1140</v>
      </c>
    </row>
    <row r="66" s="1" customFormat="1" ht="63" customHeight="1" spans="1:49">
      <c r="A66" s="20">
        <v>55</v>
      </c>
      <c r="B66" s="20" t="s">
        <v>354</v>
      </c>
      <c r="C66" s="20">
        <v>2022</v>
      </c>
      <c r="D66" s="21" t="s">
        <v>125</v>
      </c>
      <c r="E66" s="21" t="s">
        <v>355</v>
      </c>
      <c r="F66" s="21" t="s">
        <v>45</v>
      </c>
      <c r="G66" s="22" t="s">
        <v>1074</v>
      </c>
      <c r="H66" s="21" t="s">
        <v>303</v>
      </c>
      <c r="I66" s="33" t="s">
        <v>356</v>
      </c>
      <c r="J66" s="24">
        <v>1</v>
      </c>
      <c r="K66" s="21"/>
      <c r="L66" s="21"/>
      <c r="M66" s="21"/>
      <c r="N66" s="21"/>
      <c r="O66" s="21"/>
      <c r="P66" s="21"/>
      <c r="Q66" s="21"/>
      <c r="R66" s="22">
        <v>5758</v>
      </c>
      <c r="S66" s="23" t="s">
        <v>177</v>
      </c>
      <c r="T66" s="35" t="s">
        <v>178</v>
      </c>
      <c r="U66" s="44">
        <v>38.96</v>
      </c>
      <c r="V66" s="44">
        <v>12</v>
      </c>
      <c r="W66" s="44">
        <v>0</v>
      </c>
      <c r="X66" s="44">
        <v>26.96</v>
      </c>
      <c r="Y66" s="44">
        <v>0</v>
      </c>
      <c r="Z66" s="44">
        <v>0</v>
      </c>
      <c r="AA66" s="44">
        <v>0</v>
      </c>
      <c r="AB66" s="44"/>
      <c r="AC66" s="50">
        <v>1645</v>
      </c>
      <c r="AD66" s="50">
        <v>754</v>
      </c>
      <c r="AE66" s="33" t="s">
        <v>357</v>
      </c>
      <c r="AF66" s="33" t="s">
        <v>358</v>
      </c>
      <c r="AG66" s="21" t="s">
        <v>177</v>
      </c>
      <c r="AH66" s="21" t="s">
        <v>178</v>
      </c>
      <c r="AI66" s="58" t="s">
        <v>80</v>
      </c>
      <c r="AJ66" s="21" t="s">
        <v>81</v>
      </c>
      <c r="AK66" s="21" t="s">
        <v>82</v>
      </c>
      <c r="AL66" s="21" t="s">
        <v>55</v>
      </c>
      <c r="AM66" s="59" t="s">
        <v>289</v>
      </c>
      <c r="AN66" s="21" t="s">
        <v>56</v>
      </c>
      <c r="AO66" s="21" t="s">
        <v>1078</v>
      </c>
      <c r="AP66" s="21"/>
      <c r="AQ66" s="20" t="s">
        <v>1079</v>
      </c>
      <c r="AR66" s="20"/>
      <c r="AS66" s="20"/>
      <c r="AT66" s="109" t="s">
        <v>1141</v>
      </c>
      <c r="AU66" s="152" t="s">
        <v>387</v>
      </c>
      <c r="AV66" s="128"/>
      <c r="AW66" s="1" t="s">
        <v>1141</v>
      </c>
    </row>
    <row r="67" s="107" customFormat="1" ht="156" customHeight="1" spans="1:49">
      <c r="A67" s="20">
        <v>56</v>
      </c>
      <c r="B67" s="109" t="s">
        <v>1277</v>
      </c>
      <c r="C67" s="109">
        <v>2023</v>
      </c>
      <c r="D67" s="21" t="s">
        <v>125</v>
      </c>
      <c r="E67" s="110" t="s">
        <v>296</v>
      </c>
      <c r="F67" s="110" t="s">
        <v>45</v>
      </c>
      <c r="G67" s="213" t="s">
        <v>1223</v>
      </c>
      <c r="H67" s="110" t="s">
        <v>297</v>
      </c>
      <c r="I67" s="229" t="s">
        <v>1136</v>
      </c>
      <c r="J67" s="110">
        <v>1</v>
      </c>
      <c r="K67" s="110"/>
      <c r="L67" s="110"/>
      <c r="M67" s="110"/>
      <c r="N67" s="110"/>
      <c r="O67" s="110"/>
      <c r="P67" s="110"/>
      <c r="Q67" s="110"/>
      <c r="R67" s="213">
        <v>3371</v>
      </c>
      <c r="S67" s="214" t="s">
        <v>168</v>
      </c>
      <c r="T67" s="313" t="s">
        <v>1117</v>
      </c>
      <c r="U67" s="314">
        <v>802.26</v>
      </c>
      <c r="V67" s="314">
        <v>0</v>
      </c>
      <c r="W67" s="314">
        <v>802.26</v>
      </c>
      <c r="X67" s="314">
        <v>0</v>
      </c>
      <c r="Y67" s="314">
        <v>0</v>
      </c>
      <c r="Z67" s="314">
        <v>0</v>
      </c>
      <c r="AA67" s="314">
        <v>0</v>
      </c>
      <c r="AB67" s="314"/>
      <c r="AC67" s="50">
        <v>963</v>
      </c>
      <c r="AD67" s="50">
        <v>290</v>
      </c>
      <c r="AE67" s="229" t="s">
        <v>299</v>
      </c>
      <c r="AF67" s="229" t="s">
        <v>300</v>
      </c>
      <c r="AG67" s="21" t="s">
        <v>168</v>
      </c>
      <c r="AH67" s="21" t="s">
        <v>1117</v>
      </c>
      <c r="AI67" s="58" t="s">
        <v>80</v>
      </c>
      <c r="AJ67" s="21" t="s">
        <v>81</v>
      </c>
      <c r="AK67" s="21" t="s">
        <v>82</v>
      </c>
      <c r="AL67" s="21" t="s">
        <v>55</v>
      </c>
      <c r="AM67" s="59" t="s">
        <v>289</v>
      </c>
      <c r="AN67" s="234" t="s">
        <v>80</v>
      </c>
      <c r="AO67" s="21" t="s">
        <v>56</v>
      </c>
      <c r="AP67" s="21" t="s">
        <v>1078</v>
      </c>
      <c r="AQ67" s="21"/>
      <c r="AR67" s="20"/>
      <c r="AS67" s="20"/>
      <c r="AT67" s="20"/>
      <c r="AU67" s="58" t="s">
        <v>80</v>
      </c>
      <c r="AV67" s="316"/>
      <c r="AW67" s="318"/>
    </row>
    <row r="68" s="107" customFormat="1" ht="130" customHeight="1" spans="1:49">
      <c r="A68" s="20">
        <v>57</v>
      </c>
      <c r="B68" s="109" t="s">
        <v>1278</v>
      </c>
      <c r="C68" s="109">
        <v>2023</v>
      </c>
      <c r="D68" s="21" t="s">
        <v>125</v>
      </c>
      <c r="E68" s="110" t="s">
        <v>329</v>
      </c>
      <c r="F68" s="110" t="s">
        <v>45</v>
      </c>
      <c r="G68" s="213" t="s">
        <v>1225</v>
      </c>
      <c r="H68" s="110" t="s">
        <v>330</v>
      </c>
      <c r="I68" s="229" t="s">
        <v>331</v>
      </c>
      <c r="J68" s="110">
        <v>1</v>
      </c>
      <c r="K68" s="110"/>
      <c r="L68" s="110"/>
      <c r="M68" s="110"/>
      <c r="N68" s="110"/>
      <c r="O68" s="110"/>
      <c r="P68" s="110"/>
      <c r="Q68" s="110"/>
      <c r="R68" s="213">
        <v>3371</v>
      </c>
      <c r="S68" s="214" t="s">
        <v>168</v>
      </c>
      <c r="T68" s="313" t="s">
        <v>1117</v>
      </c>
      <c r="U68" s="314">
        <v>120</v>
      </c>
      <c r="V68" s="314">
        <v>0</v>
      </c>
      <c r="W68" s="314">
        <v>0</v>
      </c>
      <c r="X68" s="314">
        <v>120</v>
      </c>
      <c r="Y68" s="314">
        <v>0</v>
      </c>
      <c r="Z68" s="314">
        <v>0</v>
      </c>
      <c r="AA68" s="314">
        <v>0</v>
      </c>
      <c r="AB68" s="314"/>
      <c r="AC68" s="50">
        <v>963</v>
      </c>
      <c r="AD68" s="50">
        <v>290</v>
      </c>
      <c r="AE68" s="229" t="s">
        <v>326</v>
      </c>
      <c r="AF68" s="229" t="s">
        <v>332</v>
      </c>
      <c r="AG68" s="21" t="s">
        <v>168</v>
      </c>
      <c r="AH68" s="21" t="s">
        <v>1117</v>
      </c>
      <c r="AI68" s="58" t="s">
        <v>80</v>
      </c>
      <c r="AJ68" s="21" t="s">
        <v>81</v>
      </c>
      <c r="AK68" s="21" t="s">
        <v>82</v>
      </c>
      <c r="AL68" s="21" t="s">
        <v>55</v>
      </c>
      <c r="AM68" s="59" t="s">
        <v>289</v>
      </c>
      <c r="AN68" s="110" t="s">
        <v>367</v>
      </c>
      <c r="AO68" s="21" t="s">
        <v>56</v>
      </c>
      <c r="AP68" s="21" t="s">
        <v>1078</v>
      </c>
      <c r="AQ68" s="21"/>
      <c r="AR68" s="20"/>
      <c r="AS68" s="20"/>
      <c r="AT68" s="20"/>
      <c r="AU68" s="58" t="s">
        <v>80</v>
      </c>
      <c r="AV68" s="316"/>
      <c r="AW68" s="318"/>
    </row>
    <row r="69" s="107" customFormat="1" ht="45" spans="1:49">
      <c r="A69" s="20">
        <v>58</v>
      </c>
      <c r="B69" s="109" t="s">
        <v>1279</v>
      </c>
      <c r="C69" s="109">
        <v>2023</v>
      </c>
      <c r="D69" s="21" t="s">
        <v>125</v>
      </c>
      <c r="E69" s="110" t="s">
        <v>340</v>
      </c>
      <c r="F69" s="110" t="s">
        <v>45</v>
      </c>
      <c r="G69" s="213" t="s">
        <v>1225</v>
      </c>
      <c r="H69" s="110" t="s">
        <v>341</v>
      </c>
      <c r="I69" s="229" t="s">
        <v>342</v>
      </c>
      <c r="J69" s="222">
        <v>1</v>
      </c>
      <c r="K69" s="110"/>
      <c r="L69" s="110"/>
      <c r="M69" s="110"/>
      <c r="N69" s="110"/>
      <c r="O69" s="110"/>
      <c r="P69" s="110"/>
      <c r="Q69" s="110"/>
      <c r="R69" s="213">
        <v>1652</v>
      </c>
      <c r="S69" s="214" t="s">
        <v>168</v>
      </c>
      <c r="T69" s="313" t="s">
        <v>1117</v>
      </c>
      <c r="U69" s="314">
        <v>15</v>
      </c>
      <c r="V69" s="314">
        <v>0</v>
      </c>
      <c r="W69" s="314">
        <v>0</v>
      </c>
      <c r="X69" s="314">
        <v>15</v>
      </c>
      <c r="Y69" s="314">
        <v>0</v>
      </c>
      <c r="Z69" s="314">
        <v>0</v>
      </c>
      <c r="AA69" s="314">
        <v>0</v>
      </c>
      <c r="AB69" s="314"/>
      <c r="AC69" s="50">
        <v>472</v>
      </c>
      <c r="AD69" s="50">
        <v>127</v>
      </c>
      <c r="AE69" s="229" t="s">
        <v>343</v>
      </c>
      <c r="AF69" s="229" t="s">
        <v>344</v>
      </c>
      <c r="AG69" s="21" t="s">
        <v>168</v>
      </c>
      <c r="AH69" s="21" t="s">
        <v>1117</v>
      </c>
      <c r="AI69" s="58" t="s">
        <v>80</v>
      </c>
      <c r="AJ69" s="21" t="s">
        <v>81</v>
      </c>
      <c r="AK69" s="21" t="s">
        <v>82</v>
      </c>
      <c r="AL69" s="21" t="s">
        <v>55</v>
      </c>
      <c r="AM69" s="59" t="s">
        <v>289</v>
      </c>
      <c r="AN69" s="110" t="s">
        <v>367</v>
      </c>
      <c r="AO69" s="21" t="s">
        <v>56</v>
      </c>
      <c r="AP69" s="133"/>
      <c r="AQ69" s="21"/>
      <c r="AR69" s="20"/>
      <c r="AS69" s="20"/>
      <c r="AT69" s="20"/>
      <c r="AU69" s="58" t="s">
        <v>80</v>
      </c>
      <c r="AV69" s="316"/>
      <c r="AW69" s="318"/>
    </row>
    <row r="70" s="107" customFormat="1" ht="58" customHeight="1" spans="1:49">
      <c r="A70" s="20">
        <v>59</v>
      </c>
      <c r="B70" s="109" t="s">
        <v>1280</v>
      </c>
      <c r="C70" s="109">
        <v>2023</v>
      </c>
      <c r="D70" s="21" t="s">
        <v>125</v>
      </c>
      <c r="E70" s="110" t="s">
        <v>346</v>
      </c>
      <c r="F70" s="311" t="s">
        <v>45</v>
      </c>
      <c r="G70" s="213" t="s">
        <v>1225</v>
      </c>
      <c r="H70" s="110" t="s">
        <v>86</v>
      </c>
      <c r="I70" s="229" t="s">
        <v>347</v>
      </c>
      <c r="J70" s="110">
        <v>1</v>
      </c>
      <c r="K70" s="110"/>
      <c r="L70" s="110"/>
      <c r="M70" s="110"/>
      <c r="N70" s="110"/>
      <c r="O70" s="110"/>
      <c r="P70" s="110"/>
      <c r="Q70" s="110"/>
      <c r="R70" s="213">
        <v>140</v>
      </c>
      <c r="S70" s="214" t="s">
        <v>86</v>
      </c>
      <c r="T70" s="313" t="s">
        <v>90</v>
      </c>
      <c r="U70" s="314">
        <v>20</v>
      </c>
      <c r="V70" s="314">
        <v>0</v>
      </c>
      <c r="W70" s="314">
        <v>0</v>
      </c>
      <c r="X70" s="314">
        <v>20</v>
      </c>
      <c r="Y70" s="314">
        <v>0</v>
      </c>
      <c r="Z70" s="314">
        <v>0</v>
      </c>
      <c r="AA70" s="314">
        <v>0</v>
      </c>
      <c r="AB70" s="314"/>
      <c r="AC70" s="50">
        <v>40</v>
      </c>
      <c r="AD70" s="50">
        <v>3</v>
      </c>
      <c r="AE70" s="229" t="s">
        <v>348</v>
      </c>
      <c r="AF70" s="229" t="s">
        <v>349</v>
      </c>
      <c r="AG70" s="21" t="s">
        <v>86</v>
      </c>
      <c r="AH70" s="21" t="s">
        <v>90</v>
      </c>
      <c r="AI70" s="58" t="s">
        <v>80</v>
      </c>
      <c r="AJ70" s="21" t="s">
        <v>81</v>
      </c>
      <c r="AK70" s="21" t="s">
        <v>82</v>
      </c>
      <c r="AL70" s="21" t="s">
        <v>55</v>
      </c>
      <c r="AM70" s="59" t="s">
        <v>289</v>
      </c>
      <c r="AN70" s="110" t="s">
        <v>367</v>
      </c>
      <c r="AO70" s="21" t="s">
        <v>56</v>
      </c>
      <c r="AP70" s="133"/>
      <c r="AQ70" s="21"/>
      <c r="AR70" s="20"/>
      <c r="AS70" s="20"/>
      <c r="AT70" s="20"/>
      <c r="AU70" s="58" t="s">
        <v>80</v>
      </c>
      <c r="AV70" s="316"/>
      <c r="AW70" s="318"/>
    </row>
    <row r="71" s="107" customFormat="1" ht="45" spans="1:49">
      <c r="A71" s="20">
        <v>60</v>
      </c>
      <c r="B71" s="109" t="s">
        <v>1281</v>
      </c>
      <c r="C71" s="109">
        <v>2023</v>
      </c>
      <c r="D71" s="21" t="s">
        <v>125</v>
      </c>
      <c r="E71" s="110" t="s">
        <v>351</v>
      </c>
      <c r="F71" s="311" t="s">
        <v>45</v>
      </c>
      <c r="G71" s="213" t="s">
        <v>1225</v>
      </c>
      <c r="H71" s="110" t="s">
        <v>190</v>
      </c>
      <c r="I71" s="229" t="s">
        <v>352</v>
      </c>
      <c r="J71" s="214">
        <v>1</v>
      </c>
      <c r="K71" s="110"/>
      <c r="L71" s="110"/>
      <c r="M71" s="110"/>
      <c r="N71" s="110"/>
      <c r="O71" s="110"/>
      <c r="P71" s="110"/>
      <c r="Q71" s="110"/>
      <c r="R71" s="213">
        <v>3742</v>
      </c>
      <c r="S71" s="214" t="s">
        <v>70</v>
      </c>
      <c r="T71" s="313" t="s">
        <v>1075</v>
      </c>
      <c r="U71" s="314">
        <v>206</v>
      </c>
      <c r="V71" s="314">
        <v>0</v>
      </c>
      <c r="W71" s="314">
        <v>0</v>
      </c>
      <c r="X71" s="314">
        <v>206</v>
      </c>
      <c r="Y71" s="314">
        <v>0</v>
      </c>
      <c r="Z71" s="314">
        <v>0</v>
      </c>
      <c r="AA71" s="314">
        <v>0</v>
      </c>
      <c r="AB71" s="314"/>
      <c r="AC71" s="50">
        <v>1069</v>
      </c>
      <c r="AD71" s="50">
        <v>353</v>
      </c>
      <c r="AE71" s="229" t="s">
        <v>353</v>
      </c>
      <c r="AF71" s="229" t="s">
        <v>193</v>
      </c>
      <c r="AG71" s="21" t="s">
        <v>70</v>
      </c>
      <c r="AH71" s="21" t="s">
        <v>1075</v>
      </c>
      <c r="AI71" s="58" t="s">
        <v>80</v>
      </c>
      <c r="AJ71" s="121" t="s">
        <v>81</v>
      </c>
      <c r="AK71" s="21" t="s">
        <v>82</v>
      </c>
      <c r="AL71" s="21" t="s">
        <v>55</v>
      </c>
      <c r="AM71" s="59" t="s">
        <v>289</v>
      </c>
      <c r="AN71" s="110" t="s">
        <v>367</v>
      </c>
      <c r="AO71" s="21" t="s">
        <v>56</v>
      </c>
      <c r="AP71" s="21" t="s">
        <v>96</v>
      </c>
      <c r="AQ71" s="21"/>
      <c r="AR71" s="20"/>
      <c r="AS71" s="20"/>
      <c r="AT71" s="20"/>
      <c r="AU71" s="58" t="s">
        <v>80</v>
      </c>
      <c r="AV71" s="316"/>
      <c r="AW71" s="318"/>
    </row>
    <row r="72" s="3" customFormat="1" ht="18" customHeight="1" spans="1:48">
      <c r="A72" s="165"/>
      <c r="B72" s="156" t="s">
        <v>359</v>
      </c>
      <c r="C72" s="156"/>
      <c r="D72" s="156"/>
      <c r="E72" s="157"/>
      <c r="F72" s="156"/>
      <c r="G72" s="156"/>
      <c r="H72" s="157"/>
      <c r="I72" s="156"/>
      <c r="J72" s="166">
        <f>SUM(J73:J79)</f>
        <v>7</v>
      </c>
      <c r="K72" s="166">
        <f t="shared" ref="K72:AA72" si="6">SUM(K73:K79)</f>
        <v>0</v>
      </c>
      <c r="L72" s="166">
        <f t="shared" si="6"/>
        <v>0</v>
      </c>
      <c r="M72" s="166">
        <f t="shared" si="6"/>
        <v>0</v>
      </c>
      <c r="N72" s="166">
        <f t="shared" si="6"/>
        <v>0</v>
      </c>
      <c r="O72" s="166">
        <f t="shared" si="6"/>
        <v>0</v>
      </c>
      <c r="P72" s="166">
        <f t="shared" si="6"/>
        <v>0</v>
      </c>
      <c r="Q72" s="166">
        <f t="shared" si="6"/>
        <v>0</v>
      </c>
      <c r="R72" s="166">
        <f t="shared" si="6"/>
        <v>9660</v>
      </c>
      <c r="S72" s="166">
        <f t="shared" si="6"/>
        <v>0</v>
      </c>
      <c r="T72" s="166">
        <f t="shared" si="6"/>
        <v>0</v>
      </c>
      <c r="U72" s="166">
        <f t="shared" si="6"/>
        <v>9530</v>
      </c>
      <c r="V72" s="166">
        <f t="shared" si="6"/>
        <v>1000</v>
      </c>
      <c r="W72" s="166">
        <f t="shared" si="6"/>
        <v>1230</v>
      </c>
      <c r="X72" s="166">
        <f t="shared" si="6"/>
        <v>7300</v>
      </c>
      <c r="Y72" s="166">
        <f t="shared" si="6"/>
        <v>0</v>
      </c>
      <c r="Z72" s="166">
        <f t="shared" si="6"/>
        <v>0</v>
      </c>
      <c r="AA72" s="166">
        <f t="shared" si="6"/>
        <v>0</v>
      </c>
      <c r="AB72" s="166"/>
      <c r="AC72" s="166" t="e">
        <f>SUM(#REF!)</f>
        <v>#REF!</v>
      </c>
      <c r="AD72" s="166" t="e">
        <f>SUM(#REF!)</f>
        <v>#REF!</v>
      </c>
      <c r="AE72" s="174"/>
      <c r="AF72" s="174"/>
      <c r="AG72" s="165"/>
      <c r="AH72" s="182"/>
      <c r="AI72" s="183"/>
      <c r="AJ72" s="182"/>
      <c r="AK72" s="165"/>
      <c r="AL72" s="184"/>
      <c r="AM72" s="175"/>
      <c r="AN72" s="163"/>
      <c r="AO72" s="178"/>
      <c r="AP72" s="163"/>
      <c r="AQ72" s="178"/>
      <c r="AR72" s="178"/>
      <c r="AS72" s="178"/>
      <c r="AT72" s="178"/>
      <c r="AU72" s="304"/>
      <c r="AV72" s="178"/>
    </row>
    <row r="73" s="107" customFormat="1" ht="74" customHeight="1" spans="1:49">
      <c r="A73" s="109">
        <v>61</v>
      </c>
      <c r="B73" s="109" t="s">
        <v>1282</v>
      </c>
      <c r="C73" s="109">
        <v>2023</v>
      </c>
      <c r="D73" s="21" t="s">
        <v>361</v>
      </c>
      <c r="E73" s="110" t="s">
        <v>362</v>
      </c>
      <c r="F73" s="110" t="s">
        <v>45</v>
      </c>
      <c r="G73" s="213" t="s">
        <v>1225</v>
      </c>
      <c r="H73" s="110" t="s">
        <v>363</v>
      </c>
      <c r="I73" s="229" t="s">
        <v>364</v>
      </c>
      <c r="J73" s="110">
        <v>1</v>
      </c>
      <c r="K73" s="110"/>
      <c r="L73" s="110"/>
      <c r="M73" s="110"/>
      <c r="N73" s="110"/>
      <c r="O73" s="110"/>
      <c r="P73" s="110"/>
      <c r="Q73" s="110"/>
      <c r="R73" s="213">
        <v>644</v>
      </c>
      <c r="S73" s="110" t="s">
        <v>78</v>
      </c>
      <c r="T73" s="110" t="s">
        <v>1076</v>
      </c>
      <c r="U73" s="314">
        <v>230</v>
      </c>
      <c r="V73" s="314">
        <v>0</v>
      </c>
      <c r="W73" s="314">
        <v>230</v>
      </c>
      <c r="X73" s="314">
        <v>0</v>
      </c>
      <c r="Y73" s="314">
        <v>0</v>
      </c>
      <c r="Z73" s="314">
        <v>0</v>
      </c>
      <c r="AA73" s="314">
        <v>0</v>
      </c>
      <c r="AB73" s="314"/>
      <c r="AC73" s="50">
        <v>184</v>
      </c>
      <c r="AD73" s="50">
        <v>46</v>
      </c>
      <c r="AE73" s="229" t="s">
        <v>365</v>
      </c>
      <c r="AF73" s="229" t="s">
        <v>366</v>
      </c>
      <c r="AG73" s="21" t="s">
        <v>78</v>
      </c>
      <c r="AH73" s="21" t="s">
        <v>1076</v>
      </c>
      <c r="AI73" s="58" t="s">
        <v>367</v>
      </c>
      <c r="AJ73" s="21" t="s">
        <v>368</v>
      </c>
      <c r="AK73" s="21" t="s">
        <v>369</v>
      </c>
      <c r="AL73" s="21" t="s">
        <v>55</v>
      </c>
      <c r="AM73" s="21" t="s">
        <v>370</v>
      </c>
      <c r="AN73" s="320" t="s">
        <v>80</v>
      </c>
      <c r="AO73" s="21" t="s">
        <v>203</v>
      </c>
      <c r="AP73" s="133"/>
      <c r="AQ73" s="21"/>
      <c r="AR73" s="20"/>
      <c r="AS73" s="20"/>
      <c r="AT73" s="20"/>
      <c r="AU73" s="58" t="s">
        <v>367</v>
      </c>
      <c r="AV73" s="316"/>
      <c r="AW73" s="318"/>
    </row>
    <row r="74" s="310" customFormat="1" ht="56.25" spans="1:49">
      <c r="A74" s="109">
        <v>62</v>
      </c>
      <c r="B74" s="109" t="s">
        <v>1283</v>
      </c>
      <c r="C74" s="311">
        <v>2024</v>
      </c>
      <c r="D74" s="21" t="s">
        <v>361</v>
      </c>
      <c r="E74" s="110" t="s">
        <v>1284</v>
      </c>
      <c r="F74" s="110" t="s">
        <v>45</v>
      </c>
      <c r="G74" s="311" t="s">
        <v>1267</v>
      </c>
      <c r="H74" s="110" t="s">
        <v>621</v>
      </c>
      <c r="I74" s="229" t="s">
        <v>1285</v>
      </c>
      <c r="J74" s="110">
        <v>1</v>
      </c>
      <c r="K74" s="110"/>
      <c r="L74" s="110"/>
      <c r="M74" s="110"/>
      <c r="N74" s="110"/>
      <c r="O74" s="110"/>
      <c r="P74" s="110"/>
      <c r="Q74" s="110"/>
      <c r="R74" s="110">
        <v>2200</v>
      </c>
      <c r="S74" s="229" t="s">
        <v>200</v>
      </c>
      <c r="T74" s="229" t="s">
        <v>201</v>
      </c>
      <c r="U74" s="110">
        <v>1000</v>
      </c>
      <c r="V74" s="110">
        <v>1000</v>
      </c>
      <c r="W74" s="110"/>
      <c r="X74" s="110"/>
      <c r="Y74" s="110"/>
      <c r="Z74" s="110"/>
      <c r="AA74" s="110"/>
      <c r="AB74" s="110"/>
      <c r="AC74" s="181">
        <v>550</v>
      </c>
      <c r="AD74" s="181">
        <v>241</v>
      </c>
      <c r="AE74" s="229" t="s">
        <v>1286</v>
      </c>
      <c r="AF74" s="229" t="s">
        <v>1287</v>
      </c>
      <c r="AG74" s="21" t="s">
        <v>200</v>
      </c>
      <c r="AH74" s="21" t="s">
        <v>201</v>
      </c>
      <c r="AI74" s="21" t="s">
        <v>367</v>
      </c>
      <c r="AJ74" s="21" t="s">
        <v>368</v>
      </c>
      <c r="AK74" s="21" t="s">
        <v>369</v>
      </c>
      <c r="AL74" s="21" t="s">
        <v>55</v>
      </c>
      <c r="AM74" s="21" t="s">
        <v>370</v>
      </c>
      <c r="AN74" s="234" t="s">
        <v>387</v>
      </c>
      <c r="AO74" s="21" t="s">
        <v>203</v>
      </c>
      <c r="AP74" s="181"/>
      <c r="AQ74" s="181"/>
      <c r="AR74" s="181"/>
      <c r="AS74" s="181"/>
      <c r="AT74" s="181"/>
      <c r="AU74" s="21" t="s">
        <v>367</v>
      </c>
      <c r="AV74" s="106"/>
      <c r="AW74" s="106"/>
    </row>
    <row r="75" s="107" customFormat="1" ht="56.25" spans="1:49">
      <c r="A75" s="109">
        <v>63</v>
      </c>
      <c r="B75" s="109" t="s">
        <v>1288</v>
      </c>
      <c r="C75" s="311">
        <v>2024</v>
      </c>
      <c r="D75" s="21" t="s">
        <v>361</v>
      </c>
      <c r="E75" s="229" t="s">
        <v>1289</v>
      </c>
      <c r="F75" s="311" t="s">
        <v>45</v>
      </c>
      <c r="G75" s="311" t="s">
        <v>1267</v>
      </c>
      <c r="H75" s="215" t="s">
        <v>830</v>
      </c>
      <c r="I75" s="221" t="s">
        <v>1290</v>
      </c>
      <c r="J75" s="222">
        <v>1</v>
      </c>
      <c r="K75" s="222"/>
      <c r="L75" s="222"/>
      <c r="M75" s="222"/>
      <c r="N75" s="222"/>
      <c r="O75" s="222"/>
      <c r="P75" s="222"/>
      <c r="Q75" s="222"/>
      <c r="R75" s="110">
        <v>1476</v>
      </c>
      <c r="S75" s="229" t="s">
        <v>70</v>
      </c>
      <c r="T75" s="229" t="s">
        <v>1075</v>
      </c>
      <c r="U75" s="315">
        <v>1000</v>
      </c>
      <c r="V75" s="315"/>
      <c r="W75" s="315">
        <v>1000</v>
      </c>
      <c r="X75" s="315"/>
      <c r="Y75" s="315"/>
      <c r="Z75" s="315"/>
      <c r="AA75" s="315"/>
      <c r="AB75" s="315"/>
      <c r="AC75" s="178">
        <v>125</v>
      </c>
      <c r="AD75" s="178">
        <v>43</v>
      </c>
      <c r="AE75" s="229" t="s">
        <v>1291</v>
      </c>
      <c r="AF75" s="229" t="s">
        <v>1292</v>
      </c>
      <c r="AG75" s="21" t="s">
        <v>70</v>
      </c>
      <c r="AH75" s="21" t="s">
        <v>1075</v>
      </c>
      <c r="AI75" s="21" t="s">
        <v>367</v>
      </c>
      <c r="AJ75" s="21" t="s">
        <v>368</v>
      </c>
      <c r="AK75" s="21" t="s">
        <v>369</v>
      </c>
      <c r="AL75" s="21" t="s">
        <v>55</v>
      </c>
      <c r="AM75" s="21" t="s">
        <v>370</v>
      </c>
      <c r="AN75" s="229" t="s">
        <v>80</v>
      </c>
      <c r="AO75" s="21" t="s">
        <v>203</v>
      </c>
      <c r="AP75" s="178"/>
      <c r="AQ75" s="178"/>
      <c r="AR75" s="178"/>
      <c r="AS75" s="178"/>
      <c r="AT75" s="178"/>
      <c r="AU75" s="21" t="s">
        <v>367</v>
      </c>
      <c r="AV75" s="3"/>
      <c r="AW75" s="3"/>
    </row>
    <row r="76" s="107" customFormat="1" ht="168" customHeight="1" spans="1:49">
      <c r="A76" s="109">
        <v>64</v>
      </c>
      <c r="B76" s="109" t="s">
        <v>1293</v>
      </c>
      <c r="C76" s="311">
        <v>2024</v>
      </c>
      <c r="D76" s="21" t="s">
        <v>361</v>
      </c>
      <c r="E76" s="229" t="s">
        <v>1294</v>
      </c>
      <c r="F76" s="311" t="s">
        <v>45</v>
      </c>
      <c r="G76" s="311" t="s">
        <v>1267</v>
      </c>
      <c r="H76" s="215" t="s">
        <v>1295</v>
      </c>
      <c r="I76" s="221" t="s">
        <v>1296</v>
      </c>
      <c r="J76" s="222">
        <v>1</v>
      </c>
      <c r="K76" s="222"/>
      <c r="L76" s="222"/>
      <c r="M76" s="222"/>
      <c r="N76" s="222"/>
      <c r="O76" s="222"/>
      <c r="P76" s="222"/>
      <c r="Q76" s="222"/>
      <c r="R76" s="110">
        <v>1552</v>
      </c>
      <c r="S76" s="229" t="s">
        <v>70</v>
      </c>
      <c r="T76" s="229" t="s">
        <v>1075</v>
      </c>
      <c r="U76" s="315">
        <v>2000</v>
      </c>
      <c r="V76" s="315"/>
      <c r="W76" s="315"/>
      <c r="X76" s="315">
        <v>2000</v>
      </c>
      <c r="Y76" s="315"/>
      <c r="Z76" s="315"/>
      <c r="AA76" s="315"/>
      <c r="AB76" s="315"/>
      <c r="AC76" s="178">
        <v>146</v>
      </c>
      <c r="AD76" s="178">
        <v>46</v>
      </c>
      <c r="AE76" s="229" t="s">
        <v>1297</v>
      </c>
      <c r="AF76" s="229" t="s">
        <v>1298</v>
      </c>
      <c r="AG76" s="21" t="s">
        <v>70</v>
      </c>
      <c r="AH76" s="21" t="s">
        <v>1075</v>
      </c>
      <c r="AI76" s="21" t="s">
        <v>367</v>
      </c>
      <c r="AJ76" s="21" t="s">
        <v>368</v>
      </c>
      <c r="AK76" s="21" t="s">
        <v>369</v>
      </c>
      <c r="AL76" s="21" t="s">
        <v>55</v>
      </c>
      <c r="AM76" s="21" t="s">
        <v>370</v>
      </c>
      <c r="AN76" s="234" t="s">
        <v>80</v>
      </c>
      <c r="AO76" s="21" t="s">
        <v>203</v>
      </c>
      <c r="AP76" s="178"/>
      <c r="AQ76" s="178"/>
      <c r="AR76" s="178"/>
      <c r="AS76" s="178"/>
      <c r="AT76" s="178"/>
      <c r="AU76" s="21" t="s">
        <v>367</v>
      </c>
      <c r="AV76" s="3"/>
      <c r="AW76" s="3"/>
    </row>
    <row r="77" s="107" customFormat="1" ht="168" customHeight="1" spans="1:49">
      <c r="A77" s="109">
        <v>65</v>
      </c>
      <c r="B77" s="109" t="s">
        <v>1299</v>
      </c>
      <c r="C77" s="311">
        <v>2024</v>
      </c>
      <c r="D77" s="21" t="s">
        <v>361</v>
      </c>
      <c r="E77" s="110" t="s">
        <v>1300</v>
      </c>
      <c r="F77" s="110" t="s">
        <v>45</v>
      </c>
      <c r="G77" s="311" t="s">
        <v>1267</v>
      </c>
      <c r="H77" s="110" t="s">
        <v>1301</v>
      </c>
      <c r="I77" s="229" t="s">
        <v>1302</v>
      </c>
      <c r="J77" s="110">
        <v>1</v>
      </c>
      <c r="K77" s="110"/>
      <c r="L77" s="110"/>
      <c r="M77" s="110"/>
      <c r="N77" s="110"/>
      <c r="O77" s="110"/>
      <c r="P77" s="110"/>
      <c r="Q77" s="110"/>
      <c r="R77" s="110">
        <v>532</v>
      </c>
      <c r="S77" s="229" t="s">
        <v>86</v>
      </c>
      <c r="T77" s="229" t="s">
        <v>90</v>
      </c>
      <c r="U77" s="109">
        <v>2000</v>
      </c>
      <c r="V77" s="109"/>
      <c r="W77" s="109"/>
      <c r="X77" s="109">
        <v>2000</v>
      </c>
      <c r="Y77" s="109"/>
      <c r="Z77" s="109"/>
      <c r="AA77" s="109"/>
      <c r="AB77" s="109"/>
      <c r="AC77" s="178">
        <v>231</v>
      </c>
      <c r="AD77" s="178">
        <v>154</v>
      </c>
      <c r="AE77" s="229" t="s">
        <v>1303</v>
      </c>
      <c r="AF77" s="229" t="s">
        <v>1304</v>
      </c>
      <c r="AG77" s="21" t="s">
        <v>86</v>
      </c>
      <c r="AH77" s="21" t="s">
        <v>90</v>
      </c>
      <c r="AI77" s="21" t="s">
        <v>367</v>
      </c>
      <c r="AJ77" s="21" t="s">
        <v>368</v>
      </c>
      <c r="AK77" s="21" t="s">
        <v>369</v>
      </c>
      <c r="AL77" s="21" t="s">
        <v>55</v>
      </c>
      <c r="AM77" s="21" t="s">
        <v>370</v>
      </c>
      <c r="AN77" s="234" t="s">
        <v>80</v>
      </c>
      <c r="AO77" s="21" t="s">
        <v>203</v>
      </c>
      <c r="AP77" s="178"/>
      <c r="AQ77" s="178"/>
      <c r="AR77" s="178"/>
      <c r="AS77" s="178"/>
      <c r="AT77" s="178"/>
      <c r="AU77" s="21" t="s">
        <v>367</v>
      </c>
      <c r="AV77" s="3"/>
      <c r="AW77" s="3"/>
    </row>
    <row r="78" s="107" customFormat="1" ht="56.25" spans="1:49">
      <c r="A78" s="109">
        <v>66</v>
      </c>
      <c r="B78" s="109" t="s">
        <v>1305</v>
      </c>
      <c r="C78" s="311">
        <v>2024</v>
      </c>
      <c r="D78" s="21" t="s">
        <v>361</v>
      </c>
      <c r="E78" s="110" t="s">
        <v>1306</v>
      </c>
      <c r="F78" s="110" t="s">
        <v>45</v>
      </c>
      <c r="G78" s="311" t="s">
        <v>1267</v>
      </c>
      <c r="H78" s="110" t="s">
        <v>509</v>
      </c>
      <c r="I78" s="229" t="s">
        <v>1307</v>
      </c>
      <c r="J78" s="110">
        <v>1</v>
      </c>
      <c r="K78" s="110"/>
      <c r="L78" s="110"/>
      <c r="M78" s="110"/>
      <c r="N78" s="110"/>
      <c r="O78" s="110"/>
      <c r="P78" s="110"/>
      <c r="Q78" s="110"/>
      <c r="R78" s="110">
        <v>1888</v>
      </c>
      <c r="S78" s="229" t="s">
        <v>168</v>
      </c>
      <c r="T78" s="229" t="s">
        <v>1269</v>
      </c>
      <c r="U78" s="110">
        <v>1000</v>
      </c>
      <c r="V78" s="110"/>
      <c r="W78" s="110"/>
      <c r="X78" s="110">
        <v>1000</v>
      </c>
      <c r="Y78" s="110"/>
      <c r="Z78" s="110"/>
      <c r="AA78" s="110"/>
      <c r="AB78" s="110"/>
      <c r="AC78" s="178">
        <v>459</v>
      </c>
      <c r="AD78" s="178">
        <v>289</v>
      </c>
      <c r="AE78" s="229" t="s">
        <v>1308</v>
      </c>
      <c r="AF78" s="229" t="s">
        <v>1309</v>
      </c>
      <c r="AG78" s="21" t="s">
        <v>168</v>
      </c>
      <c r="AH78" s="21" t="s">
        <v>1117</v>
      </c>
      <c r="AI78" s="21" t="s">
        <v>367</v>
      </c>
      <c r="AJ78" s="21" t="s">
        <v>368</v>
      </c>
      <c r="AK78" s="21" t="s">
        <v>369</v>
      </c>
      <c r="AL78" s="21" t="s">
        <v>55</v>
      </c>
      <c r="AM78" s="21" t="s">
        <v>370</v>
      </c>
      <c r="AN78" s="234" t="s">
        <v>80</v>
      </c>
      <c r="AO78" s="21" t="s">
        <v>203</v>
      </c>
      <c r="AP78" s="178"/>
      <c r="AQ78" s="178"/>
      <c r="AR78" s="178"/>
      <c r="AS78" s="178"/>
      <c r="AT78" s="178"/>
      <c r="AU78" s="21" t="s">
        <v>367</v>
      </c>
      <c r="AV78" s="3"/>
      <c r="AW78" s="3"/>
    </row>
    <row r="79" s="107" customFormat="1" ht="56.25" spans="1:49">
      <c r="A79" s="109">
        <v>67</v>
      </c>
      <c r="B79" s="109" t="s">
        <v>1310</v>
      </c>
      <c r="C79" s="311">
        <v>2024</v>
      </c>
      <c r="D79" s="21" t="s">
        <v>361</v>
      </c>
      <c r="E79" s="110" t="s">
        <v>1311</v>
      </c>
      <c r="F79" s="110" t="s">
        <v>45</v>
      </c>
      <c r="G79" s="311" t="s">
        <v>1267</v>
      </c>
      <c r="H79" s="110" t="s">
        <v>1312</v>
      </c>
      <c r="I79" s="229" t="s">
        <v>1313</v>
      </c>
      <c r="J79" s="110">
        <v>1</v>
      </c>
      <c r="K79" s="110"/>
      <c r="L79" s="110"/>
      <c r="M79" s="110"/>
      <c r="N79" s="110"/>
      <c r="O79" s="110"/>
      <c r="P79" s="110"/>
      <c r="Q79" s="110"/>
      <c r="R79" s="110">
        <v>1368</v>
      </c>
      <c r="S79" s="229" t="s">
        <v>168</v>
      </c>
      <c r="T79" s="229" t="s">
        <v>1269</v>
      </c>
      <c r="U79" s="110">
        <v>2300</v>
      </c>
      <c r="V79" s="110"/>
      <c r="W79" s="110"/>
      <c r="X79" s="110">
        <v>2300</v>
      </c>
      <c r="Y79" s="110"/>
      <c r="Z79" s="110"/>
      <c r="AA79" s="110"/>
      <c r="AB79" s="110"/>
      <c r="AC79" s="178">
        <v>326</v>
      </c>
      <c r="AD79" s="178">
        <v>184</v>
      </c>
      <c r="AE79" s="229" t="s">
        <v>1314</v>
      </c>
      <c r="AF79" s="229" t="s">
        <v>1315</v>
      </c>
      <c r="AG79" s="21" t="s">
        <v>168</v>
      </c>
      <c r="AH79" s="21" t="s">
        <v>1117</v>
      </c>
      <c r="AI79" s="21" t="s">
        <v>367</v>
      </c>
      <c r="AJ79" s="21" t="s">
        <v>368</v>
      </c>
      <c r="AK79" s="21" t="s">
        <v>369</v>
      </c>
      <c r="AL79" s="21" t="s">
        <v>55</v>
      </c>
      <c r="AM79" s="21" t="s">
        <v>370</v>
      </c>
      <c r="AN79" s="234" t="s">
        <v>80</v>
      </c>
      <c r="AO79" s="21" t="s">
        <v>203</v>
      </c>
      <c r="AP79" s="178"/>
      <c r="AQ79" s="178"/>
      <c r="AR79" s="178"/>
      <c r="AS79" s="178"/>
      <c r="AT79" s="178"/>
      <c r="AU79" s="21" t="s">
        <v>367</v>
      </c>
      <c r="AV79" s="3"/>
      <c r="AW79" s="3"/>
    </row>
    <row r="80" s="3" customFormat="1" ht="18" customHeight="1" spans="1:48">
      <c r="A80" s="165"/>
      <c r="B80" s="156" t="s">
        <v>371</v>
      </c>
      <c r="C80" s="156"/>
      <c r="D80" s="156"/>
      <c r="E80" s="157"/>
      <c r="F80" s="156"/>
      <c r="G80" s="156"/>
      <c r="H80" s="157"/>
      <c r="I80" s="156"/>
      <c r="J80" s="166">
        <v>0</v>
      </c>
      <c r="K80" s="166">
        <v>0</v>
      </c>
      <c r="L80" s="166">
        <v>0</v>
      </c>
      <c r="M80" s="166">
        <v>0</v>
      </c>
      <c r="N80" s="166">
        <v>0</v>
      </c>
      <c r="O80" s="166">
        <v>0</v>
      </c>
      <c r="P80" s="166">
        <v>0</v>
      </c>
      <c r="Q80" s="166">
        <v>0</v>
      </c>
      <c r="R80" s="166">
        <v>0</v>
      </c>
      <c r="S80" s="166">
        <v>0</v>
      </c>
      <c r="T80" s="166">
        <v>0</v>
      </c>
      <c r="U80" s="166">
        <v>0</v>
      </c>
      <c r="V80" s="166">
        <v>0</v>
      </c>
      <c r="W80" s="166">
        <v>0</v>
      </c>
      <c r="X80" s="166">
        <v>0</v>
      </c>
      <c r="Y80" s="166">
        <v>0</v>
      </c>
      <c r="Z80" s="166">
        <v>0</v>
      </c>
      <c r="AA80" s="166">
        <v>0</v>
      </c>
      <c r="AB80" s="166"/>
      <c r="AC80" s="166">
        <v>0</v>
      </c>
      <c r="AD80" s="166">
        <v>0</v>
      </c>
      <c r="AE80" s="174"/>
      <c r="AF80" s="174"/>
      <c r="AG80" s="165"/>
      <c r="AH80" s="182"/>
      <c r="AI80" s="183"/>
      <c r="AJ80" s="182"/>
      <c r="AK80" s="165"/>
      <c r="AL80" s="184"/>
      <c r="AM80" s="175"/>
      <c r="AN80" s="163"/>
      <c r="AO80" s="178"/>
      <c r="AP80" s="163"/>
      <c r="AQ80" s="178"/>
      <c r="AR80" s="178"/>
      <c r="AS80" s="178"/>
      <c r="AT80" s="178"/>
      <c r="AU80" s="304"/>
      <c r="AV80" s="178"/>
    </row>
    <row r="81" s="3" customFormat="1" ht="18" customHeight="1" spans="1:48">
      <c r="A81" s="165"/>
      <c r="B81" s="156" t="s">
        <v>372</v>
      </c>
      <c r="C81" s="156"/>
      <c r="D81" s="156"/>
      <c r="E81" s="157"/>
      <c r="F81" s="156"/>
      <c r="G81" s="156"/>
      <c r="H81" s="157"/>
      <c r="I81" s="156"/>
      <c r="J81" s="166">
        <f t="shared" ref="J81:AA81" si="7">J82+J83++J88+J92</f>
        <v>7</v>
      </c>
      <c r="K81" s="166">
        <f t="shared" si="7"/>
        <v>0</v>
      </c>
      <c r="L81" s="166">
        <f t="shared" si="7"/>
        <v>0</v>
      </c>
      <c r="M81" s="166">
        <f t="shared" si="7"/>
        <v>0</v>
      </c>
      <c r="N81" s="166">
        <f t="shared" si="7"/>
        <v>0</v>
      </c>
      <c r="O81" s="166">
        <f t="shared" si="7"/>
        <v>0</v>
      </c>
      <c r="P81" s="166">
        <f t="shared" si="7"/>
        <v>0</v>
      </c>
      <c r="Q81" s="166">
        <f t="shared" si="7"/>
        <v>0</v>
      </c>
      <c r="R81" s="166">
        <f t="shared" si="7"/>
        <v>8523</v>
      </c>
      <c r="S81" s="166">
        <f t="shared" si="7"/>
        <v>0</v>
      </c>
      <c r="T81" s="166">
        <f t="shared" si="7"/>
        <v>0</v>
      </c>
      <c r="U81" s="166">
        <f t="shared" si="7"/>
        <v>4570</v>
      </c>
      <c r="V81" s="166">
        <f t="shared" si="7"/>
        <v>1559.25</v>
      </c>
      <c r="W81" s="166">
        <f t="shared" si="7"/>
        <v>580</v>
      </c>
      <c r="X81" s="166">
        <f t="shared" si="7"/>
        <v>2430.75</v>
      </c>
      <c r="Y81" s="166">
        <f t="shared" si="7"/>
        <v>0</v>
      </c>
      <c r="Z81" s="166">
        <f t="shared" si="7"/>
        <v>0</v>
      </c>
      <c r="AA81" s="166">
        <f t="shared" si="7"/>
        <v>0</v>
      </c>
      <c r="AB81" s="166"/>
      <c r="AC81" s="166">
        <f>AC82+AC83++AC88+AC92</f>
        <v>7536</v>
      </c>
      <c r="AD81" s="166">
        <f>AD82+AD83++AD88+AD92</f>
        <v>4143</v>
      </c>
      <c r="AE81" s="174"/>
      <c r="AF81" s="174"/>
      <c r="AG81" s="165"/>
      <c r="AH81" s="182"/>
      <c r="AI81" s="183"/>
      <c r="AJ81" s="182"/>
      <c r="AK81" s="165"/>
      <c r="AL81" s="184"/>
      <c r="AM81" s="175"/>
      <c r="AN81" s="163"/>
      <c r="AO81" s="178"/>
      <c r="AP81" s="163"/>
      <c r="AQ81" s="178"/>
      <c r="AR81" s="178"/>
      <c r="AS81" s="178"/>
      <c r="AT81" s="178"/>
      <c r="AU81" s="304"/>
      <c r="AV81" s="178"/>
    </row>
    <row r="82" s="3" customFormat="1" ht="18" customHeight="1" spans="1:48">
      <c r="A82" s="165"/>
      <c r="B82" s="156" t="s">
        <v>373</v>
      </c>
      <c r="C82" s="156"/>
      <c r="D82" s="156"/>
      <c r="E82" s="157"/>
      <c r="F82" s="156"/>
      <c r="G82" s="156"/>
      <c r="H82" s="157"/>
      <c r="I82" s="156"/>
      <c r="J82" s="166">
        <v>0</v>
      </c>
      <c r="K82" s="166">
        <v>0</v>
      </c>
      <c r="L82" s="166">
        <v>0</v>
      </c>
      <c r="M82" s="166">
        <v>0</v>
      </c>
      <c r="N82" s="166">
        <v>0</v>
      </c>
      <c r="O82" s="166">
        <v>0</v>
      </c>
      <c r="P82" s="166">
        <v>0</v>
      </c>
      <c r="Q82" s="166">
        <v>0</v>
      </c>
      <c r="R82" s="166">
        <v>0</v>
      </c>
      <c r="S82" s="166">
        <v>0</v>
      </c>
      <c r="T82" s="166">
        <v>0</v>
      </c>
      <c r="U82" s="166">
        <v>0</v>
      </c>
      <c r="V82" s="166">
        <v>0</v>
      </c>
      <c r="W82" s="166">
        <v>0</v>
      </c>
      <c r="X82" s="166">
        <v>0</v>
      </c>
      <c r="Y82" s="166">
        <v>0</v>
      </c>
      <c r="Z82" s="166">
        <v>0</v>
      </c>
      <c r="AA82" s="166">
        <v>0</v>
      </c>
      <c r="AB82" s="166"/>
      <c r="AC82" s="166">
        <v>0</v>
      </c>
      <c r="AD82" s="166">
        <v>0</v>
      </c>
      <c r="AE82" s="174"/>
      <c r="AF82" s="174"/>
      <c r="AG82" s="165"/>
      <c r="AH82" s="182"/>
      <c r="AI82" s="183"/>
      <c r="AJ82" s="182"/>
      <c r="AK82" s="165"/>
      <c r="AL82" s="184"/>
      <c r="AM82" s="175"/>
      <c r="AN82" s="163"/>
      <c r="AO82" s="178"/>
      <c r="AP82" s="163"/>
      <c r="AQ82" s="178"/>
      <c r="AR82" s="178"/>
      <c r="AS82" s="178"/>
      <c r="AT82" s="178"/>
      <c r="AU82" s="304"/>
      <c r="AV82" s="178"/>
    </row>
    <row r="83" s="3" customFormat="1" ht="18" customHeight="1" spans="1:48">
      <c r="A83" s="165"/>
      <c r="B83" s="156" t="s">
        <v>374</v>
      </c>
      <c r="C83" s="156"/>
      <c r="D83" s="156"/>
      <c r="E83" s="157"/>
      <c r="F83" s="156"/>
      <c r="G83" s="156"/>
      <c r="H83" s="157"/>
      <c r="I83" s="156"/>
      <c r="J83" s="166">
        <f>SUM(J84:J87)</f>
        <v>4</v>
      </c>
      <c r="K83" s="166">
        <f t="shared" ref="K83:AA83" si="8">SUM(K84:K87)</f>
        <v>0</v>
      </c>
      <c r="L83" s="166">
        <f t="shared" si="8"/>
        <v>0</v>
      </c>
      <c r="M83" s="166">
        <f t="shared" si="8"/>
        <v>0</v>
      </c>
      <c r="N83" s="166">
        <f t="shared" si="8"/>
        <v>0</v>
      </c>
      <c r="O83" s="166">
        <f t="shared" si="8"/>
        <v>0</v>
      </c>
      <c r="P83" s="166">
        <f t="shared" si="8"/>
        <v>0</v>
      </c>
      <c r="Q83" s="166">
        <f t="shared" si="8"/>
        <v>0</v>
      </c>
      <c r="R83" s="166">
        <f t="shared" si="8"/>
        <v>2811</v>
      </c>
      <c r="S83" s="166">
        <f t="shared" si="8"/>
        <v>0</v>
      </c>
      <c r="T83" s="166">
        <f t="shared" si="8"/>
        <v>0</v>
      </c>
      <c r="U83" s="166">
        <f t="shared" si="8"/>
        <v>780</v>
      </c>
      <c r="V83" s="166">
        <f t="shared" si="8"/>
        <v>50</v>
      </c>
      <c r="W83" s="166">
        <f t="shared" si="8"/>
        <v>180</v>
      </c>
      <c r="X83" s="166">
        <f t="shared" si="8"/>
        <v>550</v>
      </c>
      <c r="Y83" s="166">
        <f t="shared" si="8"/>
        <v>0</v>
      </c>
      <c r="Z83" s="166">
        <f t="shared" si="8"/>
        <v>0</v>
      </c>
      <c r="AA83" s="166">
        <f t="shared" si="8"/>
        <v>0</v>
      </c>
      <c r="AB83" s="166"/>
      <c r="AC83" s="166">
        <f>SUM(AC84:AC84)</f>
        <v>65</v>
      </c>
      <c r="AD83" s="166">
        <f>SUM(AD84:AD84)</f>
        <v>49</v>
      </c>
      <c r="AE83" s="174"/>
      <c r="AF83" s="174"/>
      <c r="AG83" s="165"/>
      <c r="AH83" s="182"/>
      <c r="AI83" s="183"/>
      <c r="AJ83" s="182"/>
      <c r="AK83" s="165"/>
      <c r="AL83" s="184"/>
      <c r="AM83" s="175"/>
      <c r="AN83" s="163"/>
      <c r="AO83" s="178"/>
      <c r="AP83" s="163"/>
      <c r="AQ83" s="178"/>
      <c r="AR83" s="178"/>
      <c r="AS83" s="178"/>
      <c r="AT83" s="178"/>
      <c r="AU83" s="304"/>
      <c r="AV83" s="178"/>
    </row>
    <row r="84" s="1" customFormat="1" ht="54" customHeight="1" spans="1:48">
      <c r="A84" s="20">
        <v>68</v>
      </c>
      <c r="B84" s="20" t="s">
        <v>1473</v>
      </c>
      <c r="C84" s="20">
        <v>2022</v>
      </c>
      <c r="D84" s="20" t="s">
        <v>98</v>
      </c>
      <c r="E84" s="264" t="s">
        <v>1474</v>
      </c>
      <c r="F84" s="20" t="s">
        <v>45</v>
      </c>
      <c r="G84" s="20" t="s">
        <v>1072</v>
      </c>
      <c r="H84" s="20" t="s">
        <v>1475</v>
      </c>
      <c r="I84" s="21" t="s">
        <v>1476</v>
      </c>
      <c r="J84" s="20">
        <v>1</v>
      </c>
      <c r="K84" s="20"/>
      <c r="L84" s="20"/>
      <c r="M84" s="20"/>
      <c r="N84" s="20"/>
      <c r="O84" s="20"/>
      <c r="P84" s="20"/>
      <c r="Q84" s="20"/>
      <c r="R84" s="20">
        <v>235</v>
      </c>
      <c r="S84" s="21" t="s">
        <v>200</v>
      </c>
      <c r="T84" s="21" t="s">
        <v>201</v>
      </c>
      <c r="U84" s="20">
        <v>100</v>
      </c>
      <c r="V84" s="20">
        <v>0</v>
      </c>
      <c r="W84" s="20">
        <v>100</v>
      </c>
      <c r="X84" s="20">
        <v>0</v>
      </c>
      <c r="Y84" s="20">
        <v>0</v>
      </c>
      <c r="Z84" s="20">
        <v>0</v>
      </c>
      <c r="AA84" s="44">
        <v>0</v>
      </c>
      <c r="AB84" s="44"/>
      <c r="AC84" s="50">
        <v>65</v>
      </c>
      <c r="AD84" s="50">
        <v>49</v>
      </c>
      <c r="AE84" s="33" t="s">
        <v>378</v>
      </c>
      <c r="AF84" s="33" t="s">
        <v>379</v>
      </c>
      <c r="AG84" s="21" t="s">
        <v>200</v>
      </c>
      <c r="AH84" s="21" t="s">
        <v>201</v>
      </c>
      <c r="AI84" s="58" t="s">
        <v>80</v>
      </c>
      <c r="AJ84" s="21" t="s">
        <v>81</v>
      </c>
      <c r="AK84" s="21" t="s">
        <v>82</v>
      </c>
      <c r="AL84" s="21" t="s">
        <v>55</v>
      </c>
      <c r="AM84" s="21" t="s">
        <v>80</v>
      </c>
      <c r="AN84" s="21"/>
      <c r="AO84" s="133"/>
      <c r="AP84" s="21"/>
      <c r="AQ84" s="20" t="s">
        <v>1079</v>
      </c>
      <c r="AR84" s="20"/>
      <c r="AS84" s="20"/>
      <c r="AT84" s="20" t="s">
        <v>1214</v>
      </c>
      <c r="AU84" s="152" t="s">
        <v>438</v>
      </c>
      <c r="AV84" s="128"/>
    </row>
    <row r="85" s="1" customFormat="1" ht="54" customHeight="1" spans="1:48">
      <c r="A85" s="20">
        <v>69</v>
      </c>
      <c r="B85" s="20" t="s">
        <v>1477</v>
      </c>
      <c r="C85" s="20">
        <v>2022</v>
      </c>
      <c r="D85" s="20" t="s">
        <v>98</v>
      </c>
      <c r="E85" s="264" t="s">
        <v>1478</v>
      </c>
      <c r="F85" s="20" t="s">
        <v>45</v>
      </c>
      <c r="G85" s="20" t="s">
        <v>1072</v>
      </c>
      <c r="H85" s="20" t="s">
        <v>285</v>
      </c>
      <c r="I85" s="21" t="s">
        <v>1479</v>
      </c>
      <c r="J85" s="20">
        <v>1</v>
      </c>
      <c r="K85" s="20"/>
      <c r="L85" s="20"/>
      <c r="M85" s="20"/>
      <c r="N85" s="20"/>
      <c r="O85" s="20"/>
      <c r="P85" s="20"/>
      <c r="Q85" s="20"/>
      <c r="R85" s="20">
        <v>1253</v>
      </c>
      <c r="S85" s="22" t="s">
        <v>50</v>
      </c>
      <c r="T85" s="21" t="s">
        <v>51</v>
      </c>
      <c r="U85" s="20">
        <v>50</v>
      </c>
      <c r="V85" s="20">
        <v>50</v>
      </c>
      <c r="W85" s="20">
        <v>0</v>
      </c>
      <c r="X85" s="20">
        <v>0</v>
      </c>
      <c r="Y85" s="20">
        <v>0</v>
      </c>
      <c r="Z85" s="20">
        <v>0</v>
      </c>
      <c r="AA85" s="44">
        <v>0</v>
      </c>
      <c r="AB85" s="44"/>
      <c r="AC85" s="50">
        <v>628</v>
      </c>
      <c r="AD85" s="50">
        <v>456</v>
      </c>
      <c r="AE85" s="33" t="s">
        <v>378</v>
      </c>
      <c r="AF85" s="33" t="s">
        <v>379</v>
      </c>
      <c r="AG85" s="22" t="s">
        <v>50</v>
      </c>
      <c r="AH85" s="21" t="s">
        <v>51</v>
      </c>
      <c r="AI85" s="58" t="s">
        <v>80</v>
      </c>
      <c r="AJ85" s="21" t="s">
        <v>81</v>
      </c>
      <c r="AK85" s="21" t="s">
        <v>82</v>
      </c>
      <c r="AL85" s="21" t="s">
        <v>55</v>
      </c>
      <c r="AM85" s="21" t="s">
        <v>80</v>
      </c>
      <c r="AN85" s="21"/>
      <c r="AO85" s="133"/>
      <c r="AP85" s="21"/>
      <c r="AQ85" s="20" t="s">
        <v>1079</v>
      </c>
      <c r="AR85" s="20"/>
      <c r="AS85" s="20"/>
      <c r="AT85" s="20" t="s">
        <v>1214</v>
      </c>
      <c r="AU85" s="152" t="s">
        <v>438</v>
      </c>
      <c r="AV85" s="128"/>
    </row>
    <row r="86" s="107" customFormat="1" ht="33.75" spans="1:49">
      <c r="A86" s="20">
        <v>70</v>
      </c>
      <c r="B86" s="109" t="s">
        <v>1316</v>
      </c>
      <c r="C86" s="109">
        <v>2023</v>
      </c>
      <c r="D86" s="21" t="s">
        <v>98</v>
      </c>
      <c r="E86" s="110" t="s">
        <v>376</v>
      </c>
      <c r="F86" s="110" t="s">
        <v>45</v>
      </c>
      <c r="G86" s="213" t="s">
        <v>1223</v>
      </c>
      <c r="H86" s="110" t="s">
        <v>86</v>
      </c>
      <c r="I86" s="229" t="s">
        <v>377</v>
      </c>
      <c r="J86" s="110">
        <v>1</v>
      </c>
      <c r="K86" s="110"/>
      <c r="L86" s="110"/>
      <c r="M86" s="110"/>
      <c r="N86" s="110"/>
      <c r="O86" s="110"/>
      <c r="P86" s="110"/>
      <c r="Q86" s="110"/>
      <c r="R86" s="213">
        <v>466</v>
      </c>
      <c r="S86" s="110" t="s">
        <v>86</v>
      </c>
      <c r="T86" s="110" t="s">
        <v>90</v>
      </c>
      <c r="U86" s="314">
        <v>80</v>
      </c>
      <c r="V86" s="314">
        <v>0</v>
      </c>
      <c r="W86" s="314">
        <v>80</v>
      </c>
      <c r="X86" s="314">
        <v>0</v>
      </c>
      <c r="Y86" s="314">
        <v>0</v>
      </c>
      <c r="Z86" s="314">
        <v>0</v>
      </c>
      <c r="AA86" s="314">
        <v>0</v>
      </c>
      <c r="AB86" s="314"/>
      <c r="AC86" s="50">
        <v>133</v>
      </c>
      <c r="AD86" s="50">
        <v>19</v>
      </c>
      <c r="AE86" s="229" t="s">
        <v>378</v>
      </c>
      <c r="AF86" s="229" t="s">
        <v>379</v>
      </c>
      <c r="AG86" s="21" t="s">
        <v>86</v>
      </c>
      <c r="AH86" s="21" t="s">
        <v>90</v>
      </c>
      <c r="AI86" s="58" t="s">
        <v>80</v>
      </c>
      <c r="AJ86" s="21" t="s">
        <v>81</v>
      </c>
      <c r="AK86" s="21" t="s">
        <v>82</v>
      </c>
      <c r="AL86" s="21" t="s">
        <v>55</v>
      </c>
      <c r="AM86" s="21" t="s">
        <v>80</v>
      </c>
      <c r="AN86" s="234" t="s">
        <v>438</v>
      </c>
      <c r="AO86" s="21" t="s">
        <v>56</v>
      </c>
      <c r="AP86" s="133"/>
      <c r="AQ86" s="21"/>
      <c r="AR86" s="20"/>
      <c r="AS86" s="20"/>
      <c r="AT86" s="20"/>
      <c r="AU86" s="58" t="s">
        <v>80</v>
      </c>
      <c r="AV86" s="316"/>
      <c r="AW86" s="318"/>
    </row>
    <row r="87" s="107" customFormat="1" ht="56.25" spans="1:49">
      <c r="A87" s="20">
        <v>71</v>
      </c>
      <c r="B87" s="109" t="s">
        <v>1317</v>
      </c>
      <c r="C87" s="311">
        <v>2024</v>
      </c>
      <c r="D87" s="26" t="s">
        <v>98</v>
      </c>
      <c r="E87" s="229" t="s">
        <v>1318</v>
      </c>
      <c r="F87" s="222" t="s">
        <v>45</v>
      </c>
      <c r="G87" s="311" t="s">
        <v>1267</v>
      </c>
      <c r="H87" s="215" t="s">
        <v>461</v>
      </c>
      <c r="I87" s="229" t="s">
        <v>1319</v>
      </c>
      <c r="J87" s="110">
        <v>1</v>
      </c>
      <c r="K87" s="110"/>
      <c r="L87" s="110"/>
      <c r="M87" s="110"/>
      <c r="N87" s="110"/>
      <c r="O87" s="110"/>
      <c r="P87" s="110"/>
      <c r="Q87" s="110"/>
      <c r="R87" s="110">
        <v>857</v>
      </c>
      <c r="S87" s="229" t="s">
        <v>70</v>
      </c>
      <c r="T87" s="229" t="s">
        <v>1075</v>
      </c>
      <c r="U87" s="109">
        <v>550</v>
      </c>
      <c r="V87" s="314">
        <v>0</v>
      </c>
      <c r="W87" s="314">
        <v>0</v>
      </c>
      <c r="X87" s="314">
        <v>550</v>
      </c>
      <c r="Y87" s="314">
        <v>0</v>
      </c>
      <c r="Z87" s="314">
        <v>0</v>
      </c>
      <c r="AA87" s="109"/>
      <c r="AB87" s="109"/>
      <c r="AC87" s="21">
        <v>625</v>
      </c>
      <c r="AD87" s="21">
        <v>432</v>
      </c>
      <c r="AE87" s="229" t="s">
        <v>1320</v>
      </c>
      <c r="AF87" s="319" t="s">
        <v>1321</v>
      </c>
      <c r="AG87" s="178" t="s">
        <v>70</v>
      </c>
      <c r="AH87" s="21" t="s">
        <v>1075</v>
      </c>
      <c r="AI87" s="70" t="s">
        <v>80</v>
      </c>
      <c r="AJ87" s="21" t="s">
        <v>81</v>
      </c>
      <c r="AK87" s="21" t="s">
        <v>82</v>
      </c>
      <c r="AL87" s="21" t="s">
        <v>55</v>
      </c>
      <c r="AM87" s="21" t="s">
        <v>80</v>
      </c>
      <c r="AN87" s="234" t="s">
        <v>438</v>
      </c>
      <c r="AO87" s="21" t="s">
        <v>56</v>
      </c>
      <c r="AP87" s="178"/>
      <c r="AQ87" s="178"/>
      <c r="AR87" s="178"/>
      <c r="AS87" s="178"/>
      <c r="AT87" s="178"/>
      <c r="AU87" s="70" t="s">
        <v>80</v>
      </c>
      <c r="AV87" s="3"/>
      <c r="AW87" s="3"/>
    </row>
    <row r="88" s="3" customFormat="1" ht="18" customHeight="1" spans="1:48">
      <c r="A88" s="165"/>
      <c r="B88" s="188" t="s">
        <v>380</v>
      </c>
      <c r="C88" s="188"/>
      <c r="D88" s="188"/>
      <c r="E88" s="157"/>
      <c r="F88" s="188"/>
      <c r="G88" s="188"/>
      <c r="H88" s="157"/>
      <c r="I88" s="188"/>
      <c r="J88" s="166">
        <f>SUM(J89:J91)</f>
        <v>3</v>
      </c>
      <c r="K88" s="166">
        <f t="shared" ref="K88:AA88" si="9">SUM(K89:K91)</f>
        <v>0</v>
      </c>
      <c r="L88" s="166">
        <f t="shared" si="9"/>
        <v>0</v>
      </c>
      <c r="M88" s="166">
        <f t="shared" si="9"/>
        <v>0</v>
      </c>
      <c r="N88" s="166">
        <f t="shared" si="9"/>
        <v>0</v>
      </c>
      <c r="O88" s="166">
        <f t="shared" si="9"/>
        <v>0</v>
      </c>
      <c r="P88" s="166">
        <f t="shared" si="9"/>
        <v>0</v>
      </c>
      <c r="Q88" s="166">
        <f t="shared" si="9"/>
        <v>0</v>
      </c>
      <c r="R88" s="166">
        <f t="shared" si="9"/>
        <v>5712</v>
      </c>
      <c r="S88" s="166">
        <f t="shared" si="9"/>
        <v>0</v>
      </c>
      <c r="T88" s="166">
        <f t="shared" si="9"/>
        <v>0</v>
      </c>
      <c r="U88" s="166">
        <f t="shared" si="9"/>
        <v>3790</v>
      </c>
      <c r="V88" s="166">
        <f t="shared" si="9"/>
        <v>1509.25</v>
      </c>
      <c r="W88" s="166">
        <f t="shared" si="9"/>
        <v>400</v>
      </c>
      <c r="X88" s="166">
        <f t="shared" si="9"/>
        <v>1880.75</v>
      </c>
      <c r="Y88" s="166">
        <f t="shared" si="9"/>
        <v>0</v>
      </c>
      <c r="Z88" s="166">
        <f t="shared" si="9"/>
        <v>0</v>
      </c>
      <c r="AA88" s="166">
        <f t="shared" si="9"/>
        <v>0</v>
      </c>
      <c r="AB88" s="166"/>
      <c r="AC88" s="166">
        <f>SUM(AC89:AC90)</f>
        <v>7471</v>
      </c>
      <c r="AD88" s="166">
        <f>SUM(AD89:AD90)</f>
        <v>4094</v>
      </c>
      <c r="AE88" s="182"/>
      <c r="AF88" s="182"/>
      <c r="AG88" s="182"/>
      <c r="AH88" s="165"/>
      <c r="AI88" s="199"/>
      <c r="AJ88" s="175"/>
      <c r="AK88" s="178"/>
      <c r="AL88" s="178"/>
      <c r="AM88" s="178"/>
      <c r="AN88" s="163"/>
      <c r="AO88" s="178"/>
      <c r="AP88" s="163"/>
      <c r="AQ88" s="178"/>
      <c r="AR88" s="178"/>
      <c r="AS88" s="178"/>
      <c r="AT88" s="178"/>
      <c r="AU88" s="304"/>
      <c r="AV88" s="178"/>
    </row>
    <row r="89" s="74" customFormat="1" ht="56.25" spans="1:48">
      <c r="A89" s="58">
        <v>72</v>
      </c>
      <c r="B89" s="152" t="s">
        <v>381</v>
      </c>
      <c r="C89" s="152">
        <v>2022</v>
      </c>
      <c r="D89" s="21" t="s">
        <v>98</v>
      </c>
      <c r="E89" s="58" t="s">
        <v>382</v>
      </c>
      <c r="F89" s="58" t="s">
        <v>383</v>
      </c>
      <c r="G89" s="114" t="s">
        <v>1142</v>
      </c>
      <c r="H89" s="58" t="s">
        <v>164</v>
      </c>
      <c r="I89" s="117" t="s">
        <v>384</v>
      </c>
      <c r="J89" s="21">
        <v>1</v>
      </c>
      <c r="K89" s="21"/>
      <c r="L89" s="21"/>
      <c r="M89" s="21"/>
      <c r="N89" s="21"/>
      <c r="O89" s="21"/>
      <c r="P89" s="21"/>
      <c r="Q89" s="21"/>
      <c r="R89" s="22">
        <v>2000</v>
      </c>
      <c r="S89" s="58" t="s">
        <v>387</v>
      </c>
      <c r="T89" s="58" t="s">
        <v>388</v>
      </c>
      <c r="U89" s="115">
        <v>3000</v>
      </c>
      <c r="V89" s="115">
        <v>1119.25</v>
      </c>
      <c r="W89" s="115">
        <v>0</v>
      </c>
      <c r="X89" s="115">
        <f>U89-V89</f>
        <v>1880.75</v>
      </c>
      <c r="Y89" s="115">
        <v>0</v>
      </c>
      <c r="Z89" s="115">
        <v>0</v>
      </c>
      <c r="AA89" s="115">
        <v>0</v>
      </c>
      <c r="AB89" s="115"/>
      <c r="AC89" s="141">
        <v>6945</v>
      </c>
      <c r="AD89" s="141">
        <v>3656</v>
      </c>
      <c r="AE89" s="117" t="s">
        <v>385</v>
      </c>
      <c r="AF89" s="117" t="s">
        <v>386</v>
      </c>
      <c r="AG89" s="21" t="s">
        <v>387</v>
      </c>
      <c r="AH89" s="21" t="s">
        <v>388</v>
      </c>
      <c r="AI89" s="58" t="s">
        <v>387</v>
      </c>
      <c r="AJ89" s="21" t="s">
        <v>388</v>
      </c>
      <c r="AK89" s="21" t="s">
        <v>389</v>
      </c>
      <c r="AL89" s="21" t="s">
        <v>55</v>
      </c>
      <c r="AM89" s="21" t="s">
        <v>63</v>
      </c>
      <c r="AN89" s="21" t="s">
        <v>56</v>
      </c>
      <c r="AO89" s="21" t="s">
        <v>1078</v>
      </c>
      <c r="AP89" s="21"/>
      <c r="AQ89" s="152" t="s">
        <v>1079</v>
      </c>
      <c r="AR89" s="152" t="s">
        <v>1079</v>
      </c>
      <c r="AS89" s="152" t="s">
        <v>1079</v>
      </c>
      <c r="AT89" s="152"/>
      <c r="AU89" s="58" t="s">
        <v>387</v>
      </c>
      <c r="AV89" s="133" t="s">
        <v>1080</v>
      </c>
    </row>
    <row r="90" s="74" customFormat="1" ht="72" customHeight="1" spans="1:48">
      <c r="A90" s="58">
        <v>73</v>
      </c>
      <c r="B90" s="152" t="s">
        <v>1483</v>
      </c>
      <c r="C90" s="152">
        <v>2022</v>
      </c>
      <c r="D90" s="21" t="s">
        <v>125</v>
      </c>
      <c r="E90" s="58" t="s">
        <v>1617</v>
      </c>
      <c r="F90" s="58" t="s">
        <v>45</v>
      </c>
      <c r="G90" s="114" t="s">
        <v>1485</v>
      </c>
      <c r="H90" s="58" t="s">
        <v>509</v>
      </c>
      <c r="I90" s="117" t="s">
        <v>1618</v>
      </c>
      <c r="J90" s="21">
        <v>1</v>
      </c>
      <c r="K90" s="21"/>
      <c r="L90" s="21"/>
      <c r="M90" s="21"/>
      <c r="N90" s="21"/>
      <c r="O90" s="21"/>
      <c r="P90" s="21"/>
      <c r="Q90" s="21"/>
      <c r="R90" s="22">
        <v>1000</v>
      </c>
      <c r="S90" s="58" t="s">
        <v>80</v>
      </c>
      <c r="T90" s="58" t="s">
        <v>81</v>
      </c>
      <c r="U90" s="115">
        <v>390</v>
      </c>
      <c r="V90" s="115">
        <v>390</v>
      </c>
      <c r="W90" s="115">
        <v>0</v>
      </c>
      <c r="X90" s="115">
        <v>0</v>
      </c>
      <c r="Y90" s="115">
        <v>0</v>
      </c>
      <c r="Z90" s="115">
        <v>0</v>
      </c>
      <c r="AA90" s="115">
        <v>0</v>
      </c>
      <c r="AB90" s="115"/>
      <c r="AC90" s="141">
        <v>526</v>
      </c>
      <c r="AD90" s="141">
        <v>438</v>
      </c>
      <c r="AE90" s="117" t="s">
        <v>1487</v>
      </c>
      <c r="AF90" s="117" t="s">
        <v>1488</v>
      </c>
      <c r="AG90" s="21" t="s">
        <v>80</v>
      </c>
      <c r="AH90" s="21" t="s">
        <v>81</v>
      </c>
      <c r="AI90" s="58" t="s">
        <v>80</v>
      </c>
      <c r="AJ90" s="21" t="s">
        <v>81</v>
      </c>
      <c r="AK90" s="21" t="s">
        <v>82</v>
      </c>
      <c r="AL90" s="21" t="s">
        <v>55</v>
      </c>
      <c r="AM90" s="21" t="s">
        <v>80</v>
      </c>
      <c r="AN90" s="21"/>
      <c r="AO90" s="21"/>
      <c r="AP90" s="21"/>
      <c r="AQ90" s="152" t="s">
        <v>1079</v>
      </c>
      <c r="AR90" s="152" t="s">
        <v>1079</v>
      </c>
      <c r="AS90" s="152"/>
      <c r="AT90" s="20" t="s">
        <v>1489</v>
      </c>
      <c r="AU90" s="33" t="s">
        <v>80</v>
      </c>
      <c r="AV90" s="133"/>
    </row>
    <row r="91" s="310" customFormat="1" ht="33.75" spans="1:49">
      <c r="A91" s="58">
        <v>74</v>
      </c>
      <c r="B91" s="109" t="s">
        <v>1322</v>
      </c>
      <c r="C91" s="311">
        <v>2024</v>
      </c>
      <c r="D91" s="26" t="s">
        <v>98</v>
      </c>
      <c r="E91" s="229" t="s">
        <v>1323</v>
      </c>
      <c r="F91" s="110" t="s">
        <v>45</v>
      </c>
      <c r="G91" s="311" t="s">
        <v>1267</v>
      </c>
      <c r="H91" s="110" t="s">
        <v>1324</v>
      </c>
      <c r="I91" s="229" t="s">
        <v>1325</v>
      </c>
      <c r="J91" s="110">
        <v>1</v>
      </c>
      <c r="K91" s="110"/>
      <c r="L91" s="110"/>
      <c r="M91" s="110"/>
      <c r="N91" s="110"/>
      <c r="O91" s="110"/>
      <c r="P91" s="110"/>
      <c r="Q91" s="110"/>
      <c r="R91" s="110">
        <v>2712</v>
      </c>
      <c r="S91" s="229" t="s">
        <v>115</v>
      </c>
      <c r="T91" s="219" t="s">
        <v>1077</v>
      </c>
      <c r="U91" s="109">
        <v>400</v>
      </c>
      <c r="V91" s="109"/>
      <c r="W91" s="109">
        <v>400</v>
      </c>
      <c r="X91" s="109"/>
      <c r="Y91" s="109"/>
      <c r="Z91" s="109"/>
      <c r="AA91" s="109"/>
      <c r="AB91" s="109"/>
      <c r="AC91" s="115">
        <v>857</v>
      </c>
      <c r="AD91" s="115">
        <v>635</v>
      </c>
      <c r="AE91" s="229" t="s">
        <v>1326</v>
      </c>
      <c r="AF91" s="229" t="s">
        <v>1327</v>
      </c>
      <c r="AG91" s="33" t="s">
        <v>115</v>
      </c>
      <c r="AH91" s="33" t="s">
        <v>1077</v>
      </c>
      <c r="AI91" s="33" t="s">
        <v>80</v>
      </c>
      <c r="AJ91" s="33" t="s">
        <v>81</v>
      </c>
      <c r="AK91" s="33" t="s">
        <v>82</v>
      </c>
      <c r="AL91" s="33" t="s">
        <v>55</v>
      </c>
      <c r="AM91" s="33" t="s">
        <v>80</v>
      </c>
      <c r="AN91" s="234" t="s">
        <v>438</v>
      </c>
      <c r="AO91" s="33" t="s">
        <v>56</v>
      </c>
      <c r="AP91" s="33"/>
      <c r="AQ91" s="181"/>
      <c r="AR91" s="181"/>
      <c r="AS91" s="181"/>
      <c r="AT91" s="181"/>
      <c r="AU91" s="33" t="s">
        <v>80</v>
      </c>
      <c r="AV91" s="106"/>
      <c r="AW91" s="106"/>
    </row>
    <row r="92" s="3" customFormat="1" ht="18" customHeight="1" spans="1:48">
      <c r="A92" s="165"/>
      <c r="B92" s="156" t="s">
        <v>390</v>
      </c>
      <c r="C92" s="156"/>
      <c r="D92" s="156"/>
      <c r="E92" s="157"/>
      <c r="F92" s="156"/>
      <c r="G92" s="156"/>
      <c r="H92" s="157"/>
      <c r="I92" s="156"/>
      <c r="J92" s="166">
        <v>0</v>
      </c>
      <c r="K92" s="166">
        <v>0</v>
      </c>
      <c r="L92" s="166">
        <v>0</v>
      </c>
      <c r="M92" s="166">
        <v>0</v>
      </c>
      <c r="N92" s="166">
        <v>0</v>
      </c>
      <c r="O92" s="166">
        <v>0</v>
      </c>
      <c r="P92" s="166">
        <v>0</v>
      </c>
      <c r="Q92" s="166">
        <v>0</v>
      </c>
      <c r="R92" s="166">
        <v>0</v>
      </c>
      <c r="S92" s="166">
        <v>0</v>
      </c>
      <c r="T92" s="166">
        <v>0</v>
      </c>
      <c r="U92" s="166">
        <v>0</v>
      </c>
      <c r="V92" s="166">
        <v>0</v>
      </c>
      <c r="W92" s="166">
        <v>0</v>
      </c>
      <c r="X92" s="166">
        <v>0</v>
      </c>
      <c r="Y92" s="166">
        <v>0</v>
      </c>
      <c r="Z92" s="166">
        <v>0</v>
      </c>
      <c r="AA92" s="166">
        <v>0</v>
      </c>
      <c r="AB92" s="166"/>
      <c r="AC92" s="166">
        <v>0</v>
      </c>
      <c r="AD92" s="166">
        <v>0</v>
      </c>
      <c r="AE92" s="174"/>
      <c r="AF92" s="174"/>
      <c r="AG92" s="165"/>
      <c r="AH92" s="182"/>
      <c r="AI92" s="183"/>
      <c r="AJ92" s="182"/>
      <c r="AK92" s="165"/>
      <c r="AL92" s="184"/>
      <c r="AM92" s="175"/>
      <c r="AN92" s="163"/>
      <c r="AO92" s="178"/>
      <c r="AP92" s="163"/>
      <c r="AQ92" s="178"/>
      <c r="AR92" s="178"/>
      <c r="AS92" s="178"/>
      <c r="AT92" s="178"/>
      <c r="AU92" s="304"/>
      <c r="AV92" s="178"/>
    </row>
    <row r="93" s="3" customFormat="1" ht="18" customHeight="1" spans="1:48">
      <c r="A93" s="155"/>
      <c r="B93" s="156" t="s">
        <v>391</v>
      </c>
      <c r="C93" s="156"/>
      <c r="D93" s="156"/>
      <c r="E93" s="157"/>
      <c r="F93" s="156"/>
      <c r="G93" s="156"/>
      <c r="H93" s="157"/>
      <c r="I93" s="156"/>
      <c r="J93" s="166">
        <f t="shared" ref="J93:AA93" si="10">J94+J114</f>
        <v>19</v>
      </c>
      <c r="K93" s="166">
        <f t="shared" si="10"/>
        <v>0</v>
      </c>
      <c r="L93" s="166">
        <f t="shared" si="10"/>
        <v>0</v>
      </c>
      <c r="M93" s="166">
        <f t="shared" si="10"/>
        <v>0</v>
      </c>
      <c r="N93" s="166">
        <f t="shared" si="10"/>
        <v>0</v>
      </c>
      <c r="O93" s="166">
        <f t="shared" si="10"/>
        <v>0</v>
      </c>
      <c r="P93" s="166">
        <f t="shared" si="10"/>
        <v>0</v>
      </c>
      <c r="Q93" s="166">
        <f t="shared" si="10"/>
        <v>0</v>
      </c>
      <c r="R93" s="166">
        <f t="shared" si="10"/>
        <v>37561</v>
      </c>
      <c r="S93" s="166">
        <f t="shared" si="10"/>
        <v>0</v>
      </c>
      <c r="T93" s="166">
        <f t="shared" si="10"/>
        <v>0</v>
      </c>
      <c r="U93" s="166">
        <f t="shared" si="10"/>
        <v>12246.11</v>
      </c>
      <c r="V93" s="166">
        <f t="shared" si="10"/>
        <v>5077.97</v>
      </c>
      <c r="W93" s="166">
        <f t="shared" si="10"/>
        <v>1980</v>
      </c>
      <c r="X93" s="166">
        <f t="shared" si="10"/>
        <v>5188.14</v>
      </c>
      <c r="Y93" s="166">
        <f t="shared" si="10"/>
        <v>0</v>
      </c>
      <c r="Z93" s="166">
        <f t="shared" si="10"/>
        <v>0</v>
      </c>
      <c r="AA93" s="166">
        <f t="shared" si="10"/>
        <v>0</v>
      </c>
      <c r="AB93" s="166"/>
      <c r="AC93" s="166">
        <f>AC94+AC114</f>
        <v>4251</v>
      </c>
      <c r="AD93" s="166">
        <f>AD94+AD114</f>
        <v>1632</v>
      </c>
      <c r="AE93" s="170"/>
      <c r="AF93" s="170"/>
      <c r="AG93" s="175"/>
      <c r="AH93" s="175"/>
      <c r="AI93" s="176"/>
      <c r="AJ93" s="177"/>
      <c r="AK93" s="175"/>
      <c r="AL93" s="175"/>
      <c r="AM93" s="175"/>
      <c r="AN93" s="163"/>
      <c r="AO93" s="178"/>
      <c r="AP93" s="163"/>
      <c r="AQ93" s="178"/>
      <c r="AR93" s="178"/>
      <c r="AS93" s="178"/>
      <c r="AT93" s="178"/>
      <c r="AU93" s="304"/>
      <c r="AV93" s="178"/>
    </row>
    <row r="94" s="3" customFormat="1" ht="18" customHeight="1" spans="1:48">
      <c r="A94" s="155"/>
      <c r="B94" s="156" t="s">
        <v>392</v>
      </c>
      <c r="C94" s="156"/>
      <c r="D94" s="156"/>
      <c r="E94" s="157"/>
      <c r="F94" s="156"/>
      <c r="G94" s="156"/>
      <c r="H94" s="157"/>
      <c r="I94" s="156"/>
      <c r="J94" s="166">
        <f>SUM(J95:J113)</f>
        <v>19</v>
      </c>
      <c r="K94" s="166">
        <f t="shared" ref="K94:AA94" si="11">SUM(K95:K113)</f>
        <v>0</v>
      </c>
      <c r="L94" s="166">
        <f t="shared" si="11"/>
        <v>0</v>
      </c>
      <c r="M94" s="166">
        <f t="shared" si="11"/>
        <v>0</v>
      </c>
      <c r="N94" s="166">
        <f t="shared" si="11"/>
        <v>0</v>
      </c>
      <c r="O94" s="166">
        <f t="shared" si="11"/>
        <v>0</v>
      </c>
      <c r="P94" s="166">
        <f t="shared" si="11"/>
        <v>0</v>
      </c>
      <c r="Q94" s="166">
        <f t="shared" si="11"/>
        <v>0</v>
      </c>
      <c r="R94" s="166">
        <f t="shared" si="11"/>
        <v>37561</v>
      </c>
      <c r="S94" s="166">
        <f t="shared" si="11"/>
        <v>0</v>
      </c>
      <c r="T94" s="166">
        <f t="shared" si="11"/>
        <v>0</v>
      </c>
      <c r="U94" s="166">
        <f t="shared" si="11"/>
        <v>12246.11</v>
      </c>
      <c r="V94" s="166">
        <f t="shared" si="11"/>
        <v>5077.97</v>
      </c>
      <c r="W94" s="166">
        <f t="shared" si="11"/>
        <v>1980</v>
      </c>
      <c r="X94" s="166">
        <f t="shared" si="11"/>
        <v>5188.14</v>
      </c>
      <c r="Y94" s="166">
        <f t="shared" si="11"/>
        <v>0</v>
      </c>
      <c r="Z94" s="166">
        <f t="shared" si="11"/>
        <v>0</v>
      </c>
      <c r="AA94" s="166">
        <f t="shared" si="11"/>
        <v>0</v>
      </c>
      <c r="AB94" s="166"/>
      <c r="AC94" s="166">
        <f>SUM(AC95:AC101)</f>
        <v>4251</v>
      </c>
      <c r="AD94" s="166">
        <f>SUM(AD95:AD101)</f>
        <v>1632</v>
      </c>
      <c r="AE94" s="170"/>
      <c r="AF94" s="170"/>
      <c r="AG94" s="175"/>
      <c r="AH94" s="175"/>
      <c r="AI94" s="176"/>
      <c r="AJ94" s="177"/>
      <c r="AK94" s="175"/>
      <c r="AL94" s="175"/>
      <c r="AM94" s="175"/>
      <c r="AN94" s="163"/>
      <c r="AO94" s="178"/>
      <c r="AP94" s="163"/>
      <c r="AQ94" s="178"/>
      <c r="AR94" s="178"/>
      <c r="AS94" s="178"/>
      <c r="AT94" s="178"/>
      <c r="AU94" s="304"/>
      <c r="AV94" s="178"/>
    </row>
    <row r="95" s="1" customFormat="1" ht="56.25" spans="1:48">
      <c r="A95" s="20">
        <v>75</v>
      </c>
      <c r="B95" s="267" t="s">
        <v>393</v>
      </c>
      <c r="C95" s="20">
        <v>2022</v>
      </c>
      <c r="D95" s="22" t="s">
        <v>394</v>
      </c>
      <c r="E95" s="23" t="s">
        <v>395</v>
      </c>
      <c r="F95" s="22" t="s">
        <v>45</v>
      </c>
      <c r="G95" s="22" t="s">
        <v>1074</v>
      </c>
      <c r="H95" s="22" t="s">
        <v>59</v>
      </c>
      <c r="I95" s="34" t="s">
        <v>396</v>
      </c>
      <c r="J95" s="22">
        <v>1</v>
      </c>
      <c r="K95" s="22"/>
      <c r="L95" s="22"/>
      <c r="M95" s="22"/>
      <c r="N95" s="22"/>
      <c r="O95" s="22"/>
      <c r="P95" s="22"/>
      <c r="Q95" s="22"/>
      <c r="R95" s="22">
        <v>4795</v>
      </c>
      <c r="S95" s="22" t="s">
        <v>50</v>
      </c>
      <c r="T95" s="21" t="s">
        <v>51</v>
      </c>
      <c r="U95" s="44">
        <v>900</v>
      </c>
      <c r="V95" s="44">
        <v>0</v>
      </c>
      <c r="W95" s="44">
        <v>0</v>
      </c>
      <c r="X95" s="44">
        <v>900</v>
      </c>
      <c r="Y95" s="44">
        <v>0</v>
      </c>
      <c r="Z95" s="44">
        <v>0</v>
      </c>
      <c r="AA95" s="44">
        <v>0</v>
      </c>
      <c r="AB95" s="44"/>
      <c r="AC95" s="50">
        <v>1370</v>
      </c>
      <c r="AD95" s="50">
        <v>848</v>
      </c>
      <c r="AE95" s="34" t="s">
        <v>397</v>
      </c>
      <c r="AF95" s="34" t="s">
        <v>398</v>
      </c>
      <c r="AG95" s="22" t="s">
        <v>50</v>
      </c>
      <c r="AH95" s="21" t="s">
        <v>51</v>
      </c>
      <c r="AI95" s="58" t="s">
        <v>80</v>
      </c>
      <c r="AJ95" s="21" t="s">
        <v>81</v>
      </c>
      <c r="AK95" s="21" t="s">
        <v>82</v>
      </c>
      <c r="AL95" s="21" t="s">
        <v>55</v>
      </c>
      <c r="AM95" s="21" t="s">
        <v>131</v>
      </c>
      <c r="AN95" s="21" t="s">
        <v>56</v>
      </c>
      <c r="AO95" s="21" t="s">
        <v>1078</v>
      </c>
      <c r="AP95" s="21"/>
      <c r="AQ95" s="20" t="s">
        <v>1079</v>
      </c>
      <c r="AR95" s="20"/>
      <c r="AS95" s="20"/>
      <c r="AT95" s="20"/>
      <c r="AU95" s="152" t="s">
        <v>80</v>
      </c>
      <c r="AV95" s="128"/>
    </row>
    <row r="96" s="74" customFormat="1" ht="72" customHeight="1" spans="1:48">
      <c r="A96" s="20">
        <v>76</v>
      </c>
      <c r="B96" s="152" t="s">
        <v>410</v>
      </c>
      <c r="C96" s="152">
        <v>2022</v>
      </c>
      <c r="D96" s="20" t="s">
        <v>394</v>
      </c>
      <c r="E96" s="248" t="s">
        <v>1491</v>
      </c>
      <c r="F96" s="249" t="s">
        <v>45</v>
      </c>
      <c r="G96" s="114" t="s">
        <v>1074</v>
      </c>
      <c r="H96" s="252" t="s">
        <v>412</v>
      </c>
      <c r="I96" s="254" t="s">
        <v>1492</v>
      </c>
      <c r="J96" s="24">
        <v>1</v>
      </c>
      <c r="K96" s="24"/>
      <c r="L96" s="24"/>
      <c r="M96" s="24"/>
      <c r="N96" s="24"/>
      <c r="O96" s="24"/>
      <c r="P96" s="24"/>
      <c r="Q96" s="24"/>
      <c r="R96" s="22">
        <v>1085</v>
      </c>
      <c r="S96" s="58" t="s">
        <v>70</v>
      </c>
      <c r="T96" s="58" t="s">
        <v>1075</v>
      </c>
      <c r="U96" s="115">
        <v>600</v>
      </c>
      <c r="V96" s="115">
        <v>400</v>
      </c>
      <c r="W96" s="115">
        <v>0</v>
      </c>
      <c r="X96" s="115">
        <v>200</v>
      </c>
      <c r="Y96" s="115">
        <v>0</v>
      </c>
      <c r="Z96" s="115">
        <v>0</v>
      </c>
      <c r="AA96" s="115">
        <v>0</v>
      </c>
      <c r="AB96" s="115"/>
      <c r="AC96" s="141">
        <v>310</v>
      </c>
      <c r="AD96" s="141">
        <v>99</v>
      </c>
      <c r="AE96" s="117" t="s">
        <v>414</v>
      </c>
      <c r="AF96" s="117" t="s">
        <v>415</v>
      </c>
      <c r="AG96" s="21" t="s">
        <v>70</v>
      </c>
      <c r="AH96" s="21" t="s">
        <v>1075</v>
      </c>
      <c r="AI96" s="58" t="s">
        <v>80</v>
      </c>
      <c r="AJ96" s="21" t="s">
        <v>81</v>
      </c>
      <c r="AK96" s="21" t="s">
        <v>82</v>
      </c>
      <c r="AL96" s="21" t="s">
        <v>55</v>
      </c>
      <c r="AM96" s="59" t="s">
        <v>144</v>
      </c>
      <c r="AN96" s="21" t="s">
        <v>56</v>
      </c>
      <c r="AO96" s="21" t="s">
        <v>1078</v>
      </c>
      <c r="AP96" s="21"/>
      <c r="AQ96" s="152" t="s">
        <v>1079</v>
      </c>
      <c r="AR96" s="152" t="s">
        <v>1079</v>
      </c>
      <c r="AS96" s="152" t="s">
        <v>1079</v>
      </c>
      <c r="AT96" s="152"/>
      <c r="AU96" s="152" t="s">
        <v>80</v>
      </c>
      <c r="AV96" s="128" t="s">
        <v>1168</v>
      </c>
    </row>
    <row r="97" s="1" customFormat="1" ht="79" customHeight="1" spans="1:48">
      <c r="A97" s="20">
        <v>77</v>
      </c>
      <c r="B97" s="20" t="s">
        <v>416</v>
      </c>
      <c r="C97" s="20">
        <v>2022</v>
      </c>
      <c r="D97" s="21" t="s">
        <v>394</v>
      </c>
      <c r="E97" s="71" t="s">
        <v>417</v>
      </c>
      <c r="F97" s="21" t="s">
        <v>45</v>
      </c>
      <c r="G97" s="22" t="s">
        <v>1074</v>
      </c>
      <c r="H97" s="21" t="s">
        <v>418</v>
      </c>
      <c r="I97" s="33" t="s">
        <v>1493</v>
      </c>
      <c r="J97" s="22">
        <v>1</v>
      </c>
      <c r="K97" s="21"/>
      <c r="L97" s="21"/>
      <c r="M97" s="21"/>
      <c r="N97" s="21"/>
      <c r="O97" s="21"/>
      <c r="P97" s="21"/>
      <c r="Q97" s="21"/>
      <c r="R97" s="22">
        <v>287</v>
      </c>
      <c r="S97" s="21" t="s">
        <v>177</v>
      </c>
      <c r="T97" s="21" t="s">
        <v>178</v>
      </c>
      <c r="U97" s="44">
        <v>66</v>
      </c>
      <c r="V97" s="44">
        <v>66</v>
      </c>
      <c r="W97" s="44">
        <v>0</v>
      </c>
      <c r="X97" s="44">
        <v>0</v>
      </c>
      <c r="Y97" s="44">
        <v>0</v>
      </c>
      <c r="Z97" s="44">
        <v>0</v>
      </c>
      <c r="AA97" s="44">
        <v>0</v>
      </c>
      <c r="AB97" s="44"/>
      <c r="AC97" s="50">
        <v>82</v>
      </c>
      <c r="AD97" s="50">
        <v>26</v>
      </c>
      <c r="AE97" s="33" t="s">
        <v>420</v>
      </c>
      <c r="AF97" s="33" t="s">
        <v>421</v>
      </c>
      <c r="AG97" s="21" t="s">
        <v>177</v>
      </c>
      <c r="AH97" s="21" t="s">
        <v>178</v>
      </c>
      <c r="AI97" s="58" t="s">
        <v>80</v>
      </c>
      <c r="AJ97" s="21" t="s">
        <v>81</v>
      </c>
      <c r="AK97" s="21" t="s">
        <v>82</v>
      </c>
      <c r="AL97" s="21" t="s">
        <v>55</v>
      </c>
      <c r="AM97" s="21" t="s">
        <v>422</v>
      </c>
      <c r="AN97" s="21" t="s">
        <v>56</v>
      </c>
      <c r="AO97" s="21" t="s">
        <v>1078</v>
      </c>
      <c r="AP97" s="21"/>
      <c r="AQ97" s="20" t="s">
        <v>1079</v>
      </c>
      <c r="AR97" s="20" t="s">
        <v>1079</v>
      </c>
      <c r="AS97" s="158" t="s">
        <v>1079</v>
      </c>
      <c r="AT97" s="20" t="s">
        <v>1135</v>
      </c>
      <c r="AU97" s="152" t="s">
        <v>80</v>
      </c>
      <c r="AV97" s="133" t="s">
        <v>1080</v>
      </c>
    </row>
    <row r="98" s="1" customFormat="1" ht="67.5" spans="1:48">
      <c r="A98" s="20">
        <v>78</v>
      </c>
      <c r="B98" s="20" t="s">
        <v>423</v>
      </c>
      <c r="C98" s="20">
        <v>2022</v>
      </c>
      <c r="D98" s="21" t="s">
        <v>394</v>
      </c>
      <c r="E98" s="71" t="s">
        <v>424</v>
      </c>
      <c r="F98" s="21" t="s">
        <v>45</v>
      </c>
      <c r="G98" s="22" t="s">
        <v>1074</v>
      </c>
      <c r="H98" s="21" t="s">
        <v>425</v>
      </c>
      <c r="I98" s="33" t="s">
        <v>1619</v>
      </c>
      <c r="J98" s="22">
        <v>1</v>
      </c>
      <c r="K98" s="21"/>
      <c r="L98" s="21"/>
      <c r="M98" s="21"/>
      <c r="N98" s="21"/>
      <c r="O98" s="21"/>
      <c r="P98" s="21"/>
      <c r="Q98" s="21"/>
      <c r="R98" s="22">
        <v>56</v>
      </c>
      <c r="S98" s="21" t="s">
        <v>200</v>
      </c>
      <c r="T98" s="21" t="s">
        <v>201</v>
      </c>
      <c r="U98" s="44">
        <v>160</v>
      </c>
      <c r="V98" s="44">
        <v>60</v>
      </c>
      <c r="W98" s="44">
        <v>0</v>
      </c>
      <c r="X98" s="44">
        <v>100</v>
      </c>
      <c r="Y98" s="44">
        <v>0</v>
      </c>
      <c r="Z98" s="44">
        <v>0</v>
      </c>
      <c r="AA98" s="44">
        <v>0</v>
      </c>
      <c r="AB98" s="44"/>
      <c r="AC98" s="50">
        <v>16</v>
      </c>
      <c r="AD98" s="50">
        <v>7</v>
      </c>
      <c r="AE98" s="33" t="s">
        <v>1495</v>
      </c>
      <c r="AF98" s="33" t="s">
        <v>428</v>
      </c>
      <c r="AG98" s="21" t="s">
        <v>200</v>
      </c>
      <c r="AH98" s="21" t="s">
        <v>201</v>
      </c>
      <c r="AI98" s="58" t="s">
        <v>80</v>
      </c>
      <c r="AJ98" s="21" t="s">
        <v>81</v>
      </c>
      <c r="AK98" s="21" t="s">
        <v>82</v>
      </c>
      <c r="AL98" s="21" t="s">
        <v>55</v>
      </c>
      <c r="AM98" s="21" t="s">
        <v>202</v>
      </c>
      <c r="AN98" s="21" t="s">
        <v>56</v>
      </c>
      <c r="AO98" s="21" t="s">
        <v>1078</v>
      </c>
      <c r="AP98" s="21"/>
      <c r="AQ98" s="20" t="s">
        <v>1079</v>
      </c>
      <c r="AR98" s="20" t="s">
        <v>1079</v>
      </c>
      <c r="AS98" s="20" t="s">
        <v>1079</v>
      </c>
      <c r="AT98" s="262" t="s">
        <v>1135</v>
      </c>
      <c r="AU98" s="152" t="s">
        <v>80</v>
      </c>
      <c r="AV98" s="133" t="s">
        <v>1080</v>
      </c>
    </row>
    <row r="99" s="1" customFormat="1" ht="56.25" spans="1:48">
      <c r="A99" s="20">
        <v>79</v>
      </c>
      <c r="B99" s="20" t="s">
        <v>447</v>
      </c>
      <c r="C99" s="20" t="s">
        <v>1149</v>
      </c>
      <c r="D99" s="21" t="s">
        <v>430</v>
      </c>
      <c r="E99" s="21" t="s">
        <v>1150</v>
      </c>
      <c r="F99" s="21" t="s">
        <v>45</v>
      </c>
      <c r="G99" s="21" t="s">
        <v>1149</v>
      </c>
      <c r="H99" s="21" t="s">
        <v>158</v>
      </c>
      <c r="I99" s="33" t="s">
        <v>1151</v>
      </c>
      <c r="J99" s="22">
        <v>1</v>
      </c>
      <c r="K99" s="21"/>
      <c r="L99" s="21"/>
      <c r="M99" s="21"/>
      <c r="N99" s="21"/>
      <c r="O99" s="21"/>
      <c r="P99" s="21"/>
      <c r="Q99" s="21"/>
      <c r="R99" s="22">
        <v>4886</v>
      </c>
      <c r="S99" s="21" t="s">
        <v>1152</v>
      </c>
      <c r="T99" s="21" t="s">
        <v>1153</v>
      </c>
      <c r="U99" s="44">
        <v>3000</v>
      </c>
      <c r="V99" s="44">
        <v>0</v>
      </c>
      <c r="W99" s="44">
        <v>0</v>
      </c>
      <c r="X99" s="44">
        <v>3000</v>
      </c>
      <c r="Y99" s="44">
        <v>0</v>
      </c>
      <c r="Z99" s="44">
        <v>0</v>
      </c>
      <c r="AA99" s="44">
        <v>0</v>
      </c>
      <c r="AB99" s="44"/>
      <c r="AC99" s="50">
        <v>1200</v>
      </c>
      <c r="AD99" s="50">
        <v>263</v>
      </c>
      <c r="AE99" s="33" t="s">
        <v>450</v>
      </c>
      <c r="AF99" s="33" t="s">
        <v>451</v>
      </c>
      <c r="AG99" s="21" t="s">
        <v>1154</v>
      </c>
      <c r="AH99" s="21" t="s">
        <v>1155</v>
      </c>
      <c r="AI99" s="58" t="s">
        <v>438</v>
      </c>
      <c r="AJ99" s="21" t="s">
        <v>439</v>
      </c>
      <c r="AK99" s="21" t="s">
        <v>82</v>
      </c>
      <c r="AL99" s="21" t="s">
        <v>55</v>
      </c>
      <c r="AM99" s="65" t="s">
        <v>63</v>
      </c>
      <c r="AN99" s="66" t="s">
        <v>56</v>
      </c>
      <c r="AO99" s="133" t="s">
        <v>1112</v>
      </c>
      <c r="AP99" s="66" t="s">
        <v>452</v>
      </c>
      <c r="AQ99" s="20" t="s">
        <v>1079</v>
      </c>
      <c r="AR99" s="20"/>
      <c r="AS99" s="20"/>
      <c r="AT99" s="20"/>
      <c r="AU99" s="152" t="s">
        <v>438</v>
      </c>
      <c r="AV99" s="128"/>
    </row>
    <row r="100" s="1" customFormat="1" ht="33.75" spans="1:49">
      <c r="A100" s="20">
        <v>80</v>
      </c>
      <c r="B100" s="20" t="s">
        <v>453</v>
      </c>
      <c r="C100" s="20">
        <v>2022</v>
      </c>
      <c r="D100" s="21" t="s">
        <v>430</v>
      </c>
      <c r="E100" s="71" t="s">
        <v>454</v>
      </c>
      <c r="F100" s="21" t="s">
        <v>45</v>
      </c>
      <c r="G100" s="22" t="s">
        <v>1074</v>
      </c>
      <c r="H100" s="21" t="s">
        <v>455</v>
      </c>
      <c r="I100" s="33" t="s">
        <v>1496</v>
      </c>
      <c r="J100" s="22">
        <v>1</v>
      </c>
      <c r="K100" s="21"/>
      <c r="L100" s="21"/>
      <c r="M100" s="21"/>
      <c r="N100" s="21"/>
      <c r="O100" s="21"/>
      <c r="P100" s="21"/>
      <c r="Q100" s="21"/>
      <c r="R100" s="22">
        <v>3371</v>
      </c>
      <c r="S100" s="21" t="s">
        <v>1156</v>
      </c>
      <c r="T100" s="21" t="s">
        <v>1157</v>
      </c>
      <c r="U100" s="44">
        <v>850</v>
      </c>
      <c r="V100" s="44">
        <v>255</v>
      </c>
      <c r="W100" s="44">
        <v>0</v>
      </c>
      <c r="X100" s="44">
        <v>595</v>
      </c>
      <c r="Y100" s="44">
        <v>0</v>
      </c>
      <c r="Z100" s="44">
        <v>0</v>
      </c>
      <c r="AA100" s="44">
        <v>0</v>
      </c>
      <c r="AB100" s="44"/>
      <c r="AC100" s="50">
        <v>963</v>
      </c>
      <c r="AD100" s="50">
        <v>290</v>
      </c>
      <c r="AE100" s="33" t="s">
        <v>457</v>
      </c>
      <c r="AF100" s="33" t="s">
        <v>457</v>
      </c>
      <c r="AG100" s="21" t="s">
        <v>1154</v>
      </c>
      <c r="AH100" s="21" t="s">
        <v>1155</v>
      </c>
      <c r="AI100" s="58" t="s">
        <v>438</v>
      </c>
      <c r="AJ100" s="21" t="s">
        <v>439</v>
      </c>
      <c r="AK100" s="21" t="s">
        <v>82</v>
      </c>
      <c r="AL100" s="21" t="s">
        <v>55</v>
      </c>
      <c r="AM100" s="21" t="s">
        <v>458</v>
      </c>
      <c r="AN100" s="21" t="s">
        <v>56</v>
      </c>
      <c r="AO100" s="21" t="s">
        <v>1078</v>
      </c>
      <c r="AP100" s="21"/>
      <c r="AQ100" s="20" t="s">
        <v>1079</v>
      </c>
      <c r="AR100" s="20" t="s">
        <v>1079</v>
      </c>
      <c r="AS100" s="20"/>
      <c r="AT100" s="20" t="s">
        <v>1216</v>
      </c>
      <c r="AU100" s="152" t="s">
        <v>438</v>
      </c>
      <c r="AV100" s="128"/>
      <c r="AW100" s="1" t="s">
        <v>1140</v>
      </c>
    </row>
    <row r="101" s="1" customFormat="1" ht="82" customHeight="1" spans="1:48">
      <c r="A101" s="20">
        <v>81</v>
      </c>
      <c r="B101" s="20" t="s">
        <v>469</v>
      </c>
      <c r="C101" s="20">
        <v>2022</v>
      </c>
      <c r="D101" s="20" t="s">
        <v>430</v>
      </c>
      <c r="E101" s="71" t="s">
        <v>470</v>
      </c>
      <c r="F101" s="26" t="s">
        <v>45</v>
      </c>
      <c r="G101" s="22" t="s">
        <v>1074</v>
      </c>
      <c r="H101" s="25" t="s">
        <v>461</v>
      </c>
      <c r="I101" s="36" t="s">
        <v>1497</v>
      </c>
      <c r="J101" s="22">
        <v>1</v>
      </c>
      <c r="K101" s="24"/>
      <c r="L101" s="24"/>
      <c r="M101" s="24"/>
      <c r="N101" s="24"/>
      <c r="O101" s="24"/>
      <c r="P101" s="24"/>
      <c r="Q101" s="24"/>
      <c r="R101" s="22">
        <v>1085</v>
      </c>
      <c r="S101" s="21" t="s">
        <v>1158</v>
      </c>
      <c r="T101" s="21" t="s">
        <v>1159</v>
      </c>
      <c r="U101" s="44">
        <v>620.11</v>
      </c>
      <c r="V101" s="44">
        <v>226.97</v>
      </c>
      <c r="W101" s="44">
        <v>0</v>
      </c>
      <c r="X101" s="44">
        <f>U101-V101</f>
        <v>393.14</v>
      </c>
      <c r="Y101" s="44">
        <v>0</v>
      </c>
      <c r="Z101" s="44">
        <v>0</v>
      </c>
      <c r="AA101" s="44">
        <v>0</v>
      </c>
      <c r="AB101" s="44"/>
      <c r="AC101" s="50">
        <v>310</v>
      </c>
      <c r="AD101" s="50">
        <v>99</v>
      </c>
      <c r="AE101" s="33" t="s">
        <v>1498</v>
      </c>
      <c r="AF101" s="33" t="s">
        <v>473</v>
      </c>
      <c r="AG101" s="21" t="s">
        <v>1154</v>
      </c>
      <c r="AH101" s="21" t="s">
        <v>1155</v>
      </c>
      <c r="AI101" s="58" t="s">
        <v>438</v>
      </c>
      <c r="AJ101" s="21" t="s">
        <v>439</v>
      </c>
      <c r="AK101" s="21" t="s">
        <v>82</v>
      </c>
      <c r="AL101" s="21" t="s">
        <v>55</v>
      </c>
      <c r="AM101" s="65" t="s">
        <v>63</v>
      </c>
      <c r="AN101" s="66" t="s">
        <v>56</v>
      </c>
      <c r="AO101" s="133" t="s">
        <v>1112</v>
      </c>
      <c r="AP101" s="66"/>
      <c r="AQ101" s="20" t="s">
        <v>1079</v>
      </c>
      <c r="AR101" s="20" t="s">
        <v>1079</v>
      </c>
      <c r="AS101" s="20" t="s">
        <v>1079</v>
      </c>
      <c r="AT101" s="128" t="s">
        <v>1135</v>
      </c>
      <c r="AU101" s="152" t="s">
        <v>438</v>
      </c>
      <c r="AV101" s="133" t="s">
        <v>1080</v>
      </c>
    </row>
    <row r="102" s="107" customFormat="1" ht="56.25" spans="1:49">
      <c r="A102" s="20">
        <v>82</v>
      </c>
      <c r="B102" s="109" t="s">
        <v>1328</v>
      </c>
      <c r="C102" s="109">
        <v>2023</v>
      </c>
      <c r="D102" s="22" t="s">
        <v>394</v>
      </c>
      <c r="E102" s="214" t="s">
        <v>400</v>
      </c>
      <c r="F102" s="213" t="s">
        <v>401</v>
      </c>
      <c r="G102" s="213" t="s">
        <v>1225</v>
      </c>
      <c r="H102" s="213" t="s">
        <v>262</v>
      </c>
      <c r="I102" s="219" t="s">
        <v>402</v>
      </c>
      <c r="J102" s="213">
        <v>1</v>
      </c>
      <c r="K102" s="213"/>
      <c r="L102" s="213"/>
      <c r="M102" s="213"/>
      <c r="N102" s="213"/>
      <c r="O102" s="213"/>
      <c r="P102" s="213"/>
      <c r="Q102" s="213"/>
      <c r="R102" s="213">
        <v>5303</v>
      </c>
      <c r="S102" s="213" t="s">
        <v>50</v>
      </c>
      <c r="T102" s="110" t="s">
        <v>51</v>
      </c>
      <c r="U102" s="314">
        <v>430</v>
      </c>
      <c r="V102" s="314">
        <v>0</v>
      </c>
      <c r="W102" s="314">
        <v>430</v>
      </c>
      <c r="X102" s="314">
        <v>0</v>
      </c>
      <c r="Y102" s="314">
        <v>0</v>
      </c>
      <c r="Z102" s="314">
        <v>0</v>
      </c>
      <c r="AA102" s="314">
        <v>0</v>
      </c>
      <c r="AB102" s="314"/>
      <c r="AC102" s="50">
        <v>1515</v>
      </c>
      <c r="AD102" s="50">
        <v>776</v>
      </c>
      <c r="AE102" s="219" t="s">
        <v>403</v>
      </c>
      <c r="AF102" s="219" t="s">
        <v>404</v>
      </c>
      <c r="AG102" s="22" t="s">
        <v>50</v>
      </c>
      <c r="AH102" s="21" t="s">
        <v>51</v>
      </c>
      <c r="AI102" s="58" t="s">
        <v>80</v>
      </c>
      <c r="AJ102" s="21" t="s">
        <v>81</v>
      </c>
      <c r="AK102" s="21" t="s">
        <v>82</v>
      </c>
      <c r="AL102" s="21" t="s">
        <v>55</v>
      </c>
      <c r="AM102" s="21" t="s">
        <v>131</v>
      </c>
      <c r="AN102" s="320" t="s">
        <v>80</v>
      </c>
      <c r="AO102" s="21" t="s">
        <v>56</v>
      </c>
      <c r="AP102" s="133"/>
      <c r="AQ102" s="21"/>
      <c r="AR102" s="20"/>
      <c r="AS102" s="20"/>
      <c r="AT102" s="20"/>
      <c r="AU102" s="58" t="s">
        <v>80</v>
      </c>
      <c r="AV102" s="316"/>
      <c r="AW102" s="318"/>
    </row>
    <row r="103" s="107" customFormat="1" ht="45" spans="1:49">
      <c r="A103" s="20">
        <v>83</v>
      </c>
      <c r="B103" s="109" t="s">
        <v>1329</v>
      </c>
      <c r="C103" s="109">
        <v>2023</v>
      </c>
      <c r="D103" s="20" t="s">
        <v>394</v>
      </c>
      <c r="E103" s="110" t="s">
        <v>406</v>
      </c>
      <c r="F103" s="311" t="s">
        <v>45</v>
      </c>
      <c r="G103" s="213" t="s">
        <v>1225</v>
      </c>
      <c r="H103" s="215" t="s">
        <v>190</v>
      </c>
      <c r="I103" s="221" t="s">
        <v>407</v>
      </c>
      <c r="J103" s="222">
        <v>1</v>
      </c>
      <c r="K103" s="222"/>
      <c r="L103" s="222"/>
      <c r="M103" s="222"/>
      <c r="N103" s="222"/>
      <c r="O103" s="222"/>
      <c r="P103" s="222"/>
      <c r="Q103" s="222"/>
      <c r="R103" s="213">
        <v>1295</v>
      </c>
      <c r="S103" s="110" t="s">
        <v>70</v>
      </c>
      <c r="T103" s="110" t="s">
        <v>1075</v>
      </c>
      <c r="U103" s="314">
        <v>200</v>
      </c>
      <c r="V103" s="314">
        <v>0</v>
      </c>
      <c r="W103" s="314">
        <v>200</v>
      </c>
      <c r="X103" s="314">
        <v>0</v>
      </c>
      <c r="Y103" s="314">
        <v>0</v>
      </c>
      <c r="Z103" s="314">
        <v>0</v>
      </c>
      <c r="AA103" s="314">
        <v>0</v>
      </c>
      <c r="AB103" s="314"/>
      <c r="AC103" s="50">
        <v>370</v>
      </c>
      <c r="AD103" s="50">
        <v>116</v>
      </c>
      <c r="AE103" s="229" t="s">
        <v>408</v>
      </c>
      <c r="AF103" s="229" t="s">
        <v>409</v>
      </c>
      <c r="AG103" s="21" t="s">
        <v>70</v>
      </c>
      <c r="AH103" s="21" t="s">
        <v>1075</v>
      </c>
      <c r="AI103" s="58" t="s">
        <v>80</v>
      </c>
      <c r="AJ103" s="21" t="s">
        <v>81</v>
      </c>
      <c r="AK103" s="21" t="s">
        <v>82</v>
      </c>
      <c r="AL103" s="21" t="s">
        <v>55</v>
      </c>
      <c r="AM103" s="59" t="s">
        <v>63</v>
      </c>
      <c r="AN103" s="320" t="s">
        <v>438</v>
      </c>
      <c r="AO103" s="21" t="s">
        <v>56</v>
      </c>
      <c r="AP103" s="133"/>
      <c r="AQ103" s="21"/>
      <c r="AR103" s="20"/>
      <c r="AS103" s="20"/>
      <c r="AT103" s="20"/>
      <c r="AU103" s="58" t="s">
        <v>80</v>
      </c>
      <c r="AV103" s="316"/>
      <c r="AW103" s="318"/>
    </row>
    <row r="104" s="107" customFormat="1" ht="45" spans="1:49">
      <c r="A104" s="20">
        <v>84</v>
      </c>
      <c r="B104" s="109" t="s">
        <v>1330</v>
      </c>
      <c r="C104" s="109">
        <v>2023</v>
      </c>
      <c r="D104" s="21" t="s">
        <v>430</v>
      </c>
      <c r="E104" s="110" t="s">
        <v>431</v>
      </c>
      <c r="F104" s="110" t="s">
        <v>432</v>
      </c>
      <c r="G104" s="213" t="s">
        <v>1225</v>
      </c>
      <c r="H104" s="110" t="s">
        <v>433</v>
      </c>
      <c r="I104" s="229" t="s">
        <v>434</v>
      </c>
      <c r="J104" s="222">
        <v>1</v>
      </c>
      <c r="K104" s="110"/>
      <c r="L104" s="110"/>
      <c r="M104" s="110"/>
      <c r="N104" s="110"/>
      <c r="O104" s="110"/>
      <c r="P104" s="110"/>
      <c r="Q104" s="110"/>
      <c r="R104" s="213">
        <v>3584</v>
      </c>
      <c r="S104" s="110" t="s">
        <v>78</v>
      </c>
      <c r="T104" s="110" t="s">
        <v>1076</v>
      </c>
      <c r="U104" s="314">
        <v>300</v>
      </c>
      <c r="V104" s="314">
        <v>0</v>
      </c>
      <c r="W104" s="314">
        <v>300</v>
      </c>
      <c r="X104" s="314">
        <v>0</v>
      </c>
      <c r="Y104" s="314">
        <v>0</v>
      </c>
      <c r="Z104" s="314">
        <v>0</v>
      </c>
      <c r="AA104" s="314">
        <v>0</v>
      </c>
      <c r="AB104" s="314"/>
      <c r="AC104" s="50">
        <v>1024</v>
      </c>
      <c r="AD104" s="50">
        <v>369</v>
      </c>
      <c r="AE104" s="229" t="s">
        <v>435</v>
      </c>
      <c r="AF104" s="229" t="s">
        <v>436</v>
      </c>
      <c r="AG104" s="21" t="s">
        <v>78</v>
      </c>
      <c r="AH104" s="21" t="s">
        <v>1076</v>
      </c>
      <c r="AI104" s="21" t="s">
        <v>438</v>
      </c>
      <c r="AJ104" s="21" t="s">
        <v>439</v>
      </c>
      <c r="AK104" s="21" t="s">
        <v>82</v>
      </c>
      <c r="AL104" s="21" t="s">
        <v>55</v>
      </c>
      <c r="AM104" s="110" t="s">
        <v>440</v>
      </c>
      <c r="AN104" s="234" t="s">
        <v>541</v>
      </c>
      <c r="AO104" s="110" t="s">
        <v>56</v>
      </c>
      <c r="AP104" s="21" t="s">
        <v>1148</v>
      </c>
      <c r="AQ104" s="110"/>
      <c r="AR104" s="20"/>
      <c r="AS104" s="20"/>
      <c r="AT104" s="20"/>
      <c r="AU104" s="21" t="s">
        <v>438</v>
      </c>
      <c r="AV104" s="316"/>
      <c r="AW104" s="318"/>
    </row>
    <row r="105" s="107" customFormat="1" ht="67.5" spans="1:49">
      <c r="A105" s="20">
        <v>85</v>
      </c>
      <c r="B105" s="109" t="s">
        <v>1331</v>
      </c>
      <c r="C105" s="109">
        <v>2023</v>
      </c>
      <c r="D105" s="21" t="s">
        <v>430</v>
      </c>
      <c r="E105" s="110" t="s">
        <v>442</v>
      </c>
      <c r="F105" s="110" t="s">
        <v>401</v>
      </c>
      <c r="G105" s="213" t="s">
        <v>1225</v>
      </c>
      <c r="H105" s="110" t="s">
        <v>443</v>
      </c>
      <c r="I105" s="229" t="s">
        <v>444</v>
      </c>
      <c r="J105" s="222">
        <v>1</v>
      </c>
      <c r="K105" s="110"/>
      <c r="L105" s="110"/>
      <c r="M105" s="110"/>
      <c r="N105" s="110"/>
      <c r="O105" s="110"/>
      <c r="P105" s="110"/>
      <c r="Q105" s="110"/>
      <c r="R105" s="213">
        <v>896</v>
      </c>
      <c r="S105" s="110" t="s">
        <v>200</v>
      </c>
      <c r="T105" s="110" t="s">
        <v>201</v>
      </c>
      <c r="U105" s="314">
        <v>450</v>
      </c>
      <c r="V105" s="314">
        <v>0</v>
      </c>
      <c r="W105" s="314">
        <v>450</v>
      </c>
      <c r="X105" s="314">
        <v>0</v>
      </c>
      <c r="Y105" s="314">
        <v>0</v>
      </c>
      <c r="Z105" s="314">
        <v>0</v>
      </c>
      <c r="AA105" s="314">
        <v>0</v>
      </c>
      <c r="AB105" s="314"/>
      <c r="AC105" s="50">
        <v>256</v>
      </c>
      <c r="AD105" s="50">
        <v>119</v>
      </c>
      <c r="AE105" s="229" t="s">
        <v>445</v>
      </c>
      <c r="AF105" s="229" t="s">
        <v>446</v>
      </c>
      <c r="AG105" s="21" t="s">
        <v>200</v>
      </c>
      <c r="AH105" s="21" t="s">
        <v>201</v>
      </c>
      <c r="AI105" s="58" t="s">
        <v>438</v>
      </c>
      <c r="AJ105" s="21" t="s">
        <v>439</v>
      </c>
      <c r="AK105" s="21" t="s">
        <v>82</v>
      </c>
      <c r="AL105" s="21" t="s">
        <v>55</v>
      </c>
      <c r="AM105" s="21" t="s">
        <v>202</v>
      </c>
      <c r="AN105" s="234" t="s">
        <v>541</v>
      </c>
      <c r="AO105" s="21" t="s">
        <v>56</v>
      </c>
      <c r="AP105" s="133"/>
      <c r="AQ105" s="21"/>
      <c r="AR105" s="20"/>
      <c r="AS105" s="20"/>
      <c r="AT105" s="20"/>
      <c r="AU105" s="58" t="s">
        <v>438</v>
      </c>
      <c r="AV105" s="316"/>
      <c r="AW105" s="318"/>
    </row>
    <row r="106" s="107" customFormat="1" ht="57" customHeight="1" spans="1:49">
      <c r="A106" s="20">
        <v>86</v>
      </c>
      <c r="B106" s="109" t="s">
        <v>1332</v>
      </c>
      <c r="C106" s="109">
        <v>2023</v>
      </c>
      <c r="D106" s="58" t="s">
        <v>430</v>
      </c>
      <c r="E106" s="110" t="s">
        <v>460</v>
      </c>
      <c r="F106" s="110" t="s">
        <v>45</v>
      </c>
      <c r="G106" s="213" t="s">
        <v>1225</v>
      </c>
      <c r="H106" s="110" t="s">
        <v>461</v>
      </c>
      <c r="I106" s="229" t="s">
        <v>462</v>
      </c>
      <c r="J106" s="222">
        <v>1</v>
      </c>
      <c r="K106" s="110"/>
      <c r="L106" s="110"/>
      <c r="M106" s="110"/>
      <c r="N106" s="110"/>
      <c r="O106" s="110"/>
      <c r="P106" s="110"/>
      <c r="Q106" s="110"/>
      <c r="R106" s="213">
        <v>3742</v>
      </c>
      <c r="S106" s="110" t="s">
        <v>70</v>
      </c>
      <c r="T106" s="110" t="s">
        <v>1075</v>
      </c>
      <c r="U106" s="314">
        <v>400</v>
      </c>
      <c r="V106" s="314">
        <v>0</v>
      </c>
      <c r="W106" s="314">
        <v>400</v>
      </c>
      <c r="X106" s="314">
        <v>0</v>
      </c>
      <c r="Y106" s="314">
        <v>0</v>
      </c>
      <c r="Z106" s="314">
        <v>0</v>
      </c>
      <c r="AA106" s="314">
        <v>0</v>
      </c>
      <c r="AB106" s="314"/>
      <c r="AC106" s="141">
        <v>1069</v>
      </c>
      <c r="AD106" s="141">
        <v>353</v>
      </c>
      <c r="AE106" s="229" t="s">
        <v>463</v>
      </c>
      <c r="AF106" s="229" t="s">
        <v>69</v>
      </c>
      <c r="AG106" s="76" t="s">
        <v>70</v>
      </c>
      <c r="AH106" s="76" t="s">
        <v>1075</v>
      </c>
      <c r="AI106" s="76" t="s">
        <v>80</v>
      </c>
      <c r="AJ106" s="66" t="s">
        <v>81</v>
      </c>
      <c r="AK106" s="58" t="s">
        <v>82</v>
      </c>
      <c r="AL106" s="58" t="s">
        <v>55</v>
      </c>
      <c r="AM106" s="58" t="s">
        <v>458</v>
      </c>
      <c r="AN106" s="234" t="s">
        <v>541</v>
      </c>
      <c r="AO106" s="58" t="s">
        <v>56</v>
      </c>
      <c r="AP106" s="58" t="s">
        <v>96</v>
      </c>
      <c r="AQ106" s="58"/>
      <c r="AR106" s="20"/>
      <c r="AS106" s="20"/>
      <c r="AT106" s="20"/>
      <c r="AU106" s="76" t="s">
        <v>80</v>
      </c>
      <c r="AV106" s="316"/>
      <c r="AW106" s="318"/>
    </row>
    <row r="107" s="107" customFormat="1" ht="56.25" spans="1:49">
      <c r="A107" s="20">
        <v>87</v>
      </c>
      <c r="B107" s="109" t="s">
        <v>1333</v>
      </c>
      <c r="C107" s="109">
        <v>2023</v>
      </c>
      <c r="D107" s="22" t="s">
        <v>394</v>
      </c>
      <c r="E107" s="213" t="s">
        <v>465</v>
      </c>
      <c r="F107" s="213" t="s">
        <v>45</v>
      </c>
      <c r="G107" s="213" t="s">
        <v>1225</v>
      </c>
      <c r="H107" s="213" t="s">
        <v>466</v>
      </c>
      <c r="I107" s="219" t="s">
        <v>467</v>
      </c>
      <c r="J107" s="222">
        <v>1</v>
      </c>
      <c r="K107" s="213"/>
      <c r="L107" s="213"/>
      <c r="M107" s="213"/>
      <c r="N107" s="213"/>
      <c r="O107" s="213"/>
      <c r="P107" s="213"/>
      <c r="Q107" s="213"/>
      <c r="R107" s="213">
        <v>1260</v>
      </c>
      <c r="S107" s="213" t="s">
        <v>50</v>
      </c>
      <c r="T107" s="110" t="s">
        <v>51</v>
      </c>
      <c r="U107" s="314">
        <v>200</v>
      </c>
      <c r="V107" s="314">
        <v>0</v>
      </c>
      <c r="W107" s="314">
        <v>200</v>
      </c>
      <c r="X107" s="314">
        <v>0</v>
      </c>
      <c r="Y107" s="314">
        <v>0</v>
      </c>
      <c r="Z107" s="314">
        <v>0</v>
      </c>
      <c r="AA107" s="314">
        <v>0</v>
      </c>
      <c r="AB107" s="314"/>
      <c r="AC107" s="50">
        <v>360</v>
      </c>
      <c r="AD107" s="50">
        <v>77</v>
      </c>
      <c r="AE107" s="219" t="s">
        <v>468</v>
      </c>
      <c r="AF107" s="219" t="s">
        <v>468</v>
      </c>
      <c r="AG107" s="22" t="s">
        <v>50</v>
      </c>
      <c r="AH107" s="21" t="s">
        <v>51</v>
      </c>
      <c r="AI107" s="58" t="s">
        <v>80</v>
      </c>
      <c r="AJ107" s="21" t="s">
        <v>81</v>
      </c>
      <c r="AK107" s="21" t="s">
        <v>82</v>
      </c>
      <c r="AL107" s="21" t="s">
        <v>55</v>
      </c>
      <c r="AM107" s="21" t="s">
        <v>131</v>
      </c>
      <c r="AN107" s="234" t="s">
        <v>541</v>
      </c>
      <c r="AO107" s="21" t="s">
        <v>203</v>
      </c>
      <c r="AP107" s="133"/>
      <c r="AQ107" s="21"/>
      <c r="AR107" s="20"/>
      <c r="AS107" s="20"/>
      <c r="AT107" s="20"/>
      <c r="AU107" s="58" t="s">
        <v>80</v>
      </c>
      <c r="AV107" s="316"/>
      <c r="AW107" s="318"/>
    </row>
    <row r="108" s="310" customFormat="1" ht="56.25" spans="1:49">
      <c r="A108" s="20">
        <v>88</v>
      </c>
      <c r="B108" s="109" t="s">
        <v>1334</v>
      </c>
      <c r="C108" s="311">
        <v>2024</v>
      </c>
      <c r="D108" s="22" t="s">
        <v>394</v>
      </c>
      <c r="E108" s="110" t="s">
        <v>1335</v>
      </c>
      <c r="F108" s="109" t="s">
        <v>45</v>
      </c>
      <c r="G108" s="110" t="s">
        <v>1336</v>
      </c>
      <c r="H108" s="110" t="s">
        <v>824</v>
      </c>
      <c r="I108" s="229" t="s">
        <v>1337</v>
      </c>
      <c r="J108" s="110">
        <v>1</v>
      </c>
      <c r="K108" s="110"/>
      <c r="L108" s="110"/>
      <c r="M108" s="110"/>
      <c r="N108" s="110"/>
      <c r="O108" s="110"/>
      <c r="P108" s="110"/>
      <c r="Q108" s="110"/>
      <c r="R108" s="110">
        <v>696</v>
      </c>
      <c r="S108" s="229" t="s">
        <v>115</v>
      </c>
      <c r="T108" s="219" t="s">
        <v>1077</v>
      </c>
      <c r="U108" s="109">
        <v>360</v>
      </c>
      <c r="V108" s="109">
        <v>360</v>
      </c>
      <c r="W108" s="109"/>
      <c r="X108" s="109"/>
      <c r="Y108" s="109"/>
      <c r="Z108" s="109"/>
      <c r="AA108" s="109"/>
      <c r="AB108" s="109"/>
      <c r="AC108" s="181">
        <v>126</v>
      </c>
      <c r="AD108" s="181">
        <v>57</v>
      </c>
      <c r="AE108" s="229" t="s">
        <v>1338</v>
      </c>
      <c r="AF108" s="229" t="s">
        <v>1339</v>
      </c>
      <c r="AG108" s="33" t="s">
        <v>115</v>
      </c>
      <c r="AH108" s="34" t="s">
        <v>1077</v>
      </c>
      <c r="AI108" s="70" t="s">
        <v>80</v>
      </c>
      <c r="AJ108" s="21" t="s">
        <v>81</v>
      </c>
      <c r="AK108" s="21" t="s">
        <v>82</v>
      </c>
      <c r="AL108" s="21" t="s">
        <v>55</v>
      </c>
      <c r="AM108" s="21" t="s">
        <v>131</v>
      </c>
      <c r="AN108" s="234" t="s">
        <v>541</v>
      </c>
      <c r="AO108" s="21" t="s">
        <v>203</v>
      </c>
      <c r="AP108" s="181"/>
      <c r="AQ108" s="181"/>
      <c r="AR108" s="181"/>
      <c r="AS108" s="181"/>
      <c r="AT108" s="181"/>
      <c r="AU108" s="70" t="s">
        <v>80</v>
      </c>
      <c r="AV108" s="106"/>
      <c r="AW108" s="106"/>
    </row>
    <row r="109" s="107" customFormat="1" ht="78.75" spans="1:49">
      <c r="A109" s="20">
        <v>89</v>
      </c>
      <c r="B109" s="109" t="s">
        <v>1340</v>
      </c>
      <c r="C109" s="311">
        <v>2024</v>
      </c>
      <c r="D109" s="22" t="s">
        <v>394</v>
      </c>
      <c r="E109" s="110" t="s">
        <v>1341</v>
      </c>
      <c r="F109" s="110" t="s">
        <v>45</v>
      </c>
      <c r="G109" s="110" t="s">
        <v>1336</v>
      </c>
      <c r="H109" s="110" t="s">
        <v>1342</v>
      </c>
      <c r="I109" s="229" t="s">
        <v>1343</v>
      </c>
      <c r="J109" s="110">
        <v>1</v>
      </c>
      <c r="K109" s="110"/>
      <c r="L109" s="110"/>
      <c r="M109" s="110"/>
      <c r="N109" s="110"/>
      <c r="O109" s="110"/>
      <c r="P109" s="110"/>
      <c r="Q109" s="110"/>
      <c r="R109" s="110">
        <v>1368</v>
      </c>
      <c r="S109" s="229" t="s">
        <v>168</v>
      </c>
      <c r="T109" s="229" t="s">
        <v>1269</v>
      </c>
      <c r="U109" s="110">
        <v>500</v>
      </c>
      <c r="V109" s="110">
        <v>500</v>
      </c>
      <c r="W109" s="110"/>
      <c r="X109" s="110"/>
      <c r="Y109" s="110"/>
      <c r="Z109" s="110"/>
      <c r="AA109" s="110"/>
      <c r="AB109" s="110"/>
      <c r="AC109" s="178">
        <v>85</v>
      </c>
      <c r="AD109" s="178">
        <v>56</v>
      </c>
      <c r="AE109" s="229" t="s">
        <v>1344</v>
      </c>
      <c r="AF109" s="229" t="s">
        <v>1345</v>
      </c>
      <c r="AG109" s="33" t="s">
        <v>168</v>
      </c>
      <c r="AH109" s="33" t="s">
        <v>1269</v>
      </c>
      <c r="AI109" s="70" t="s">
        <v>80</v>
      </c>
      <c r="AJ109" s="21" t="s">
        <v>81</v>
      </c>
      <c r="AK109" s="21" t="s">
        <v>82</v>
      </c>
      <c r="AL109" s="21" t="s">
        <v>55</v>
      </c>
      <c r="AM109" s="21" t="s">
        <v>131</v>
      </c>
      <c r="AN109" s="234" t="s">
        <v>541</v>
      </c>
      <c r="AO109" s="21" t="s">
        <v>203</v>
      </c>
      <c r="AP109" s="178"/>
      <c r="AQ109" s="178"/>
      <c r="AR109" s="178"/>
      <c r="AS109" s="178"/>
      <c r="AT109" s="178"/>
      <c r="AU109" s="70" t="s">
        <v>80</v>
      </c>
      <c r="AV109" s="3"/>
      <c r="AW109" s="3"/>
    </row>
    <row r="110" s="107" customFormat="1" ht="67.5" spans="1:49">
      <c r="A110" s="20">
        <v>90</v>
      </c>
      <c r="B110" s="109" t="s">
        <v>1346</v>
      </c>
      <c r="C110" s="311">
        <v>2024</v>
      </c>
      <c r="D110" s="22" t="s">
        <v>394</v>
      </c>
      <c r="E110" s="110" t="s">
        <v>1347</v>
      </c>
      <c r="F110" s="110" t="s">
        <v>45</v>
      </c>
      <c r="G110" s="110" t="s">
        <v>1336</v>
      </c>
      <c r="H110" s="110" t="s">
        <v>455</v>
      </c>
      <c r="I110" s="229" t="s">
        <v>1348</v>
      </c>
      <c r="J110" s="110">
        <v>1</v>
      </c>
      <c r="K110" s="110"/>
      <c r="L110" s="110"/>
      <c r="M110" s="110"/>
      <c r="N110" s="110"/>
      <c r="O110" s="110"/>
      <c r="P110" s="110"/>
      <c r="Q110" s="110"/>
      <c r="R110" s="110">
        <v>1368</v>
      </c>
      <c r="S110" s="229" t="s">
        <v>168</v>
      </c>
      <c r="T110" s="229" t="s">
        <v>1269</v>
      </c>
      <c r="U110" s="110">
        <v>800</v>
      </c>
      <c r="V110" s="110">
        <v>800</v>
      </c>
      <c r="W110" s="110"/>
      <c r="X110" s="110"/>
      <c r="Y110" s="110"/>
      <c r="Z110" s="110"/>
      <c r="AA110" s="110"/>
      <c r="AB110" s="110"/>
      <c r="AC110" s="178">
        <v>128</v>
      </c>
      <c r="AD110" s="178">
        <v>49</v>
      </c>
      <c r="AE110" s="229" t="s">
        <v>1349</v>
      </c>
      <c r="AF110" s="229" t="s">
        <v>1350</v>
      </c>
      <c r="AG110" s="33" t="s">
        <v>168</v>
      </c>
      <c r="AH110" s="33" t="s">
        <v>1269</v>
      </c>
      <c r="AI110" s="70" t="s">
        <v>80</v>
      </c>
      <c r="AJ110" s="21" t="s">
        <v>81</v>
      </c>
      <c r="AK110" s="21" t="s">
        <v>82</v>
      </c>
      <c r="AL110" s="21" t="s">
        <v>55</v>
      </c>
      <c r="AM110" s="21" t="s">
        <v>131</v>
      </c>
      <c r="AN110" s="234" t="s">
        <v>541</v>
      </c>
      <c r="AO110" s="21" t="s">
        <v>203</v>
      </c>
      <c r="AP110" s="178"/>
      <c r="AQ110" s="178"/>
      <c r="AR110" s="178"/>
      <c r="AS110" s="178"/>
      <c r="AT110" s="178"/>
      <c r="AU110" s="70" t="s">
        <v>80</v>
      </c>
      <c r="AV110" s="3"/>
      <c r="AW110" s="3"/>
    </row>
    <row r="111" s="310" customFormat="1" ht="78.75" spans="1:49">
      <c r="A111" s="20">
        <v>91</v>
      </c>
      <c r="B111" s="109" t="s">
        <v>1351</v>
      </c>
      <c r="C111" s="311">
        <v>2024</v>
      </c>
      <c r="D111" s="22" t="s">
        <v>394</v>
      </c>
      <c r="E111" s="110" t="s">
        <v>1352</v>
      </c>
      <c r="F111" s="110" t="s">
        <v>45</v>
      </c>
      <c r="G111" s="311" t="s">
        <v>1336</v>
      </c>
      <c r="H111" s="109" t="s">
        <v>1353</v>
      </c>
      <c r="I111" s="229" t="s">
        <v>1354</v>
      </c>
      <c r="J111" s="110">
        <v>1</v>
      </c>
      <c r="K111" s="110"/>
      <c r="L111" s="110"/>
      <c r="M111" s="110"/>
      <c r="N111" s="110"/>
      <c r="O111" s="110"/>
      <c r="P111" s="110"/>
      <c r="Q111" s="110"/>
      <c r="R111" s="110">
        <v>780</v>
      </c>
      <c r="S111" s="229" t="s">
        <v>200</v>
      </c>
      <c r="T111" s="229" t="s">
        <v>201</v>
      </c>
      <c r="U111" s="109">
        <v>910</v>
      </c>
      <c r="V111" s="109">
        <v>910</v>
      </c>
      <c r="W111" s="109"/>
      <c r="X111" s="109"/>
      <c r="Y111" s="109"/>
      <c r="Z111" s="109"/>
      <c r="AA111" s="109"/>
      <c r="AB111" s="109"/>
      <c r="AC111" s="181">
        <v>162</v>
      </c>
      <c r="AD111" s="181">
        <v>53</v>
      </c>
      <c r="AE111" s="229" t="s">
        <v>1355</v>
      </c>
      <c r="AF111" s="229" t="s">
        <v>1356</v>
      </c>
      <c r="AG111" s="33" t="s">
        <v>200</v>
      </c>
      <c r="AH111" s="33" t="s">
        <v>201</v>
      </c>
      <c r="AI111" s="70" t="s">
        <v>80</v>
      </c>
      <c r="AJ111" s="21" t="s">
        <v>81</v>
      </c>
      <c r="AK111" s="21" t="s">
        <v>82</v>
      </c>
      <c r="AL111" s="21" t="s">
        <v>55</v>
      </c>
      <c r="AM111" s="21" t="s">
        <v>131</v>
      </c>
      <c r="AN111" s="234" t="s">
        <v>541</v>
      </c>
      <c r="AO111" s="21" t="s">
        <v>203</v>
      </c>
      <c r="AP111" s="181"/>
      <c r="AQ111" s="181"/>
      <c r="AR111" s="181"/>
      <c r="AS111" s="181"/>
      <c r="AT111" s="181"/>
      <c r="AU111" s="70" t="s">
        <v>80</v>
      </c>
      <c r="AV111" s="106"/>
      <c r="AW111" s="106"/>
    </row>
    <row r="112" s="107" customFormat="1" ht="56.25" spans="1:49">
      <c r="A112" s="20">
        <v>92</v>
      </c>
      <c r="B112" s="109" t="s">
        <v>1357</v>
      </c>
      <c r="C112" s="311">
        <v>2024</v>
      </c>
      <c r="D112" s="22" t="s">
        <v>394</v>
      </c>
      <c r="E112" s="110" t="s">
        <v>1358</v>
      </c>
      <c r="F112" s="110" t="s">
        <v>45</v>
      </c>
      <c r="G112" s="110" t="s">
        <v>1336</v>
      </c>
      <c r="H112" s="110" t="s">
        <v>1359</v>
      </c>
      <c r="I112" s="229" t="s">
        <v>1360</v>
      </c>
      <c r="J112" s="110">
        <v>1</v>
      </c>
      <c r="K112" s="110"/>
      <c r="L112" s="110"/>
      <c r="M112" s="110"/>
      <c r="N112" s="110"/>
      <c r="O112" s="110"/>
      <c r="P112" s="110"/>
      <c r="Q112" s="110"/>
      <c r="R112" s="110">
        <v>164</v>
      </c>
      <c r="S112" s="229" t="s">
        <v>168</v>
      </c>
      <c r="T112" s="229" t="s">
        <v>1269</v>
      </c>
      <c r="U112" s="110">
        <v>500</v>
      </c>
      <c r="V112" s="110">
        <v>500</v>
      </c>
      <c r="W112" s="110"/>
      <c r="X112" s="110"/>
      <c r="Y112" s="110"/>
      <c r="Z112" s="110"/>
      <c r="AA112" s="110"/>
      <c r="AB112" s="110"/>
      <c r="AC112" s="178">
        <v>142</v>
      </c>
      <c r="AD112" s="178">
        <v>61</v>
      </c>
      <c r="AE112" s="229" t="s">
        <v>1361</v>
      </c>
      <c r="AF112" s="229" t="s">
        <v>1362</v>
      </c>
      <c r="AG112" s="33" t="s">
        <v>168</v>
      </c>
      <c r="AH112" s="33" t="s">
        <v>1269</v>
      </c>
      <c r="AI112" s="70" t="s">
        <v>80</v>
      </c>
      <c r="AJ112" s="21" t="s">
        <v>81</v>
      </c>
      <c r="AK112" s="21" t="s">
        <v>82</v>
      </c>
      <c r="AL112" s="21" t="s">
        <v>55</v>
      </c>
      <c r="AM112" s="21" t="s">
        <v>131</v>
      </c>
      <c r="AN112" s="320" t="s">
        <v>541</v>
      </c>
      <c r="AO112" s="21" t="s">
        <v>203</v>
      </c>
      <c r="AP112" s="178"/>
      <c r="AQ112" s="178"/>
      <c r="AR112" s="178"/>
      <c r="AS112" s="178"/>
      <c r="AT112" s="178"/>
      <c r="AU112" s="70" t="s">
        <v>80</v>
      </c>
      <c r="AV112" s="3"/>
      <c r="AW112" s="3"/>
    </row>
    <row r="113" s="310" customFormat="1" ht="56.25" spans="1:49">
      <c r="A113" s="20">
        <v>93</v>
      </c>
      <c r="B113" s="109" t="s">
        <v>1363</v>
      </c>
      <c r="C113" s="311">
        <v>2024</v>
      </c>
      <c r="D113" s="26" t="s">
        <v>430</v>
      </c>
      <c r="E113" s="110" t="s">
        <v>1364</v>
      </c>
      <c r="F113" s="110" t="s">
        <v>432</v>
      </c>
      <c r="G113" s="110" t="s">
        <v>1336</v>
      </c>
      <c r="H113" s="110" t="s">
        <v>425</v>
      </c>
      <c r="I113" s="229" t="s">
        <v>1365</v>
      </c>
      <c r="J113" s="110">
        <v>1</v>
      </c>
      <c r="K113" s="110"/>
      <c r="L113" s="110"/>
      <c r="M113" s="110"/>
      <c r="N113" s="110"/>
      <c r="O113" s="110"/>
      <c r="P113" s="110"/>
      <c r="Q113" s="110"/>
      <c r="R113" s="110">
        <v>1540</v>
      </c>
      <c r="S113" s="229" t="s">
        <v>200</v>
      </c>
      <c r="T113" s="229" t="s">
        <v>201</v>
      </c>
      <c r="U113" s="110">
        <v>1000</v>
      </c>
      <c r="V113" s="110">
        <v>1000</v>
      </c>
      <c r="W113" s="110"/>
      <c r="X113" s="110"/>
      <c r="Y113" s="110"/>
      <c r="Z113" s="110"/>
      <c r="AA113" s="110"/>
      <c r="AB113" s="110"/>
      <c r="AC113" s="181">
        <v>159</v>
      </c>
      <c r="AD113" s="181">
        <v>72</v>
      </c>
      <c r="AE113" s="229" t="s">
        <v>1366</v>
      </c>
      <c r="AF113" s="229" t="s">
        <v>1367</v>
      </c>
      <c r="AG113" s="33" t="s">
        <v>200</v>
      </c>
      <c r="AH113" s="33" t="s">
        <v>201</v>
      </c>
      <c r="AI113" s="70" t="s">
        <v>438</v>
      </c>
      <c r="AJ113" s="21" t="s">
        <v>439</v>
      </c>
      <c r="AK113" s="21" t="s">
        <v>82</v>
      </c>
      <c r="AL113" s="21" t="s">
        <v>55</v>
      </c>
      <c r="AM113" s="65" t="s">
        <v>63</v>
      </c>
      <c r="AN113" s="234" t="s">
        <v>438</v>
      </c>
      <c r="AO113" s="66" t="s">
        <v>56</v>
      </c>
      <c r="AP113" s="181"/>
      <c r="AQ113" s="181"/>
      <c r="AR113" s="181"/>
      <c r="AS113" s="181"/>
      <c r="AT113" s="181"/>
      <c r="AU113" s="70" t="s">
        <v>438</v>
      </c>
      <c r="AV113" s="106"/>
      <c r="AW113" s="106"/>
    </row>
    <row r="114" s="3" customFormat="1" ht="18" customHeight="1" spans="1:48">
      <c r="A114" s="155"/>
      <c r="B114" s="156" t="s">
        <v>474</v>
      </c>
      <c r="C114" s="156"/>
      <c r="D114" s="156"/>
      <c r="E114" s="157"/>
      <c r="F114" s="156"/>
      <c r="G114" s="156"/>
      <c r="H114" s="157"/>
      <c r="I114" s="156"/>
      <c r="J114" s="166">
        <v>0</v>
      </c>
      <c r="K114" s="166">
        <v>0</v>
      </c>
      <c r="L114" s="166">
        <v>0</v>
      </c>
      <c r="M114" s="166">
        <v>0</v>
      </c>
      <c r="N114" s="166">
        <v>0</v>
      </c>
      <c r="O114" s="166">
        <v>0</v>
      </c>
      <c r="P114" s="166">
        <v>0</v>
      </c>
      <c r="Q114" s="166">
        <v>0</v>
      </c>
      <c r="R114" s="166">
        <v>0</v>
      </c>
      <c r="S114" s="166">
        <v>0</v>
      </c>
      <c r="T114" s="166">
        <v>0</v>
      </c>
      <c r="U114" s="166">
        <v>0</v>
      </c>
      <c r="V114" s="166">
        <v>0</v>
      </c>
      <c r="W114" s="166">
        <v>0</v>
      </c>
      <c r="X114" s="166">
        <v>0</v>
      </c>
      <c r="Y114" s="166">
        <v>0</v>
      </c>
      <c r="Z114" s="166">
        <v>0</v>
      </c>
      <c r="AA114" s="166">
        <v>0</v>
      </c>
      <c r="AB114" s="166"/>
      <c r="AC114" s="166">
        <v>0</v>
      </c>
      <c r="AD114" s="166">
        <v>0</v>
      </c>
      <c r="AE114" s="170"/>
      <c r="AF114" s="170"/>
      <c r="AG114" s="175"/>
      <c r="AH114" s="175"/>
      <c r="AI114" s="176"/>
      <c r="AJ114" s="177"/>
      <c r="AK114" s="175"/>
      <c r="AL114" s="175"/>
      <c r="AM114" s="175"/>
      <c r="AN114" s="163"/>
      <c r="AO114" s="178"/>
      <c r="AP114" s="163"/>
      <c r="AQ114" s="178"/>
      <c r="AR114" s="178"/>
      <c r="AS114" s="178"/>
      <c r="AT114" s="178"/>
      <c r="AU114" s="304"/>
      <c r="AV114" s="178"/>
    </row>
    <row r="115" s="3" customFormat="1" ht="18" customHeight="1" spans="1:48">
      <c r="A115" s="155"/>
      <c r="B115" s="156" t="s">
        <v>475</v>
      </c>
      <c r="C115" s="156"/>
      <c r="D115" s="156"/>
      <c r="E115" s="157"/>
      <c r="F115" s="156"/>
      <c r="G115" s="156"/>
      <c r="H115" s="157"/>
      <c r="I115" s="156"/>
      <c r="J115" s="166">
        <f t="shared" ref="J115:AA115" si="12">J116+J117+J118+J119</f>
        <v>0</v>
      </c>
      <c r="K115" s="166">
        <f t="shared" si="12"/>
        <v>0</v>
      </c>
      <c r="L115" s="166">
        <f t="shared" si="12"/>
        <v>0</v>
      </c>
      <c r="M115" s="166">
        <f t="shared" si="12"/>
        <v>0</v>
      </c>
      <c r="N115" s="166">
        <f t="shared" si="12"/>
        <v>0</v>
      </c>
      <c r="O115" s="166">
        <f t="shared" si="12"/>
        <v>0</v>
      </c>
      <c r="P115" s="166">
        <f t="shared" si="12"/>
        <v>0</v>
      </c>
      <c r="Q115" s="166">
        <f t="shared" si="12"/>
        <v>0</v>
      </c>
      <c r="R115" s="166">
        <f t="shared" si="12"/>
        <v>0</v>
      </c>
      <c r="S115" s="166">
        <f t="shared" si="12"/>
        <v>0</v>
      </c>
      <c r="T115" s="166">
        <f t="shared" si="12"/>
        <v>0</v>
      </c>
      <c r="U115" s="166">
        <f t="shared" si="12"/>
        <v>0</v>
      </c>
      <c r="V115" s="166">
        <f t="shared" si="12"/>
        <v>0</v>
      </c>
      <c r="W115" s="166">
        <f t="shared" si="12"/>
        <v>0</v>
      </c>
      <c r="X115" s="166">
        <f t="shared" si="12"/>
        <v>0</v>
      </c>
      <c r="Y115" s="166">
        <f t="shared" si="12"/>
        <v>0</v>
      </c>
      <c r="Z115" s="166">
        <f t="shared" si="12"/>
        <v>0</v>
      </c>
      <c r="AA115" s="166">
        <f t="shared" si="12"/>
        <v>0</v>
      </c>
      <c r="AB115" s="166"/>
      <c r="AC115" s="166">
        <f>AC116+AC117+AC118+AC119</f>
        <v>0</v>
      </c>
      <c r="AD115" s="166">
        <f>AD116+AD117+AD118+AD119</f>
        <v>0</v>
      </c>
      <c r="AE115" s="170"/>
      <c r="AF115" s="170"/>
      <c r="AG115" s="175"/>
      <c r="AH115" s="175"/>
      <c r="AI115" s="176"/>
      <c r="AJ115" s="177"/>
      <c r="AK115" s="175"/>
      <c r="AL115" s="175"/>
      <c r="AM115" s="175"/>
      <c r="AN115" s="163"/>
      <c r="AO115" s="178"/>
      <c r="AP115" s="163"/>
      <c r="AQ115" s="178"/>
      <c r="AR115" s="178"/>
      <c r="AS115" s="178"/>
      <c r="AT115" s="178"/>
      <c r="AU115" s="304"/>
      <c r="AV115" s="178"/>
    </row>
    <row r="116" s="3" customFormat="1" ht="18" customHeight="1" spans="1:48">
      <c r="A116" s="155"/>
      <c r="B116" s="156" t="s">
        <v>476</v>
      </c>
      <c r="C116" s="156"/>
      <c r="D116" s="156"/>
      <c r="E116" s="157"/>
      <c r="F116" s="156"/>
      <c r="G116" s="156"/>
      <c r="H116" s="157"/>
      <c r="I116" s="156"/>
      <c r="J116" s="166">
        <v>0</v>
      </c>
      <c r="K116" s="166">
        <v>0</v>
      </c>
      <c r="L116" s="166">
        <v>0</v>
      </c>
      <c r="M116" s="166">
        <v>0</v>
      </c>
      <c r="N116" s="166">
        <v>0</v>
      </c>
      <c r="O116" s="166">
        <v>0</v>
      </c>
      <c r="P116" s="166">
        <v>0</v>
      </c>
      <c r="Q116" s="166">
        <v>0</v>
      </c>
      <c r="R116" s="166">
        <v>0</v>
      </c>
      <c r="S116" s="166">
        <v>0</v>
      </c>
      <c r="T116" s="166">
        <v>0</v>
      </c>
      <c r="U116" s="166">
        <v>0</v>
      </c>
      <c r="V116" s="166">
        <v>0</v>
      </c>
      <c r="W116" s="166">
        <v>0</v>
      </c>
      <c r="X116" s="166">
        <v>0</v>
      </c>
      <c r="Y116" s="166">
        <v>0</v>
      </c>
      <c r="Z116" s="166">
        <v>0</v>
      </c>
      <c r="AA116" s="166">
        <v>0</v>
      </c>
      <c r="AB116" s="166"/>
      <c r="AC116" s="166">
        <v>0</v>
      </c>
      <c r="AD116" s="166">
        <v>0</v>
      </c>
      <c r="AE116" s="170"/>
      <c r="AF116" s="170"/>
      <c r="AG116" s="175"/>
      <c r="AH116" s="175"/>
      <c r="AI116" s="176"/>
      <c r="AJ116" s="177"/>
      <c r="AK116" s="175"/>
      <c r="AL116" s="175"/>
      <c r="AM116" s="175"/>
      <c r="AN116" s="163"/>
      <c r="AO116" s="178"/>
      <c r="AP116" s="163"/>
      <c r="AQ116" s="178"/>
      <c r="AR116" s="178"/>
      <c r="AS116" s="178"/>
      <c r="AT116" s="178"/>
      <c r="AU116" s="304"/>
      <c r="AV116" s="178"/>
    </row>
    <row r="117" s="3" customFormat="1" ht="18" customHeight="1" spans="1:48">
      <c r="A117" s="155"/>
      <c r="B117" s="156" t="s">
        <v>477</v>
      </c>
      <c r="C117" s="156"/>
      <c r="D117" s="156"/>
      <c r="E117" s="157"/>
      <c r="F117" s="156"/>
      <c r="G117" s="156"/>
      <c r="H117" s="157"/>
      <c r="I117" s="156"/>
      <c r="J117" s="166">
        <v>0</v>
      </c>
      <c r="K117" s="166">
        <v>0</v>
      </c>
      <c r="L117" s="166">
        <v>0</v>
      </c>
      <c r="M117" s="166">
        <v>0</v>
      </c>
      <c r="N117" s="166">
        <v>0</v>
      </c>
      <c r="O117" s="166">
        <v>0</v>
      </c>
      <c r="P117" s="166">
        <v>0</v>
      </c>
      <c r="Q117" s="166">
        <v>0</v>
      </c>
      <c r="R117" s="166">
        <v>0</v>
      </c>
      <c r="S117" s="166">
        <v>0</v>
      </c>
      <c r="T117" s="166">
        <v>0</v>
      </c>
      <c r="U117" s="166">
        <v>0</v>
      </c>
      <c r="V117" s="166">
        <v>0</v>
      </c>
      <c r="W117" s="166">
        <v>0</v>
      </c>
      <c r="X117" s="166">
        <v>0</v>
      </c>
      <c r="Y117" s="166">
        <v>0</v>
      </c>
      <c r="Z117" s="166">
        <v>0</v>
      </c>
      <c r="AA117" s="166">
        <v>0</v>
      </c>
      <c r="AB117" s="166"/>
      <c r="AC117" s="166">
        <v>0</v>
      </c>
      <c r="AD117" s="166">
        <v>0</v>
      </c>
      <c r="AE117" s="170"/>
      <c r="AF117" s="170"/>
      <c r="AG117" s="175"/>
      <c r="AH117" s="175"/>
      <c r="AI117" s="176"/>
      <c r="AJ117" s="177"/>
      <c r="AK117" s="175"/>
      <c r="AL117" s="175"/>
      <c r="AM117" s="175"/>
      <c r="AN117" s="163"/>
      <c r="AO117" s="178"/>
      <c r="AP117" s="163"/>
      <c r="AQ117" s="178"/>
      <c r="AR117" s="178"/>
      <c r="AS117" s="178"/>
      <c r="AT117" s="178"/>
      <c r="AU117" s="304"/>
      <c r="AV117" s="178"/>
    </row>
    <row r="118" s="3" customFormat="1" ht="18" customHeight="1" spans="1:48">
      <c r="A118" s="155"/>
      <c r="B118" s="156" t="s">
        <v>478</v>
      </c>
      <c r="C118" s="156"/>
      <c r="D118" s="156"/>
      <c r="E118" s="157"/>
      <c r="F118" s="156"/>
      <c r="G118" s="156"/>
      <c r="H118" s="157"/>
      <c r="I118" s="156"/>
      <c r="J118" s="166">
        <v>0</v>
      </c>
      <c r="K118" s="166">
        <v>0</v>
      </c>
      <c r="L118" s="166">
        <v>0</v>
      </c>
      <c r="M118" s="166">
        <v>0</v>
      </c>
      <c r="N118" s="166">
        <v>0</v>
      </c>
      <c r="O118" s="166">
        <v>0</v>
      </c>
      <c r="P118" s="166">
        <v>0</v>
      </c>
      <c r="Q118" s="166">
        <v>0</v>
      </c>
      <c r="R118" s="166">
        <v>0</v>
      </c>
      <c r="S118" s="166">
        <v>0</v>
      </c>
      <c r="T118" s="166">
        <v>0</v>
      </c>
      <c r="U118" s="166">
        <v>0</v>
      </c>
      <c r="V118" s="166">
        <v>0</v>
      </c>
      <c r="W118" s="166">
        <v>0</v>
      </c>
      <c r="X118" s="166">
        <v>0</v>
      </c>
      <c r="Y118" s="166">
        <v>0</v>
      </c>
      <c r="Z118" s="166">
        <v>0</v>
      </c>
      <c r="AA118" s="166">
        <v>0</v>
      </c>
      <c r="AB118" s="166"/>
      <c r="AC118" s="166">
        <v>0</v>
      </c>
      <c r="AD118" s="166">
        <v>0</v>
      </c>
      <c r="AE118" s="170"/>
      <c r="AF118" s="170"/>
      <c r="AG118" s="175"/>
      <c r="AH118" s="175"/>
      <c r="AI118" s="176"/>
      <c r="AJ118" s="177"/>
      <c r="AK118" s="175"/>
      <c r="AL118" s="175"/>
      <c r="AM118" s="175"/>
      <c r="AN118" s="163"/>
      <c r="AO118" s="178"/>
      <c r="AP118" s="163"/>
      <c r="AQ118" s="178"/>
      <c r="AR118" s="178"/>
      <c r="AS118" s="178"/>
      <c r="AT118" s="178"/>
      <c r="AU118" s="304"/>
      <c r="AV118" s="178"/>
    </row>
    <row r="119" s="3" customFormat="1" ht="18" customHeight="1" spans="1:48">
      <c r="A119" s="155"/>
      <c r="B119" s="156" t="s">
        <v>479</v>
      </c>
      <c r="C119" s="156"/>
      <c r="D119" s="156"/>
      <c r="E119" s="157"/>
      <c r="F119" s="156"/>
      <c r="G119" s="156"/>
      <c r="H119" s="157"/>
      <c r="I119" s="156"/>
      <c r="J119" s="166">
        <v>0</v>
      </c>
      <c r="K119" s="166">
        <v>0</v>
      </c>
      <c r="L119" s="166">
        <v>0</v>
      </c>
      <c r="M119" s="166">
        <v>0</v>
      </c>
      <c r="N119" s="166">
        <v>0</v>
      </c>
      <c r="O119" s="166">
        <v>0</v>
      </c>
      <c r="P119" s="166">
        <v>0</v>
      </c>
      <c r="Q119" s="166">
        <v>0</v>
      </c>
      <c r="R119" s="166">
        <v>0</v>
      </c>
      <c r="S119" s="166">
        <v>0</v>
      </c>
      <c r="T119" s="166">
        <v>0</v>
      </c>
      <c r="U119" s="166">
        <v>0</v>
      </c>
      <c r="V119" s="166">
        <v>0</v>
      </c>
      <c r="W119" s="166">
        <v>0</v>
      </c>
      <c r="X119" s="166">
        <v>0</v>
      </c>
      <c r="Y119" s="166">
        <v>0</v>
      </c>
      <c r="Z119" s="166">
        <v>0</v>
      </c>
      <c r="AA119" s="166">
        <v>0</v>
      </c>
      <c r="AB119" s="166"/>
      <c r="AC119" s="166">
        <v>0</v>
      </c>
      <c r="AD119" s="166">
        <v>0</v>
      </c>
      <c r="AE119" s="170"/>
      <c r="AF119" s="170"/>
      <c r="AG119" s="175"/>
      <c r="AH119" s="175"/>
      <c r="AI119" s="176"/>
      <c r="AJ119" s="177"/>
      <c r="AK119" s="175"/>
      <c r="AL119" s="175"/>
      <c r="AM119" s="175"/>
      <c r="AN119" s="163"/>
      <c r="AO119" s="178"/>
      <c r="AP119" s="163"/>
      <c r="AQ119" s="178"/>
      <c r="AR119" s="178"/>
      <c r="AS119" s="178"/>
      <c r="AT119" s="178"/>
      <c r="AU119" s="304"/>
      <c r="AV119" s="178"/>
    </row>
    <row r="120" s="3" customFormat="1" ht="18" customHeight="1" spans="1:48">
      <c r="A120" s="155"/>
      <c r="B120" s="156" t="s">
        <v>480</v>
      </c>
      <c r="C120" s="156"/>
      <c r="D120" s="156"/>
      <c r="E120" s="157"/>
      <c r="F120" s="156"/>
      <c r="G120" s="156"/>
      <c r="H120" s="157"/>
      <c r="I120" s="156"/>
      <c r="J120" s="166">
        <f t="shared" ref="J120:AA120" si="13">J121+J123+J124+J125</f>
        <v>1</v>
      </c>
      <c r="K120" s="166">
        <f t="shared" si="13"/>
        <v>0</v>
      </c>
      <c r="L120" s="166">
        <f t="shared" si="13"/>
        <v>0</v>
      </c>
      <c r="M120" s="166">
        <f t="shared" si="13"/>
        <v>0</v>
      </c>
      <c r="N120" s="166">
        <f t="shared" si="13"/>
        <v>0</v>
      </c>
      <c r="O120" s="166">
        <f t="shared" si="13"/>
        <v>0</v>
      </c>
      <c r="P120" s="166">
        <f t="shared" si="13"/>
        <v>0</v>
      </c>
      <c r="Q120" s="166">
        <f t="shared" si="13"/>
        <v>0</v>
      </c>
      <c r="R120" s="166">
        <f t="shared" si="13"/>
        <v>12796</v>
      </c>
      <c r="S120" s="166">
        <f t="shared" si="13"/>
        <v>0</v>
      </c>
      <c r="T120" s="166">
        <f t="shared" si="13"/>
        <v>0</v>
      </c>
      <c r="U120" s="166">
        <f t="shared" si="13"/>
        <v>100</v>
      </c>
      <c r="V120" s="166">
        <f t="shared" si="13"/>
        <v>0</v>
      </c>
      <c r="W120" s="166">
        <f t="shared" si="13"/>
        <v>0</v>
      </c>
      <c r="X120" s="166">
        <f t="shared" si="13"/>
        <v>0</v>
      </c>
      <c r="Y120" s="166">
        <f t="shared" si="13"/>
        <v>0</v>
      </c>
      <c r="Z120" s="166">
        <f t="shared" si="13"/>
        <v>100</v>
      </c>
      <c r="AA120" s="166">
        <f t="shared" si="13"/>
        <v>0</v>
      </c>
      <c r="AB120" s="166"/>
      <c r="AC120" s="166">
        <f>AC121+AC123+AC124+AC125</f>
        <v>3656</v>
      </c>
      <c r="AD120" s="166">
        <f>AD121+AD123+AD124+AD125</f>
        <v>3656</v>
      </c>
      <c r="AE120" s="170"/>
      <c r="AF120" s="170"/>
      <c r="AG120" s="175"/>
      <c r="AH120" s="175"/>
      <c r="AI120" s="176"/>
      <c r="AJ120" s="177"/>
      <c r="AK120" s="175"/>
      <c r="AL120" s="175"/>
      <c r="AM120" s="175"/>
      <c r="AN120" s="163"/>
      <c r="AO120" s="178"/>
      <c r="AP120" s="163"/>
      <c r="AQ120" s="178"/>
      <c r="AR120" s="178"/>
      <c r="AS120" s="178"/>
      <c r="AT120" s="178"/>
      <c r="AU120" s="304"/>
      <c r="AV120" s="178"/>
    </row>
    <row r="121" s="3" customFormat="1" ht="18" customHeight="1" spans="1:48">
      <c r="A121" s="155"/>
      <c r="B121" s="156" t="s">
        <v>481</v>
      </c>
      <c r="C121" s="156"/>
      <c r="D121" s="156"/>
      <c r="E121" s="157"/>
      <c r="F121" s="156"/>
      <c r="G121" s="156"/>
      <c r="H121" s="157"/>
      <c r="I121" s="156"/>
      <c r="J121" s="166">
        <f t="shared" ref="J121:AA121" si="14">SUM(J122)</f>
        <v>1</v>
      </c>
      <c r="K121" s="166">
        <f t="shared" si="14"/>
        <v>0</v>
      </c>
      <c r="L121" s="166">
        <f t="shared" si="14"/>
        <v>0</v>
      </c>
      <c r="M121" s="166">
        <f t="shared" si="14"/>
        <v>0</v>
      </c>
      <c r="N121" s="166">
        <f t="shared" si="14"/>
        <v>0</v>
      </c>
      <c r="O121" s="166">
        <f t="shared" si="14"/>
        <v>0</v>
      </c>
      <c r="P121" s="166">
        <f t="shared" si="14"/>
        <v>0</v>
      </c>
      <c r="Q121" s="166">
        <f t="shared" si="14"/>
        <v>0</v>
      </c>
      <c r="R121" s="166">
        <f t="shared" si="14"/>
        <v>12796</v>
      </c>
      <c r="S121" s="166">
        <f t="shared" si="14"/>
        <v>0</v>
      </c>
      <c r="T121" s="166">
        <f t="shared" si="14"/>
        <v>0</v>
      </c>
      <c r="U121" s="166">
        <f t="shared" si="14"/>
        <v>100</v>
      </c>
      <c r="V121" s="166">
        <f t="shared" si="14"/>
        <v>0</v>
      </c>
      <c r="W121" s="166">
        <f t="shared" si="14"/>
        <v>0</v>
      </c>
      <c r="X121" s="166">
        <f t="shared" si="14"/>
        <v>0</v>
      </c>
      <c r="Y121" s="166">
        <f t="shared" si="14"/>
        <v>0</v>
      </c>
      <c r="Z121" s="166">
        <f t="shared" si="14"/>
        <v>100</v>
      </c>
      <c r="AA121" s="166">
        <f t="shared" si="14"/>
        <v>0</v>
      </c>
      <c r="AB121" s="166"/>
      <c r="AC121" s="166">
        <f>SUM(AC122)</f>
        <v>3656</v>
      </c>
      <c r="AD121" s="166">
        <f>SUM(AD122)</f>
        <v>3656</v>
      </c>
      <c r="AE121" s="170"/>
      <c r="AF121" s="170"/>
      <c r="AG121" s="175"/>
      <c r="AH121" s="175"/>
      <c r="AI121" s="176"/>
      <c r="AJ121" s="177"/>
      <c r="AK121" s="175"/>
      <c r="AL121" s="175"/>
      <c r="AM121" s="175"/>
      <c r="AN121" s="163"/>
      <c r="AO121" s="178"/>
      <c r="AP121" s="163"/>
      <c r="AQ121" s="178"/>
      <c r="AR121" s="178"/>
      <c r="AS121" s="178"/>
      <c r="AT121" s="178"/>
      <c r="AU121" s="304"/>
      <c r="AV121" s="178"/>
    </row>
    <row r="122" s="1" customFormat="1" ht="158" customHeight="1" spans="1:49">
      <c r="A122" s="21">
        <v>94</v>
      </c>
      <c r="B122" s="20" t="s">
        <v>482</v>
      </c>
      <c r="C122" s="20">
        <v>2022</v>
      </c>
      <c r="D122" s="21" t="s">
        <v>483</v>
      </c>
      <c r="E122" s="21" t="s">
        <v>484</v>
      </c>
      <c r="F122" s="21" t="s">
        <v>45</v>
      </c>
      <c r="G122" s="21" t="s">
        <v>1160</v>
      </c>
      <c r="H122" s="21" t="s">
        <v>489</v>
      </c>
      <c r="I122" s="33" t="s">
        <v>1505</v>
      </c>
      <c r="J122" s="21">
        <v>1</v>
      </c>
      <c r="K122" s="21"/>
      <c r="L122" s="21"/>
      <c r="M122" s="21"/>
      <c r="N122" s="21"/>
      <c r="O122" s="21"/>
      <c r="P122" s="21"/>
      <c r="Q122" s="21"/>
      <c r="R122" s="22">
        <v>12796</v>
      </c>
      <c r="S122" s="21" t="s">
        <v>489</v>
      </c>
      <c r="T122" s="21" t="s">
        <v>490</v>
      </c>
      <c r="U122" s="44">
        <v>100</v>
      </c>
      <c r="V122" s="44">
        <v>0</v>
      </c>
      <c r="W122" s="44">
        <v>0</v>
      </c>
      <c r="X122" s="44">
        <v>0</v>
      </c>
      <c r="Y122" s="44">
        <v>0</v>
      </c>
      <c r="Z122" s="44">
        <v>100</v>
      </c>
      <c r="AA122" s="44">
        <v>0</v>
      </c>
      <c r="AB122" s="44"/>
      <c r="AC122" s="50">
        <v>3656</v>
      </c>
      <c r="AD122" s="50">
        <v>3656</v>
      </c>
      <c r="AE122" s="33" t="s">
        <v>487</v>
      </c>
      <c r="AF122" s="33" t="s">
        <v>488</v>
      </c>
      <c r="AG122" s="21" t="s">
        <v>489</v>
      </c>
      <c r="AH122" s="21" t="s">
        <v>490</v>
      </c>
      <c r="AI122" s="58" t="s">
        <v>491</v>
      </c>
      <c r="AJ122" s="21" t="s">
        <v>492</v>
      </c>
      <c r="AK122" s="21" t="s">
        <v>1073</v>
      </c>
      <c r="AL122" s="21" t="s">
        <v>55</v>
      </c>
      <c r="AM122" s="21"/>
      <c r="AN122" s="21" t="s">
        <v>56</v>
      </c>
      <c r="AO122" s="21" t="s">
        <v>1078</v>
      </c>
      <c r="AP122" s="21"/>
      <c r="AQ122" s="20" t="s">
        <v>1079</v>
      </c>
      <c r="AR122" s="20" t="s">
        <v>1079</v>
      </c>
      <c r="AS122" s="20" t="s">
        <v>1079</v>
      </c>
      <c r="AT122" s="152" t="s">
        <v>1135</v>
      </c>
      <c r="AU122" s="152" t="s">
        <v>80</v>
      </c>
      <c r="AV122" s="128"/>
      <c r="AW122" s="1" t="s">
        <v>1135</v>
      </c>
    </row>
    <row r="123" s="3" customFormat="1" ht="18" customHeight="1" spans="1:48">
      <c r="A123" s="155"/>
      <c r="B123" s="156" t="s">
        <v>493</v>
      </c>
      <c r="C123" s="156"/>
      <c r="D123" s="156"/>
      <c r="E123" s="157"/>
      <c r="F123" s="156"/>
      <c r="G123" s="156"/>
      <c r="H123" s="157"/>
      <c r="I123" s="156"/>
      <c r="J123" s="166">
        <v>0</v>
      </c>
      <c r="K123" s="166">
        <v>0</v>
      </c>
      <c r="L123" s="166">
        <v>0</v>
      </c>
      <c r="M123" s="166">
        <v>0</v>
      </c>
      <c r="N123" s="166">
        <v>0</v>
      </c>
      <c r="O123" s="166">
        <v>0</v>
      </c>
      <c r="P123" s="166">
        <v>0</v>
      </c>
      <c r="Q123" s="166">
        <v>0</v>
      </c>
      <c r="R123" s="166">
        <v>0</v>
      </c>
      <c r="S123" s="166">
        <v>0</v>
      </c>
      <c r="T123" s="166">
        <v>0</v>
      </c>
      <c r="U123" s="166">
        <v>0</v>
      </c>
      <c r="V123" s="166">
        <v>0</v>
      </c>
      <c r="W123" s="166">
        <v>0</v>
      </c>
      <c r="X123" s="166">
        <v>0</v>
      </c>
      <c r="Y123" s="166">
        <v>0</v>
      </c>
      <c r="Z123" s="166">
        <v>0</v>
      </c>
      <c r="AA123" s="166">
        <v>0</v>
      </c>
      <c r="AB123" s="166"/>
      <c r="AC123" s="166">
        <v>0</v>
      </c>
      <c r="AD123" s="166">
        <v>0</v>
      </c>
      <c r="AE123" s="170"/>
      <c r="AF123" s="170"/>
      <c r="AG123" s="175"/>
      <c r="AH123" s="175"/>
      <c r="AI123" s="176"/>
      <c r="AJ123" s="177"/>
      <c r="AK123" s="175"/>
      <c r="AL123" s="175"/>
      <c r="AM123" s="175"/>
      <c r="AN123" s="163"/>
      <c r="AO123" s="178"/>
      <c r="AP123" s="163"/>
      <c r="AQ123" s="178"/>
      <c r="AR123" s="178"/>
      <c r="AS123" s="178"/>
      <c r="AT123" s="178"/>
      <c r="AU123" s="304"/>
      <c r="AV123" s="178"/>
    </row>
    <row r="124" s="3" customFormat="1" ht="18" customHeight="1" spans="1:48">
      <c r="A124" s="155"/>
      <c r="B124" s="156" t="s">
        <v>494</v>
      </c>
      <c r="C124" s="156"/>
      <c r="D124" s="156"/>
      <c r="E124" s="157"/>
      <c r="F124" s="156"/>
      <c r="G124" s="156"/>
      <c r="H124" s="157"/>
      <c r="I124" s="156"/>
      <c r="J124" s="166">
        <v>0</v>
      </c>
      <c r="K124" s="166">
        <v>0</v>
      </c>
      <c r="L124" s="166">
        <v>0</v>
      </c>
      <c r="M124" s="166">
        <v>0</v>
      </c>
      <c r="N124" s="166">
        <v>0</v>
      </c>
      <c r="O124" s="166">
        <v>0</v>
      </c>
      <c r="P124" s="166">
        <v>0</v>
      </c>
      <c r="Q124" s="166">
        <v>0</v>
      </c>
      <c r="R124" s="166">
        <v>0</v>
      </c>
      <c r="S124" s="166">
        <v>0</v>
      </c>
      <c r="T124" s="166">
        <v>0</v>
      </c>
      <c r="U124" s="166">
        <v>0</v>
      </c>
      <c r="V124" s="166">
        <v>0</v>
      </c>
      <c r="W124" s="166">
        <v>0</v>
      </c>
      <c r="X124" s="166">
        <v>0</v>
      </c>
      <c r="Y124" s="166">
        <v>0</v>
      </c>
      <c r="Z124" s="166">
        <v>0</v>
      </c>
      <c r="AA124" s="166">
        <v>0</v>
      </c>
      <c r="AB124" s="166"/>
      <c r="AC124" s="166">
        <v>0</v>
      </c>
      <c r="AD124" s="166">
        <v>0</v>
      </c>
      <c r="AE124" s="170"/>
      <c r="AF124" s="170"/>
      <c r="AG124" s="175"/>
      <c r="AH124" s="175"/>
      <c r="AI124" s="176"/>
      <c r="AJ124" s="177"/>
      <c r="AK124" s="175"/>
      <c r="AL124" s="175"/>
      <c r="AM124" s="175"/>
      <c r="AN124" s="163"/>
      <c r="AO124" s="178"/>
      <c r="AP124" s="163"/>
      <c r="AQ124" s="178"/>
      <c r="AR124" s="178"/>
      <c r="AS124" s="178"/>
      <c r="AT124" s="178"/>
      <c r="AU124" s="304"/>
      <c r="AV124" s="178"/>
    </row>
    <row r="125" s="3" customFormat="1" ht="18" customHeight="1" spans="1:48">
      <c r="A125" s="155"/>
      <c r="B125" s="156" t="s">
        <v>495</v>
      </c>
      <c r="C125" s="156"/>
      <c r="D125" s="156"/>
      <c r="E125" s="157"/>
      <c r="F125" s="156"/>
      <c r="G125" s="156"/>
      <c r="H125" s="157"/>
      <c r="I125" s="156"/>
      <c r="J125" s="166">
        <v>0</v>
      </c>
      <c r="K125" s="166">
        <v>0</v>
      </c>
      <c r="L125" s="166">
        <v>0</v>
      </c>
      <c r="M125" s="166">
        <v>0</v>
      </c>
      <c r="N125" s="166">
        <v>0</v>
      </c>
      <c r="O125" s="166">
        <v>0</v>
      </c>
      <c r="P125" s="166">
        <v>0</v>
      </c>
      <c r="Q125" s="166">
        <v>0</v>
      </c>
      <c r="R125" s="166">
        <v>0</v>
      </c>
      <c r="S125" s="166">
        <v>0</v>
      </c>
      <c r="T125" s="166">
        <v>0</v>
      </c>
      <c r="U125" s="166">
        <v>0</v>
      </c>
      <c r="V125" s="166">
        <v>0</v>
      </c>
      <c r="W125" s="166">
        <v>0</v>
      </c>
      <c r="X125" s="166">
        <v>0</v>
      </c>
      <c r="Y125" s="166">
        <v>0</v>
      </c>
      <c r="Z125" s="166">
        <v>0</v>
      </c>
      <c r="AA125" s="166">
        <v>0</v>
      </c>
      <c r="AB125" s="166"/>
      <c r="AC125" s="166">
        <v>0</v>
      </c>
      <c r="AD125" s="166">
        <v>0</v>
      </c>
      <c r="AE125" s="170"/>
      <c r="AF125" s="170"/>
      <c r="AG125" s="175"/>
      <c r="AH125" s="175"/>
      <c r="AI125" s="176"/>
      <c r="AJ125" s="177"/>
      <c r="AK125" s="175"/>
      <c r="AL125" s="175"/>
      <c r="AM125" s="175"/>
      <c r="AN125" s="163"/>
      <c r="AO125" s="178"/>
      <c r="AP125" s="163"/>
      <c r="AQ125" s="178"/>
      <c r="AR125" s="178"/>
      <c r="AS125" s="178"/>
      <c r="AT125" s="178"/>
      <c r="AU125" s="304"/>
      <c r="AV125" s="178"/>
    </row>
    <row r="126" s="3" customFormat="1" ht="18" customHeight="1" spans="1:48">
      <c r="A126" s="155"/>
      <c r="B126" s="156" t="s">
        <v>496</v>
      </c>
      <c r="C126" s="156"/>
      <c r="D126" s="156"/>
      <c r="E126" s="157"/>
      <c r="F126" s="156"/>
      <c r="G126" s="156"/>
      <c r="H126" s="157"/>
      <c r="I126" s="156"/>
      <c r="J126" s="166">
        <f t="shared" ref="J126:AA126" si="15">J127+J128</f>
        <v>0</v>
      </c>
      <c r="K126" s="166">
        <f t="shared" si="15"/>
        <v>0</v>
      </c>
      <c r="L126" s="166">
        <f t="shared" si="15"/>
        <v>0</v>
      </c>
      <c r="M126" s="166">
        <f t="shared" si="15"/>
        <v>0</v>
      </c>
      <c r="N126" s="166">
        <f t="shared" si="15"/>
        <v>0</v>
      </c>
      <c r="O126" s="166">
        <f t="shared" si="15"/>
        <v>0</v>
      </c>
      <c r="P126" s="166">
        <f t="shared" si="15"/>
        <v>0</v>
      </c>
      <c r="Q126" s="166">
        <f t="shared" si="15"/>
        <v>0</v>
      </c>
      <c r="R126" s="166">
        <f t="shared" si="15"/>
        <v>0</v>
      </c>
      <c r="S126" s="166">
        <f t="shared" si="15"/>
        <v>0</v>
      </c>
      <c r="T126" s="166">
        <f t="shared" si="15"/>
        <v>0</v>
      </c>
      <c r="U126" s="166">
        <f t="shared" si="15"/>
        <v>0</v>
      </c>
      <c r="V126" s="166">
        <f t="shared" si="15"/>
        <v>0</v>
      </c>
      <c r="W126" s="166">
        <f t="shared" si="15"/>
        <v>0</v>
      </c>
      <c r="X126" s="166">
        <f t="shared" si="15"/>
        <v>0</v>
      </c>
      <c r="Y126" s="166">
        <f t="shared" si="15"/>
        <v>0</v>
      </c>
      <c r="Z126" s="166">
        <f t="shared" si="15"/>
        <v>0</v>
      </c>
      <c r="AA126" s="166">
        <f t="shared" si="15"/>
        <v>0</v>
      </c>
      <c r="AB126" s="166"/>
      <c r="AC126" s="166">
        <f>AC127+AC128</f>
        <v>0</v>
      </c>
      <c r="AD126" s="166">
        <f>AD127+AD128</f>
        <v>0</v>
      </c>
      <c r="AE126" s="170"/>
      <c r="AF126" s="170"/>
      <c r="AG126" s="175"/>
      <c r="AH126" s="175"/>
      <c r="AI126" s="176"/>
      <c r="AJ126" s="177"/>
      <c r="AK126" s="175"/>
      <c r="AL126" s="175"/>
      <c r="AM126" s="175"/>
      <c r="AN126" s="163"/>
      <c r="AO126" s="178"/>
      <c r="AP126" s="163"/>
      <c r="AQ126" s="178"/>
      <c r="AR126" s="178"/>
      <c r="AS126" s="178"/>
      <c r="AT126" s="178"/>
      <c r="AU126" s="304"/>
      <c r="AV126" s="178"/>
    </row>
    <row r="127" s="3" customFormat="1" ht="18" customHeight="1" spans="1:48">
      <c r="A127" s="155"/>
      <c r="B127" s="156" t="s">
        <v>497</v>
      </c>
      <c r="C127" s="156"/>
      <c r="D127" s="156"/>
      <c r="E127" s="157"/>
      <c r="F127" s="156"/>
      <c r="G127" s="156"/>
      <c r="H127" s="157"/>
      <c r="I127" s="156"/>
      <c r="J127" s="166">
        <v>0</v>
      </c>
      <c r="K127" s="166">
        <v>0</v>
      </c>
      <c r="L127" s="166">
        <v>0</v>
      </c>
      <c r="M127" s="166">
        <v>0</v>
      </c>
      <c r="N127" s="166">
        <v>0</v>
      </c>
      <c r="O127" s="166">
        <v>0</v>
      </c>
      <c r="P127" s="166">
        <v>0</v>
      </c>
      <c r="Q127" s="166">
        <v>0</v>
      </c>
      <c r="R127" s="166">
        <v>0</v>
      </c>
      <c r="S127" s="166">
        <v>0</v>
      </c>
      <c r="T127" s="166">
        <v>0</v>
      </c>
      <c r="U127" s="166">
        <v>0</v>
      </c>
      <c r="V127" s="166">
        <v>0</v>
      </c>
      <c r="W127" s="166">
        <v>0</v>
      </c>
      <c r="X127" s="166">
        <v>0</v>
      </c>
      <c r="Y127" s="166">
        <v>0</v>
      </c>
      <c r="Z127" s="166">
        <v>0</v>
      </c>
      <c r="AA127" s="166">
        <v>0</v>
      </c>
      <c r="AB127" s="166"/>
      <c r="AC127" s="166">
        <v>0</v>
      </c>
      <c r="AD127" s="166">
        <v>0</v>
      </c>
      <c r="AE127" s="170"/>
      <c r="AF127" s="170"/>
      <c r="AG127" s="175"/>
      <c r="AH127" s="175"/>
      <c r="AI127" s="176"/>
      <c r="AJ127" s="177"/>
      <c r="AK127" s="175"/>
      <c r="AL127" s="175"/>
      <c r="AM127" s="175"/>
      <c r="AN127" s="163"/>
      <c r="AO127" s="178"/>
      <c r="AP127" s="163"/>
      <c r="AQ127" s="178"/>
      <c r="AR127" s="178"/>
      <c r="AS127" s="178"/>
      <c r="AT127" s="178"/>
      <c r="AU127" s="304"/>
      <c r="AV127" s="178"/>
    </row>
    <row r="128" s="3" customFormat="1" ht="18" customHeight="1" spans="1:48">
      <c r="A128" s="155"/>
      <c r="B128" s="156" t="s">
        <v>498</v>
      </c>
      <c r="C128" s="156"/>
      <c r="D128" s="156"/>
      <c r="E128" s="157"/>
      <c r="F128" s="156"/>
      <c r="G128" s="156"/>
      <c r="H128" s="157"/>
      <c r="I128" s="156"/>
      <c r="J128" s="166">
        <v>0</v>
      </c>
      <c r="K128" s="166">
        <v>0</v>
      </c>
      <c r="L128" s="166">
        <v>0</v>
      </c>
      <c r="M128" s="166">
        <v>0</v>
      </c>
      <c r="N128" s="166">
        <v>0</v>
      </c>
      <c r="O128" s="166">
        <v>0</v>
      </c>
      <c r="P128" s="166">
        <v>0</v>
      </c>
      <c r="Q128" s="166">
        <v>0</v>
      </c>
      <c r="R128" s="166">
        <v>0</v>
      </c>
      <c r="S128" s="166">
        <v>0</v>
      </c>
      <c r="T128" s="166">
        <v>0</v>
      </c>
      <c r="U128" s="166">
        <v>0</v>
      </c>
      <c r="V128" s="166">
        <v>0</v>
      </c>
      <c r="W128" s="166">
        <v>0</v>
      </c>
      <c r="X128" s="166">
        <v>0</v>
      </c>
      <c r="Y128" s="166">
        <v>0</v>
      </c>
      <c r="Z128" s="166">
        <v>0</v>
      </c>
      <c r="AA128" s="166">
        <v>0</v>
      </c>
      <c r="AB128" s="166"/>
      <c r="AC128" s="166">
        <v>0</v>
      </c>
      <c r="AD128" s="166">
        <v>0</v>
      </c>
      <c r="AE128" s="170"/>
      <c r="AF128" s="170"/>
      <c r="AG128" s="175"/>
      <c r="AH128" s="175"/>
      <c r="AI128" s="176"/>
      <c r="AJ128" s="177"/>
      <c r="AK128" s="175"/>
      <c r="AL128" s="175"/>
      <c r="AM128" s="175"/>
      <c r="AN128" s="163"/>
      <c r="AO128" s="178"/>
      <c r="AP128" s="163"/>
      <c r="AQ128" s="178"/>
      <c r="AR128" s="178"/>
      <c r="AS128" s="178"/>
      <c r="AT128" s="178"/>
      <c r="AU128" s="304"/>
      <c r="AV128" s="178"/>
    </row>
    <row r="129" s="3" customFormat="1" ht="18" customHeight="1" spans="1:48">
      <c r="A129" s="155"/>
      <c r="B129" s="190" t="s">
        <v>499</v>
      </c>
      <c r="C129" s="190"/>
      <c r="D129" s="191"/>
      <c r="E129" s="191"/>
      <c r="F129" s="190"/>
      <c r="G129" s="191"/>
      <c r="H129" s="191"/>
      <c r="I129" s="190"/>
      <c r="J129" s="166">
        <f t="shared" ref="J129:AA129" si="16">J130+J133+J138+J141+J145</f>
        <v>0</v>
      </c>
      <c r="K129" s="166">
        <f t="shared" si="16"/>
        <v>2</v>
      </c>
      <c r="L129" s="166">
        <f t="shared" si="16"/>
        <v>0</v>
      </c>
      <c r="M129" s="166">
        <f t="shared" si="16"/>
        <v>0</v>
      </c>
      <c r="N129" s="166">
        <f t="shared" si="16"/>
        <v>0</v>
      </c>
      <c r="O129" s="166">
        <f t="shared" si="16"/>
        <v>0</v>
      </c>
      <c r="P129" s="166">
        <f t="shared" si="16"/>
        <v>0</v>
      </c>
      <c r="Q129" s="166">
        <f t="shared" si="16"/>
        <v>0</v>
      </c>
      <c r="R129" s="166">
        <f t="shared" si="16"/>
        <v>4000</v>
      </c>
      <c r="S129" s="166">
        <f t="shared" si="16"/>
        <v>0</v>
      </c>
      <c r="T129" s="166">
        <f t="shared" si="16"/>
        <v>0</v>
      </c>
      <c r="U129" s="166">
        <f t="shared" si="16"/>
        <v>1130</v>
      </c>
      <c r="V129" s="166">
        <f t="shared" si="16"/>
        <v>330</v>
      </c>
      <c r="W129" s="166">
        <f t="shared" si="16"/>
        <v>0</v>
      </c>
      <c r="X129" s="166">
        <f t="shared" si="16"/>
        <v>800</v>
      </c>
      <c r="Y129" s="166">
        <f t="shared" si="16"/>
        <v>0</v>
      </c>
      <c r="Z129" s="166">
        <f t="shared" si="16"/>
        <v>0</v>
      </c>
      <c r="AA129" s="166">
        <f t="shared" si="16"/>
        <v>0</v>
      </c>
      <c r="AB129" s="166"/>
      <c r="AC129" s="166" t="e">
        <f>AC130+AC133+AC138+AC141+AC145</f>
        <v>#REF!</v>
      </c>
      <c r="AD129" s="166" t="e">
        <f>AD130+AD133+AD138+AD141+AD145</f>
        <v>#REF!</v>
      </c>
      <c r="AE129" s="197"/>
      <c r="AF129" s="197"/>
      <c r="AG129" s="166"/>
      <c r="AH129" s="166"/>
      <c r="AI129" s="200"/>
      <c r="AJ129" s="201"/>
      <c r="AK129" s="201"/>
      <c r="AL129" s="201"/>
      <c r="AM129" s="175"/>
      <c r="AN129" s="163"/>
      <c r="AO129" s="178"/>
      <c r="AP129" s="163"/>
      <c r="AQ129" s="178"/>
      <c r="AR129" s="178"/>
      <c r="AS129" s="178"/>
      <c r="AT129" s="178"/>
      <c r="AU129" s="304"/>
      <c r="AV129" s="178"/>
    </row>
    <row r="130" s="3" customFormat="1" ht="18" customHeight="1" spans="1:48">
      <c r="A130" s="155"/>
      <c r="B130" s="190" t="s">
        <v>500</v>
      </c>
      <c r="C130" s="190"/>
      <c r="D130" s="191"/>
      <c r="E130" s="191"/>
      <c r="F130" s="190"/>
      <c r="G130" s="191"/>
      <c r="H130" s="191"/>
      <c r="I130" s="190"/>
      <c r="J130" s="166">
        <f t="shared" ref="J130:AA130" si="17">J131+J132</f>
        <v>0</v>
      </c>
      <c r="K130" s="166">
        <f t="shared" si="17"/>
        <v>0</v>
      </c>
      <c r="L130" s="166">
        <f t="shared" si="17"/>
        <v>0</v>
      </c>
      <c r="M130" s="166">
        <f t="shared" si="17"/>
        <v>0</v>
      </c>
      <c r="N130" s="166">
        <f t="shared" si="17"/>
        <v>0</v>
      </c>
      <c r="O130" s="166">
        <f t="shared" si="17"/>
        <v>0</v>
      </c>
      <c r="P130" s="166">
        <f t="shared" si="17"/>
        <v>0</v>
      </c>
      <c r="Q130" s="166">
        <f t="shared" si="17"/>
        <v>0</v>
      </c>
      <c r="R130" s="166">
        <f t="shared" si="17"/>
        <v>0</v>
      </c>
      <c r="S130" s="166">
        <f t="shared" si="17"/>
        <v>0</v>
      </c>
      <c r="T130" s="166">
        <f t="shared" si="17"/>
        <v>0</v>
      </c>
      <c r="U130" s="166">
        <f t="shared" si="17"/>
        <v>0</v>
      </c>
      <c r="V130" s="166">
        <f t="shared" si="17"/>
        <v>0</v>
      </c>
      <c r="W130" s="166">
        <f t="shared" si="17"/>
        <v>0</v>
      </c>
      <c r="X130" s="166">
        <f t="shared" si="17"/>
        <v>0</v>
      </c>
      <c r="Y130" s="166">
        <f t="shared" si="17"/>
        <v>0</v>
      </c>
      <c r="Z130" s="166">
        <f t="shared" si="17"/>
        <v>0</v>
      </c>
      <c r="AA130" s="166">
        <f t="shared" si="17"/>
        <v>0</v>
      </c>
      <c r="AB130" s="166"/>
      <c r="AC130" s="166">
        <f>AC131+AC132</f>
        <v>0</v>
      </c>
      <c r="AD130" s="166">
        <f>AD131+AD132</f>
        <v>0</v>
      </c>
      <c r="AE130" s="197"/>
      <c r="AF130" s="197"/>
      <c r="AG130" s="166"/>
      <c r="AH130" s="166"/>
      <c r="AI130" s="200"/>
      <c r="AJ130" s="201"/>
      <c r="AK130" s="201"/>
      <c r="AL130" s="201"/>
      <c r="AM130" s="175"/>
      <c r="AN130" s="163"/>
      <c r="AO130" s="178"/>
      <c r="AP130" s="163"/>
      <c r="AQ130" s="178"/>
      <c r="AR130" s="178"/>
      <c r="AS130" s="178"/>
      <c r="AT130" s="178"/>
      <c r="AU130" s="304"/>
      <c r="AV130" s="178"/>
    </row>
    <row r="131" s="3" customFormat="1" ht="18" customHeight="1" spans="1:48">
      <c r="A131" s="155"/>
      <c r="B131" s="190" t="s">
        <v>501</v>
      </c>
      <c r="C131" s="190"/>
      <c r="D131" s="191"/>
      <c r="E131" s="191"/>
      <c r="F131" s="190"/>
      <c r="G131" s="191"/>
      <c r="H131" s="191"/>
      <c r="I131" s="190"/>
      <c r="J131" s="166">
        <v>0</v>
      </c>
      <c r="K131" s="166">
        <v>0</v>
      </c>
      <c r="L131" s="166">
        <v>0</v>
      </c>
      <c r="M131" s="166">
        <v>0</v>
      </c>
      <c r="N131" s="166">
        <v>0</v>
      </c>
      <c r="O131" s="166">
        <v>0</v>
      </c>
      <c r="P131" s="166">
        <v>0</v>
      </c>
      <c r="Q131" s="166">
        <v>0</v>
      </c>
      <c r="R131" s="166">
        <v>0</v>
      </c>
      <c r="S131" s="166">
        <v>0</v>
      </c>
      <c r="T131" s="166">
        <v>0</v>
      </c>
      <c r="U131" s="166">
        <v>0</v>
      </c>
      <c r="V131" s="166">
        <v>0</v>
      </c>
      <c r="W131" s="166">
        <v>0</v>
      </c>
      <c r="X131" s="166">
        <v>0</v>
      </c>
      <c r="Y131" s="166">
        <v>0</v>
      </c>
      <c r="Z131" s="166">
        <v>0</v>
      </c>
      <c r="AA131" s="166">
        <v>0</v>
      </c>
      <c r="AB131" s="166"/>
      <c r="AC131" s="166">
        <v>0</v>
      </c>
      <c r="AD131" s="166">
        <v>0</v>
      </c>
      <c r="AE131" s="197"/>
      <c r="AF131" s="197"/>
      <c r="AG131" s="166"/>
      <c r="AH131" s="166"/>
      <c r="AI131" s="200"/>
      <c r="AJ131" s="201"/>
      <c r="AK131" s="201"/>
      <c r="AL131" s="201"/>
      <c r="AM131" s="175"/>
      <c r="AN131" s="163"/>
      <c r="AO131" s="178"/>
      <c r="AP131" s="163"/>
      <c r="AQ131" s="178"/>
      <c r="AR131" s="178"/>
      <c r="AS131" s="178"/>
      <c r="AT131" s="178"/>
      <c r="AU131" s="304"/>
      <c r="AV131" s="178"/>
    </row>
    <row r="132" s="3" customFormat="1" ht="18" customHeight="1" spans="1:48">
      <c r="A132" s="155"/>
      <c r="B132" s="190" t="s">
        <v>502</v>
      </c>
      <c r="C132" s="190"/>
      <c r="D132" s="191"/>
      <c r="E132" s="191"/>
      <c r="F132" s="190"/>
      <c r="G132" s="191"/>
      <c r="H132" s="191"/>
      <c r="I132" s="190"/>
      <c r="J132" s="166">
        <v>0</v>
      </c>
      <c r="K132" s="166">
        <v>0</v>
      </c>
      <c r="L132" s="166">
        <v>0</v>
      </c>
      <c r="M132" s="166">
        <v>0</v>
      </c>
      <c r="N132" s="166">
        <v>0</v>
      </c>
      <c r="O132" s="166">
        <v>0</v>
      </c>
      <c r="P132" s="166">
        <v>0</v>
      </c>
      <c r="Q132" s="166">
        <v>0</v>
      </c>
      <c r="R132" s="166">
        <v>0</v>
      </c>
      <c r="S132" s="166">
        <v>0</v>
      </c>
      <c r="T132" s="166">
        <v>0</v>
      </c>
      <c r="U132" s="166">
        <v>0</v>
      </c>
      <c r="V132" s="166">
        <v>0</v>
      </c>
      <c r="W132" s="166">
        <v>0</v>
      </c>
      <c r="X132" s="166">
        <v>0</v>
      </c>
      <c r="Y132" s="166">
        <v>0</v>
      </c>
      <c r="Z132" s="166">
        <v>0</v>
      </c>
      <c r="AA132" s="166">
        <v>0</v>
      </c>
      <c r="AB132" s="166"/>
      <c r="AC132" s="166">
        <v>0</v>
      </c>
      <c r="AD132" s="166">
        <v>0</v>
      </c>
      <c r="AE132" s="197"/>
      <c r="AF132" s="197"/>
      <c r="AG132" s="166"/>
      <c r="AH132" s="166"/>
      <c r="AI132" s="200"/>
      <c r="AJ132" s="201"/>
      <c r="AK132" s="201"/>
      <c r="AL132" s="201"/>
      <c r="AM132" s="175"/>
      <c r="AN132" s="163"/>
      <c r="AO132" s="178"/>
      <c r="AP132" s="163"/>
      <c r="AQ132" s="178"/>
      <c r="AR132" s="178"/>
      <c r="AS132" s="178"/>
      <c r="AT132" s="178"/>
      <c r="AU132" s="178"/>
      <c r="AV132" s="178"/>
    </row>
    <row r="133" s="3" customFormat="1" ht="18" customHeight="1" spans="1:48">
      <c r="A133" s="155"/>
      <c r="B133" s="190" t="s">
        <v>503</v>
      </c>
      <c r="C133" s="190"/>
      <c r="D133" s="191"/>
      <c r="E133" s="191"/>
      <c r="F133" s="190"/>
      <c r="G133" s="191"/>
      <c r="H133" s="191"/>
      <c r="I133" s="190"/>
      <c r="J133" s="166">
        <f t="shared" ref="J133:AA133" si="18">J134+J135+J137</f>
        <v>0</v>
      </c>
      <c r="K133" s="166">
        <f t="shared" si="18"/>
        <v>1</v>
      </c>
      <c r="L133" s="166">
        <f t="shared" si="18"/>
        <v>0</v>
      </c>
      <c r="M133" s="166">
        <f t="shared" si="18"/>
        <v>0</v>
      </c>
      <c r="N133" s="166">
        <f t="shared" si="18"/>
        <v>0</v>
      </c>
      <c r="O133" s="166">
        <f t="shared" si="18"/>
        <v>0</v>
      </c>
      <c r="P133" s="166">
        <f t="shared" si="18"/>
        <v>0</v>
      </c>
      <c r="Q133" s="166">
        <f t="shared" si="18"/>
        <v>0</v>
      </c>
      <c r="R133" s="166">
        <f t="shared" si="18"/>
        <v>3500</v>
      </c>
      <c r="S133" s="166">
        <f t="shared" si="18"/>
        <v>0</v>
      </c>
      <c r="T133" s="166">
        <f t="shared" si="18"/>
        <v>0</v>
      </c>
      <c r="U133" s="166">
        <f t="shared" si="18"/>
        <v>480</v>
      </c>
      <c r="V133" s="166">
        <f t="shared" si="18"/>
        <v>330</v>
      </c>
      <c r="W133" s="166">
        <f t="shared" si="18"/>
        <v>0</v>
      </c>
      <c r="X133" s="166">
        <f t="shared" si="18"/>
        <v>150</v>
      </c>
      <c r="Y133" s="166">
        <f t="shared" si="18"/>
        <v>0</v>
      </c>
      <c r="Z133" s="166">
        <f t="shared" si="18"/>
        <v>0</v>
      </c>
      <c r="AA133" s="166">
        <f t="shared" si="18"/>
        <v>0</v>
      </c>
      <c r="AB133" s="166"/>
      <c r="AC133" s="166">
        <f>AC134+AC135+AC137</f>
        <v>3500</v>
      </c>
      <c r="AD133" s="166">
        <f>AD134+AD135+AD137</f>
        <v>2800</v>
      </c>
      <c r="AE133" s="197"/>
      <c r="AF133" s="197"/>
      <c r="AG133" s="166"/>
      <c r="AH133" s="166"/>
      <c r="AI133" s="200"/>
      <c r="AJ133" s="201"/>
      <c r="AK133" s="201"/>
      <c r="AL133" s="201"/>
      <c r="AM133" s="175"/>
      <c r="AN133" s="163"/>
      <c r="AO133" s="178"/>
      <c r="AP133" s="163"/>
      <c r="AQ133" s="178"/>
      <c r="AR133" s="178"/>
      <c r="AS133" s="178"/>
      <c r="AT133" s="178"/>
      <c r="AU133" s="178"/>
      <c r="AV133" s="178"/>
    </row>
    <row r="134" s="3" customFormat="1" ht="18" customHeight="1" spans="1:48">
      <c r="A134" s="155"/>
      <c r="B134" s="190" t="s">
        <v>504</v>
      </c>
      <c r="C134" s="190"/>
      <c r="D134" s="191"/>
      <c r="E134" s="191"/>
      <c r="F134" s="190"/>
      <c r="G134" s="191"/>
      <c r="H134" s="191"/>
      <c r="I134" s="190"/>
      <c r="J134" s="166">
        <v>0</v>
      </c>
      <c r="K134" s="166">
        <v>0</v>
      </c>
      <c r="L134" s="166">
        <v>0</v>
      </c>
      <c r="M134" s="166">
        <v>0</v>
      </c>
      <c r="N134" s="166">
        <v>0</v>
      </c>
      <c r="O134" s="166">
        <v>0</v>
      </c>
      <c r="P134" s="166">
        <v>0</v>
      </c>
      <c r="Q134" s="166">
        <v>0</v>
      </c>
      <c r="R134" s="166">
        <v>0</v>
      </c>
      <c r="S134" s="166">
        <v>0</v>
      </c>
      <c r="T134" s="166">
        <v>0</v>
      </c>
      <c r="U134" s="166">
        <v>0</v>
      </c>
      <c r="V134" s="166">
        <v>0</v>
      </c>
      <c r="W134" s="166">
        <v>0</v>
      </c>
      <c r="X134" s="166">
        <v>0</v>
      </c>
      <c r="Y134" s="166">
        <v>0</v>
      </c>
      <c r="Z134" s="166">
        <v>0</v>
      </c>
      <c r="AA134" s="166">
        <v>0</v>
      </c>
      <c r="AB134" s="166"/>
      <c r="AC134" s="166">
        <v>0</v>
      </c>
      <c r="AD134" s="166">
        <v>0</v>
      </c>
      <c r="AE134" s="197"/>
      <c r="AF134" s="197"/>
      <c r="AG134" s="166"/>
      <c r="AH134" s="166"/>
      <c r="AI134" s="200"/>
      <c r="AJ134" s="201"/>
      <c r="AK134" s="201"/>
      <c r="AL134" s="201"/>
      <c r="AM134" s="175"/>
      <c r="AN134" s="163"/>
      <c r="AO134" s="178"/>
      <c r="AP134" s="163"/>
      <c r="AQ134" s="178"/>
      <c r="AR134" s="178"/>
      <c r="AS134" s="178"/>
      <c r="AT134" s="178"/>
      <c r="AU134" s="178"/>
      <c r="AV134" s="178"/>
    </row>
    <row r="135" s="3" customFormat="1" ht="18" customHeight="1" spans="1:48">
      <c r="A135" s="155"/>
      <c r="B135" s="190" t="s">
        <v>505</v>
      </c>
      <c r="C135" s="190"/>
      <c r="D135" s="191"/>
      <c r="E135" s="191"/>
      <c r="F135" s="190"/>
      <c r="G135" s="191"/>
      <c r="H135" s="191"/>
      <c r="I135" s="190"/>
      <c r="J135" s="166">
        <f t="shared" ref="J135:AA135" si="19">SUM(J136)</f>
        <v>0</v>
      </c>
      <c r="K135" s="166">
        <f t="shared" si="19"/>
        <v>1</v>
      </c>
      <c r="L135" s="166">
        <f t="shared" si="19"/>
        <v>0</v>
      </c>
      <c r="M135" s="166">
        <f t="shared" si="19"/>
        <v>0</v>
      </c>
      <c r="N135" s="166">
        <f t="shared" si="19"/>
        <v>0</v>
      </c>
      <c r="O135" s="166">
        <f t="shared" si="19"/>
        <v>0</v>
      </c>
      <c r="P135" s="166">
        <f t="shared" si="19"/>
        <v>0</v>
      </c>
      <c r="Q135" s="166">
        <f t="shared" si="19"/>
        <v>0</v>
      </c>
      <c r="R135" s="166">
        <f t="shared" si="19"/>
        <v>3500</v>
      </c>
      <c r="S135" s="166">
        <f t="shared" si="19"/>
        <v>0</v>
      </c>
      <c r="T135" s="166">
        <f t="shared" si="19"/>
        <v>0</v>
      </c>
      <c r="U135" s="166">
        <f t="shared" si="19"/>
        <v>480</v>
      </c>
      <c r="V135" s="166">
        <f t="shared" si="19"/>
        <v>330</v>
      </c>
      <c r="W135" s="166">
        <f t="shared" si="19"/>
        <v>0</v>
      </c>
      <c r="X135" s="166">
        <f t="shared" si="19"/>
        <v>150</v>
      </c>
      <c r="Y135" s="166">
        <f t="shared" si="19"/>
        <v>0</v>
      </c>
      <c r="Z135" s="166">
        <f t="shared" si="19"/>
        <v>0</v>
      </c>
      <c r="AA135" s="166">
        <f t="shared" si="19"/>
        <v>0</v>
      </c>
      <c r="AB135" s="166"/>
      <c r="AC135" s="166">
        <f>SUM(AC136)</f>
        <v>3500</v>
      </c>
      <c r="AD135" s="166">
        <f>SUM(AD136)</f>
        <v>2800</v>
      </c>
      <c r="AE135" s="197"/>
      <c r="AF135" s="197"/>
      <c r="AG135" s="166"/>
      <c r="AH135" s="166"/>
      <c r="AI135" s="200"/>
      <c r="AJ135" s="201"/>
      <c r="AK135" s="201"/>
      <c r="AL135" s="201"/>
      <c r="AM135" s="175"/>
      <c r="AN135" s="163"/>
      <c r="AO135" s="178"/>
      <c r="AP135" s="163"/>
      <c r="AQ135" s="178"/>
      <c r="AR135" s="178"/>
      <c r="AS135" s="178"/>
      <c r="AT135" s="178"/>
      <c r="AU135" s="178"/>
      <c r="AV135" s="178"/>
    </row>
    <row r="136" s="74" customFormat="1" ht="97" customHeight="1" spans="1:48">
      <c r="A136" s="263">
        <v>95</v>
      </c>
      <c r="B136" s="152" t="s">
        <v>506</v>
      </c>
      <c r="C136" s="152">
        <v>2022</v>
      </c>
      <c r="D136" s="21" t="s">
        <v>507</v>
      </c>
      <c r="E136" s="58" t="s">
        <v>508</v>
      </c>
      <c r="F136" s="58" t="s">
        <v>383</v>
      </c>
      <c r="G136" s="58" t="s">
        <v>1074</v>
      </c>
      <c r="H136" s="58" t="s">
        <v>509</v>
      </c>
      <c r="I136" s="117" t="s">
        <v>510</v>
      </c>
      <c r="J136" s="21"/>
      <c r="K136" s="21">
        <v>1</v>
      </c>
      <c r="L136" s="21"/>
      <c r="M136" s="21"/>
      <c r="N136" s="21"/>
      <c r="O136" s="21"/>
      <c r="P136" s="21"/>
      <c r="Q136" s="21"/>
      <c r="R136" s="22">
        <v>3500</v>
      </c>
      <c r="S136" s="58" t="s">
        <v>83</v>
      </c>
      <c r="T136" s="58" t="s">
        <v>513</v>
      </c>
      <c r="U136" s="115">
        <v>480</v>
      </c>
      <c r="V136" s="115">
        <v>330</v>
      </c>
      <c r="W136" s="115">
        <v>0</v>
      </c>
      <c r="X136" s="115">
        <v>150</v>
      </c>
      <c r="Y136" s="115">
        <v>0</v>
      </c>
      <c r="Z136" s="115">
        <v>0</v>
      </c>
      <c r="AA136" s="115">
        <v>0</v>
      </c>
      <c r="AB136" s="115"/>
      <c r="AC136" s="141">
        <v>3500</v>
      </c>
      <c r="AD136" s="141">
        <v>2800</v>
      </c>
      <c r="AE136" s="117" t="s">
        <v>511</v>
      </c>
      <c r="AF136" s="117" t="s">
        <v>512</v>
      </c>
      <c r="AG136" s="58" t="s">
        <v>83</v>
      </c>
      <c r="AH136" s="21" t="s">
        <v>513</v>
      </c>
      <c r="AI136" s="58" t="s">
        <v>83</v>
      </c>
      <c r="AJ136" s="21" t="s">
        <v>513</v>
      </c>
      <c r="AK136" s="21" t="s">
        <v>1073</v>
      </c>
      <c r="AL136" s="21" t="s">
        <v>514</v>
      </c>
      <c r="AM136" s="21"/>
      <c r="AN136" s="21" t="s">
        <v>56</v>
      </c>
      <c r="AO136" s="21" t="s">
        <v>1078</v>
      </c>
      <c r="AP136" s="21"/>
      <c r="AQ136" s="152" t="s">
        <v>1079</v>
      </c>
      <c r="AR136" s="152" t="s">
        <v>1079</v>
      </c>
      <c r="AS136" s="152" t="s">
        <v>1079</v>
      </c>
      <c r="AT136" s="152"/>
      <c r="AU136" s="152" t="str">
        <f>AI136</f>
        <v>人社局</v>
      </c>
      <c r="AV136" s="133" t="s">
        <v>1080</v>
      </c>
    </row>
    <row r="137" s="3" customFormat="1" ht="18" customHeight="1" spans="1:48">
      <c r="A137" s="155"/>
      <c r="B137" s="190" t="s">
        <v>515</v>
      </c>
      <c r="C137" s="190"/>
      <c r="D137" s="191"/>
      <c r="E137" s="191"/>
      <c r="F137" s="190"/>
      <c r="G137" s="191"/>
      <c r="H137" s="191"/>
      <c r="I137" s="190"/>
      <c r="J137" s="166">
        <v>0</v>
      </c>
      <c r="K137" s="166">
        <v>0</v>
      </c>
      <c r="L137" s="166">
        <v>0</v>
      </c>
      <c r="M137" s="166">
        <v>0</v>
      </c>
      <c r="N137" s="166">
        <v>0</v>
      </c>
      <c r="O137" s="166">
        <v>0</v>
      </c>
      <c r="P137" s="166">
        <v>0</v>
      </c>
      <c r="Q137" s="166">
        <v>0</v>
      </c>
      <c r="R137" s="166">
        <v>0</v>
      </c>
      <c r="S137" s="166">
        <v>0</v>
      </c>
      <c r="T137" s="166">
        <v>0</v>
      </c>
      <c r="U137" s="166">
        <v>0</v>
      </c>
      <c r="V137" s="166">
        <v>0</v>
      </c>
      <c r="W137" s="166">
        <v>0</v>
      </c>
      <c r="X137" s="166">
        <v>0</v>
      </c>
      <c r="Y137" s="166">
        <v>0</v>
      </c>
      <c r="Z137" s="166">
        <v>0</v>
      </c>
      <c r="AA137" s="166">
        <v>0</v>
      </c>
      <c r="AB137" s="166"/>
      <c r="AC137" s="166">
        <v>0</v>
      </c>
      <c r="AD137" s="166">
        <v>0</v>
      </c>
      <c r="AE137" s="197"/>
      <c r="AF137" s="197"/>
      <c r="AG137" s="166"/>
      <c r="AH137" s="166"/>
      <c r="AI137" s="200"/>
      <c r="AJ137" s="201"/>
      <c r="AK137" s="201"/>
      <c r="AL137" s="201"/>
      <c r="AM137" s="175"/>
      <c r="AN137" s="163"/>
      <c r="AO137" s="178"/>
      <c r="AP137" s="163"/>
      <c r="AQ137" s="178"/>
      <c r="AR137" s="178"/>
      <c r="AS137" s="178"/>
      <c r="AT137" s="178"/>
      <c r="AU137" s="178"/>
      <c r="AV137" s="178"/>
    </row>
    <row r="138" s="3" customFormat="1" ht="18" customHeight="1" spans="1:48">
      <c r="A138" s="155"/>
      <c r="B138" s="190" t="s">
        <v>516</v>
      </c>
      <c r="C138" s="190"/>
      <c r="D138" s="191"/>
      <c r="E138" s="191"/>
      <c r="F138" s="190"/>
      <c r="G138" s="191"/>
      <c r="H138" s="191"/>
      <c r="I138" s="190"/>
      <c r="J138" s="166">
        <f t="shared" ref="J138:AA138" si="20">J139+J140</f>
        <v>0</v>
      </c>
      <c r="K138" s="166">
        <f t="shared" si="20"/>
        <v>0</v>
      </c>
      <c r="L138" s="166">
        <f t="shared" si="20"/>
        <v>0</v>
      </c>
      <c r="M138" s="166">
        <f t="shared" si="20"/>
        <v>0</v>
      </c>
      <c r="N138" s="166">
        <f t="shared" si="20"/>
        <v>0</v>
      </c>
      <c r="O138" s="166">
        <f t="shared" si="20"/>
        <v>0</v>
      </c>
      <c r="P138" s="166">
        <f t="shared" si="20"/>
        <v>0</v>
      </c>
      <c r="Q138" s="166">
        <f t="shared" si="20"/>
        <v>0</v>
      </c>
      <c r="R138" s="166">
        <f t="shared" si="20"/>
        <v>0</v>
      </c>
      <c r="S138" s="166">
        <f t="shared" si="20"/>
        <v>0</v>
      </c>
      <c r="T138" s="166">
        <f t="shared" si="20"/>
        <v>0</v>
      </c>
      <c r="U138" s="166">
        <f t="shared" si="20"/>
        <v>0</v>
      </c>
      <c r="V138" s="166">
        <f t="shared" si="20"/>
        <v>0</v>
      </c>
      <c r="W138" s="166">
        <f t="shared" si="20"/>
        <v>0</v>
      </c>
      <c r="X138" s="166">
        <f t="shared" si="20"/>
        <v>0</v>
      </c>
      <c r="Y138" s="166">
        <f t="shared" si="20"/>
        <v>0</v>
      </c>
      <c r="Z138" s="166">
        <f t="shared" si="20"/>
        <v>0</v>
      </c>
      <c r="AA138" s="166">
        <f t="shared" si="20"/>
        <v>0</v>
      </c>
      <c r="AB138" s="166"/>
      <c r="AC138" s="166">
        <f>AC139+AC140</f>
        <v>0</v>
      </c>
      <c r="AD138" s="166">
        <f>AD139+AD140</f>
        <v>0</v>
      </c>
      <c r="AE138" s="197"/>
      <c r="AF138" s="197"/>
      <c r="AG138" s="166"/>
      <c r="AH138" s="166"/>
      <c r="AI138" s="200"/>
      <c r="AJ138" s="201"/>
      <c r="AK138" s="201"/>
      <c r="AL138" s="201"/>
      <c r="AM138" s="175"/>
      <c r="AN138" s="163"/>
      <c r="AO138" s="178"/>
      <c r="AP138" s="163"/>
      <c r="AQ138" s="178"/>
      <c r="AR138" s="178"/>
      <c r="AS138" s="178"/>
      <c r="AT138" s="178"/>
      <c r="AU138" s="178"/>
      <c r="AV138" s="178"/>
    </row>
    <row r="139" s="3" customFormat="1" ht="18" customHeight="1" spans="1:48">
      <c r="A139" s="155"/>
      <c r="B139" s="190" t="s">
        <v>517</v>
      </c>
      <c r="C139" s="190"/>
      <c r="D139" s="191"/>
      <c r="E139" s="191"/>
      <c r="F139" s="190"/>
      <c r="G139" s="191"/>
      <c r="H139" s="191"/>
      <c r="I139" s="190"/>
      <c r="J139" s="166">
        <v>0</v>
      </c>
      <c r="K139" s="166">
        <v>0</v>
      </c>
      <c r="L139" s="166">
        <v>0</v>
      </c>
      <c r="M139" s="166">
        <v>0</v>
      </c>
      <c r="N139" s="166">
        <v>0</v>
      </c>
      <c r="O139" s="166">
        <v>0</v>
      </c>
      <c r="P139" s="166">
        <v>0</v>
      </c>
      <c r="Q139" s="166">
        <v>0</v>
      </c>
      <c r="R139" s="166">
        <v>0</v>
      </c>
      <c r="S139" s="166">
        <v>0</v>
      </c>
      <c r="T139" s="166">
        <v>0</v>
      </c>
      <c r="U139" s="166">
        <v>0</v>
      </c>
      <c r="V139" s="166">
        <v>0</v>
      </c>
      <c r="W139" s="166">
        <v>0</v>
      </c>
      <c r="X139" s="166">
        <v>0</v>
      </c>
      <c r="Y139" s="166">
        <v>0</v>
      </c>
      <c r="Z139" s="166">
        <v>0</v>
      </c>
      <c r="AA139" s="166">
        <v>0</v>
      </c>
      <c r="AB139" s="166"/>
      <c r="AC139" s="166">
        <v>0</v>
      </c>
      <c r="AD139" s="166">
        <v>0</v>
      </c>
      <c r="AE139" s="197"/>
      <c r="AF139" s="197"/>
      <c r="AG139" s="166"/>
      <c r="AH139" s="166"/>
      <c r="AI139" s="200"/>
      <c r="AJ139" s="201"/>
      <c r="AK139" s="201"/>
      <c r="AL139" s="201"/>
      <c r="AM139" s="175"/>
      <c r="AN139" s="163"/>
      <c r="AO139" s="178"/>
      <c r="AP139" s="163"/>
      <c r="AQ139" s="178"/>
      <c r="AR139" s="178"/>
      <c r="AS139" s="178"/>
      <c r="AT139" s="178"/>
      <c r="AU139" s="178"/>
      <c r="AV139" s="178"/>
    </row>
    <row r="140" s="3" customFormat="1" ht="18" customHeight="1" spans="1:48">
      <c r="A140" s="155"/>
      <c r="B140" s="190" t="s">
        <v>518</v>
      </c>
      <c r="C140" s="190"/>
      <c r="D140" s="191"/>
      <c r="E140" s="191"/>
      <c r="F140" s="190"/>
      <c r="G140" s="191"/>
      <c r="H140" s="191"/>
      <c r="I140" s="190"/>
      <c r="J140" s="166">
        <v>0</v>
      </c>
      <c r="K140" s="166">
        <v>0</v>
      </c>
      <c r="L140" s="166">
        <v>0</v>
      </c>
      <c r="M140" s="166">
        <v>0</v>
      </c>
      <c r="N140" s="166">
        <v>0</v>
      </c>
      <c r="O140" s="166">
        <v>0</v>
      </c>
      <c r="P140" s="166">
        <v>0</v>
      </c>
      <c r="Q140" s="166">
        <v>0</v>
      </c>
      <c r="R140" s="166">
        <v>0</v>
      </c>
      <c r="S140" s="166">
        <v>0</v>
      </c>
      <c r="T140" s="166">
        <v>0</v>
      </c>
      <c r="U140" s="166">
        <v>0</v>
      </c>
      <c r="V140" s="166">
        <v>0</v>
      </c>
      <c r="W140" s="166">
        <v>0</v>
      </c>
      <c r="X140" s="166">
        <v>0</v>
      </c>
      <c r="Y140" s="166">
        <v>0</v>
      </c>
      <c r="Z140" s="166">
        <v>0</v>
      </c>
      <c r="AA140" s="166">
        <v>0</v>
      </c>
      <c r="AB140" s="166"/>
      <c r="AC140" s="166">
        <v>0</v>
      </c>
      <c r="AD140" s="166">
        <v>0</v>
      </c>
      <c r="AE140" s="197"/>
      <c r="AF140" s="197"/>
      <c r="AG140" s="166"/>
      <c r="AH140" s="166"/>
      <c r="AI140" s="200"/>
      <c r="AJ140" s="201"/>
      <c r="AK140" s="201"/>
      <c r="AL140" s="201"/>
      <c r="AM140" s="175"/>
      <c r="AN140" s="163"/>
      <c r="AO140" s="178"/>
      <c r="AP140" s="163"/>
      <c r="AQ140" s="178"/>
      <c r="AR140" s="178"/>
      <c r="AS140" s="178"/>
      <c r="AT140" s="178"/>
      <c r="AU140" s="178"/>
      <c r="AV140" s="178"/>
    </row>
    <row r="141" s="3" customFormat="1" ht="18" customHeight="1" spans="1:48">
      <c r="A141" s="155"/>
      <c r="B141" s="190" t="s">
        <v>519</v>
      </c>
      <c r="C141" s="190"/>
      <c r="D141" s="191"/>
      <c r="E141" s="191"/>
      <c r="F141" s="190"/>
      <c r="G141" s="191"/>
      <c r="H141" s="191"/>
      <c r="I141" s="190"/>
      <c r="J141" s="166">
        <f t="shared" ref="J141:AA141" si="21">J142+J143+J144</f>
        <v>0</v>
      </c>
      <c r="K141" s="166">
        <f t="shared" si="21"/>
        <v>0</v>
      </c>
      <c r="L141" s="166">
        <f t="shared" si="21"/>
        <v>0</v>
      </c>
      <c r="M141" s="166">
        <f t="shared" si="21"/>
        <v>0</v>
      </c>
      <c r="N141" s="166">
        <f t="shared" si="21"/>
        <v>0</v>
      </c>
      <c r="O141" s="166">
        <f t="shared" si="21"/>
        <v>0</v>
      </c>
      <c r="P141" s="166">
        <f t="shared" si="21"/>
        <v>0</v>
      </c>
      <c r="Q141" s="166">
        <f t="shared" si="21"/>
        <v>0</v>
      </c>
      <c r="R141" s="166">
        <f t="shared" si="21"/>
        <v>0</v>
      </c>
      <c r="S141" s="166">
        <f t="shared" si="21"/>
        <v>0</v>
      </c>
      <c r="T141" s="166">
        <f t="shared" si="21"/>
        <v>0</v>
      </c>
      <c r="U141" s="166">
        <f t="shared" si="21"/>
        <v>0</v>
      </c>
      <c r="V141" s="166">
        <f t="shared" si="21"/>
        <v>0</v>
      </c>
      <c r="W141" s="166">
        <f t="shared" si="21"/>
        <v>0</v>
      </c>
      <c r="X141" s="166">
        <f t="shared" si="21"/>
        <v>0</v>
      </c>
      <c r="Y141" s="166">
        <f t="shared" si="21"/>
        <v>0</v>
      </c>
      <c r="Z141" s="166">
        <f t="shared" si="21"/>
        <v>0</v>
      </c>
      <c r="AA141" s="166">
        <f t="shared" si="21"/>
        <v>0</v>
      </c>
      <c r="AB141" s="166"/>
      <c r="AC141" s="166">
        <f>AC142+AC143+AC144</f>
        <v>0</v>
      </c>
      <c r="AD141" s="166">
        <f>AD142+AD143+AD144</f>
        <v>0</v>
      </c>
      <c r="AE141" s="205"/>
      <c r="AF141" s="205"/>
      <c r="AG141" s="201"/>
      <c r="AH141" s="201"/>
      <c r="AI141" s="206"/>
      <c r="AJ141" s="201"/>
      <c r="AK141" s="201"/>
      <c r="AL141" s="201"/>
      <c r="AM141" s="175"/>
      <c r="AN141" s="163"/>
      <c r="AO141" s="178"/>
      <c r="AP141" s="163"/>
      <c r="AQ141" s="178"/>
      <c r="AR141" s="178"/>
      <c r="AS141" s="178"/>
      <c r="AT141" s="178"/>
      <c r="AU141" s="178"/>
      <c r="AV141" s="178"/>
    </row>
    <row r="142" s="3" customFormat="1" ht="18" customHeight="1" spans="1:48">
      <c r="A142" s="155"/>
      <c r="B142" s="190" t="s">
        <v>520</v>
      </c>
      <c r="C142" s="190"/>
      <c r="D142" s="191"/>
      <c r="E142" s="191"/>
      <c r="F142" s="190"/>
      <c r="G142" s="191"/>
      <c r="H142" s="191"/>
      <c r="I142" s="190"/>
      <c r="J142" s="166">
        <v>0</v>
      </c>
      <c r="K142" s="166">
        <v>0</v>
      </c>
      <c r="L142" s="166">
        <v>0</v>
      </c>
      <c r="M142" s="166">
        <v>0</v>
      </c>
      <c r="N142" s="166">
        <v>0</v>
      </c>
      <c r="O142" s="166">
        <v>0</v>
      </c>
      <c r="P142" s="166">
        <v>0</v>
      </c>
      <c r="Q142" s="166">
        <v>0</v>
      </c>
      <c r="R142" s="166">
        <v>0</v>
      </c>
      <c r="S142" s="166">
        <v>0</v>
      </c>
      <c r="T142" s="166">
        <v>0</v>
      </c>
      <c r="U142" s="166">
        <v>0</v>
      </c>
      <c r="V142" s="166">
        <v>0</v>
      </c>
      <c r="W142" s="166">
        <v>0</v>
      </c>
      <c r="X142" s="166">
        <v>0</v>
      </c>
      <c r="Y142" s="166">
        <v>0</v>
      </c>
      <c r="Z142" s="166">
        <v>0</v>
      </c>
      <c r="AA142" s="166">
        <v>0</v>
      </c>
      <c r="AB142" s="166"/>
      <c r="AC142" s="166">
        <v>0</v>
      </c>
      <c r="AD142" s="166">
        <v>0</v>
      </c>
      <c r="AE142" s="205"/>
      <c r="AF142" s="205"/>
      <c r="AG142" s="201"/>
      <c r="AH142" s="201"/>
      <c r="AI142" s="206"/>
      <c r="AJ142" s="201"/>
      <c r="AK142" s="201"/>
      <c r="AL142" s="201"/>
      <c r="AM142" s="175"/>
      <c r="AN142" s="163"/>
      <c r="AO142" s="178"/>
      <c r="AP142" s="163"/>
      <c r="AQ142" s="178"/>
      <c r="AR142" s="178"/>
      <c r="AS142" s="178"/>
      <c r="AT142" s="178"/>
      <c r="AU142" s="178"/>
      <c r="AV142" s="178"/>
    </row>
    <row r="143" s="3" customFormat="1" ht="18" customHeight="1" spans="1:48">
      <c r="A143" s="155"/>
      <c r="B143" s="190" t="s">
        <v>521</v>
      </c>
      <c r="C143" s="190"/>
      <c r="D143" s="191"/>
      <c r="E143" s="191"/>
      <c r="F143" s="190"/>
      <c r="G143" s="191"/>
      <c r="H143" s="191"/>
      <c r="I143" s="190"/>
      <c r="J143" s="166">
        <v>0</v>
      </c>
      <c r="K143" s="166">
        <v>0</v>
      </c>
      <c r="L143" s="166">
        <v>0</v>
      </c>
      <c r="M143" s="166">
        <v>0</v>
      </c>
      <c r="N143" s="166">
        <v>0</v>
      </c>
      <c r="O143" s="166">
        <v>0</v>
      </c>
      <c r="P143" s="166">
        <v>0</v>
      </c>
      <c r="Q143" s="166">
        <v>0</v>
      </c>
      <c r="R143" s="166">
        <v>0</v>
      </c>
      <c r="S143" s="166">
        <v>0</v>
      </c>
      <c r="T143" s="166">
        <v>0</v>
      </c>
      <c r="U143" s="166">
        <v>0</v>
      </c>
      <c r="V143" s="166">
        <v>0</v>
      </c>
      <c r="W143" s="166">
        <v>0</v>
      </c>
      <c r="X143" s="166">
        <v>0</v>
      </c>
      <c r="Y143" s="166">
        <v>0</v>
      </c>
      <c r="Z143" s="166">
        <v>0</v>
      </c>
      <c r="AA143" s="166">
        <v>0</v>
      </c>
      <c r="AB143" s="166"/>
      <c r="AC143" s="166">
        <v>0</v>
      </c>
      <c r="AD143" s="166">
        <v>0</v>
      </c>
      <c r="AE143" s="205"/>
      <c r="AF143" s="205"/>
      <c r="AG143" s="201"/>
      <c r="AH143" s="201"/>
      <c r="AI143" s="206"/>
      <c r="AJ143" s="201"/>
      <c r="AK143" s="201"/>
      <c r="AL143" s="201"/>
      <c r="AM143" s="175"/>
      <c r="AN143" s="163"/>
      <c r="AO143" s="178"/>
      <c r="AP143" s="163"/>
      <c r="AQ143" s="178"/>
      <c r="AR143" s="178"/>
      <c r="AS143" s="178"/>
      <c r="AT143" s="178"/>
      <c r="AU143" s="178"/>
      <c r="AV143" s="178"/>
    </row>
    <row r="144" s="3" customFormat="1" ht="18" customHeight="1" spans="1:48">
      <c r="A144" s="155"/>
      <c r="B144" s="190" t="s">
        <v>522</v>
      </c>
      <c r="C144" s="190"/>
      <c r="D144" s="191"/>
      <c r="E144" s="191"/>
      <c r="F144" s="190"/>
      <c r="G144" s="191"/>
      <c r="H144" s="191"/>
      <c r="I144" s="190"/>
      <c r="J144" s="166">
        <v>0</v>
      </c>
      <c r="K144" s="166">
        <v>0</v>
      </c>
      <c r="L144" s="166">
        <v>0</v>
      </c>
      <c r="M144" s="166">
        <v>0</v>
      </c>
      <c r="N144" s="166">
        <v>0</v>
      </c>
      <c r="O144" s="166">
        <v>0</v>
      </c>
      <c r="P144" s="166">
        <v>0</v>
      </c>
      <c r="Q144" s="166">
        <v>0</v>
      </c>
      <c r="R144" s="166">
        <v>0</v>
      </c>
      <c r="S144" s="166">
        <v>0</v>
      </c>
      <c r="T144" s="166">
        <v>0</v>
      </c>
      <c r="U144" s="166">
        <v>0</v>
      </c>
      <c r="V144" s="166">
        <v>0</v>
      </c>
      <c r="W144" s="166">
        <v>0</v>
      </c>
      <c r="X144" s="166">
        <v>0</v>
      </c>
      <c r="Y144" s="166">
        <v>0</v>
      </c>
      <c r="Z144" s="166">
        <v>0</v>
      </c>
      <c r="AA144" s="166">
        <v>0</v>
      </c>
      <c r="AB144" s="166"/>
      <c r="AC144" s="166">
        <v>0</v>
      </c>
      <c r="AD144" s="166">
        <v>0</v>
      </c>
      <c r="AE144" s="205"/>
      <c r="AF144" s="205"/>
      <c r="AG144" s="201"/>
      <c r="AH144" s="201"/>
      <c r="AI144" s="206"/>
      <c r="AJ144" s="201"/>
      <c r="AK144" s="201"/>
      <c r="AL144" s="201"/>
      <c r="AM144" s="175"/>
      <c r="AN144" s="163"/>
      <c r="AO144" s="178"/>
      <c r="AP144" s="163"/>
      <c r="AQ144" s="178"/>
      <c r="AR144" s="178"/>
      <c r="AS144" s="178"/>
      <c r="AT144" s="178"/>
      <c r="AU144" s="178"/>
      <c r="AV144" s="178"/>
    </row>
    <row r="145" s="3" customFormat="1" ht="18" customHeight="1" spans="1:48">
      <c r="A145" s="155"/>
      <c r="B145" s="190" t="s">
        <v>523</v>
      </c>
      <c r="C145" s="190"/>
      <c r="D145" s="191"/>
      <c r="E145" s="191"/>
      <c r="F145" s="190"/>
      <c r="G145" s="191"/>
      <c r="H145" s="191"/>
      <c r="I145" s="190"/>
      <c r="J145" s="166">
        <f>SUM(J146)</f>
        <v>0</v>
      </c>
      <c r="K145" s="166">
        <f t="shared" ref="K145:AA145" si="22">SUM(K146)</f>
        <v>1</v>
      </c>
      <c r="L145" s="166">
        <f t="shared" si="22"/>
        <v>0</v>
      </c>
      <c r="M145" s="166">
        <f t="shared" si="22"/>
        <v>0</v>
      </c>
      <c r="N145" s="166">
        <f t="shared" si="22"/>
        <v>0</v>
      </c>
      <c r="O145" s="166">
        <f t="shared" si="22"/>
        <v>0</v>
      </c>
      <c r="P145" s="166">
        <f t="shared" si="22"/>
        <v>0</v>
      </c>
      <c r="Q145" s="166">
        <f t="shared" si="22"/>
        <v>0</v>
      </c>
      <c r="R145" s="166">
        <f t="shared" si="22"/>
        <v>500</v>
      </c>
      <c r="S145" s="166">
        <f t="shared" si="22"/>
        <v>0</v>
      </c>
      <c r="T145" s="166">
        <f t="shared" si="22"/>
        <v>0</v>
      </c>
      <c r="U145" s="166">
        <f t="shared" si="22"/>
        <v>650</v>
      </c>
      <c r="V145" s="166">
        <f t="shared" si="22"/>
        <v>0</v>
      </c>
      <c r="W145" s="166">
        <f t="shared" si="22"/>
        <v>0</v>
      </c>
      <c r="X145" s="166">
        <f t="shared" si="22"/>
        <v>650</v>
      </c>
      <c r="Y145" s="166">
        <f t="shared" si="22"/>
        <v>0</v>
      </c>
      <c r="Z145" s="166">
        <f t="shared" si="22"/>
        <v>0</v>
      </c>
      <c r="AA145" s="166">
        <f t="shared" si="22"/>
        <v>0</v>
      </c>
      <c r="AB145" s="166"/>
      <c r="AC145" s="166" t="e">
        <f>SUM(#REF!)</f>
        <v>#REF!</v>
      </c>
      <c r="AD145" s="166" t="e">
        <f>SUM(#REF!)</f>
        <v>#REF!</v>
      </c>
      <c r="AE145" s="205"/>
      <c r="AF145" s="205"/>
      <c r="AG145" s="201"/>
      <c r="AH145" s="201"/>
      <c r="AI145" s="206"/>
      <c r="AJ145" s="201"/>
      <c r="AK145" s="201"/>
      <c r="AL145" s="201"/>
      <c r="AM145" s="175"/>
      <c r="AN145" s="163"/>
      <c r="AO145" s="178"/>
      <c r="AP145" s="163"/>
      <c r="AQ145" s="178"/>
      <c r="AR145" s="178"/>
      <c r="AS145" s="178"/>
      <c r="AT145" s="178"/>
      <c r="AU145" s="178"/>
      <c r="AV145" s="178"/>
    </row>
    <row r="146" s="107" customFormat="1" ht="32" customHeight="1" spans="1:49">
      <c r="A146" s="110">
        <v>96</v>
      </c>
      <c r="B146" s="109" t="s">
        <v>1368</v>
      </c>
      <c r="C146" s="109">
        <v>2023</v>
      </c>
      <c r="D146" s="21" t="s">
        <v>507</v>
      </c>
      <c r="E146" s="110" t="s">
        <v>525</v>
      </c>
      <c r="F146" s="110" t="s">
        <v>45</v>
      </c>
      <c r="G146" s="110" t="s">
        <v>1369</v>
      </c>
      <c r="H146" s="110" t="s">
        <v>526</v>
      </c>
      <c r="I146" s="229" t="s">
        <v>527</v>
      </c>
      <c r="J146" s="110"/>
      <c r="K146" s="110">
        <v>1</v>
      </c>
      <c r="L146" s="110"/>
      <c r="M146" s="110"/>
      <c r="N146" s="110"/>
      <c r="O146" s="110"/>
      <c r="P146" s="110"/>
      <c r="Q146" s="110"/>
      <c r="R146" s="213">
        <v>500</v>
      </c>
      <c r="S146" s="110" t="s">
        <v>489</v>
      </c>
      <c r="T146" s="110" t="s">
        <v>490</v>
      </c>
      <c r="U146" s="314">
        <v>650</v>
      </c>
      <c r="V146" s="314">
        <v>0</v>
      </c>
      <c r="W146" s="314">
        <v>0</v>
      </c>
      <c r="X146" s="314">
        <v>650</v>
      </c>
      <c r="Y146" s="314">
        <v>0</v>
      </c>
      <c r="Z146" s="314">
        <v>0</v>
      </c>
      <c r="AA146" s="314">
        <v>0</v>
      </c>
      <c r="AB146" s="314"/>
      <c r="AC146" s="50">
        <v>500</v>
      </c>
      <c r="AD146" s="50">
        <v>500</v>
      </c>
      <c r="AE146" s="229" t="s">
        <v>528</v>
      </c>
      <c r="AF146" s="229" t="s">
        <v>529</v>
      </c>
      <c r="AG146" s="21" t="s">
        <v>489</v>
      </c>
      <c r="AH146" s="21" t="s">
        <v>490</v>
      </c>
      <c r="AI146" s="58" t="s">
        <v>83</v>
      </c>
      <c r="AJ146" s="21" t="s">
        <v>513</v>
      </c>
      <c r="AK146" s="21" t="s">
        <v>1073</v>
      </c>
      <c r="AL146" s="21" t="s">
        <v>514</v>
      </c>
      <c r="AM146" s="21"/>
      <c r="AN146" s="234" t="s">
        <v>80</v>
      </c>
      <c r="AO146" s="21" t="s">
        <v>56</v>
      </c>
      <c r="AP146" s="21" t="s">
        <v>1078</v>
      </c>
      <c r="AQ146" s="21"/>
      <c r="AR146" s="20"/>
      <c r="AS146" s="20"/>
      <c r="AT146" s="20"/>
      <c r="AU146" s="58" t="s">
        <v>83</v>
      </c>
      <c r="AV146" s="316"/>
      <c r="AW146" s="318"/>
    </row>
    <row r="147" s="3" customFormat="1" ht="18" customHeight="1" spans="1:48">
      <c r="A147" s="155"/>
      <c r="B147" s="190" t="s">
        <v>530</v>
      </c>
      <c r="C147" s="190"/>
      <c r="D147" s="191"/>
      <c r="E147" s="191"/>
      <c r="F147" s="190"/>
      <c r="G147" s="191"/>
      <c r="H147" s="191"/>
      <c r="I147" s="190"/>
      <c r="J147" s="166">
        <f t="shared" ref="J147:AA147" si="23">J148+J188+J219</f>
        <v>0</v>
      </c>
      <c r="K147" s="166">
        <f t="shared" si="23"/>
        <v>0</v>
      </c>
      <c r="L147" s="166">
        <f t="shared" si="23"/>
        <v>57</v>
      </c>
      <c r="M147" s="166">
        <f t="shared" si="23"/>
        <v>0</v>
      </c>
      <c r="N147" s="166">
        <f t="shared" si="23"/>
        <v>0</v>
      </c>
      <c r="O147" s="166">
        <f t="shared" si="23"/>
        <v>0</v>
      </c>
      <c r="P147" s="166">
        <f t="shared" si="23"/>
        <v>0</v>
      </c>
      <c r="Q147" s="166">
        <f t="shared" si="23"/>
        <v>0</v>
      </c>
      <c r="R147" s="166">
        <f t="shared" si="23"/>
        <v>117883</v>
      </c>
      <c r="S147" s="166">
        <f t="shared" si="23"/>
        <v>0</v>
      </c>
      <c r="T147" s="166">
        <f t="shared" si="23"/>
        <v>0</v>
      </c>
      <c r="U147" s="166">
        <f t="shared" si="23"/>
        <v>36584.85</v>
      </c>
      <c r="V147" s="166">
        <f t="shared" si="23"/>
        <v>11045</v>
      </c>
      <c r="W147" s="166">
        <f t="shared" si="23"/>
        <v>8647</v>
      </c>
      <c r="X147" s="166">
        <f t="shared" si="23"/>
        <v>16742.85</v>
      </c>
      <c r="Y147" s="166">
        <f t="shared" si="23"/>
        <v>0</v>
      </c>
      <c r="Z147" s="166">
        <f t="shared" si="23"/>
        <v>0</v>
      </c>
      <c r="AA147" s="166">
        <f t="shared" si="23"/>
        <v>150</v>
      </c>
      <c r="AB147" s="166"/>
      <c r="AC147" s="166" t="e">
        <f>AC148+AC188+AC219</f>
        <v>#REF!</v>
      </c>
      <c r="AD147" s="166" t="e">
        <f>AD148+AD188+AD219</f>
        <v>#REF!</v>
      </c>
      <c r="AE147" s="205"/>
      <c r="AF147" s="205"/>
      <c r="AG147" s="201"/>
      <c r="AH147" s="201"/>
      <c r="AI147" s="206"/>
      <c r="AJ147" s="201"/>
      <c r="AK147" s="201"/>
      <c r="AL147" s="201"/>
      <c r="AM147" s="175"/>
      <c r="AN147" s="163"/>
      <c r="AO147" s="178"/>
      <c r="AP147" s="163"/>
      <c r="AQ147" s="178"/>
      <c r="AR147" s="178"/>
      <c r="AS147" s="178"/>
      <c r="AT147" s="178"/>
      <c r="AU147" s="178"/>
      <c r="AV147" s="178"/>
    </row>
    <row r="148" s="3" customFormat="1" ht="18" customHeight="1" spans="1:48">
      <c r="A148" s="155"/>
      <c r="B148" s="190" t="s">
        <v>531</v>
      </c>
      <c r="C148" s="190"/>
      <c r="D148" s="191"/>
      <c r="E148" s="191"/>
      <c r="F148" s="190"/>
      <c r="G148" s="191"/>
      <c r="H148" s="191"/>
      <c r="I148" s="190"/>
      <c r="J148" s="166">
        <f t="shared" ref="J148:AA148" si="24">J149+J150+J163+J164+J174+J175+J176+J177+J178+J187</f>
        <v>0</v>
      </c>
      <c r="K148" s="166">
        <f t="shared" si="24"/>
        <v>0</v>
      </c>
      <c r="L148" s="166">
        <f t="shared" si="24"/>
        <v>29</v>
      </c>
      <c r="M148" s="166">
        <f t="shared" si="24"/>
        <v>0</v>
      </c>
      <c r="N148" s="166">
        <f t="shared" si="24"/>
        <v>0</v>
      </c>
      <c r="O148" s="166">
        <f t="shared" si="24"/>
        <v>0</v>
      </c>
      <c r="P148" s="166">
        <f t="shared" si="24"/>
        <v>0</v>
      </c>
      <c r="Q148" s="166">
        <f t="shared" si="24"/>
        <v>0</v>
      </c>
      <c r="R148" s="166">
        <f t="shared" si="24"/>
        <v>47719</v>
      </c>
      <c r="S148" s="166">
        <f t="shared" si="24"/>
        <v>0</v>
      </c>
      <c r="T148" s="166">
        <f t="shared" si="24"/>
        <v>0</v>
      </c>
      <c r="U148" s="166">
        <f t="shared" si="24"/>
        <v>27995.7</v>
      </c>
      <c r="V148" s="166">
        <f t="shared" si="24"/>
        <v>9530</v>
      </c>
      <c r="W148" s="166">
        <f t="shared" si="24"/>
        <v>7117</v>
      </c>
      <c r="X148" s="166">
        <f t="shared" si="24"/>
        <v>11348.7</v>
      </c>
      <c r="Y148" s="166">
        <f t="shared" si="24"/>
        <v>0</v>
      </c>
      <c r="Z148" s="166">
        <f t="shared" si="24"/>
        <v>0</v>
      </c>
      <c r="AA148" s="166">
        <f t="shared" si="24"/>
        <v>0</v>
      </c>
      <c r="AB148" s="166"/>
      <c r="AC148" s="166" t="e">
        <f>AC149+AC150+AC163+AC164+AC174+AC175+AC176+AC177+AC178+AC187</f>
        <v>#REF!</v>
      </c>
      <c r="AD148" s="166" t="e">
        <f>AD149+AD150+AD163+AD164+AD174+AD175+AD176+AD177+AD178+AD187</f>
        <v>#REF!</v>
      </c>
      <c r="AE148" s="205"/>
      <c r="AF148" s="205"/>
      <c r="AG148" s="201"/>
      <c r="AH148" s="201"/>
      <c r="AI148" s="206"/>
      <c r="AJ148" s="201"/>
      <c r="AK148" s="201"/>
      <c r="AL148" s="201"/>
      <c r="AM148" s="175"/>
      <c r="AN148" s="163"/>
      <c r="AO148" s="178"/>
      <c r="AP148" s="163"/>
      <c r="AQ148" s="178"/>
      <c r="AR148" s="178"/>
      <c r="AS148" s="178"/>
      <c r="AT148" s="178"/>
      <c r="AU148" s="178"/>
      <c r="AV148" s="178"/>
    </row>
    <row r="149" s="3" customFormat="1" ht="18" customHeight="1" spans="1:48">
      <c r="A149" s="155"/>
      <c r="B149" s="190" t="s">
        <v>532</v>
      </c>
      <c r="C149" s="190"/>
      <c r="D149" s="191"/>
      <c r="E149" s="191"/>
      <c r="F149" s="190"/>
      <c r="G149" s="191"/>
      <c r="H149" s="191"/>
      <c r="I149" s="190"/>
      <c r="J149" s="166">
        <v>0</v>
      </c>
      <c r="K149" s="166">
        <v>0</v>
      </c>
      <c r="L149" s="166">
        <v>0</v>
      </c>
      <c r="M149" s="166">
        <v>0</v>
      </c>
      <c r="N149" s="166">
        <v>0</v>
      </c>
      <c r="O149" s="166">
        <v>0</v>
      </c>
      <c r="P149" s="166">
        <v>0</v>
      </c>
      <c r="Q149" s="166">
        <v>0</v>
      </c>
      <c r="R149" s="166">
        <v>0</v>
      </c>
      <c r="S149" s="166">
        <v>0</v>
      </c>
      <c r="T149" s="166">
        <v>0</v>
      </c>
      <c r="U149" s="166">
        <v>0</v>
      </c>
      <c r="V149" s="166">
        <v>0</v>
      </c>
      <c r="W149" s="166">
        <v>0</v>
      </c>
      <c r="X149" s="166">
        <v>0</v>
      </c>
      <c r="Y149" s="166">
        <v>0</v>
      </c>
      <c r="Z149" s="166">
        <v>0</v>
      </c>
      <c r="AA149" s="166">
        <v>0</v>
      </c>
      <c r="AB149" s="166"/>
      <c r="AC149" s="166">
        <v>0</v>
      </c>
      <c r="AD149" s="166">
        <v>0</v>
      </c>
      <c r="AE149" s="205"/>
      <c r="AF149" s="205"/>
      <c r="AG149" s="201"/>
      <c r="AH149" s="201"/>
      <c r="AI149" s="206"/>
      <c r="AJ149" s="201"/>
      <c r="AK149" s="201"/>
      <c r="AL149" s="201"/>
      <c r="AM149" s="175"/>
      <c r="AN149" s="163"/>
      <c r="AO149" s="178"/>
      <c r="AP149" s="163"/>
      <c r="AQ149" s="178"/>
      <c r="AR149" s="178"/>
      <c r="AS149" s="178"/>
      <c r="AT149" s="178"/>
      <c r="AU149" s="178"/>
      <c r="AV149" s="178"/>
    </row>
    <row r="150" s="3" customFormat="1" ht="18" customHeight="1" spans="1:48">
      <c r="A150" s="155"/>
      <c r="B150" s="190" t="s">
        <v>533</v>
      </c>
      <c r="C150" s="190"/>
      <c r="D150" s="191"/>
      <c r="E150" s="191"/>
      <c r="F150" s="190"/>
      <c r="G150" s="191"/>
      <c r="H150" s="191"/>
      <c r="I150" s="190"/>
      <c r="J150" s="166">
        <f>SUM(J151:J162)</f>
        <v>0</v>
      </c>
      <c r="K150" s="166">
        <f t="shared" ref="K150:AA150" si="25">SUM(K151:K162)</f>
        <v>0</v>
      </c>
      <c r="L150" s="166">
        <f t="shared" si="25"/>
        <v>12</v>
      </c>
      <c r="M150" s="166">
        <f t="shared" si="25"/>
        <v>0</v>
      </c>
      <c r="N150" s="166">
        <f t="shared" si="25"/>
        <v>0</v>
      </c>
      <c r="O150" s="166">
        <f t="shared" si="25"/>
        <v>0</v>
      </c>
      <c r="P150" s="166">
        <f t="shared" si="25"/>
        <v>0</v>
      </c>
      <c r="Q150" s="166">
        <f t="shared" si="25"/>
        <v>0</v>
      </c>
      <c r="R150" s="166">
        <f t="shared" si="25"/>
        <v>20129</v>
      </c>
      <c r="S150" s="166">
        <f t="shared" si="25"/>
        <v>0</v>
      </c>
      <c r="T150" s="166">
        <f t="shared" si="25"/>
        <v>0</v>
      </c>
      <c r="U150" s="166">
        <f t="shared" si="25"/>
        <v>5297</v>
      </c>
      <c r="V150" s="166">
        <f t="shared" si="25"/>
        <v>500</v>
      </c>
      <c r="W150" s="166">
        <f t="shared" si="25"/>
        <v>4397</v>
      </c>
      <c r="X150" s="166">
        <f t="shared" si="25"/>
        <v>400</v>
      </c>
      <c r="Y150" s="166">
        <f t="shared" si="25"/>
        <v>0</v>
      </c>
      <c r="Z150" s="166">
        <f t="shared" si="25"/>
        <v>0</v>
      </c>
      <c r="AA150" s="166">
        <f t="shared" si="25"/>
        <v>0</v>
      </c>
      <c r="AB150" s="166"/>
      <c r="AC150" s="166">
        <f>SUM(AC151:AC153)</f>
        <v>2171</v>
      </c>
      <c r="AD150" s="166">
        <f>SUM(AD151:AD153)</f>
        <v>1194</v>
      </c>
      <c r="AE150" s="205"/>
      <c r="AF150" s="205"/>
      <c r="AG150" s="201"/>
      <c r="AH150" s="201"/>
      <c r="AI150" s="206"/>
      <c r="AJ150" s="201"/>
      <c r="AK150" s="201"/>
      <c r="AL150" s="201"/>
      <c r="AM150" s="175"/>
      <c r="AN150" s="163"/>
      <c r="AO150" s="178"/>
      <c r="AP150" s="163"/>
      <c r="AQ150" s="178"/>
      <c r="AR150" s="178"/>
      <c r="AS150" s="178"/>
      <c r="AT150" s="178"/>
      <c r="AU150" s="178"/>
      <c r="AV150" s="178"/>
    </row>
    <row r="151" s="74" customFormat="1" ht="67.5" spans="1:48">
      <c r="A151" s="152">
        <v>97</v>
      </c>
      <c r="B151" s="152" t="s">
        <v>534</v>
      </c>
      <c r="C151" s="152">
        <v>2022</v>
      </c>
      <c r="D151" s="22" t="s">
        <v>535</v>
      </c>
      <c r="E151" s="255" t="s">
        <v>536</v>
      </c>
      <c r="F151" s="114" t="s">
        <v>45</v>
      </c>
      <c r="G151" s="114" t="s">
        <v>1074</v>
      </c>
      <c r="H151" s="114" t="s">
        <v>537</v>
      </c>
      <c r="I151" s="253" t="s">
        <v>538</v>
      </c>
      <c r="J151" s="22"/>
      <c r="K151" s="22"/>
      <c r="L151" s="22">
        <v>1</v>
      </c>
      <c r="M151" s="22"/>
      <c r="N151" s="22"/>
      <c r="O151" s="22"/>
      <c r="P151" s="22"/>
      <c r="Q151" s="22"/>
      <c r="R151" s="22">
        <v>1540</v>
      </c>
      <c r="S151" s="58" t="s">
        <v>541</v>
      </c>
      <c r="T151" s="58" t="s">
        <v>1039</v>
      </c>
      <c r="U151" s="115">
        <v>700</v>
      </c>
      <c r="V151" s="115">
        <v>500</v>
      </c>
      <c r="W151" s="115">
        <v>0</v>
      </c>
      <c r="X151" s="115">
        <v>200</v>
      </c>
      <c r="Y151" s="115">
        <v>0</v>
      </c>
      <c r="Z151" s="115">
        <v>0</v>
      </c>
      <c r="AA151" s="115">
        <v>0</v>
      </c>
      <c r="AB151" s="115"/>
      <c r="AC151" s="141">
        <v>440</v>
      </c>
      <c r="AD151" s="141">
        <v>382</v>
      </c>
      <c r="AE151" s="253" t="s">
        <v>539</v>
      </c>
      <c r="AF151" s="253" t="s">
        <v>540</v>
      </c>
      <c r="AG151" s="22" t="s">
        <v>50</v>
      </c>
      <c r="AH151" s="21" t="s">
        <v>51</v>
      </c>
      <c r="AI151" s="58" t="s">
        <v>541</v>
      </c>
      <c r="AJ151" s="21" t="s">
        <v>542</v>
      </c>
      <c r="AK151" s="21" t="s">
        <v>369</v>
      </c>
      <c r="AL151" s="21" t="s">
        <v>543</v>
      </c>
      <c r="AM151" s="21" t="s">
        <v>266</v>
      </c>
      <c r="AN151" s="21" t="s">
        <v>56</v>
      </c>
      <c r="AO151" s="133"/>
      <c r="AP151" s="21"/>
      <c r="AQ151" s="152" t="s">
        <v>1079</v>
      </c>
      <c r="AR151" s="152" t="s">
        <v>1079</v>
      </c>
      <c r="AS151" s="152" t="s">
        <v>1079</v>
      </c>
      <c r="AT151" s="152"/>
      <c r="AU151" s="152" t="str">
        <f t="shared" ref="AU151:AU153" si="26">AI151</f>
        <v>交通局</v>
      </c>
      <c r="AV151" s="128" t="s">
        <v>1168</v>
      </c>
    </row>
    <row r="152" s="1" customFormat="1" ht="67.5" spans="1:48">
      <c r="A152" s="152">
        <v>98</v>
      </c>
      <c r="B152" s="20" t="s">
        <v>544</v>
      </c>
      <c r="C152" s="20">
        <v>2022</v>
      </c>
      <c r="D152" s="22" t="s">
        <v>535</v>
      </c>
      <c r="E152" s="23" t="s">
        <v>545</v>
      </c>
      <c r="F152" s="22" t="s">
        <v>45</v>
      </c>
      <c r="G152" s="22" t="s">
        <v>1074</v>
      </c>
      <c r="H152" s="22" t="s">
        <v>546</v>
      </c>
      <c r="I152" s="34" t="s">
        <v>547</v>
      </c>
      <c r="J152" s="22"/>
      <c r="K152" s="22"/>
      <c r="L152" s="22">
        <v>1</v>
      </c>
      <c r="M152" s="22"/>
      <c r="N152" s="22"/>
      <c r="O152" s="22"/>
      <c r="P152" s="22"/>
      <c r="Q152" s="22"/>
      <c r="R152" s="22">
        <v>2475</v>
      </c>
      <c r="S152" s="21" t="s">
        <v>50</v>
      </c>
      <c r="T152" s="21" t="s">
        <v>51</v>
      </c>
      <c r="U152" s="44">
        <v>200</v>
      </c>
      <c r="V152" s="44">
        <v>0</v>
      </c>
      <c r="W152" s="44">
        <v>0</v>
      </c>
      <c r="X152" s="44">
        <v>200</v>
      </c>
      <c r="Y152" s="44">
        <v>0</v>
      </c>
      <c r="Z152" s="44">
        <v>0</v>
      </c>
      <c r="AA152" s="44">
        <v>0</v>
      </c>
      <c r="AB152" s="44"/>
      <c r="AC152" s="50">
        <v>707</v>
      </c>
      <c r="AD152" s="50">
        <v>447</v>
      </c>
      <c r="AE152" s="34" t="s">
        <v>548</v>
      </c>
      <c r="AF152" s="34" t="s">
        <v>549</v>
      </c>
      <c r="AG152" s="22" t="s">
        <v>50</v>
      </c>
      <c r="AH152" s="21" t="s">
        <v>51</v>
      </c>
      <c r="AI152" s="58" t="s">
        <v>541</v>
      </c>
      <c r="AJ152" s="21" t="s">
        <v>542</v>
      </c>
      <c r="AK152" s="21" t="s">
        <v>369</v>
      </c>
      <c r="AL152" s="21" t="s">
        <v>543</v>
      </c>
      <c r="AM152" s="21" t="s">
        <v>266</v>
      </c>
      <c r="AN152" s="21" t="s">
        <v>56</v>
      </c>
      <c r="AO152" s="21" t="s">
        <v>1078</v>
      </c>
      <c r="AP152" s="21"/>
      <c r="AQ152" s="20" t="s">
        <v>1079</v>
      </c>
      <c r="AR152" s="20"/>
      <c r="AS152" s="20"/>
      <c r="AT152" s="20"/>
      <c r="AU152" s="152" t="str">
        <f t="shared" si="26"/>
        <v>交通局</v>
      </c>
      <c r="AV152" s="128"/>
    </row>
    <row r="153" s="1" customFormat="1" ht="137" customHeight="1" spans="1:48">
      <c r="A153" s="152">
        <v>99</v>
      </c>
      <c r="B153" s="20" t="s">
        <v>595</v>
      </c>
      <c r="C153" s="20">
        <v>2022</v>
      </c>
      <c r="D153" s="21" t="s">
        <v>535</v>
      </c>
      <c r="E153" s="21" t="s">
        <v>596</v>
      </c>
      <c r="F153" s="21" t="s">
        <v>45</v>
      </c>
      <c r="G153" s="22" t="s">
        <v>1074</v>
      </c>
      <c r="H153" s="21" t="s">
        <v>597</v>
      </c>
      <c r="I153" s="33" t="s">
        <v>598</v>
      </c>
      <c r="J153" s="21"/>
      <c r="K153" s="21"/>
      <c r="L153" s="22">
        <v>1</v>
      </c>
      <c r="M153" s="21"/>
      <c r="N153" s="21"/>
      <c r="O153" s="21"/>
      <c r="P153" s="21"/>
      <c r="Q153" s="21"/>
      <c r="R153" s="44">
        <v>4096</v>
      </c>
      <c r="S153" s="269" t="s">
        <v>78</v>
      </c>
      <c r="T153" s="21" t="s">
        <v>1076</v>
      </c>
      <c r="U153" s="44">
        <v>1000</v>
      </c>
      <c r="V153" s="44">
        <v>0</v>
      </c>
      <c r="W153" s="44">
        <v>1000</v>
      </c>
      <c r="X153" s="44">
        <v>0</v>
      </c>
      <c r="Y153" s="44">
        <v>0</v>
      </c>
      <c r="Z153" s="44">
        <v>0</v>
      </c>
      <c r="AA153" s="44">
        <v>0</v>
      </c>
      <c r="AB153" s="44"/>
      <c r="AC153" s="50">
        <v>1024</v>
      </c>
      <c r="AD153" s="50">
        <v>365</v>
      </c>
      <c r="AE153" s="33" t="s">
        <v>599</v>
      </c>
      <c r="AF153" s="33" t="s">
        <v>564</v>
      </c>
      <c r="AG153" s="231" t="s">
        <v>78</v>
      </c>
      <c r="AH153" s="21" t="s">
        <v>1076</v>
      </c>
      <c r="AI153" s="58" t="s">
        <v>541</v>
      </c>
      <c r="AJ153" s="21" t="s">
        <v>542</v>
      </c>
      <c r="AK153" s="21" t="s">
        <v>369</v>
      </c>
      <c r="AL153" s="21" t="s">
        <v>543</v>
      </c>
      <c r="AM153" s="21" t="s">
        <v>458</v>
      </c>
      <c r="AN153" s="21" t="s">
        <v>56</v>
      </c>
      <c r="AO153" s="21" t="s">
        <v>1078</v>
      </c>
      <c r="AP153" s="21"/>
      <c r="AQ153" s="20" t="s">
        <v>1079</v>
      </c>
      <c r="AR153" s="20"/>
      <c r="AS153" s="20"/>
      <c r="AT153" s="20"/>
      <c r="AU153" s="152" t="str">
        <f t="shared" si="26"/>
        <v>交通局</v>
      </c>
      <c r="AV153" s="128"/>
    </row>
    <row r="154" s="107" customFormat="1" ht="67.5" spans="1:49">
      <c r="A154" s="152">
        <v>100</v>
      </c>
      <c r="B154" s="109" t="s">
        <v>1370</v>
      </c>
      <c r="C154" s="109">
        <v>2023</v>
      </c>
      <c r="D154" s="22" t="s">
        <v>535</v>
      </c>
      <c r="E154" s="214" t="s">
        <v>551</v>
      </c>
      <c r="F154" s="213" t="s">
        <v>45</v>
      </c>
      <c r="G154" s="213" t="s">
        <v>1225</v>
      </c>
      <c r="H154" s="213" t="s">
        <v>466</v>
      </c>
      <c r="I154" s="219" t="s">
        <v>552</v>
      </c>
      <c r="J154" s="213"/>
      <c r="K154" s="213"/>
      <c r="L154" s="213">
        <v>1</v>
      </c>
      <c r="M154" s="213"/>
      <c r="N154" s="213"/>
      <c r="O154" s="213"/>
      <c r="P154" s="213"/>
      <c r="Q154" s="213"/>
      <c r="R154" s="213">
        <v>273</v>
      </c>
      <c r="S154" s="110" t="s">
        <v>50</v>
      </c>
      <c r="T154" s="110" t="s">
        <v>51</v>
      </c>
      <c r="U154" s="314">
        <v>192</v>
      </c>
      <c r="V154" s="314">
        <v>0</v>
      </c>
      <c r="W154" s="314">
        <v>192</v>
      </c>
      <c r="X154" s="314">
        <v>0</v>
      </c>
      <c r="Y154" s="314">
        <v>0</v>
      </c>
      <c r="Z154" s="314">
        <v>0</v>
      </c>
      <c r="AA154" s="314">
        <v>0</v>
      </c>
      <c r="AB154" s="314"/>
      <c r="AC154" s="50">
        <v>78</v>
      </c>
      <c r="AD154" s="50">
        <v>37</v>
      </c>
      <c r="AE154" s="219" t="s">
        <v>553</v>
      </c>
      <c r="AF154" s="219" t="s">
        <v>554</v>
      </c>
      <c r="AG154" s="22" t="s">
        <v>50</v>
      </c>
      <c r="AH154" s="21" t="s">
        <v>51</v>
      </c>
      <c r="AI154" s="58" t="s">
        <v>541</v>
      </c>
      <c r="AJ154" s="21" t="s">
        <v>542</v>
      </c>
      <c r="AK154" s="21" t="s">
        <v>369</v>
      </c>
      <c r="AL154" s="21" t="s">
        <v>543</v>
      </c>
      <c r="AM154" s="21" t="s">
        <v>266</v>
      </c>
      <c r="AN154" s="321" t="s">
        <v>438</v>
      </c>
      <c r="AO154" s="21" t="s">
        <v>56</v>
      </c>
      <c r="AP154" s="133"/>
      <c r="AQ154" s="21"/>
      <c r="AR154" s="20"/>
      <c r="AS154" s="20"/>
      <c r="AT154" s="20"/>
      <c r="AU154" s="58" t="s">
        <v>541</v>
      </c>
      <c r="AV154" s="316"/>
      <c r="AW154" s="318"/>
    </row>
    <row r="155" s="107" customFormat="1" ht="60" customHeight="1" spans="1:49">
      <c r="A155" s="152">
        <v>101</v>
      </c>
      <c r="B155" s="109" t="s">
        <v>1371</v>
      </c>
      <c r="C155" s="109">
        <v>2023</v>
      </c>
      <c r="D155" s="21" t="s">
        <v>535</v>
      </c>
      <c r="E155" s="110" t="s">
        <v>556</v>
      </c>
      <c r="F155" s="110" t="s">
        <v>45</v>
      </c>
      <c r="G155" s="213" t="s">
        <v>1225</v>
      </c>
      <c r="H155" s="110" t="s">
        <v>557</v>
      </c>
      <c r="I155" s="229" t="s">
        <v>558</v>
      </c>
      <c r="J155" s="110"/>
      <c r="K155" s="110"/>
      <c r="L155" s="213">
        <v>1</v>
      </c>
      <c r="M155" s="110"/>
      <c r="N155" s="110"/>
      <c r="O155" s="110"/>
      <c r="P155" s="110"/>
      <c r="Q155" s="110"/>
      <c r="R155" s="213">
        <v>1887</v>
      </c>
      <c r="S155" s="110" t="s">
        <v>177</v>
      </c>
      <c r="T155" s="110" t="s">
        <v>178</v>
      </c>
      <c r="U155" s="314">
        <v>120</v>
      </c>
      <c r="V155" s="314">
        <v>0</v>
      </c>
      <c r="W155" s="314">
        <v>120</v>
      </c>
      <c r="X155" s="314">
        <v>0</v>
      </c>
      <c r="Y155" s="314">
        <v>0</v>
      </c>
      <c r="Z155" s="314">
        <v>0</v>
      </c>
      <c r="AA155" s="314">
        <v>0</v>
      </c>
      <c r="AB155" s="314"/>
      <c r="AC155" s="50">
        <v>539</v>
      </c>
      <c r="AD155" s="50">
        <v>229</v>
      </c>
      <c r="AE155" s="229" t="s">
        <v>559</v>
      </c>
      <c r="AF155" s="229" t="s">
        <v>549</v>
      </c>
      <c r="AG155" s="21" t="s">
        <v>177</v>
      </c>
      <c r="AH155" s="21" t="s">
        <v>178</v>
      </c>
      <c r="AI155" s="58" t="s">
        <v>541</v>
      </c>
      <c r="AJ155" s="21" t="s">
        <v>542</v>
      </c>
      <c r="AK155" s="21" t="s">
        <v>369</v>
      </c>
      <c r="AL155" s="21" t="s">
        <v>543</v>
      </c>
      <c r="AM155" s="21" t="s">
        <v>541</v>
      </c>
      <c r="AN155" s="234" t="s">
        <v>80</v>
      </c>
      <c r="AO155" s="21" t="s">
        <v>56</v>
      </c>
      <c r="AP155" s="133"/>
      <c r="AQ155" s="21"/>
      <c r="AR155" s="20"/>
      <c r="AS155" s="20"/>
      <c r="AT155" s="20"/>
      <c r="AU155" s="58" t="s">
        <v>541</v>
      </c>
      <c r="AV155" s="316"/>
      <c r="AW155" s="318"/>
    </row>
    <row r="156" s="107" customFormat="1" ht="78.75" spans="1:49">
      <c r="A156" s="152">
        <v>102</v>
      </c>
      <c r="B156" s="109" t="s">
        <v>1372</v>
      </c>
      <c r="C156" s="109">
        <v>2023</v>
      </c>
      <c r="D156" s="21" t="s">
        <v>535</v>
      </c>
      <c r="E156" s="110" t="s">
        <v>561</v>
      </c>
      <c r="F156" s="110" t="s">
        <v>401</v>
      </c>
      <c r="G156" s="213" t="s">
        <v>1225</v>
      </c>
      <c r="H156" s="110" t="s">
        <v>425</v>
      </c>
      <c r="I156" s="229" t="s">
        <v>562</v>
      </c>
      <c r="J156" s="110"/>
      <c r="K156" s="110"/>
      <c r="L156" s="213">
        <v>1</v>
      </c>
      <c r="M156" s="110"/>
      <c r="N156" s="110"/>
      <c r="O156" s="110"/>
      <c r="P156" s="110"/>
      <c r="Q156" s="110"/>
      <c r="R156" s="213">
        <v>1348</v>
      </c>
      <c r="S156" s="110" t="s">
        <v>200</v>
      </c>
      <c r="T156" s="110" t="s">
        <v>201</v>
      </c>
      <c r="U156" s="314">
        <v>200</v>
      </c>
      <c r="V156" s="314">
        <v>0</v>
      </c>
      <c r="W156" s="314">
        <v>200</v>
      </c>
      <c r="X156" s="314">
        <v>0</v>
      </c>
      <c r="Y156" s="314">
        <v>0</v>
      </c>
      <c r="Z156" s="314">
        <v>0</v>
      </c>
      <c r="AA156" s="314">
        <v>0</v>
      </c>
      <c r="AB156" s="314"/>
      <c r="AC156" s="50">
        <v>385</v>
      </c>
      <c r="AD156" s="50">
        <v>134</v>
      </c>
      <c r="AE156" s="229" t="s">
        <v>563</v>
      </c>
      <c r="AF156" s="229" t="s">
        <v>564</v>
      </c>
      <c r="AG156" s="21" t="s">
        <v>200</v>
      </c>
      <c r="AH156" s="21" t="s">
        <v>201</v>
      </c>
      <c r="AI156" s="58" t="s">
        <v>541</v>
      </c>
      <c r="AJ156" s="21" t="s">
        <v>542</v>
      </c>
      <c r="AK156" s="21" t="s">
        <v>369</v>
      </c>
      <c r="AL156" s="21" t="s">
        <v>543</v>
      </c>
      <c r="AM156" s="21" t="s">
        <v>541</v>
      </c>
      <c r="AN156" s="234" t="s">
        <v>80</v>
      </c>
      <c r="AO156" s="21" t="s">
        <v>56</v>
      </c>
      <c r="AP156" s="21" t="s">
        <v>1078</v>
      </c>
      <c r="AQ156" s="21"/>
      <c r="AR156" s="20"/>
      <c r="AS156" s="20"/>
      <c r="AT156" s="20"/>
      <c r="AU156" s="58" t="s">
        <v>541</v>
      </c>
      <c r="AV156" s="316"/>
      <c r="AW156" s="318"/>
    </row>
    <row r="157" s="107" customFormat="1" ht="67.5" spans="1:49">
      <c r="A157" s="152">
        <v>103</v>
      </c>
      <c r="B157" s="109" t="s">
        <v>1373</v>
      </c>
      <c r="C157" s="109">
        <v>2023</v>
      </c>
      <c r="D157" s="23" t="s">
        <v>535</v>
      </c>
      <c r="E157" s="214" t="s">
        <v>566</v>
      </c>
      <c r="F157" s="214" t="s">
        <v>45</v>
      </c>
      <c r="G157" s="213" t="s">
        <v>1225</v>
      </c>
      <c r="H157" s="214" t="s">
        <v>567</v>
      </c>
      <c r="I157" s="313" t="s">
        <v>568</v>
      </c>
      <c r="J157" s="214"/>
      <c r="K157" s="214"/>
      <c r="L157" s="213">
        <v>1</v>
      </c>
      <c r="M157" s="214"/>
      <c r="N157" s="214"/>
      <c r="O157" s="214"/>
      <c r="P157" s="214"/>
      <c r="Q157" s="214"/>
      <c r="R157" s="213">
        <v>126</v>
      </c>
      <c r="S157" s="110" t="s">
        <v>50</v>
      </c>
      <c r="T157" s="110" t="s">
        <v>51</v>
      </c>
      <c r="U157" s="314">
        <v>225</v>
      </c>
      <c r="V157" s="314">
        <v>0</v>
      </c>
      <c r="W157" s="314">
        <v>225</v>
      </c>
      <c r="X157" s="314">
        <v>0</v>
      </c>
      <c r="Y157" s="314">
        <v>0</v>
      </c>
      <c r="Z157" s="314">
        <v>0</v>
      </c>
      <c r="AA157" s="314">
        <v>0</v>
      </c>
      <c r="AB157" s="314"/>
      <c r="AC157" s="50">
        <v>36</v>
      </c>
      <c r="AD157" s="50">
        <v>24</v>
      </c>
      <c r="AE157" s="313" t="s">
        <v>569</v>
      </c>
      <c r="AF157" s="313" t="s">
        <v>570</v>
      </c>
      <c r="AG157" s="22" t="s">
        <v>50</v>
      </c>
      <c r="AH157" s="21" t="s">
        <v>51</v>
      </c>
      <c r="AI157" s="58" t="s">
        <v>541</v>
      </c>
      <c r="AJ157" s="21" t="s">
        <v>542</v>
      </c>
      <c r="AK157" s="21" t="s">
        <v>369</v>
      </c>
      <c r="AL157" s="21" t="s">
        <v>543</v>
      </c>
      <c r="AM157" s="21" t="s">
        <v>266</v>
      </c>
      <c r="AN157" s="234" t="s">
        <v>80</v>
      </c>
      <c r="AO157" s="21" t="s">
        <v>203</v>
      </c>
      <c r="AP157" s="133"/>
      <c r="AQ157" s="21"/>
      <c r="AR157" s="20"/>
      <c r="AS157" s="20"/>
      <c r="AT157" s="20"/>
      <c r="AU157" s="58" t="s">
        <v>541</v>
      </c>
      <c r="AV157" s="316"/>
      <c r="AW157" s="318"/>
    </row>
    <row r="158" s="107" customFormat="1" ht="45" spans="1:49">
      <c r="A158" s="152">
        <v>104</v>
      </c>
      <c r="B158" s="109" t="s">
        <v>1374</v>
      </c>
      <c r="C158" s="109">
        <v>2023</v>
      </c>
      <c r="D158" s="21" t="s">
        <v>535</v>
      </c>
      <c r="E158" s="110" t="s">
        <v>572</v>
      </c>
      <c r="F158" s="110" t="s">
        <v>45</v>
      </c>
      <c r="G158" s="213" t="s">
        <v>1225</v>
      </c>
      <c r="H158" s="110" t="s">
        <v>433</v>
      </c>
      <c r="I158" s="229" t="s">
        <v>573</v>
      </c>
      <c r="J158" s="110"/>
      <c r="K158" s="110"/>
      <c r="L158" s="213">
        <v>1</v>
      </c>
      <c r="M158" s="110"/>
      <c r="N158" s="110"/>
      <c r="O158" s="110"/>
      <c r="P158" s="110"/>
      <c r="Q158" s="110"/>
      <c r="R158" s="213">
        <v>3584</v>
      </c>
      <c r="S158" s="110" t="s">
        <v>78</v>
      </c>
      <c r="T158" s="110" t="s">
        <v>1076</v>
      </c>
      <c r="U158" s="314">
        <v>520</v>
      </c>
      <c r="V158" s="314">
        <v>0</v>
      </c>
      <c r="W158" s="314">
        <v>520</v>
      </c>
      <c r="X158" s="314">
        <v>0</v>
      </c>
      <c r="Y158" s="314">
        <v>0</v>
      </c>
      <c r="Z158" s="314">
        <v>0</v>
      </c>
      <c r="AA158" s="314">
        <v>0</v>
      </c>
      <c r="AB158" s="314"/>
      <c r="AC158" s="50">
        <v>1024</v>
      </c>
      <c r="AD158" s="50">
        <v>369</v>
      </c>
      <c r="AE158" s="229" t="s">
        <v>574</v>
      </c>
      <c r="AF158" s="229" t="s">
        <v>575</v>
      </c>
      <c r="AG158" s="21" t="s">
        <v>78</v>
      </c>
      <c r="AH158" s="21" t="s">
        <v>1076</v>
      </c>
      <c r="AI158" s="58" t="s">
        <v>541</v>
      </c>
      <c r="AJ158" s="21" t="s">
        <v>542</v>
      </c>
      <c r="AK158" s="21" t="s">
        <v>369</v>
      </c>
      <c r="AL158" s="21" t="s">
        <v>543</v>
      </c>
      <c r="AM158" s="21" t="s">
        <v>577</v>
      </c>
      <c r="AN158" s="321" t="s">
        <v>856</v>
      </c>
      <c r="AO158" s="21" t="s">
        <v>203</v>
      </c>
      <c r="AP158" s="133"/>
      <c r="AQ158" s="21"/>
      <c r="AR158" s="20"/>
      <c r="AS158" s="20"/>
      <c r="AT158" s="20"/>
      <c r="AU158" s="58" t="s">
        <v>541</v>
      </c>
      <c r="AV158" s="316"/>
      <c r="AW158" s="318"/>
    </row>
    <row r="159" s="107" customFormat="1" ht="33.75" spans="1:49">
      <c r="A159" s="152">
        <v>105</v>
      </c>
      <c r="B159" s="109" t="s">
        <v>1375</v>
      </c>
      <c r="C159" s="109">
        <v>2023</v>
      </c>
      <c r="D159" s="21" t="s">
        <v>535</v>
      </c>
      <c r="E159" s="110" t="s">
        <v>579</v>
      </c>
      <c r="F159" s="110" t="s">
        <v>45</v>
      </c>
      <c r="G159" s="213" t="s">
        <v>1225</v>
      </c>
      <c r="H159" s="110" t="s">
        <v>580</v>
      </c>
      <c r="I159" s="229" t="s">
        <v>581</v>
      </c>
      <c r="J159" s="110"/>
      <c r="K159" s="110"/>
      <c r="L159" s="213">
        <v>1</v>
      </c>
      <c r="M159" s="110"/>
      <c r="N159" s="110"/>
      <c r="O159" s="110"/>
      <c r="P159" s="110"/>
      <c r="Q159" s="110"/>
      <c r="R159" s="213">
        <v>518</v>
      </c>
      <c r="S159" s="110" t="s">
        <v>168</v>
      </c>
      <c r="T159" s="110" t="s">
        <v>1117</v>
      </c>
      <c r="U159" s="314">
        <v>100</v>
      </c>
      <c r="V159" s="314">
        <v>0</v>
      </c>
      <c r="W159" s="314">
        <v>100</v>
      </c>
      <c r="X159" s="314">
        <v>0</v>
      </c>
      <c r="Y159" s="314">
        <v>0</v>
      </c>
      <c r="Z159" s="314">
        <v>0</v>
      </c>
      <c r="AA159" s="314">
        <v>0</v>
      </c>
      <c r="AB159" s="314"/>
      <c r="AC159" s="50">
        <v>148</v>
      </c>
      <c r="AD159" s="50">
        <v>50</v>
      </c>
      <c r="AE159" s="229" t="s">
        <v>582</v>
      </c>
      <c r="AF159" s="229" t="s">
        <v>583</v>
      </c>
      <c r="AG159" s="21" t="s">
        <v>168</v>
      </c>
      <c r="AH159" s="21" t="s">
        <v>1117</v>
      </c>
      <c r="AI159" s="58" t="s">
        <v>541</v>
      </c>
      <c r="AJ159" s="21" t="s">
        <v>542</v>
      </c>
      <c r="AK159" s="21" t="s">
        <v>369</v>
      </c>
      <c r="AL159" s="21" t="s">
        <v>543</v>
      </c>
      <c r="AM159" s="21" t="s">
        <v>458</v>
      </c>
      <c r="AN159" s="234" t="s">
        <v>80</v>
      </c>
      <c r="AO159" s="21" t="s">
        <v>203</v>
      </c>
      <c r="AP159" s="133"/>
      <c r="AQ159" s="21"/>
      <c r="AR159" s="20"/>
      <c r="AS159" s="20"/>
      <c r="AT159" s="20"/>
      <c r="AU159" s="58" t="s">
        <v>541</v>
      </c>
      <c r="AV159" s="316"/>
      <c r="AW159" s="318"/>
    </row>
    <row r="160" s="107" customFormat="1" ht="45" spans="1:49">
      <c r="A160" s="152">
        <v>106</v>
      </c>
      <c r="B160" s="109" t="s">
        <v>1376</v>
      </c>
      <c r="C160" s="109">
        <v>2023</v>
      </c>
      <c r="D160" s="21" t="s">
        <v>535</v>
      </c>
      <c r="E160" s="110" t="s">
        <v>585</v>
      </c>
      <c r="F160" s="110" t="s">
        <v>45</v>
      </c>
      <c r="G160" s="213" t="s">
        <v>1225</v>
      </c>
      <c r="H160" s="110" t="s">
        <v>586</v>
      </c>
      <c r="I160" s="229" t="s">
        <v>587</v>
      </c>
      <c r="J160" s="110"/>
      <c r="K160" s="110"/>
      <c r="L160" s="213">
        <v>1</v>
      </c>
      <c r="M160" s="110"/>
      <c r="N160" s="110"/>
      <c r="O160" s="110"/>
      <c r="P160" s="110"/>
      <c r="Q160" s="110"/>
      <c r="R160" s="213">
        <v>1197</v>
      </c>
      <c r="S160" s="110" t="s">
        <v>168</v>
      </c>
      <c r="T160" s="110" t="s">
        <v>1117</v>
      </c>
      <c r="U160" s="314">
        <v>240</v>
      </c>
      <c r="V160" s="314">
        <v>0</v>
      </c>
      <c r="W160" s="314">
        <v>240</v>
      </c>
      <c r="X160" s="314">
        <v>0</v>
      </c>
      <c r="Y160" s="314">
        <v>0</v>
      </c>
      <c r="Z160" s="314">
        <v>0</v>
      </c>
      <c r="AA160" s="314">
        <v>0</v>
      </c>
      <c r="AB160" s="314"/>
      <c r="AC160" s="50">
        <v>342</v>
      </c>
      <c r="AD160" s="50">
        <v>113</v>
      </c>
      <c r="AE160" s="229" t="s">
        <v>588</v>
      </c>
      <c r="AF160" s="229" t="s">
        <v>589</v>
      </c>
      <c r="AG160" s="21" t="s">
        <v>168</v>
      </c>
      <c r="AH160" s="21" t="s">
        <v>1117</v>
      </c>
      <c r="AI160" s="58" t="s">
        <v>541</v>
      </c>
      <c r="AJ160" s="21" t="s">
        <v>542</v>
      </c>
      <c r="AK160" s="21" t="s">
        <v>369</v>
      </c>
      <c r="AL160" s="21" t="s">
        <v>543</v>
      </c>
      <c r="AM160" s="21" t="s">
        <v>215</v>
      </c>
      <c r="AN160" s="234" t="s">
        <v>875</v>
      </c>
      <c r="AO160" s="21" t="s">
        <v>203</v>
      </c>
      <c r="AP160" s="133"/>
      <c r="AQ160" s="21"/>
      <c r="AR160" s="20"/>
      <c r="AS160" s="20"/>
      <c r="AT160" s="20"/>
      <c r="AU160" s="58" t="s">
        <v>541</v>
      </c>
      <c r="AV160" s="316"/>
      <c r="AW160" s="318"/>
    </row>
    <row r="161" s="107" customFormat="1" ht="33.75" spans="1:49">
      <c r="A161" s="152">
        <v>107</v>
      </c>
      <c r="B161" s="109" t="s">
        <v>1377</v>
      </c>
      <c r="C161" s="109">
        <v>2023</v>
      </c>
      <c r="D161" s="21" t="s">
        <v>535</v>
      </c>
      <c r="E161" s="110" t="s">
        <v>591</v>
      </c>
      <c r="F161" s="110" t="s">
        <v>45</v>
      </c>
      <c r="G161" s="213" t="s">
        <v>1225</v>
      </c>
      <c r="H161" s="110" t="s">
        <v>455</v>
      </c>
      <c r="I161" s="229" t="s">
        <v>592</v>
      </c>
      <c r="J161" s="110"/>
      <c r="K161" s="110"/>
      <c r="L161" s="213">
        <v>1</v>
      </c>
      <c r="M161" s="110"/>
      <c r="N161" s="110"/>
      <c r="O161" s="110"/>
      <c r="P161" s="110"/>
      <c r="Q161" s="110"/>
      <c r="R161" s="213">
        <v>1197</v>
      </c>
      <c r="S161" s="110" t="s">
        <v>168</v>
      </c>
      <c r="T161" s="110" t="s">
        <v>1117</v>
      </c>
      <c r="U161" s="314">
        <v>600</v>
      </c>
      <c r="V161" s="314">
        <v>0</v>
      </c>
      <c r="W161" s="314">
        <v>600</v>
      </c>
      <c r="X161" s="314">
        <v>0</v>
      </c>
      <c r="Y161" s="314">
        <v>0</v>
      </c>
      <c r="Z161" s="314">
        <v>0</v>
      </c>
      <c r="AA161" s="314">
        <v>0</v>
      </c>
      <c r="AB161" s="314"/>
      <c r="AC161" s="50">
        <v>342</v>
      </c>
      <c r="AD161" s="50">
        <v>113</v>
      </c>
      <c r="AE161" s="229" t="s">
        <v>593</v>
      </c>
      <c r="AF161" s="229" t="s">
        <v>594</v>
      </c>
      <c r="AG161" s="21" t="s">
        <v>168</v>
      </c>
      <c r="AH161" s="21" t="s">
        <v>1117</v>
      </c>
      <c r="AI161" s="58" t="s">
        <v>541</v>
      </c>
      <c r="AJ161" s="21" t="s">
        <v>542</v>
      </c>
      <c r="AK161" s="21" t="s">
        <v>369</v>
      </c>
      <c r="AL161" s="21" t="s">
        <v>543</v>
      </c>
      <c r="AM161" s="21" t="s">
        <v>458</v>
      </c>
      <c r="AN161" s="234" t="s">
        <v>541</v>
      </c>
      <c r="AO161" s="21" t="s">
        <v>203</v>
      </c>
      <c r="AP161" s="133"/>
      <c r="AQ161" s="21"/>
      <c r="AR161" s="20"/>
      <c r="AS161" s="20"/>
      <c r="AT161" s="20"/>
      <c r="AU161" s="58" t="s">
        <v>541</v>
      </c>
      <c r="AV161" s="316"/>
      <c r="AW161" s="318"/>
    </row>
    <row r="162" s="107" customFormat="1" ht="33.75" spans="1:49">
      <c r="A162" s="152">
        <v>108</v>
      </c>
      <c r="B162" s="109" t="s">
        <v>1378</v>
      </c>
      <c r="C162" s="311">
        <v>2024</v>
      </c>
      <c r="D162" s="26"/>
      <c r="E162" s="110" t="s">
        <v>1379</v>
      </c>
      <c r="F162" s="110" t="s">
        <v>45</v>
      </c>
      <c r="G162" s="110" t="s">
        <v>1267</v>
      </c>
      <c r="H162" s="110" t="s">
        <v>509</v>
      </c>
      <c r="I162" s="229" t="s">
        <v>1380</v>
      </c>
      <c r="J162" s="110"/>
      <c r="K162" s="110"/>
      <c r="L162" s="110">
        <v>1</v>
      </c>
      <c r="M162" s="110"/>
      <c r="N162" s="110"/>
      <c r="O162" s="110"/>
      <c r="P162" s="110"/>
      <c r="Q162" s="110"/>
      <c r="R162" s="110">
        <v>1888</v>
      </c>
      <c r="S162" s="229" t="s">
        <v>168</v>
      </c>
      <c r="T162" s="229" t="s">
        <v>1269</v>
      </c>
      <c r="U162" s="110">
        <v>1200</v>
      </c>
      <c r="V162" s="314">
        <v>0</v>
      </c>
      <c r="W162" s="110">
        <v>1200</v>
      </c>
      <c r="X162" s="314">
        <v>0</v>
      </c>
      <c r="Y162" s="314">
        <v>0</v>
      </c>
      <c r="Z162" s="314">
        <v>0</v>
      </c>
      <c r="AA162" s="314">
        <v>0</v>
      </c>
      <c r="AB162" s="110"/>
      <c r="AC162" s="178"/>
      <c r="AD162" s="178"/>
      <c r="AE162" s="229" t="s">
        <v>1381</v>
      </c>
      <c r="AF162" s="229" t="s">
        <v>1382</v>
      </c>
      <c r="AG162" s="21" t="s">
        <v>168</v>
      </c>
      <c r="AH162" s="21" t="s">
        <v>1117</v>
      </c>
      <c r="AI162" s="58" t="s">
        <v>541</v>
      </c>
      <c r="AJ162" s="178"/>
      <c r="AK162" s="178"/>
      <c r="AL162" s="178"/>
      <c r="AM162" s="178"/>
      <c r="AN162" s="234" t="s">
        <v>541</v>
      </c>
      <c r="AO162" s="178"/>
      <c r="AP162" s="178"/>
      <c r="AQ162" s="178"/>
      <c r="AR162" s="178"/>
      <c r="AS162" s="178"/>
      <c r="AT162" s="178"/>
      <c r="AU162" s="58" t="s">
        <v>541</v>
      </c>
      <c r="AV162" s="3"/>
      <c r="AW162" s="3"/>
    </row>
    <row r="163" s="3" customFormat="1" ht="18" customHeight="1" spans="1:48">
      <c r="A163" s="155"/>
      <c r="B163" s="190" t="s">
        <v>600</v>
      </c>
      <c r="C163" s="190"/>
      <c r="D163" s="191"/>
      <c r="E163" s="191"/>
      <c r="F163" s="190"/>
      <c r="G163" s="191"/>
      <c r="H163" s="191"/>
      <c r="I163" s="190"/>
      <c r="J163" s="166">
        <v>0</v>
      </c>
      <c r="K163" s="166">
        <v>0</v>
      </c>
      <c r="L163" s="166">
        <v>0</v>
      </c>
      <c r="M163" s="166">
        <v>0</v>
      </c>
      <c r="N163" s="166">
        <v>0</v>
      </c>
      <c r="O163" s="166">
        <v>0</v>
      </c>
      <c r="P163" s="166">
        <v>0</v>
      </c>
      <c r="Q163" s="166">
        <v>0</v>
      </c>
      <c r="R163" s="166">
        <v>0</v>
      </c>
      <c r="S163" s="166">
        <v>0</v>
      </c>
      <c r="T163" s="166">
        <v>0</v>
      </c>
      <c r="U163" s="166">
        <v>0</v>
      </c>
      <c r="V163" s="166">
        <v>0</v>
      </c>
      <c r="W163" s="166">
        <v>0</v>
      </c>
      <c r="X163" s="166">
        <v>0</v>
      </c>
      <c r="Y163" s="166">
        <v>0</v>
      </c>
      <c r="Z163" s="166">
        <v>0</v>
      </c>
      <c r="AA163" s="166">
        <v>0</v>
      </c>
      <c r="AB163" s="166"/>
      <c r="AC163" s="166">
        <v>0</v>
      </c>
      <c r="AD163" s="166">
        <v>0</v>
      </c>
      <c r="AE163" s="205"/>
      <c r="AF163" s="205"/>
      <c r="AG163" s="201"/>
      <c r="AH163" s="201"/>
      <c r="AI163" s="206"/>
      <c r="AJ163" s="201"/>
      <c r="AK163" s="201"/>
      <c r="AL163" s="201"/>
      <c r="AM163" s="175"/>
      <c r="AN163" s="163"/>
      <c r="AO163" s="178"/>
      <c r="AP163" s="163"/>
      <c r="AQ163" s="178"/>
      <c r="AR163" s="178"/>
      <c r="AS163" s="178"/>
      <c r="AT163" s="178"/>
      <c r="AU163" s="178"/>
      <c r="AV163" s="178"/>
    </row>
    <row r="164" s="3" customFormat="1" ht="18" customHeight="1" spans="1:48">
      <c r="A164" s="155"/>
      <c r="B164" s="190" t="s">
        <v>601</v>
      </c>
      <c r="C164" s="190"/>
      <c r="D164" s="191"/>
      <c r="E164" s="191"/>
      <c r="F164" s="190"/>
      <c r="G164" s="191"/>
      <c r="H164" s="191"/>
      <c r="I164" s="190"/>
      <c r="J164" s="166">
        <f>SUM(J165:J173)</f>
        <v>0</v>
      </c>
      <c r="K164" s="166">
        <f t="shared" ref="K164:AA164" si="27">SUM(K165:K173)</f>
        <v>0</v>
      </c>
      <c r="L164" s="166">
        <f t="shared" si="27"/>
        <v>9</v>
      </c>
      <c r="M164" s="166">
        <f t="shared" si="27"/>
        <v>0</v>
      </c>
      <c r="N164" s="166">
        <f t="shared" si="27"/>
        <v>0</v>
      </c>
      <c r="O164" s="166">
        <f t="shared" si="27"/>
        <v>0</v>
      </c>
      <c r="P164" s="166">
        <f t="shared" si="27"/>
        <v>0</v>
      </c>
      <c r="Q164" s="166">
        <f t="shared" si="27"/>
        <v>0</v>
      </c>
      <c r="R164" s="166">
        <f t="shared" si="27"/>
        <v>15805</v>
      </c>
      <c r="S164" s="166">
        <f t="shared" si="27"/>
        <v>0</v>
      </c>
      <c r="T164" s="166">
        <f t="shared" si="27"/>
        <v>0</v>
      </c>
      <c r="U164" s="166">
        <f t="shared" si="27"/>
        <v>5650</v>
      </c>
      <c r="V164" s="166">
        <f t="shared" si="27"/>
        <v>3330</v>
      </c>
      <c r="W164" s="166">
        <f t="shared" si="27"/>
        <v>2320</v>
      </c>
      <c r="X164" s="166">
        <f t="shared" si="27"/>
        <v>0</v>
      </c>
      <c r="Y164" s="166">
        <f t="shared" si="27"/>
        <v>0</v>
      </c>
      <c r="Z164" s="166">
        <f t="shared" si="27"/>
        <v>0</v>
      </c>
      <c r="AA164" s="166">
        <f t="shared" si="27"/>
        <v>0</v>
      </c>
      <c r="AB164" s="166"/>
      <c r="AC164" s="166">
        <f>SUM(AC165:AC168)</f>
        <v>3345</v>
      </c>
      <c r="AD164" s="166">
        <f>SUM(AD165:AD168)</f>
        <v>1511</v>
      </c>
      <c r="AE164" s="205"/>
      <c r="AF164" s="205"/>
      <c r="AG164" s="201"/>
      <c r="AH164" s="201"/>
      <c r="AI164" s="206"/>
      <c r="AJ164" s="201"/>
      <c r="AK164" s="201"/>
      <c r="AL164" s="201"/>
      <c r="AM164" s="175"/>
      <c r="AN164" s="163"/>
      <c r="AO164" s="178"/>
      <c r="AP164" s="163"/>
      <c r="AQ164" s="178"/>
      <c r="AR164" s="178"/>
      <c r="AS164" s="178"/>
      <c r="AT164" s="178"/>
      <c r="AU164" s="178"/>
      <c r="AV164" s="178"/>
    </row>
    <row r="165" s="1" customFormat="1" ht="112" customHeight="1" spans="1:48">
      <c r="A165" s="20">
        <v>109</v>
      </c>
      <c r="B165" s="20" t="s">
        <v>602</v>
      </c>
      <c r="C165" s="20">
        <v>2022</v>
      </c>
      <c r="D165" s="22" t="s">
        <v>430</v>
      </c>
      <c r="E165" s="268" t="s">
        <v>603</v>
      </c>
      <c r="F165" s="22" t="s">
        <v>45</v>
      </c>
      <c r="G165" s="22" t="s">
        <v>1074</v>
      </c>
      <c r="H165" s="22" t="s">
        <v>546</v>
      </c>
      <c r="I165" s="34" t="s">
        <v>604</v>
      </c>
      <c r="J165" s="22"/>
      <c r="K165" s="22"/>
      <c r="L165" s="22">
        <v>1</v>
      </c>
      <c r="M165" s="22"/>
      <c r="N165" s="22"/>
      <c r="O165" s="22"/>
      <c r="P165" s="22"/>
      <c r="Q165" s="22"/>
      <c r="R165" s="22">
        <v>7623</v>
      </c>
      <c r="S165" s="22" t="s">
        <v>1162</v>
      </c>
      <c r="T165" s="21" t="s">
        <v>1163</v>
      </c>
      <c r="U165" s="44">
        <v>1500</v>
      </c>
      <c r="V165" s="44">
        <v>1500</v>
      </c>
      <c r="W165" s="44">
        <v>0</v>
      </c>
      <c r="X165" s="44">
        <v>0</v>
      </c>
      <c r="Y165" s="44">
        <v>0</v>
      </c>
      <c r="Z165" s="44">
        <v>0</v>
      </c>
      <c r="AA165" s="44">
        <v>0</v>
      </c>
      <c r="AB165" s="44"/>
      <c r="AC165" s="50">
        <v>2178</v>
      </c>
      <c r="AD165" s="50">
        <v>1175</v>
      </c>
      <c r="AE165" s="34" t="s">
        <v>605</v>
      </c>
      <c r="AF165" s="34" t="s">
        <v>605</v>
      </c>
      <c r="AG165" s="22" t="s">
        <v>272</v>
      </c>
      <c r="AH165" s="21" t="s">
        <v>606</v>
      </c>
      <c r="AI165" s="58" t="s">
        <v>438</v>
      </c>
      <c r="AJ165" s="21" t="s">
        <v>439</v>
      </c>
      <c r="AK165" s="21" t="s">
        <v>82</v>
      </c>
      <c r="AL165" s="21" t="s">
        <v>543</v>
      </c>
      <c r="AM165" s="66" t="s">
        <v>608</v>
      </c>
      <c r="AN165" s="66" t="s">
        <v>56</v>
      </c>
      <c r="AO165" s="133" t="s">
        <v>1112</v>
      </c>
      <c r="AP165" s="66" t="s">
        <v>452</v>
      </c>
      <c r="AQ165" s="20" t="s">
        <v>1079</v>
      </c>
      <c r="AR165" s="20"/>
      <c r="AS165" s="20"/>
      <c r="AT165" s="20"/>
      <c r="AU165" s="152" t="str">
        <f t="shared" ref="AU165:AU168" si="28">AI165</f>
        <v>水利局</v>
      </c>
      <c r="AV165" s="128"/>
    </row>
    <row r="166" s="1" customFormat="1" ht="45" spans="1:49">
      <c r="A166" s="20">
        <v>110</v>
      </c>
      <c r="B166" s="20" t="s">
        <v>609</v>
      </c>
      <c r="C166" s="20">
        <v>2022</v>
      </c>
      <c r="D166" s="21" t="s">
        <v>430</v>
      </c>
      <c r="E166" s="21" t="s">
        <v>1164</v>
      </c>
      <c r="F166" s="21" t="s">
        <v>45</v>
      </c>
      <c r="G166" s="22" t="s">
        <v>1074</v>
      </c>
      <c r="H166" s="21" t="s">
        <v>1165</v>
      </c>
      <c r="I166" s="33" t="s">
        <v>1166</v>
      </c>
      <c r="J166" s="21"/>
      <c r="K166" s="21"/>
      <c r="L166" s="22">
        <v>1</v>
      </c>
      <c r="M166" s="21"/>
      <c r="N166" s="21"/>
      <c r="O166" s="21"/>
      <c r="P166" s="21"/>
      <c r="Q166" s="21"/>
      <c r="R166" s="22">
        <v>644</v>
      </c>
      <c r="S166" s="21" t="s">
        <v>78</v>
      </c>
      <c r="T166" s="21" t="s">
        <v>1076</v>
      </c>
      <c r="U166" s="44">
        <v>430</v>
      </c>
      <c r="V166" s="44">
        <v>130</v>
      </c>
      <c r="W166" s="44">
        <v>300</v>
      </c>
      <c r="X166" s="44">
        <v>0</v>
      </c>
      <c r="Y166" s="44">
        <v>0</v>
      </c>
      <c r="Z166" s="44">
        <v>0</v>
      </c>
      <c r="AA166" s="44">
        <v>0</v>
      </c>
      <c r="AB166" s="44"/>
      <c r="AC166" s="50">
        <v>184</v>
      </c>
      <c r="AD166" s="50">
        <v>46</v>
      </c>
      <c r="AE166" s="33" t="s">
        <v>613</v>
      </c>
      <c r="AF166" s="33" t="s">
        <v>613</v>
      </c>
      <c r="AG166" s="21" t="s">
        <v>78</v>
      </c>
      <c r="AH166" s="21" t="s">
        <v>1076</v>
      </c>
      <c r="AI166" s="58" t="s">
        <v>438</v>
      </c>
      <c r="AJ166" s="21" t="s">
        <v>439</v>
      </c>
      <c r="AK166" s="21" t="s">
        <v>82</v>
      </c>
      <c r="AL166" s="21" t="s">
        <v>543</v>
      </c>
      <c r="AM166" s="21" t="s">
        <v>440</v>
      </c>
      <c r="AN166" s="21" t="s">
        <v>56</v>
      </c>
      <c r="AO166" s="133" t="s">
        <v>1112</v>
      </c>
      <c r="AP166" s="21"/>
      <c r="AQ166" s="20" t="s">
        <v>1079</v>
      </c>
      <c r="AR166" s="20"/>
      <c r="AS166" s="20"/>
      <c r="AT166" s="20" t="s">
        <v>1141</v>
      </c>
      <c r="AU166" s="152" t="str">
        <f t="shared" si="28"/>
        <v>水利局</v>
      </c>
      <c r="AV166" s="128"/>
      <c r="AW166" s="1" t="s">
        <v>1141</v>
      </c>
    </row>
    <row r="167" s="1" customFormat="1" ht="42" customHeight="1" spans="1:49">
      <c r="A167" s="20">
        <v>111</v>
      </c>
      <c r="B167" s="20" t="s">
        <v>631</v>
      </c>
      <c r="C167" s="20">
        <v>2022</v>
      </c>
      <c r="D167" s="21" t="s">
        <v>430</v>
      </c>
      <c r="E167" s="21" t="s">
        <v>632</v>
      </c>
      <c r="F167" s="21" t="s">
        <v>45</v>
      </c>
      <c r="G167" s="22" t="s">
        <v>1074</v>
      </c>
      <c r="H167" s="21" t="s">
        <v>455</v>
      </c>
      <c r="I167" s="33" t="s">
        <v>1167</v>
      </c>
      <c r="J167" s="21"/>
      <c r="K167" s="21"/>
      <c r="L167" s="22">
        <v>1</v>
      </c>
      <c r="M167" s="21"/>
      <c r="N167" s="21"/>
      <c r="O167" s="21"/>
      <c r="P167" s="21"/>
      <c r="Q167" s="21"/>
      <c r="R167" s="22">
        <v>3371</v>
      </c>
      <c r="S167" s="21" t="s">
        <v>1156</v>
      </c>
      <c r="T167" s="21" t="s">
        <v>1157</v>
      </c>
      <c r="U167" s="44">
        <v>1500</v>
      </c>
      <c r="V167" s="44">
        <v>1500</v>
      </c>
      <c r="W167" s="44">
        <v>0</v>
      </c>
      <c r="X167" s="44">
        <v>0</v>
      </c>
      <c r="Y167" s="44">
        <v>0</v>
      </c>
      <c r="Z167" s="44">
        <v>0</v>
      </c>
      <c r="AA167" s="44">
        <v>0</v>
      </c>
      <c r="AB167" s="44"/>
      <c r="AC167" s="50">
        <v>963</v>
      </c>
      <c r="AD167" s="50">
        <v>290</v>
      </c>
      <c r="AE167" s="33" t="s">
        <v>634</v>
      </c>
      <c r="AF167" s="33" t="s">
        <v>634</v>
      </c>
      <c r="AG167" s="21" t="s">
        <v>1154</v>
      </c>
      <c r="AH167" s="21" t="s">
        <v>1155</v>
      </c>
      <c r="AI167" s="58" t="s">
        <v>438</v>
      </c>
      <c r="AJ167" s="21" t="s">
        <v>439</v>
      </c>
      <c r="AK167" s="21" t="s">
        <v>82</v>
      </c>
      <c r="AL167" s="21" t="s">
        <v>543</v>
      </c>
      <c r="AM167" s="66" t="s">
        <v>458</v>
      </c>
      <c r="AN167" s="66" t="s">
        <v>56</v>
      </c>
      <c r="AO167" s="21" t="s">
        <v>1078</v>
      </c>
      <c r="AP167" s="66"/>
      <c r="AQ167" s="20" t="s">
        <v>1079</v>
      </c>
      <c r="AR167" s="20"/>
      <c r="AS167" s="20"/>
      <c r="AT167" s="20" t="s">
        <v>1141</v>
      </c>
      <c r="AU167" s="152" t="str">
        <f t="shared" si="28"/>
        <v>水利局</v>
      </c>
      <c r="AV167" s="128"/>
      <c r="AW167" s="1" t="s">
        <v>1141</v>
      </c>
    </row>
    <row r="168" s="1" customFormat="1" ht="33.75" spans="1:48">
      <c r="A168" s="20">
        <v>112</v>
      </c>
      <c r="B168" s="20" t="s">
        <v>641</v>
      </c>
      <c r="C168" s="20">
        <v>2022</v>
      </c>
      <c r="D168" s="21" t="s">
        <v>430</v>
      </c>
      <c r="E168" s="21" t="s">
        <v>642</v>
      </c>
      <c r="F168" s="21" t="s">
        <v>45</v>
      </c>
      <c r="G168" s="22" t="s">
        <v>1074</v>
      </c>
      <c r="H168" s="21" t="s">
        <v>509</v>
      </c>
      <c r="I168" s="33" t="s">
        <v>643</v>
      </c>
      <c r="J168" s="21"/>
      <c r="K168" s="21"/>
      <c r="L168" s="22">
        <v>1</v>
      </c>
      <c r="M168" s="21"/>
      <c r="N168" s="21"/>
      <c r="O168" s="21"/>
      <c r="P168" s="21"/>
      <c r="Q168" s="21"/>
      <c r="R168" s="22">
        <v>70</v>
      </c>
      <c r="S168" s="21" t="s">
        <v>168</v>
      </c>
      <c r="T168" s="21" t="s">
        <v>1117</v>
      </c>
      <c r="U168" s="44">
        <v>50</v>
      </c>
      <c r="V168" s="44">
        <v>0</v>
      </c>
      <c r="W168" s="44">
        <v>50</v>
      </c>
      <c r="X168" s="44">
        <v>0</v>
      </c>
      <c r="Y168" s="44">
        <v>0</v>
      </c>
      <c r="Z168" s="44">
        <v>0</v>
      </c>
      <c r="AA168" s="44">
        <v>0</v>
      </c>
      <c r="AB168" s="44"/>
      <c r="AC168" s="50">
        <v>20</v>
      </c>
      <c r="AD168" s="50">
        <v>0</v>
      </c>
      <c r="AE168" s="33" t="s">
        <v>644</v>
      </c>
      <c r="AF168" s="33" t="s">
        <v>618</v>
      </c>
      <c r="AG168" s="21" t="s">
        <v>168</v>
      </c>
      <c r="AH168" s="21" t="s">
        <v>1117</v>
      </c>
      <c r="AI168" s="58" t="s">
        <v>438</v>
      </c>
      <c r="AJ168" s="21" t="s">
        <v>439</v>
      </c>
      <c r="AK168" s="21" t="s">
        <v>82</v>
      </c>
      <c r="AL168" s="21" t="s">
        <v>543</v>
      </c>
      <c r="AM168" s="21" t="s">
        <v>458</v>
      </c>
      <c r="AN168" s="21" t="s">
        <v>203</v>
      </c>
      <c r="AO168" s="133"/>
      <c r="AP168" s="21"/>
      <c r="AQ168" s="20" t="s">
        <v>1079</v>
      </c>
      <c r="AR168" s="20"/>
      <c r="AS168" s="20"/>
      <c r="AT168" s="20"/>
      <c r="AU168" s="152" t="str">
        <f t="shared" si="28"/>
        <v>水利局</v>
      </c>
      <c r="AV168" s="128"/>
    </row>
    <row r="169" s="107" customFormat="1" ht="59" customHeight="1" spans="1:49">
      <c r="A169" s="20">
        <v>113</v>
      </c>
      <c r="B169" s="109" t="s">
        <v>1383</v>
      </c>
      <c r="C169" s="109">
        <v>2023</v>
      </c>
      <c r="D169" s="21" t="s">
        <v>430</v>
      </c>
      <c r="E169" s="110" t="s">
        <v>615</v>
      </c>
      <c r="F169" s="110" t="s">
        <v>45</v>
      </c>
      <c r="G169" s="213" t="s">
        <v>1225</v>
      </c>
      <c r="H169" s="110" t="s">
        <v>455</v>
      </c>
      <c r="I169" s="229" t="s">
        <v>616</v>
      </c>
      <c r="J169" s="110"/>
      <c r="K169" s="110"/>
      <c r="L169" s="213">
        <v>1</v>
      </c>
      <c r="M169" s="110"/>
      <c r="N169" s="110"/>
      <c r="O169" s="110"/>
      <c r="P169" s="110"/>
      <c r="Q169" s="110"/>
      <c r="R169" s="213">
        <v>1197</v>
      </c>
      <c r="S169" s="110" t="s">
        <v>1156</v>
      </c>
      <c r="T169" s="110" t="s">
        <v>1157</v>
      </c>
      <c r="U169" s="314">
        <v>1500</v>
      </c>
      <c r="V169" s="314">
        <v>0</v>
      </c>
      <c r="W169" s="314">
        <v>1500</v>
      </c>
      <c r="X169" s="314">
        <v>0</v>
      </c>
      <c r="Y169" s="314">
        <v>0</v>
      </c>
      <c r="Z169" s="314">
        <v>0</v>
      </c>
      <c r="AA169" s="314">
        <v>0</v>
      </c>
      <c r="AB169" s="314"/>
      <c r="AC169" s="50">
        <v>342</v>
      </c>
      <c r="AD169" s="50">
        <v>113</v>
      </c>
      <c r="AE169" s="229" t="s">
        <v>617</v>
      </c>
      <c r="AF169" s="229" t="s">
        <v>618</v>
      </c>
      <c r="AG169" s="75" t="s">
        <v>272</v>
      </c>
      <c r="AH169" s="66" t="s">
        <v>606</v>
      </c>
      <c r="AI169" s="76" t="s">
        <v>438</v>
      </c>
      <c r="AJ169" s="66" t="s">
        <v>439</v>
      </c>
      <c r="AK169" s="21" t="s">
        <v>82</v>
      </c>
      <c r="AL169" s="21" t="s">
        <v>543</v>
      </c>
      <c r="AM169" s="21" t="s">
        <v>63</v>
      </c>
      <c r="AN169" s="234" t="s">
        <v>438</v>
      </c>
      <c r="AO169" s="21" t="s">
        <v>56</v>
      </c>
      <c r="AP169" s="133"/>
      <c r="AQ169" s="21"/>
      <c r="AR169" s="20"/>
      <c r="AS169" s="20"/>
      <c r="AT169" s="20"/>
      <c r="AU169" s="76" t="s">
        <v>438</v>
      </c>
      <c r="AV169" s="316"/>
      <c r="AW169" s="318"/>
    </row>
    <row r="170" s="107" customFormat="1" ht="45" spans="1:49">
      <c r="A170" s="20">
        <v>114</v>
      </c>
      <c r="B170" s="109" t="s">
        <v>1384</v>
      </c>
      <c r="C170" s="109">
        <v>2023</v>
      </c>
      <c r="D170" s="21" t="s">
        <v>430</v>
      </c>
      <c r="E170" s="110" t="s">
        <v>620</v>
      </c>
      <c r="F170" s="110" t="s">
        <v>45</v>
      </c>
      <c r="G170" s="213" t="s">
        <v>1225</v>
      </c>
      <c r="H170" s="110" t="s">
        <v>621</v>
      </c>
      <c r="I170" s="229" t="s">
        <v>622</v>
      </c>
      <c r="J170" s="110"/>
      <c r="K170" s="110"/>
      <c r="L170" s="213">
        <v>1</v>
      </c>
      <c r="M170" s="110"/>
      <c r="N170" s="110"/>
      <c r="O170" s="110"/>
      <c r="P170" s="110"/>
      <c r="Q170" s="110"/>
      <c r="R170" s="213">
        <v>105</v>
      </c>
      <c r="S170" s="110" t="s">
        <v>200</v>
      </c>
      <c r="T170" s="110" t="s">
        <v>201</v>
      </c>
      <c r="U170" s="314">
        <v>120</v>
      </c>
      <c r="V170" s="314">
        <v>0</v>
      </c>
      <c r="W170" s="314">
        <v>120</v>
      </c>
      <c r="X170" s="314">
        <v>0</v>
      </c>
      <c r="Y170" s="314">
        <v>0</v>
      </c>
      <c r="Z170" s="314">
        <v>0</v>
      </c>
      <c r="AA170" s="314">
        <v>0</v>
      </c>
      <c r="AB170" s="314"/>
      <c r="AC170" s="50">
        <v>30</v>
      </c>
      <c r="AD170" s="50">
        <v>11</v>
      </c>
      <c r="AE170" s="229" t="s">
        <v>623</v>
      </c>
      <c r="AF170" s="229" t="s">
        <v>624</v>
      </c>
      <c r="AG170" s="21" t="s">
        <v>200</v>
      </c>
      <c r="AH170" s="21" t="s">
        <v>201</v>
      </c>
      <c r="AI170" s="58" t="s">
        <v>438</v>
      </c>
      <c r="AJ170" s="21" t="s">
        <v>439</v>
      </c>
      <c r="AK170" s="21" t="s">
        <v>82</v>
      </c>
      <c r="AL170" s="21" t="s">
        <v>543</v>
      </c>
      <c r="AM170" s="66" t="s">
        <v>438</v>
      </c>
      <c r="AN170" s="234" t="s">
        <v>438</v>
      </c>
      <c r="AO170" s="66" t="s">
        <v>56</v>
      </c>
      <c r="AP170" s="133" t="s">
        <v>1112</v>
      </c>
      <c r="AQ170" s="66"/>
      <c r="AR170" s="20"/>
      <c r="AS170" s="20"/>
      <c r="AT170" s="20"/>
      <c r="AU170" s="58" t="s">
        <v>438</v>
      </c>
      <c r="AV170" s="316"/>
      <c r="AW170" s="318"/>
    </row>
    <row r="171" s="107" customFormat="1" ht="82" customHeight="1" spans="1:49">
      <c r="A171" s="20">
        <v>115</v>
      </c>
      <c r="B171" s="109" t="s">
        <v>1385</v>
      </c>
      <c r="C171" s="109">
        <v>2023</v>
      </c>
      <c r="D171" s="21" t="s">
        <v>430</v>
      </c>
      <c r="E171" s="110" t="s">
        <v>626</v>
      </c>
      <c r="F171" s="110" t="s">
        <v>45</v>
      </c>
      <c r="G171" s="213" t="s">
        <v>1225</v>
      </c>
      <c r="H171" s="110" t="s">
        <v>627</v>
      </c>
      <c r="I171" s="229" t="s">
        <v>628</v>
      </c>
      <c r="J171" s="110"/>
      <c r="K171" s="110"/>
      <c r="L171" s="213">
        <v>1</v>
      </c>
      <c r="M171" s="110"/>
      <c r="N171" s="110"/>
      <c r="O171" s="110"/>
      <c r="P171" s="110"/>
      <c r="Q171" s="110"/>
      <c r="R171" s="213">
        <v>401</v>
      </c>
      <c r="S171" s="110" t="s">
        <v>115</v>
      </c>
      <c r="T171" s="219" t="s">
        <v>1077</v>
      </c>
      <c r="U171" s="314">
        <v>350</v>
      </c>
      <c r="V171" s="314">
        <v>0</v>
      </c>
      <c r="W171" s="314">
        <v>350</v>
      </c>
      <c r="X171" s="314">
        <v>0</v>
      </c>
      <c r="Y171" s="314">
        <v>0</v>
      </c>
      <c r="Z171" s="314">
        <v>0</v>
      </c>
      <c r="AA171" s="314">
        <v>0</v>
      </c>
      <c r="AB171" s="314"/>
      <c r="AC171" s="50">
        <v>112</v>
      </c>
      <c r="AD171" s="50">
        <v>43</v>
      </c>
      <c r="AE171" s="229" t="s">
        <v>629</v>
      </c>
      <c r="AF171" s="229" t="s">
        <v>630</v>
      </c>
      <c r="AG171" s="21" t="s">
        <v>115</v>
      </c>
      <c r="AH171" s="21" t="s">
        <v>1077</v>
      </c>
      <c r="AI171" s="58" t="s">
        <v>438</v>
      </c>
      <c r="AJ171" s="21" t="s">
        <v>439</v>
      </c>
      <c r="AK171" s="21" t="s">
        <v>82</v>
      </c>
      <c r="AL171" s="21" t="s">
        <v>543</v>
      </c>
      <c r="AM171" s="59" t="s">
        <v>63</v>
      </c>
      <c r="AN171" s="234" t="s">
        <v>438</v>
      </c>
      <c r="AO171" s="21" t="s">
        <v>56</v>
      </c>
      <c r="AP171" s="133"/>
      <c r="AQ171" s="21"/>
      <c r="AR171" s="20"/>
      <c r="AS171" s="20"/>
      <c r="AT171" s="20"/>
      <c r="AU171" s="58" t="s">
        <v>438</v>
      </c>
      <c r="AV171" s="316"/>
      <c r="AW171" s="318"/>
    </row>
    <row r="172" s="107" customFormat="1" ht="49" customHeight="1" spans="1:49">
      <c r="A172" s="20">
        <v>116</v>
      </c>
      <c r="B172" s="109" t="s">
        <v>1387</v>
      </c>
      <c r="C172" s="109">
        <v>2023</v>
      </c>
      <c r="D172" s="110" t="s">
        <v>430</v>
      </c>
      <c r="E172" s="110" t="s">
        <v>646</v>
      </c>
      <c r="F172" s="110" t="s">
        <v>45</v>
      </c>
      <c r="G172" s="213" t="s">
        <v>1225</v>
      </c>
      <c r="H172" s="110" t="s">
        <v>455</v>
      </c>
      <c r="I172" s="229" t="s">
        <v>647</v>
      </c>
      <c r="J172" s="110"/>
      <c r="K172" s="110"/>
      <c r="L172" s="213">
        <v>1</v>
      </c>
      <c r="M172" s="110"/>
      <c r="N172" s="110"/>
      <c r="O172" s="110"/>
      <c r="P172" s="110"/>
      <c r="Q172" s="110"/>
      <c r="R172" s="213">
        <v>1197</v>
      </c>
      <c r="S172" s="110" t="s">
        <v>168</v>
      </c>
      <c r="T172" s="110" t="s">
        <v>1117</v>
      </c>
      <c r="U172" s="314">
        <v>120</v>
      </c>
      <c r="V172" s="314">
        <v>120</v>
      </c>
      <c r="W172" s="314">
        <v>0</v>
      </c>
      <c r="X172" s="314">
        <v>0</v>
      </c>
      <c r="Y172" s="314">
        <v>0</v>
      </c>
      <c r="Z172" s="314">
        <v>0</v>
      </c>
      <c r="AA172" s="314">
        <v>0</v>
      </c>
      <c r="AB172" s="314"/>
      <c r="AC172" s="50">
        <v>342</v>
      </c>
      <c r="AD172" s="50">
        <v>113</v>
      </c>
      <c r="AE172" s="229" t="s">
        <v>648</v>
      </c>
      <c r="AF172" s="229" t="s">
        <v>618</v>
      </c>
      <c r="AG172" s="110" t="s">
        <v>168</v>
      </c>
      <c r="AH172" s="110" t="s">
        <v>1117</v>
      </c>
      <c r="AI172" s="234" t="s">
        <v>438</v>
      </c>
      <c r="AJ172" s="110" t="s">
        <v>439</v>
      </c>
      <c r="AK172" s="110" t="s">
        <v>82</v>
      </c>
      <c r="AL172" s="110" t="s">
        <v>543</v>
      </c>
      <c r="AM172" s="110" t="s">
        <v>458</v>
      </c>
      <c r="AN172" s="234" t="s">
        <v>438</v>
      </c>
      <c r="AO172" s="110" t="s">
        <v>203</v>
      </c>
      <c r="AP172" s="235"/>
      <c r="AQ172" s="110"/>
      <c r="AR172" s="20"/>
      <c r="AS172" s="20"/>
      <c r="AT172" s="20"/>
      <c r="AU172" s="234" t="s">
        <v>438</v>
      </c>
      <c r="AV172" s="316"/>
      <c r="AW172" s="318" t="s">
        <v>1128</v>
      </c>
    </row>
    <row r="173" s="107" customFormat="1" ht="45" spans="1:49">
      <c r="A173" s="20">
        <v>117</v>
      </c>
      <c r="B173" s="109" t="s">
        <v>1388</v>
      </c>
      <c r="C173" s="109">
        <v>2023</v>
      </c>
      <c r="D173" s="21" t="s">
        <v>430</v>
      </c>
      <c r="E173" s="110" t="s">
        <v>650</v>
      </c>
      <c r="F173" s="110" t="s">
        <v>45</v>
      </c>
      <c r="G173" s="213" t="s">
        <v>1225</v>
      </c>
      <c r="H173" s="110" t="s">
        <v>455</v>
      </c>
      <c r="I173" s="229" t="s">
        <v>651</v>
      </c>
      <c r="J173" s="110"/>
      <c r="K173" s="110"/>
      <c r="L173" s="213">
        <v>1</v>
      </c>
      <c r="M173" s="110"/>
      <c r="N173" s="110"/>
      <c r="O173" s="110"/>
      <c r="P173" s="110"/>
      <c r="Q173" s="110"/>
      <c r="R173" s="213">
        <v>1197</v>
      </c>
      <c r="S173" s="110" t="s">
        <v>168</v>
      </c>
      <c r="T173" s="110" t="s">
        <v>1117</v>
      </c>
      <c r="U173" s="314">
        <v>80</v>
      </c>
      <c r="V173" s="314">
        <v>80</v>
      </c>
      <c r="W173" s="314">
        <v>0</v>
      </c>
      <c r="X173" s="314">
        <v>0</v>
      </c>
      <c r="Y173" s="314">
        <v>0</v>
      </c>
      <c r="Z173" s="314">
        <v>0</v>
      </c>
      <c r="AA173" s="314">
        <v>0</v>
      </c>
      <c r="AB173" s="314"/>
      <c r="AC173" s="50">
        <v>342</v>
      </c>
      <c r="AD173" s="50">
        <v>113</v>
      </c>
      <c r="AE173" s="229" t="s">
        <v>652</v>
      </c>
      <c r="AF173" s="229" t="s">
        <v>618</v>
      </c>
      <c r="AG173" s="21" t="s">
        <v>168</v>
      </c>
      <c r="AH173" s="21" t="s">
        <v>1117</v>
      </c>
      <c r="AI173" s="58" t="s">
        <v>438</v>
      </c>
      <c r="AJ173" s="21" t="s">
        <v>439</v>
      </c>
      <c r="AK173" s="21" t="s">
        <v>82</v>
      </c>
      <c r="AL173" s="21" t="s">
        <v>543</v>
      </c>
      <c r="AM173" s="21" t="s">
        <v>215</v>
      </c>
      <c r="AN173" s="234" t="s">
        <v>438</v>
      </c>
      <c r="AO173" s="21" t="s">
        <v>203</v>
      </c>
      <c r="AP173" s="133"/>
      <c r="AQ173" s="21"/>
      <c r="AR173" s="20"/>
      <c r="AS173" s="20"/>
      <c r="AT173" s="20"/>
      <c r="AU173" s="58" t="s">
        <v>438</v>
      </c>
      <c r="AV173" s="316"/>
      <c r="AW173" s="318"/>
    </row>
    <row r="174" s="3" customFormat="1" ht="18" customHeight="1" spans="1:48">
      <c r="A174" s="155"/>
      <c r="B174" s="190" t="s">
        <v>660</v>
      </c>
      <c r="C174" s="190"/>
      <c r="D174" s="191"/>
      <c r="E174" s="191"/>
      <c r="F174" s="190"/>
      <c r="G174" s="191"/>
      <c r="H174" s="191"/>
      <c r="I174" s="190"/>
      <c r="J174" s="166">
        <v>0</v>
      </c>
      <c r="K174" s="166">
        <v>0</v>
      </c>
      <c r="L174" s="166">
        <v>0</v>
      </c>
      <c r="M174" s="166">
        <v>0</v>
      </c>
      <c r="N174" s="166">
        <v>0</v>
      </c>
      <c r="O174" s="166">
        <v>0</v>
      </c>
      <c r="P174" s="166">
        <v>0</v>
      </c>
      <c r="Q174" s="166">
        <v>0</v>
      </c>
      <c r="R174" s="166">
        <v>0</v>
      </c>
      <c r="S174" s="166">
        <v>0</v>
      </c>
      <c r="T174" s="166">
        <v>0</v>
      </c>
      <c r="U174" s="166">
        <v>0</v>
      </c>
      <c r="V174" s="166">
        <v>0</v>
      </c>
      <c r="W174" s="166">
        <v>0</v>
      </c>
      <c r="X174" s="166">
        <v>0</v>
      </c>
      <c r="Y174" s="166">
        <v>0</v>
      </c>
      <c r="Z174" s="166">
        <v>0</v>
      </c>
      <c r="AA174" s="166">
        <v>0</v>
      </c>
      <c r="AB174" s="166"/>
      <c r="AC174" s="166">
        <v>0</v>
      </c>
      <c r="AD174" s="166">
        <v>0</v>
      </c>
      <c r="AE174" s="205"/>
      <c r="AF174" s="205"/>
      <c r="AG174" s="201"/>
      <c r="AH174" s="201"/>
      <c r="AI174" s="206"/>
      <c r="AJ174" s="201"/>
      <c r="AK174" s="201"/>
      <c r="AL174" s="201"/>
      <c r="AM174" s="175"/>
      <c r="AN174" s="163"/>
      <c r="AO174" s="178"/>
      <c r="AP174" s="163"/>
      <c r="AQ174" s="178"/>
      <c r="AR174" s="178"/>
      <c r="AS174" s="178"/>
      <c r="AT174" s="178"/>
      <c r="AU174" s="178"/>
      <c r="AV174" s="178"/>
    </row>
    <row r="175" s="3" customFormat="1" ht="18" customHeight="1" spans="1:48">
      <c r="A175" s="155"/>
      <c r="B175" s="190" t="s">
        <v>661</v>
      </c>
      <c r="C175" s="190"/>
      <c r="D175" s="191"/>
      <c r="E175" s="191"/>
      <c r="F175" s="190"/>
      <c r="G175" s="191"/>
      <c r="H175" s="191"/>
      <c r="I175" s="190"/>
      <c r="J175" s="166">
        <v>0</v>
      </c>
      <c r="K175" s="166">
        <v>0</v>
      </c>
      <c r="L175" s="166">
        <v>0</v>
      </c>
      <c r="M175" s="166">
        <v>0</v>
      </c>
      <c r="N175" s="166">
        <v>0</v>
      </c>
      <c r="O175" s="166">
        <v>0</v>
      </c>
      <c r="P175" s="166">
        <v>0</v>
      </c>
      <c r="Q175" s="166">
        <v>0</v>
      </c>
      <c r="R175" s="166">
        <v>0</v>
      </c>
      <c r="S175" s="166">
        <v>0</v>
      </c>
      <c r="T175" s="166">
        <v>0</v>
      </c>
      <c r="U175" s="166">
        <v>0</v>
      </c>
      <c r="V175" s="166">
        <v>0</v>
      </c>
      <c r="W175" s="166">
        <v>0</v>
      </c>
      <c r="X175" s="166">
        <v>0</v>
      </c>
      <c r="Y175" s="166">
        <v>0</v>
      </c>
      <c r="Z175" s="166">
        <v>0</v>
      </c>
      <c r="AA175" s="166">
        <v>0</v>
      </c>
      <c r="AB175" s="166"/>
      <c r="AC175" s="166">
        <v>0</v>
      </c>
      <c r="AD175" s="166">
        <v>0</v>
      </c>
      <c r="AE175" s="205"/>
      <c r="AF175" s="205"/>
      <c r="AG175" s="201"/>
      <c r="AH175" s="201"/>
      <c r="AI175" s="206"/>
      <c r="AJ175" s="201"/>
      <c r="AK175" s="201"/>
      <c r="AL175" s="201"/>
      <c r="AM175" s="175"/>
      <c r="AN175" s="163"/>
      <c r="AO175" s="178"/>
      <c r="AP175" s="163"/>
      <c r="AQ175" s="178"/>
      <c r="AR175" s="178"/>
      <c r="AS175" s="178"/>
      <c r="AT175" s="178"/>
      <c r="AU175" s="178"/>
      <c r="AV175" s="178"/>
    </row>
    <row r="176" s="3" customFormat="1" ht="18" customHeight="1" spans="1:48">
      <c r="A176" s="155"/>
      <c r="B176" s="190" t="s">
        <v>662</v>
      </c>
      <c r="C176" s="190"/>
      <c r="D176" s="191"/>
      <c r="E176" s="191"/>
      <c r="F176" s="190"/>
      <c r="G176" s="191"/>
      <c r="H176" s="191"/>
      <c r="I176" s="190"/>
      <c r="J176" s="166">
        <v>0</v>
      </c>
      <c r="K176" s="166">
        <v>0</v>
      </c>
      <c r="L176" s="166">
        <v>0</v>
      </c>
      <c r="M176" s="166">
        <v>0</v>
      </c>
      <c r="N176" s="166">
        <v>0</v>
      </c>
      <c r="O176" s="166">
        <v>0</v>
      </c>
      <c r="P176" s="166">
        <v>0</v>
      </c>
      <c r="Q176" s="166">
        <v>0</v>
      </c>
      <c r="R176" s="166">
        <v>0</v>
      </c>
      <c r="S176" s="166">
        <v>0</v>
      </c>
      <c r="T176" s="166">
        <v>0</v>
      </c>
      <c r="U176" s="166">
        <v>0</v>
      </c>
      <c r="V176" s="166">
        <v>0</v>
      </c>
      <c r="W176" s="166">
        <v>0</v>
      </c>
      <c r="X176" s="166">
        <v>0</v>
      </c>
      <c r="Y176" s="166">
        <v>0</v>
      </c>
      <c r="Z176" s="166">
        <v>0</v>
      </c>
      <c r="AA176" s="166">
        <v>0</v>
      </c>
      <c r="AB176" s="166"/>
      <c r="AC176" s="166" t="e">
        <f>SUM(#REF!)</f>
        <v>#REF!</v>
      </c>
      <c r="AD176" s="166" t="e">
        <f>SUM(#REF!)</f>
        <v>#REF!</v>
      </c>
      <c r="AE176" s="205"/>
      <c r="AF176" s="205"/>
      <c r="AG176" s="201"/>
      <c r="AH176" s="201"/>
      <c r="AI176" s="206"/>
      <c r="AJ176" s="201"/>
      <c r="AK176" s="201"/>
      <c r="AL176" s="201"/>
      <c r="AM176" s="175"/>
      <c r="AN176" s="163"/>
      <c r="AO176" s="178"/>
      <c r="AP176" s="163"/>
      <c r="AQ176" s="178"/>
      <c r="AR176" s="178"/>
      <c r="AS176" s="178"/>
      <c r="AT176" s="178"/>
      <c r="AU176" s="178"/>
      <c r="AV176" s="178"/>
    </row>
    <row r="177" s="3" customFormat="1" ht="18" customHeight="1" spans="1:48">
      <c r="A177" s="155"/>
      <c r="B177" s="190" t="s">
        <v>690</v>
      </c>
      <c r="C177" s="190"/>
      <c r="D177" s="191"/>
      <c r="E177" s="191"/>
      <c r="F177" s="190"/>
      <c r="G177" s="191"/>
      <c r="H177" s="191"/>
      <c r="I177" s="190"/>
      <c r="J177" s="166">
        <v>0</v>
      </c>
      <c r="K177" s="166">
        <v>0</v>
      </c>
      <c r="L177" s="166">
        <v>0</v>
      </c>
      <c r="M177" s="166">
        <v>0</v>
      </c>
      <c r="N177" s="166">
        <v>0</v>
      </c>
      <c r="O177" s="166">
        <v>0</v>
      </c>
      <c r="P177" s="166">
        <v>0</v>
      </c>
      <c r="Q177" s="166">
        <v>0</v>
      </c>
      <c r="R177" s="166">
        <v>0</v>
      </c>
      <c r="S177" s="166">
        <v>0</v>
      </c>
      <c r="T177" s="166">
        <v>0</v>
      </c>
      <c r="U177" s="166">
        <v>0</v>
      </c>
      <c r="V177" s="166">
        <v>0</v>
      </c>
      <c r="W177" s="166">
        <v>0</v>
      </c>
      <c r="X177" s="166">
        <v>0</v>
      </c>
      <c r="Y177" s="166">
        <v>0</v>
      </c>
      <c r="Z177" s="166">
        <v>0</v>
      </c>
      <c r="AA177" s="166">
        <v>0</v>
      </c>
      <c r="AB177" s="166"/>
      <c r="AC177" s="166">
        <v>0</v>
      </c>
      <c r="AD177" s="166">
        <v>0</v>
      </c>
      <c r="AE177" s="205"/>
      <c r="AF177" s="205"/>
      <c r="AG177" s="201"/>
      <c r="AH177" s="201"/>
      <c r="AI177" s="206"/>
      <c r="AJ177" s="201"/>
      <c r="AK177" s="201"/>
      <c r="AL177" s="201"/>
      <c r="AM177" s="175"/>
      <c r="AN177" s="163"/>
      <c r="AO177" s="178"/>
      <c r="AP177" s="163"/>
      <c r="AQ177" s="178"/>
      <c r="AR177" s="178"/>
      <c r="AS177" s="178"/>
      <c r="AT177" s="178"/>
      <c r="AU177" s="178"/>
      <c r="AV177" s="178"/>
    </row>
    <row r="178" s="3" customFormat="1" ht="18" customHeight="1" spans="1:48">
      <c r="A178" s="155"/>
      <c r="B178" s="190" t="s">
        <v>691</v>
      </c>
      <c r="C178" s="190"/>
      <c r="D178" s="190"/>
      <c r="E178" s="191"/>
      <c r="F178" s="190"/>
      <c r="G178" s="190"/>
      <c r="H178" s="191"/>
      <c r="I178" s="190"/>
      <c r="J178" s="166">
        <f>SUM(J179:J186)</f>
        <v>0</v>
      </c>
      <c r="K178" s="166">
        <f t="shared" ref="K178:AA178" si="29">SUM(K179:K186)</f>
        <v>0</v>
      </c>
      <c r="L178" s="166">
        <f t="shared" si="29"/>
        <v>8</v>
      </c>
      <c r="M178" s="166">
        <f t="shared" si="29"/>
        <v>0</v>
      </c>
      <c r="N178" s="166">
        <f t="shared" si="29"/>
        <v>0</v>
      </c>
      <c r="O178" s="166">
        <f t="shared" si="29"/>
        <v>0</v>
      </c>
      <c r="P178" s="166">
        <f t="shared" si="29"/>
        <v>0</v>
      </c>
      <c r="Q178" s="166">
        <f t="shared" si="29"/>
        <v>0</v>
      </c>
      <c r="R178" s="166">
        <f t="shared" si="29"/>
        <v>11785</v>
      </c>
      <c r="S178" s="166">
        <f t="shared" si="29"/>
        <v>0</v>
      </c>
      <c r="T178" s="166">
        <f t="shared" si="29"/>
        <v>0</v>
      </c>
      <c r="U178" s="166">
        <f t="shared" si="29"/>
        <v>17048.7</v>
      </c>
      <c r="V178" s="166">
        <f t="shared" si="29"/>
        <v>5700</v>
      </c>
      <c r="W178" s="166">
        <f t="shared" si="29"/>
        <v>400</v>
      </c>
      <c r="X178" s="166">
        <f t="shared" si="29"/>
        <v>10948.7</v>
      </c>
      <c r="Y178" s="166">
        <f t="shared" si="29"/>
        <v>0</v>
      </c>
      <c r="Z178" s="166">
        <f t="shared" si="29"/>
        <v>0</v>
      </c>
      <c r="AA178" s="166">
        <f t="shared" si="29"/>
        <v>0</v>
      </c>
      <c r="AB178" s="166"/>
      <c r="AC178" s="166">
        <f>SUM(AC179:AC181)</f>
        <v>948</v>
      </c>
      <c r="AD178" s="166">
        <f>SUM(AD179:AD181)</f>
        <v>389</v>
      </c>
      <c r="AE178" s="205"/>
      <c r="AF178" s="205"/>
      <c r="AG178" s="201"/>
      <c r="AH178" s="201"/>
      <c r="AI178" s="206"/>
      <c r="AJ178" s="201"/>
      <c r="AK178" s="201"/>
      <c r="AL178" s="201"/>
      <c r="AM178" s="175"/>
      <c r="AN178" s="163"/>
      <c r="AO178" s="178"/>
      <c r="AP178" s="163"/>
      <c r="AQ178" s="178"/>
      <c r="AR178" s="178"/>
      <c r="AS178" s="178"/>
      <c r="AT178" s="178"/>
      <c r="AU178" s="178"/>
      <c r="AV178" s="178"/>
    </row>
    <row r="179" s="1" customFormat="1" ht="56.25" spans="1:48">
      <c r="A179" s="20">
        <v>118</v>
      </c>
      <c r="B179" s="20" t="s">
        <v>692</v>
      </c>
      <c r="C179" s="20">
        <v>2022</v>
      </c>
      <c r="D179" s="21" t="s">
        <v>43</v>
      </c>
      <c r="E179" s="21" t="s">
        <v>693</v>
      </c>
      <c r="F179" s="21" t="s">
        <v>45</v>
      </c>
      <c r="G179" s="22" t="s">
        <v>1074</v>
      </c>
      <c r="H179" s="21" t="s">
        <v>621</v>
      </c>
      <c r="I179" s="33" t="s">
        <v>694</v>
      </c>
      <c r="J179" s="21"/>
      <c r="K179" s="21"/>
      <c r="L179" s="21">
        <v>1</v>
      </c>
      <c r="M179" s="21"/>
      <c r="N179" s="21"/>
      <c r="O179" s="21"/>
      <c r="P179" s="21"/>
      <c r="Q179" s="21"/>
      <c r="R179" s="22">
        <v>1925</v>
      </c>
      <c r="S179" s="21" t="s">
        <v>200</v>
      </c>
      <c r="T179" s="21" t="s">
        <v>201</v>
      </c>
      <c r="U179" s="44">
        <v>160</v>
      </c>
      <c r="V179" s="44">
        <v>0</v>
      </c>
      <c r="W179" s="44">
        <v>0</v>
      </c>
      <c r="X179" s="44">
        <v>160</v>
      </c>
      <c r="Y179" s="44">
        <v>0</v>
      </c>
      <c r="Z179" s="44">
        <v>0</v>
      </c>
      <c r="AA179" s="44">
        <v>0</v>
      </c>
      <c r="AB179" s="44"/>
      <c r="AC179" s="50">
        <v>550</v>
      </c>
      <c r="AD179" s="50">
        <v>241</v>
      </c>
      <c r="AE179" s="33" t="s">
        <v>695</v>
      </c>
      <c r="AF179" s="33" t="s">
        <v>696</v>
      </c>
      <c r="AG179" s="21" t="s">
        <v>200</v>
      </c>
      <c r="AH179" s="21" t="s">
        <v>201</v>
      </c>
      <c r="AI179" s="58" t="s">
        <v>52</v>
      </c>
      <c r="AJ179" s="21" t="s">
        <v>53</v>
      </c>
      <c r="AK179" s="21" t="s">
        <v>1073</v>
      </c>
      <c r="AL179" s="21" t="s">
        <v>543</v>
      </c>
      <c r="AM179" s="66" t="s">
        <v>438</v>
      </c>
      <c r="AN179" s="66" t="s">
        <v>56</v>
      </c>
      <c r="AO179" s="133" t="s">
        <v>1112</v>
      </c>
      <c r="AP179" s="66"/>
      <c r="AQ179" s="20" t="s">
        <v>1079</v>
      </c>
      <c r="AR179" s="20"/>
      <c r="AS179" s="20"/>
      <c r="AT179" s="20"/>
      <c r="AU179" s="152" t="str">
        <f t="shared" ref="AU179:AU181" si="30">AI179</f>
        <v>林业和草原局</v>
      </c>
      <c r="AV179" s="128"/>
    </row>
    <row r="180" s="74" customFormat="1" ht="45" spans="1:48">
      <c r="A180" s="20">
        <v>119</v>
      </c>
      <c r="B180" s="152" t="s">
        <v>697</v>
      </c>
      <c r="C180" s="152">
        <v>2022</v>
      </c>
      <c r="D180" s="21" t="s">
        <v>430</v>
      </c>
      <c r="E180" s="248" t="s">
        <v>698</v>
      </c>
      <c r="F180" s="58" t="s">
        <v>45</v>
      </c>
      <c r="G180" s="114" t="s">
        <v>1074</v>
      </c>
      <c r="H180" s="58" t="s">
        <v>224</v>
      </c>
      <c r="I180" s="117" t="s">
        <v>1507</v>
      </c>
      <c r="J180" s="21"/>
      <c r="K180" s="21"/>
      <c r="L180" s="21">
        <v>1</v>
      </c>
      <c r="M180" s="21"/>
      <c r="N180" s="21"/>
      <c r="O180" s="21"/>
      <c r="P180" s="21"/>
      <c r="Q180" s="21"/>
      <c r="R180" s="22">
        <v>1197</v>
      </c>
      <c r="S180" s="58" t="s">
        <v>438</v>
      </c>
      <c r="T180" s="58" t="s">
        <v>439</v>
      </c>
      <c r="U180" s="115">
        <v>1608.7</v>
      </c>
      <c r="V180" s="115">
        <v>820</v>
      </c>
      <c r="W180" s="115">
        <v>0</v>
      </c>
      <c r="X180" s="115">
        <f>U180-V180</f>
        <v>788.7</v>
      </c>
      <c r="Y180" s="115">
        <v>0</v>
      </c>
      <c r="Z180" s="115">
        <v>0</v>
      </c>
      <c r="AA180" s="115">
        <v>0</v>
      </c>
      <c r="AB180" s="115"/>
      <c r="AC180" s="141">
        <v>342</v>
      </c>
      <c r="AD180" s="141">
        <v>113</v>
      </c>
      <c r="AE180" s="117" t="s">
        <v>1508</v>
      </c>
      <c r="AF180" s="117" t="s">
        <v>701</v>
      </c>
      <c r="AG180" s="21" t="s">
        <v>1154</v>
      </c>
      <c r="AH180" s="21" t="s">
        <v>1155</v>
      </c>
      <c r="AI180" s="58" t="s">
        <v>438</v>
      </c>
      <c r="AJ180" s="21" t="s">
        <v>439</v>
      </c>
      <c r="AK180" s="21" t="s">
        <v>82</v>
      </c>
      <c r="AL180" s="21" t="s">
        <v>543</v>
      </c>
      <c r="AM180" s="66" t="s">
        <v>215</v>
      </c>
      <c r="AN180" s="66" t="s">
        <v>56</v>
      </c>
      <c r="AO180" s="21" t="s">
        <v>1112</v>
      </c>
      <c r="AP180" s="66"/>
      <c r="AQ180" s="152" t="s">
        <v>1079</v>
      </c>
      <c r="AR180" s="152" t="s">
        <v>1079</v>
      </c>
      <c r="AS180" s="152" t="s">
        <v>1079</v>
      </c>
      <c r="AT180" s="152"/>
      <c r="AU180" s="152" t="str">
        <f t="shared" si="30"/>
        <v>水利局</v>
      </c>
      <c r="AV180" s="128" t="s">
        <v>1168</v>
      </c>
    </row>
    <row r="181" s="1" customFormat="1" ht="57" customHeight="1" spans="1:48">
      <c r="A181" s="20">
        <v>120</v>
      </c>
      <c r="B181" s="20" t="s">
        <v>1510</v>
      </c>
      <c r="C181" s="20">
        <v>2022</v>
      </c>
      <c r="D181" s="21" t="s">
        <v>430</v>
      </c>
      <c r="E181" s="264" t="s">
        <v>1511</v>
      </c>
      <c r="F181" s="21" t="s">
        <v>45</v>
      </c>
      <c r="G181" s="22" t="s">
        <v>1074</v>
      </c>
      <c r="H181" s="21" t="s">
        <v>425</v>
      </c>
      <c r="I181" s="33" t="s">
        <v>1512</v>
      </c>
      <c r="J181" s="21"/>
      <c r="K181" s="21"/>
      <c r="L181" s="21">
        <v>1</v>
      </c>
      <c r="M181" s="21"/>
      <c r="N181" s="21"/>
      <c r="O181" s="21"/>
      <c r="P181" s="21"/>
      <c r="Q181" s="21"/>
      <c r="R181" s="22">
        <v>153</v>
      </c>
      <c r="S181" s="21" t="s">
        <v>200</v>
      </c>
      <c r="T181" s="21" t="s">
        <v>201</v>
      </c>
      <c r="U181" s="44">
        <v>130</v>
      </c>
      <c r="V181" s="44">
        <v>130</v>
      </c>
      <c r="W181" s="44">
        <v>0</v>
      </c>
      <c r="X181" s="44">
        <v>0</v>
      </c>
      <c r="Y181" s="44">
        <v>0</v>
      </c>
      <c r="Z181" s="44">
        <v>0</v>
      </c>
      <c r="AA181" s="44">
        <v>0</v>
      </c>
      <c r="AB181" s="44"/>
      <c r="AC181" s="50">
        <v>56</v>
      </c>
      <c r="AD181" s="50">
        <v>35</v>
      </c>
      <c r="AE181" s="33" t="s">
        <v>1513</v>
      </c>
      <c r="AF181" s="33" t="s">
        <v>715</v>
      </c>
      <c r="AG181" s="21" t="s">
        <v>200</v>
      </c>
      <c r="AH181" s="21" t="s">
        <v>201</v>
      </c>
      <c r="AI181" s="58" t="s">
        <v>438</v>
      </c>
      <c r="AJ181" s="21" t="s">
        <v>439</v>
      </c>
      <c r="AK181" s="21" t="s">
        <v>82</v>
      </c>
      <c r="AL181" s="21" t="s">
        <v>543</v>
      </c>
      <c r="AM181" s="66" t="s">
        <v>438</v>
      </c>
      <c r="AN181" s="21"/>
      <c r="AO181" s="133"/>
      <c r="AP181" s="21"/>
      <c r="AQ181" s="20" t="s">
        <v>1079</v>
      </c>
      <c r="AR181" s="152" t="s">
        <v>1079</v>
      </c>
      <c r="AS181" s="20"/>
      <c r="AT181" s="20" t="s">
        <v>1514</v>
      </c>
      <c r="AU181" s="152" t="str">
        <f t="shared" si="30"/>
        <v>水利局</v>
      </c>
      <c r="AV181" s="128"/>
    </row>
    <row r="182" s="107" customFormat="1" ht="45" spans="1:49">
      <c r="A182" s="20">
        <v>121</v>
      </c>
      <c r="B182" s="109" t="s">
        <v>1386</v>
      </c>
      <c r="C182" s="109">
        <v>2023</v>
      </c>
      <c r="D182" s="21" t="s">
        <v>430</v>
      </c>
      <c r="E182" s="110" t="s">
        <v>636</v>
      </c>
      <c r="F182" s="110" t="s">
        <v>45</v>
      </c>
      <c r="G182" s="213" t="s">
        <v>1225</v>
      </c>
      <c r="H182" s="110" t="s">
        <v>637</v>
      </c>
      <c r="I182" s="229" t="s">
        <v>638</v>
      </c>
      <c r="J182" s="110"/>
      <c r="K182" s="110"/>
      <c r="L182" s="213">
        <v>1</v>
      </c>
      <c r="M182" s="110"/>
      <c r="N182" s="110"/>
      <c r="O182" s="110"/>
      <c r="P182" s="110"/>
      <c r="Q182" s="110"/>
      <c r="R182" s="213">
        <v>2860</v>
      </c>
      <c r="S182" s="110" t="s">
        <v>438</v>
      </c>
      <c r="T182" s="110" t="s">
        <v>439</v>
      </c>
      <c r="U182" s="314">
        <v>10000</v>
      </c>
      <c r="V182" s="314">
        <v>0</v>
      </c>
      <c r="W182" s="314">
        <v>0</v>
      </c>
      <c r="X182" s="314">
        <v>10000</v>
      </c>
      <c r="Y182" s="314">
        <v>0</v>
      </c>
      <c r="Z182" s="314">
        <v>0</v>
      </c>
      <c r="AA182" s="314">
        <v>0</v>
      </c>
      <c r="AB182" s="314"/>
      <c r="AC182" s="50">
        <v>817</v>
      </c>
      <c r="AD182" s="50">
        <v>478</v>
      </c>
      <c r="AE182" s="229" t="s">
        <v>639</v>
      </c>
      <c r="AF182" s="229" t="s">
        <v>640</v>
      </c>
      <c r="AG182" s="21" t="s">
        <v>438</v>
      </c>
      <c r="AH182" s="21" t="s">
        <v>439</v>
      </c>
      <c r="AI182" s="58" t="s">
        <v>438</v>
      </c>
      <c r="AJ182" s="21" t="s">
        <v>439</v>
      </c>
      <c r="AK182" s="21" t="s">
        <v>82</v>
      </c>
      <c r="AL182" s="21" t="s">
        <v>543</v>
      </c>
      <c r="AM182" s="21" t="s">
        <v>215</v>
      </c>
      <c r="AN182" s="234" t="s">
        <v>438</v>
      </c>
      <c r="AO182" s="21" t="s">
        <v>56</v>
      </c>
      <c r="AP182" s="21" t="s">
        <v>96</v>
      </c>
      <c r="AQ182" s="21"/>
      <c r="AR182" s="20"/>
      <c r="AS182" s="20"/>
      <c r="AT182" s="20"/>
      <c r="AU182" s="58" t="s">
        <v>438</v>
      </c>
      <c r="AV182" s="316"/>
      <c r="AW182" s="318"/>
    </row>
    <row r="183" s="107" customFormat="1" ht="67.5" spans="1:49">
      <c r="A183" s="20">
        <v>122</v>
      </c>
      <c r="B183" s="109" t="s">
        <v>1389</v>
      </c>
      <c r="C183" s="109">
        <v>2023</v>
      </c>
      <c r="D183" s="22" t="s">
        <v>654</v>
      </c>
      <c r="E183" s="213" t="s">
        <v>655</v>
      </c>
      <c r="F183" s="213" t="s">
        <v>45</v>
      </c>
      <c r="G183" s="213" t="s">
        <v>1225</v>
      </c>
      <c r="H183" s="213" t="s">
        <v>546</v>
      </c>
      <c r="I183" s="219" t="s">
        <v>656</v>
      </c>
      <c r="J183" s="213"/>
      <c r="K183" s="213"/>
      <c r="L183" s="213">
        <v>1</v>
      </c>
      <c r="M183" s="213"/>
      <c r="N183" s="213"/>
      <c r="O183" s="213"/>
      <c r="P183" s="213"/>
      <c r="Q183" s="213"/>
      <c r="R183" s="213">
        <v>2475</v>
      </c>
      <c r="S183" s="213" t="s">
        <v>50</v>
      </c>
      <c r="T183" s="110" t="s">
        <v>51</v>
      </c>
      <c r="U183" s="314">
        <v>400</v>
      </c>
      <c r="V183" s="314">
        <v>0</v>
      </c>
      <c r="W183" s="314">
        <v>400</v>
      </c>
      <c r="X183" s="314">
        <v>0</v>
      </c>
      <c r="Y183" s="314">
        <v>0</v>
      </c>
      <c r="Z183" s="314">
        <v>0</v>
      </c>
      <c r="AA183" s="314">
        <v>0</v>
      </c>
      <c r="AB183" s="314"/>
      <c r="AC183" s="50">
        <v>707</v>
      </c>
      <c r="AD183" s="50">
        <v>447</v>
      </c>
      <c r="AE183" s="219" t="s">
        <v>657</v>
      </c>
      <c r="AF183" s="219" t="s">
        <v>657</v>
      </c>
      <c r="AG183" s="22" t="s">
        <v>658</v>
      </c>
      <c r="AH183" s="21" t="s">
        <v>659</v>
      </c>
      <c r="AI183" s="114" t="s">
        <v>658</v>
      </c>
      <c r="AJ183" s="21" t="s">
        <v>659</v>
      </c>
      <c r="AK183" s="21" t="s">
        <v>1073</v>
      </c>
      <c r="AL183" s="21" t="s">
        <v>543</v>
      </c>
      <c r="AM183" s="21" t="s">
        <v>266</v>
      </c>
      <c r="AN183" s="322" t="s">
        <v>658</v>
      </c>
      <c r="AO183" s="21" t="s">
        <v>203</v>
      </c>
      <c r="AP183" s="133"/>
      <c r="AQ183" s="21"/>
      <c r="AR183" s="20"/>
      <c r="AS183" s="20"/>
      <c r="AT183" s="20"/>
      <c r="AU183" s="114" t="s">
        <v>658</v>
      </c>
      <c r="AV183" s="316"/>
      <c r="AW183" s="318"/>
    </row>
    <row r="184" s="107" customFormat="1" ht="45" spans="1:49">
      <c r="A184" s="20">
        <v>123</v>
      </c>
      <c r="B184" s="109" t="s">
        <v>1392</v>
      </c>
      <c r="C184" s="109">
        <v>2023</v>
      </c>
      <c r="D184" s="21" t="s">
        <v>430</v>
      </c>
      <c r="E184" s="110" t="s">
        <v>703</v>
      </c>
      <c r="F184" s="110" t="s">
        <v>45</v>
      </c>
      <c r="G184" s="213" t="s">
        <v>1225</v>
      </c>
      <c r="H184" s="110" t="s">
        <v>455</v>
      </c>
      <c r="I184" s="229" t="s">
        <v>704</v>
      </c>
      <c r="J184" s="110"/>
      <c r="K184" s="110"/>
      <c r="L184" s="110">
        <v>1</v>
      </c>
      <c r="M184" s="110"/>
      <c r="N184" s="110"/>
      <c r="O184" s="110"/>
      <c r="P184" s="110"/>
      <c r="Q184" s="110"/>
      <c r="R184" s="213">
        <v>1197</v>
      </c>
      <c r="S184" s="110" t="s">
        <v>438</v>
      </c>
      <c r="T184" s="110" t="s">
        <v>439</v>
      </c>
      <c r="U184" s="314">
        <v>1000</v>
      </c>
      <c r="V184" s="314">
        <v>1000</v>
      </c>
      <c r="W184" s="314">
        <v>0</v>
      </c>
      <c r="X184" s="314">
        <v>0</v>
      </c>
      <c r="Y184" s="314">
        <v>0</v>
      </c>
      <c r="Z184" s="314">
        <v>0</v>
      </c>
      <c r="AA184" s="314">
        <v>0</v>
      </c>
      <c r="AB184" s="314"/>
      <c r="AC184" s="50">
        <v>342</v>
      </c>
      <c r="AD184" s="50">
        <v>113</v>
      </c>
      <c r="AE184" s="229" t="s">
        <v>705</v>
      </c>
      <c r="AF184" s="229" t="s">
        <v>701</v>
      </c>
      <c r="AG184" s="66" t="s">
        <v>1154</v>
      </c>
      <c r="AH184" s="66" t="s">
        <v>1155</v>
      </c>
      <c r="AI184" s="58" t="s">
        <v>438</v>
      </c>
      <c r="AJ184" s="21" t="s">
        <v>439</v>
      </c>
      <c r="AK184" s="21" t="s">
        <v>82</v>
      </c>
      <c r="AL184" s="21" t="s">
        <v>543</v>
      </c>
      <c r="AM184" s="21" t="s">
        <v>215</v>
      </c>
      <c r="AN184" s="234" t="s">
        <v>438</v>
      </c>
      <c r="AO184" s="21" t="s">
        <v>203</v>
      </c>
      <c r="AP184" s="133"/>
      <c r="AQ184" s="21"/>
      <c r="AR184" s="20"/>
      <c r="AS184" s="20"/>
      <c r="AT184" s="20"/>
      <c r="AU184" s="58" t="s">
        <v>438</v>
      </c>
      <c r="AV184" s="316"/>
      <c r="AW184" s="318"/>
    </row>
    <row r="185" s="107" customFormat="1" ht="78.75" spans="1:49">
      <c r="A185" s="20">
        <v>124</v>
      </c>
      <c r="B185" s="109" t="s">
        <v>1393</v>
      </c>
      <c r="C185" s="109">
        <v>2023</v>
      </c>
      <c r="D185" s="21" t="s">
        <v>430</v>
      </c>
      <c r="E185" s="110" t="s">
        <v>707</v>
      </c>
      <c r="F185" s="110" t="s">
        <v>45</v>
      </c>
      <c r="G185" s="213" t="s">
        <v>1225</v>
      </c>
      <c r="H185" s="110" t="s">
        <v>425</v>
      </c>
      <c r="I185" s="229" t="s">
        <v>708</v>
      </c>
      <c r="J185" s="110"/>
      <c r="K185" s="110"/>
      <c r="L185" s="110">
        <v>1</v>
      </c>
      <c r="M185" s="110"/>
      <c r="N185" s="110"/>
      <c r="O185" s="110"/>
      <c r="P185" s="110"/>
      <c r="Q185" s="110"/>
      <c r="R185" s="213">
        <v>1348</v>
      </c>
      <c r="S185" s="110" t="s">
        <v>200</v>
      </c>
      <c r="T185" s="110" t="s">
        <v>201</v>
      </c>
      <c r="U185" s="314">
        <v>750</v>
      </c>
      <c r="V185" s="314">
        <v>750</v>
      </c>
      <c r="W185" s="314">
        <v>0</v>
      </c>
      <c r="X185" s="314">
        <v>0</v>
      </c>
      <c r="Y185" s="314">
        <v>0</v>
      </c>
      <c r="Z185" s="314">
        <v>0</v>
      </c>
      <c r="AA185" s="314">
        <v>0</v>
      </c>
      <c r="AB185" s="314"/>
      <c r="AC185" s="50">
        <v>385</v>
      </c>
      <c r="AD185" s="50">
        <v>134</v>
      </c>
      <c r="AE185" s="229" t="s">
        <v>709</v>
      </c>
      <c r="AF185" s="229" t="s">
        <v>710</v>
      </c>
      <c r="AG185" s="21" t="s">
        <v>200</v>
      </c>
      <c r="AH185" s="21" t="s">
        <v>201</v>
      </c>
      <c r="AI185" s="58" t="s">
        <v>438</v>
      </c>
      <c r="AJ185" s="21" t="s">
        <v>439</v>
      </c>
      <c r="AK185" s="21" t="s">
        <v>82</v>
      </c>
      <c r="AL185" s="21" t="s">
        <v>543</v>
      </c>
      <c r="AM185" s="66" t="s">
        <v>438</v>
      </c>
      <c r="AN185" s="234" t="s">
        <v>438</v>
      </c>
      <c r="AO185" s="66" t="s">
        <v>203</v>
      </c>
      <c r="AP185" s="133" t="s">
        <v>1112</v>
      </c>
      <c r="AQ185" s="66"/>
      <c r="AR185" s="20"/>
      <c r="AS185" s="20"/>
      <c r="AT185" s="20"/>
      <c r="AU185" s="58" t="s">
        <v>438</v>
      </c>
      <c r="AV185" s="316"/>
      <c r="AW185" s="318"/>
    </row>
    <row r="186" s="107" customFormat="1" ht="45" spans="1:49">
      <c r="A186" s="20">
        <v>125</v>
      </c>
      <c r="B186" s="109" t="s">
        <v>1394</v>
      </c>
      <c r="C186" s="109">
        <v>2023</v>
      </c>
      <c r="D186" s="21" t="s">
        <v>430</v>
      </c>
      <c r="E186" s="110" t="s">
        <v>712</v>
      </c>
      <c r="F186" s="110" t="s">
        <v>45</v>
      </c>
      <c r="G186" s="213" t="s">
        <v>1225</v>
      </c>
      <c r="H186" s="110" t="s">
        <v>433</v>
      </c>
      <c r="I186" s="229" t="s">
        <v>713</v>
      </c>
      <c r="J186" s="110"/>
      <c r="K186" s="110"/>
      <c r="L186" s="110">
        <v>1</v>
      </c>
      <c r="M186" s="110"/>
      <c r="N186" s="110"/>
      <c r="O186" s="110"/>
      <c r="P186" s="110"/>
      <c r="Q186" s="110"/>
      <c r="R186" s="213">
        <v>630</v>
      </c>
      <c r="S186" s="110" t="s">
        <v>78</v>
      </c>
      <c r="T186" s="110" t="s">
        <v>1076</v>
      </c>
      <c r="U186" s="314">
        <v>3000</v>
      </c>
      <c r="V186" s="314">
        <v>3000</v>
      </c>
      <c r="W186" s="314">
        <v>0</v>
      </c>
      <c r="X186" s="314">
        <v>0</v>
      </c>
      <c r="Y186" s="314">
        <v>0</v>
      </c>
      <c r="Z186" s="314">
        <v>0</v>
      </c>
      <c r="AA186" s="314">
        <v>0</v>
      </c>
      <c r="AB186" s="314"/>
      <c r="AC186" s="50">
        <v>180</v>
      </c>
      <c r="AD186" s="50">
        <v>56</v>
      </c>
      <c r="AE186" s="229" t="s">
        <v>714</v>
      </c>
      <c r="AF186" s="229" t="s">
        <v>715</v>
      </c>
      <c r="AG186" s="21" t="s">
        <v>78</v>
      </c>
      <c r="AH186" s="21" t="s">
        <v>1076</v>
      </c>
      <c r="AI186" s="58" t="s">
        <v>438</v>
      </c>
      <c r="AJ186" s="21" t="s">
        <v>439</v>
      </c>
      <c r="AK186" s="21" t="s">
        <v>82</v>
      </c>
      <c r="AL186" s="21" t="s">
        <v>543</v>
      </c>
      <c r="AM186" s="21" t="s">
        <v>440</v>
      </c>
      <c r="AN186" s="234" t="s">
        <v>438</v>
      </c>
      <c r="AO186" s="21" t="s">
        <v>280</v>
      </c>
      <c r="AP186" s="133"/>
      <c r="AQ186" s="21"/>
      <c r="AR186" s="20"/>
      <c r="AS186" s="20"/>
      <c r="AT186" s="20"/>
      <c r="AU186" s="58" t="s">
        <v>438</v>
      </c>
      <c r="AV186" s="316"/>
      <c r="AW186" s="318"/>
    </row>
    <row r="187" s="3" customFormat="1" ht="18" customHeight="1" spans="1:48">
      <c r="A187" s="155"/>
      <c r="B187" s="190" t="s">
        <v>716</v>
      </c>
      <c r="C187" s="190"/>
      <c r="D187" s="191"/>
      <c r="E187" s="191"/>
      <c r="F187" s="190"/>
      <c r="G187" s="191"/>
      <c r="H187" s="191"/>
      <c r="I187" s="190"/>
      <c r="J187" s="166">
        <v>0</v>
      </c>
      <c r="K187" s="166">
        <v>0</v>
      </c>
      <c r="L187" s="166">
        <v>0</v>
      </c>
      <c r="M187" s="166">
        <v>0</v>
      </c>
      <c r="N187" s="166">
        <v>0</v>
      </c>
      <c r="O187" s="166">
        <v>0</v>
      </c>
      <c r="P187" s="166">
        <v>0</v>
      </c>
      <c r="Q187" s="166">
        <v>0</v>
      </c>
      <c r="R187" s="166">
        <v>0</v>
      </c>
      <c r="S187" s="166">
        <v>0</v>
      </c>
      <c r="T187" s="166">
        <v>0</v>
      </c>
      <c r="U187" s="166">
        <v>0</v>
      </c>
      <c r="V187" s="166">
        <v>0</v>
      </c>
      <c r="W187" s="166">
        <v>0</v>
      </c>
      <c r="X187" s="166">
        <v>0</v>
      </c>
      <c r="Y187" s="166">
        <v>0</v>
      </c>
      <c r="Z187" s="166">
        <v>0</v>
      </c>
      <c r="AA187" s="166">
        <v>0</v>
      </c>
      <c r="AB187" s="166"/>
      <c r="AC187" s="166">
        <v>0</v>
      </c>
      <c r="AD187" s="166">
        <v>0</v>
      </c>
      <c r="AE187" s="205"/>
      <c r="AF187" s="205"/>
      <c r="AG187" s="201"/>
      <c r="AH187" s="201"/>
      <c r="AI187" s="206"/>
      <c r="AJ187" s="201"/>
      <c r="AK187" s="201"/>
      <c r="AL187" s="201"/>
      <c r="AM187" s="175"/>
      <c r="AN187" s="163"/>
      <c r="AO187" s="178"/>
      <c r="AP187" s="163"/>
      <c r="AQ187" s="178"/>
      <c r="AR187" s="178"/>
      <c r="AS187" s="178"/>
      <c r="AT187" s="178"/>
      <c r="AU187" s="178"/>
      <c r="AV187" s="178"/>
    </row>
    <row r="188" s="3" customFormat="1" ht="18" customHeight="1" spans="1:48">
      <c r="A188" s="155"/>
      <c r="B188" s="190" t="s">
        <v>717</v>
      </c>
      <c r="C188" s="190"/>
      <c r="D188" s="191"/>
      <c r="E188" s="191"/>
      <c r="F188" s="190"/>
      <c r="G188" s="191"/>
      <c r="H188" s="191"/>
      <c r="I188" s="190"/>
      <c r="J188" s="166">
        <f t="shared" ref="J188:AA188" si="31">J189+J191+J195+J200</f>
        <v>0</v>
      </c>
      <c r="K188" s="166">
        <f t="shared" si="31"/>
        <v>0</v>
      </c>
      <c r="L188" s="166">
        <f t="shared" si="31"/>
        <v>26</v>
      </c>
      <c r="M188" s="166">
        <f t="shared" si="31"/>
        <v>0</v>
      </c>
      <c r="N188" s="166">
        <f t="shared" si="31"/>
        <v>0</v>
      </c>
      <c r="O188" s="166">
        <f t="shared" si="31"/>
        <v>0</v>
      </c>
      <c r="P188" s="166">
        <f t="shared" si="31"/>
        <v>0</v>
      </c>
      <c r="Q188" s="166">
        <f t="shared" si="31"/>
        <v>0</v>
      </c>
      <c r="R188" s="166">
        <f t="shared" si="31"/>
        <v>65690</v>
      </c>
      <c r="S188" s="166">
        <f t="shared" si="31"/>
        <v>0</v>
      </c>
      <c r="T188" s="166">
        <f t="shared" si="31"/>
        <v>0</v>
      </c>
      <c r="U188" s="166">
        <f t="shared" si="31"/>
        <v>8439.15</v>
      </c>
      <c r="V188" s="166">
        <f t="shared" si="31"/>
        <v>1515</v>
      </c>
      <c r="W188" s="166">
        <f t="shared" si="31"/>
        <v>1530</v>
      </c>
      <c r="X188" s="166">
        <f t="shared" si="31"/>
        <v>5244.15</v>
      </c>
      <c r="Y188" s="166">
        <f t="shared" si="31"/>
        <v>0</v>
      </c>
      <c r="Z188" s="166">
        <f t="shared" si="31"/>
        <v>0</v>
      </c>
      <c r="AA188" s="166">
        <f t="shared" si="31"/>
        <v>150</v>
      </c>
      <c r="AB188" s="166"/>
      <c r="AC188" s="166">
        <f>AC189+AC191+AC195+AC200</f>
        <v>9452</v>
      </c>
      <c r="AD188" s="166">
        <f>AD189+AD191+AD195+AD200</f>
        <v>4100</v>
      </c>
      <c r="AE188" s="205"/>
      <c r="AF188" s="205"/>
      <c r="AG188" s="201"/>
      <c r="AH188" s="201"/>
      <c r="AI188" s="206"/>
      <c r="AJ188" s="201"/>
      <c r="AK188" s="201"/>
      <c r="AL188" s="201"/>
      <c r="AM188" s="175"/>
      <c r="AN188" s="163"/>
      <c r="AO188" s="178"/>
      <c r="AP188" s="163"/>
      <c r="AQ188" s="178"/>
      <c r="AR188" s="178"/>
      <c r="AS188" s="178"/>
      <c r="AT188" s="178"/>
      <c r="AU188" s="178"/>
      <c r="AV188" s="178"/>
    </row>
    <row r="189" s="3" customFormat="1" ht="18" customHeight="1" spans="1:48">
      <c r="A189" s="155"/>
      <c r="B189" s="190" t="s">
        <v>718</v>
      </c>
      <c r="C189" s="190"/>
      <c r="D189" s="191"/>
      <c r="E189" s="191"/>
      <c r="F189" s="190"/>
      <c r="G189" s="191"/>
      <c r="H189" s="191"/>
      <c r="I189" s="190"/>
      <c r="J189" s="166">
        <f t="shared" ref="J189:AA189" si="32">SUM(J190:J190)</f>
        <v>0</v>
      </c>
      <c r="K189" s="166">
        <f t="shared" si="32"/>
        <v>0</v>
      </c>
      <c r="L189" s="166">
        <f t="shared" si="32"/>
        <v>1</v>
      </c>
      <c r="M189" s="166">
        <f t="shared" si="32"/>
        <v>0</v>
      </c>
      <c r="N189" s="166">
        <f t="shared" si="32"/>
        <v>0</v>
      </c>
      <c r="O189" s="166">
        <f t="shared" si="32"/>
        <v>0</v>
      </c>
      <c r="P189" s="166">
        <f t="shared" si="32"/>
        <v>0</v>
      </c>
      <c r="Q189" s="166">
        <f t="shared" si="32"/>
        <v>0</v>
      </c>
      <c r="R189" s="166">
        <f t="shared" si="32"/>
        <v>3693</v>
      </c>
      <c r="S189" s="166">
        <f t="shared" si="32"/>
        <v>0</v>
      </c>
      <c r="T189" s="166">
        <f t="shared" si="32"/>
        <v>0</v>
      </c>
      <c r="U189" s="166">
        <f t="shared" si="32"/>
        <v>50</v>
      </c>
      <c r="V189" s="166">
        <f t="shared" si="32"/>
        <v>50</v>
      </c>
      <c r="W189" s="166">
        <f t="shared" si="32"/>
        <v>0</v>
      </c>
      <c r="X189" s="166">
        <f t="shared" si="32"/>
        <v>0</v>
      </c>
      <c r="Y189" s="166">
        <f t="shared" si="32"/>
        <v>0</v>
      </c>
      <c r="Z189" s="166">
        <f t="shared" si="32"/>
        <v>0</v>
      </c>
      <c r="AA189" s="166">
        <f t="shared" si="32"/>
        <v>0</v>
      </c>
      <c r="AB189" s="166"/>
      <c r="AC189" s="166">
        <f>SUM(AC190:AC190)</f>
        <v>1055</v>
      </c>
      <c r="AD189" s="166">
        <f>SUM(AD190:AD190)</f>
        <v>743</v>
      </c>
      <c r="AE189" s="205"/>
      <c r="AF189" s="205"/>
      <c r="AG189" s="201"/>
      <c r="AH189" s="201"/>
      <c r="AI189" s="206"/>
      <c r="AJ189" s="201"/>
      <c r="AK189" s="201"/>
      <c r="AL189" s="201"/>
      <c r="AM189" s="175"/>
      <c r="AN189" s="163"/>
      <c r="AO189" s="178"/>
      <c r="AP189" s="163"/>
      <c r="AQ189" s="178"/>
      <c r="AR189" s="178"/>
      <c r="AS189" s="178"/>
      <c r="AT189" s="178"/>
      <c r="AU189" s="178"/>
      <c r="AV189" s="178"/>
    </row>
    <row r="190" s="3" customFormat="1" ht="56.25" spans="1:48">
      <c r="A190" s="158">
        <v>126</v>
      </c>
      <c r="B190" s="158" t="s">
        <v>719</v>
      </c>
      <c r="C190" s="158">
        <v>2022</v>
      </c>
      <c r="D190" s="23" t="s">
        <v>720</v>
      </c>
      <c r="E190" s="305" t="s">
        <v>721</v>
      </c>
      <c r="F190" s="305" t="s">
        <v>45</v>
      </c>
      <c r="G190" s="163" t="s">
        <v>1074</v>
      </c>
      <c r="H190" s="305" t="s">
        <v>285</v>
      </c>
      <c r="I190" s="306" t="s">
        <v>722</v>
      </c>
      <c r="J190" s="305"/>
      <c r="K190" s="305"/>
      <c r="L190" s="305">
        <v>1</v>
      </c>
      <c r="M190" s="305"/>
      <c r="N190" s="305"/>
      <c r="O190" s="305"/>
      <c r="P190" s="305"/>
      <c r="Q190" s="305"/>
      <c r="R190" s="232">
        <v>3693</v>
      </c>
      <c r="S190" s="232" t="s">
        <v>50</v>
      </c>
      <c r="T190" s="163" t="s">
        <v>51</v>
      </c>
      <c r="U190" s="204">
        <v>50</v>
      </c>
      <c r="V190" s="204">
        <v>50</v>
      </c>
      <c r="W190" s="204">
        <v>0</v>
      </c>
      <c r="X190" s="204">
        <v>0</v>
      </c>
      <c r="Y190" s="204">
        <v>0</v>
      </c>
      <c r="Z190" s="204">
        <v>0</v>
      </c>
      <c r="AA190" s="204">
        <v>0</v>
      </c>
      <c r="AB190" s="204"/>
      <c r="AC190" s="50">
        <v>1055</v>
      </c>
      <c r="AD190" s="50">
        <v>743</v>
      </c>
      <c r="AE190" s="306" t="s">
        <v>723</v>
      </c>
      <c r="AF190" s="306" t="s">
        <v>724</v>
      </c>
      <c r="AG190" s="22" t="s">
        <v>50</v>
      </c>
      <c r="AH190" s="21" t="s">
        <v>51</v>
      </c>
      <c r="AI190" s="58" t="s">
        <v>80</v>
      </c>
      <c r="AJ190" s="21" t="s">
        <v>81</v>
      </c>
      <c r="AK190" s="21" t="s">
        <v>82</v>
      </c>
      <c r="AL190" s="21" t="s">
        <v>725</v>
      </c>
      <c r="AM190" s="21" t="s">
        <v>131</v>
      </c>
      <c r="AN190" s="21" t="s">
        <v>280</v>
      </c>
      <c r="AO190" s="265"/>
      <c r="AP190" s="21"/>
      <c r="AQ190" s="158" t="s">
        <v>1079</v>
      </c>
      <c r="AR190" s="158" t="s">
        <v>1079</v>
      </c>
      <c r="AS190" s="158" t="s">
        <v>1079</v>
      </c>
      <c r="AT190" s="158" t="s">
        <v>1135</v>
      </c>
      <c r="AU190" s="152" t="str">
        <f t="shared" ref="AU190:AU194" si="33">AI190</f>
        <v>农业农村局</v>
      </c>
      <c r="AV190" s="185" t="s">
        <v>1080</v>
      </c>
    </row>
    <row r="191" s="3" customFormat="1" ht="18" customHeight="1" spans="1:48">
      <c r="A191" s="155"/>
      <c r="B191" s="190" t="s">
        <v>726</v>
      </c>
      <c r="C191" s="190"/>
      <c r="D191" s="191"/>
      <c r="E191" s="191"/>
      <c r="F191" s="190"/>
      <c r="G191" s="191"/>
      <c r="H191" s="191"/>
      <c r="I191" s="190"/>
      <c r="J191" s="166">
        <f t="shared" ref="J191:AA191" si="34">SUM(J192:J194)</f>
        <v>0</v>
      </c>
      <c r="K191" s="166">
        <f t="shared" si="34"/>
        <v>0</v>
      </c>
      <c r="L191" s="166">
        <f t="shared" si="34"/>
        <v>3</v>
      </c>
      <c r="M191" s="166">
        <f t="shared" si="34"/>
        <v>0</v>
      </c>
      <c r="N191" s="166">
        <f t="shared" si="34"/>
        <v>0</v>
      </c>
      <c r="O191" s="166">
        <f t="shared" si="34"/>
        <v>0</v>
      </c>
      <c r="P191" s="166">
        <f t="shared" si="34"/>
        <v>0</v>
      </c>
      <c r="Q191" s="166">
        <f t="shared" si="34"/>
        <v>0</v>
      </c>
      <c r="R191" s="166">
        <f t="shared" si="34"/>
        <v>4555</v>
      </c>
      <c r="S191" s="166">
        <f t="shared" si="34"/>
        <v>0</v>
      </c>
      <c r="T191" s="166">
        <f t="shared" si="34"/>
        <v>0</v>
      </c>
      <c r="U191" s="166">
        <f t="shared" si="34"/>
        <v>1030</v>
      </c>
      <c r="V191" s="166">
        <f t="shared" si="34"/>
        <v>0</v>
      </c>
      <c r="W191" s="166">
        <f t="shared" si="34"/>
        <v>1030</v>
      </c>
      <c r="X191" s="166">
        <f t="shared" si="34"/>
        <v>0</v>
      </c>
      <c r="Y191" s="166">
        <f t="shared" si="34"/>
        <v>0</v>
      </c>
      <c r="Z191" s="166">
        <f t="shared" si="34"/>
        <v>0</v>
      </c>
      <c r="AA191" s="166">
        <f t="shared" si="34"/>
        <v>0</v>
      </c>
      <c r="AB191" s="166"/>
      <c r="AC191" s="166">
        <f>SUM(AC192:AC194)</f>
        <v>892</v>
      </c>
      <c r="AD191" s="166">
        <f>SUM(AD192:AD194)</f>
        <v>282</v>
      </c>
      <c r="AE191" s="205"/>
      <c r="AF191" s="205"/>
      <c r="AG191" s="201"/>
      <c r="AH191" s="201"/>
      <c r="AI191" s="206"/>
      <c r="AJ191" s="201"/>
      <c r="AK191" s="201"/>
      <c r="AL191" s="201"/>
      <c r="AM191" s="175"/>
      <c r="AN191" s="163"/>
      <c r="AO191" s="178"/>
      <c r="AP191" s="163"/>
      <c r="AQ191" s="178"/>
      <c r="AR191" s="178"/>
      <c r="AS191" s="178"/>
      <c r="AT191" s="178"/>
      <c r="AU191" s="178"/>
      <c r="AV191" s="178"/>
    </row>
    <row r="192" s="1" customFormat="1" ht="101.25" spans="1:48">
      <c r="A192" s="20">
        <v>127</v>
      </c>
      <c r="B192" s="20" t="s">
        <v>727</v>
      </c>
      <c r="C192" s="20">
        <v>2022</v>
      </c>
      <c r="D192" s="21" t="s">
        <v>664</v>
      </c>
      <c r="E192" s="21" t="s">
        <v>728</v>
      </c>
      <c r="F192" s="21" t="s">
        <v>45</v>
      </c>
      <c r="G192" s="21" t="s">
        <v>1074</v>
      </c>
      <c r="H192" s="21" t="s">
        <v>455</v>
      </c>
      <c r="I192" s="33" t="s">
        <v>729</v>
      </c>
      <c r="J192" s="21"/>
      <c r="K192" s="21"/>
      <c r="L192" s="21">
        <v>1</v>
      </c>
      <c r="M192" s="21"/>
      <c r="N192" s="21"/>
      <c r="O192" s="21"/>
      <c r="P192" s="21"/>
      <c r="Q192" s="21"/>
      <c r="R192" s="22">
        <v>445</v>
      </c>
      <c r="S192" s="21" t="s">
        <v>168</v>
      </c>
      <c r="T192" s="21" t="s">
        <v>1117</v>
      </c>
      <c r="U192" s="44">
        <v>150</v>
      </c>
      <c r="V192" s="44">
        <v>0</v>
      </c>
      <c r="W192" s="44">
        <v>150</v>
      </c>
      <c r="X192" s="44">
        <v>0</v>
      </c>
      <c r="Y192" s="44">
        <v>0</v>
      </c>
      <c r="Z192" s="44">
        <v>0</v>
      </c>
      <c r="AA192" s="44">
        <v>0</v>
      </c>
      <c r="AB192" s="44"/>
      <c r="AC192" s="50">
        <v>127</v>
      </c>
      <c r="AD192" s="50">
        <v>40</v>
      </c>
      <c r="AE192" s="33" t="s">
        <v>730</v>
      </c>
      <c r="AF192" s="33" t="s">
        <v>731</v>
      </c>
      <c r="AG192" s="21" t="s">
        <v>168</v>
      </c>
      <c r="AH192" s="21" t="s">
        <v>1117</v>
      </c>
      <c r="AI192" s="58" t="s">
        <v>732</v>
      </c>
      <c r="AJ192" s="21" t="s">
        <v>733</v>
      </c>
      <c r="AK192" s="21" t="s">
        <v>389</v>
      </c>
      <c r="AL192" s="21" t="s">
        <v>725</v>
      </c>
      <c r="AM192" s="21" t="s">
        <v>734</v>
      </c>
      <c r="AN192" s="21" t="s">
        <v>56</v>
      </c>
      <c r="AO192" s="133"/>
      <c r="AP192" s="21"/>
      <c r="AQ192" s="20" t="s">
        <v>1079</v>
      </c>
      <c r="AR192" s="20"/>
      <c r="AS192" s="20"/>
      <c r="AT192" s="20"/>
      <c r="AU192" s="152" t="str">
        <f t="shared" si="33"/>
        <v>住建局</v>
      </c>
      <c r="AV192" s="128"/>
    </row>
    <row r="193" s="1" customFormat="1" ht="78.75" spans="1:48">
      <c r="A193" s="20">
        <v>128</v>
      </c>
      <c r="B193" s="20" t="s">
        <v>735</v>
      </c>
      <c r="C193" s="20">
        <v>2022</v>
      </c>
      <c r="D193" s="21" t="s">
        <v>664</v>
      </c>
      <c r="E193" s="21" t="s">
        <v>736</v>
      </c>
      <c r="F193" s="21" t="s">
        <v>45</v>
      </c>
      <c r="G193" s="21" t="s">
        <v>1074</v>
      </c>
      <c r="H193" s="21" t="s">
        <v>737</v>
      </c>
      <c r="I193" s="33" t="s">
        <v>738</v>
      </c>
      <c r="J193" s="21"/>
      <c r="K193" s="21"/>
      <c r="L193" s="21">
        <v>1</v>
      </c>
      <c r="M193" s="21"/>
      <c r="N193" s="21"/>
      <c r="O193" s="21"/>
      <c r="P193" s="21"/>
      <c r="Q193" s="21"/>
      <c r="R193" s="22">
        <v>1523</v>
      </c>
      <c r="S193" s="21" t="s">
        <v>78</v>
      </c>
      <c r="T193" s="21" t="s">
        <v>1076</v>
      </c>
      <c r="U193" s="44">
        <v>380</v>
      </c>
      <c r="V193" s="44">
        <v>0</v>
      </c>
      <c r="W193" s="44">
        <v>380</v>
      </c>
      <c r="X193" s="44">
        <v>0</v>
      </c>
      <c r="Y193" s="44">
        <v>0</v>
      </c>
      <c r="Z193" s="44">
        <v>0</v>
      </c>
      <c r="AA193" s="44">
        <v>0</v>
      </c>
      <c r="AB193" s="44"/>
      <c r="AC193" s="50">
        <v>435</v>
      </c>
      <c r="AD193" s="50">
        <v>132</v>
      </c>
      <c r="AE193" s="33" t="s">
        <v>739</v>
      </c>
      <c r="AF193" s="33" t="s">
        <v>740</v>
      </c>
      <c r="AG193" s="21" t="s">
        <v>78</v>
      </c>
      <c r="AH193" s="21" t="s">
        <v>1076</v>
      </c>
      <c r="AI193" s="58" t="s">
        <v>732</v>
      </c>
      <c r="AJ193" s="21" t="s">
        <v>733</v>
      </c>
      <c r="AK193" s="21" t="s">
        <v>389</v>
      </c>
      <c r="AL193" s="21" t="s">
        <v>725</v>
      </c>
      <c r="AM193" s="21" t="s">
        <v>741</v>
      </c>
      <c r="AN193" s="21" t="s">
        <v>203</v>
      </c>
      <c r="AO193" s="133"/>
      <c r="AP193" s="21"/>
      <c r="AQ193" s="20" t="s">
        <v>1079</v>
      </c>
      <c r="AR193" s="20"/>
      <c r="AS193" s="20"/>
      <c r="AT193" s="20"/>
      <c r="AU193" s="152" t="str">
        <f t="shared" si="33"/>
        <v>住建局</v>
      </c>
      <c r="AV193" s="128"/>
    </row>
    <row r="194" s="78" customFormat="1" ht="118" customHeight="1" spans="1:48">
      <c r="A194" s="20">
        <v>129</v>
      </c>
      <c r="B194" s="247" t="s">
        <v>1169</v>
      </c>
      <c r="C194" s="247">
        <v>2022</v>
      </c>
      <c r="D194" s="110" t="s">
        <v>664</v>
      </c>
      <c r="E194" s="237" t="s">
        <v>1170</v>
      </c>
      <c r="F194" s="237" t="s">
        <v>45</v>
      </c>
      <c r="G194" s="237" t="s">
        <v>1074</v>
      </c>
      <c r="H194" s="237" t="s">
        <v>1171</v>
      </c>
      <c r="I194" s="307" t="s">
        <v>1172</v>
      </c>
      <c r="J194" s="163"/>
      <c r="K194" s="163"/>
      <c r="L194" s="163">
        <v>1</v>
      </c>
      <c r="M194" s="163"/>
      <c r="N194" s="163"/>
      <c r="O194" s="163"/>
      <c r="P194" s="163"/>
      <c r="Q194" s="163"/>
      <c r="R194" s="232">
        <v>2587</v>
      </c>
      <c r="S194" s="237" t="s">
        <v>70</v>
      </c>
      <c r="T194" s="237" t="s">
        <v>1075</v>
      </c>
      <c r="U194" s="308">
        <v>500</v>
      </c>
      <c r="V194" s="308"/>
      <c r="W194" s="308">
        <v>500</v>
      </c>
      <c r="X194" s="308"/>
      <c r="Y194" s="308"/>
      <c r="Z194" s="308"/>
      <c r="AA194" s="308"/>
      <c r="AB194" s="308"/>
      <c r="AC194" s="141">
        <v>330</v>
      </c>
      <c r="AD194" s="141">
        <v>110</v>
      </c>
      <c r="AE194" s="309" t="s">
        <v>730</v>
      </c>
      <c r="AF194" s="309" t="s">
        <v>1173</v>
      </c>
      <c r="AG194" s="58" t="s">
        <v>70</v>
      </c>
      <c r="AH194" s="58" t="s">
        <v>1075</v>
      </c>
      <c r="AI194" s="110" t="s">
        <v>732</v>
      </c>
      <c r="AJ194" s="110" t="s">
        <v>733</v>
      </c>
      <c r="AK194" s="110" t="s">
        <v>389</v>
      </c>
      <c r="AL194" s="110" t="s">
        <v>543</v>
      </c>
      <c r="AM194" s="110"/>
      <c r="AN194" s="110"/>
      <c r="AO194" s="235"/>
      <c r="AP194" s="110"/>
      <c r="AQ194" s="247" t="s">
        <v>1079</v>
      </c>
      <c r="AR194" s="247" t="s">
        <v>1079</v>
      </c>
      <c r="AS194" s="247" t="s">
        <v>1079</v>
      </c>
      <c r="AT194" s="247" t="s">
        <v>1127</v>
      </c>
      <c r="AU194" s="152" t="str">
        <f t="shared" si="33"/>
        <v>住建局</v>
      </c>
      <c r="AV194" s="185" t="s">
        <v>1174</v>
      </c>
    </row>
    <row r="195" s="3" customFormat="1" ht="18" customHeight="1" spans="1:48">
      <c r="A195" s="155"/>
      <c r="B195" s="190" t="s">
        <v>742</v>
      </c>
      <c r="C195" s="190"/>
      <c r="D195" s="191"/>
      <c r="E195" s="191"/>
      <c r="F195" s="190"/>
      <c r="G195" s="191"/>
      <c r="H195" s="191"/>
      <c r="I195" s="190"/>
      <c r="J195" s="166">
        <f>SUM(J196:J199)</f>
        <v>0</v>
      </c>
      <c r="K195" s="166">
        <f t="shared" ref="K195:AA195" si="35">SUM(K196:K199)</f>
        <v>0</v>
      </c>
      <c r="L195" s="166">
        <f t="shared" si="35"/>
        <v>4</v>
      </c>
      <c r="M195" s="166">
        <f t="shared" si="35"/>
        <v>0</v>
      </c>
      <c r="N195" s="166">
        <f t="shared" si="35"/>
        <v>0</v>
      </c>
      <c r="O195" s="166">
        <f t="shared" si="35"/>
        <v>0</v>
      </c>
      <c r="P195" s="166">
        <f t="shared" si="35"/>
        <v>0</v>
      </c>
      <c r="Q195" s="166">
        <f t="shared" si="35"/>
        <v>0</v>
      </c>
      <c r="R195" s="166">
        <f t="shared" si="35"/>
        <v>19552</v>
      </c>
      <c r="S195" s="166">
        <f t="shared" si="35"/>
        <v>0</v>
      </c>
      <c r="T195" s="166">
        <f t="shared" si="35"/>
        <v>0</v>
      </c>
      <c r="U195" s="166">
        <f t="shared" si="35"/>
        <v>640</v>
      </c>
      <c r="V195" s="166">
        <f t="shared" si="35"/>
        <v>0</v>
      </c>
      <c r="W195" s="166">
        <f t="shared" si="35"/>
        <v>0</v>
      </c>
      <c r="X195" s="166">
        <f t="shared" si="35"/>
        <v>640</v>
      </c>
      <c r="Y195" s="166">
        <f t="shared" si="35"/>
        <v>0</v>
      </c>
      <c r="Z195" s="166">
        <f t="shared" si="35"/>
        <v>0</v>
      </c>
      <c r="AA195" s="166">
        <f t="shared" si="35"/>
        <v>0</v>
      </c>
      <c r="AB195" s="166"/>
      <c r="AC195" s="166">
        <f>SUM(AC196:AC196)</f>
        <v>330</v>
      </c>
      <c r="AD195" s="166">
        <f>SUM(AD196:AD196)</f>
        <v>110</v>
      </c>
      <c r="AE195" s="205"/>
      <c r="AF195" s="205"/>
      <c r="AG195" s="21"/>
      <c r="AH195" s="21"/>
      <c r="AI195" s="206"/>
      <c r="AJ195" s="201"/>
      <c r="AK195" s="201"/>
      <c r="AL195" s="201"/>
      <c r="AM195" s="175"/>
      <c r="AN195" s="163"/>
      <c r="AO195" s="178"/>
      <c r="AP195" s="163"/>
      <c r="AQ195" s="178"/>
      <c r="AR195" s="178"/>
      <c r="AS195" s="178"/>
      <c r="AT195" s="178"/>
      <c r="AU195" s="178"/>
      <c r="AV195" s="178"/>
    </row>
    <row r="196" s="1" customFormat="1" ht="139" customHeight="1" spans="1:49">
      <c r="A196" s="20">
        <v>130</v>
      </c>
      <c r="B196" s="20" t="s">
        <v>1175</v>
      </c>
      <c r="C196" s="20">
        <v>2022</v>
      </c>
      <c r="D196" s="110" t="s">
        <v>720</v>
      </c>
      <c r="E196" s="66" t="s">
        <v>1176</v>
      </c>
      <c r="F196" s="21" t="s">
        <v>45</v>
      </c>
      <c r="G196" s="21" t="s">
        <v>1072</v>
      </c>
      <c r="H196" s="21" t="s">
        <v>1171</v>
      </c>
      <c r="I196" s="33" t="s">
        <v>1177</v>
      </c>
      <c r="J196" s="21"/>
      <c r="K196" s="21"/>
      <c r="L196" s="22">
        <v>1</v>
      </c>
      <c r="M196" s="21"/>
      <c r="N196" s="21"/>
      <c r="O196" s="21"/>
      <c r="P196" s="21"/>
      <c r="Q196" s="21"/>
      <c r="R196" s="22">
        <v>2587</v>
      </c>
      <c r="S196" s="21" t="s">
        <v>70</v>
      </c>
      <c r="T196" s="21" t="s">
        <v>1075</v>
      </c>
      <c r="U196" s="44">
        <v>100</v>
      </c>
      <c r="V196" s="44">
        <v>0</v>
      </c>
      <c r="W196" s="44">
        <v>0</v>
      </c>
      <c r="X196" s="44">
        <v>100</v>
      </c>
      <c r="Y196" s="44">
        <v>0</v>
      </c>
      <c r="Z196" s="44">
        <v>0</v>
      </c>
      <c r="AA196" s="44">
        <v>0</v>
      </c>
      <c r="AB196" s="44"/>
      <c r="AC196" s="50">
        <v>330</v>
      </c>
      <c r="AD196" s="50">
        <v>110</v>
      </c>
      <c r="AE196" s="35" t="s">
        <v>1178</v>
      </c>
      <c r="AF196" s="35" t="s">
        <v>1179</v>
      </c>
      <c r="AG196" s="21" t="s">
        <v>70</v>
      </c>
      <c r="AH196" s="21" t="s">
        <v>1075</v>
      </c>
      <c r="AI196" s="110" t="s">
        <v>732</v>
      </c>
      <c r="AJ196" s="110" t="s">
        <v>733</v>
      </c>
      <c r="AK196" s="110" t="s">
        <v>389</v>
      </c>
      <c r="AL196" s="110" t="s">
        <v>543</v>
      </c>
      <c r="AM196" s="110"/>
      <c r="AN196" s="110"/>
      <c r="AO196" s="235"/>
      <c r="AP196" s="110"/>
      <c r="AQ196" s="20" t="s">
        <v>1079</v>
      </c>
      <c r="AR196" s="20"/>
      <c r="AS196" s="20"/>
      <c r="AT196" s="20" t="s">
        <v>1217</v>
      </c>
      <c r="AU196" s="152" t="str">
        <f>AI196</f>
        <v>住建局</v>
      </c>
      <c r="AV196" s="128"/>
      <c r="AW196" s="1">
        <v>1</v>
      </c>
    </row>
    <row r="197" s="107" customFormat="1" ht="103" customHeight="1" spans="1:49">
      <c r="A197" s="20">
        <v>131</v>
      </c>
      <c r="B197" s="109" t="s">
        <v>1395</v>
      </c>
      <c r="C197" s="109">
        <v>2023</v>
      </c>
      <c r="D197" s="22" t="s">
        <v>664</v>
      </c>
      <c r="E197" s="213" t="s">
        <v>744</v>
      </c>
      <c r="F197" s="213" t="s">
        <v>45</v>
      </c>
      <c r="G197" s="110" t="s">
        <v>1223</v>
      </c>
      <c r="H197" s="213" t="s">
        <v>285</v>
      </c>
      <c r="I197" s="219" t="s">
        <v>745</v>
      </c>
      <c r="J197" s="213"/>
      <c r="K197" s="213"/>
      <c r="L197" s="213">
        <v>1</v>
      </c>
      <c r="M197" s="213"/>
      <c r="N197" s="213"/>
      <c r="O197" s="213"/>
      <c r="P197" s="213"/>
      <c r="Q197" s="213"/>
      <c r="R197" s="213">
        <v>7623</v>
      </c>
      <c r="S197" s="213" t="s">
        <v>50</v>
      </c>
      <c r="T197" s="110" t="s">
        <v>51</v>
      </c>
      <c r="U197" s="314">
        <v>400</v>
      </c>
      <c r="V197" s="314">
        <v>0</v>
      </c>
      <c r="W197" s="314">
        <v>0</v>
      </c>
      <c r="X197" s="314">
        <v>400</v>
      </c>
      <c r="Y197" s="314">
        <v>0</v>
      </c>
      <c r="Z197" s="314">
        <v>0</v>
      </c>
      <c r="AA197" s="314">
        <v>0</v>
      </c>
      <c r="AB197" s="314"/>
      <c r="AC197" s="50">
        <v>2178</v>
      </c>
      <c r="AD197" s="50">
        <v>1175</v>
      </c>
      <c r="AE197" s="219" t="s">
        <v>746</v>
      </c>
      <c r="AF197" s="219" t="s">
        <v>747</v>
      </c>
      <c r="AG197" s="22" t="s">
        <v>50</v>
      </c>
      <c r="AH197" s="21" t="s">
        <v>51</v>
      </c>
      <c r="AI197" s="58" t="s">
        <v>732</v>
      </c>
      <c r="AJ197" s="21" t="s">
        <v>733</v>
      </c>
      <c r="AK197" s="21" t="s">
        <v>389</v>
      </c>
      <c r="AL197" s="21" t="s">
        <v>725</v>
      </c>
      <c r="AM197" s="21" t="s">
        <v>266</v>
      </c>
      <c r="AN197" s="234" t="s">
        <v>732</v>
      </c>
      <c r="AO197" s="21" t="s">
        <v>56</v>
      </c>
      <c r="AP197" s="133"/>
      <c r="AQ197" s="21"/>
      <c r="AR197" s="20"/>
      <c r="AS197" s="20"/>
      <c r="AT197" s="20"/>
      <c r="AU197" s="58" t="s">
        <v>732</v>
      </c>
      <c r="AV197" s="316"/>
      <c r="AW197" s="318"/>
    </row>
    <row r="198" s="107" customFormat="1" ht="63" customHeight="1" spans="1:49">
      <c r="A198" s="20">
        <v>132</v>
      </c>
      <c r="B198" s="109" t="s">
        <v>1396</v>
      </c>
      <c r="C198" s="109">
        <v>2023</v>
      </c>
      <c r="D198" s="21" t="s">
        <v>664</v>
      </c>
      <c r="E198" s="110" t="s">
        <v>749</v>
      </c>
      <c r="F198" s="110" t="s">
        <v>45</v>
      </c>
      <c r="G198" s="110" t="s">
        <v>1223</v>
      </c>
      <c r="H198" s="110" t="s">
        <v>557</v>
      </c>
      <c r="I198" s="229" t="s">
        <v>750</v>
      </c>
      <c r="J198" s="110"/>
      <c r="K198" s="110"/>
      <c r="L198" s="110">
        <v>1</v>
      </c>
      <c r="M198" s="110"/>
      <c r="N198" s="110"/>
      <c r="O198" s="110"/>
      <c r="P198" s="110"/>
      <c r="Q198" s="110"/>
      <c r="R198" s="213">
        <v>5758</v>
      </c>
      <c r="S198" s="110" t="s">
        <v>177</v>
      </c>
      <c r="T198" s="110" t="s">
        <v>178</v>
      </c>
      <c r="U198" s="314">
        <v>75</v>
      </c>
      <c r="V198" s="314">
        <v>0</v>
      </c>
      <c r="W198" s="314">
        <v>0</v>
      </c>
      <c r="X198" s="314">
        <v>75</v>
      </c>
      <c r="Y198" s="314">
        <v>0</v>
      </c>
      <c r="Z198" s="314">
        <v>0</v>
      </c>
      <c r="AA198" s="314">
        <v>0</v>
      </c>
      <c r="AB198" s="314"/>
      <c r="AC198" s="50">
        <v>1645</v>
      </c>
      <c r="AD198" s="50">
        <v>754</v>
      </c>
      <c r="AE198" s="229" t="s">
        <v>751</v>
      </c>
      <c r="AF198" s="229" t="s">
        <v>752</v>
      </c>
      <c r="AG198" s="21" t="s">
        <v>177</v>
      </c>
      <c r="AH198" s="21" t="s">
        <v>178</v>
      </c>
      <c r="AI198" s="58" t="s">
        <v>732</v>
      </c>
      <c r="AJ198" s="21" t="s">
        <v>733</v>
      </c>
      <c r="AK198" s="21" t="s">
        <v>389</v>
      </c>
      <c r="AL198" s="21" t="s">
        <v>725</v>
      </c>
      <c r="AM198" s="21" t="s">
        <v>753</v>
      </c>
      <c r="AN198" s="234" t="s">
        <v>732</v>
      </c>
      <c r="AO198" s="21" t="s">
        <v>56</v>
      </c>
      <c r="AP198" s="133"/>
      <c r="AQ198" s="21"/>
      <c r="AR198" s="20"/>
      <c r="AS198" s="20"/>
      <c r="AT198" s="20"/>
      <c r="AU198" s="58" t="s">
        <v>732</v>
      </c>
      <c r="AV198" s="316"/>
      <c r="AW198" s="318"/>
    </row>
    <row r="199" s="107" customFormat="1" ht="33.75" spans="1:49">
      <c r="A199" s="20">
        <v>133</v>
      </c>
      <c r="B199" s="109" t="s">
        <v>1397</v>
      </c>
      <c r="C199" s="109">
        <v>2023</v>
      </c>
      <c r="D199" s="21" t="s">
        <v>664</v>
      </c>
      <c r="E199" s="110" t="s">
        <v>755</v>
      </c>
      <c r="F199" s="110" t="s">
        <v>45</v>
      </c>
      <c r="G199" s="110" t="s">
        <v>1223</v>
      </c>
      <c r="H199" s="110" t="s">
        <v>433</v>
      </c>
      <c r="I199" s="229" t="s">
        <v>756</v>
      </c>
      <c r="J199" s="110"/>
      <c r="K199" s="110"/>
      <c r="L199" s="110">
        <v>1</v>
      </c>
      <c r="M199" s="110"/>
      <c r="N199" s="110"/>
      <c r="O199" s="110"/>
      <c r="P199" s="110"/>
      <c r="Q199" s="110"/>
      <c r="R199" s="213">
        <v>3584</v>
      </c>
      <c r="S199" s="110" t="s">
        <v>78</v>
      </c>
      <c r="T199" s="110" t="s">
        <v>1076</v>
      </c>
      <c r="U199" s="314">
        <v>65</v>
      </c>
      <c r="V199" s="314">
        <v>0</v>
      </c>
      <c r="W199" s="314">
        <v>0</v>
      </c>
      <c r="X199" s="314">
        <v>65</v>
      </c>
      <c r="Y199" s="314">
        <v>0</v>
      </c>
      <c r="Z199" s="314">
        <v>0</v>
      </c>
      <c r="AA199" s="314">
        <v>0</v>
      </c>
      <c r="AB199" s="314"/>
      <c r="AC199" s="50">
        <v>1024</v>
      </c>
      <c r="AD199" s="50">
        <v>369</v>
      </c>
      <c r="AE199" s="229" t="s">
        <v>757</v>
      </c>
      <c r="AF199" s="229" t="s">
        <v>758</v>
      </c>
      <c r="AG199" s="21" t="s">
        <v>78</v>
      </c>
      <c r="AH199" s="21" t="s">
        <v>1076</v>
      </c>
      <c r="AI199" s="58" t="s">
        <v>732</v>
      </c>
      <c r="AJ199" s="21" t="s">
        <v>733</v>
      </c>
      <c r="AK199" s="21" t="s">
        <v>389</v>
      </c>
      <c r="AL199" s="21" t="s">
        <v>725</v>
      </c>
      <c r="AM199" s="21" t="s">
        <v>759</v>
      </c>
      <c r="AN199" s="234" t="s">
        <v>732</v>
      </c>
      <c r="AO199" s="21" t="s">
        <v>280</v>
      </c>
      <c r="AP199" s="133"/>
      <c r="AQ199" s="21"/>
      <c r="AR199" s="20"/>
      <c r="AS199" s="20"/>
      <c r="AT199" s="20"/>
      <c r="AU199" s="58" t="s">
        <v>732</v>
      </c>
      <c r="AV199" s="316"/>
      <c r="AW199" s="318"/>
    </row>
    <row r="200" s="3" customFormat="1" ht="18" customHeight="1" spans="1:48">
      <c r="A200" s="155"/>
      <c r="B200" s="190" t="s">
        <v>760</v>
      </c>
      <c r="C200" s="190"/>
      <c r="D200" s="191"/>
      <c r="E200" s="191"/>
      <c r="F200" s="190"/>
      <c r="G200" s="191"/>
      <c r="H200" s="191"/>
      <c r="I200" s="190"/>
      <c r="J200" s="166">
        <f>SUM(J201:J218)</f>
        <v>0</v>
      </c>
      <c r="K200" s="166">
        <f t="shared" ref="K200:AA200" si="36">SUM(K201:K218)</f>
        <v>0</v>
      </c>
      <c r="L200" s="166">
        <f t="shared" si="36"/>
        <v>18</v>
      </c>
      <c r="M200" s="166">
        <f t="shared" si="36"/>
        <v>0</v>
      </c>
      <c r="N200" s="166">
        <f t="shared" si="36"/>
        <v>0</v>
      </c>
      <c r="O200" s="166">
        <f t="shared" si="36"/>
        <v>0</v>
      </c>
      <c r="P200" s="166">
        <f t="shared" si="36"/>
        <v>0</v>
      </c>
      <c r="Q200" s="166">
        <f t="shared" si="36"/>
        <v>0</v>
      </c>
      <c r="R200" s="166">
        <f t="shared" si="36"/>
        <v>37890</v>
      </c>
      <c r="S200" s="166">
        <f t="shared" si="36"/>
        <v>0</v>
      </c>
      <c r="T200" s="166">
        <f t="shared" si="36"/>
        <v>0</v>
      </c>
      <c r="U200" s="166">
        <f t="shared" si="36"/>
        <v>6719.15</v>
      </c>
      <c r="V200" s="166">
        <f t="shared" si="36"/>
        <v>1465</v>
      </c>
      <c r="W200" s="166">
        <f t="shared" si="36"/>
        <v>500</v>
      </c>
      <c r="X200" s="166">
        <f t="shared" si="36"/>
        <v>4604.15</v>
      </c>
      <c r="Y200" s="166">
        <f t="shared" si="36"/>
        <v>0</v>
      </c>
      <c r="Z200" s="166">
        <f t="shared" si="36"/>
        <v>0</v>
      </c>
      <c r="AA200" s="166">
        <f t="shared" si="36"/>
        <v>150</v>
      </c>
      <c r="AB200" s="166"/>
      <c r="AC200" s="166">
        <f>SUM(AC201:AC211)</f>
        <v>7175</v>
      </c>
      <c r="AD200" s="166">
        <f>SUM(AD201:AD211)</f>
        <v>2965</v>
      </c>
      <c r="AE200" s="205"/>
      <c r="AF200" s="205"/>
      <c r="AG200" s="205"/>
      <c r="AH200" s="205"/>
      <c r="AI200" s="206"/>
      <c r="AJ200" s="201"/>
      <c r="AK200" s="201"/>
      <c r="AL200" s="201"/>
      <c r="AM200" s="175"/>
      <c r="AN200" s="163"/>
      <c r="AO200" s="178"/>
      <c r="AP200" s="163"/>
      <c r="AQ200" s="178"/>
      <c r="AR200" s="178"/>
      <c r="AS200" s="178"/>
      <c r="AT200" s="178"/>
      <c r="AU200" s="178"/>
      <c r="AV200" s="178"/>
    </row>
    <row r="201" s="1" customFormat="1" ht="259" customHeight="1" spans="1:48">
      <c r="A201" s="20">
        <v>134</v>
      </c>
      <c r="B201" s="20" t="s">
        <v>761</v>
      </c>
      <c r="C201" s="20">
        <v>2022</v>
      </c>
      <c r="D201" s="27" t="s">
        <v>720</v>
      </c>
      <c r="E201" s="23" t="s">
        <v>762</v>
      </c>
      <c r="F201" s="22" t="s">
        <v>45</v>
      </c>
      <c r="G201" s="21" t="s">
        <v>1074</v>
      </c>
      <c r="H201" s="22" t="s">
        <v>763</v>
      </c>
      <c r="I201" s="34" t="s">
        <v>1181</v>
      </c>
      <c r="J201" s="22"/>
      <c r="K201" s="22"/>
      <c r="L201" s="22">
        <v>1</v>
      </c>
      <c r="M201" s="22"/>
      <c r="N201" s="22"/>
      <c r="O201" s="22"/>
      <c r="P201" s="22"/>
      <c r="Q201" s="22"/>
      <c r="R201" s="22">
        <v>7623</v>
      </c>
      <c r="S201" s="23" t="s">
        <v>50</v>
      </c>
      <c r="T201" s="21" t="s">
        <v>51</v>
      </c>
      <c r="U201" s="44">
        <v>400</v>
      </c>
      <c r="V201" s="44">
        <v>0</v>
      </c>
      <c r="W201" s="44">
        <v>0</v>
      </c>
      <c r="X201" s="44">
        <v>400</v>
      </c>
      <c r="Y201" s="44">
        <v>0</v>
      </c>
      <c r="Z201" s="44">
        <v>0</v>
      </c>
      <c r="AA201" s="44">
        <v>0</v>
      </c>
      <c r="AB201" s="44"/>
      <c r="AC201" s="50">
        <v>2178</v>
      </c>
      <c r="AD201" s="50">
        <v>1175</v>
      </c>
      <c r="AE201" s="34" t="s">
        <v>1620</v>
      </c>
      <c r="AF201" s="34" t="s">
        <v>1621</v>
      </c>
      <c r="AG201" s="23" t="s">
        <v>50</v>
      </c>
      <c r="AH201" s="21" t="s">
        <v>51</v>
      </c>
      <c r="AI201" s="58" t="s">
        <v>80</v>
      </c>
      <c r="AJ201" s="21" t="s">
        <v>81</v>
      </c>
      <c r="AK201" s="21" t="s">
        <v>82</v>
      </c>
      <c r="AL201" s="21" t="s">
        <v>725</v>
      </c>
      <c r="AM201" s="21" t="s">
        <v>131</v>
      </c>
      <c r="AN201" s="21" t="s">
        <v>56</v>
      </c>
      <c r="AO201" s="21" t="s">
        <v>1078</v>
      </c>
      <c r="AP201" s="21"/>
      <c r="AQ201" s="20" t="s">
        <v>1079</v>
      </c>
      <c r="AR201" s="20"/>
      <c r="AS201" s="20"/>
      <c r="AT201" s="20"/>
      <c r="AU201" s="152" t="str">
        <f t="shared" ref="AU200:AU211" si="37">AI201</f>
        <v>农业农村局</v>
      </c>
      <c r="AV201" s="128"/>
    </row>
    <row r="202" s="1" customFormat="1" ht="196" customHeight="1" spans="1:48">
      <c r="A202" s="20">
        <v>135</v>
      </c>
      <c r="B202" s="20" t="s">
        <v>784</v>
      </c>
      <c r="C202" s="20">
        <v>2022</v>
      </c>
      <c r="D202" s="21" t="s">
        <v>720</v>
      </c>
      <c r="E202" s="21" t="s">
        <v>785</v>
      </c>
      <c r="F202" s="21" t="s">
        <v>45</v>
      </c>
      <c r="G202" s="21" t="s">
        <v>1074</v>
      </c>
      <c r="H202" s="21" t="s">
        <v>786</v>
      </c>
      <c r="I202" s="33" t="s">
        <v>1622</v>
      </c>
      <c r="J202" s="21"/>
      <c r="K202" s="21"/>
      <c r="L202" s="22">
        <v>1</v>
      </c>
      <c r="M202" s="21"/>
      <c r="N202" s="21"/>
      <c r="O202" s="21"/>
      <c r="P202" s="21"/>
      <c r="Q202" s="21"/>
      <c r="R202" s="22">
        <v>3584</v>
      </c>
      <c r="S202" s="21" t="s">
        <v>78</v>
      </c>
      <c r="T202" s="21" t="s">
        <v>1076</v>
      </c>
      <c r="U202" s="44">
        <v>400</v>
      </c>
      <c r="V202" s="44">
        <v>0</v>
      </c>
      <c r="W202" s="44">
        <v>0</v>
      </c>
      <c r="X202" s="44">
        <v>400</v>
      </c>
      <c r="Y202" s="44">
        <v>0</v>
      </c>
      <c r="Z202" s="44">
        <v>0</v>
      </c>
      <c r="AA202" s="44">
        <v>0</v>
      </c>
      <c r="AB202" s="44"/>
      <c r="AC202" s="50">
        <v>1024</v>
      </c>
      <c r="AD202" s="50">
        <v>369</v>
      </c>
      <c r="AE202" s="33" t="s">
        <v>788</v>
      </c>
      <c r="AF202" s="33" t="s">
        <v>789</v>
      </c>
      <c r="AG202" s="21" t="s">
        <v>78</v>
      </c>
      <c r="AH202" s="21" t="s">
        <v>1076</v>
      </c>
      <c r="AI202" s="58" t="s">
        <v>80</v>
      </c>
      <c r="AJ202" s="21" t="s">
        <v>81</v>
      </c>
      <c r="AK202" s="21" t="s">
        <v>82</v>
      </c>
      <c r="AL202" s="21" t="s">
        <v>725</v>
      </c>
      <c r="AM202" s="66" t="s">
        <v>790</v>
      </c>
      <c r="AN202" s="66" t="s">
        <v>56</v>
      </c>
      <c r="AO202" s="133" t="s">
        <v>1112</v>
      </c>
      <c r="AP202" s="66"/>
      <c r="AQ202" s="20" t="s">
        <v>1079</v>
      </c>
      <c r="AR202" s="20"/>
      <c r="AS202" s="20"/>
      <c r="AT202" s="20"/>
      <c r="AU202" s="152" t="str">
        <f t="shared" si="37"/>
        <v>农业农村局</v>
      </c>
      <c r="AV202" s="128"/>
    </row>
    <row r="203" s="1" customFormat="1" ht="123" customHeight="1" spans="1:48">
      <c r="A203" s="20">
        <v>136</v>
      </c>
      <c r="B203" s="20" t="s">
        <v>797</v>
      </c>
      <c r="C203" s="20">
        <v>2022</v>
      </c>
      <c r="D203" s="21" t="s">
        <v>720</v>
      </c>
      <c r="E203" s="21" t="s">
        <v>798</v>
      </c>
      <c r="F203" s="21" t="s">
        <v>45</v>
      </c>
      <c r="G203" s="21" t="s">
        <v>1074</v>
      </c>
      <c r="H203" s="21" t="s">
        <v>799</v>
      </c>
      <c r="I203" s="33" t="s">
        <v>1189</v>
      </c>
      <c r="J203" s="21"/>
      <c r="K203" s="21"/>
      <c r="L203" s="22">
        <v>1</v>
      </c>
      <c r="M203" s="21"/>
      <c r="N203" s="21"/>
      <c r="O203" s="21"/>
      <c r="P203" s="21"/>
      <c r="Q203" s="21"/>
      <c r="R203" s="22">
        <v>1652</v>
      </c>
      <c r="S203" s="21" t="s">
        <v>168</v>
      </c>
      <c r="T203" s="21" t="s">
        <v>1117</v>
      </c>
      <c r="U203" s="44">
        <v>546</v>
      </c>
      <c r="V203" s="44">
        <v>0</v>
      </c>
      <c r="W203" s="44">
        <v>0</v>
      </c>
      <c r="X203" s="44">
        <v>546</v>
      </c>
      <c r="Y203" s="44">
        <v>0</v>
      </c>
      <c r="Z203" s="44">
        <v>0</v>
      </c>
      <c r="AA203" s="44">
        <v>0</v>
      </c>
      <c r="AB203" s="44"/>
      <c r="AC203" s="50">
        <v>472</v>
      </c>
      <c r="AD203" s="50">
        <v>127</v>
      </c>
      <c r="AE203" s="33" t="s">
        <v>801</v>
      </c>
      <c r="AF203" s="33" t="s">
        <v>801</v>
      </c>
      <c r="AG203" s="21" t="s">
        <v>168</v>
      </c>
      <c r="AH203" s="21" t="s">
        <v>1117</v>
      </c>
      <c r="AI203" s="58" t="s">
        <v>80</v>
      </c>
      <c r="AJ203" s="21" t="s">
        <v>81</v>
      </c>
      <c r="AK203" s="21" t="s">
        <v>82</v>
      </c>
      <c r="AL203" s="21" t="s">
        <v>725</v>
      </c>
      <c r="AM203" s="21" t="s">
        <v>802</v>
      </c>
      <c r="AN203" s="21" t="s">
        <v>56</v>
      </c>
      <c r="AO203" s="21" t="s">
        <v>1078</v>
      </c>
      <c r="AP203" s="21"/>
      <c r="AQ203" s="20" t="s">
        <v>1079</v>
      </c>
      <c r="AR203" s="20"/>
      <c r="AS203" s="20"/>
      <c r="AT203" s="20"/>
      <c r="AU203" s="152" t="str">
        <f t="shared" si="37"/>
        <v>农业农村局</v>
      </c>
      <c r="AV203" s="128"/>
    </row>
    <row r="204" s="1" customFormat="1" ht="263" customHeight="1" spans="1:48">
      <c r="A204" s="20">
        <v>137</v>
      </c>
      <c r="B204" s="20" t="s">
        <v>803</v>
      </c>
      <c r="C204" s="20">
        <v>2022</v>
      </c>
      <c r="D204" s="21" t="s">
        <v>720</v>
      </c>
      <c r="E204" s="21" t="s">
        <v>804</v>
      </c>
      <c r="F204" s="21" t="s">
        <v>45</v>
      </c>
      <c r="G204" s="21" t="s">
        <v>1074</v>
      </c>
      <c r="H204" s="21" t="s">
        <v>805</v>
      </c>
      <c r="I204" s="33" t="s">
        <v>1190</v>
      </c>
      <c r="J204" s="21"/>
      <c r="K204" s="21"/>
      <c r="L204" s="22">
        <v>1</v>
      </c>
      <c r="M204" s="21"/>
      <c r="N204" s="21"/>
      <c r="O204" s="21"/>
      <c r="P204" s="21"/>
      <c r="Q204" s="21"/>
      <c r="R204" s="22">
        <v>4099</v>
      </c>
      <c r="S204" s="21" t="s">
        <v>200</v>
      </c>
      <c r="T204" s="21" t="s">
        <v>201</v>
      </c>
      <c r="U204" s="44">
        <v>425.5</v>
      </c>
      <c r="V204" s="44">
        <v>0</v>
      </c>
      <c r="W204" s="44">
        <v>0</v>
      </c>
      <c r="X204" s="44">
        <v>425.5</v>
      </c>
      <c r="Y204" s="44">
        <v>0</v>
      </c>
      <c r="Z204" s="44">
        <v>0</v>
      </c>
      <c r="AA204" s="44">
        <v>0</v>
      </c>
      <c r="AB204" s="44"/>
      <c r="AC204" s="50">
        <v>1171</v>
      </c>
      <c r="AD204" s="50">
        <v>581</v>
      </c>
      <c r="AE204" s="33" t="s">
        <v>807</v>
      </c>
      <c r="AF204" s="33" t="s">
        <v>808</v>
      </c>
      <c r="AG204" s="21" t="s">
        <v>200</v>
      </c>
      <c r="AH204" s="21" t="s">
        <v>201</v>
      </c>
      <c r="AI204" s="58" t="s">
        <v>80</v>
      </c>
      <c r="AJ204" s="21" t="s">
        <v>81</v>
      </c>
      <c r="AK204" s="21" t="s">
        <v>82</v>
      </c>
      <c r="AL204" s="21" t="s">
        <v>725</v>
      </c>
      <c r="AM204" s="21" t="s">
        <v>809</v>
      </c>
      <c r="AN204" s="21" t="s">
        <v>56</v>
      </c>
      <c r="AO204" s="21" t="s">
        <v>1078</v>
      </c>
      <c r="AP204" s="21"/>
      <c r="AQ204" s="20" t="s">
        <v>1079</v>
      </c>
      <c r="AR204" s="20"/>
      <c r="AS204" s="20"/>
      <c r="AT204" s="20"/>
      <c r="AU204" s="152" t="str">
        <f t="shared" si="37"/>
        <v>农业农村局</v>
      </c>
      <c r="AV204" s="128"/>
    </row>
    <row r="205" s="1" customFormat="1" ht="102" customHeight="1" spans="1:48">
      <c r="A205" s="20">
        <v>138</v>
      </c>
      <c r="B205" s="20" t="s">
        <v>810</v>
      </c>
      <c r="C205" s="20">
        <v>2022</v>
      </c>
      <c r="D205" s="21" t="s">
        <v>720</v>
      </c>
      <c r="E205" s="21" t="s">
        <v>811</v>
      </c>
      <c r="F205" s="21" t="s">
        <v>45</v>
      </c>
      <c r="G205" s="21" t="s">
        <v>1074</v>
      </c>
      <c r="H205" s="21" t="s">
        <v>812</v>
      </c>
      <c r="I205" s="33" t="s">
        <v>1191</v>
      </c>
      <c r="J205" s="21"/>
      <c r="K205" s="21"/>
      <c r="L205" s="22">
        <v>1</v>
      </c>
      <c r="M205" s="21"/>
      <c r="N205" s="21"/>
      <c r="O205" s="21"/>
      <c r="P205" s="21"/>
      <c r="Q205" s="21"/>
      <c r="R205" s="22">
        <v>788</v>
      </c>
      <c r="S205" s="21" t="s">
        <v>86</v>
      </c>
      <c r="T205" s="21" t="s">
        <v>90</v>
      </c>
      <c r="U205" s="44">
        <v>300</v>
      </c>
      <c r="V205" s="44">
        <v>0</v>
      </c>
      <c r="W205" s="44">
        <v>0</v>
      </c>
      <c r="X205" s="44">
        <v>300</v>
      </c>
      <c r="Y205" s="44">
        <v>0</v>
      </c>
      <c r="Z205" s="44">
        <v>0</v>
      </c>
      <c r="AA205" s="44">
        <v>0</v>
      </c>
      <c r="AB205" s="44"/>
      <c r="AC205" s="50">
        <v>225</v>
      </c>
      <c r="AD205" s="50">
        <v>19</v>
      </c>
      <c r="AE205" s="33" t="s">
        <v>814</v>
      </c>
      <c r="AF205" s="33" t="s">
        <v>815</v>
      </c>
      <c r="AG205" s="21" t="s">
        <v>86</v>
      </c>
      <c r="AH205" s="21" t="s">
        <v>90</v>
      </c>
      <c r="AI205" s="58" t="s">
        <v>80</v>
      </c>
      <c r="AJ205" s="21" t="s">
        <v>81</v>
      </c>
      <c r="AK205" s="21" t="s">
        <v>82</v>
      </c>
      <c r="AL205" s="21" t="s">
        <v>725</v>
      </c>
      <c r="AM205" s="21" t="s">
        <v>816</v>
      </c>
      <c r="AN205" s="21" t="s">
        <v>56</v>
      </c>
      <c r="AO205" s="21" t="s">
        <v>1078</v>
      </c>
      <c r="AP205" s="21"/>
      <c r="AQ205" s="20" t="s">
        <v>1079</v>
      </c>
      <c r="AR205" s="20"/>
      <c r="AS205" s="20"/>
      <c r="AT205" s="20"/>
      <c r="AU205" s="152" t="str">
        <f t="shared" si="37"/>
        <v>农业农村局</v>
      </c>
      <c r="AV205" s="128"/>
    </row>
    <row r="206" s="1" customFormat="1" ht="67" customHeight="1" spans="1:48">
      <c r="A206" s="20">
        <v>139</v>
      </c>
      <c r="B206" s="20" t="s">
        <v>817</v>
      </c>
      <c r="C206" s="20">
        <v>2022</v>
      </c>
      <c r="D206" s="21" t="s">
        <v>720</v>
      </c>
      <c r="E206" s="21" t="s">
        <v>818</v>
      </c>
      <c r="F206" s="21" t="s">
        <v>45</v>
      </c>
      <c r="G206" s="21" t="s">
        <v>1074</v>
      </c>
      <c r="H206" s="21" t="s">
        <v>158</v>
      </c>
      <c r="I206" s="33" t="s">
        <v>1623</v>
      </c>
      <c r="J206" s="21"/>
      <c r="K206" s="21"/>
      <c r="L206" s="22">
        <v>1</v>
      </c>
      <c r="M206" s="21"/>
      <c r="N206" s="21"/>
      <c r="O206" s="21"/>
      <c r="P206" s="21"/>
      <c r="Q206" s="21"/>
      <c r="R206" s="22">
        <v>998</v>
      </c>
      <c r="S206" s="21" t="s">
        <v>115</v>
      </c>
      <c r="T206" s="34" t="s">
        <v>1077</v>
      </c>
      <c r="U206" s="44">
        <v>170</v>
      </c>
      <c r="V206" s="44">
        <v>0</v>
      </c>
      <c r="W206" s="44">
        <v>0</v>
      </c>
      <c r="X206" s="44">
        <v>170</v>
      </c>
      <c r="Y206" s="44">
        <v>0</v>
      </c>
      <c r="Z206" s="44">
        <v>0</v>
      </c>
      <c r="AA206" s="44">
        <v>0</v>
      </c>
      <c r="AB206" s="44"/>
      <c r="AC206" s="50">
        <v>285</v>
      </c>
      <c r="AD206" s="50">
        <v>66</v>
      </c>
      <c r="AE206" s="33" t="s">
        <v>1193</v>
      </c>
      <c r="AF206" s="33" t="s">
        <v>821</v>
      </c>
      <c r="AG206" s="21" t="s">
        <v>115</v>
      </c>
      <c r="AH206" s="21" t="s">
        <v>1077</v>
      </c>
      <c r="AI206" s="58" t="s">
        <v>80</v>
      </c>
      <c r="AJ206" s="21" t="s">
        <v>81</v>
      </c>
      <c r="AK206" s="21" t="s">
        <v>82</v>
      </c>
      <c r="AL206" s="21" t="s">
        <v>725</v>
      </c>
      <c r="AM206" s="59" t="s">
        <v>63</v>
      </c>
      <c r="AN206" s="21" t="s">
        <v>56</v>
      </c>
      <c r="AO206" s="21" t="s">
        <v>1078</v>
      </c>
      <c r="AP206" s="21"/>
      <c r="AQ206" s="20" t="s">
        <v>1079</v>
      </c>
      <c r="AR206" s="20"/>
      <c r="AS206" s="20"/>
      <c r="AT206" s="20"/>
      <c r="AU206" s="152" t="str">
        <f t="shared" si="37"/>
        <v>农业农村局</v>
      </c>
      <c r="AV206" s="128"/>
    </row>
    <row r="207" s="74" customFormat="1" ht="45" spans="1:48">
      <c r="A207" s="20">
        <v>140</v>
      </c>
      <c r="B207" s="109" t="s">
        <v>828</v>
      </c>
      <c r="C207" s="26">
        <v>2023</v>
      </c>
      <c r="D207" s="26" t="s">
        <v>720</v>
      </c>
      <c r="E207" s="21" t="s">
        <v>829</v>
      </c>
      <c r="F207" s="21" t="s">
        <v>45</v>
      </c>
      <c r="G207" s="21" t="s">
        <v>1110</v>
      </c>
      <c r="H207" s="21" t="s">
        <v>830</v>
      </c>
      <c r="I207" s="33" t="s">
        <v>1624</v>
      </c>
      <c r="J207" s="21"/>
      <c r="K207" s="21"/>
      <c r="L207" s="22">
        <v>1</v>
      </c>
      <c r="M207" s="21"/>
      <c r="N207" s="21"/>
      <c r="O207" s="21"/>
      <c r="P207" s="21"/>
      <c r="Q207" s="21"/>
      <c r="R207" s="22">
        <v>1292</v>
      </c>
      <c r="S207" s="21" t="s">
        <v>70</v>
      </c>
      <c r="T207" s="21" t="s">
        <v>1075</v>
      </c>
      <c r="U207" s="44">
        <v>500</v>
      </c>
      <c r="V207" s="44">
        <v>0</v>
      </c>
      <c r="W207" s="44">
        <v>0</v>
      </c>
      <c r="X207" s="44">
        <v>500</v>
      </c>
      <c r="Y207" s="44">
        <v>0</v>
      </c>
      <c r="Z207" s="44">
        <v>0</v>
      </c>
      <c r="AA207" s="44">
        <v>0</v>
      </c>
      <c r="AB207" s="44"/>
      <c r="AC207" s="50">
        <v>1069</v>
      </c>
      <c r="AD207" s="50">
        <v>353</v>
      </c>
      <c r="AE207" s="33" t="s">
        <v>1625</v>
      </c>
      <c r="AF207" s="33" t="s">
        <v>1626</v>
      </c>
      <c r="AG207" s="21" t="s">
        <v>70</v>
      </c>
      <c r="AH207" s="21" t="s">
        <v>1075</v>
      </c>
      <c r="AI207" s="58" t="s">
        <v>80</v>
      </c>
      <c r="AJ207" s="21" t="s">
        <v>81</v>
      </c>
      <c r="AK207" s="21" t="s">
        <v>82</v>
      </c>
      <c r="AL207" s="21" t="s">
        <v>725</v>
      </c>
      <c r="AM207" s="59" t="s">
        <v>63</v>
      </c>
      <c r="AN207" s="58" t="s">
        <v>80</v>
      </c>
      <c r="AO207" s="21" t="s">
        <v>56</v>
      </c>
      <c r="AP207" s="103"/>
      <c r="AQ207" s="152" t="s">
        <v>1079</v>
      </c>
      <c r="AR207" s="103"/>
      <c r="AS207" s="103"/>
      <c r="AT207" s="103"/>
      <c r="AU207" s="152" t="str">
        <f t="shared" si="37"/>
        <v>农业农村局</v>
      </c>
      <c r="AV207" s="103"/>
    </row>
    <row r="208" s="74" customFormat="1" ht="115" customHeight="1" spans="1:49">
      <c r="A208" s="20">
        <v>141</v>
      </c>
      <c r="B208" s="152" t="s">
        <v>1196</v>
      </c>
      <c r="C208" s="152">
        <v>2022</v>
      </c>
      <c r="D208" s="110" t="s">
        <v>720</v>
      </c>
      <c r="E208" s="76" t="s">
        <v>1517</v>
      </c>
      <c r="F208" s="58" t="s">
        <v>45</v>
      </c>
      <c r="G208" s="58" t="s">
        <v>1074</v>
      </c>
      <c r="H208" s="58" t="s">
        <v>1171</v>
      </c>
      <c r="I208" s="117" t="s">
        <v>1518</v>
      </c>
      <c r="J208" s="21"/>
      <c r="K208" s="21"/>
      <c r="L208" s="22">
        <v>1</v>
      </c>
      <c r="M208" s="21"/>
      <c r="N208" s="21"/>
      <c r="O208" s="21"/>
      <c r="P208" s="21"/>
      <c r="Q208" s="21"/>
      <c r="R208" s="22">
        <v>2587</v>
      </c>
      <c r="S208" s="58" t="s">
        <v>70</v>
      </c>
      <c r="T208" s="58" t="s">
        <v>1075</v>
      </c>
      <c r="U208" s="115">
        <v>600</v>
      </c>
      <c r="V208" s="115"/>
      <c r="W208" s="115">
        <v>500</v>
      </c>
      <c r="X208" s="115">
        <v>100</v>
      </c>
      <c r="Y208" s="115"/>
      <c r="Z208" s="115"/>
      <c r="AA208" s="115"/>
      <c r="AB208" s="115"/>
      <c r="AC208" s="141">
        <v>330</v>
      </c>
      <c r="AD208" s="141">
        <v>110</v>
      </c>
      <c r="AE208" s="256" t="s">
        <v>1519</v>
      </c>
      <c r="AF208" s="256" t="s">
        <v>1520</v>
      </c>
      <c r="AG208" s="58" t="s">
        <v>70</v>
      </c>
      <c r="AH208" s="58" t="s">
        <v>1075</v>
      </c>
      <c r="AI208" s="109" t="s">
        <v>80</v>
      </c>
      <c r="AJ208" s="110" t="s">
        <v>1089</v>
      </c>
      <c r="AK208" s="110" t="s">
        <v>82</v>
      </c>
      <c r="AL208" s="110" t="s">
        <v>543</v>
      </c>
      <c r="AM208" s="110"/>
      <c r="AN208" s="110"/>
      <c r="AO208" s="235"/>
      <c r="AP208" s="110"/>
      <c r="AQ208" s="152" t="s">
        <v>1079</v>
      </c>
      <c r="AR208" s="152" t="s">
        <v>1079</v>
      </c>
      <c r="AS208" s="152" t="s">
        <v>1079</v>
      </c>
      <c r="AT208" s="152" t="s">
        <v>1217</v>
      </c>
      <c r="AU208" s="152" t="str">
        <f t="shared" si="37"/>
        <v>农业农村局</v>
      </c>
      <c r="AV208" s="133" t="s">
        <v>1174</v>
      </c>
      <c r="AW208" s="74">
        <v>1</v>
      </c>
    </row>
    <row r="209" s="1" customFormat="1" ht="75" customHeight="1" spans="1:49">
      <c r="A209" s="20">
        <v>142</v>
      </c>
      <c r="B209" s="20" t="s">
        <v>1200</v>
      </c>
      <c r="C209" s="20">
        <v>2022</v>
      </c>
      <c r="D209" s="110" t="s">
        <v>720</v>
      </c>
      <c r="E209" s="66" t="s">
        <v>1627</v>
      </c>
      <c r="F209" s="21" t="s">
        <v>45</v>
      </c>
      <c r="G209" s="21" t="s">
        <v>1074</v>
      </c>
      <c r="H209" s="21" t="s">
        <v>1171</v>
      </c>
      <c r="I209" s="33" t="s">
        <v>1628</v>
      </c>
      <c r="J209" s="21"/>
      <c r="K209" s="21"/>
      <c r="L209" s="22">
        <v>1</v>
      </c>
      <c r="M209" s="21"/>
      <c r="N209" s="21"/>
      <c r="O209" s="21"/>
      <c r="P209" s="21"/>
      <c r="Q209" s="21"/>
      <c r="R209" s="22">
        <v>2587</v>
      </c>
      <c r="S209" s="21" t="s">
        <v>70</v>
      </c>
      <c r="T209" s="21" t="s">
        <v>1075</v>
      </c>
      <c r="U209" s="44">
        <v>100</v>
      </c>
      <c r="V209" s="44"/>
      <c r="W209" s="44"/>
      <c r="X209" s="44">
        <v>100</v>
      </c>
      <c r="Y209" s="44"/>
      <c r="Z209" s="44"/>
      <c r="AA209" s="44"/>
      <c r="AB209" s="44"/>
      <c r="AC209" s="50">
        <v>330</v>
      </c>
      <c r="AD209" s="50">
        <v>110</v>
      </c>
      <c r="AE209" s="33" t="s">
        <v>1203</v>
      </c>
      <c r="AF209" s="33" t="s">
        <v>1204</v>
      </c>
      <c r="AG209" s="21" t="s">
        <v>70</v>
      </c>
      <c r="AH209" s="21" t="s">
        <v>1075</v>
      </c>
      <c r="AI209" s="109" t="s">
        <v>80</v>
      </c>
      <c r="AJ209" s="110" t="s">
        <v>1089</v>
      </c>
      <c r="AK209" s="110" t="s">
        <v>82</v>
      </c>
      <c r="AL209" s="110" t="s">
        <v>543</v>
      </c>
      <c r="AM209" s="110"/>
      <c r="AN209" s="110"/>
      <c r="AO209" s="235"/>
      <c r="AP209" s="110"/>
      <c r="AQ209" s="20" t="s">
        <v>1079</v>
      </c>
      <c r="AR209" s="20"/>
      <c r="AS209" s="20"/>
      <c r="AT209" s="20" t="s">
        <v>1217</v>
      </c>
      <c r="AU209" s="152" t="str">
        <f t="shared" si="37"/>
        <v>农业农村局</v>
      </c>
      <c r="AV209" s="128"/>
      <c r="AW209" s="1">
        <v>1</v>
      </c>
    </row>
    <row r="210" s="1" customFormat="1" ht="132" customHeight="1" spans="1:48">
      <c r="A210" s="20">
        <v>143</v>
      </c>
      <c r="B210" s="20" t="s">
        <v>1521</v>
      </c>
      <c r="C210" s="20">
        <v>2022</v>
      </c>
      <c r="D210" s="110" t="s">
        <v>720</v>
      </c>
      <c r="E210" s="66" t="s">
        <v>1522</v>
      </c>
      <c r="F210" s="21" t="s">
        <v>45</v>
      </c>
      <c r="G210" s="21" t="s">
        <v>1208</v>
      </c>
      <c r="H210" s="21" t="s">
        <v>580</v>
      </c>
      <c r="I210" s="33" t="s">
        <v>1523</v>
      </c>
      <c r="J210" s="21"/>
      <c r="K210" s="21"/>
      <c r="L210" s="21">
        <v>1</v>
      </c>
      <c r="M210" s="21"/>
      <c r="N210" s="21"/>
      <c r="O210" s="21"/>
      <c r="P210" s="21"/>
      <c r="Q210" s="21"/>
      <c r="R210" s="22">
        <v>84</v>
      </c>
      <c r="S210" s="21" t="s">
        <v>168</v>
      </c>
      <c r="T210" s="21" t="s">
        <v>1117</v>
      </c>
      <c r="U210" s="44">
        <v>699.65</v>
      </c>
      <c r="V210" s="44"/>
      <c r="W210" s="44"/>
      <c r="X210" s="44">
        <v>549.65</v>
      </c>
      <c r="Y210" s="44"/>
      <c r="Z210" s="44"/>
      <c r="AA210" s="44">
        <v>150</v>
      </c>
      <c r="AB210" s="44" t="s">
        <v>26</v>
      </c>
      <c r="AC210" s="50">
        <v>43</v>
      </c>
      <c r="AD210" s="50">
        <v>29</v>
      </c>
      <c r="AE210" s="33" t="s">
        <v>1203</v>
      </c>
      <c r="AF210" s="33" t="s">
        <v>1204</v>
      </c>
      <c r="AG210" s="21" t="s">
        <v>168</v>
      </c>
      <c r="AH210" s="21" t="s">
        <v>1117</v>
      </c>
      <c r="AI210" s="110" t="s">
        <v>52</v>
      </c>
      <c r="AJ210" s="109" t="s">
        <v>1629</v>
      </c>
      <c r="AK210" s="110" t="s">
        <v>1073</v>
      </c>
      <c r="AL210" s="110" t="s">
        <v>543</v>
      </c>
      <c r="AM210" s="110"/>
      <c r="AN210" s="110"/>
      <c r="AO210" s="235"/>
      <c r="AP210" s="110"/>
      <c r="AQ210" s="20" t="s">
        <v>1079</v>
      </c>
      <c r="AR210" s="20"/>
      <c r="AS210" s="20"/>
      <c r="AT210" s="20" t="s">
        <v>1214</v>
      </c>
      <c r="AU210" s="152" t="str">
        <f t="shared" si="37"/>
        <v>林业和草原局</v>
      </c>
      <c r="AV210" s="128"/>
    </row>
    <row r="211" s="1" customFormat="1" ht="132" customHeight="1" spans="1:48">
      <c r="A211" s="20">
        <v>144</v>
      </c>
      <c r="B211" s="20" t="s">
        <v>1526</v>
      </c>
      <c r="C211" s="20">
        <v>2022</v>
      </c>
      <c r="D211" s="110" t="s">
        <v>720</v>
      </c>
      <c r="E211" s="66" t="s">
        <v>1527</v>
      </c>
      <c r="F211" s="21" t="s">
        <v>45</v>
      </c>
      <c r="G211" s="21" t="s">
        <v>1528</v>
      </c>
      <c r="H211" s="21" t="s">
        <v>509</v>
      </c>
      <c r="I211" s="33" t="s">
        <v>1529</v>
      </c>
      <c r="J211" s="21"/>
      <c r="K211" s="21"/>
      <c r="L211" s="21">
        <v>1</v>
      </c>
      <c r="M211" s="21"/>
      <c r="N211" s="21"/>
      <c r="O211" s="21"/>
      <c r="P211" s="21"/>
      <c r="Q211" s="21"/>
      <c r="R211" s="22">
        <v>92</v>
      </c>
      <c r="S211" s="21" t="s">
        <v>168</v>
      </c>
      <c r="T211" s="21" t="s">
        <v>1117</v>
      </c>
      <c r="U211" s="44">
        <v>40</v>
      </c>
      <c r="V211" s="44"/>
      <c r="W211" s="44"/>
      <c r="X211" s="44">
        <v>40</v>
      </c>
      <c r="Y211" s="44"/>
      <c r="Z211" s="44"/>
      <c r="AA211" s="44"/>
      <c r="AB211" s="44"/>
      <c r="AC211" s="50">
        <v>48</v>
      </c>
      <c r="AD211" s="50">
        <v>26</v>
      </c>
      <c r="AE211" s="33" t="s">
        <v>1203</v>
      </c>
      <c r="AF211" s="33" t="s">
        <v>1204</v>
      </c>
      <c r="AG211" s="21" t="s">
        <v>168</v>
      </c>
      <c r="AH211" s="21" t="s">
        <v>1117</v>
      </c>
      <c r="AI211" s="110" t="s">
        <v>52</v>
      </c>
      <c r="AJ211" s="109" t="s">
        <v>1629</v>
      </c>
      <c r="AK211" s="110" t="s">
        <v>1073</v>
      </c>
      <c r="AL211" s="110" t="s">
        <v>543</v>
      </c>
      <c r="AM211" s="110"/>
      <c r="AN211" s="110"/>
      <c r="AO211" s="235"/>
      <c r="AP211" s="110"/>
      <c r="AQ211" s="20" t="s">
        <v>1079</v>
      </c>
      <c r="AR211" s="20"/>
      <c r="AS211" s="20"/>
      <c r="AT211" s="20" t="s">
        <v>1214</v>
      </c>
      <c r="AU211" s="152" t="str">
        <f t="shared" si="37"/>
        <v>林业和草原局</v>
      </c>
      <c r="AV211" s="128"/>
    </row>
    <row r="212" s="107" customFormat="1" ht="88" customHeight="1" spans="1:49">
      <c r="A212" s="20">
        <v>145</v>
      </c>
      <c r="B212" s="109" t="s">
        <v>1398</v>
      </c>
      <c r="C212" s="109">
        <v>2023</v>
      </c>
      <c r="D212" s="27" t="s">
        <v>720</v>
      </c>
      <c r="E212" s="214" t="s">
        <v>768</v>
      </c>
      <c r="F212" s="213" t="s">
        <v>45</v>
      </c>
      <c r="G212" s="213" t="s">
        <v>1225</v>
      </c>
      <c r="H212" s="213" t="s">
        <v>769</v>
      </c>
      <c r="I212" s="219" t="s">
        <v>770</v>
      </c>
      <c r="J212" s="213"/>
      <c r="K212" s="213"/>
      <c r="L212" s="213">
        <v>1</v>
      </c>
      <c r="M212" s="213"/>
      <c r="N212" s="213"/>
      <c r="O212" s="213"/>
      <c r="P212" s="213"/>
      <c r="Q212" s="213"/>
      <c r="R212" s="213">
        <v>2321</v>
      </c>
      <c r="S212" s="214" t="s">
        <v>50</v>
      </c>
      <c r="T212" s="110" t="s">
        <v>51</v>
      </c>
      <c r="U212" s="314">
        <v>500</v>
      </c>
      <c r="V212" s="314">
        <v>500</v>
      </c>
      <c r="W212" s="314">
        <v>0</v>
      </c>
      <c r="X212" s="314">
        <v>0</v>
      </c>
      <c r="Y212" s="314">
        <v>0</v>
      </c>
      <c r="Z212" s="314">
        <v>0</v>
      </c>
      <c r="AA212" s="314">
        <v>0</v>
      </c>
      <c r="AB212" s="314"/>
      <c r="AC212" s="50">
        <v>663</v>
      </c>
      <c r="AD212" s="50">
        <v>401</v>
      </c>
      <c r="AE212" s="219" t="s">
        <v>1183</v>
      </c>
      <c r="AF212" s="219" t="s">
        <v>772</v>
      </c>
      <c r="AG212" s="23" t="s">
        <v>50</v>
      </c>
      <c r="AH212" s="21" t="s">
        <v>51</v>
      </c>
      <c r="AI212" s="58" t="s">
        <v>80</v>
      </c>
      <c r="AJ212" s="21" t="s">
        <v>81</v>
      </c>
      <c r="AK212" s="21" t="s">
        <v>82</v>
      </c>
      <c r="AL212" s="21" t="s">
        <v>725</v>
      </c>
      <c r="AM212" s="21" t="s">
        <v>131</v>
      </c>
      <c r="AN212" s="234" t="s">
        <v>80</v>
      </c>
      <c r="AO212" s="21" t="s">
        <v>56</v>
      </c>
      <c r="AP212" s="133"/>
      <c r="AQ212" s="21"/>
      <c r="AR212" s="20"/>
      <c r="AS212" s="20"/>
      <c r="AT212" s="20"/>
      <c r="AU212" s="58" t="s">
        <v>80</v>
      </c>
      <c r="AV212" s="316"/>
      <c r="AW212" s="318"/>
    </row>
    <row r="213" s="107" customFormat="1" ht="98" customHeight="1" spans="1:49">
      <c r="A213" s="20">
        <v>146</v>
      </c>
      <c r="B213" s="109" t="s">
        <v>1399</v>
      </c>
      <c r="C213" s="109">
        <v>2023</v>
      </c>
      <c r="D213" s="27" t="s">
        <v>720</v>
      </c>
      <c r="E213" s="214" t="s">
        <v>774</v>
      </c>
      <c r="F213" s="213" t="s">
        <v>45</v>
      </c>
      <c r="G213" s="213" t="s">
        <v>1225</v>
      </c>
      <c r="H213" s="213" t="s">
        <v>546</v>
      </c>
      <c r="I213" s="219" t="s">
        <v>775</v>
      </c>
      <c r="J213" s="213"/>
      <c r="K213" s="213"/>
      <c r="L213" s="213">
        <v>1</v>
      </c>
      <c r="M213" s="213"/>
      <c r="N213" s="213"/>
      <c r="O213" s="213"/>
      <c r="P213" s="213"/>
      <c r="Q213" s="213"/>
      <c r="R213" s="213">
        <v>2475</v>
      </c>
      <c r="S213" s="214" t="s">
        <v>50</v>
      </c>
      <c r="T213" s="110" t="s">
        <v>51</v>
      </c>
      <c r="U213" s="314">
        <v>400</v>
      </c>
      <c r="V213" s="314">
        <v>400</v>
      </c>
      <c r="W213" s="314">
        <v>0</v>
      </c>
      <c r="X213" s="314">
        <v>0</v>
      </c>
      <c r="Y213" s="314">
        <v>0</v>
      </c>
      <c r="Z213" s="314">
        <v>0</v>
      </c>
      <c r="AA213" s="314">
        <v>0</v>
      </c>
      <c r="AB213" s="314"/>
      <c r="AC213" s="50">
        <v>707</v>
      </c>
      <c r="AD213" s="50">
        <v>447</v>
      </c>
      <c r="AE213" s="219" t="s">
        <v>776</v>
      </c>
      <c r="AF213" s="219" t="s">
        <v>777</v>
      </c>
      <c r="AG213" s="23" t="s">
        <v>50</v>
      </c>
      <c r="AH213" s="21" t="s">
        <v>51</v>
      </c>
      <c r="AI213" s="58" t="s">
        <v>80</v>
      </c>
      <c r="AJ213" s="21" t="s">
        <v>81</v>
      </c>
      <c r="AK213" s="21" t="s">
        <v>82</v>
      </c>
      <c r="AL213" s="21" t="s">
        <v>725</v>
      </c>
      <c r="AM213" s="21" t="s">
        <v>131</v>
      </c>
      <c r="AN213" s="234" t="s">
        <v>80</v>
      </c>
      <c r="AO213" s="21" t="s">
        <v>56</v>
      </c>
      <c r="AP213" s="133"/>
      <c r="AQ213" s="21"/>
      <c r="AR213" s="20"/>
      <c r="AS213" s="20"/>
      <c r="AT213" s="20"/>
      <c r="AU213" s="58" t="s">
        <v>80</v>
      </c>
      <c r="AV213" s="316"/>
      <c r="AW213" s="318"/>
    </row>
    <row r="214" s="107" customFormat="1" ht="123.75" spans="1:49">
      <c r="A214" s="20">
        <v>147</v>
      </c>
      <c r="B214" s="109" t="s">
        <v>1400</v>
      </c>
      <c r="C214" s="109">
        <v>2023</v>
      </c>
      <c r="D214" s="20" t="s">
        <v>720</v>
      </c>
      <c r="E214" s="110" t="s">
        <v>779</v>
      </c>
      <c r="F214" s="311" t="s">
        <v>45</v>
      </c>
      <c r="G214" s="110" t="s">
        <v>1225</v>
      </c>
      <c r="H214" s="215" t="s">
        <v>780</v>
      </c>
      <c r="I214" s="221" t="s">
        <v>1184</v>
      </c>
      <c r="J214" s="222"/>
      <c r="K214" s="222"/>
      <c r="L214" s="213">
        <v>1</v>
      </c>
      <c r="M214" s="222"/>
      <c r="N214" s="222"/>
      <c r="O214" s="222"/>
      <c r="P214" s="222"/>
      <c r="Q214" s="222"/>
      <c r="R214" s="213">
        <v>3742</v>
      </c>
      <c r="S214" s="110" t="s">
        <v>70</v>
      </c>
      <c r="T214" s="110" t="s">
        <v>1075</v>
      </c>
      <c r="U214" s="314">
        <v>565</v>
      </c>
      <c r="V214" s="314">
        <v>565</v>
      </c>
      <c r="W214" s="314">
        <v>0</v>
      </c>
      <c r="X214" s="314">
        <v>0</v>
      </c>
      <c r="Y214" s="314">
        <v>0</v>
      </c>
      <c r="Z214" s="314">
        <v>0</v>
      </c>
      <c r="AA214" s="314">
        <v>0</v>
      </c>
      <c r="AB214" s="314"/>
      <c r="AC214" s="50">
        <v>1069</v>
      </c>
      <c r="AD214" s="50">
        <v>353</v>
      </c>
      <c r="AE214" s="229" t="s">
        <v>782</v>
      </c>
      <c r="AF214" s="229" t="s">
        <v>783</v>
      </c>
      <c r="AG214" s="21" t="s">
        <v>70</v>
      </c>
      <c r="AH214" s="21" t="s">
        <v>1075</v>
      </c>
      <c r="AI214" s="58" t="s">
        <v>80</v>
      </c>
      <c r="AJ214" s="21" t="s">
        <v>81</v>
      </c>
      <c r="AK214" s="21" t="s">
        <v>82</v>
      </c>
      <c r="AL214" s="21" t="s">
        <v>725</v>
      </c>
      <c r="AM214" s="59" t="s">
        <v>144</v>
      </c>
      <c r="AN214" s="234" t="s">
        <v>80</v>
      </c>
      <c r="AO214" s="21" t="s">
        <v>56</v>
      </c>
      <c r="AP214" s="21" t="s">
        <v>1078</v>
      </c>
      <c r="AQ214" s="21"/>
      <c r="AR214" s="20"/>
      <c r="AS214" s="20"/>
      <c r="AT214" s="20"/>
      <c r="AU214" s="58" t="s">
        <v>80</v>
      </c>
      <c r="AV214" s="316"/>
      <c r="AW214" s="318"/>
    </row>
    <row r="215" s="107" customFormat="1" ht="79" customHeight="1" spans="1:49">
      <c r="A215" s="20">
        <v>148</v>
      </c>
      <c r="B215" s="109" t="s">
        <v>1401</v>
      </c>
      <c r="C215" s="109">
        <v>2023</v>
      </c>
      <c r="D215" s="21" t="s">
        <v>720</v>
      </c>
      <c r="E215" s="110" t="s">
        <v>1186</v>
      </c>
      <c r="F215" s="110" t="s">
        <v>45</v>
      </c>
      <c r="G215" s="110" t="s">
        <v>1225</v>
      </c>
      <c r="H215" s="110" t="s">
        <v>793</v>
      </c>
      <c r="I215" s="229" t="s">
        <v>1187</v>
      </c>
      <c r="J215" s="110"/>
      <c r="K215" s="110"/>
      <c r="L215" s="213">
        <v>1</v>
      </c>
      <c r="M215" s="110"/>
      <c r="N215" s="110"/>
      <c r="O215" s="110"/>
      <c r="P215" s="110"/>
      <c r="Q215" s="110"/>
      <c r="R215" s="213">
        <v>1715</v>
      </c>
      <c r="S215" s="110" t="s">
        <v>168</v>
      </c>
      <c r="T215" s="110" t="s">
        <v>1117</v>
      </c>
      <c r="U215" s="314">
        <v>220</v>
      </c>
      <c r="V215" s="314">
        <v>0</v>
      </c>
      <c r="W215" s="314">
        <v>0</v>
      </c>
      <c r="X215" s="314">
        <v>220</v>
      </c>
      <c r="Y215" s="314">
        <v>0</v>
      </c>
      <c r="Z215" s="314">
        <v>0</v>
      </c>
      <c r="AA215" s="314">
        <v>0</v>
      </c>
      <c r="AB215" s="314"/>
      <c r="AC215" s="50">
        <v>490</v>
      </c>
      <c r="AD215" s="50">
        <v>163</v>
      </c>
      <c r="AE215" s="229" t="s">
        <v>1188</v>
      </c>
      <c r="AF215" s="229" t="s">
        <v>1188</v>
      </c>
      <c r="AG215" s="21" t="s">
        <v>168</v>
      </c>
      <c r="AH215" s="21" t="s">
        <v>1117</v>
      </c>
      <c r="AI215" s="58" t="s">
        <v>80</v>
      </c>
      <c r="AJ215" s="21" t="s">
        <v>81</v>
      </c>
      <c r="AK215" s="21" t="s">
        <v>82</v>
      </c>
      <c r="AL215" s="21" t="s">
        <v>725</v>
      </c>
      <c r="AM215" s="21" t="s">
        <v>796</v>
      </c>
      <c r="AN215" s="234" t="s">
        <v>80</v>
      </c>
      <c r="AO215" s="21" t="s">
        <v>56</v>
      </c>
      <c r="AP215" s="133"/>
      <c r="AQ215" s="21"/>
      <c r="AR215" s="20"/>
      <c r="AS215" s="20"/>
      <c r="AT215" s="20"/>
      <c r="AU215" s="58" t="s">
        <v>80</v>
      </c>
      <c r="AV215" s="316"/>
      <c r="AW215" s="318"/>
    </row>
    <row r="216" s="107" customFormat="1" ht="45" spans="1:49">
      <c r="A216" s="20">
        <v>149</v>
      </c>
      <c r="B216" s="109" t="s">
        <v>1402</v>
      </c>
      <c r="C216" s="109">
        <v>2023</v>
      </c>
      <c r="D216" s="21" t="s">
        <v>720</v>
      </c>
      <c r="E216" s="110" t="s">
        <v>823</v>
      </c>
      <c r="F216" s="110" t="s">
        <v>45</v>
      </c>
      <c r="G216" s="110" t="s">
        <v>1225</v>
      </c>
      <c r="H216" s="110" t="s">
        <v>824</v>
      </c>
      <c r="I216" s="229" t="s">
        <v>1194</v>
      </c>
      <c r="J216" s="110"/>
      <c r="K216" s="110"/>
      <c r="L216" s="213">
        <v>1</v>
      </c>
      <c r="M216" s="110"/>
      <c r="N216" s="110"/>
      <c r="O216" s="110"/>
      <c r="P216" s="110"/>
      <c r="Q216" s="110"/>
      <c r="R216" s="213">
        <v>609</v>
      </c>
      <c r="S216" s="110" t="s">
        <v>115</v>
      </c>
      <c r="T216" s="219" t="s">
        <v>1077</v>
      </c>
      <c r="U216" s="314">
        <v>150</v>
      </c>
      <c r="V216" s="314">
        <v>0</v>
      </c>
      <c r="W216" s="314">
        <v>0</v>
      </c>
      <c r="X216" s="314">
        <v>150</v>
      </c>
      <c r="Y216" s="314">
        <v>0</v>
      </c>
      <c r="Z216" s="314">
        <v>0</v>
      </c>
      <c r="AA216" s="314">
        <v>0</v>
      </c>
      <c r="AB216" s="314"/>
      <c r="AC216" s="50">
        <v>174</v>
      </c>
      <c r="AD216" s="50">
        <v>52</v>
      </c>
      <c r="AE216" s="229" t="s">
        <v>1195</v>
      </c>
      <c r="AF216" s="229" t="s">
        <v>827</v>
      </c>
      <c r="AG216" s="21" t="s">
        <v>115</v>
      </c>
      <c r="AH216" s="21" t="s">
        <v>1077</v>
      </c>
      <c r="AI216" s="58" t="s">
        <v>80</v>
      </c>
      <c r="AJ216" s="21" t="s">
        <v>81</v>
      </c>
      <c r="AK216" s="21" t="s">
        <v>82</v>
      </c>
      <c r="AL216" s="21" t="s">
        <v>725</v>
      </c>
      <c r="AM216" s="59" t="s">
        <v>63</v>
      </c>
      <c r="AN216" s="234" t="s">
        <v>80</v>
      </c>
      <c r="AO216" s="21" t="s">
        <v>56</v>
      </c>
      <c r="AP216" s="133"/>
      <c r="AQ216" s="21"/>
      <c r="AR216" s="20"/>
      <c r="AS216" s="20"/>
      <c r="AT216" s="20"/>
      <c r="AU216" s="58" t="s">
        <v>80</v>
      </c>
      <c r="AV216" s="316"/>
      <c r="AW216" s="318"/>
    </row>
    <row r="217" s="107" customFormat="1" ht="33.75" spans="1:49">
      <c r="A217" s="20">
        <v>150</v>
      </c>
      <c r="B217" s="109" t="s">
        <v>1403</v>
      </c>
      <c r="C217" s="109">
        <v>2023</v>
      </c>
      <c r="D217" s="22" t="s">
        <v>43</v>
      </c>
      <c r="E217" s="110" t="s">
        <v>835</v>
      </c>
      <c r="F217" s="110" t="s">
        <v>45</v>
      </c>
      <c r="G217" s="110" t="s">
        <v>1225</v>
      </c>
      <c r="H217" s="110" t="s">
        <v>455</v>
      </c>
      <c r="I217" s="229" t="s">
        <v>836</v>
      </c>
      <c r="J217" s="110"/>
      <c r="K217" s="110"/>
      <c r="L217" s="213">
        <v>1</v>
      </c>
      <c r="M217" s="110"/>
      <c r="N217" s="110"/>
      <c r="O217" s="110"/>
      <c r="P217" s="110"/>
      <c r="Q217" s="110"/>
      <c r="R217" s="213">
        <v>1197</v>
      </c>
      <c r="S217" s="110" t="s">
        <v>52</v>
      </c>
      <c r="T217" s="110" t="s">
        <v>53</v>
      </c>
      <c r="U217" s="314">
        <v>453</v>
      </c>
      <c r="V217" s="314">
        <v>0</v>
      </c>
      <c r="W217" s="314">
        <v>0</v>
      </c>
      <c r="X217" s="314">
        <v>453</v>
      </c>
      <c r="Y217" s="314">
        <v>0</v>
      </c>
      <c r="Z217" s="314">
        <v>0</v>
      </c>
      <c r="AA217" s="314">
        <v>0</v>
      </c>
      <c r="AB217" s="314"/>
      <c r="AC217" s="50">
        <v>342</v>
      </c>
      <c r="AD217" s="50">
        <v>113</v>
      </c>
      <c r="AE217" s="229" t="s">
        <v>837</v>
      </c>
      <c r="AF217" s="229" t="s">
        <v>837</v>
      </c>
      <c r="AG217" s="21" t="s">
        <v>52</v>
      </c>
      <c r="AH217" s="21" t="s">
        <v>53</v>
      </c>
      <c r="AI217" s="58" t="s">
        <v>52</v>
      </c>
      <c r="AJ217" s="21" t="s">
        <v>53</v>
      </c>
      <c r="AK217" s="21" t="s">
        <v>1073</v>
      </c>
      <c r="AL217" s="21" t="s">
        <v>725</v>
      </c>
      <c r="AM217" s="21" t="s">
        <v>458</v>
      </c>
      <c r="AN217" s="234" t="s">
        <v>52</v>
      </c>
      <c r="AO217" s="21" t="s">
        <v>56</v>
      </c>
      <c r="AP217" s="265"/>
      <c r="AQ217" s="21"/>
      <c r="AR217" s="20"/>
      <c r="AS217" s="20"/>
      <c r="AT217" s="20"/>
      <c r="AU217" s="58" t="s">
        <v>52</v>
      </c>
      <c r="AV217" s="316"/>
      <c r="AW217" s="318"/>
    </row>
    <row r="218" s="107" customFormat="1" ht="75" customHeight="1" spans="1:49">
      <c r="A218" s="20">
        <v>151</v>
      </c>
      <c r="B218" s="109" t="s">
        <v>1404</v>
      </c>
      <c r="C218" s="109">
        <v>2023</v>
      </c>
      <c r="D218" s="21" t="s">
        <v>720</v>
      </c>
      <c r="E218" s="110" t="s">
        <v>839</v>
      </c>
      <c r="F218" s="110" t="s">
        <v>45</v>
      </c>
      <c r="G218" s="110" t="s">
        <v>1225</v>
      </c>
      <c r="H218" s="110" t="s">
        <v>455</v>
      </c>
      <c r="I218" s="229" t="s">
        <v>840</v>
      </c>
      <c r="J218" s="110"/>
      <c r="K218" s="110"/>
      <c r="L218" s="213">
        <v>1</v>
      </c>
      <c r="M218" s="110"/>
      <c r="N218" s="110"/>
      <c r="O218" s="110"/>
      <c r="P218" s="110"/>
      <c r="Q218" s="110"/>
      <c r="R218" s="213">
        <v>445</v>
      </c>
      <c r="S218" s="110" t="s">
        <v>168</v>
      </c>
      <c r="T218" s="110" t="s">
        <v>1117</v>
      </c>
      <c r="U218" s="314">
        <v>250</v>
      </c>
      <c r="V218" s="314">
        <v>0</v>
      </c>
      <c r="W218" s="314">
        <v>0</v>
      </c>
      <c r="X218" s="314">
        <v>250</v>
      </c>
      <c r="Y218" s="314">
        <v>0</v>
      </c>
      <c r="Z218" s="314">
        <v>0</v>
      </c>
      <c r="AA218" s="314">
        <v>0</v>
      </c>
      <c r="AB218" s="314"/>
      <c r="AC218" s="50">
        <v>127</v>
      </c>
      <c r="AD218" s="50">
        <v>40</v>
      </c>
      <c r="AE218" s="229" t="s">
        <v>841</v>
      </c>
      <c r="AF218" s="229" t="s">
        <v>842</v>
      </c>
      <c r="AG218" s="66" t="s">
        <v>168</v>
      </c>
      <c r="AH218" s="207" t="s">
        <v>1117</v>
      </c>
      <c r="AI218" s="152" t="s">
        <v>438</v>
      </c>
      <c r="AJ218" s="151" t="s">
        <v>439</v>
      </c>
      <c r="AK218" s="21" t="s">
        <v>82</v>
      </c>
      <c r="AL218" s="21" t="s">
        <v>725</v>
      </c>
      <c r="AM218" s="21" t="s">
        <v>458</v>
      </c>
      <c r="AN218" s="321" t="s">
        <v>438</v>
      </c>
      <c r="AO218" s="21" t="s">
        <v>203</v>
      </c>
      <c r="AP218" s="133"/>
      <c r="AQ218" s="21"/>
      <c r="AR218" s="20"/>
      <c r="AS218" s="20"/>
      <c r="AT218" s="20"/>
      <c r="AU218" s="152" t="s">
        <v>438</v>
      </c>
      <c r="AV218" s="316"/>
      <c r="AW218" s="318"/>
    </row>
    <row r="219" s="3" customFormat="1" ht="18" customHeight="1" spans="1:48">
      <c r="A219" s="155"/>
      <c r="B219" s="190" t="s">
        <v>843</v>
      </c>
      <c r="C219" s="190"/>
      <c r="D219" s="191"/>
      <c r="E219" s="191"/>
      <c r="F219" s="190"/>
      <c r="G219" s="191"/>
      <c r="H219" s="191"/>
      <c r="I219" s="190"/>
      <c r="J219" s="166">
        <f t="shared" ref="J219:AA219" si="38">J220+J221+J222+J224+J223+J225</f>
        <v>0</v>
      </c>
      <c r="K219" s="166">
        <f t="shared" si="38"/>
        <v>0</v>
      </c>
      <c r="L219" s="166">
        <f t="shared" si="38"/>
        <v>2</v>
      </c>
      <c r="M219" s="166">
        <f t="shared" si="38"/>
        <v>0</v>
      </c>
      <c r="N219" s="166">
        <f t="shared" si="38"/>
        <v>0</v>
      </c>
      <c r="O219" s="166">
        <f t="shared" si="38"/>
        <v>0</v>
      </c>
      <c r="P219" s="166">
        <f t="shared" si="38"/>
        <v>0</v>
      </c>
      <c r="Q219" s="166">
        <f t="shared" si="38"/>
        <v>0</v>
      </c>
      <c r="R219" s="166">
        <f t="shared" si="38"/>
        <v>4474</v>
      </c>
      <c r="S219" s="166">
        <f t="shared" si="38"/>
        <v>0</v>
      </c>
      <c r="T219" s="166">
        <f t="shared" si="38"/>
        <v>0</v>
      </c>
      <c r="U219" s="166">
        <f t="shared" si="38"/>
        <v>150</v>
      </c>
      <c r="V219" s="166">
        <f t="shared" si="38"/>
        <v>0</v>
      </c>
      <c r="W219" s="166">
        <f t="shared" si="38"/>
        <v>0</v>
      </c>
      <c r="X219" s="166">
        <f t="shared" si="38"/>
        <v>150</v>
      </c>
      <c r="Y219" s="166">
        <f t="shared" si="38"/>
        <v>0</v>
      </c>
      <c r="Z219" s="166">
        <f t="shared" si="38"/>
        <v>0</v>
      </c>
      <c r="AA219" s="166">
        <f t="shared" si="38"/>
        <v>0</v>
      </c>
      <c r="AB219" s="166"/>
      <c r="AC219" s="166">
        <f>AC220+AC221+AC222+AC224+AC223+AC225</f>
        <v>330</v>
      </c>
      <c r="AD219" s="166">
        <f>AD220+AD221+AD222+AD224+AD223+AD225</f>
        <v>110</v>
      </c>
      <c r="AE219" s="205"/>
      <c r="AF219" s="205"/>
      <c r="AG219" s="201"/>
      <c r="AH219" s="201"/>
      <c r="AI219" s="206"/>
      <c r="AJ219" s="201"/>
      <c r="AK219" s="201"/>
      <c r="AL219" s="201"/>
      <c r="AM219" s="175"/>
      <c r="AN219" s="163"/>
      <c r="AO219" s="178"/>
      <c r="AP219" s="163"/>
      <c r="AQ219" s="178"/>
      <c r="AR219" s="178"/>
      <c r="AS219" s="178"/>
      <c r="AT219" s="178"/>
      <c r="AU219" s="178"/>
      <c r="AV219" s="178"/>
    </row>
    <row r="220" s="3" customFormat="1" ht="18" customHeight="1" spans="1:48">
      <c r="A220" s="155"/>
      <c r="B220" s="190" t="s">
        <v>844</v>
      </c>
      <c r="C220" s="190"/>
      <c r="D220" s="191"/>
      <c r="E220" s="191"/>
      <c r="F220" s="190"/>
      <c r="G220" s="191"/>
      <c r="H220" s="191"/>
      <c r="I220" s="190"/>
      <c r="J220" s="166">
        <v>0</v>
      </c>
      <c r="K220" s="166">
        <v>0</v>
      </c>
      <c r="L220" s="166">
        <v>0</v>
      </c>
      <c r="M220" s="166">
        <v>0</v>
      </c>
      <c r="N220" s="166">
        <v>0</v>
      </c>
      <c r="O220" s="166">
        <v>0</v>
      </c>
      <c r="P220" s="166">
        <v>0</v>
      </c>
      <c r="Q220" s="166">
        <v>0</v>
      </c>
      <c r="R220" s="166">
        <v>0</v>
      </c>
      <c r="S220" s="166">
        <v>0</v>
      </c>
      <c r="T220" s="166">
        <v>0</v>
      </c>
      <c r="U220" s="166">
        <v>0</v>
      </c>
      <c r="V220" s="166">
        <v>0</v>
      </c>
      <c r="W220" s="166">
        <v>0</v>
      </c>
      <c r="X220" s="166">
        <v>0</v>
      </c>
      <c r="Y220" s="166">
        <v>0</v>
      </c>
      <c r="Z220" s="166">
        <v>0</v>
      </c>
      <c r="AA220" s="166">
        <v>0</v>
      </c>
      <c r="AB220" s="166"/>
      <c r="AC220" s="166">
        <v>0</v>
      </c>
      <c r="AD220" s="166">
        <v>0</v>
      </c>
      <c r="AE220" s="205"/>
      <c r="AF220" s="205"/>
      <c r="AG220" s="201"/>
      <c r="AH220" s="201"/>
      <c r="AI220" s="206"/>
      <c r="AJ220" s="201"/>
      <c r="AK220" s="201"/>
      <c r="AL220" s="201"/>
      <c r="AM220" s="175"/>
      <c r="AN220" s="163"/>
      <c r="AO220" s="178"/>
      <c r="AP220" s="163"/>
      <c r="AQ220" s="178"/>
      <c r="AR220" s="178"/>
      <c r="AS220" s="178"/>
      <c r="AT220" s="178"/>
      <c r="AU220" s="178"/>
      <c r="AV220" s="178"/>
    </row>
    <row r="221" s="3" customFormat="1" ht="18" customHeight="1" spans="1:48">
      <c r="A221" s="155"/>
      <c r="B221" s="190" t="s">
        <v>845</v>
      </c>
      <c r="C221" s="190"/>
      <c r="D221" s="191"/>
      <c r="E221" s="191"/>
      <c r="F221" s="190"/>
      <c r="G221" s="191"/>
      <c r="H221" s="191"/>
      <c r="I221" s="190"/>
      <c r="J221" s="166">
        <v>0</v>
      </c>
      <c r="K221" s="166">
        <v>0</v>
      </c>
      <c r="L221" s="166">
        <v>0</v>
      </c>
      <c r="M221" s="166">
        <v>0</v>
      </c>
      <c r="N221" s="166">
        <v>0</v>
      </c>
      <c r="O221" s="166">
        <v>0</v>
      </c>
      <c r="P221" s="166">
        <v>0</v>
      </c>
      <c r="Q221" s="166">
        <v>0</v>
      </c>
      <c r="R221" s="166">
        <v>0</v>
      </c>
      <c r="S221" s="166">
        <v>0</v>
      </c>
      <c r="T221" s="166">
        <v>0</v>
      </c>
      <c r="U221" s="166">
        <v>0</v>
      </c>
      <c r="V221" s="166">
        <v>0</v>
      </c>
      <c r="W221" s="166">
        <v>0</v>
      </c>
      <c r="X221" s="166">
        <v>0</v>
      </c>
      <c r="Y221" s="166">
        <v>0</v>
      </c>
      <c r="Z221" s="166">
        <v>0</v>
      </c>
      <c r="AA221" s="166">
        <v>0</v>
      </c>
      <c r="AB221" s="166"/>
      <c r="AC221" s="166">
        <v>0</v>
      </c>
      <c r="AD221" s="166">
        <v>0</v>
      </c>
      <c r="AE221" s="205"/>
      <c r="AF221" s="205"/>
      <c r="AG221" s="201"/>
      <c r="AH221" s="201"/>
      <c r="AI221" s="206"/>
      <c r="AJ221" s="201"/>
      <c r="AK221" s="201"/>
      <c r="AL221" s="201"/>
      <c r="AM221" s="175"/>
      <c r="AN221" s="163"/>
      <c r="AO221" s="178"/>
      <c r="AP221" s="163"/>
      <c r="AQ221" s="178"/>
      <c r="AR221" s="178"/>
      <c r="AS221" s="178"/>
      <c r="AT221" s="178"/>
      <c r="AU221" s="178"/>
      <c r="AV221" s="178"/>
    </row>
    <row r="222" s="3" customFormat="1" ht="18" customHeight="1" spans="1:48">
      <c r="A222" s="155"/>
      <c r="B222" s="190" t="s">
        <v>846</v>
      </c>
      <c r="C222" s="190"/>
      <c r="D222" s="191"/>
      <c r="E222" s="191"/>
      <c r="F222" s="190"/>
      <c r="G222" s="191"/>
      <c r="H222" s="191"/>
      <c r="I222" s="190"/>
      <c r="J222" s="166">
        <v>0</v>
      </c>
      <c r="K222" s="166">
        <v>0</v>
      </c>
      <c r="L222" s="166">
        <v>0</v>
      </c>
      <c r="M222" s="166">
        <v>0</v>
      </c>
      <c r="N222" s="166">
        <v>0</v>
      </c>
      <c r="O222" s="166">
        <v>0</v>
      </c>
      <c r="P222" s="166">
        <v>0</v>
      </c>
      <c r="Q222" s="166">
        <v>0</v>
      </c>
      <c r="R222" s="166">
        <v>0</v>
      </c>
      <c r="S222" s="166">
        <v>0</v>
      </c>
      <c r="T222" s="166">
        <v>0</v>
      </c>
      <c r="U222" s="166">
        <v>0</v>
      </c>
      <c r="V222" s="166">
        <v>0</v>
      </c>
      <c r="W222" s="166">
        <v>0</v>
      </c>
      <c r="X222" s="166">
        <v>0</v>
      </c>
      <c r="Y222" s="166">
        <v>0</v>
      </c>
      <c r="Z222" s="166">
        <v>0</v>
      </c>
      <c r="AA222" s="166">
        <v>0</v>
      </c>
      <c r="AB222" s="166"/>
      <c r="AC222" s="166">
        <v>0</v>
      </c>
      <c r="AD222" s="166">
        <v>0</v>
      </c>
      <c r="AE222" s="205"/>
      <c r="AF222" s="205"/>
      <c r="AG222" s="201"/>
      <c r="AH222" s="201"/>
      <c r="AI222" s="206"/>
      <c r="AJ222" s="201"/>
      <c r="AK222" s="201"/>
      <c r="AL222" s="201"/>
      <c r="AM222" s="175"/>
      <c r="AN222" s="163"/>
      <c r="AO222" s="178"/>
      <c r="AP222" s="163"/>
      <c r="AQ222" s="178"/>
      <c r="AR222" s="178"/>
      <c r="AS222" s="178"/>
      <c r="AT222" s="178"/>
      <c r="AU222" s="178"/>
      <c r="AV222" s="178"/>
    </row>
    <row r="223" s="3" customFormat="1" ht="18" customHeight="1" spans="1:48">
      <c r="A223" s="155"/>
      <c r="B223" s="190" t="s">
        <v>847</v>
      </c>
      <c r="C223" s="190"/>
      <c r="D223" s="191"/>
      <c r="E223" s="191"/>
      <c r="F223" s="190"/>
      <c r="G223" s="191"/>
      <c r="H223" s="191"/>
      <c r="I223" s="190"/>
      <c r="J223" s="166">
        <v>0</v>
      </c>
      <c r="K223" s="166">
        <v>0</v>
      </c>
      <c r="L223" s="166">
        <v>0</v>
      </c>
      <c r="M223" s="166">
        <v>0</v>
      </c>
      <c r="N223" s="166">
        <v>0</v>
      </c>
      <c r="O223" s="166">
        <v>0</v>
      </c>
      <c r="P223" s="166">
        <v>0</v>
      </c>
      <c r="Q223" s="166">
        <v>0</v>
      </c>
      <c r="R223" s="166">
        <v>0</v>
      </c>
      <c r="S223" s="166">
        <v>0</v>
      </c>
      <c r="T223" s="166">
        <v>0</v>
      </c>
      <c r="U223" s="166">
        <v>0</v>
      </c>
      <c r="V223" s="166">
        <v>0</v>
      </c>
      <c r="W223" s="166">
        <v>0</v>
      </c>
      <c r="X223" s="166">
        <v>0</v>
      </c>
      <c r="Y223" s="166">
        <v>0</v>
      </c>
      <c r="Z223" s="166">
        <v>0</v>
      </c>
      <c r="AA223" s="166">
        <v>0</v>
      </c>
      <c r="AB223" s="166"/>
      <c r="AC223" s="166">
        <v>0</v>
      </c>
      <c r="AD223" s="166">
        <v>0</v>
      </c>
      <c r="AE223" s="205"/>
      <c r="AF223" s="205"/>
      <c r="AG223" s="201"/>
      <c r="AH223" s="201"/>
      <c r="AI223" s="206"/>
      <c r="AJ223" s="201"/>
      <c r="AK223" s="201"/>
      <c r="AL223" s="201"/>
      <c r="AM223" s="175"/>
      <c r="AN223" s="163"/>
      <c r="AO223" s="178"/>
      <c r="AP223" s="163"/>
      <c r="AQ223" s="178"/>
      <c r="AR223" s="178"/>
      <c r="AS223" s="178"/>
      <c r="AT223" s="178"/>
      <c r="AU223" s="178"/>
      <c r="AV223" s="178"/>
    </row>
    <row r="224" s="3" customFormat="1" ht="18" customHeight="1" spans="1:48">
      <c r="A224" s="155"/>
      <c r="B224" s="190" t="s">
        <v>848</v>
      </c>
      <c r="C224" s="190"/>
      <c r="D224" s="191"/>
      <c r="E224" s="191"/>
      <c r="F224" s="190"/>
      <c r="G224" s="191"/>
      <c r="H224" s="191"/>
      <c r="I224" s="190"/>
      <c r="J224" s="166">
        <v>0</v>
      </c>
      <c r="K224" s="166">
        <v>0</v>
      </c>
      <c r="L224" s="166">
        <v>0</v>
      </c>
      <c r="M224" s="166">
        <v>0</v>
      </c>
      <c r="N224" s="166">
        <v>0</v>
      </c>
      <c r="O224" s="166">
        <v>0</v>
      </c>
      <c r="P224" s="166">
        <v>0</v>
      </c>
      <c r="Q224" s="166">
        <v>0</v>
      </c>
      <c r="R224" s="166">
        <v>0</v>
      </c>
      <c r="S224" s="166">
        <v>0</v>
      </c>
      <c r="T224" s="166">
        <v>0</v>
      </c>
      <c r="U224" s="166">
        <v>0</v>
      </c>
      <c r="V224" s="166">
        <v>0</v>
      </c>
      <c r="W224" s="166">
        <v>0</v>
      </c>
      <c r="X224" s="166">
        <v>0</v>
      </c>
      <c r="Y224" s="166">
        <v>0</v>
      </c>
      <c r="Z224" s="166">
        <v>0</v>
      </c>
      <c r="AA224" s="166">
        <v>0</v>
      </c>
      <c r="AB224" s="166"/>
      <c r="AC224" s="166">
        <v>0</v>
      </c>
      <c r="AD224" s="166">
        <v>0</v>
      </c>
      <c r="AE224" s="205"/>
      <c r="AF224" s="205"/>
      <c r="AG224" s="201"/>
      <c r="AH224" s="201"/>
      <c r="AI224" s="206"/>
      <c r="AJ224" s="201"/>
      <c r="AK224" s="201"/>
      <c r="AL224" s="201"/>
      <c r="AM224" s="175"/>
      <c r="AN224" s="163"/>
      <c r="AO224" s="178"/>
      <c r="AP224" s="163"/>
      <c r="AQ224" s="178"/>
      <c r="AR224" s="178"/>
      <c r="AS224" s="178"/>
      <c r="AT224" s="178"/>
      <c r="AU224" s="178"/>
      <c r="AV224" s="178"/>
    </row>
    <row r="225" s="3" customFormat="1" ht="18" customHeight="1" spans="1:48">
      <c r="A225" s="155"/>
      <c r="B225" s="190" t="s">
        <v>849</v>
      </c>
      <c r="C225" s="190"/>
      <c r="D225" s="191"/>
      <c r="E225" s="191"/>
      <c r="F225" s="190"/>
      <c r="G225" s="191"/>
      <c r="H225" s="191"/>
      <c r="I225" s="190"/>
      <c r="J225" s="166">
        <f>SUM(J226:J227)</f>
        <v>0</v>
      </c>
      <c r="K225" s="166">
        <f t="shared" ref="K225:AA225" si="39">SUM(K226:K227)</f>
        <v>0</v>
      </c>
      <c r="L225" s="166">
        <f t="shared" si="39"/>
        <v>2</v>
      </c>
      <c r="M225" s="166">
        <f t="shared" si="39"/>
        <v>0</v>
      </c>
      <c r="N225" s="166">
        <f t="shared" si="39"/>
        <v>0</v>
      </c>
      <c r="O225" s="166">
        <f t="shared" si="39"/>
        <v>0</v>
      </c>
      <c r="P225" s="166">
        <f t="shared" si="39"/>
        <v>0</v>
      </c>
      <c r="Q225" s="166">
        <f t="shared" si="39"/>
        <v>0</v>
      </c>
      <c r="R225" s="166">
        <f t="shared" si="39"/>
        <v>4474</v>
      </c>
      <c r="S225" s="166">
        <f t="shared" si="39"/>
        <v>0</v>
      </c>
      <c r="T225" s="166">
        <f t="shared" si="39"/>
        <v>0</v>
      </c>
      <c r="U225" s="166">
        <f t="shared" si="39"/>
        <v>150</v>
      </c>
      <c r="V225" s="166">
        <f t="shared" si="39"/>
        <v>0</v>
      </c>
      <c r="W225" s="166">
        <f t="shared" si="39"/>
        <v>0</v>
      </c>
      <c r="X225" s="166">
        <f t="shared" si="39"/>
        <v>150</v>
      </c>
      <c r="Y225" s="166">
        <f t="shared" si="39"/>
        <v>0</v>
      </c>
      <c r="Z225" s="166">
        <f t="shared" si="39"/>
        <v>0</v>
      </c>
      <c r="AA225" s="166">
        <f t="shared" si="39"/>
        <v>0</v>
      </c>
      <c r="AB225" s="166"/>
      <c r="AC225" s="166">
        <f>SUM(AC226:AC226)</f>
        <v>330</v>
      </c>
      <c r="AD225" s="166">
        <f>SUM(AD226:AD226)</f>
        <v>110</v>
      </c>
      <c r="AE225" s="205"/>
      <c r="AF225" s="205"/>
      <c r="AG225" s="201"/>
      <c r="AH225" s="201"/>
      <c r="AI225" s="206"/>
      <c r="AJ225" s="201"/>
      <c r="AK225" s="201"/>
      <c r="AL225" s="201"/>
      <c r="AM225" s="175"/>
      <c r="AN225" s="163"/>
      <c r="AO225" s="178"/>
      <c r="AP225" s="163"/>
      <c r="AQ225" s="178"/>
      <c r="AR225" s="178"/>
      <c r="AS225" s="178"/>
      <c r="AT225" s="178"/>
      <c r="AU225" s="178"/>
      <c r="AV225" s="178"/>
    </row>
    <row r="226" s="1" customFormat="1" ht="132" customHeight="1" spans="1:49">
      <c r="A226" s="20">
        <v>152</v>
      </c>
      <c r="B226" s="20" t="s">
        <v>1205</v>
      </c>
      <c r="C226" s="20">
        <v>2022</v>
      </c>
      <c r="D226" s="110" t="s">
        <v>1206</v>
      </c>
      <c r="E226" s="66" t="s">
        <v>1207</v>
      </c>
      <c r="F226" s="21" t="s">
        <v>45</v>
      </c>
      <c r="G226" s="21" t="s">
        <v>1208</v>
      </c>
      <c r="H226" s="21" t="s">
        <v>1171</v>
      </c>
      <c r="I226" s="33" t="s">
        <v>1209</v>
      </c>
      <c r="J226" s="21"/>
      <c r="K226" s="21"/>
      <c r="L226" s="21">
        <v>1</v>
      </c>
      <c r="M226" s="21"/>
      <c r="N226" s="21"/>
      <c r="O226" s="21"/>
      <c r="P226" s="21"/>
      <c r="Q226" s="21"/>
      <c r="R226" s="22">
        <v>2587</v>
      </c>
      <c r="S226" s="21" t="s">
        <v>70</v>
      </c>
      <c r="T226" s="21" t="s">
        <v>1075</v>
      </c>
      <c r="U226" s="44">
        <v>50</v>
      </c>
      <c r="V226" s="44"/>
      <c r="W226" s="44"/>
      <c r="X226" s="44">
        <v>50</v>
      </c>
      <c r="Y226" s="44"/>
      <c r="Z226" s="44"/>
      <c r="AA226" s="44"/>
      <c r="AB226" s="44"/>
      <c r="AC226" s="50">
        <v>330</v>
      </c>
      <c r="AD226" s="50">
        <v>110</v>
      </c>
      <c r="AE226" s="33" t="s">
        <v>1210</v>
      </c>
      <c r="AF226" s="33" t="s">
        <v>1211</v>
      </c>
      <c r="AG226" s="21" t="s">
        <v>70</v>
      </c>
      <c r="AH226" s="21" t="s">
        <v>1075</v>
      </c>
      <c r="AI226" s="109" t="s">
        <v>367</v>
      </c>
      <c r="AJ226" s="109" t="s">
        <v>368</v>
      </c>
      <c r="AK226" s="110" t="s">
        <v>369</v>
      </c>
      <c r="AL226" s="110" t="s">
        <v>1530</v>
      </c>
      <c r="AM226" s="110"/>
      <c r="AN226" s="110"/>
      <c r="AO226" s="235"/>
      <c r="AP226" s="110"/>
      <c r="AQ226" s="20" t="s">
        <v>1079</v>
      </c>
      <c r="AR226" s="20"/>
      <c r="AS226" s="20"/>
      <c r="AT226" s="20" t="s">
        <v>1217</v>
      </c>
      <c r="AU226" s="152" t="str">
        <f>AI226</f>
        <v>文旅局</v>
      </c>
      <c r="AV226" s="128"/>
      <c r="AW226" s="1">
        <v>1</v>
      </c>
    </row>
    <row r="227" s="107" customFormat="1" ht="149" customHeight="1" spans="1:49">
      <c r="A227" s="20">
        <v>153</v>
      </c>
      <c r="B227" s="109" t="s">
        <v>1406</v>
      </c>
      <c r="C227" s="109">
        <v>2023</v>
      </c>
      <c r="D227" s="21" t="s">
        <v>851</v>
      </c>
      <c r="E227" s="110" t="s">
        <v>852</v>
      </c>
      <c r="F227" s="110" t="s">
        <v>401</v>
      </c>
      <c r="G227" s="110" t="s">
        <v>1225</v>
      </c>
      <c r="H227" s="110" t="s">
        <v>557</v>
      </c>
      <c r="I227" s="229" t="s">
        <v>853</v>
      </c>
      <c r="J227" s="110"/>
      <c r="K227" s="110"/>
      <c r="L227" s="110">
        <v>1</v>
      </c>
      <c r="M227" s="110"/>
      <c r="N227" s="110"/>
      <c r="O227" s="110"/>
      <c r="P227" s="110"/>
      <c r="Q227" s="110"/>
      <c r="R227" s="213">
        <v>1887</v>
      </c>
      <c r="S227" s="110" t="s">
        <v>177</v>
      </c>
      <c r="T227" s="110" t="s">
        <v>178</v>
      </c>
      <c r="U227" s="314">
        <v>100</v>
      </c>
      <c r="V227" s="314">
        <v>0</v>
      </c>
      <c r="W227" s="314">
        <v>0</v>
      </c>
      <c r="X227" s="314">
        <v>100</v>
      </c>
      <c r="Y227" s="314">
        <v>0</v>
      </c>
      <c r="Z227" s="314">
        <v>0</v>
      </c>
      <c r="AA227" s="314">
        <v>0</v>
      </c>
      <c r="AB227" s="314"/>
      <c r="AC227" s="50">
        <v>539</v>
      </c>
      <c r="AD227" s="50">
        <v>229</v>
      </c>
      <c r="AE227" s="229" t="s">
        <v>854</v>
      </c>
      <c r="AF227" s="229" t="s">
        <v>855</v>
      </c>
      <c r="AG227" s="21" t="s">
        <v>177</v>
      </c>
      <c r="AH227" s="21" t="s">
        <v>178</v>
      </c>
      <c r="AI227" s="152" t="s">
        <v>856</v>
      </c>
      <c r="AJ227" s="151" t="s">
        <v>857</v>
      </c>
      <c r="AK227" s="21" t="s">
        <v>858</v>
      </c>
      <c r="AL227" s="21" t="s">
        <v>859</v>
      </c>
      <c r="AM227" s="21" t="s">
        <v>856</v>
      </c>
      <c r="AN227" s="321" t="s">
        <v>856</v>
      </c>
      <c r="AO227" s="21" t="s">
        <v>56</v>
      </c>
      <c r="AP227" s="133"/>
      <c r="AQ227" s="21"/>
      <c r="AR227" s="20"/>
      <c r="AS227" s="20"/>
      <c r="AT227" s="20"/>
      <c r="AU227" s="152" t="s">
        <v>856</v>
      </c>
      <c r="AV227" s="316"/>
      <c r="AW227" s="318"/>
    </row>
    <row r="228" s="3" customFormat="1" ht="18" customHeight="1" spans="1:48">
      <c r="A228" s="155"/>
      <c r="B228" s="190" t="s">
        <v>860</v>
      </c>
      <c r="C228" s="190"/>
      <c r="D228" s="191"/>
      <c r="E228" s="191"/>
      <c r="F228" s="190"/>
      <c r="G228" s="191"/>
      <c r="H228" s="191"/>
      <c r="I228" s="190"/>
      <c r="J228" s="166">
        <f t="shared" ref="J228:AA228" si="40">J229+J230+J231</f>
        <v>0</v>
      </c>
      <c r="K228" s="166">
        <f t="shared" si="40"/>
        <v>0</v>
      </c>
      <c r="L228" s="166">
        <f t="shared" si="40"/>
        <v>0</v>
      </c>
      <c r="M228" s="166">
        <f t="shared" si="40"/>
        <v>0</v>
      </c>
      <c r="N228" s="166">
        <f t="shared" si="40"/>
        <v>0</v>
      </c>
      <c r="O228" s="166">
        <f t="shared" si="40"/>
        <v>0</v>
      </c>
      <c r="P228" s="166">
        <f t="shared" si="40"/>
        <v>0</v>
      </c>
      <c r="Q228" s="166">
        <f t="shared" si="40"/>
        <v>0</v>
      </c>
      <c r="R228" s="166">
        <f t="shared" si="40"/>
        <v>0</v>
      </c>
      <c r="S228" s="166">
        <f t="shared" si="40"/>
        <v>0</v>
      </c>
      <c r="T228" s="166">
        <f t="shared" si="40"/>
        <v>0</v>
      </c>
      <c r="U228" s="166">
        <f t="shared" si="40"/>
        <v>0</v>
      </c>
      <c r="V228" s="166">
        <f t="shared" si="40"/>
        <v>0</v>
      </c>
      <c r="W228" s="166">
        <f t="shared" si="40"/>
        <v>0</v>
      </c>
      <c r="X228" s="166">
        <f t="shared" si="40"/>
        <v>0</v>
      </c>
      <c r="Y228" s="166">
        <f t="shared" si="40"/>
        <v>0</v>
      </c>
      <c r="Z228" s="166">
        <f t="shared" si="40"/>
        <v>0</v>
      </c>
      <c r="AA228" s="166">
        <f t="shared" si="40"/>
        <v>0</v>
      </c>
      <c r="AB228" s="166"/>
      <c r="AC228" s="166">
        <f>AC229+AC230+AC231</f>
        <v>0</v>
      </c>
      <c r="AD228" s="166">
        <f>AD229+AD230+AD231</f>
        <v>0</v>
      </c>
      <c r="AE228" s="205"/>
      <c r="AF228" s="205"/>
      <c r="AG228" s="201"/>
      <c r="AH228" s="201"/>
      <c r="AI228" s="206"/>
      <c r="AJ228" s="201"/>
      <c r="AK228" s="201"/>
      <c r="AL228" s="201"/>
      <c r="AM228" s="175"/>
      <c r="AN228" s="163"/>
      <c r="AO228" s="178"/>
      <c r="AP228" s="163"/>
      <c r="AQ228" s="178"/>
      <c r="AR228" s="178"/>
      <c r="AS228" s="178"/>
      <c r="AT228" s="178"/>
      <c r="AU228" s="178"/>
      <c r="AV228" s="178"/>
    </row>
    <row r="229" s="3" customFormat="1" ht="18" customHeight="1" spans="1:48">
      <c r="A229" s="155"/>
      <c r="B229" s="190" t="s">
        <v>861</v>
      </c>
      <c r="C229" s="190"/>
      <c r="D229" s="191"/>
      <c r="E229" s="191"/>
      <c r="F229" s="190"/>
      <c r="G229" s="191"/>
      <c r="H229" s="191"/>
      <c r="I229" s="190"/>
      <c r="J229" s="166">
        <v>0</v>
      </c>
      <c r="K229" s="166">
        <v>0</v>
      </c>
      <c r="L229" s="166">
        <v>0</v>
      </c>
      <c r="M229" s="166">
        <v>0</v>
      </c>
      <c r="N229" s="166">
        <v>0</v>
      </c>
      <c r="O229" s="166">
        <v>0</v>
      </c>
      <c r="P229" s="166">
        <v>0</v>
      </c>
      <c r="Q229" s="166">
        <v>0</v>
      </c>
      <c r="R229" s="166">
        <v>0</v>
      </c>
      <c r="S229" s="166">
        <v>0</v>
      </c>
      <c r="T229" s="166">
        <v>0</v>
      </c>
      <c r="U229" s="166">
        <v>0</v>
      </c>
      <c r="V229" s="166">
        <v>0</v>
      </c>
      <c r="W229" s="166">
        <v>0</v>
      </c>
      <c r="X229" s="166">
        <v>0</v>
      </c>
      <c r="Y229" s="166">
        <v>0</v>
      </c>
      <c r="Z229" s="166">
        <v>0</v>
      </c>
      <c r="AA229" s="166">
        <v>0</v>
      </c>
      <c r="AB229" s="166"/>
      <c r="AC229" s="166">
        <v>0</v>
      </c>
      <c r="AD229" s="166">
        <v>0</v>
      </c>
      <c r="AE229" s="205"/>
      <c r="AF229" s="205"/>
      <c r="AG229" s="201"/>
      <c r="AH229" s="201"/>
      <c r="AI229" s="206"/>
      <c r="AJ229" s="201"/>
      <c r="AK229" s="201"/>
      <c r="AL229" s="201"/>
      <c r="AM229" s="175"/>
      <c r="AN229" s="163"/>
      <c r="AO229" s="178"/>
      <c r="AP229" s="163"/>
      <c r="AQ229" s="178"/>
      <c r="AR229" s="178"/>
      <c r="AS229" s="178"/>
      <c r="AT229" s="178"/>
      <c r="AU229" s="178"/>
      <c r="AV229" s="178"/>
    </row>
    <row r="230" s="3" customFormat="1" ht="18" customHeight="1" spans="1:48">
      <c r="A230" s="155"/>
      <c r="B230" s="190" t="s">
        <v>862</v>
      </c>
      <c r="C230" s="190"/>
      <c r="D230" s="191"/>
      <c r="E230" s="191"/>
      <c r="F230" s="190"/>
      <c r="G230" s="191"/>
      <c r="H230" s="191"/>
      <c r="I230" s="190"/>
      <c r="J230" s="166">
        <v>0</v>
      </c>
      <c r="K230" s="166">
        <v>0</v>
      </c>
      <c r="L230" s="166">
        <v>0</v>
      </c>
      <c r="M230" s="166">
        <v>0</v>
      </c>
      <c r="N230" s="166">
        <v>0</v>
      </c>
      <c r="O230" s="166">
        <v>0</v>
      </c>
      <c r="P230" s="166">
        <v>0</v>
      </c>
      <c r="Q230" s="166">
        <v>0</v>
      </c>
      <c r="R230" s="166">
        <v>0</v>
      </c>
      <c r="S230" s="166">
        <v>0</v>
      </c>
      <c r="T230" s="166">
        <v>0</v>
      </c>
      <c r="U230" s="166">
        <v>0</v>
      </c>
      <c r="V230" s="166">
        <v>0</v>
      </c>
      <c r="W230" s="166">
        <v>0</v>
      </c>
      <c r="X230" s="166">
        <v>0</v>
      </c>
      <c r="Y230" s="166">
        <v>0</v>
      </c>
      <c r="Z230" s="166">
        <v>0</v>
      </c>
      <c r="AA230" s="166">
        <v>0</v>
      </c>
      <c r="AB230" s="166"/>
      <c r="AC230" s="166">
        <v>0</v>
      </c>
      <c r="AD230" s="166">
        <v>0</v>
      </c>
      <c r="AE230" s="205"/>
      <c r="AF230" s="205"/>
      <c r="AG230" s="201"/>
      <c r="AH230" s="201"/>
      <c r="AI230" s="206"/>
      <c r="AJ230" s="201"/>
      <c r="AK230" s="201"/>
      <c r="AL230" s="201"/>
      <c r="AM230" s="175"/>
      <c r="AN230" s="163"/>
      <c r="AO230" s="178"/>
      <c r="AP230" s="163"/>
      <c r="AQ230" s="178"/>
      <c r="AR230" s="178"/>
      <c r="AS230" s="178"/>
      <c r="AT230" s="178"/>
      <c r="AU230" s="178"/>
      <c r="AV230" s="178"/>
    </row>
    <row r="231" s="3" customFormat="1" ht="18" customHeight="1" spans="1:48">
      <c r="A231" s="155"/>
      <c r="B231" s="190" t="s">
        <v>863</v>
      </c>
      <c r="C231" s="190"/>
      <c r="D231" s="191"/>
      <c r="E231" s="191"/>
      <c r="F231" s="190"/>
      <c r="G231" s="191"/>
      <c r="H231" s="191"/>
      <c r="I231" s="190"/>
      <c r="J231" s="166">
        <v>0</v>
      </c>
      <c r="K231" s="166">
        <v>0</v>
      </c>
      <c r="L231" s="166">
        <v>0</v>
      </c>
      <c r="M231" s="166">
        <v>0</v>
      </c>
      <c r="N231" s="166">
        <v>0</v>
      </c>
      <c r="O231" s="166">
        <v>0</v>
      </c>
      <c r="P231" s="166">
        <v>0</v>
      </c>
      <c r="Q231" s="166">
        <v>0</v>
      </c>
      <c r="R231" s="166">
        <v>0</v>
      </c>
      <c r="S231" s="166">
        <v>0</v>
      </c>
      <c r="T231" s="166">
        <v>0</v>
      </c>
      <c r="U231" s="166">
        <v>0</v>
      </c>
      <c r="V231" s="166">
        <v>0</v>
      </c>
      <c r="W231" s="166">
        <v>0</v>
      </c>
      <c r="X231" s="166">
        <v>0</v>
      </c>
      <c r="Y231" s="166">
        <v>0</v>
      </c>
      <c r="Z231" s="166">
        <v>0</v>
      </c>
      <c r="AA231" s="166">
        <v>0</v>
      </c>
      <c r="AB231" s="166"/>
      <c r="AC231" s="166">
        <v>0</v>
      </c>
      <c r="AD231" s="166">
        <v>0</v>
      </c>
      <c r="AE231" s="205"/>
      <c r="AF231" s="205"/>
      <c r="AG231" s="201"/>
      <c r="AH231" s="201"/>
      <c r="AI231" s="206"/>
      <c r="AJ231" s="201"/>
      <c r="AK231" s="201"/>
      <c r="AL231" s="201"/>
      <c r="AM231" s="175"/>
      <c r="AN231" s="163"/>
      <c r="AO231" s="178"/>
      <c r="AP231" s="163"/>
      <c r="AQ231" s="178"/>
      <c r="AR231" s="178"/>
      <c r="AS231" s="178"/>
      <c r="AT231" s="178"/>
      <c r="AU231" s="178"/>
      <c r="AV231" s="178"/>
    </row>
    <row r="232" s="3" customFormat="1" ht="18" customHeight="1" spans="1:48">
      <c r="A232" s="155"/>
      <c r="B232" s="190" t="s">
        <v>864</v>
      </c>
      <c r="C232" s="190"/>
      <c r="D232" s="191"/>
      <c r="E232" s="191"/>
      <c r="F232" s="190"/>
      <c r="G232" s="191"/>
      <c r="H232" s="191"/>
      <c r="I232" s="190"/>
      <c r="J232" s="166">
        <f t="shared" ref="J232:AA232" si="41">J233+J235+J240+J247</f>
        <v>0</v>
      </c>
      <c r="K232" s="166">
        <f t="shared" si="41"/>
        <v>0</v>
      </c>
      <c r="L232" s="166">
        <f t="shared" si="41"/>
        <v>0</v>
      </c>
      <c r="M232" s="166">
        <f t="shared" si="41"/>
        <v>0</v>
      </c>
      <c r="N232" s="166">
        <f t="shared" si="41"/>
        <v>1</v>
      </c>
      <c r="O232" s="166">
        <f t="shared" si="41"/>
        <v>0</v>
      </c>
      <c r="P232" s="166">
        <f t="shared" si="41"/>
        <v>0</v>
      </c>
      <c r="Q232" s="166">
        <f t="shared" si="41"/>
        <v>0</v>
      </c>
      <c r="R232" s="166">
        <f t="shared" si="41"/>
        <v>500</v>
      </c>
      <c r="S232" s="166">
        <f t="shared" si="41"/>
        <v>0</v>
      </c>
      <c r="T232" s="166">
        <f t="shared" si="41"/>
        <v>0</v>
      </c>
      <c r="U232" s="166">
        <f t="shared" si="41"/>
        <v>120</v>
      </c>
      <c r="V232" s="166">
        <f t="shared" si="41"/>
        <v>0</v>
      </c>
      <c r="W232" s="166">
        <f t="shared" si="41"/>
        <v>120</v>
      </c>
      <c r="X232" s="166">
        <f t="shared" si="41"/>
        <v>0</v>
      </c>
      <c r="Y232" s="166">
        <f t="shared" si="41"/>
        <v>0</v>
      </c>
      <c r="Z232" s="166">
        <f t="shared" si="41"/>
        <v>0</v>
      </c>
      <c r="AA232" s="166">
        <f t="shared" si="41"/>
        <v>0</v>
      </c>
      <c r="AB232" s="166"/>
      <c r="AC232" s="166">
        <f>AC233+AC235+AC240+AC247</f>
        <v>3656</v>
      </c>
      <c r="AD232" s="166">
        <f>AD233+AD235+AD240+AD247</f>
        <v>3656</v>
      </c>
      <c r="AE232" s="205"/>
      <c r="AF232" s="205"/>
      <c r="AG232" s="201"/>
      <c r="AH232" s="201"/>
      <c r="AI232" s="206"/>
      <c r="AJ232" s="201"/>
      <c r="AK232" s="201"/>
      <c r="AL232" s="201"/>
      <c r="AM232" s="175"/>
      <c r="AN232" s="163"/>
      <c r="AO232" s="178"/>
      <c r="AP232" s="163"/>
      <c r="AQ232" s="178"/>
      <c r="AR232" s="178"/>
      <c r="AS232" s="178"/>
      <c r="AT232" s="178"/>
      <c r="AU232" s="178"/>
      <c r="AV232" s="178"/>
    </row>
    <row r="233" s="3" customFormat="1" ht="18" customHeight="1" spans="1:48">
      <c r="A233" s="155"/>
      <c r="B233" s="190" t="s">
        <v>865</v>
      </c>
      <c r="C233" s="190"/>
      <c r="D233" s="191"/>
      <c r="E233" s="191"/>
      <c r="F233" s="190"/>
      <c r="G233" s="191"/>
      <c r="H233" s="191"/>
      <c r="I233" s="190"/>
      <c r="J233" s="166">
        <f t="shared" ref="J233:AA233" si="42">SUM(J234)</f>
        <v>0</v>
      </c>
      <c r="K233" s="166">
        <f t="shared" si="42"/>
        <v>0</v>
      </c>
      <c r="L233" s="166">
        <f t="shared" si="42"/>
        <v>0</v>
      </c>
      <c r="M233" s="166">
        <f t="shared" si="42"/>
        <v>0</v>
      </c>
      <c r="N233" s="166">
        <f t="shared" si="42"/>
        <v>0</v>
      </c>
      <c r="O233" s="166">
        <f t="shared" si="42"/>
        <v>0</v>
      </c>
      <c r="P233" s="166">
        <f t="shared" si="42"/>
        <v>0</v>
      </c>
      <c r="Q233" s="166">
        <f t="shared" si="42"/>
        <v>0</v>
      </c>
      <c r="R233" s="166">
        <f t="shared" si="42"/>
        <v>0</v>
      </c>
      <c r="S233" s="166">
        <f t="shared" si="42"/>
        <v>0</v>
      </c>
      <c r="T233" s="166">
        <f t="shared" si="42"/>
        <v>0</v>
      </c>
      <c r="U233" s="166">
        <f t="shared" si="42"/>
        <v>0</v>
      </c>
      <c r="V233" s="166">
        <f t="shared" si="42"/>
        <v>0</v>
      </c>
      <c r="W233" s="166">
        <f t="shared" si="42"/>
        <v>0</v>
      </c>
      <c r="X233" s="166">
        <f t="shared" si="42"/>
        <v>0</v>
      </c>
      <c r="Y233" s="166">
        <f t="shared" si="42"/>
        <v>0</v>
      </c>
      <c r="Z233" s="166">
        <f t="shared" si="42"/>
        <v>0</v>
      </c>
      <c r="AA233" s="166">
        <f t="shared" si="42"/>
        <v>0</v>
      </c>
      <c r="AB233" s="166"/>
      <c r="AC233" s="166">
        <f>SUM(AC234)</f>
        <v>0</v>
      </c>
      <c r="AD233" s="166">
        <f>SUM(AD234)</f>
        <v>0</v>
      </c>
      <c r="AE233" s="205"/>
      <c r="AF233" s="205"/>
      <c r="AG233" s="201"/>
      <c r="AH233" s="201"/>
      <c r="AI233" s="206"/>
      <c r="AJ233" s="201"/>
      <c r="AK233" s="201"/>
      <c r="AL233" s="201"/>
      <c r="AM233" s="175"/>
      <c r="AN233" s="163"/>
      <c r="AO233" s="178"/>
      <c r="AP233" s="163"/>
      <c r="AQ233" s="178"/>
      <c r="AR233" s="178"/>
      <c r="AS233" s="178"/>
      <c r="AT233" s="178"/>
      <c r="AU233" s="178"/>
      <c r="AV233" s="178"/>
    </row>
    <row r="234" s="3" customFormat="1" ht="18" customHeight="1" spans="1:48">
      <c r="A234" s="155"/>
      <c r="B234" s="190" t="s">
        <v>866</v>
      </c>
      <c r="C234" s="190"/>
      <c r="D234" s="191"/>
      <c r="E234" s="191"/>
      <c r="F234" s="190"/>
      <c r="G234" s="191"/>
      <c r="H234" s="191"/>
      <c r="I234" s="190"/>
      <c r="J234" s="166">
        <v>0</v>
      </c>
      <c r="K234" s="166">
        <v>0</v>
      </c>
      <c r="L234" s="166">
        <v>0</v>
      </c>
      <c r="M234" s="166">
        <v>0</v>
      </c>
      <c r="N234" s="166">
        <v>0</v>
      </c>
      <c r="O234" s="166">
        <v>0</v>
      </c>
      <c r="P234" s="166">
        <v>0</v>
      </c>
      <c r="Q234" s="166">
        <v>0</v>
      </c>
      <c r="R234" s="166">
        <v>0</v>
      </c>
      <c r="S234" s="166">
        <v>0</v>
      </c>
      <c r="T234" s="166">
        <v>0</v>
      </c>
      <c r="U234" s="166">
        <v>0</v>
      </c>
      <c r="V234" s="166">
        <v>0</v>
      </c>
      <c r="W234" s="166">
        <v>0</v>
      </c>
      <c r="X234" s="166">
        <v>0</v>
      </c>
      <c r="Y234" s="166">
        <v>0</v>
      </c>
      <c r="Z234" s="166">
        <v>0</v>
      </c>
      <c r="AA234" s="166">
        <v>0</v>
      </c>
      <c r="AB234" s="166"/>
      <c r="AC234" s="166">
        <v>0</v>
      </c>
      <c r="AD234" s="166">
        <v>0</v>
      </c>
      <c r="AE234" s="205"/>
      <c r="AF234" s="205"/>
      <c r="AG234" s="201"/>
      <c r="AH234" s="201"/>
      <c r="AI234" s="206"/>
      <c r="AJ234" s="201"/>
      <c r="AK234" s="201"/>
      <c r="AL234" s="201"/>
      <c r="AM234" s="175"/>
      <c r="AN234" s="163"/>
      <c r="AO234" s="178"/>
      <c r="AP234" s="163"/>
      <c r="AQ234" s="178"/>
      <c r="AR234" s="178"/>
      <c r="AS234" s="178"/>
      <c r="AT234" s="178"/>
      <c r="AU234" s="178"/>
      <c r="AV234" s="178"/>
    </row>
    <row r="235" s="3" customFormat="1" ht="18" customHeight="1" spans="1:48">
      <c r="A235" s="155"/>
      <c r="B235" s="190" t="s">
        <v>867</v>
      </c>
      <c r="C235" s="190"/>
      <c r="D235" s="191"/>
      <c r="E235" s="191"/>
      <c r="F235" s="190"/>
      <c r="G235" s="191"/>
      <c r="H235" s="191"/>
      <c r="I235" s="190"/>
      <c r="J235" s="166">
        <f t="shared" ref="J235:AA235" si="43">J236+J238+J239</f>
        <v>0</v>
      </c>
      <c r="K235" s="166">
        <f t="shared" si="43"/>
        <v>0</v>
      </c>
      <c r="L235" s="166">
        <f t="shared" si="43"/>
        <v>0</v>
      </c>
      <c r="M235" s="166">
        <f t="shared" si="43"/>
        <v>0</v>
      </c>
      <c r="N235" s="166">
        <f t="shared" si="43"/>
        <v>1</v>
      </c>
      <c r="O235" s="166">
        <f t="shared" si="43"/>
        <v>0</v>
      </c>
      <c r="P235" s="166">
        <f t="shared" si="43"/>
        <v>0</v>
      </c>
      <c r="Q235" s="166">
        <f t="shared" si="43"/>
        <v>0</v>
      </c>
      <c r="R235" s="166">
        <f t="shared" si="43"/>
        <v>500</v>
      </c>
      <c r="S235" s="166">
        <f t="shared" si="43"/>
        <v>0</v>
      </c>
      <c r="T235" s="166">
        <f t="shared" si="43"/>
        <v>0</v>
      </c>
      <c r="U235" s="166">
        <f t="shared" si="43"/>
        <v>120</v>
      </c>
      <c r="V235" s="166">
        <f t="shared" si="43"/>
        <v>0</v>
      </c>
      <c r="W235" s="166">
        <f t="shared" si="43"/>
        <v>120</v>
      </c>
      <c r="X235" s="166">
        <f t="shared" si="43"/>
        <v>0</v>
      </c>
      <c r="Y235" s="166">
        <f t="shared" si="43"/>
        <v>0</v>
      </c>
      <c r="Z235" s="166">
        <f t="shared" si="43"/>
        <v>0</v>
      </c>
      <c r="AA235" s="166">
        <f t="shared" si="43"/>
        <v>0</v>
      </c>
      <c r="AB235" s="166"/>
      <c r="AC235" s="166">
        <f>AC236+AC238+AC239</f>
        <v>3656</v>
      </c>
      <c r="AD235" s="166">
        <f>AD236+AD238+AD239</f>
        <v>3656</v>
      </c>
      <c r="AE235" s="205"/>
      <c r="AF235" s="205"/>
      <c r="AG235" s="201"/>
      <c r="AH235" s="201"/>
      <c r="AI235" s="206"/>
      <c r="AJ235" s="201"/>
      <c r="AK235" s="201"/>
      <c r="AL235" s="201"/>
      <c r="AM235" s="175"/>
      <c r="AN235" s="163"/>
      <c r="AO235" s="178"/>
      <c r="AP235" s="163"/>
      <c r="AQ235" s="178"/>
      <c r="AR235" s="178"/>
      <c r="AS235" s="178"/>
      <c r="AT235" s="178"/>
      <c r="AU235" s="178"/>
      <c r="AV235" s="178"/>
    </row>
    <row r="236" s="3" customFormat="1" ht="18" customHeight="1" spans="1:48">
      <c r="A236" s="155"/>
      <c r="B236" s="190" t="s">
        <v>868</v>
      </c>
      <c r="C236" s="190"/>
      <c r="D236" s="191"/>
      <c r="E236" s="191"/>
      <c r="F236" s="190"/>
      <c r="G236" s="191"/>
      <c r="H236" s="191"/>
      <c r="I236" s="190"/>
      <c r="J236" s="166">
        <f t="shared" ref="J236:AA236" si="44">SUM(J237)</f>
        <v>0</v>
      </c>
      <c r="K236" s="166">
        <f t="shared" si="44"/>
        <v>0</v>
      </c>
      <c r="L236" s="166">
        <f t="shared" si="44"/>
        <v>0</v>
      </c>
      <c r="M236" s="166">
        <f t="shared" si="44"/>
        <v>0</v>
      </c>
      <c r="N236" s="166">
        <f t="shared" si="44"/>
        <v>1</v>
      </c>
      <c r="O236" s="166">
        <f t="shared" si="44"/>
        <v>0</v>
      </c>
      <c r="P236" s="166">
        <f t="shared" si="44"/>
        <v>0</v>
      </c>
      <c r="Q236" s="166">
        <f t="shared" si="44"/>
        <v>0</v>
      </c>
      <c r="R236" s="166">
        <f t="shared" si="44"/>
        <v>500</v>
      </c>
      <c r="S236" s="166">
        <f t="shared" si="44"/>
        <v>0</v>
      </c>
      <c r="T236" s="166">
        <f t="shared" si="44"/>
        <v>0</v>
      </c>
      <c r="U236" s="166">
        <f t="shared" si="44"/>
        <v>120</v>
      </c>
      <c r="V236" s="166">
        <f t="shared" si="44"/>
        <v>0</v>
      </c>
      <c r="W236" s="166">
        <f t="shared" si="44"/>
        <v>120</v>
      </c>
      <c r="X236" s="166">
        <f t="shared" si="44"/>
        <v>0</v>
      </c>
      <c r="Y236" s="166">
        <f t="shared" si="44"/>
        <v>0</v>
      </c>
      <c r="Z236" s="166">
        <f t="shared" si="44"/>
        <v>0</v>
      </c>
      <c r="AA236" s="166">
        <f t="shared" si="44"/>
        <v>0</v>
      </c>
      <c r="AB236" s="166"/>
      <c r="AC236" s="166">
        <f>SUM(AC237)</f>
        <v>3656</v>
      </c>
      <c r="AD236" s="166">
        <f>SUM(AD237)</f>
        <v>3656</v>
      </c>
      <c r="AE236" s="205"/>
      <c r="AF236" s="205"/>
      <c r="AG236" s="201"/>
      <c r="AH236" s="201"/>
      <c r="AI236" s="206"/>
      <c r="AJ236" s="201"/>
      <c r="AK236" s="201"/>
      <c r="AL236" s="201"/>
      <c r="AM236" s="175"/>
      <c r="AN236" s="163"/>
      <c r="AO236" s="178"/>
      <c r="AP236" s="163"/>
      <c r="AQ236" s="178"/>
      <c r="AR236" s="178"/>
      <c r="AS236" s="178"/>
      <c r="AT236" s="178"/>
      <c r="AU236" s="178"/>
      <c r="AV236" s="178"/>
    </row>
    <row r="237" s="1" customFormat="1" ht="33.75" spans="1:48">
      <c r="A237" s="21">
        <v>154</v>
      </c>
      <c r="B237" s="20" t="s">
        <v>869</v>
      </c>
      <c r="C237" s="20">
        <v>2022</v>
      </c>
      <c r="D237" s="21" t="s">
        <v>870</v>
      </c>
      <c r="E237" s="21" t="s">
        <v>871</v>
      </c>
      <c r="F237" s="21" t="s">
        <v>45</v>
      </c>
      <c r="G237" s="21" t="s">
        <v>1212</v>
      </c>
      <c r="H237" s="21" t="s">
        <v>526</v>
      </c>
      <c r="I237" s="33" t="s">
        <v>872</v>
      </c>
      <c r="J237" s="21"/>
      <c r="K237" s="21"/>
      <c r="L237" s="21"/>
      <c r="M237" s="21"/>
      <c r="N237" s="21">
        <v>1</v>
      </c>
      <c r="O237" s="21"/>
      <c r="P237" s="21"/>
      <c r="Q237" s="21"/>
      <c r="R237" s="22">
        <v>500</v>
      </c>
      <c r="S237" s="21" t="s">
        <v>489</v>
      </c>
      <c r="T237" s="21" t="s">
        <v>490</v>
      </c>
      <c r="U237" s="44">
        <v>120</v>
      </c>
      <c r="V237" s="44">
        <v>0</v>
      </c>
      <c r="W237" s="44">
        <v>120</v>
      </c>
      <c r="X237" s="44">
        <v>0</v>
      </c>
      <c r="Y237" s="44">
        <v>0</v>
      </c>
      <c r="Z237" s="44">
        <v>0</v>
      </c>
      <c r="AA237" s="44">
        <v>0</v>
      </c>
      <c r="AB237" s="44"/>
      <c r="AC237" s="50">
        <v>3656</v>
      </c>
      <c r="AD237" s="50">
        <v>3656</v>
      </c>
      <c r="AE237" s="33" t="s">
        <v>873</v>
      </c>
      <c r="AF237" s="33" t="s">
        <v>874</v>
      </c>
      <c r="AG237" s="21" t="s">
        <v>489</v>
      </c>
      <c r="AH237" s="21" t="s">
        <v>490</v>
      </c>
      <c r="AI237" s="58" t="s">
        <v>875</v>
      </c>
      <c r="AJ237" s="21" t="s">
        <v>876</v>
      </c>
      <c r="AK237" s="21" t="s">
        <v>389</v>
      </c>
      <c r="AL237" s="21" t="s">
        <v>514</v>
      </c>
      <c r="AM237" s="21"/>
      <c r="AN237" s="21" t="s">
        <v>56</v>
      </c>
      <c r="AO237" s="21" t="s">
        <v>1078</v>
      </c>
      <c r="AP237" s="21"/>
      <c r="AQ237" s="20" t="s">
        <v>1079</v>
      </c>
      <c r="AR237" s="20" t="s">
        <v>1079</v>
      </c>
      <c r="AS237" s="20"/>
      <c r="AT237" s="20"/>
      <c r="AU237" s="152" t="str">
        <f>AI237</f>
        <v>教育局、人社局</v>
      </c>
      <c r="AV237" s="128"/>
    </row>
    <row r="238" s="3" customFormat="1" ht="18" customHeight="1" spans="1:48">
      <c r="A238" s="155"/>
      <c r="B238" s="190" t="s">
        <v>877</v>
      </c>
      <c r="C238" s="190"/>
      <c r="D238" s="191"/>
      <c r="E238" s="191"/>
      <c r="F238" s="190"/>
      <c r="G238" s="191"/>
      <c r="H238" s="191"/>
      <c r="I238" s="190"/>
      <c r="J238" s="166">
        <v>0</v>
      </c>
      <c r="K238" s="166">
        <v>0</v>
      </c>
      <c r="L238" s="166">
        <v>0</v>
      </c>
      <c r="M238" s="166">
        <v>0</v>
      </c>
      <c r="N238" s="166">
        <v>0</v>
      </c>
      <c r="O238" s="166">
        <v>0</v>
      </c>
      <c r="P238" s="166">
        <v>0</v>
      </c>
      <c r="Q238" s="166">
        <v>0</v>
      </c>
      <c r="R238" s="166">
        <v>0</v>
      </c>
      <c r="S238" s="166">
        <v>0</v>
      </c>
      <c r="T238" s="166">
        <v>0</v>
      </c>
      <c r="U238" s="166">
        <v>0</v>
      </c>
      <c r="V238" s="166">
        <v>0</v>
      </c>
      <c r="W238" s="166">
        <v>0</v>
      </c>
      <c r="X238" s="166">
        <v>0</v>
      </c>
      <c r="Y238" s="166">
        <v>0</v>
      </c>
      <c r="Z238" s="166">
        <v>0</v>
      </c>
      <c r="AA238" s="166">
        <v>0</v>
      </c>
      <c r="AB238" s="166"/>
      <c r="AC238" s="166">
        <v>0</v>
      </c>
      <c r="AD238" s="166">
        <v>0</v>
      </c>
      <c r="AE238" s="205"/>
      <c r="AF238" s="205"/>
      <c r="AG238" s="201"/>
      <c r="AH238" s="201"/>
      <c r="AI238" s="206"/>
      <c r="AJ238" s="201"/>
      <c r="AK238" s="201"/>
      <c r="AL238" s="201"/>
      <c r="AM238" s="175"/>
      <c r="AN238" s="178"/>
      <c r="AO238" s="178"/>
      <c r="AP238" s="178"/>
      <c r="AQ238" s="178"/>
      <c r="AR238" s="178"/>
      <c r="AS238" s="178"/>
      <c r="AT238" s="178"/>
      <c r="AU238" s="178"/>
      <c r="AV238" s="178"/>
    </row>
    <row r="239" s="3" customFormat="1" ht="18" customHeight="1" spans="1:48">
      <c r="A239" s="155"/>
      <c r="B239" s="190" t="s">
        <v>878</v>
      </c>
      <c r="C239" s="190"/>
      <c r="D239" s="191"/>
      <c r="E239" s="191"/>
      <c r="F239" s="190"/>
      <c r="G239" s="191"/>
      <c r="H239" s="191"/>
      <c r="I239" s="190"/>
      <c r="J239" s="166">
        <v>0</v>
      </c>
      <c r="K239" s="166">
        <v>0</v>
      </c>
      <c r="L239" s="166">
        <v>0</v>
      </c>
      <c r="M239" s="166">
        <v>0</v>
      </c>
      <c r="N239" s="166">
        <v>0</v>
      </c>
      <c r="O239" s="166">
        <v>0</v>
      </c>
      <c r="P239" s="166">
        <v>0</v>
      </c>
      <c r="Q239" s="166">
        <v>0</v>
      </c>
      <c r="R239" s="166">
        <v>0</v>
      </c>
      <c r="S239" s="166">
        <v>0</v>
      </c>
      <c r="T239" s="166">
        <v>0</v>
      </c>
      <c r="U239" s="166">
        <v>0</v>
      </c>
      <c r="V239" s="166">
        <v>0</v>
      </c>
      <c r="W239" s="166">
        <v>0</v>
      </c>
      <c r="X239" s="166">
        <v>0</v>
      </c>
      <c r="Y239" s="166">
        <v>0</v>
      </c>
      <c r="Z239" s="166">
        <v>0</v>
      </c>
      <c r="AA239" s="166">
        <v>0</v>
      </c>
      <c r="AB239" s="166"/>
      <c r="AC239" s="166">
        <v>0</v>
      </c>
      <c r="AD239" s="166">
        <v>0</v>
      </c>
      <c r="AE239" s="205"/>
      <c r="AF239" s="205"/>
      <c r="AG239" s="201"/>
      <c r="AH239" s="201"/>
      <c r="AI239" s="206"/>
      <c r="AJ239" s="201"/>
      <c r="AK239" s="201"/>
      <c r="AL239" s="201"/>
      <c r="AM239" s="175"/>
      <c r="AN239" s="178"/>
      <c r="AO239" s="178"/>
      <c r="AP239" s="178"/>
      <c r="AQ239" s="178"/>
      <c r="AR239" s="178"/>
      <c r="AS239" s="178"/>
      <c r="AT239" s="178"/>
      <c r="AU239" s="178"/>
      <c r="AV239" s="178"/>
    </row>
    <row r="240" s="3" customFormat="1" ht="18" customHeight="1" spans="1:48">
      <c r="A240" s="155"/>
      <c r="B240" s="190" t="s">
        <v>879</v>
      </c>
      <c r="C240" s="190"/>
      <c r="D240" s="191"/>
      <c r="E240" s="191"/>
      <c r="F240" s="190"/>
      <c r="G240" s="191"/>
      <c r="H240" s="191"/>
      <c r="I240" s="190"/>
      <c r="J240" s="166">
        <f t="shared" ref="J240:AA240" si="45">J241+J242+J243+J244+J245+J246</f>
        <v>0</v>
      </c>
      <c r="K240" s="166">
        <f t="shared" si="45"/>
        <v>0</v>
      </c>
      <c r="L240" s="166">
        <f t="shared" si="45"/>
        <v>0</v>
      </c>
      <c r="M240" s="166">
        <f t="shared" si="45"/>
        <v>0</v>
      </c>
      <c r="N240" s="166">
        <f t="shared" si="45"/>
        <v>0</v>
      </c>
      <c r="O240" s="166">
        <f t="shared" si="45"/>
        <v>0</v>
      </c>
      <c r="P240" s="166">
        <f t="shared" si="45"/>
        <v>0</v>
      </c>
      <c r="Q240" s="166">
        <f t="shared" si="45"/>
        <v>0</v>
      </c>
      <c r="R240" s="166">
        <f t="shared" si="45"/>
        <v>0</v>
      </c>
      <c r="S240" s="166">
        <f t="shared" si="45"/>
        <v>0</v>
      </c>
      <c r="T240" s="166">
        <f t="shared" si="45"/>
        <v>0</v>
      </c>
      <c r="U240" s="166">
        <f t="shared" si="45"/>
        <v>0</v>
      </c>
      <c r="V240" s="166">
        <f t="shared" si="45"/>
        <v>0</v>
      </c>
      <c r="W240" s="166">
        <f t="shared" si="45"/>
        <v>0</v>
      </c>
      <c r="X240" s="166">
        <f t="shared" si="45"/>
        <v>0</v>
      </c>
      <c r="Y240" s="166">
        <f t="shared" si="45"/>
        <v>0</v>
      </c>
      <c r="Z240" s="166">
        <f t="shared" si="45"/>
        <v>0</v>
      </c>
      <c r="AA240" s="166">
        <f t="shared" si="45"/>
        <v>0</v>
      </c>
      <c r="AB240" s="166"/>
      <c r="AC240" s="166">
        <f>AC241+AC242+AC243+AC244+AC245+AC246</f>
        <v>0</v>
      </c>
      <c r="AD240" s="166">
        <f>AD241+AD242+AD243+AD244+AD245+AD246</f>
        <v>0</v>
      </c>
      <c r="AE240" s="205"/>
      <c r="AF240" s="205"/>
      <c r="AG240" s="201"/>
      <c r="AH240" s="201"/>
      <c r="AI240" s="206"/>
      <c r="AJ240" s="201"/>
      <c r="AK240" s="201"/>
      <c r="AL240" s="201"/>
      <c r="AM240" s="175"/>
      <c r="AN240" s="178"/>
      <c r="AO240" s="178"/>
      <c r="AP240" s="178"/>
      <c r="AQ240" s="178"/>
      <c r="AR240" s="178"/>
      <c r="AS240" s="178"/>
      <c r="AT240" s="178"/>
      <c r="AU240" s="178"/>
      <c r="AV240" s="178"/>
    </row>
    <row r="241" s="3" customFormat="1" ht="18" customHeight="1" spans="1:48">
      <c r="A241" s="155"/>
      <c r="B241" s="190" t="s">
        <v>880</v>
      </c>
      <c r="C241" s="190"/>
      <c r="D241" s="191"/>
      <c r="E241" s="191"/>
      <c r="F241" s="190"/>
      <c r="G241" s="191"/>
      <c r="H241" s="191"/>
      <c r="I241" s="190"/>
      <c r="J241" s="166">
        <v>0</v>
      </c>
      <c r="K241" s="166">
        <v>0</v>
      </c>
      <c r="L241" s="166">
        <v>0</v>
      </c>
      <c r="M241" s="166">
        <v>0</v>
      </c>
      <c r="N241" s="166">
        <v>0</v>
      </c>
      <c r="O241" s="166">
        <v>0</v>
      </c>
      <c r="P241" s="166">
        <v>0</v>
      </c>
      <c r="Q241" s="166">
        <v>0</v>
      </c>
      <c r="R241" s="166">
        <v>0</v>
      </c>
      <c r="S241" s="166">
        <v>0</v>
      </c>
      <c r="T241" s="166">
        <v>0</v>
      </c>
      <c r="U241" s="166">
        <v>0</v>
      </c>
      <c r="V241" s="166">
        <v>0</v>
      </c>
      <c r="W241" s="166">
        <v>0</v>
      </c>
      <c r="X241" s="166">
        <v>0</v>
      </c>
      <c r="Y241" s="166">
        <v>0</v>
      </c>
      <c r="Z241" s="166">
        <v>0</v>
      </c>
      <c r="AA241" s="166">
        <v>0</v>
      </c>
      <c r="AB241" s="166"/>
      <c r="AC241" s="166">
        <v>0</v>
      </c>
      <c r="AD241" s="166">
        <v>0</v>
      </c>
      <c r="AE241" s="205"/>
      <c r="AF241" s="205"/>
      <c r="AG241" s="201"/>
      <c r="AH241" s="201"/>
      <c r="AI241" s="206"/>
      <c r="AJ241" s="201"/>
      <c r="AK241" s="201"/>
      <c r="AL241" s="201"/>
      <c r="AM241" s="175"/>
      <c r="AN241" s="178"/>
      <c r="AO241" s="178"/>
      <c r="AP241" s="178"/>
      <c r="AQ241" s="178"/>
      <c r="AR241" s="178"/>
      <c r="AS241" s="178"/>
      <c r="AT241" s="178"/>
      <c r="AU241" s="178"/>
      <c r="AV241" s="178"/>
    </row>
    <row r="242" s="3" customFormat="1" ht="18" customHeight="1" spans="1:48">
      <c r="A242" s="155"/>
      <c r="B242" s="190" t="s">
        <v>881</v>
      </c>
      <c r="C242" s="190"/>
      <c r="D242" s="191"/>
      <c r="E242" s="191"/>
      <c r="F242" s="190"/>
      <c r="G242" s="191"/>
      <c r="H242" s="191"/>
      <c r="I242" s="190"/>
      <c r="J242" s="166">
        <v>0</v>
      </c>
      <c r="K242" s="166">
        <v>0</v>
      </c>
      <c r="L242" s="166">
        <v>0</v>
      </c>
      <c r="M242" s="166">
        <v>0</v>
      </c>
      <c r="N242" s="166">
        <v>0</v>
      </c>
      <c r="O242" s="166">
        <v>0</v>
      </c>
      <c r="P242" s="166">
        <v>0</v>
      </c>
      <c r="Q242" s="166">
        <v>0</v>
      </c>
      <c r="R242" s="166">
        <v>0</v>
      </c>
      <c r="S242" s="166">
        <v>0</v>
      </c>
      <c r="T242" s="166">
        <v>0</v>
      </c>
      <c r="U242" s="166">
        <v>0</v>
      </c>
      <c r="V242" s="166">
        <v>0</v>
      </c>
      <c r="W242" s="166">
        <v>0</v>
      </c>
      <c r="X242" s="166">
        <v>0</v>
      </c>
      <c r="Y242" s="166">
        <v>0</v>
      </c>
      <c r="Z242" s="166">
        <v>0</v>
      </c>
      <c r="AA242" s="166">
        <v>0</v>
      </c>
      <c r="AB242" s="166"/>
      <c r="AC242" s="166">
        <v>0</v>
      </c>
      <c r="AD242" s="166">
        <v>0</v>
      </c>
      <c r="AE242" s="205"/>
      <c r="AF242" s="205"/>
      <c r="AG242" s="201"/>
      <c r="AH242" s="201"/>
      <c r="AI242" s="206"/>
      <c r="AJ242" s="201"/>
      <c r="AK242" s="201"/>
      <c r="AL242" s="201"/>
      <c r="AM242" s="175"/>
      <c r="AN242" s="178"/>
      <c r="AO242" s="178"/>
      <c r="AP242" s="178"/>
      <c r="AQ242" s="178"/>
      <c r="AR242" s="178"/>
      <c r="AS242" s="178"/>
      <c r="AT242" s="178"/>
      <c r="AU242" s="178"/>
      <c r="AV242" s="178"/>
    </row>
    <row r="243" s="3" customFormat="1" ht="18" customHeight="1" spans="1:48">
      <c r="A243" s="155"/>
      <c r="B243" s="190" t="s">
        <v>882</v>
      </c>
      <c r="C243" s="190"/>
      <c r="D243" s="191"/>
      <c r="E243" s="191"/>
      <c r="F243" s="190"/>
      <c r="G243" s="191"/>
      <c r="H243" s="191"/>
      <c r="I243" s="190"/>
      <c r="J243" s="166">
        <v>0</v>
      </c>
      <c r="K243" s="166">
        <v>0</v>
      </c>
      <c r="L243" s="166">
        <v>0</v>
      </c>
      <c r="M243" s="166">
        <v>0</v>
      </c>
      <c r="N243" s="166">
        <v>0</v>
      </c>
      <c r="O243" s="166">
        <v>0</v>
      </c>
      <c r="P243" s="166">
        <v>0</v>
      </c>
      <c r="Q243" s="166">
        <v>0</v>
      </c>
      <c r="R243" s="166">
        <v>0</v>
      </c>
      <c r="S243" s="166">
        <v>0</v>
      </c>
      <c r="T243" s="166">
        <v>0</v>
      </c>
      <c r="U243" s="166">
        <v>0</v>
      </c>
      <c r="V243" s="166">
        <v>0</v>
      </c>
      <c r="W243" s="166">
        <v>0</v>
      </c>
      <c r="X243" s="166">
        <v>0</v>
      </c>
      <c r="Y243" s="166">
        <v>0</v>
      </c>
      <c r="Z243" s="166">
        <v>0</v>
      </c>
      <c r="AA243" s="166">
        <v>0</v>
      </c>
      <c r="AB243" s="166"/>
      <c r="AC243" s="166">
        <v>0</v>
      </c>
      <c r="AD243" s="166">
        <v>0</v>
      </c>
      <c r="AE243" s="205"/>
      <c r="AF243" s="205"/>
      <c r="AG243" s="201"/>
      <c r="AH243" s="201"/>
      <c r="AI243" s="206"/>
      <c r="AJ243" s="201"/>
      <c r="AK243" s="201"/>
      <c r="AL243" s="201"/>
      <c r="AM243" s="175"/>
      <c r="AN243" s="178"/>
      <c r="AO243" s="178"/>
      <c r="AP243" s="178"/>
      <c r="AQ243" s="178"/>
      <c r="AR243" s="178"/>
      <c r="AS243" s="178"/>
      <c r="AT243" s="178"/>
      <c r="AU243" s="178"/>
      <c r="AV243" s="178"/>
    </row>
    <row r="244" s="3" customFormat="1" ht="18" customHeight="1" spans="1:48">
      <c r="A244" s="155"/>
      <c r="B244" s="190" t="s">
        <v>883</v>
      </c>
      <c r="C244" s="190"/>
      <c r="D244" s="191"/>
      <c r="E244" s="191"/>
      <c r="F244" s="190"/>
      <c r="G244" s="191"/>
      <c r="H244" s="191"/>
      <c r="I244" s="190"/>
      <c r="J244" s="166">
        <v>0</v>
      </c>
      <c r="K244" s="166">
        <v>0</v>
      </c>
      <c r="L244" s="166">
        <v>0</v>
      </c>
      <c r="M244" s="166">
        <v>0</v>
      </c>
      <c r="N244" s="166">
        <v>0</v>
      </c>
      <c r="O244" s="166">
        <v>0</v>
      </c>
      <c r="P244" s="166">
        <v>0</v>
      </c>
      <c r="Q244" s="166">
        <v>0</v>
      </c>
      <c r="R244" s="166">
        <v>0</v>
      </c>
      <c r="S244" s="166">
        <v>0</v>
      </c>
      <c r="T244" s="166">
        <v>0</v>
      </c>
      <c r="U244" s="166">
        <v>0</v>
      </c>
      <c r="V244" s="166">
        <v>0</v>
      </c>
      <c r="W244" s="166">
        <v>0</v>
      </c>
      <c r="X244" s="166">
        <v>0</v>
      </c>
      <c r="Y244" s="166">
        <v>0</v>
      </c>
      <c r="Z244" s="166">
        <v>0</v>
      </c>
      <c r="AA244" s="166">
        <v>0</v>
      </c>
      <c r="AB244" s="166"/>
      <c r="AC244" s="166">
        <v>0</v>
      </c>
      <c r="AD244" s="166">
        <v>0</v>
      </c>
      <c r="AE244" s="205"/>
      <c r="AF244" s="205"/>
      <c r="AG244" s="201"/>
      <c r="AH244" s="201"/>
      <c r="AI244" s="206"/>
      <c r="AJ244" s="201"/>
      <c r="AK244" s="201"/>
      <c r="AL244" s="201"/>
      <c r="AM244" s="175"/>
      <c r="AN244" s="178"/>
      <c r="AO244" s="178"/>
      <c r="AP244" s="178"/>
      <c r="AQ244" s="178"/>
      <c r="AR244" s="178"/>
      <c r="AS244" s="178"/>
      <c r="AT244" s="178"/>
      <c r="AU244" s="178"/>
      <c r="AV244" s="178"/>
    </row>
    <row r="245" s="3" customFormat="1" ht="18" customHeight="1" spans="1:48">
      <c r="A245" s="155"/>
      <c r="B245" s="190" t="s">
        <v>884</v>
      </c>
      <c r="C245" s="190"/>
      <c r="D245" s="191"/>
      <c r="E245" s="191"/>
      <c r="F245" s="190"/>
      <c r="G245" s="191"/>
      <c r="H245" s="191"/>
      <c r="I245" s="190"/>
      <c r="J245" s="166">
        <v>0</v>
      </c>
      <c r="K245" s="166">
        <v>0</v>
      </c>
      <c r="L245" s="166">
        <v>0</v>
      </c>
      <c r="M245" s="166">
        <v>0</v>
      </c>
      <c r="N245" s="166">
        <v>0</v>
      </c>
      <c r="O245" s="166">
        <v>0</v>
      </c>
      <c r="P245" s="166">
        <v>0</v>
      </c>
      <c r="Q245" s="166">
        <v>0</v>
      </c>
      <c r="R245" s="166">
        <v>0</v>
      </c>
      <c r="S245" s="166">
        <v>0</v>
      </c>
      <c r="T245" s="166">
        <v>0</v>
      </c>
      <c r="U245" s="166">
        <v>0</v>
      </c>
      <c r="V245" s="166">
        <v>0</v>
      </c>
      <c r="W245" s="166">
        <v>0</v>
      </c>
      <c r="X245" s="166">
        <v>0</v>
      </c>
      <c r="Y245" s="166">
        <v>0</v>
      </c>
      <c r="Z245" s="166">
        <v>0</v>
      </c>
      <c r="AA245" s="166">
        <v>0</v>
      </c>
      <c r="AB245" s="166"/>
      <c r="AC245" s="166">
        <v>0</v>
      </c>
      <c r="AD245" s="166">
        <v>0</v>
      </c>
      <c r="AE245" s="205"/>
      <c r="AF245" s="205"/>
      <c r="AG245" s="201"/>
      <c r="AH245" s="201"/>
      <c r="AI245" s="206"/>
      <c r="AJ245" s="201"/>
      <c r="AK245" s="201"/>
      <c r="AL245" s="201"/>
      <c r="AM245" s="175"/>
      <c r="AN245" s="178"/>
      <c r="AO245" s="178"/>
      <c r="AP245" s="178"/>
      <c r="AQ245" s="178"/>
      <c r="AR245" s="178"/>
      <c r="AS245" s="178"/>
      <c r="AT245" s="178"/>
      <c r="AU245" s="178"/>
      <c r="AV245" s="178"/>
    </row>
    <row r="246" s="3" customFormat="1" ht="18" customHeight="1" spans="1:48">
      <c r="A246" s="155"/>
      <c r="B246" s="190" t="s">
        <v>885</v>
      </c>
      <c r="C246" s="190"/>
      <c r="D246" s="191"/>
      <c r="E246" s="191"/>
      <c r="F246" s="190"/>
      <c r="G246" s="191"/>
      <c r="H246" s="191"/>
      <c r="I246" s="190"/>
      <c r="J246" s="166">
        <v>0</v>
      </c>
      <c r="K246" s="166">
        <v>0</v>
      </c>
      <c r="L246" s="166">
        <v>0</v>
      </c>
      <c r="M246" s="166">
        <v>0</v>
      </c>
      <c r="N246" s="166">
        <v>0</v>
      </c>
      <c r="O246" s="166">
        <v>0</v>
      </c>
      <c r="P246" s="166">
        <v>0</v>
      </c>
      <c r="Q246" s="166">
        <v>0</v>
      </c>
      <c r="R246" s="166">
        <v>0</v>
      </c>
      <c r="S246" s="166">
        <v>0</v>
      </c>
      <c r="T246" s="166">
        <v>0</v>
      </c>
      <c r="U246" s="166">
        <v>0</v>
      </c>
      <c r="V246" s="166">
        <v>0</v>
      </c>
      <c r="W246" s="166">
        <v>0</v>
      </c>
      <c r="X246" s="166">
        <v>0</v>
      </c>
      <c r="Y246" s="166">
        <v>0</v>
      </c>
      <c r="Z246" s="166">
        <v>0</v>
      </c>
      <c r="AA246" s="166">
        <v>0</v>
      </c>
      <c r="AB246" s="166"/>
      <c r="AC246" s="166">
        <v>0</v>
      </c>
      <c r="AD246" s="166">
        <v>0</v>
      </c>
      <c r="AE246" s="205"/>
      <c r="AF246" s="205"/>
      <c r="AG246" s="201"/>
      <c r="AH246" s="201"/>
      <c r="AI246" s="206"/>
      <c r="AJ246" s="201"/>
      <c r="AK246" s="201"/>
      <c r="AL246" s="201"/>
      <c r="AM246" s="175"/>
      <c r="AN246" s="178"/>
      <c r="AO246" s="178"/>
      <c r="AP246" s="178"/>
      <c r="AQ246" s="178"/>
      <c r="AR246" s="178"/>
      <c r="AS246" s="178"/>
      <c r="AT246" s="178"/>
      <c r="AU246" s="178"/>
      <c r="AV246" s="178"/>
    </row>
    <row r="247" s="3" customFormat="1" ht="18" customHeight="1" spans="1:48">
      <c r="A247" s="155"/>
      <c r="B247" s="190" t="s">
        <v>886</v>
      </c>
      <c r="C247" s="190"/>
      <c r="D247" s="191"/>
      <c r="E247" s="191"/>
      <c r="F247" s="190"/>
      <c r="G247" s="191"/>
      <c r="H247" s="191"/>
      <c r="I247" s="190"/>
      <c r="J247" s="166">
        <f t="shared" ref="J247:AA247" si="46">J248+J249+J250+J251+J252</f>
        <v>0</v>
      </c>
      <c r="K247" s="166">
        <f t="shared" si="46"/>
        <v>0</v>
      </c>
      <c r="L247" s="166">
        <f t="shared" si="46"/>
        <v>0</v>
      </c>
      <c r="M247" s="166">
        <f t="shared" si="46"/>
        <v>0</v>
      </c>
      <c r="N247" s="166">
        <f t="shared" si="46"/>
        <v>0</v>
      </c>
      <c r="O247" s="166">
        <f t="shared" si="46"/>
        <v>0</v>
      </c>
      <c r="P247" s="166">
        <f t="shared" si="46"/>
        <v>0</v>
      </c>
      <c r="Q247" s="166">
        <f t="shared" si="46"/>
        <v>0</v>
      </c>
      <c r="R247" s="166">
        <f t="shared" si="46"/>
        <v>0</v>
      </c>
      <c r="S247" s="166">
        <f t="shared" si="46"/>
        <v>0</v>
      </c>
      <c r="T247" s="166">
        <f t="shared" si="46"/>
        <v>0</v>
      </c>
      <c r="U247" s="166">
        <f t="shared" si="46"/>
        <v>0</v>
      </c>
      <c r="V247" s="166">
        <f t="shared" si="46"/>
        <v>0</v>
      </c>
      <c r="W247" s="166">
        <f t="shared" si="46"/>
        <v>0</v>
      </c>
      <c r="X247" s="166">
        <f t="shared" si="46"/>
        <v>0</v>
      </c>
      <c r="Y247" s="166">
        <f t="shared" si="46"/>
        <v>0</v>
      </c>
      <c r="Z247" s="166">
        <f t="shared" si="46"/>
        <v>0</v>
      </c>
      <c r="AA247" s="166">
        <f t="shared" si="46"/>
        <v>0</v>
      </c>
      <c r="AB247" s="166"/>
      <c r="AC247" s="166">
        <f>AC248+AC249+AC250+AC251+AC252</f>
        <v>0</v>
      </c>
      <c r="AD247" s="166">
        <f>AD248+AD249+AD250+AD251+AD252</f>
        <v>0</v>
      </c>
      <c r="AE247" s="205"/>
      <c r="AF247" s="205"/>
      <c r="AG247" s="201"/>
      <c r="AH247" s="201"/>
      <c r="AI247" s="206"/>
      <c r="AJ247" s="201"/>
      <c r="AK247" s="201"/>
      <c r="AL247" s="201"/>
      <c r="AM247" s="175"/>
      <c r="AN247" s="178"/>
      <c r="AO247" s="178"/>
      <c r="AP247" s="178"/>
      <c r="AQ247" s="178"/>
      <c r="AR247" s="178"/>
      <c r="AS247" s="178"/>
      <c r="AT247" s="178"/>
      <c r="AU247" s="178"/>
      <c r="AV247" s="178"/>
    </row>
    <row r="248" s="3" customFormat="1" ht="18" customHeight="1" spans="1:48">
      <c r="A248" s="155"/>
      <c r="B248" s="190" t="s">
        <v>887</v>
      </c>
      <c r="C248" s="190"/>
      <c r="D248" s="191"/>
      <c r="E248" s="191"/>
      <c r="F248" s="190"/>
      <c r="G248" s="191"/>
      <c r="H248" s="191"/>
      <c r="I248" s="190"/>
      <c r="J248" s="166">
        <v>0</v>
      </c>
      <c r="K248" s="166">
        <v>0</v>
      </c>
      <c r="L248" s="166">
        <v>0</v>
      </c>
      <c r="M248" s="166">
        <v>0</v>
      </c>
      <c r="N248" s="166">
        <v>0</v>
      </c>
      <c r="O248" s="166">
        <v>0</v>
      </c>
      <c r="P248" s="166">
        <v>0</v>
      </c>
      <c r="Q248" s="166">
        <v>0</v>
      </c>
      <c r="R248" s="166">
        <v>0</v>
      </c>
      <c r="S248" s="166">
        <v>0</v>
      </c>
      <c r="T248" s="166">
        <v>0</v>
      </c>
      <c r="U248" s="166">
        <v>0</v>
      </c>
      <c r="V248" s="166">
        <v>0</v>
      </c>
      <c r="W248" s="166">
        <v>0</v>
      </c>
      <c r="X248" s="166">
        <v>0</v>
      </c>
      <c r="Y248" s="166">
        <v>0</v>
      </c>
      <c r="Z248" s="166">
        <v>0</v>
      </c>
      <c r="AA248" s="166">
        <v>0</v>
      </c>
      <c r="AB248" s="166"/>
      <c r="AC248" s="166">
        <v>0</v>
      </c>
      <c r="AD248" s="166">
        <v>0</v>
      </c>
      <c r="AE248" s="205"/>
      <c r="AF248" s="205"/>
      <c r="AG248" s="201"/>
      <c r="AH248" s="201"/>
      <c r="AI248" s="206"/>
      <c r="AJ248" s="201"/>
      <c r="AK248" s="201"/>
      <c r="AL248" s="201"/>
      <c r="AM248" s="175"/>
      <c r="AN248" s="178"/>
      <c r="AO248" s="178"/>
      <c r="AP248" s="178"/>
      <c r="AQ248" s="178"/>
      <c r="AR248" s="178"/>
      <c r="AS248" s="178"/>
      <c r="AT248" s="178"/>
      <c r="AU248" s="178"/>
      <c r="AV248" s="178"/>
    </row>
    <row r="249" s="3" customFormat="1" ht="18" customHeight="1" spans="1:48">
      <c r="A249" s="155"/>
      <c r="B249" s="190" t="s">
        <v>888</v>
      </c>
      <c r="C249" s="190"/>
      <c r="D249" s="191"/>
      <c r="E249" s="191"/>
      <c r="F249" s="190"/>
      <c r="G249" s="191"/>
      <c r="H249" s="191"/>
      <c r="I249" s="190"/>
      <c r="J249" s="166">
        <v>0</v>
      </c>
      <c r="K249" s="166">
        <v>0</v>
      </c>
      <c r="L249" s="166">
        <v>0</v>
      </c>
      <c r="M249" s="166">
        <v>0</v>
      </c>
      <c r="N249" s="166">
        <v>0</v>
      </c>
      <c r="O249" s="166">
        <v>0</v>
      </c>
      <c r="P249" s="166">
        <v>0</v>
      </c>
      <c r="Q249" s="166">
        <v>0</v>
      </c>
      <c r="R249" s="166">
        <v>0</v>
      </c>
      <c r="S249" s="166">
        <v>0</v>
      </c>
      <c r="T249" s="166">
        <v>0</v>
      </c>
      <c r="U249" s="166">
        <v>0</v>
      </c>
      <c r="V249" s="166">
        <v>0</v>
      </c>
      <c r="W249" s="166">
        <v>0</v>
      </c>
      <c r="X249" s="166">
        <v>0</v>
      </c>
      <c r="Y249" s="166">
        <v>0</v>
      </c>
      <c r="Z249" s="166">
        <v>0</v>
      </c>
      <c r="AA249" s="166">
        <v>0</v>
      </c>
      <c r="AB249" s="166"/>
      <c r="AC249" s="166">
        <v>0</v>
      </c>
      <c r="AD249" s="166">
        <v>0</v>
      </c>
      <c r="AE249" s="205"/>
      <c r="AF249" s="205"/>
      <c r="AG249" s="201"/>
      <c r="AH249" s="201"/>
      <c r="AI249" s="206"/>
      <c r="AJ249" s="201"/>
      <c r="AK249" s="201"/>
      <c r="AL249" s="201"/>
      <c r="AM249" s="175"/>
      <c r="AN249" s="178"/>
      <c r="AO249" s="178"/>
      <c r="AP249" s="178"/>
      <c r="AQ249" s="178"/>
      <c r="AR249" s="178"/>
      <c r="AS249" s="178"/>
      <c r="AT249" s="178"/>
      <c r="AU249" s="178"/>
      <c r="AV249" s="178"/>
    </row>
    <row r="250" s="3" customFormat="1" ht="18" customHeight="1" spans="1:48">
      <c r="A250" s="155"/>
      <c r="B250" s="190" t="s">
        <v>889</v>
      </c>
      <c r="C250" s="190"/>
      <c r="D250" s="191"/>
      <c r="E250" s="191"/>
      <c r="F250" s="190"/>
      <c r="G250" s="191"/>
      <c r="H250" s="191"/>
      <c r="I250" s="190"/>
      <c r="J250" s="166">
        <v>0</v>
      </c>
      <c r="K250" s="166">
        <v>0</v>
      </c>
      <c r="L250" s="166">
        <v>0</v>
      </c>
      <c r="M250" s="166">
        <v>0</v>
      </c>
      <c r="N250" s="166">
        <v>0</v>
      </c>
      <c r="O250" s="166">
        <v>0</v>
      </c>
      <c r="P250" s="166">
        <v>0</v>
      </c>
      <c r="Q250" s="166">
        <v>0</v>
      </c>
      <c r="R250" s="166">
        <v>0</v>
      </c>
      <c r="S250" s="166">
        <v>0</v>
      </c>
      <c r="T250" s="166">
        <v>0</v>
      </c>
      <c r="U250" s="166">
        <v>0</v>
      </c>
      <c r="V250" s="166">
        <v>0</v>
      </c>
      <c r="W250" s="166">
        <v>0</v>
      </c>
      <c r="X250" s="166">
        <v>0</v>
      </c>
      <c r="Y250" s="166">
        <v>0</v>
      </c>
      <c r="Z250" s="166">
        <v>0</v>
      </c>
      <c r="AA250" s="166">
        <v>0</v>
      </c>
      <c r="AB250" s="166"/>
      <c r="AC250" s="166">
        <v>0</v>
      </c>
      <c r="AD250" s="166">
        <v>0</v>
      </c>
      <c r="AE250" s="205"/>
      <c r="AF250" s="205"/>
      <c r="AG250" s="201"/>
      <c r="AH250" s="201"/>
      <c r="AI250" s="206"/>
      <c r="AJ250" s="201"/>
      <c r="AK250" s="201"/>
      <c r="AL250" s="201"/>
      <c r="AM250" s="175"/>
      <c r="AN250" s="178"/>
      <c r="AO250" s="178"/>
      <c r="AP250" s="178"/>
      <c r="AQ250" s="178"/>
      <c r="AR250" s="178"/>
      <c r="AS250" s="178"/>
      <c r="AT250" s="178"/>
      <c r="AU250" s="178"/>
      <c r="AV250" s="178"/>
    </row>
    <row r="251" s="3" customFormat="1" ht="18" customHeight="1" spans="1:48">
      <c r="A251" s="155"/>
      <c r="B251" s="190" t="s">
        <v>890</v>
      </c>
      <c r="C251" s="190"/>
      <c r="D251" s="191"/>
      <c r="E251" s="191"/>
      <c r="F251" s="190"/>
      <c r="G251" s="191"/>
      <c r="H251" s="191"/>
      <c r="I251" s="190"/>
      <c r="J251" s="166">
        <v>0</v>
      </c>
      <c r="K251" s="166">
        <v>0</v>
      </c>
      <c r="L251" s="166">
        <v>0</v>
      </c>
      <c r="M251" s="166">
        <v>0</v>
      </c>
      <c r="N251" s="166">
        <v>0</v>
      </c>
      <c r="O251" s="166">
        <v>0</v>
      </c>
      <c r="P251" s="166">
        <v>0</v>
      </c>
      <c r="Q251" s="166">
        <v>0</v>
      </c>
      <c r="R251" s="166">
        <v>0</v>
      </c>
      <c r="S251" s="166">
        <v>0</v>
      </c>
      <c r="T251" s="166">
        <v>0</v>
      </c>
      <c r="U251" s="166">
        <v>0</v>
      </c>
      <c r="V251" s="166">
        <v>0</v>
      </c>
      <c r="W251" s="166">
        <v>0</v>
      </c>
      <c r="X251" s="166">
        <v>0</v>
      </c>
      <c r="Y251" s="166">
        <v>0</v>
      </c>
      <c r="Z251" s="166">
        <v>0</v>
      </c>
      <c r="AA251" s="166">
        <v>0</v>
      </c>
      <c r="AB251" s="166"/>
      <c r="AC251" s="166">
        <v>0</v>
      </c>
      <c r="AD251" s="166">
        <v>0</v>
      </c>
      <c r="AE251" s="205"/>
      <c r="AF251" s="205"/>
      <c r="AG251" s="201"/>
      <c r="AH251" s="201"/>
      <c r="AI251" s="206"/>
      <c r="AJ251" s="201"/>
      <c r="AK251" s="201"/>
      <c r="AL251" s="201"/>
      <c r="AM251" s="175"/>
      <c r="AN251" s="178"/>
      <c r="AO251" s="178"/>
      <c r="AP251" s="178"/>
      <c r="AQ251" s="178"/>
      <c r="AR251" s="178"/>
      <c r="AS251" s="178"/>
      <c r="AT251" s="178"/>
      <c r="AU251" s="178"/>
      <c r="AV251" s="178"/>
    </row>
    <row r="252" s="3" customFormat="1" ht="18" customHeight="1" spans="1:48">
      <c r="A252" s="155"/>
      <c r="B252" s="190" t="s">
        <v>891</v>
      </c>
      <c r="C252" s="190"/>
      <c r="D252" s="190"/>
      <c r="E252" s="190"/>
      <c r="F252" s="190"/>
      <c r="G252" s="190"/>
      <c r="H252" s="190"/>
      <c r="I252" s="190"/>
      <c r="J252" s="166">
        <v>0</v>
      </c>
      <c r="K252" s="166">
        <v>0</v>
      </c>
      <c r="L252" s="166">
        <v>0</v>
      </c>
      <c r="M252" s="166">
        <v>0</v>
      </c>
      <c r="N252" s="166">
        <v>0</v>
      </c>
      <c r="O252" s="166">
        <v>0</v>
      </c>
      <c r="P252" s="166">
        <v>0</v>
      </c>
      <c r="Q252" s="166">
        <v>0</v>
      </c>
      <c r="R252" s="166">
        <v>0</v>
      </c>
      <c r="S252" s="166">
        <v>0</v>
      </c>
      <c r="T252" s="166">
        <v>0</v>
      </c>
      <c r="U252" s="166">
        <v>0</v>
      </c>
      <c r="V252" s="166">
        <v>0</v>
      </c>
      <c r="W252" s="166">
        <v>0</v>
      </c>
      <c r="X252" s="166">
        <v>0</v>
      </c>
      <c r="Y252" s="166">
        <v>0</v>
      </c>
      <c r="Z252" s="166">
        <v>0</v>
      </c>
      <c r="AA252" s="166">
        <v>0</v>
      </c>
      <c r="AB252" s="166"/>
      <c r="AC252" s="166">
        <v>0</v>
      </c>
      <c r="AD252" s="166">
        <v>0</v>
      </c>
      <c r="AE252" s="205"/>
      <c r="AF252" s="205"/>
      <c r="AG252" s="201"/>
      <c r="AH252" s="201"/>
      <c r="AI252" s="206"/>
      <c r="AJ252" s="201"/>
      <c r="AK252" s="201"/>
      <c r="AL252" s="201"/>
      <c r="AM252" s="175"/>
      <c r="AN252" s="178"/>
      <c r="AO252" s="178"/>
      <c r="AP252" s="178"/>
      <c r="AQ252" s="178"/>
      <c r="AR252" s="178"/>
      <c r="AS252" s="178"/>
      <c r="AT252" s="178"/>
      <c r="AU252" s="178"/>
      <c r="AV252" s="178"/>
    </row>
    <row r="253" s="3" customFormat="1" ht="18" customHeight="1" spans="1:48">
      <c r="A253" s="155"/>
      <c r="B253" s="190" t="s">
        <v>892</v>
      </c>
      <c r="C253" s="190"/>
      <c r="D253" s="191"/>
      <c r="E253" s="191"/>
      <c r="F253" s="190"/>
      <c r="G253" s="191"/>
      <c r="H253" s="191"/>
      <c r="I253" s="190"/>
      <c r="J253" s="166">
        <f t="shared" ref="J253:AA253" si="47">J254+J257</f>
        <v>0</v>
      </c>
      <c r="K253" s="166">
        <f t="shared" si="47"/>
        <v>0</v>
      </c>
      <c r="L253" s="166">
        <f t="shared" si="47"/>
        <v>0</v>
      </c>
      <c r="M253" s="166">
        <f t="shared" si="47"/>
        <v>0</v>
      </c>
      <c r="N253" s="166">
        <f t="shared" si="47"/>
        <v>0</v>
      </c>
      <c r="O253" s="166">
        <f t="shared" si="47"/>
        <v>0</v>
      </c>
      <c r="P253" s="166">
        <f t="shared" si="47"/>
        <v>0</v>
      </c>
      <c r="Q253" s="166">
        <f t="shared" si="47"/>
        <v>0</v>
      </c>
      <c r="R253" s="166">
        <f t="shared" si="47"/>
        <v>0</v>
      </c>
      <c r="S253" s="166">
        <f t="shared" si="47"/>
        <v>0</v>
      </c>
      <c r="T253" s="166">
        <f t="shared" si="47"/>
        <v>0</v>
      </c>
      <c r="U253" s="166">
        <f t="shared" si="47"/>
        <v>0</v>
      </c>
      <c r="V253" s="166">
        <f t="shared" si="47"/>
        <v>0</v>
      </c>
      <c r="W253" s="166">
        <f t="shared" si="47"/>
        <v>0</v>
      </c>
      <c r="X253" s="166">
        <f t="shared" si="47"/>
        <v>0</v>
      </c>
      <c r="Y253" s="166">
        <f t="shared" si="47"/>
        <v>0</v>
      </c>
      <c r="Z253" s="166">
        <f t="shared" si="47"/>
        <v>0</v>
      </c>
      <c r="AA253" s="166">
        <f t="shared" si="47"/>
        <v>0</v>
      </c>
      <c r="AB253" s="166"/>
      <c r="AC253" s="166">
        <f>AC254+AC257</f>
        <v>0</v>
      </c>
      <c r="AD253" s="166">
        <f>AD254+AD257</f>
        <v>0</v>
      </c>
      <c r="AE253" s="205"/>
      <c r="AF253" s="205"/>
      <c r="AG253" s="201"/>
      <c r="AH253" s="201"/>
      <c r="AI253" s="206"/>
      <c r="AJ253" s="201"/>
      <c r="AK253" s="201"/>
      <c r="AL253" s="201"/>
      <c r="AM253" s="175"/>
      <c r="AN253" s="178"/>
      <c r="AO253" s="178"/>
      <c r="AP253" s="178"/>
      <c r="AQ253" s="178"/>
      <c r="AR253" s="178"/>
      <c r="AS253" s="178"/>
      <c r="AT253" s="178"/>
      <c r="AU253" s="178"/>
      <c r="AV253" s="178"/>
    </row>
    <row r="254" s="3" customFormat="1" ht="18" customHeight="1" spans="1:48">
      <c r="A254" s="155"/>
      <c r="B254" s="190" t="s">
        <v>893</v>
      </c>
      <c r="C254" s="190"/>
      <c r="D254" s="191"/>
      <c r="E254" s="191"/>
      <c r="F254" s="190"/>
      <c r="G254" s="191"/>
      <c r="H254" s="191"/>
      <c r="I254" s="190"/>
      <c r="J254" s="166">
        <f t="shared" ref="J254:AA254" si="48">J255+J256</f>
        <v>0</v>
      </c>
      <c r="K254" s="166">
        <f t="shared" si="48"/>
        <v>0</v>
      </c>
      <c r="L254" s="166">
        <f t="shared" si="48"/>
        <v>0</v>
      </c>
      <c r="M254" s="166">
        <f t="shared" si="48"/>
        <v>0</v>
      </c>
      <c r="N254" s="166">
        <f t="shared" si="48"/>
        <v>0</v>
      </c>
      <c r="O254" s="166">
        <f t="shared" si="48"/>
        <v>0</v>
      </c>
      <c r="P254" s="166">
        <f t="shared" si="48"/>
        <v>0</v>
      </c>
      <c r="Q254" s="166">
        <f t="shared" si="48"/>
        <v>0</v>
      </c>
      <c r="R254" s="166">
        <f t="shared" si="48"/>
        <v>0</v>
      </c>
      <c r="S254" s="166">
        <f t="shared" si="48"/>
        <v>0</v>
      </c>
      <c r="T254" s="166">
        <f t="shared" si="48"/>
        <v>0</v>
      </c>
      <c r="U254" s="166">
        <f t="shared" si="48"/>
        <v>0</v>
      </c>
      <c r="V254" s="166">
        <f t="shared" si="48"/>
        <v>0</v>
      </c>
      <c r="W254" s="166">
        <f t="shared" si="48"/>
        <v>0</v>
      </c>
      <c r="X254" s="166">
        <f t="shared" si="48"/>
        <v>0</v>
      </c>
      <c r="Y254" s="166">
        <f t="shared" si="48"/>
        <v>0</v>
      </c>
      <c r="Z254" s="166">
        <f t="shared" si="48"/>
        <v>0</v>
      </c>
      <c r="AA254" s="166">
        <f t="shared" si="48"/>
        <v>0</v>
      </c>
      <c r="AB254" s="166"/>
      <c r="AC254" s="166">
        <f>AC255+AC256</f>
        <v>0</v>
      </c>
      <c r="AD254" s="166">
        <f>AD255+AD256</f>
        <v>0</v>
      </c>
      <c r="AE254" s="205"/>
      <c r="AF254" s="205"/>
      <c r="AG254" s="201"/>
      <c r="AH254" s="201"/>
      <c r="AI254" s="206"/>
      <c r="AJ254" s="201"/>
      <c r="AK254" s="201"/>
      <c r="AL254" s="201"/>
      <c r="AM254" s="175"/>
      <c r="AN254" s="178"/>
      <c r="AO254" s="178"/>
      <c r="AP254" s="178"/>
      <c r="AQ254" s="178"/>
      <c r="AR254" s="178"/>
      <c r="AS254" s="178"/>
      <c r="AT254" s="178"/>
      <c r="AU254" s="178"/>
      <c r="AV254" s="178"/>
    </row>
    <row r="255" s="3" customFormat="1" ht="18" customHeight="1" spans="1:48">
      <c r="A255" s="155"/>
      <c r="B255" s="190" t="s">
        <v>894</v>
      </c>
      <c r="C255" s="190"/>
      <c r="D255" s="191"/>
      <c r="E255" s="191"/>
      <c r="F255" s="190"/>
      <c r="G255" s="191"/>
      <c r="H255" s="191"/>
      <c r="I255" s="190"/>
      <c r="J255" s="166">
        <v>0</v>
      </c>
      <c r="K255" s="166">
        <v>0</v>
      </c>
      <c r="L255" s="166">
        <v>0</v>
      </c>
      <c r="M255" s="166">
        <v>0</v>
      </c>
      <c r="N255" s="166">
        <v>0</v>
      </c>
      <c r="O255" s="166">
        <v>0</v>
      </c>
      <c r="P255" s="166">
        <v>0</v>
      </c>
      <c r="Q255" s="166">
        <v>0</v>
      </c>
      <c r="R255" s="166">
        <v>0</v>
      </c>
      <c r="S255" s="166">
        <v>0</v>
      </c>
      <c r="T255" s="166">
        <v>0</v>
      </c>
      <c r="U255" s="166">
        <v>0</v>
      </c>
      <c r="V255" s="166">
        <v>0</v>
      </c>
      <c r="W255" s="166">
        <v>0</v>
      </c>
      <c r="X255" s="166">
        <v>0</v>
      </c>
      <c r="Y255" s="166">
        <v>0</v>
      </c>
      <c r="Z255" s="166">
        <v>0</v>
      </c>
      <c r="AA255" s="166">
        <v>0</v>
      </c>
      <c r="AB255" s="166"/>
      <c r="AC255" s="166">
        <v>0</v>
      </c>
      <c r="AD255" s="166">
        <v>0</v>
      </c>
      <c r="AE255" s="205"/>
      <c r="AF255" s="205"/>
      <c r="AG255" s="201"/>
      <c r="AH255" s="201"/>
      <c r="AI255" s="206"/>
      <c r="AJ255" s="201"/>
      <c r="AK255" s="201"/>
      <c r="AL255" s="201"/>
      <c r="AM255" s="175"/>
      <c r="AN255" s="178"/>
      <c r="AO255" s="178"/>
      <c r="AP255" s="178"/>
      <c r="AQ255" s="178"/>
      <c r="AR255" s="178"/>
      <c r="AS255" s="178"/>
      <c r="AT255" s="178"/>
      <c r="AU255" s="178"/>
      <c r="AV255" s="178"/>
    </row>
    <row r="256" s="3" customFormat="1" ht="18" customHeight="1" spans="1:48">
      <c r="A256" s="155"/>
      <c r="B256" s="190" t="s">
        <v>895</v>
      </c>
      <c r="C256" s="190"/>
      <c r="D256" s="191"/>
      <c r="E256" s="191"/>
      <c r="F256" s="190"/>
      <c r="G256" s="191"/>
      <c r="H256" s="191"/>
      <c r="I256" s="190"/>
      <c r="J256" s="166">
        <v>0</v>
      </c>
      <c r="K256" s="166">
        <v>0</v>
      </c>
      <c r="L256" s="166">
        <v>0</v>
      </c>
      <c r="M256" s="166">
        <v>0</v>
      </c>
      <c r="N256" s="166">
        <v>0</v>
      </c>
      <c r="O256" s="166">
        <v>0</v>
      </c>
      <c r="P256" s="166">
        <v>0</v>
      </c>
      <c r="Q256" s="166">
        <v>0</v>
      </c>
      <c r="R256" s="166">
        <v>0</v>
      </c>
      <c r="S256" s="166">
        <v>0</v>
      </c>
      <c r="T256" s="166">
        <v>0</v>
      </c>
      <c r="U256" s="166">
        <v>0</v>
      </c>
      <c r="V256" s="166">
        <v>0</v>
      </c>
      <c r="W256" s="166">
        <v>0</v>
      </c>
      <c r="X256" s="166">
        <v>0</v>
      </c>
      <c r="Y256" s="166">
        <v>0</v>
      </c>
      <c r="Z256" s="166">
        <v>0</v>
      </c>
      <c r="AA256" s="166">
        <v>0</v>
      </c>
      <c r="AB256" s="166"/>
      <c r="AC256" s="166">
        <v>0</v>
      </c>
      <c r="AD256" s="166">
        <v>0</v>
      </c>
      <c r="AE256" s="205"/>
      <c r="AF256" s="205"/>
      <c r="AG256" s="201"/>
      <c r="AH256" s="201"/>
      <c r="AI256" s="206"/>
      <c r="AJ256" s="201"/>
      <c r="AK256" s="201"/>
      <c r="AL256" s="201"/>
      <c r="AM256" s="175"/>
      <c r="AN256" s="178"/>
      <c r="AO256" s="178"/>
      <c r="AP256" s="178"/>
      <c r="AQ256" s="178"/>
      <c r="AR256" s="178"/>
      <c r="AS256" s="178"/>
      <c r="AT256" s="178"/>
      <c r="AU256" s="178"/>
      <c r="AV256" s="178"/>
    </row>
    <row r="257" s="3" customFormat="1" ht="18" customHeight="1" spans="1:48">
      <c r="A257" s="155"/>
      <c r="B257" s="190" t="s">
        <v>896</v>
      </c>
      <c r="C257" s="190"/>
      <c r="D257" s="191"/>
      <c r="E257" s="191"/>
      <c r="F257" s="190"/>
      <c r="G257" s="191"/>
      <c r="H257" s="191"/>
      <c r="I257" s="190"/>
      <c r="J257" s="166">
        <f t="shared" ref="J257:AA257" si="49">J258+J259+J260+J261</f>
        <v>0</v>
      </c>
      <c r="K257" s="166">
        <f t="shared" si="49"/>
        <v>0</v>
      </c>
      <c r="L257" s="166">
        <f t="shared" si="49"/>
        <v>0</v>
      </c>
      <c r="M257" s="166">
        <f t="shared" si="49"/>
        <v>0</v>
      </c>
      <c r="N257" s="166">
        <f t="shared" si="49"/>
        <v>0</v>
      </c>
      <c r="O257" s="166">
        <f t="shared" si="49"/>
        <v>0</v>
      </c>
      <c r="P257" s="166">
        <f t="shared" si="49"/>
        <v>0</v>
      </c>
      <c r="Q257" s="166">
        <f t="shared" si="49"/>
        <v>0</v>
      </c>
      <c r="R257" s="166">
        <f t="shared" si="49"/>
        <v>0</v>
      </c>
      <c r="S257" s="166">
        <f t="shared" si="49"/>
        <v>0</v>
      </c>
      <c r="T257" s="166">
        <f t="shared" si="49"/>
        <v>0</v>
      </c>
      <c r="U257" s="166">
        <f t="shared" si="49"/>
        <v>0</v>
      </c>
      <c r="V257" s="166">
        <f t="shared" si="49"/>
        <v>0</v>
      </c>
      <c r="W257" s="166">
        <f t="shared" si="49"/>
        <v>0</v>
      </c>
      <c r="X257" s="166">
        <f t="shared" si="49"/>
        <v>0</v>
      </c>
      <c r="Y257" s="166">
        <f t="shared" si="49"/>
        <v>0</v>
      </c>
      <c r="Z257" s="166">
        <f t="shared" si="49"/>
        <v>0</v>
      </c>
      <c r="AA257" s="166">
        <f t="shared" si="49"/>
        <v>0</v>
      </c>
      <c r="AB257" s="166"/>
      <c r="AC257" s="166">
        <f>AC258+AC259+AC260+AC261</f>
        <v>0</v>
      </c>
      <c r="AD257" s="166">
        <f>AD258+AD259+AD260+AD261</f>
        <v>0</v>
      </c>
      <c r="AE257" s="205"/>
      <c r="AF257" s="205"/>
      <c r="AG257" s="201"/>
      <c r="AH257" s="201"/>
      <c r="AI257" s="206"/>
      <c r="AJ257" s="201"/>
      <c r="AK257" s="201"/>
      <c r="AL257" s="201"/>
      <c r="AM257" s="175"/>
      <c r="AN257" s="178"/>
      <c r="AO257" s="178"/>
      <c r="AP257" s="178"/>
      <c r="AQ257" s="178"/>
      <c r="AR257" s="178"/>
      <c r="AS257" s="178"/>
      <c r="AT257" s="178"/>
      <c r="AU257" s="178"/>
      <c r="AV257" s="178"/>
    </row>
    <row r="258" s="3" customFormat="1" ht="18" customHeight="1" spans="1:48">
      <c r="A258" s="155"/>
      <c r="B258" s="190" t="s">
        <v>897</v>
      </c>
      <c r="C258" s="190"/>
      <c r="D258" s="191"/>
      <c r="E258" s="191"/>
      <c r="F258" s="190"/>
      <c r="G258" s="191"/>
      <c r="H258" s="191"/>
      <c r="I258" s="190"/>
      <c r="J258" s="166">
        <v>0</v>
      </c>
      <c r="K258" s="166">
        <v>0</v>
      </c>
      <c r="L258" s="166">
        <v>0</v>
      </c>
      <c r="M258" s="166">
        <v>0</v>
      </c>
      <c r="N258" s="166">
        <v>0</v>
      </c>
      <c r="O258" s="166">
        <v>0</v>
      </c>
      <c r="P258" s="166">
        <v>0</v>
      </c>
      <c r="Q258" s="166">
        <v>0</v>
      </c>
      <c r="R258" s="166">
        <v>0</v>
      </c>
      <c r="S258" s="166">
        <v>0</v>
      </c>
      <c r="T258" s="166">
        <v>0</v>
      </c>
      <c r="U258" s="166">
        <v>0</v>
      </c>
      <c r="V258" s="166">
        <v>0</v>
      </c>
      <c r="W258" s="166">
        <v>0</v>
      </c>
      <c r="X258" s="166">
        <v>0</v>
      </c>
      <c r="Y258" s="166">
        <v>0</v>
      </c>
      <c r="Z258" s="166">
        <v>0</v>
      </c>
      <c r="AA258" s="166">
        <v>0</v>
      </c>
      <c r="AB258" s="166"/>
      <c r="AC258" s="166">
        <v>0</v>
      </c>
      <c r="AD258" s="166">
        <v>0</v>
      </c>
      <c r="AE258" s="205"/>
      <c r="AF258" s="205"/>
      <c r="AG258" s="201"/>
      <c r="AH258" s="201"/>
      <c r="AI258" s="206"/>
      <c r="AJ258" s="201"/>
      <c r="AK258" s="201"/>
      <c r="AL258" s="201"/>
      <c r="AM258" s="175"/>
      <c r="AN258" s="178"/>
      <c r="AO258" s="178"/>
      <c r="AP258" s="178"/>
      <c r="AQ258" s="178"/>
      <c r="AR258" s="178"/>
      <c r="AS258" s="178"/>
      <c r="AT258" s="178"/>
      <c r="AU258" s="178"/>
      <c r="AV258" s="178"/>
    </row>
    <row r="259" s="3" customFormat="1" ht="18" customHeight="1" spans="1:48">
      <c r="A259" s="155"/>
      <c r="B259" s="190" t="s">
        <v>898</v>
      </c>
      <c r="C259" s="190"/>
      <c r="D259" s="191"/>
      <c r="E259" s="191"/>
      <c r="F259" s="190"/>
      <c r="G259" s="191"/>
      <c r="H259" s="191"/>
      <c r="I259" s="190"/>
      <c r="J259" s="166">
        <v>0</v>
      </c>
      <c r="K259" s="166">
        <v>0</v>
      </c>
      <c r="L259" s="166">
        <v>0</v>
      </c>
      <c r="M259" s="166">
        <v>0</v>
      </c>
      <c r="N259" s="166">
        <v>0</v>
      </c>
      <c r="O259" s="166">
        <v>0</v>
      </c>
      <c r="P259" s="166">
        <v>0</v>
      </c>
      <c r="Q259" s="166">
        <v>0</v>
      </c>
      <c r="R259" s="166">
        <v>0</v>
      </c>
      <c r="S259" s="166">
        <v>0</v>
      </c>
      <c r="T259" s="166">
        <v>0</v>
      </c>
      <c r="U259" s="166">
        <v>0</v>
      </c>
      <c r="V259" s="166">
        <v>0</v>
      </c>
      <c r="W259" s="166">
        <v>0</v>
      </c>
      <c r="X259" s="166">
        <v>0</v>
      </c>
      <c r="Y259" s="166">
        <v>0</v>
      </c>
      <c r="Z259" s="166">
        <v>0</v>
      </c>
      <c r="AA259" s="166">
        <v>0</v>
      </c>
      <c r="AB259" s="166"/>
      <c r="AC259" s="166">
        <v>0</v>
      </c>
      <c r="AD259" s="166">
        <v>0</v>
      </c>
      <c r="AE259" s="205"/>
      <c r="AF259" s="205"/>
      <c r="AG259" s="201"/>
      <c r="AH259" s="201"/>
      <c r="AI259" s="206"/>
      <c r="AJ259" s="201"/>
      <c r="AK259" s="201"/>
      <c r="AL259" s="201"/>
      <c r="AM259" s="175"/>
      <c r="AN259" s="178"/>
      <c r="AO259" s="178"/>
      <c r="AP259" s="178"/>
      <c r="AQ259" s="178"/>
      <c r="AR259" s="178"/>
      <c r="AS259" s="178"/>
      <c r="AT259" s="178"/>
      <c r="AU259" s="178"/>
      <c r="AV259" s="178"/>
    </row>
    <row r="260" s="3" customFormat="1" ht="18" customHeight="1" spans="1:48">
      <c r="A260" s="155"/>
      <c r="B260" s="190" t="s">
        <v>899</v>
      </c>
      <c r="C260" s="190"/>
      <c r="D260" s="191"/>
      <c r="E260" s="191"/>
      <c r="F260" s="190"/>
      <c r="G260" s="191"/>
      <c r="H260" s="191"/>
      <c r="I260" s="190"/>
      <c r="J260" s="166">
        <v>0</v>
      </c>
      <c r="K260" s="166">
        <v>0</v>
      </c>
      <c r="L260" s="166">
        <v>0</v>
      </c>
      <c r="M260" s="166">
        <v>0</v>
      </c>
      <c r="N260" s="166">
        <v>0</v>
      </c>
      <c r="O260" s="166">
        <v>0</v>
      </c>
      <c r="P260" s="166">
        <v>0</v>
      </c>
      <c r="Q260" s="166">
        <v>0</v>
      </c>
      <c r="R260" s="166">
        <v>0</v>
      </c>
      <c r="S260" s="166">
        <v>0</v>
      </c>
      <c r="T260" s="166">
        <v>0</v>
      </c>
      <c r="U260" s="166">
        <v>0</v>
      </c>
      <c r="V260" s="166">
        <v>0</v>
      </c>
      <c r="W260" s="166">
        <v>0</v>
      </c>
      <c r="X260" s="166">
        <v>0</v>
      </c>
      <c r="Y260" s="166">
        <v>0</v>
      </c>
      <c r="Z260" s="166">
        <v>0</v>
      </c>
      <c r="AA260" s="166">
        <v>0</v>
      </c>
      <c r="AB260" s="166"/>
      <c r="AC260" s="166">
        <v>0</v>
      </c>
      <c r="AD260" s="166">
        <v>0</v>
      </c>
      <c r="AE260" s="205"/>
      <c r="AF260" s="205"/>
      <c r="AG260" s="201"/>
      <c r="AH260" s="201"/>
      <c r="AI260" s="206"/>
      <c r="AJ260" s="201"/>
      <c r="AK260" s="201"/>
      <c r="AL260" s="201"/>
      <c r="AM260" s="175"/>
      <c r="AN260" s="178"/>
      <c r="AO260" s="178"/>
      <c r="AP260" s="178"/>
      <c r="AQ260" s="178"/>
      <c r="AR260" s="178"/>
      <c r="AS260" s="178"/>
      <c r="AT260" s="178"/>
      <c r="AU260" s="178"/>
      <c r="AV260" s="178"/>
    </row>
    <row r="261" s="3" customFormat="1" ht="18" customHeight="1" spans="1:48">
      <c r="A261" s="155"/>
      <c r="B261" s="190" t="s">
        <v>900</v>
      </c>
      <c r="C261" s="190"/>
      <c r="D261" s="191"/>
      <c r="E261" s="191"/>
      <c r="F261" s="190"/>
      <c r="G261" s="191"/>
      <c r="H261" s="191"/>
      <c r="I261" s="190"/>
      <c r="J261" s="166">
        <f t="shared" ref="J261:AA261" si="50">J262</f>
        <v>0</v>
      </c>
      <c r="K261" s="166">
        <f t="shared" si="50"/>
        <v>0</v>
      </c>
      <c r="L261" s="166">
        <f t="shared" si="50"/>
        <v>0</v>
      </c>
      <c r="M261" s="166">
        <f t="shared" si="50"/>
        <v>0</v>
      </c>
      <c r="N261" s="166">
        <f t="shared" si="50"/>
        <v>0</v>
      </c>
      <c r="O261" s="166">
        <f t="shared" si="50"/>
        <v>0</v>
      </c>
      <c r="P261" s="166">
        <f t="shared" si="50"/>
        <v>0</v>
      </c>
      <c r="Q261" s="166">
        <f t="shared" si="50"/>
        <v>0</v>
      </c>
      <c r="R261" s="166">
        <f t="shared" si="50"/>
        <v>0</v>
      </c>
      <c r="S261" s="166">
        <f t="shared" si="50"/>
        <v>0</v>
      </c>
      <c r="T261" s="166">
        <f t="shared" si="50"/>
        <v>0</v>
      </c>
      <c r="U261" s="166">
        <f t="shared" si="50"/>
        <v>0</v>
      </c>
      <c r="V261" s="166">
        <f t="shared" si="50"/>
        <v>0</v>
      </c>
      <c r="W261" s="166">
        <f t="shared" si="50"/>
        <v>0</v>
      </c>
      <c r="X261" s="166">
        <f t="shared" si="50"/>
        <v>0</v>
      </c>
      <c r="Y261" s="166">
        <f t="shared" si="50"/>
        <v>0</v>
      </c>
      <c r="Z261" s="166">
        <f t="shared" si="50"/>
        <v>0</v>
      </c>
      <c r="AA261" s="166">
        <f t="shared" si="50"/>
        <v>0</v>
      </c>
      <c r="AB261" s="166"/>
      <c r="AC261" s="166">
        <f>AC262</f>
        <v>0</v>
      </c>
      <c r="AD261" s="166">
        <f>AD262</f>
        <v>0</v>
      </c>
      <c r="AE261" s="205"/>
      <c r="AF261" s="205"/>
      <c r="AG261" s="201"/>
      <c r="AH261" s="201"/>
      <c r="AI261" s="206"/>
      <c r="AJ261" s="201"/>
      <c r="AK261" s="201"/>
      <c r="AL261" s="201"/>
      <c r="AM261" s="175"/>
      <c r="AN261" s="178"/>
      <c r="AO261" s="178"/>
      <c r="AP261" s="178"/>
      <c r="AQ261" s="178"/>
      <c r="AR261" s="178"/>
      <c r="AS261" s="178"/>
      <c r="AT261" s="178"/>
      <c r="AU261" s="178"/>
      <c r="AV261" s="178"/>
    </row>
    <row r="262" s="3" customFormat="1" ht="18" customHeight="1" spans="1:48">
      <c r="A262" s="155"/>
      <c r="B262" s="190" t="s">
        <v>901</v>
      </c>
      <c r="C262" s="190"/>
      <c r="D262" s="191"/>
      <c r="E262" s="191"/>
      <c r="F262" s="190"/>
      <c r="G262" s="191"/>
      <c r="H262" s="191"/>
      <c r="I262" s="190"/>
      <c r="J262" s="166">
        <f t="shared" ref="J262:AA262" si="51">J263</f>
        <v>0</v>
      </c>
      <c r="K262" s="166">
        <f t="shared" si="51"/>
        <v>0</v>
      </c>
      <c r="L262" s="166">
        <f t="shared" si="51"/>
        <v>0</v>
      </c>
      <c r="M262" s="166">
        <f t="shared" si="51"/>
        <v>0</v>
      </c>
      <c r="N262" s="166">
        <f t="shared" si="51"/>
        <v>0</v>
      </c>
      <c r="O262" s="166">
        <f t="shared" si="51"/>
        <v>0</v>
      </c>
      <c r="P262" s="166">
        <f t="shared" si="51"/>
        <v>0</v>
      </c>
      <c r="Q262" s="166">
        <f t="shared" si="51"/>
        <v>0</v>
      </c>
      <c r="R262" s="166">
        <f t="shared" si="51"/>
        <v>0</v>
      </c>
      <c r="S262" s="166">
        <f t="shared" si="51"/>
        <v>0</v>
      </c>
      <c r="T262" s="166">
        <f t="shared" si="51"/>
        <v>0</v>
      </c>
      <c r="U262" s="166">
        <f t="shared" si="51"/>
        <v>0</v>
      </c>
      <c r="V262" s="166">
        <f t="shared" si="51"/>
        <v>0</v>
      </c>
      <c r="W262" s="166">
        <f t="shared" si="51"/>
        <v>0</v>
      </c>
      <c r="X262" s="166">
        <f t="shared" si="51"/>
        <v>0</v>
      </c>
      <c r="Y262" s="166">
        <f t="shared" si="51"/>
        <v>0</v>
      </c>
      <c r="Z262" s="166">
        <f t="shared" si="51"/>
        <v>0</v>
      </c>
      <c r="AA262" s="166">
        <f t="shared" si="51"/>
        <v>0</v>
      </c>
      <c r="AB262" s="166"/>
      <c r="AC262" s="166">
        <f>AC263</f>
        <v>0</v>
      </c>
      <c r="AD262" s="166">
        <f>AD263</f>
        <v>0</v>
      </c>
      <c r="AE262" s="205"/>
      <c r="AF262" s="205"/>
      <c r="AG262" s="201"/>
      <c r="AH262" s="201"/>
      <c r="AI262" s="206"/>
      <c r="AJ262" s="201"/>
      <c r="AK262" s="201"/>
      <c r="AL262" s="201"/>
      <c r="AM262" s="175"/>
      <c r="AN262" s="178"/>
      <c r="AO262" s="178"/>
      <c r="AP262" s="178"/>
      <c r="AQ262" s="178"/>
      <c r="AR262" s="178"/>
      <c r="AS262" s="178"/>
      <c r="AT262" s="178"/>
      <c r="AU262" s="178"/>
      <c r="AV262" s="178"/>
    </row>
    <row r="263" s="3" customFormat="1" ht="18" customHeight="1" spans="1:48">
      <c r="A263" s="155"/>
      <c r="B263" s="190" t="s">
        <v>902</v>
      </c>
      <c r="C263" s="190"/>
      <c r="D263" s="191"/>
      <c r="E263" s="191"/>
      <c r="F263" s="190"/>
      <c r="G263" s="191"/>
      <c r="H263" s="191"/>
      <c r="I263" s="190"/>
      <c r="J263" s="166">
        <v>0</v>
      </c>
      <c r="K263" s="166">
        <v>0</v>
      </c>
      <c r="L263" s="166">
        <v>0</v>
      </c>
      <c r="M263" s="166">
        <v>0</v>
      </c>
      <c r="N263" s="166">
        <v>0</v>
      </c>
      <c r="O263" s="166">
        <v>0</v>
      </c>
      <c r="P263" s="166">
        <v>0</v>
      </c>
      <c r="Q263" s="166">
        <v>0</v>
      </c>
      <c r="R263" s="166">
        <v>0</v>
      </c>
      <c r="S263" s="166">
        <v>0</v>
      </c>
      <c r="T263" s="166">
        <v>0</v>
      </c>
      <c r="U263" s="166">
        <v>0</v>
      </c>
      <c r="V263" s="166">
        <v>0</v>
      </c>
      <c r="W263" s="166">
        <v>0</v>
      </c>
      <c r="X263" s="166">
        <v>0</v>
      </c>
      <c r="Y263" s="166">
        <v>0</v>
      </c>
      <c r="Z263" s="166">
        <v>0</v>
      </c>
      <c r="AA263" s="166">
        <v>0</v>
      </c>
      <c r="AB263" s="166"/>
      <c r="AC263" s="166">
        <v>0</v>
      </c>
      <c r="AD263" s="166">
        <v>0</v>
      </c>
      <c r="AE263" s="205"/>
      <c r="AF263" s="205"/>
      <c r="AG263" s="201"/>
      <c r="AH263" s="201"/>
      <c r="AI263" s="206"/>
      <c r="AJ263" s="201"/>
      <c r="AK263" s="201"/>
      <c r="AL263" s="201"/>
      <c r="AM263" s="175"/>
      <c r="AN263" s="178"/>
      <c r="AO263" s="178"/>
      <c r="AP263" s="178"/>
      <c r="AQ263" s="178"/>
      <c r="AR263" s="178"/>
      <c r="AS263" s="178"/>
      <c r="AT263" s="178"/>
      <c r="AU263" s="178"/>
      <c r="AV263" s="178"/>
    </row>
    <row r="264" s="3" customFormat="1" ht="18" customHeight="1" spans="1:48">
      <c r="A264" s="155"/>
      <c r="B264" s="190" t="s">
        <v>903</v>
      </c>
      <c r="C264" s="190"/>
      <c r="D264" s="191"/>
      <c r="E264" s="191"/>
      <c r="F264" s="190"/>
      <c r="G264" s="191"/>
      <c r="H264" s="191"/>
      <c r="I264" s="190"/>
      <c r="J264" s="166">
        <f t="shared" ref="J264:AA264" si="52">J265+J266</f>
        <v>0</v>
      </c>
      <c r="K264" s="166">
        <f t="shared" si="52"/>
        <v>0</v>
      </c>
      <c r="L264" s="166">
        <f t="shared" si="52"/>
        <v>0</v>
      </c>
      <c r="M264" s="166">
        <f t="shared" si="52"/>
        <v>0</v>
      </c>
      <c r="N264" s="166">
        <f t="shared" si="52"/>
        <v>0</v>
      </c>
      <c r="O264" s="166">
        <f t="shared" si="52"/>
        <v>0</v>
      </c>
      <c r="P264" s="166">
        <f t="shared" si="52"/>
        <v>0</v>
      </c>
      <c r="Q264" s="166">
        <f t="shared" si="52"/>
        <v>0</v>
      </c>
      <c r="R264" s="166">
        <f t="shared" si="52"/>
        <v>0</v>
      </c>
      <c r="S264" s="166">
        <f t="shared" si="52"/>
        <v>0</v>
      </c>
      <c r="T264" s="166">
        <f t="shared" si="52"/>
        <v>0</v>
      </c>
      <c r="U264" s="166">
        <f t="shared" si="52"/>
        <v>0</v>
      </c>
      <c r="V264" s="166">
        <f t="shared" si="52"/>
        <v>0</v>
      </c>
      <c r="W264" s="166">
        <f t="shared" si="52"/>
        <v>0</v>
      </c>
      <c r="X264" s="166">
        <f t="shared" si="52"/>
        <v>0</v>
      </c>
      <c r="Y264" s="166">
        <f t="shared" si="52"/>
        <v>0</v>
      </c>
      <c r="Z264" s="166">
        <f t="shared" si="52"/>
        <v>0</v>
      </c>
      <c r="AA264" s="166">
        <f t="shared" si="52"/>
        <v>0</v>
      </c>
      <c r="AB264" s="166"/>
      <c r="AC264" s="166">
        <f>AC265+AC266</f>
        <v>0</v>
      </c>
      <c r="AD264" s="166">
        <f>AD265+AD266</f>
        <v>0</v>
      </c>
      <c r="AE264" s="205"/>
      <c r="AF264" s="205"/>
      <c r="AG264" s="201"/>
      <c r="AH264" s="201"/>
      <c r="AI264" s="206"/>
      <c r="AJ264" s="201"/>
      <c r="AK264" s="201"/>
      <c r="AL264" s="201"/>
      <c r="AM264" s="175"/>
      <c r="AN264" s="178"/>
      <c r="AO264" s="178"/>
      <c r="AP264" s="178"/>
      <c r="AQ264" s="178"/>
      <c r="AR264" s="178"/>
      <c r="AS264" s="178"/>
      <c r="AT264" s="178"/>
      <c r="AU264" s="178"/>
      <c r="AV264" s="178"/>
    </row>
    <row r="265" s="3" customFormat="1" ht="18" customHeight="1" spans="1:48">
      <c r="A265" s="155"/>
      <c r="B265" s="190" t="s">
        <v>904</v>
      </c>
      <c r="C265" s="190"/>
      <c r="D265" s="191"/>
      <c r="E265" s="191"/>
      <c r="F265" s="190"/>
      <c r="G265" s="191"/>
      <c r="H265" s="191"/>
      <c r="I265" s="190"/>
      <c r="J265" s="166">
        <v>0</v>
      </c>
      <c r="K265" s="166">
        <v>0</v>
      </c>
      <c r="L265" s="166">
        <v>0</v>
      </c>
      <c r="M265" s="166">
        <v>0</v>
      </c>
      <c r="N265" s="166">
        <v>0</v>
      </c>
      <c r="O265" s="166">
        <v>0</v>
      </c>
      <c r="P265" s="166">
        <v>0</v>
      </c>
      <c r="Q265" s="166">
        <v>0</v>
      </c>
      <c r="R265" s="166">
        <v>0</v>
      </c>
      <c r="S265" s="166">
        <v>0</v>
      </c>
      <c r="T265" s="166">
        <v>0</v>
      </c>
      <c r="U265" s="166">
        <v>0</v>
      </c>
      <c r="V265" s="166">
        <v>0</v>
      </c>
      <c r="W265" s="166">
        <v>0</v>
      </c>
      <c r="X265" s="166">
        <v>0</v>
      </c>
      <c r="Y265" s="166">
        <v>0</v>
      </c>
      <c r="Z265" s="166">
        <v>0</v>
      </c>
      <c r="AA265" s="166">
        <v>0</v>
      </c>
      <c r="AB265" s="166"/>
      <c r="AC265" s="166">
        <v>0</v>
      </c>
      <c r="AD265" s="166">
        <v>0</v>
      </c>
      <c r="AE265" s="205"/>
      <c r="AF265" s="205"/>
      <c r="AG265" s="201"/>
      <c r="AH265" s="201"/>
      <c r="AI265" s="206"/>
      <c r="AJ265" s="201"/>
      <c r="AK265" s="201"/>
      <c r="AL265" s="201"/>
      <c r="AM265" s="175"/>
      <c r="AN265" s="178"/>
      <c r="AO265" s="178"/>
      <c r="AP265" s="178"/>
      <c r="AQ265" s="178"/>
      <c r="AR265" s="178"/>
      <c r="AS265" s="178"/>
      <c r="AT265" s="178"/>
      <c r="AU265" s="178"/>
      <c r="AV265" s="178"/>
    </row>
    <row r="266" s="3" customFormat="1" ht="18" customHeight="1" spans="1:48">
      <c r="A266" s="155"/>
      <c r="B266" s="190" t="s">
        <v>905</v>
      </c>
      <c r="C266" s="190"/>
      <c r="D266" s="191"/>
      <c r="E266" s="191"/>
      <c r="F266" s="190"/>
      <c r="G266" s="190"/>
      <c r="H266" s="191"/>
      <c r="I266" s="190"/>
      <c r="J266" s="166">
        <v>0</v>
      </c>
      <c r="K266" s="166">
        <v>0</v>
      </c>
      <c r="L266" s="166">
        <v>0</v>
      </c>
      <c r="M266" s="166">
        <v>0</v>
      </c>
      <c r="N266" s="166">
        <v>0</v>
      </c>
      <c r="O266" s="166">
        <v>0</v>
      </c>
      <c r="P266" s="166">
        <v>0</v>
      </c>
      <c r="Q266" s="166">
        <v>0</v>
      </c>
      <c r="R266" s="166">
        <v>0</v>
      </c>
      <c r="S266" s="166">
        <v>0</v>
      </c>
      <c r="T266" s="166">
        <v>0</v>
      </c>
      <c r="U266" s="166">
        <v>0</v>
      </c>
      <c r="V266" s="166">
        <v>0</v>
      </c>
      <c r="W266" s="166">
        <v>0</v>
      </c>
      <c r="X266" s="166">
        <v>0</v>
      </c>
      <c r="Y266" s="166">
        <v>0</v>
      </c>
      <c r="Z266" s="166">
        <v>0</v>
      </c>
      <c r="AA266" s="166">
        <v>0</v>
      </c>
      <c r="AB266" s="166"/>
      <c r="AC266" s="166">
        <v>0</v>
      </c>
      <c r="AD266" s="166">
        <v>0</v>
      </c>
      <c r="AE266" s="205"/>
      <c r="AF266" s="205"/>
      <c r="AG266" s="201"/>
      <c r="AH266" s="201"/>
      <c r="AI266" s="206"/>
      <c r="AJ266" s="201"/>
      <c r="AK266" s="201"/>
      <c r="AL266" s="201"/>
      <c r="AM266" s="175"/>
      <c r="AN266" s="178"/>
      <c r="AO266" s="178"/>
      <c r="AP266" s="178"/>
      <c r="AQ266" s="178"/>
      <c r="AR266" s="178"/>
      <c r="AS266" s="178"/>
      <c r="AT266" s="178"/>
      <c r="AU266" s="178"/>
      <c r="AV266" s="178"/>
    </row>
    <row r="267" s="1" customFormat="1" spans="1:48">
      <c r="A267" s="5"/>
      <c r="B267" s="5"/>
      <c r="C267" s="5"/>
      <c r="D267" s="5"/>
      <c r="E267" s="5"/>
      <c r="F267" s="5"/>
      <c r="G267" s="6"/>
      <c r="H267" s="5"/>
      <c r="I267" s="7"/>
      <c r="J267" s="5"/>
      <c r="K267" s="5"/>
      <c r="L267" s="5"/>
      <c r="M267" s="5"/>
      <c r="N267" s="5"/>
      <c r="O267" s="5"/>
      <c r="P267" s="5"/>
      <c r="Q267" s="5"/>
      <c r="R267" s="5"/>
      <c r="S267" s="5"/>
      <c r="T267" s="7"/>
      <c r="U267" s="5"/>
      <c r="V267" s="5"/>
      <c r="W267" s="5"/>
      <c r="X267" s="5"/>
      <c r="Y267" s="5"/>
      <c r="Z267" s="5"/>
      <c r="AA267" s="5"/>
      <c r="AB267" s="5"/>
      <c r="AC267" s="5"/>
      <c r="AD267" s="5"/>
      <c r="AE267" s="7"/>
      <c r="AF267" s="7"/>
      <c r="AG267" s="5"/>
      <c r="AH267" s="5"/>
      <c r="AI267" s="8"/>
      <c r="AJ267" s="5"/>
      <c r="AK267" s="5"/>
      <c r="AL267" s="5"/>
      <c r="AM267" s="5"/>
      <c r="AO267" s="9"/>
      <c r="AQ267" s="5"/>
      <c r="AR267" s="5"/>
      <c r="AS267" s="5"/>
      <c r="AT267" s="5"/>
      <c r="AU267" s="5"/>
      <c r="AV267" s="9"/>
    </row>
    <row r="268" s="1" customFormat="1" spans="1:48">
      <c r="A268" s="5"/>
      <c r="B268" s="5"/>
      <c r="C268" s="5" t="s">
        <v>1218</v>
      </c>
      <c r="D268" s="5"/>
      <c r="E268" s="5"/>
      <c r="F268" s="5"/>
      <c r="G268" s="6"/>
      <c r="H268" s="5"/>
      <c r="I268" s="7"/>
      <c r="J268" s="5"/>
      <c r="K268" s="5"/>
      <c r="L268" s="5"/>
      <c r="M268" s="5"/>
      <c r="N268" s="5"/>
      <c r="O268" s="5"/>
      <c r="P268" s="5"/>
      <c r="Q268" s="5"/>
      <c r="R268" s="5"/>
      <c r="S268" s="5"/>
      <c r="T268" s="7"/>
      <c r="U268" s="5"/>
      <c r="V268" s="5"/>
      <c r="W268" s="5"/>
      <c r="X268" s="5"/>
      <c r="Y268" s="5"/>
      <c r="Z268" s="5"/>
      <c r="AA268" s="5"/>
      <c r="AB268" s="5"/>
      <c r="AC268" s="5"/>
      <c r="AD268" s="5"/>
      <c r="AE268" s="7"/>
      <c r="AF268" s="7"/>
      <c r="AG268" s="5"/>
      <c r="AH268" s="5"/>
      <c r="AI268" s="8"/>
      <c r="AJ268" s="5"/>
      <c r="AK268" s="5"/>
      <c r="AL268" s="5"/>
      <c r="AM268" s="5"/>
      <c r="AO268" s="9"/>
      <c r="AQ268" s="5"/>
      <c r="AR268" s="5"/>
      <c r="AS268" s="5"/>
      <c r="AT268" s="5"/>
      <c r="AU268" s="5"/>
      <c r="AV268" s="9"/>
    </row>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sheetData>
  <mergeCells count="160">
    <mergeCell ref="A1:AT1"/>
    <mergeCell ref="J2:Q2"/>
    <mergeCell ref="U2:AB2"/>
    <mergeCell ref="AC2:AD2"/>
    <mergeCell ref="A5:I5"/>
    <mergeCell ref="B6:I6"/>
    <mergeCell ref="B7:I7"/>
    <mergeCell ref="B8:I8"/>
    <mergeCell ref="B31:I31"/>
    <mergeCell ref="B57:I57"/>
    <mergeCell ref="B58:I58"/>
    <mergeCell ref="B72:I72"/>
    <mergeCell ref="B80:I80"/>
    <mergeCell ref="B81:I81"/>
    <mergeCell ref="B82:I82"/>
    <mergeCell ref="B83:I83"/>
    <mergeCell ref="B88:I88"/>
    <mergeCell ref="B92:I92"/>
    <mergeCell ref="B93:I93"/>
    <mergeCell ref="B94:I94"/>
    <mergeCell ref="B114:I114"/>
    <mergeCell ref="B115:I115"/>
    <mergeCell ref="B116:I116"/>
    <mergeCell ref="B117:I117"/>
    <mergeCell ref="B118:I118"/>
    <mergeCell ref="B119:I119"/>
    <mergeCell ref="B120:I120"/>
    <mergeCell ref="B121:I121"/>
    <mergeCell ref="B123:I123"/>
    <mergeCell ref="B124:I124"/>
    <mergeCell ref="B125:I125"/>
    <mergeCell ref="B126:I126"/>
    <mergeCell ref="B127:I127"/>
    <mergeCell ref="B128:I128"/>
    <mergeCell ref="B129:I129"/>
    <mergeCell ref="B130:I130"/>
    <mergeCell ref="B131:I131"/>
    <mergeCell ref="B132:I132"/>
    <mergeCell ref="B133:I133"/>
    <mergeCell ref="B134:I134"/>
    <mergeCell ref="B135:I135"/>
    <mergeCell ref="B137:I137"/>
    <mergeCell ref="B138:I138"/>
    <mergeCell ref="B139:I139"/>
    <mergeCell ref="B140:I140"/>
    <mergeCell ref="B141:I141"/>
    <mergeCell ref="B142:I142"/>
    <mergeCell ref="B143:I143"/>
    <mergeCell ref="B144:I144"/>
    <mergeCell ref="B145:I145"/>
    <mergeCell ref="B147:I147"/>
    <mergeCell ref="B148:I148"/>
    <mergeCell ref="B149:I149"/>
    <mergeCell ref="B150:I150"/>
    <mergeCell ref="B163:I163"/>
    <mergeCell ref="B164:I164"/>
    <mergeCell ref="B174:I174"/>
    <mergeCell ref="B175:I175"/>
    <mergeCell ref="B176:I176"/>
    <mergeCell ref="B177:I177"/>
    <mergeCell ref="B178:I178"/>
    <mergeCell ref="B187:I187"/>
    <mergeCell ref="B188:I188"/>
    <mergeCell ref="B189:I189"/>
    <mergeCell ref="B191:I191"/>
    <mergeCell ref="B195:I195"/>
    <mergeCell ref="B200:I200"/>
    <mergeCell ref="B219:I219"/>
    <mergeCell ref="B220:I220"/>
    <mergeCell ref="B221:I221"/>
    <mergeCell ref="B222:I222"/>
    <mergeCell ref="B223:I223"/>
    <mergeCell ref="B224:I224"/>
    <mergeCell ref="B225:I225"/>
    <mergeCell ref="B228:I228"/>
    <mergeCell ref="B229:I229"/>
    <mergeCell ref="B230:I230"/>
    <mergeCell ref="B231:I231"/>
    <mergeCell ref="B232:I232"/>
    <mergeCell ref="B233:I233"/>
    <mergeCell ref="B234:I234"/>
    <mergeCell ref="B235:I235"/>
    <mergeCell ref="B236:I236"/>
    <mergeCell ref="B238:I238"/>
    <mergeCell ref="B239:I239"/>
    <mergeCell ref="B240:I240"/>
    <mergeCell ref="B241:I241"/>
    <mergeCell ref="B242:I242"/>
    <mergeCell ref="B243:I243"/>
    <mergeCell ref="B244:I244"/>
    <mergeCell ref="B245:I245"/>
    <mergeCell ref="B246:I246"/>
    <mergeCell ref="B247:I247"/>
    <mergeCell ref="B248:I248"/>
    <mergeCell ref="B249:I249"/>
    <mergeCell ref="B250:I250"/>
    <mergeCell ref="B251:I251"/>
    <mergeCell ref="B252:I252"/>
    <mergeCell ref="B253:I253"/>
    <mergeCell ref="B254:I254"/>
    <mergeCell ref="B255:I255"/>
    <mergeCell ref="B256:I256"/>
    <mergeCell ref="B257:I257"/>
    <mergeCell ref="B258:I258"/>
    <mergeCell ref="B259:I259"/>
    <mergeCell ref="B260:I260"/>
    <mergeCell ref="B261:I261"/>
    <mergeCell ref="B262:I262"/>
    <mergeCell ref="B263:I263"/>
    <mergeCell ref="B264:I264"/>
    <mergeCell ref="B265:I265"/>
    <mergeCell ref="B266:I266"/>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P3:P4"/>
    <mergeCell ref="Q3:Q4"/>
    <mergeCell ref="R2:R4"/>
    <mergeCell ref="S2:S4"/>
    <mergeCell ref="T2:T4"/>
    <mergeCell ref="U3:U4"/>
    <mergeCell ref="V3:V4"/>
    <mergeCell ref="W3:W4"/>
    <mergeCell ref="X3:X4"/>
    <mergeCell ref="Y3:Y4"/>
    <mergeCell ref="Z3:Z4"/>
    <mergeCell ref="AA3:AA4"/>
    <mergeCell ref="AB3:AB4"/>
    <mergeCell ref="AC3:AC4"/>
    <mergeCell ref="AD3:AD4"/>
    <mergeCell ref="AE2:AE4"/>
    <mergeCell ref="AF2:AF4"/>
    <mergeCell ref="AG2:AG4"/>
    <mergeCell ref="AH2:AH4"/>
    <mergeCell ref="AI2:AI4"/>
    <mergeCell ref="AJ2:AJ4"/>
    <mergeCell ref="AK2:AK4"/>
    <mergeCell ref="AL2:AL4"/>
    <mergeCell ref="AM2:AM4"/>
    <mergeCell ref="AN2:AN4"/>
    <mergeCell ref="AO2:AO4"/>
    <mergeCell ref="AP2:AP4"/>
    <mergeCell ref="AQ2:AQ4"/>
    <mergeCell ref="AR2:AR4"/>
    <mergeCell ref="AS2:AS4"/>
    <mergeCell ref="AT2:AT4"/>
    <mergeCell ref="AU2:AU4"/>
    <mergeCell ref="AV2:AV4"/>
  </mergeCells>
  <conditionalFormatting sqref="E32">
    <cfRule type="duplicateValues" dxfId="0" priority="16"/>
  </conditionalFormatting>
  <conditionalFormatting sqref="E34">
    <cfRule type="duplicateValues" dxfId="0" priority="17"/>
  </conditionalFormatting>
  <conditionalFormatting sqref="E36">
    <cfRule type="duplicateValues" dxfId="0" priority="8"/>
  </conditionalFormatting>
  <conditionalFormatting sqref="E38">
    <cfRule type="duplicateValues" dxfId="0" priority="9"/>
  </conditionalFormatting>
  <conditionalFormatting sqref="E45">
    <cfRule type="duplicateValues" dxfId="0" priority="6"/>
  </conditionalFormatting>
  <conditionalFormatting sqref="E51">
    <cfRule type="duplicateValues" dxfId="0" priority="3"/>
  </conditionalFormatting>
  <conditionalFormatting sqref="E98">
    <cfRule type="duplicateValues" dxfId="0" priority="13"/>
  </conditionalFormatting>
  <conditionalFormatting sqref="E206">
    <cfRule type="duplicateValues" dxfId="0" priority="10"/>
  </conditionalFormatting>
  <conditionalFormatting sqref="E25:E26">
    <cfRule type="duplicateValues" dxfId="0" priority="7"/>
  </conditionalFormatting>
  <conditionalFormatting sqref="E46:E50">
    <cfRule type="duplicateValues" dxfId="0" priority="5"/>
  </conditionalFormatting>
  <conditionalFormatting sqref="E53:E54">
    <cfRule type="duplicateValues" dxfId="0" priority="2"/>
  </conditionalFormatting>
  <conditionalFormatting sqref="E9 E37">
    <cfRule type="duplicateValues" dxfId="0" priority="15"/>
  </conditionalFormatting>
  <conditionalFormatting sqref="I49 K49:Q49">
    <cfRule type="duplicateValues" dxfId="0" priority="4"/>
  </conditionalFormatting>
  <conditionalFormatting sqref="I65 K65:Q65">
    <cfRule type="duplicateValues" dxfId="0" priority="14"/>
  </conditionalFormatting>
  <conditionalFormatting sqref="I100 K100:Q100">
    <cfRule type="duplicateValues" dxfId="0" priority="12"/>
  </conditionalFormatting>
  <conditionalFormatting sqref="I106 K106:Q106">
    <cfRule type="duplicateValues" dxfId="0" priority="1"/>
  </conditionalFormatting>
  <conditionalFormatting sqref="I167:K167 M167:Q167">
    <cfRule type="duplicateValues" dxfId="0" priority="11"/>
  </conditionalFormatting>
  <pageMargins left="0.75" right="0.75" top="1" bottom="1" header="0.5" footer="0.5"/>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57"/>
  <sheetViews>
    <sheetView zoomScale="73" zoomScaleNormal="73" workbookViewId="0">
      <selection activeCell="N9" sqref="N9"/>
    </sheetView>
  </sheetViews>
  <sheetFormatPr defaultColWidth="9" defaultRowHeight="13.5"/>
  <cols>
    <col min="1" max="1" width="6.63333333333333" style="77" customWidth="1"/>
    <col min="2" max="2" width="35.8833333333333" style="77" customWidth="1"/>
    <col min="3" max="3" width="9" style="79" customWidth="1"/>
    <col min="4" max="4" width="10.6583333333333" style="79" customWidth="1"/>
    <col min="5" max="5" width="13.4166666666667" style="79" customWidth="1"/>
    <col min="6" max="6" width="12.3083333333333" style="79" customWidth="1"/>
    <col min="7" max="7" width="10.0666666666667" style="79" customWidth="1"/>
    <col min="8" max="8" width="9" style="79" hidden="1" customWidth="1"/>
    <col min="9" max="9" width="7.5" style="77" customWidth="1"/>
    <col min="10" max="10" width="36.025" style="77" customWidth="1"/>
    <col min="11" max="11" width="12.8583333333333" style="77" customWidth="1"/>
    <col min="12" max="12" width="13.3" style="77" customWidth="1"/>
    <col min="13" max="13" width="9" style="77"/>
    <col min="14" max="14" width="10.1" style="77" customWidth="1"/>
    <col min="15" max="15" width="12.6333333333333" style="77"/>
    <col min="16" max="16384" width="9" style="77"/>
  </cols>
  <sheetData>
    <row r="1" s="77" customFormat="1" ht="58" customHeight="1" spans="1:15">
      <c r="A1" s="80" t="s">
        <v>1541</v>
      </c>
      <c r="B1" s="80"/>
      <c r="C1" s="80"/>
      <c r="D1" s="80"/>
      <c r="E1" s="80"/>
      <c r="F1" s="80"/>
      <c r="G1" s="80"/>
      <c r="H1" s="80"/>
      <c r="I1" s="80"/>
      <c r="J1" s="80"/>
      <c r="K1" s="80"/>
      <c r="L1" s="80"/>
      <c r="M1" s="80"/>
      <c r="N1" s="80"/>
      <c r="O1" s="80"/>
    </row>
    <row r="2" s="77" customFormat="1" ht="18.75" spans="1:15">
      <c r="A2" s="81" t="s">
        <v>1</v>
      </c>
      <c r="B2" s="82" t="s">
        <v>3</v>
      </c>
      <c r="C2" s="81" t="s">
        <v>908</v>
      </c>
      <c r="D2" s="83" t="s">
        <v>909</v>
      </c>
      <c r="E2" s="84"/>
      <c r="F2" s="84" t="s">
        <v>910</v>
      </c>
      <c r="G2" s="85"/>
      <c r="H2" s="85"/>
      <c r="I2" s="81" t="s">
        <v>1</v>
      </c>
      <c r="J2" s="81"/>
      <c r="K2" s="81" t="s">
        <v>908</v>
      </c>
      <c r="L2" s="99" t="s">
        <v>909</v>
      </c>
      <c r="M2" s="81"/>
      <c r="N2" s="81" t="s">
        <v>910</v>
      </c>
      <c r="O2" s="81"/>
    </row>
    <row r="3" s="3" customFormat="1" ht="75" spans="1:15">
      <c r="A3" s="81"/>
      <c r="B3" s="82"/>
      <c r="C3" s="86"/>
      <c r="D3" s="84"/>
      <c r="E3" s="87" t="s">
        <v>911</v>
      </c>
      <c r="F3" s="84" t="s">
        <v>912</v>
      </c>
      <c r="G3" s="85" t="s">
        <v>913</v>
      </c>
      <c r="H3" s="85"/>
      <c r="I3" s="81"/>
      <c r="J3" s="100"/>
      <c r="K3" s="100"/>
      <c r="L3" s="100"/>
      <c r="M3" s="100" t="s">
        <v>911</v>
      </c>
      <c r="N3" s="100" t="s">
        <v>912</v>
      </c>
      <c r="O3" s="100" t="s">
        <v>913</v>
      </c>
    </row>
    <row r="4" s="3" customFormat="1" ht="38" customHeight="1" spans="1:15">
      <c r="A4" s="86" t="s">
        <v>31</v>
      </c>
      <c r="B4" s="88"/>
      <c r="C4" s="86">
        <f t="shared" ref="C4:F4" si="0">C5+C33+C49+K20+K24+K44+K53+K54</f>
        <v>154</v>
      </c>
      <c r="D4" s="86">
        <f t="shared" si="0"/>
        <v>68561.787</v>
      </c>
      <c r="E4" s="86"/>
      <c r="F4" s="86">
        <f t="shared" si="0"/>
        <v>81362.45</v>
      </c>
      <c r="G4" s="85">
        <f t="shared" ref="G4:G57" si="1">F4/H4</f>
        <v>1</v>
      </c>
      <c r="H4" s="86">
        <v>81362.45</v>
      </c>
      <c r="I4" s="81"/>
      <c r="J4" s="81"/>
      <c r="K4" s="298"/>
      <c r="L4" s="100"/>
      <c r="M4" s="100"/>
      <c r="N4" s="100"/>
      <c r="O4" s="100"/>
    </row>
    <row r="5" s="3" customFormat="1" ht="38" customHeight="1" spans="1:15">
      <c r="A5" s="155" t="s">
        <v>914</v>
      </c>
      <c r="B5" s="290" t="s">
        <v>915</v>
      </c>
      <c r="C5" s="155">
        <f t="shared" ref="C5:F5" si="2">C6+C13+C18+C21+C26</f>
        <v>94</v>
      </c>
      <c r="D5" s="155">
        <f t="shared" si="2"/>
        <v>60517.683</v>
      </c>
      <c r="E5" s="155"/>
      <c r="F5" s="155">
        <f t="shared" si="2"/>
        <v>43527.6</v>
      </c>
      <c r="G5" s="291">
        <f t="shared" si="1"/>
        <v>0.534983889988563</v>
      </c>
      <c r="H5" s="86">
        <v>81362.45</v>
      </c>
      <c r="I5" s="290"/>
      <c r="J5" s="155"/>
      <c r="K5" s="290"/>
      <c r="L5" s="155"/>
      <c r="M5" s="290"/>
      <c r="N5" s="155"/>
      <c r="O5" s="290"/>
    </row>
    <row r="6" s="78" customFormat="1" ht="28" customHeight="1" spans="1:15">
      <c r="A6" s="292" t="s">
        <v>916</v>
      </c>
      <c r="B6" s="293" t="s">
        <v>917</v>
      </c>
      <c r="C6" s="294">
        <f t="shared" ref="C6:F6" si="3">C7+C8+C9+C10+C11+C12</f>
        <v>67</v>
      </c>
      <c r="D6" s="294">
        <f t="shared" si="3"/>
        <v>59579.07</v>
      </c>
      <c r="E6" s="294"/>
      <c r="F6" s="294">
        <f t="shared" si="3"/>
        <v>26611.49</v>
      </c>
      <c r="G6" s="294"/>
      <c r="H6" s="86">
        <v>81362.45</v>
      </c>
      <c r="I6" s="292">
        <v>8</v>
      </c>
      <c r="J6" s="299" t="s">
        <v>918</v>
      </c>
      <c r="K6" s="300"/>
      <c r="L6" s="299"/>
      <c r="M6" s="300"/>
      <c r="N6" s="300"/>
      <c r="O6" s="301">
        <f t="shared" ref="O6:O57" si="4">N6/H5</f>
        <v>0</v>
      </c>
    </row>
    <row r="7" s="78" customFormat="1" ht="28" customHeight="1" spans="1:15">
      <c r="A7" s="292">
        <v>1</v>
      </c>
      <c r="B7" s="293" t="s">
        <v>919</v>
      </c>
      <c r="C7" s="294">
        <v>22</v>
      </c>
      <c r="D7" s="294">
        <v>37960.92</v>
      </c>
      <c r="E7" s="294" t="s">
        <v>920</v>
      </c>
      <c r="F7" s="294">
        <v>5165</v>
      </c>
      <c r="G7" s="291">
        <f t="shared" si="1"/>
        <v>0.0634813725496221</v>
      </c>
      <c r="H7" s="86">
        <v>81362.45</v>
      </c>
      <c r="I7" s="294">
        <v>9</v>
      </c>
      <c r="J7" s="294" t="s">
        <v>921</v>
      </c>
      <c r="K7" s="294">
        <v>8</v>
      </c>
      <c r="L7" s="294">
        <v>32.634</v>
      </c>
      <c r="M7" s="294" t="s">
        <v>922</v>
      </c>
      <c r="N7" s="294">
        <v>17048.7</v>
      </c>
      <c r="O7" s="301">
        <f t="shared" si="4"/>
        <v>0.209540150278169</v>
      </c>
    </row>
    <row r="8" s="78" customFormat="1" ht="28" customHeight="1" spans="1:15">
      <c r="A8" s="292">
        <v>2</v>
      </c>
      <c r="B8" s="293" t="s">
        <v>923</v>
      </c>
      <c r="C8" s="294">
        <v>25</v>
      </c>
      <c r="D8" s="294">
        <v>8315</v>
      </c>
      <c r="E8" s="294" t="s">
        <v>924</v>
      </c>
      <c r="F8" s="295">
        <v>5877.49</v>
      </c>
      <c r="G8" s="291">
        <f t="shared" si="1"/>
        <v>0.0722383605705089</v>
      </c>
      <c r="H8" s="86">
        <v>81362.45</v>
      </c>
      <c r="I8" s="294" t="s">
        <v>925</v>
      </c>
      <c r="J8" s="294" t="s">
        <v>926</v>
      </c>
      <c r="K8" s="294">
        <f t="shared" ref="K8:N8" si="5">SUM(K9:K12)</f>
        <v>26</v>
      </c>
      <c r="L8" s="294">
        <f t="shared" si="5"/>
        <v>3342</v>
      </c>
      <c r="M8" s="294">
        <f t="shared" si="5"/>
        <v>0</v>
      </c>
      <c r="N8" s="294">
        <f t="shared" si="5"/>
        <v>8439.15</v>
      </c>
      <c r="O8" s="301">
        <f t="shared" si="4"/>
        <v>0.103722909032361</v>
      </c>
    </row>
    <row r="9" s="3" customFormat="1" ht="28" customHeight="1" spans="1:15">
      <c r="A9" s="155">
        <v>3</v>
      </c>
      <c r="B9" s="290" t="s">
        <v>927</v>
      </c>
      <c r="C9" s="295"/>
      <c r="D9" s="295"/>
      <c r="E9" s="295"/>
      <c r="F9" s="295"/>
      <c r="G9" s="291">
        <f t="shared" si="1"/>
        <v>0</v>
      </c>
      <c r="H9" s="86">
        <v>81362.45</v>
      </c>
      <c r="I9" s="295">
        <v>1</v>
      </c>
      <c r="J9" s="295" t="s">
        <v>928</v>
      </c>
      <c r="K9" s="295">
        <v>1</v>
      </c>
      <c r="L9" s="295">
        <v>1055</v>
      </c>
      <c r="M9" s="295" t="s">
        <v>929</v>
      </c>
      <c r="N9" s="295">
        <v>50</v>
      </c>
      <c r="O9" s="301">
        <f t="shared" si="4"/>
        <v>0.000614534100189952</v>
      </c>
    </row>
    <row r="10" s="3" customFormat="1" ht="28" customHeight="1" spans="1:15">
      <c r="A10" s="155">
        <v>4</v>
      </c>
      <c r="B10" s="290" t="s">
        <v>930</v>
      </c>
      <c r="C10" s="295">
        <v>13</v>
      </c>
      <c r="D10" s="295">
        <v>13296.15</v>
      </c>
      <c r="E10" s="295" t="s">
        <v>920</v>
      </c>
      <c r="F10" s="295">
        <v>6039</v>
      </c>
      <c r="G10" s="291">
        <f t="shared" si="1"/>
        <v>0.0742234286209425</v>
      </c>
      <c r="H10" s="86">
        <v>81362.45</v>
      </c>
      <c r="I10" s="295">
        <v>2</v>
      </c>
      <c r="J10" s="295" t="s">
        <v>931</v>
      </c>
      <c r="K10" s="295">
        <v>3</v>
      </c>
      <c r="L10" s="295">
        <v>6</v>
      </c>
      <c r="M10" s="295" t="s">
        <v>922</v>
      </c>
      <c r="N10" s="295">
        <v>1030</v>
      </c>
      <c r="O10" s="301">
        <f t="shared" si="4"/>
        <v>0.012659402463913</v>
      </c>
    </row>
    <row r="11" s="3" customFormat="1" ht="28" customHeight="1" spans="1:15">
      <c r="A11" s="155">
        <v>5</v>
      </c>
      <c r="B11" s="290" t="s">
        <v>359</v>
      </c>
      <c r="C11" s="295">
        <v>7</v>
      </c>
      <c r="D11" s="295">
        <v>7</v>
      </c>
      <c r="E11" s="295" t="s">
        <v>929</v>
      </c>
      <c r="F11" s="295">
        <v>9530</v>
      </c>
      <c r="G11" s="291">
        <f t="shared" si="1"/>
        <v>0.117130199496205</v>
      </c>
      <c r="H11" s="86">
        <v>81362.45</v>
      </c>
      <c r="I11" s="295">
        <v>3</v>
      </c>
      <c r="J11" s="295" t="s">
        <v>932</v>
      </c>
      <c r="K11" s="295">
        <v>4</v>
      </c>
      <c r="L11" s="295">
        <v>4</v>
      </c>
      <c r="M11" s="295" t="s">
        <v>1221</v>
      </c>
      <c r="N11" s="295">
        <v>640</v>
      </c>
      <c r="O11" s="301">
        <f t="shared" si="4"/>
        <v>0.00786603648243139</v>
      </c>
    </row>
    <row r="12" s="3" customFormat="1" ht="28" customHeight="1" spans="1:15">
      <c r="A12" s="155">
        <v>6</v>
      </c>
      <c r="B12" s="290" t="s">
        <v>371</v>
      </c>
      <c r="C12" s="295"/>
      <c r="D12" s="295"/>
      <c r="E12" s="295"/>
      <c r="F12" s="295"/>
      <c r="G12" s="291">
        <f t="shared" si="1"/>
        <v>0</v>
      </c>
      <c r="H12" s="86">
        <v>81362.45</v>
      </c>
      <c r="I12" s="295">
        <v>4</v>
      </c>
      <c r="J12" s="295" t="s">
        <v>934</v>
      </c>
      <c r="K12" s="295">
        <v>18</v>
      </c>
      <c r="L12" s="295">
        <v>2277</v>
      </c>
      <c r="M12" s="295" t="s">
        <v>1221</v>
      </c>
      <c r="N12" s="295">
        <v>6719.15</v>
      </c>
      <c r="O12" s="301">
        <f t="shared" si="4"/>
        <v>0.0825829359858264</v>
      </c>
    </row>
    <row r="13" s="3" customFormat="1" ht="28" customHeight="1" spans="1:15">
      <c r="A13" s="165" t="s">
        <v>935</v>
      </c>
      <c r="B13" s="290" t="s">
        <v>936</v>
      </c>
      <c r="C13" s="295">
        <f t="shared" ref="C13:F13" si="6">SUM(C14:C17)</f>
        <v>7</v>
      </c>
      <c r="D13" s="295">
        <f t="shared" si="6"/>
        <v>7</v>
      </c>
      <c r="E13" s="295">
        <f t="shared" si="6"/>
        <v>0</v>
      </c>
      <c r="F13" s="295">
        <f t="shared" si="6"/>
        <v>4570</v>
      </c>
      <c r="G13" s="291">
        <f t="shared" si="1"/>
        <v>0.0561684167573617</v>
      </c>
      <c r="H13" s="86">
        <v>81362.45</v>
      </c>
      <c r="I13" s="295" t="s">
        <v>937</v>
      </c>
      <c r="J13" s="295" t="s">
        <v>938</v>
      </c>
      <c r="K13" s="295">
        <f>SUM(K14:K19)</f>
        <v>2</v>
      </c>
      <c r="L13" s="295">
        <f>SUM(L14:L19)</f>
        <v>2</v>
      </c>
      <c r="M13" s="295">
        <f>SUM(M14:M19)</f>
        <v>0</v>
      </c>
      <c r="N13" s="295">
        <f>SUM(N14:N19)</f>
        <v>150</v>
      </c>
      <c r="O13" s="301">
        <f t="shared" si="4"/>
        <v>0.00184360230056986</v>
      </c>
    </row>
    <row r="14" s="3" customFormat="1" ht="28" customHeight="1" spans="1:15">
      <c r="A14" s="165">
        <v>1</v>
      </c>
      <c r="B14" s="290" t="s">
        <v>939</v>
      </c>
      <c r="C14" s="295"/>
      <c r="D14" s="295"/>
      <c r="E14" s="295"/>
      <c r="F14" s="295"/>
      <c r="G14" s="291">
        <f t="shared" si="1"/>
        <v>0</v>
      </c>
      <c r="H14" s="86">
        <v>81362.45</v>
      </c>
      <c r="I14" s="295">
        <v>1</v>
      </c>
      <c r="J14" s="295" t="s">
        <v>940</v>
      </c>
      <c r="K14" s="295"/>
      <c r="L14" s="295"/>
      <c r="M14" s="295"/>
      <c r="N14" s="295"/>
      <c r="O14" s="301">
        <f t="shared" si="4"/>
        <v>0</v>
      </c>
    </row>
    <row r="15" s="3" customFormat="1" ht="28" customHeight="1" spans="1:15">
      <c r="A15" s="165">
        <v>2</v>
      </c>
      <c r="B15" s="290" t="s">
        <v>941</v>
      </c>
      <c r="C15" s="295">
        <v>4</v>
      </c>
      <c r="D15" s="295">
        <v>4</v>
      </c>
      <c r="E15" s="295" t="s">
        <v>929</v>
      </c>
      <c r="F15" s="295">
        <v>780</v>
      </c>
      <c r="G15" s="291">
        <f t="shared" si="1"/>
        <v>0.00958673196296326</v>
      </c>
      <c r="H15" s="86">
        <v>81362.45</v>
      </c>
      <c r="I15" s="295">
        <v>2</v>
      </c>
      <c r="J15" s="295" t="s">
        <v>943</v>
      </c>
      <c r="K15" s="295"/>
      <c r="L15" s="295"/>
      <c r="M15" s="295"/>
      <c r="N15" s="295"/>
      <c r="O15" s="301">
        <f t="shared" si="4"/>
        <v>0</v>
      </c>
    </row>
    <row r="16" s="3" customFormat="1" ht="28" customHeight="1" spans="1:15">
      <c r="A16" s="165">
        <v>3</v>
      </c>
      <c r="B16" s="290" t="s">
        <v>944</v>
      </c>
      <c r="C16" s="295">
        <v>3</v>
      </c>
      <c r="D16" s="295">
        <v>3</v>
      </c>
      <c r="E16" s="295" t="s">
        <v>929</v>
      </c>
      <c r="F16" s="295">
        <v>3790</v>
      </c>
      <c r="G16" s="291">
        <f t="shared" si="1"/>
        <v>0.0465816847943984</v>
      </c>
      <c r="H16" s="86">
        <v>81362.45</v>
      </c>
      <c r="I16" s="295">
        <v>3</v>
      </c>
      <c r="J16" s="302" t="s">
        <v>945</v>
      </c>
      <c r="K16" s="295"/>
      <c r="L16" s="295"/>
      <c r="M16" s="295"/>
      <c r="N16" s="295"/>
      <c r="O16" s="301">
        <f t="shared" si="4"/>
        <v>0</v>
      </c>
    </row>
    <row r="17" s="3" customFormat="1" ht="28" customHeight="1" spans="1:15">
      <c r="A17" s="165">
        <v>4</v>
      </c>
      <c r="B17" s="290" t="s">
        <v>946</v>
      </c>
      <c r="C17" s="295"/>
      <c r="D17" s="295"/>
      <c r="E17" s="295"/>
      <c r="F17" s="295"/>
      <c r="G17" s="291">
        <f t="shared" si="1"/>
        <v>0</v>
      </c>
      <c r="H17" s="86">
        <v>81362.45</v>
      </c>
      <c r="I17" s="295">
        <v>4</v>
      </c>
      <c r="J17" s="295" t="s">
        <v>947</v>
      </c>
      <c r="K17" s="295"/>
      <c r="L17" s="295"/>
      <c r="M17" s="295"/>
      <c r="N17" s="295"/>
      <c r="O17" s="301">
        <f t="shared" si="4"/>
        <v>0</v>
      </c>
    </row>
    <row r="18" s="3" customFormat="1" ht="28" customHeight="1" spans="1:15">
      <c r="A18" s="155" t="s">
        <v>937</v>
      </c>
      <c r="B18" s="290" t="s">
        <v>948</v>
      </c>
      <c r="C18" s="295">
        <f t="shared" ref="C18:F18" si="7">SUM(C19:C20)</f>
        <v>19</v>
      </c>
      <c r="D18" s="295">
        <f t="shared" si="7"/>
        <v>131.613</v>
      </c>
      <c r="E18" s="295">
        <f t="shared" si="7"/>
        <v>0</v>
      </c>
      <c r="F18" s="295">
        <f t="shared" si="7"/>
        <v>12246.11</v>
      </c>
      <c r="G18" s="291">
        <f t="shared" si="1"/>
        <v>0.150513043793544</v>
      </c>
      <c r="H18" s="86">
        <v>81362.45</v>
      </c>
      <c r="I18" s="295">
        <v>5</v>
      </c>
      <c r="J18" s="295" t="s">
        <v>949</v>
      </c>
      <c r="K18" s="295"/>
      <c r="L18" s="295"/>
      <c r="M18" s="295"/>
      <c r="N18" s="295"/>
      <c r="O18" s="301">
        <f t="shared" si="4"/>
        <v>0</v>
      </c>
    </row>
    <row r="19" s="3" customFormat="1" ht="28" customHeight="1" spans="1:15">
      <c r="A19" s="155">
        <v>1</v>
      </c>
      <c r="B19" s="290" t="s">
        <v>950</v>
      </c>
      <c r="C19" s="295">
        <v>19</v>
      </c>
      <c r="D19" s="295">
        <v>131.613</v>
      </c>
      <c r="E19" s="295" t="s">
        <v>922</v>
      </c>
      <c r="F19" s="295">
        <v>12246.11</v>
      </c>
      <c r="G19" s="291">
        <f t="shared" si="1"/>
        <v>0.150513043793544</v>
      </c>
      <c r="H19" s="86">
        <v>81362.45</v>
      </c>
      <c r="I19" s="295">
        <v>6</v>
      </c>
      <c r="J19" s="302" t="s">
        <v>951</v>
      </c>
      <c r="K19" s="295">
        <v>2</v>
      </c>
      <c r="L19" s="295">
        <v>2</v>
      </c>
      <c r="M19" s="295" t="s">
        <v>929</v>
      </c>
      <c r="N19" s="295">
        <v>150</v>
      </c>
      <c r="O19" s="301">
        <f t="shared" si="4"/>
        <v>0.00184360230056986</v>
      </c>
    </row>
    <row r="20" s="3" customFormat="1" ht="28" customHeight="1" spans="1:15">
      <c r="A20" s="155">
        <v>2</v>
      </c>
      <c r="B20" s="290" t="s">
        <v>952</v>
      </c>
      <c r="C20" s="295"/>
      <c r="D20" s="295"/>
      <c r="E20" s="295"/>
      <c r="F20" s="295"/>
      <c r="G20" s="291">
        <f t="shared" si="1"/>
        <v>0</v>
      </c>
      <c r="H20" s="86">
        <v>81362.45</v>
      </c>
      <c r="I20" s="295" t="s">
        <v>953</v>
      </c>
      <c r="J20" s="295" t="s">
        <v>954</v>
      </c>
      <c r="K20" s="295">
        <f t="shared" ref="K20:N20" si="8">SUM(K21:K23)</f>
        <v>0</v>
      </c>
      <c r="L20" s="295">
        <f t="shared" si="8"/>
        <v>0</v>
      </c>
      <c r="M20" s="295">
        <f t="shared" si="8"/>
        <v>0</v>
      </c>
      <c r="N20" s="295">
        <f t="shared" si="8"/>
        <v>0</v>
      </c>
      <c r="O20" s="301">
        <f t="shared" si="4"/>
        <v>0</v>
      </c>
    </row>
    <row r="21" s="3" customFormat="1" ht="28" customHeight="1" spans="1:15">
      <c r="A21" s="155" t="s">
        <v>955</v>
      </c>
      <c r="B21" s="290" t="s">
        <v>956</v>
      </c>
      <c r="C21" s="295">
        <f t="shared" ref="C21:F21" si="9">SUM(C22:C25)</f>
        <v>0</v>
      </c>
      <c r="D21" s="295">
        <f t="shared" si="9"/>
        <v>0</v>
      </c>
      <c r="E21" s="295">
        <f t="shared" si="9"/>
        <v>0</v>
      </c>
      <c r="F21" s="295">
        <f t="shared" si="9"/>
        <v>0</v>
      </c>
      <c r="G21" s="291">
        <f t="shared" si="1"/>
        <v>0</v>
      </c>
      <c r="H21" s="86">
        <v>81362.45</v>
      </c>
      <c r="I21" s="295">
        <v>1</v>
      </c>
      <c r="J21" s="295" t="s">
        <v>957</v>
      </c>
      <c r="K21" s="295"/>
      <c r="L21" s="295"/>
      <c r="M21" s="295"/>
      <c r="N21" s="295"/>
      <c r="O21" s="301">
        <f t="shared" si="4"/>
        <v>0</v>
      </c>
    </row>
    <row r="22" s="3" customFormat="1" ht="28" customHeight="1" spans="1:15">
      <c r="A22" s="155">
        <v>1</v>
      </c>
      <c r="B22" s="290" t="s">
        <v>958</v>
      </c>
      <c r="C22" s="295"/>
      <c r="D22" s="295"/>
      <c r="E22" s="295"/>
      <c r="F22" s="295"/>
      <c r="G22" s="291">
        <f t="shared" si="1"/>
        <v>0</v>
      </c>
      <c r="H22" s="86">
        <v>81362.45</v>
      </c>
      <c r="I22" s="295">
        <v>2</v>
      </c>
      <c r="J22" s="295" t="s">
        <v>959</v>
      </c>
      <c r="K22" s="295"/>
      <c r="L22" s="295"/>
      <c r="M22" s="295"/>
      <c r="N22" s="295"/>
      <c r="O22" s="301">
        <f t="shared" si="4"/>
        <v>0</v>
      </c>
    </row>
    <row r="23" s="3" customFormat="1" ht="28" customHeight="1" spans="1:15">
      <c r="A23" s="155">
        <v>2</v>
      </c>
      <c r="B23" s="290" t="s">
        <v>960</v>
      </c>
      <c r="C23" s="295"/>
      <c r="D23" s="295"/>
      <c r="E23" s="295"/>
      <c r="F23" s="295"/>
      <c r="G23" s="291">
        <f t="shared" si="1"/>
        <v>0</v>
      </c>
      <c r="H23" s="86">
        <v>81362.45</v>
      </c>
      <c r="I23" s="295">
        <v>3</v>
      </c>
      <c r="J23" s="295" t="s">
        <v>961</v>
      </c>
      <c r="K23" s="295"/>
      <c r="L23" s="295"/>
      <c r="M23" s="295"/>
      <c r="N23" s="295"/>
      <c r="O23" s="301">
        <f t="shared" si="4"/>
        <v>0</v>
      </c>
    </row>
    <row r="24" s="3" customFormat="1" ht="28" customHeight="1" spans="1:15">
      <c r="A24" s="155">
        <v>3</v>
      </c>
      <c r="B24" s="290" t="s">
        <v>962</v>
      </c>
      <c r="C24" s="295"/>
      <c r="D24" s="295"/>
      <c r="E24" s="295"/>
      <c r="F24" s="295"/>
      <c r="G24" s="291">
        <f t="shared" si="1"/>
        <v>0</v>
      </c>
      <c r="H24" s="86">
        <v>81362.45</v>
      </c>
      <c r="I24" s="295" t="s">
        <v>963</v>
      </c>
      <c r="J24" s="295" t="s">
        <v>964</v>
      </c>
      <c r="K24" s="295">
        <f t="shared" ref="K24:N24" si="10">K25+K27+K31+K38</f>
        <v>1</v>
      </c>
      <c r="L24" s="295">
        <f t="shared" si="10"/>
        <v>400</v>
      </c>
      <c r="M24" s="295">
        <f t="shared" si="10"/>
        <v>0</v>
      </c>
      <c r="N24" s="295">
        <f t="shared" si="10"/>
        <v>120</v>
      </c>
      <c r="O24" s="301">
        <f t="shared" si="4"/>
        <v>0.00147488184045589</v>
      </c>
    </row>
    <row r="25" s="3" customFormat="1" ht="28" customHeight="1" spans="1:15">
      <c r="A25" s="155">
        <v>4</v>
      </c>
      <c r="B25" s="290" t="s">
        <v>965</v>
      </c>
      <c r="C25" s="295"/>
      <c r="D25" s="295"/>
      <c r="E25" s="295"/>
      <c r="F25" s="295"/>
      <c r="G25" s="291">
        <f t="shared" si="1"/>
        <v>0</v>
      </c>
      <c r="H25" s="86">
        <v>81362.45</v>
      </c>
      <c r="I25" s="295" t="s">
        <v>916</v>
      </c>
      <c r="J25" s="295" t="s">
        <v>966</v>
      </c>
      <c r="K25" s="295">
        <f t="shared" ref="K25:N25" si="11">K26</f>
        <v>0</v>
      </c>
      <c r="L25" s="295">
        <f t="shared" si="11"/>
        <v>0</v>
      </c>
      <c r="M25" s="295">
        <f t="shared" si="11"/>
        <v>0</v>
      </c>
      <c r="N25" s="295">
        <f t="shared" si="11"/>
        <v>0</v>
      </c>
      <c r="O25" s="301">
        <f t="shared" si="4"/>
        <v>0</v>
      </c>
    </row>
    <row r="26" s="3" customFormat="1" ht="28" customHeight="1" spans="1:15">
      <c r="A26" s="155" t="s">
        <v>967</v>
      </c>
      <c r="B26" s="290" t="s">
        <v>968</v>
      </c>
      <c r="C26" s="295">
        <f t="shared" ref="C26:F26" si="12">SUM(C27:C32)</f>
        <v>1</v>
      </c>
      <c r="D26" s="295">
        <f t="shared" si="12"/>
        <v>800</v>
      </c>
      <c r="E26" s="295">
        <f t="shared" si="12"/>
        <v>0</v>
      </c>
      <c r="F26" s="295">
        <f t="shared" si="12"/>
        <v>100</v>
      </c>
      <c r="G26" s="291">
        <f t="shared" si="1"/>
        <v>0.0012290682003799</v>
      </c>
      <c r="H26" s="86">
        <v>81362.45</v>
      </c>
      <c r="I26" s="295">
        <v>1</v>
      </c>
      <c r="J26" s="295" t="s">
        <v>969</v>
      </c>
      <c r="K26" s="295"/>
      <c r="L26" s="295"/>
      <c r="M26" s="295"/>
      <c r="N26" s="295"/>
      <c r="O26" s="301">
        <f t="shared" si="4"/>
        <v>0</v>
      </c>
    </row>
    <row r="27" s="3" customFormat="1" ht="28" customHeight="1" spans="1:15">
      <c r="A27" s="155">
        <v>1</v>
      </c>
      <c r="B27" s="290" t="s">
        <v>970</v>
      </c>
      <c r="C27" s="295">
        <v>1</v>
      </c>
      <c r="D27" s="295">
        <v>800</v>
      </c>
      <c r="E27" s="295" t="s">
        <v>972</v>
      </c>
      <c r="F27" s="295">
        <v>100</v>
      </c>
      <c r="G27" s="291">
        <f t="shared" si="1"/>
        <v>0.0012290682003799</v>
      </c>
      <c r="H27" s="86">
        <v>81362.45</v>
      </c>
      <c r="I27" s="295" t="s">
        <v>935</v>
      </c>
      <c r="J27" s="295" t="s">
        <v>870</v>
      </c>
      <c r="K27" s="295">
        <f t="shared" ref="K27:N27" si="13">SUM(K28:K30)</f>
        <v>1</v>
      </c>
      <c r="L27" s="295">
        <f t="shared" si="13"/>
        <v>400</v>
      </c>
      <c r="M27" s="295">
        <f t="shared" si="13"/>
        <v>0</v>
      </c>
      <c r="N27" s="295">
        <f t="shared" si="13"/>
        <v>120</v>
      </c>
      <c r="O27" s="301">
        <f t="shared" si="4"/>
        <v>0.00147488184045589</v>
      </c>
    </row>
    <row r="28" s="3" customFormat="1" ht="28" customHeight="1" spans="1:15">
      <c r="A28" s="155">
        <v>2</v>
      </c>
      <c r="B28" s="290" t="s">
        <v>971</v>
      </c>
      <c r="C28" s="295"/>
      <c r="D28" s="295"/>
      <c r="E28" s="295"/>
      <c r="F28" s="295"/>
      <c r="G28" s="291">
        <f t="shared" si="1"/>
        <v>0</v>
      </c>
      <c r="H28" s="86">
        <v>81362.45</v>
      </c>
      <c r="I28" s="295">
        <v>1</v>
      </c>
      <c r="J28" s="295" t="s">
        <v>973</v>
      </c>
      <c r="K28" s="295">
        <v>1</v>
      </c>
      <c r="L28" s="295">
        <v>400</v>
      </c>
      <c r="M28" s="295" t="s">
        <v>974</v>
      </c>
      <c r="N28" s="295">
        <v>120</v>
      </c>
      <c r="O28" s="301">
        <f t="shared" si="4"/>
        <v>0.00147488184045589</v>
      </c>
    </row>
    <row r="29" s="3" customFormat="1" ht="28" customHeight="1" spans="1:15">
      <c r="A29" s="155">
        <v>3</v>
      </c>
      <c r="B29" s="290" t="s">
        <v>975</v>
      </c>
      <c r="C29" s="295"/>
      <c r="D29" s="295"/>
      <c r="E29" s="295"/>
      <c r="F29" s="295"/>
      <c r="G29" s="291">
        <f t="shared" si="1"/>
        <v>0</v>
      </c>
      <c r="H29" s="86">
        <v>81362.45</v>
      </c>
      <c r="I29" s="295">
        <v>2</v>
      </c>
      <c r="J29" s="295" t="s">
        <v>976</v>
      </c>
      <c r="K29" s="295"/>
      <c r="L29" s="295"/>
      <c r="M29" s="295"/>
      <c r="N29" s="295"/>
      <c r="O29" s="301">
        <f t="shared" si="4"/>
        <v>0</v>
      </c>
    </row>
    <row r="30" s="3" customFormat="1" ht="28" customHeight="1" spans="1:15">
      <c r="A30" s="155">
        <v>4</v>
      </c>
      <c r="B30" s="290" t="s">
        <v>977</v>
      </c>
      <c r="C30" s="295"/>
      <c r="D30" s="295"/>
      <c r="E30" s="295"/>
      <c r="F30" s="295"/>
      <c r="G30" s="291">
        <f t="shared" si="1"/>
        <v>0</v>
      </c>
      <c r="H30" s="86">
        <v>81362.45</v>
      </c>
      <c r="I30" s="295">
        <v>3</v>
      </c>
      <c r="J30" s="295" t="s">
        <v>978</v>
      </c>
      <c r="K30" s="295"/>
      <c r="L30" s="295"/>
      <c r="M30" s="295"/>
      <c r="N30" s="295"/>
      <c r="O30" s="301">
        <f t="shared" si="4"/>
        <v>0</v>
      </c>
    </row>
    <row r="31" s="3" customFormat="1" ht="28" customHeight="1" spans="1:15">
      <c r="A31" s="155">
        <v>5</v>
      </c>
      <c r="B31" s="290" t="s">
        <v>979</v>
      </c>
      <c r="C31" s="295"/>
      <c r="D31" s="295"/>
      <c r="E31" s="295"/>
      <c r="F31" s="295"/>
      <c r="G31" s="291">
        <f t="shared" si="1"/>
        <v>0</v>
      </c>
      <c r="H31" s="86">
        <v>81362.45</v>
      </c>
      <c r="I31" s="295" t="s">
        <v>937</v>
      </c>
      <c r="J31" s="295" t="s">
        <v>980</v>
      </c>
      <c r="K31" s="295">
        <f t="shared" ref="K31:N31" si="14">SUM(K32:K37)</f>
        <v>0</v>
      </c>
      <c r="L31" s="295">
        <f t="shared" si="14"/>
        <v>0</v>
      </c>
      <c r="M31" s="295">
        <f t="shared" si="14"/>
        <v>0</v>
      </c>
      <c r="N31" s="295">
        <f t="shared" si="14"/>
        <v>0</v>
      </c>
      <c r="O31" s="301">
        <f t="shared" si="4"/>
        <v>0</v>
      </c>
    </row>
    <row r="32" s="3" customFormat="1" ht="28" customHeight="1" spans="1:15">
      <c r="A32" s="155">
        <v>6</v>
      </c>
      <c r="B32" s="290" t="s">
        <v>981</v>
      </c>
      <c r="C32" s="295"/>
      <c r="D32" s="295"/>
      <c r="E32" s="295"/>
      <c r="F32" s="295"/>
      <c r="G32" s="291">
        <f t="shared" si="1"/>
        <v>0</v>
      </c>
      <c r="H32" s="86">
        <v>81362.45</v>
      </c>
      <c r="I32" s="295">
        <v>1</v>
      </c>
      <c r="J32" s="295" t="s">
        <v>880</v>
      </c>
      <c r="K32" s="295"/>
      <c r="L32" s="295"/>
      <c r="M32" s="295"/>
      <c r="N32" s="295"/>
      <c r="O32" s="301">
        <f t="shared" si="4"/>
        <v>0</v>
      </c>
    </row>
    <row r="33" s="3" customFormat="1" ht="28" customHeight="1" spans="1:15">
      <c r="A33" s="155" t="s">
        <v>982</v>
      </c>
      <c r="B33" s="296" t="s">
        <v>983</v>
      </c>
      <c r="C33" s="297">
        <f t="shared" ref="C33:F33" si="15">C34+C37+C41+C44+C48</f>
        <v>2</v>
      </c>
      <c r="D33" s="297">
        <f t="shared" si="15"/>
        <v>4089</v>
      </c>
      <c r="E33" s="297" t="s">
        <v>990</v>
      </c>
      <c r="F33" s="297">
        <f t="shared" si="15"/>
        <v>1130</v>
      </c>
      <c r="G33" s="291">
        <f t="shared" si="1"/>
        <v>0.0138884706642929</v>
      </c>
      <c r="H33" s="86">
        <v>81362.45</v>
      </c>
      <c r="I33" s="295">
        <v>2</v>
      </c>
      <c r="J33" s="295" t="s">
        <v>881</v>
      </c>
      <c r="K33" s="295"/>
      <c r="L33" s="295"/>
      <c r="M33" s="295"/>
      <c r="N33" s="295"/>
      <c r="O33" s="301">
        <f t="shared" si="4"/>
        <v>0</v>
      </c>
    </row>
    <row r="34" s="3" customFormat="1" ht="28" customHeight="1" spans="1:15">
      <c r="A34" s="155" t="s">
        <v>916</v>
      </c>
      <c r="B34" s="296" t="s">
        <v>984</v>
      </c>
      <c r="C34" s="297">
        <f t="shared" ref="C34:F34" si="16">SUM(C35:C36)</f>
        <v>0</v>
      </c>
      <c r="D34" s="297">
        <f t="shared" si="16"/>
        <v>0</v>
      </c>
      <c r="E34" s="297" t="s">
        <v>990</v>
      </c>
      <c r="F34" s="297">
        <f t="shared" si="16"/>
        <v>0</v>
      </c>
      <c r="G34" s="291">
        <f t="shared" si="1"/>
        <v>0</v>
      </c>
      <c r="H34" s="86">
        <v>81362.45</v>
      </c>
      <c r="I34" s="295">
        <v>3</v>
      </c>
      <c r="J34" s="295" t="s">
        <v>882</v>
      </c>
      <c r="K34" s="295"/>
      <c r="L34" s="295"/>
      <c r="M34" s="295"/>
      <c r="N34" s="295"/>
      <c r="O34" s="301">
        <f t="shared" si="4"/>
        <v>0</v>
      </c>
    </row>
    <row r="35" s="3" customFormat="1" ht="28" customHeight="1" spans="1:15">
      <c r="A35" s="155">
        <v>1</v>
      </c>
      <c r="B35" s="296" t="s">
        <v>985</v>
      </c>
      <c r="C35" s="297"/>
      <c r="D35" s="295"/>
      <c r="E35" s="295"/>
      <c r="F35" s="295"/>
      <c r="G35" s="291">
        <f t="shared" si="1"/>
        <v>0</v>
      </c>
      <c r="H35" s="86">
        <v>81362.45</v>
      </c>
      <c r="I35" s="295">
        <v>4</v>
      </c>
      <c r="J35" s="295" t="s">
        <v>883</v>
      </c>
      <c r="K35" s="295"/>
      <c r="L35" s="295"/>
      <c r="M35" s="295"/>
      <c r="N35" s="295"/>
      <c r="O35" s="301">
        <f t="shared" si="4"/>
        <v>0</v>
      </c>
    </row>
    <row r="36" s="3" customFormat="1" ht="28" customHeight="1" spans="1:15">
      <c r="A36" s="155">
        <v>2</v>
      </c>
      <c r="B36" s="296" t="s">
        <v>986</v>
      </c>
      <c r="C36" s="297"/>
      <c r="D36" s="295"/>
      <c r="E36" s="295"/>
      <c r="F36" s="295"/>
      <c r="G36" s="291">
        <f t="shared" si="1"/>
        <v>0</v>
      </c>
      <c r="H36" s="86">
        <v>81362.45</v>
      </c>
      <c r="I36" s="295">
        <v>5</v>
      </c>
      <c r="J36" s="295" t="s">
        <v>884</v>
      </c>
      <c r="K36" s="295"/>
      <c r="L36" s="295"/>
      <c r="M36" s="295"/>
      <c r="N36" s="295"/>
      <c r="O36" s="301">
        <f t="shared" si="4"/>
        <v>0</v>
      </c>
    </row>
    <row r="37" s="3" customFormat="1" ht="28" customHeight="1" spans="1:15">
      <c r="A37" s="155" t="s">
        <v>935</v>
      </c>
      <c r="B37" s="296" t="s">
        <v>507</v>
      </c>
      <c r="C37" s="297">
        <f t="shared" ref="C37:F37" si="17">SUM(C38:C40)</f>
        <v>1</v>
      </c>
      <c r="D37" s="297">
        <f t="shared" si="17"/>
        <v>3000</v>
      </c>
      <c r="E37" s="297">
        <f t="shared" si="17"/>
        <v>0</v>
      </c>
      <c r="F37" s="297">
        <f t="shared" si="17"/>
        <v>480</v>
      </c>
      <c r="G37" s="291">
        <f t="shared" si="1"/>
        <v>0.00589952736182354</v>
      </c>
      <c r="H37" s="86">
        <v>81362.45</v>
      </c>
      <c r="I37" s="295">
        <v>6</v>
      </c>
      <c r="J37" s="295" t="s">
        <v>885</v>
      </c>
      <c r="K37" s="295"/>
      <c r="L37" s="295"/>
      <c r="M37" s="295"/>
      <c r="N37" s="295"/>
      <c r="O37" s="301">
        <f t="shared" si="4"/>
        <v>0</v>
      </c>
    </row>
    <row r="38" s="3" customFormat="1" ht="28" customHeight="1" spans="1:15">
      <c r="A38" s="155">
        <v>1</v>
      </c>
      <c r="B38" s="296" t="s">
        <v>987</v>
      </c>
      <c r="C38" s="297"/>
      <c r="D38" s="295"/>
      <c r="E38" s="295"/>
      <c r="F38" s="295"/>
      <c r="G38" s="291">
        <f t="shared" si="1"/>
        <v>0</v>
      </c>
      <c r="H38" s="86">
        <v>81362.45</v>
      </c>
      <c r="I38" s="295" t="s">
        <v>955</v>
      </c>
      <c r="J38" s="295" t="s">
        <v>988</v>
      </c>
      <c r="K38" s="295">
        <f t="shared" ref="K38:N38" si="18">SUM(K39:K43)</f>
        <v>0</v>
      </c>
      <c r="L38" s="295">
        <f t="shared" si="18"/>
        <v>0</v>
      </c>
      <c r="M38" s="295">
        <f t="shared" si="18"/>
        <v>0</v>
      </c>
      <c r="N38" s="295">
        <f t="shared" si="18"/>
        <v>0</v>
      </c>
      <c r="O38" s="301">
        <f t="shared" si="4"/>
        <v>0</v>
      </c>
    </row>
    <row r="39" s="3" customFormat="1" ht="28" customHeight="1" spans="1:15">
      <c r="A39" s="155">
        <v>2</v>
      </c>
      <c r="B39" s="296" t="s">
        <v>989</v>
      </c>
      <c r="C39" s="295">
        <v>1</v>
      </c>
      <c r="D39" s="295">
        <v>3000</v>
      </c>
      <c r="E39" s="295" t="s">
        <v>990</v>
      </c>
      <c r="F39" s="295">
        <v>480</v>
      </c>
      <c r="G39" s="291">
        <f t="shared" si="1"/>
        <v>0.00589952736182354</v>
      </c>
      <c r="H39" s="86">
        <v>81362.45</v>
      </c>
      <c r="I39" s="295">
        <v>1</v>
      </c>
      <c r="J39" s="295" t="s">
        <v>887</v>
      </c>
      <c r="K39" s="295"/>
      <c r="L39" s="295"/>
      <c r="M39" s="295"/>
      <c r="N39" s="295"/>
      <c r="O39" s="301">
        <f t="shared" si="4"/>
        <v>0</v>
      </c>
    </row>
    <row r="40" s="3" customFormat="1" ht="28" customHeight="1" spans="1:15">
      <c r="A40" s="155">
        <v>3</v>
      </c>
      <c r="B40" s="296" t="s">
        <v>991</v>
      </c>
      <c r="C40" s="297"/>
      <c r="D40" s="295"/>
      <c r="E40" s="295"/>
      <c r="F40" s="295"/>
      <c r="G40" s="291">
        <f t="shared" si="1"/>
        <v>0</v>
      </c>
      <c r="H40" s="86">
        <v>81362.45</v>
      </c>
      <c r="I40" s="295">
        <v>2</v>
      </c>
      <c r="J40" s="295" t="s">
        <v>888</v>
      </c>
      <c r="K40" s="295"/>
      <c r="L40" s="295"/>
      <c r="M40" s="295"/>
      <c r="N40" s="295"/>
      <c r="O40" s="301">
        <f t="shared" si="4"/>
        <v>0</v>
      </c>
    </row>
    <row r="41" s="3" customFormat="1" ht="28" customHeight="1" spans="1:15">
      <c r="A41" s="155" t="s">
        <v>937</v>
      </c>
      <c r="B41" s="296" t="s">
        <v>992</v>
      </c>
      <c r="C41" s="297">
        <f t="shared" ref="C41:F41" si="19">SUM(C42:C43)</f>
        <v>0</v>
      </c>
      <c r="D41" s="297">
        <f t="shared" si="19"/>
        <v>0</v>
      </c>
      <c r="E41" s="297">
        <f t="shared" si="19"/>
        <v>0</v>
      </c>
      <c r="F41" s="297">
        <f t="shared" si="19"/>
        <v>0</v>
      </c>
      <c r="G41" s="291">
        <f t="shared" si="1"/>
        <v>0</v>
      </c>
      <c r="H41" s="86">
        <v>81362.45</v>
      </c>
      <c r="I41" s="295">
        <v>3</v>
      </c>
      <c r="J41" s="295" t="s">
        <v>889</v>
      </c>
      <c r="K41" s="295"/>
      <c r="L41" s="295"/>
      <c r="M41" s="295"/>
      <c r="N41" s="295"/>
      <c r="O41" s="301">
        <f t="shared" si="4"/>
        <v>0</v>
      </c>
    </row>
    <row r="42" s="3" customFormat="1" ht="28" customHeight="1" spans="1:15">
      <c r="A42" s="155">
        <v>1</v>
      </c>
      <c r="B42" s="296" t="s">
        <v>993</v>
      </c>
      <c r="C42" s="297"/>
      <c r="D42" s="295"/>
      <c r="E42" s="295"/>
      <c r="F42" s="295"/>
      <c r="G42" s="291">
        <f t="shared" si="1"/>
        <v>0</v>
      </c>
      <c r="H42" s="86">
        <v>81362.45</v>
      </c>
      <c r="I42" s="295">
        <v>4</v>
      </c>
      <c r="J42" s="295" t="s">
        <v>890</v>
      </c>
      <c r="K42" s="295"/>
      <c r="L42" s="295"/>
      <c r="M42" s="295"/>
      <c r="N42" s="295"/>
      <c r="O42" s="301">
        <f t="shared" si="4"/>
        <v>0</v>
      </c>
    </row>
    <row r="43" s="3" customFormat="1" ht="28" customHeight="1" spans="1:15">
      <c r="A43" s="155">
        <v>2</v>
      </c>
      <c r="B43" s="296" t="s">
        <v>994</v>
      </c>
      <c r="C43" s="297"/>
      <c r="D43" s="295"/>
      <c r="E43" s="295"/>
      <c r="F43" s="295"/>
      <c r="G43" s="291">
        <f t="shared" si="1"/>
        <v>0</v>
      </c>
      <c r="H43" s="86">
        <v>81362.45</v>
      </c>
      <c r="I43" s="295">
        <v>5</v>
      </c>
      <c r="J43" s="295" t="s">
        <v>891</v>
      </c>
      <c r="K43" s="295"/>
      <c r="L43" s="295"/>
      <c r="M43" s="295"/>
      <c r="N43" s="295"/>
      <c r="O43" s="301">
        <f t="shared" si="4"/>
        <v>0</v>
      </c>
    </row>
    <row r="44" s="3" customFormat="1" ht="28" customHeight="1" spans="1:15">
      <c r="A44" s="155" t="s">
        <v>955</v>
      </c>
      <c r="B44" s="296" t="s">
        <v>995</v>
      </c>
      <c r="C44" s="297">
        <f t="shared" ref="C44:F44" si="20">SUM(C45:C47)</f>
        <v>0</v>
      </c>
      <c r="D44" s="297">
        <f t="shared" si="20"/>
        <v>0</v>
      </c>
      <c r="E44" s="297">
        <f t="shared" si="20"/>
        <v>0</v>
      </c>
      <c r="F44" s="297">
        <f t="shared" si="20"/>
        <v>0</v>
      </c>
      <c r="G44" s="291">
        <f t="shared" si="1"/>
        <v>0</v>
      </c>
      <c r="H44" s="86">
        <v>81362.45</v>
      </c>
      <c r="I44" s="295" t="s">
        <v>996</v>
      </c>
      <c r="J44" s="295" t="s">
        <v>997</v>
      </c>
      <c r="K44" s="295">
        <f t="shared" ref="K44:N44" si="21">K45+K48</f>
        <v>0</v>
      </c>
      <c r="L44" s="295">
        <f t="shared" si="21"/>
        <v>0</v>
      </c>
      <c r="M44" s="295">
        <f t="shared" si="21"/>
        <v>0</v>
      </c>
      <c r="N44" s="295">
        <f t="shared" si="21"/>
        <v>0</v>
      </c>
      <c r="O44" s="301">
        <f t="shared" si="4"/>
        <v>0</v>
      </c>
    </row>
    <row r="45" s="3" customFormat="1" ht="28" customHeight="1" spans="1:15">
      <c r="A45" s="155"/>
      <c r="B45" s="296" t="s">
        <v>998</v>
      </c>
      <c r="C45" s="297"/>
      <c r="D45" s="295"/>
      <c r="E45" s="295"/>
      <c r="F45" s="295"/>
      <c r="G45" s="291">
        <f t="shared" si="1"/>
        <v>0</v>
      </c>
      <c r="H45" s="86">
        <v>81362.45</v>
      </c>
      <c r="I45" s="295" t="s">
        <v>916</v>
      </c>
      <c r="J45" s="295" t="s">
        <v>999</v>
      </c>
      <c r="K45" s="295">
        <f t="shared" ref="K45:N45" si="22">SUM(K46:K47)</f>
        <v>0</v>
      </c>
      <c r="L45" s="295">
        <f t="shared" si="22"/>
        <v>0</v>
      </c>
      <c r="M45" s="295">
        <f t="shared" si="22"/>
        <v>0</v>
      </c>
      <c r="N45" s="295">
        <f t="shared" si="22"/>
        <v>0</v>
      </c>
      <c r="O45" s="301">
        <f t="shared" si="4"/>
        <v>0</v>
      </c>
    </row>
    <row r="46" s="3" customFormat="1" ht="28" customHeight="1" spans="1:15">
      <c r="A46" s="155"/>
      <c r="B46" s="296" t="s">
        <v>1000</v>
      </c>
      <c r="C46" s="297"/>
      <c r="D46" s="295"/>
      <c r="E46" s="295"/>
      <c r="F46" s="295"/>
      <c r="G46" s="291">
        <f t="shared" si="1"/>
        <v>0</v>
      </c>
      <c r="H46" s="86">
        <v>81362.45</v>
      </c>
      <c r="I46" s="295">
        <v>1</v>
      </c>
      <c r="J46" s="295" t="s">
        <v>1001</v>
      </c>
      <c r="K46" s="295"/>
      <c r="L46" s="295"/>
      <c r="M46" s="295"/>
      <c r="N46" s="295"/>
      <c r="O46" s="301">
        <f t="shared" si="4"/>
        <v>0</v>
      </c>
    </row>
    <row r="47" s="3" customFormat="1" ht="28" customHeight="1" spans="1:15">
      <c r="A47" s="155"/>
      <c r="B47" s="296" t="s">
        <v>1002</v>
      </c>
      <c r="C47" s="297"/>
      <c r="D47" s="295"/>
      <c r="E47" s="295"/>
      <c r="F47" s="295"/>
      <c r="G47" s="291">
        <f t="shared" si="1"/>
        <v>0</v>
      </c>
      <c r="H47" s="86">
        <v>81362.45</v>
      </c>
      <c r="I47" s="295">
        <v>2</v>
      </c>
      <c r="J47" s="295" t="s">
        <v>1003</v>
      </c>
      <c r="K47" s="295"/>
      <c r="L47" s="295"/>
      <c r="M47" s="295"/>
      <c r="N47" s="295"/>
      <c r="O47" s="301">
        <f t="shared" si="4"/>
        <v>0</v>
      </c>
    </row>
    <row r="48" s="3" customFormat="1" ht="28" customHeight="1" spans="1:15">
      <c r="A48" s="155" t="s">
        <v>967</v>
      </c>
      <c r="B48" s="296" t="s">
        <v>1004</v>
      </c>
      <c r="C48" s="295">
        <v>1</v>
      </c>
      <c r="D48" s="295">
        <v>1089</v>
      </c>
      <c r="E48" s="295" t="s">
        <v>1630</v>
      </c>
      <c r="F48" s="295">
        <v>650</v>
      </c>
      <c r="G48" s="291">
        <f t="shared" si="1"/>
        <v>0.00798894330246938</v>
      </c>
      <c r="H48" s="86">
        <v>81362.45</v>
      </c>
      <c r="I48" s="295" t="s">
        <v>935</v>
      </c>
      <c r="J48" s="295" t="s">
        <v>1005</v>
      </c>
      <c r="K48" s="295">
        <f t="shared" ref="K48:N48" si="23">SUM(K49:K52)</f>
        <v>0</v>
      </c>
      <c r="L48" s="295">
        <f t="shared" si="23"/>
        <v>0</v>
      </c>
      <c r="M48" s="295">
        <f t="shared" si="23"/>
        <v>0</v>
      </c>
      <c r="N48" s="295">
        <f t="shared" si="23"/>
        <v>0</v>
      </c>
      <c r="O48" s="301">
        <f t="shared" si="4"/>
        <v>0</v>
      </c>
    </row>
    <row r="49" s="3" customFormat="1" ht="28" customHeight="1" spans="1:15">
      <c r="A49" s="155" t="s">
        <v>1006</v>
      </c>
      <c r="B49" s="296" t="s">
        <v>1007</v>
      </c>
      <c r="C49" s="297">
        <f t="shared" ref="C49:F49" si="24">C50+K8+K13</f>
        <v>57</v>
      </c>
      <c r="D49" s="297">
        <f t="shared" si="24"/>
        <v>3555.104</v>
      </c>
      <c r="E49" s="297" t="e">
        <f t="shared" si="24"/>
        <v>#VALUE!</v>
      </c>
      <c r="F49" s="297">
        <f t="shared" si="24"/>
        <v>36584.85</v>
      </c>
      <c r="G49" s="291">
        <f t="shared" si="1"/>
        <v>0.449652757506688</v>
      </c>
      <c r="H49" s="86">
        <v>81362.45</v>
      </c>
      <c r="I49" s="295">
        <v>1</v>
      </c>
      <c r="J49" s="295" t="s">
        <v>897</v>
      </c>
      <c r="K49" s="295"/>
      <c r="L49" s="295"/>
      <c r="M49" s="295"/>
      <c r="N49" s="295"/>
      <c r="O49" s="301">
        <f t="shared" si="4"/>
        <v>0</v>
      </c>
    </row>
    <row r="50" s="3" customFormat="1" ht="28" customHeight="1" spans="1:15">
      <c r="A50" s="155" t="s">
        <v>916</v>
      </c>
      <c r="B50" s="296" t="s">
        <v>1008</v>
      </c>
      <c r="C50" s="297">
        <f t="shared" ref="C50:F50" si="25">C51+C52+C53+C54+C55+C56+C57+K6+K7</f>
        <v>29</v>
      </c>
      <c r="D50" s="297">
        <f t="shared" si="25"/>
        <v>211.104</v>
      </c>
      <c r="E50" s="297" t="e">
        <f t="shared" si="25"/>
        <v>#VALUE!</v>
      </c>
      <c r="F50" s="297">
        <f t="shared" si="25"/>
        <v>27995.7</v>
      </c>
      <c r="G50" s="291">
        <f t="shared" si="1"/>
        <v>0.344086246173757</v>
      </c>
      <c r="H50" s="86">
        <v>81362.45</v>
      </c>
      <c r="I50" s="295">
        <v>2</v>
      </c>
      <c r="J50" s="295" t="s">
        <v>898</v>
      </c>
      <c r="K50" s="295"/>
      <c r="L50" s="295"/>
      <c r="M50" s="295"/>
      <c r="N50" s="295"/>
      <c r="O50" s="301">
        <f t="shared" si="4"/>
        <v>0</v>
      </c>
    </row>
    <row r="51" s="3" customFormat="1" ht="28" customHeight="1" spans="1:15">
      <c r="A51" s="155">
        <v>1</v>
      </c>
      <c r="B51" s="296" t="s">
        <v>1009</v>
      </c>
      <c r="C51" s="297"/>
      <c r="D51" s="295"/>
      <c r="E51" s="295"/>
      <c r="F51" s="295"/>
      <c r="G51" s="291">
        <f t="shared" si="1"/>
        <v>0</v>
      </c>
      <c r="H51" s="86">
        <v>81362.45</v>
      </c>
      <c r="I51" s="295">
        <v>3</v>
      </c>
      <c r="J51" s="295" t="s">
        <v>899</v>
      </c>
      <c r="K51" s="295"/>
      <c r="L51" s="295"/>
      <c r="M51" s="295"/>
      <c r="N51" s="295"/>
      <c r="O51" s="301">
        <f t="shared" si="4"/>
        <v>0</v>
      </c>
    </row>
    <row r="52" s="3" customFormat="1" ht="28" customHeight="1" spans="1:15">
      <c r="A52" s="155">
        <v>2</v>
      </c>
      <c r="B52" s="296" t="s">
        <v>1010</v>
      </c>
      <c r="C52" s="297">
        <v>12</v>
      </c>
      <c r="D52" s="295">
        <v>122.47</v>
      </c>
      <c r="E52" s="295" t="s">
        <v>922</v>
      </c>
      <c r="F52" s="295">
        <v>5297</v>
      </c>
      <c r="G52" s="291">
        <f t="shared" si="1"/>
        <v>0.0651037425741236</v>
      </c>
      <c r="H52" s="86">
        <v>81362.45</v>
      </c>
      <c r="I52" s="295">
        <v>4</v>
      </c>
      <c r="J52" s="295" t="s">
        <v>1011</v>
      </c>
      <c r="K52" s="295"/>
      <c r="L52" s="295"/>
      <c r="M52" s="295"/>
      <c r="N52" s="295"/>
      <c r="O52" s="301">
        <f t="shared" si="4"/>
        <v>0</v>
      </c>
    </row>
    <row r="53" s="3" customFormat="1" ht="28" customHeight="1" spans="1:15">
      <c r="A53" s="155">
        <v>3</v>
      </c>
      <c r="B53" s="296" t="s">
        <v>1012</v>
      </c>
      <c r="C53" s="297"/>
      <c r="D53" s="295"/>
      <c r="E53" s="295"/>
      <c r="F53" s="295"/>
      <c r="G53" s="291">
        <f t="shared" si="1"/>
        <v>0</v>
      </c>
      <c r="H53" s="86">
        <v>81362.45</v>
      </c>
      <c r="I53" s="295" t="s">
        <v>1013</v>
      </c>
      <c r="J53" s="295" t="s">
        <v>901</v>
      </c>
      <c r="K53" s="295"/>
      <c r="L53" s="295"/>
      <c r="M53" s="295"/>
      <c r="N53" s="295"/>
      <c r="O53" s="301">
        <f t="shared" si="4"/>
        <v>0</v>
      </c>
    </row>
    <row r="54" s="3" customFormat="1" ht="28" customHeight="1" spans="1:15">
      <c r="A54" s="155">
        <v>4</v>
      </c>
      <c r="B54" s="296" t="s">
        <v>1014</v>
      </c>
      <c r="C54" s="297">
        <v>9</v>
      </c>
      <c r="D54" s="295">
        <v>56</v>
      </c>
      <c r="E54" s="295" t="s">
        <v>922</v>
      </c>
      <c r="F54" s="295">
        <v>5650</v>
      </c>
      <c r="G54" s="291">
        <f t="shared" si="1"/>
        <v>0.0694423533214646</v>
      </c>
      <c r="H54" s="86">
        <v>81362.45</v>
      </c>
      <c r="I54" s="295" t="s">
        <v>1015</v>
      </c>
      <c r="J54" s="295" t="s">
        <v>903</v>
      </c>
      <c r="K54" s="295">
        <f t="shared" ref="K54:N54" si="26">SUM(K55:K56)</f>
        <v>0</v>
      </c>
      <c r="L54" s="295">
        <f t="shared" si="26"/>
        <v>0</v>
      </c>
      <c r="M54" s="295">
        <f t="shared" si="26"/>
        <v>0</v>
      </c>
      <c r="N54" s="295">
        <f t="shared" si="26"/>
        <v>0</v>
      </c>
      <c r="O54" s="301">
        <f t="shared" si="4"/>
        <v>0</v>
      </c>
    </row>
    <row r="55" s="3" customFormat="1" ht="28" customHeight="1" spans="1:15">
      <c r="A55" s="155">
        <v>5</v>
      </c>
      <c r="B55" s="296" t="s">
        <v>1016</v>
      </c>
      <c r="C55" s="297"/>
      <c r="D55" s="295"/>
      <c r="E55" s="295"/>
      <c r="F55" s="295"/>
      <c r="G55" s="291">
        <f t="shared" si="1"/>
        <v>0</v>
      </c>
      <c r="H55" s="86">
        <v>81362.45</v>
      </c>
      <c r="I55" s="295">
        <v>1</v>
      </c>
      <c r="J55" s="295" t="s">
        <v>1017</v>
      </c>
      <c r="K55" s="295"/>
      <c r="L55" s="295"/>
      <c r="M55" s="295"/>
      <c r="N55" s="295"/>
      <c r="O55" s="301">
        <f t="shared" si="4"/>
        <v>0</v>
      </c>
    </row>
    <row r="56" s="3" customFormat="1" ht="28" customHeight="1" spans="1:15">
      <c r="A56" s="155">
        <v>6</v>
      </c>
      <c r="B56" s="296" t="s">
        <v>1018</v>
      </c>
      <c r="C56" s="297"/>
      <c r="D56" s="295"/>
      <c r="E56" s="295"/>
      <c r="F56" s="295"/>
      <c r="G56" s="291">
        <f t="shared" si="1"/>
        <v>0</v>
      </c>
      <c r="H56" s="86">
        <v>81362.45</v>
      </c>
      <c r="I56" s="295">
        <v>2</v>
      </c>
      <c r="J56" s="295" t="s">
        <v>1019</v>
      </c>
      <c r="K56" s="295"/>
      <c r="L56" s="295"/>
      <c r="M56" s="295"/>
      <c r="N56" s="295"/>
      <c r="O56" s="301">
        <f t="shared" si="4"/>
        <v>0</v>
      </c>
    </row>
    <row r="57" s="77" customFormat="1" ht="36" spans="1:15">
      <c r="A57" s="155">
        <v>7</v>
      </c>
      <c r="B57" s="296" t="s">
        <v>1020</v>
      </c>
      <c r="C57" s="297"/>
      <c r="D57" s="295"/>
      <c r="E57" s="295"/>
      <c r="F57" s="295"/>
      <c r="G57" s="291">
        <f t="shared" si="1"/>
        <v>0</v>
      </c>
      <c r="H57" s="86">
        <v>81362.45</v>
      </c>
      <c r="I57" s="295"/>
      <c r="J57" s="295"/>
      <c r="K57" s="295"/>
      <c r="L57" s="295"/>
      <c r="M57" s="295"/>
      <c r="N57" s="295"/>
      <c r="O57" s="301">
        <f t="shared" si="4"/>
        <v>0</v>
      </c>
    </row>
  </sheetData>
  <mergeCells count="11">
    <mergeCell ref="A1:O1"/>
    <mergeCell ref="D2:E2"/>
    <mergeCell ref="F2:G2"/>
    <mergeCell ref="L2:M2"/>
    <mergeCell ref="N2:O2"/>
    <mergeCell ref="A4:B4"/>
    <mergeCell ref="A2:A3"/>
    <mergeCell ref="B2:B3"/>
    <mergeCell ref="C2:C3"/>
    <mergeCell ref="I2:I3"/>
    <mergeCell ref="K2:K3"/>
  </mergeCells>
  <pageMargins left="0.75" right="0.75" top="1" bottom="1" header="0.5" footer="0.5"/>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W182"/>
  <sheetViews>
    <sheetView zoomScale="81" zoomScaleNormal="81" workbookViewId="0">
      <pane xSplit="4" ySplit="8" topLeftCell="I9" activePane="bottomRight" state="frozen"/>
      <selection/>
      <selection pane="topRight"/>
      <selection pane="bottomLeft"/>
      <selection pane="bottomRight" activeCell="N5" sqref="J5:N5"/>
    </sheetView>
  </sheetViews>
  <sheetFormatPr defaultColWidth="9" defaultRowHeight="13.5"/>
  <cols>
    <col min="1" max="1" width="5.11666666666667" style="5" customWidth="1"/>
    <col min="2" max="2" width="12.35" style="5" customWidth="1"/>
    <col min="3" max="3" width="10.7833333333333" style="5" customWidth="1"/>
    <col min="4" max="4" width="7.11666666666667" style="5" hidden="1" customWidth="1"/>
    <col min="5" max="5" width="19" style="5" customWidth="1"/>
    <col min="6" max="6" width="12.35" style="5" customWidth="1"/>
    <col min="7" max="7" width="8.55" style="6" customWidth="1"/>
    <col min="8" max="8" width="20.1333333333333" style="5" customWidth="1"/>
    <col min="9" max="9" width="38.575" style="7" customWidth="1"/>
    <col min="10" max="17" width="10.5833333333333" style="5" customWidth="1"/>
    <col min="18" max="18" width="12.6" style="5" customWidth="1"/>
    <col min="19" max="19" width="10.5833333333333" style="5" customWidth="1"/>
    <col min="20" max="20" width="10.5833333333333" style="7" customWidth="1"/>
    <col min="21" max="21" width="14.0833333333333" style="5" customWidth="1"/>
    <col min="22" max="22" width="9.80833333333333" style="5" customWidth="1"/>
    <col min="23" max="23" width="10.9416666666667" style="5" customWidth="1"/>
    <col min="24" max="24" width="11.45" style="5" customWidth="1"/>
    <col min="25" max="26" width="8.40833333333333" style="5" customWidth="1"/>
    <col min="27" max="27" width="10.25" style="5" customWidth="1"/>
    <col min="28" max="28" width="8.40833333333333" style="5" customWidth="1"/>
    <col min="29" max="29" width="12.1333333333333" style="5" hidden="1" customWidth="1"/>
    <col min="30" max="30" width="10.3833333333333" style="5" hidden="1" customWidth="1"/>
    <col min="31" max="31" width="41.1333333333333" style="7" customWidth="1"/>
    <col min="32" max="32" width="41.5" style="7" customWidth="1"/>
    <col min="33" max="34" width="9" style="5" hidden="1" customWidth="1"/>
    <col min="35" max="35" width="9" style="8" hidden="1" customWidth="1"/>
    <col min="36" max="39" width="9" style="5" hidden="1" customWidth="1"/>
    <col min="40" max="40" width="9" style="1" hidden="1" customWidth="1"/>
    <col min="41" max="41" width="9" style="9" hidden="1" customWidth="1"/>
    <col min="42" max="42" width="9" style="1" hidden="1" customWidth="1"/>
    <col min="43" max="45" width="9" style="5" hidden="1" customWidth="1"/>
    <col min="46" max="47" width="14.8583333333333" style="5" customWidth="1"/>
    <col min="48" max="48" width="9" style="9" customWidth="1"/>
    <col min="49" max="16377" width="9" style="1"/>
  </cols>
  <sheetData>
    <row r="1" s="1" customFormat="1" ht="43" customHeight="1" spans="1:48">
      <c r="A1" s="10" t="s">
        <v>0</v>
      </c>
      <c r="B1" s="10"/>
      <c r="C1" s="10"/>
      <c r="D1" s="246"/>
      <c r="E1" s="10"/>
      <c r="F1" s="10"/>
      <c r="G1" s="10"/>
      <c r="H1" s="10"/>
      <c r="I1" s="10"/>
      <c r="J1" s="246"/>
      <c r="K1" s="246"/>
      <c r="L1" s="246"/>
      <c r="M1" s="246"/>
      <c r="N1" s="246"/>
      <c r="O1" s="246"/>
      <c r="P1" s="246"/>
      <c r="Q1" s="246"/>
      <c r="R1" s="246"/>
      <c r="S1" s="10"/>
      <c r="T1" s="246"/>
      <c r="U1" s="10"/>
      <c r="V1" s="10"/>
      <c r="W1" s="10"/>
      <c r="X1" s="10"/>
      <c r="Y1" s="10"/>
      <c r="Z1" s="10"/>
      <c r="AA1" s="10"/>
      <c r="AB1" s="246"/>
      <c r="AC1" s="246"/>
      <c r="AD1" s="246"/>
      <c r="AE1" s="246"/>
      <c r="AF1" s="246"/>
      <c r="AG1" s="246"/>
      <c r="AH1" s="246"/>
      <c r="AI1" s="246"/>
      <c r="AJ1" s="246"/>
      <c r="AK1" s="246"/>
      <c r="AL1" s="246"/>
      <c r="AM1" s="246"/>
      <c r="AN1" s="246"/>
      <c r="AO1" s="246"/>
      <c r="AP1" s="246"/>
      <c r="AQ1" s="10"/>
      <c r="AR1" s="10"/>
      <c r="AS1" s="10"/>
      <c r="AT1" s="10"/>
      <c r="AU1" s="10"/>
      <c r="AV1" s="9"/>
    </row>
    <row r="2" s="1" customFormat="1" ht="30" customHeight="1" spans="1:48">
      <c r="A2" s="12" t="s">
        <v>1</v>
      </c>
      <c r="B2" s="13" t="s">
        <v>1047</v>
      </c>
      <c r="C2" s="14" t="s">
        <v>1048</v>
      </c>
      <c r="D2" s="15" t="s">
        <v>3</v>
      </c>
      <c r="E2" s="15" t="s">
        <v>4</v>
      </c>
      <c r="F2" s="15" t="s">
        <v>1049</v>
      </c>
      <c r="G2" s="16" t="s">
        <v>1050</v>
      </c>
      <c r="H2" s="15" t="s">
        <v>7</v>
      </c>
      <c r="I2" s="15" t="s">
        <v>1051</v>
      </c>
      <c r="J2" s="29" t="s">
        <v>3</v>
      </c>
      <c r="K2" s="29"/>
      <c r="L2" s="29"/>
      <c r="M2" s="29"/>
      <c r="N2" s="29"/>
      <c r="O2" s="29"/>
      <c r="P2" s="29"/>
      <c r="Q2" s="29"/>
      <c r="R2" s="30" t="s">
        <v>1052</v>
      </c>
      <c r="S2" s="30" t="s">
        <v>1053</v>
      </c>
      <c r="T2" s="30" t="s">
        <v>1054</v>
      </c>
      <c r="U2" s="38" t="s">
        <v>1055</v>
      </c>
      <c r="V2" s="39"/>
      <c r="W2" s="39"/>
      <c r="X2" s="39"/>
      <c r="Y2" s="39"/>
      <c r="Z2" s="39"/>
      <c r="AA2" s="39"/>
      <c r="AB2" s="46"/>
      <c r="AC2" s="47" t="s">
        <v>10</v>
      </c>
      <c r="AD2" s="47"/>
      <c r="AE2" s="15" t="s">
        <v>1056</v>
      </c>
      <c r="AF2" s="15" t="s">
        <v>1057</v>
      </c>
      <c r="AG2" s="15" t="s">
        <v>13</v>
      </c>
      <c r="AH2" s="15" t="s">
        <v>14</v>
      </c>
      <c r="AI2" s="54" t="s">
        <v>15</v>
      </c>
      <c r="AJ2" s="15" t="s">
        <v>16</v>
      </c>
      <c r="AK2" s="16" t="s">
        <v>17</v>
      </c>
      <c r="AL2" s="15" t="s">
        <v>18</v>
      </c>
      <c r="AM2" s="16" t="s">
        <v>19</v>
      </c>
      <c r="AN2" s="16" t="s">
        <v>20</v>
      </c>
      <c r="AO2" s="16" t="s">
        <v>1058</v>
      </c>
      <c r="AP2" s="16" t="s">
        <v>22</v>
      </c>
      <c r="AQ2" s="15" t="s">
        <v>1059</v>
      </c>
      <c r="AR2" s="15" t="s">
        <v>1060</v>
      </c>
      <c r="AS2" s="15" t="s">
        <v>1061</v>
      </c>
      <c r="AT2" s="15" t="s">
        <v>19</v>
      </c>
      <c r="AU2" s="240" t="s">
        <v>1542</v>
      </c>
      <c r="AV2" s="15" t="s">
        <v>1062</v>
      </c>
    </row>
    <row r="3" s="1" customFormat="1" ht="32" customHeight="1" spans="1:48">
      <c r="A3" s="12"/>
      <c r="B3" s="13"/>
      <c r="C3" s="17"/>
      <c r="D3" s="15"/>
      <c r="E3" s="15"/>
      <c r="F3" s="15"/>
      <c r="G3" s="16"/>
      <c r="H3" s="15"/>
      <c r="I3" s="15"/>
      <c r="J3" s="30" t="s">
        <v>915</v>
      </c>
      <c r="K3" s="30" t="s">
        <v>983</v>
      </c>
      <c r="L3" s="30" t="s">
        <v>1007</v>
      </c>
      <c r="M3" s="30" t="s">
        <v>954</v>
      </c>
      <c r="N3" s="30" t="s">
        <v>964</v>
      </c>
      <c r="O3" s="30" t="s">
        <v>997</v>
      </c>
      <c r="P3" s="30" t="s">
        <v>1063</v>
      </c>
      <c r="Q3" s="30" t="s">
        <v>981</v>
      </c>
      <c r="R3" s="40"/>
      <c r="S3" s="40"/>
      <c r="T3" s="40"/>
      <c r="U3" s="41" t="s">
        <v>1064</v>
      </c>
      <c r="V3" s="30" t="s">
        <v>1065</v>
      </c>
      <c r="W3" s="30" t="s">
        <v>1066</v>
      </c>
      <c r="X3" s="42" t="s">
        <v>1067</v>
      </c>
      <c r="Y3" s="42" t="s">
        <v>1068</v>
      </c>
      <c r="Z3" s="42" t="s">
        <v>1069</v>
      </c>
      <c r="AA3" s="42" t="s">
        <v>1070</v>
      </c>
      <c r="AB3" s="48" t="s">
        <v>1071</v>
      </c>
      <c r="AC3" s="47" t="s">
        <v>31</v>
      </c>
      <c r="AD3" s="15" t="s">
        <v>32</v>
      </c>
      <c r="AE3" s="15"/>
      <c r="AF3" s="15"/>
      <c r="AG3" s="15"/>
      <c r="AH3" s="15"/>
      <c r="AI3" s="54"/>
      <c r="AJ3" s="15"/>
      <c r="AK3" s="16"/>
      <c r="AL3" s="15"/>
      <c r="AM3" s="16"/>
      <c r="AN3" s="16"/>
      <c r="AO3" s="16"/>
      <c r="AP3" s="16"/>
      <c r="AQ3" s="15"/>
      <c r="AR3" s="15"/>
      <c r="AS3" s="15"/>
      <c r="AT3" s="15"/>
      <c r="AU3" s="260"/>
      <c r="AV3" s="15"/>
    </row>
    <row r="4" s="1" customFormat="1" ht="33" customHeight="1" spans="1:48">
      <c r="A4" s="12"/>
      <c r="B4" s="13"/>
      <c r="C4" s="18"/>
      <c r="D4" s="15"/>
      <c r="E4" s="15"/>
      <c r="F4" s="15"/>
      <c r="G4" s="16"/>
      <c r="H4" s="15"/>
      <c r="I4" s="15"/>
      <c r="J4" s="31"/>
      <c r="K4" s="31"/>
      <c r="L4" s="31"/>
      <c r="M4" s="31"/>
      <c r="N4" s="31"/>
      <c r="O4" s="31"/>
      <c r="P4" s="31"/>
      <c r="Q4" s="31"/>
      <c r="R4" s="31"/>
      <c r="S4" s="31"/>
      <c r="T4" s="31"/>
      <c r="U4" s="43"/>
      <c r="V4" s="31"/>
      <c r="W4" s="31"/>
      <c r="X4" s="42"/>
      <c r="Y4" s="42"/>
      <c r="Z4" s="42"/>
      <c r="AA4" s="42"/>
      <c r="AB4" s="49"/>
      <c r="AC4" s="47"/>
      <c r="AD4" s="15"/>
      <c r="AE4" s="15"/>
      <c r="AF4" s="15"/>
      <c r="AG4" s="15"/>
      <c r="AH4" s="15"/>
      <c r="AI4" s="54"/>
      <c r="AJ4" s="15"/>
      <c r="AK4" s="16"/>
      <c r="AL4" s="15"/>
      <c r="AM4" s="16"/>
      <c r="AN4" s="16"/>
      <c r="AO4" s="16"/>
      <c r="AP4" s="16"/>
      <c r="AQ4" s="15"/>
      <c r="AR4" s="15"/>
      <c r="AS4" s="15"/>
      <c r="AT4" s="15"/>
      <c r="AU4" s="244"/>
      <c r="AV4" s="15"/>
    </row>
    <row r="5" s="2" customFormat="1" ht="41" customHeight="1" spans="1:48">
      <c r="A5" s="19" t="s">
        <v>31</v>
      </c>
      <c r="B5" s="19"/>
      <c r="C5" s="19"/>
      <c r="D5" s="19"/>
      <c r="E5" s="19"/>
      <c r="F5" s="19"/>
      <c r="G5" s="19"/>
      <c r="H5" s="19"/>
      <c r="I5" s="32"/>
      <c r="J5" s="19">
        <f t="shared" ref="J5:AD5" si="0">J6+J60+J77+J107+J111+J132+J141+J143</f>
        <v>25</v>
      </c>
      <c r="K5" s="19">
        <f t="shared" si="0"/>
        <v>1</v>
      </c>
      <c r="L5" s="19">
        <f t="shared" si="0"/>
        <v>6</v>
      </c>
      <c r="M5" s="19">
        <f t="shared" si="0"/>
        <v>0</v>
      </c>
      <c r="N5" s="19">
        <f t="shared" si="0"/>
        <v>1</v>
      </c>
      <c r="O5" s="19">
        <f t="shared" si="0"/>
        <v>0</v>
      </c>
      <c r="P5" s="19">
        <f t="shared" si="0"/>
        <v>0</v>
      </c>
      <c r="Q5" s="19">
        <f t="shared" si="0"/>
        <v>0</v>
      </c>
      <c r="R5" s="19">
        <f t="shared" si="0"/>
        <v>80594</v>
      </c>
      <c r="S5" s="19">
        <f t="shared" si="0"/>
        <v>0</v>
      </c>
      <c r="T5" s="19">
        <f t="shared" si="0"/>
        <v>0</v>
      </c>
      <c r="U5" s="19">
        <f t="shared" si="0"/>
        <v>17976.62</v>
      </c>
      <c r="V5" s="19">
        <f t="shared" si="0"/>
        <v>9694</v>
      </c>
      <c r="W5" s="19">
        <f t="shared" si="0"/>
        <v>1495.03</v>
      </c>
      <c r="X5" s="19">
        <f t="shared" si="0"/>
        <v>6288.59</v>
      </c>
      <c r="Y5" s="19">
        <f t="shared" si="0"/>
        <v>0</v>
      </c>
      <c r="Z5" s="19">
        <f t="shared" si="0"/>
        <v>499</v>
      </c>
      <c r="AA5" s="19">
        <f t="shared" si="0"/>
        <v>0</v>
      </c>
      <c r="AB5" s="19">
        <f t="shared" si="0"/>
        <v>0</v>
      </c>
      <c r="AC5" s="19" t="e">
        <f t="shared" si="0"/>
        <v>#REF!</v>
      </c>
      <c r="AD5" s="19" t="e">
        <f t="shared" si="0"/>
        <v>#REF!</v>
      </c>
      <c r="AE5" s="32"/>
      <c r="AF5" s="32"/>
      <c r="AG5" s="19"/>
      <c r="AH5" s="19"/>
      <c r="AI5" s="55"/>
      <c r="AJ5" s="56"/>
      <c r="AK5" s="19"/>
      <c r="AL5" s="19"/>
      <c r="AM5" s="56"/>
      <c r="AN5" s="57"/>
      <c r="AO5" s="57"/>
      <c r="AP5" s="57"/>
      <c r="AQ5" s="261"/>
      <c r="AR5" s="261"/>
      <c r="AS5" s="261"/>
      <c r="AT5" s="261"/>
      <c r="AU5" s="261"/>
      <c r="AV5" s="67"/>
    </row>
    <row r="6" s="3" customFormat="1" ht="18" customHeight="1" spans="1:48">
      <c r="A6" s="155"/>
      <c r="B6" s="156" t="s">
        <v>39</v>
      </c>
      <c r="C6" s="156"/>
      <c r="D6" s="156"/>
      <c r="E6" s="157"/>
      <c r="F6" s="156"/>
      <c r="G6" s="156"/>
      <c r="H6" s="157"/>
      <c r="I6" s="156"/>
      <c r="J6" s="166">
        <f t="shared" ref="J6:AA6" si="1">J7+J31+J38+J46++J51+J57</f>
        <v>25</v>
      </c>
      <c r="K6" s="166">
        <f t="shared" si="1"/>
        <v>0</v>
      </c>
      <c r="L6" s="166">
        <f t="shared" si="1"/>
        <v>0</v>
      </c>
      <c r="M6" s="166">
        <f t="shared" si="1"/>
        <v>0</v>
      </c>
      <c r="N6" s="166">
        <f t="shared" si="1"/>
        <v>0</v>
      </c>
      <c r="O6" s="166">
        <f t="shared" si="1"/>
        <v>0</v>
      </c>
      <c r="P6" s="166">
        <f t="shared" si="1"/>
        <v>0</v>
      </c>
      <c r="Q6" s="166">
        <f t="shared" si="1"/>
        <v>0</v>
      </c>
      <c r="R6" s="166">
        <f t="shared" si="1"/>
        <v>64837</v>
      </c>
      <c r="S6" s="166">
        <f t="shared" si="1"/>
        <v>0</v>
      </c>
      <c r="T6" s="166">
        <f t="shared" si="1"/>
        <v>0</v>
      </c>
      <c r="U6" s="166">
        <f t="shared" si="1"/>
        <v>13787.92</v>
      </c>
      <c r="V6" s="166">
        <f t="shared" si="1"/>
        <v>7864</v>
      </c>
      <c r="W6" s="166">
        <f t="shared" si="1"/>
        <v>375.03</v>
      </c>
      <c r="X6" s="166">
        <f t="shared" si="1"/>
        <v>5049.89</v>
      </c>
      <c r="Y6" s="166">
        <f t="shared" si="1"/>
        <v>0</v>
      </c>
      <c r="Z6" s="166">
        <f t="shared" si="1"/>
        <v>499</v>
      </c>
      <c r="AA6" s="166">
        <f t="shared" si="1"/>
        <v>0</v>
      </c>
      <c r="AB6" s="166"/>
      <c r="AC6" s="166" t="e">
        <f>AC7+AC31+AC38+AC46++AC51+AC57</f>
        <v>#REF!</v>
      </c>
      <c r="AD6" s="166" t="e">
        <f>AD7+AD31+AD38+AD46++AD51+AD57</f>
        <v>#REF!</v>
      </c>
      <c r="AE6" s="170"/>
      <c r="AF6" s="170"/>
      <c r="AG6" s="175"/>
      <c r="AH6" s="175"/>
      <c r="AI6" s="176"/>
      <c r="AJ6" s="177"/>
      <c r="AK6" s="175"/>
      <c r="AL6" s="175"/>
      <c r="AM6" s="175"/>
      <c r="AN6" s="178"/>
      <c r="AO6" s="178"/>
      <c r="AP6" s="178"/>
      <c r="AQ6" s="178"/>
      <c r="AR6" s="178"/>
      <c r="AS6" s="178"/>
      <c r="AT6" s="178"/>
      <c r="AU6" s="178"/>
      <c r="AV6" s="178"/>
    </row>
    <row r="7" s="3" customFormat="1" ht="18" customHeight="1" spans="1:48">
      <c r="A7" s="155"/>
      <c r="B7" s="156" t="s">
        <v>40</v>
      </c>
      <c r="C7" s="156"/>
      <c r="D7" s="156"/>
      <c r="E7" s="157"/>
      <c r="F7" s="156"/>
      <c r="G7" s="156"/>
      <c r="H7" s="157"/>
      <c r="I7" s="156"/>
      <c r="J7" s="166">
        <f t="shared" ref="J7:AA7" si="2">J8+J21+J22+J29+J30+J14</f>
        <v>17</v>
      </c>
      <c r="K7" s="166">
        <f t="shared" si="2"/>
        <v>0</v>
      </c>
      <c r="L7" s="166">
        <f t="shared" si="2"/>
        <v>0</v>
      </c>
      <c r="M7" s="166">
        <f t="shared" si="2"/>
        <v>0</v>
      </c>
      <c r="N7" s="166">
        <f t="shared" si="2"/>
        <v>0</v>
      </c>
      <c r="O7" s="166">
        <f t="shared" si="2"/>
        <v>0</v>
      </c>
      <c r="P7" s="166">
        <f t="shared" si="2"/>
        <v>0</v>
      </c>
      <c r="Q7" s="166">
        <f t="shared" si="2"/>
        <v>0</v>
      </c>
      <c r="R7" s="166">
        <f t="shared" si="2"/>
        <v>43157</v>
      </c>
      <c r="S7" s="166">
        <f t="shared" si="2"/>
        <v>0</v>
      </c>
      <c r="T7" s="166">
        <f t="shared" si="2"/>
        <v>0</v>
      </c>
      <c r="U7" s="166">
        <f t="shared" si="2"/>
        <v>8001.81</v>
      </c>
      <c r="V7" s="166">
        <f t="shared" si="2"/>
        <v>5346.78</v>
      </c>
      <c r="W7" s="166">
        <f t="shared" si="2"/>
        <v>375.03</v>
      </c>
      <c r="X7" s="166">
        <f t="shared" si="2"/>
        <v>1881</v>
      </c>
      <c r="Y7" s="166">
        <f t="shared" si="2"/>
        <v>0</v>
      </c>
      <c r="Z7" s="166">
        <f t="shared" si="2"/>
        <v>399</v>
      </c>
      <c r="AA7" s="166">
        <f t="shared" si="2"/>
        <v>0</v>
      </c>
      <c r="AB7" s="166"/>
      <c r="AC7" s="166" t="e">
        <f>AC8+AC21+AC22+AC29+AC30+AC14</f>
        <v>#REF!</v>
      </c>
      <c r="AD7" s="166" t="e">
        <f>AD8+AD21+AD22+AD29+AD30+AD14</f>
        <v>#REF!</v>
      </c>
      <c r="AE7" s="170"/>
      <c r="AF7" s="170"/>
      <c r="AG7" s="175"/>
      <c r="AH7" s="175"/>
      <c r="AI7" s="176"/>
      <c r="AJ7" s="177"/>
      <c r="AK7" s="175"/>
      <c r="AL7" s="175"/>
      <c r="AM7" s="175"/>
      <c r="AN7" s="178"/>
      <c r="AO7" s="178"/>
      <c r="AP7" s="178"/>
      <c r="AQ7" s="178"/>
      <c r="AR7" s="178"/>
      <c r="AS7" s="178"/>
      <c r="AT7" s="178"/>
      <c r="AU7" s="178"/>
      <c r="AV7" s="178"/>
    </row>
    <row r="8" s="3" customFormat="1" ht="18" customHeight="1" spans="1:48">
      <c r="A8" s="155"/>
      <c r="B8" s="156" t="s">
        <v>41</v>
      </c>
      <c r="C8" s="156"/>
      <c r="D8" s="156"/>
      <c r="E8" s="157"/>
      <c r="F8" s="156"/>
      <c r="G8" s="156"/>
      <c r="H8" s="157"/>
      <c r="I8" s="156"/>
      <c r="J8" s="166">
        <f t="shared" ref="J8:AA8" si="3">SUM(J9:J13)</f>
        <v>5</v>
      </c>
      <c r="K8" s="166">
        <f t="shared" si="3"/>
        <v>0</v>
      </c>
      <c r="L8" s="166">
        <f t="shared" si="3"/>
        <v>0</v>
      </c>
      <c r="M8" s="166">
        <f t="shared" si="3"/>
        <v>0</v>
      </c>
      <c r="N8" s="166">
        <f t="shared" si="3"/>
        <v>0</v>
      </c>
      <c r="O8" s="166">
        <f t="shared" si="3"/>
        <v>0</v>
      </c>
      <c r="P8" s="166">
        <f t="shared" si="3"/>
        <v>0</v>
      </c>
      <c r="Q8" s="166">
        <f t="shared" si="3"/>
        <v>0</v>
      </c>
      <c r="R8" s="166">
        <f t="shared" si="3"/>
        <v>5200</v>
      </c>
      <c r="S8" s="166">
        <f t="shared" si="3"/>
        <v>0</v>
      </c>
      <c r="T8" s="166">
        <f t="shared" si="3"/>
        <v>0</v>
      </c>
      <c r="U8" s="166">
        <f t="shared" si="3"/>
        <v>1690</v>
      </c>
      <c r="V8" s="166">
        <f t="shared" si="3"/>
        <v>1690</v>
      </c>
      <c r="W8" s="166">
        <f t="shared" si="3"/>
        <v>0</v>
      </c>
      <c r="X8" s="166">
        <f t="shared" si="3"/>
        <v>0</v>
      </c>
      <c r="Y8" s="166">
        <f t="shared" si="3"/>
        <v>0</v>
      </c>
      <c r="Z8" s="166">
        <f t="shared" si="3"/>
        <v>0</v>
      </c>
      <c r="AA8" s="166">
        <f t="shared" si="3"/>
        <v>0</v>
      </c>
      <c r="AB8" s="166"/>
      <c r="AC8" s="166">
        <f>SUM(AC9:AC13)</f>
        <v>2550</v>
      </c>
      <c r="AD8" s="166">
        <f>SUM(AD9:AD13)</f>
        <v>1427</v>
      </c>
      <c r="AE8" s="170"/>
      <c r="AF8" s="170"/>
      <c r="AG8" s="175"/>
      <c r="AH8" s="175"/>
      <c r="AI8" s="176"/>
      <c r="AJ8" s="177"/>
      <c r="AK8" s="175"/>
      <c r="AL8" s="175"/>
      <c r="AM8" s="175"/>
      <c r="AN8" s="178"/>
      <c r="AO8" s="178"/>
      <c r="AP8" s="178"/>
      <c r="AQ8" s="178"/>
      <c r="AR8" s="178"/>
      <c r="AS8" s="178"/>
      <c r="AT8" s="178"/>
      <c r="AU8" s="178"/>
      <c r="AV8" s="178"/>
    </row>
    <row r="9" s="74" customFormat="1" ht="56.25" spans="1:48">
      <c r="A9" s="20">
        <v>1</v>
      </c>
      <c r="B9" s="247" t="s">
        <v>109</v>
      </c>
      <c r="C9" s="152">
        <v>2022</v>
      </c>
      <c r="D9" s="21" t="s">
        <v>98</v>
      </c>
      <c r="E9" s="248" t="s">
        <v>110</v>
      </c>
      <c r="F9" s="58" t="s">
        <v>45</v>
      </c>
      <c r="G9" s="114" t="s">
        <v>1072</v>
      </c>
      <c r="H9" s="58" t="s">
        <v>111</v>
      </c>
      <c r="I9" s="117" t="s">
        <v>1414</v>
      </c>
      <c r="J9" s="22">
        <v>1</v>
      </c>
      <c r="K9" s="21"/>
      <c r="L9" s="21"/>
      <c r="M9" s="21"/>
      <c r="N9" s="21"/>
      <c r="O9" s="21"/>
      <c r="P9" s="21"/>
      <c r="Q9" s="21"/>
      <c r="R9" s="22">
        <v>998</v>
      </c>
      <c r="S9" s="114" t="s">
        <v>115</v>
      </c>
      <c r="T9" s="253" t="s">
        <v>1077</v>
      </c>
      <c r="U9" s="115">
        <v>350</v>
      </c>
      <c r="V9" s="115">
        <v>350</v>
      </c>
      <c r="W9" s="115">
        <v>0</v>
      </c>
      <c r="X9" s="115">
        <v>0</v>
      </c>
      <c r="Y9" s="115">
        <v>0</v>
      </c>
      <c r="Z9" s="115">
        <v>0</v>
      </c>
      <c r="AA9" s="115">
        <v>0</v>
      </c>
      <c r="AB9" s="115"/>
      <c r="AC9" s="141">
        <v>285</v>
      </c>
      <c r="AD9" s="141">
        <v>66</v>
      </c>
      <c r="AE9" s="117" t="s">
        <v>1415</v>
      </c>
      <c r="AF9" s="117" t="s">
        <v>114</v>
      </c>
      <c r="AG9" s="21" t="s">
        <v>115</v>
      </c>
      <c r="AH9" s="21" t="s">
        <v>1077</v>
      </c>
      <c r="AI9" s="58" t="s">
        <v>80</v>
      </c>
      <c r="AJ9" s="21" t="s">
        <v>81</v>
      </c>
      <c r="AK9" s="21" t="s">
        <v>82</v>
      </c>
      <c r="AL9" s="21" t="s">
        <v>55</v>
      </c>
      <c r="AM9" s="59" t="s">
        <v>63</v>
      </c>
      <c r="AN9" s="21" t="s">
        <v>56</v>
      </c>
      <c r="AO9" s="133" t="s">
        <v>1078</v>
      </c>
      <c r="AP9" s="21"/>
      <c r="AQ9" s="152" t="s">
        <v>1079</v>
      </c>
      <c r="AR9" s="152" t="s">
        <v>1079</v>
      </c>
      <c r="AS9" s="152" t="s">
        <v>1079</v>
      </c>
      <c r="AT9" s="152"/>
      <c r="AU9" s="152" t="s">
        <v>80</v>
      </c>
      <c r="AV9" s="133" t="s">
        <v>1080</v>
      </c>
    </row>
    <row r="10" s="74" customFormat="1" ht="79" customHeight="1" spans="1:49">
      <c r="A10" s="20">
        <v>2</v>
      </c>
      <c r="B10" s="237" t="s">
        <v>1082</v>
      </c>
      <c r="C10" s="58">
        <v>2022</v>
      </c>
      <c r="D10" s="21" t="s">
        <v>98</v>
      </c>
      <c r="E10" s="248" t="s">
        <v>1416</v>
      </c>
      <c r="F10" s="249" t="s">
        <v>45</v>
      </c>
      <c r="G10" s="114" t="s">
        <v>1084</v>
      </c>
      <c r="H10" s="58" t="s">
        <v>1085</v>
      </c>
      <c r="I10" s="117" t="s">
        <v>1418</v>
      </c>
      <c r="J10" s="21">
        <v>1</v>
      </c>
      <c r="K10" s="21"/>
      <c r="L10" s="21"/>
      <c r="M10" s="21"/>
      <c r="N10" s="21"/>
      <c r="O10" s="21"/>
      <c r="P10" s="21"/>
      <c r="Q10" s="21"/>
      <c r="R10" s="21">
        <v>526</v>
      </c>
      <c r="S10" s="58" t="s">
        <v>115</v>
      </c>
      <c r="T10" s="58" t="s">
        <v>1077</v>
      </c>
      <c r="U10" s="58">
        <v>380</v>
      </c>
      <c r="V10" s="58">
        <v>380</v>
      </c>
      <c r="W10" s="115">
        <v>0</v>
      </c>
      <c r="X10" s="115">
        <v>0</v>
      </c>
      <c r="Y10" s="115">
        <v>0</v>
      </c>
      <c r="Z10" s="115">
        <v>0</v>
      </c>
      <c r="AA10" s="115">
        <v>0</v>
      </c>
      <c r="AB10" s="58"/>
      <c r="AC10" s="58">
        <v>172</v>
      </c>
      <c r="AD10" s="257">
        <v>52</v>
      </c>
      <c r="AE10" s="112" t="s">
        <v>1419</v>
      </c>
      <c r="AF10" s="112" t="s">
        <v>1420</v>
      </c>
      <c r="AG10" s="21" t="s">
        <v>115</v>
      </c>
      <c r="AH10" s="21" t="s">
        <v>1077</v>
      </c>
      <c r="AI10" s="258" t="s">
        <v>80</v>
      </c>
      <c r="AJ10" s="33" t="s">
        <v>1089</v>
      </c>
      <c r="AK10" s="21" t="s">
        <v>82</v>
      </c>
      <c r="AL10" s="259" t="s">
        <v>1090</v>
      </c>
      <c r="AM10" s="70" t="s">
        <v>108</v>
      </c>
      <c r="AN10" s="21" t="s">
        <v>56</v>
      </c>
      <c r="AO10" s="21" t="s">
        <v>1078</v>
      </c>
      <c r="AP10" s="135"/>
      <c r="AQ10" s="152" t="s">
        <v>1079</v>
      </c>
      <c r="AR10" s="152" t="s">
        <v>1079</v>
      </c>
      <c r="AS10" s="152" t="s">
        <v>1079</v>
      </c>
      <c r="AT10" s="58"/>
      <c r="AU10" s="152" t="s">
        <v>80</v>
      </c>
      <c r="AV10" s="128" t="s">
        <v>1091</v>
      </c>
      <c r="AW10" s="74">
        <v>1</v>
      </c>
    </row>
    <row r="11" s="74" customFormat="1" ht="98" customHeight="1" spans="1:49">
      <c r="A11" s="20">
        <v>3</v>
      </c>
      <c r="B11" s="237" t="s">
        <v>1092</v>
      </c>
      <c r="C11" s="58">
        <v>2022</v>
      </c>
      <c r="D11" s="21" t="s">
        <v>98</v>
      </c>
      <c r="E11" s="248" t="s">
        <v>1421</v>
      </c>
      <c r="F11" s="249" t="s">
        <v>45</v>
      </c>
      <c r="G11" s="114" t="s">
        <v>1084</v>
      </c>
      <c r="H11" s="58" t="s">
        <v>1094</v>
      </c>
      <c r="I11" s="117" t="s">
        <v>1422</v>
      </c>
      <c r="J11" s="21">
        <v>1</v>
      </c>
      <c r="K11" s="21"/>
      <c r="L11" s="21"/>
      <c r="M11" s="21"/>
      <c r="N11" s="21"/>
      <c r="O11" s="21"/>
      <c r="P11" s="21"/>
      <c r="Q11" s="21"/>
      <c r="R11" s="21">
        <v>452</v>
      </c>
      <c r="S11" s="58" t="s">
        <v>115</v>
      </c>
      <c r="T11" s="58" t="s">
        <v>1077</v>
      </c>
      <c r="U11" s="58">
        <v>200</v>
      </c>
      <c r="V11" s="58">
        <v>200</v>
      </c>
      <c r="W11" s="115">
        <v>0</v>
      </c>
      <c r="X11" s="115">
        <v>0</v>
      </c>
      <c r="Y11" s="115">
        <v>0</v>
      </c>
      <c r="Z11" s="115">
        <v>0</v>
      </c>
      <c r="AA11" s="115">
        <v>0</v>
      </c>
      <c r="AB11" s="58"/>
      <c r="AC11" s="58">
        <v>118</v>
      </c>
      <c r="AD11" s="257">
        <v>66</v>
      </c>
      <c r="AE11" s="112" t="s">
        <v>1423</v>
      </c>
      <c r="AF11" s="112" t="s">
        <v>1424</v>
      </c>
      <c r="AG11" s="21" t="s">
        <v>115</v>
      </c>
      <c r="AH11" s="21" t="s">
        <v>1077</v>
      </c>
      <c r="AI11" s="258" t="s">
        <v>80</v>
      </c>
      <c r="AJ11" s="33" t="s">
        <v>1089</v>
      </c>
      <c r="AK11" s="21" t="s">
        <v>82</v>
      </c>
      <c r="AL11" s="259" t="s">
        <v>1090</v>
      </c>
      <c r="AM11" s="70" t="s">
        <v>108</v>
      </c>
      <c r="AN11" s="21" t="s">
        <v>56</v>
      </c>
      <c r="AO11" s="21" t="s">
        <v>1078</v>
      </c>
      <c r="AP11" s="135"/>
      <c r="AQ11" s="152" t="s">
        <v>1079</v>
      </c>
      <c r="AR11" s="152" t="s">
        <v>1079</v>
      </c>
      <c r="AS11" s="152" t="s">
        <v>1079</v>
      </c>
      <c r="AT11" s="58"/>
      <c r="AU11" s="152" t="s">
        <v>80</v>
      </c>
      <c r="AV11" s="128" t="s">
        <v>1091</v>
      </c>
      <c r="AW11" s="74">
        <v>1</v>
      </c>
    </row>
    <row r="12" s="74" customFormat="1" ht="119" customHeight="1" spans="1:49">
      <c r="A12" s="20">
        <v>4</v>
      </c>
      <c r="B12" s="237" t="s">
        <v>1098</v>
      </c>
      <c r="C12" s="58">
        <v>2022</v>
      </c>
      <c r="D12" s="21" t="s">
        <v>98</v>
      </c>
      <c r="E12" s="76" t="s">
        <v>1099</v>
      </c>
      <c r="F12" s="249" t="s">
        <v>45</v>
      </c>
      <c r="G12" s="114" t="s">
        <v>1084</v>
      </c>
      <c r="H12" s="58" t="s">
        <v>1100</v>
      </c>
      <c r="I12" s="117" t="s">
        <v>1101</v>
      </c>
      <c r="J12" s="21">
        <v>1</v>
      </c>
      <c r="K12" s="21"/>
      <c r="L12" s="21"/>
      <c r="M12" s="21"/>
      <c r="N12" s="21"/>
      <c r="O12" s="21"/>
      <c r="P12" s="21"/>
      <c r="Q12" s="21"/>
      <c r="R12" s="21">
        <v>1367</v>
      </c>
      <c r="S12" s="114" t="s">
        <v>177</v>
      </c>
      <c r="T12" s="58" t="s">
        <v>1102</v>
      </c>
      <c r="U12" s="58">
        <v>380</v>
      </c>
      <c r="V12" s="58">
        <v>380</v>
      </c>
      <c r="W12" s="115">
        <v>0</v>
      </c>
      <c r="X12" s="115">
        <v>0</v>
      </c>
      <c r="Y12" s="115">
        <v>0</v>
      </c>
      <c r="Z12" s="115">
        <v>0</v>
      </c>
      <c r="AA12" s="115">
        <v>0</v>
      </c>
      <c r="AB12" s="58"/>
      <c r="AC12" s="58">
        <v>118</v>
      </c>
      <c r="AD12" s="257">
        <v>66</v>
      </c>
      <c r="AE12" s="112" t="s">
        <v>1425</v>
      </c>
      <c r="AF12" s="112" t="s">
        <v>1426</v>
      </c>
      <c r="AG12" s="21" t="s">
        <v>1100</v>
      </c>
      <c r="AH12" s="21" t="s">
        <v>1102</v>
      </c>
      <c r="AI12" s="258" t="s">
        <v>80</v>
      </c>
      <c r="AJ12" s="33" t="s">
        <v>1089</v>
      </c>
      <c r="AK12" s="21" t="s">
        <v>82</v>
      </c>
      <c r="AL12" s="259" t="s">
        <v>1090</v>
      </c>
      <c r="AM12" s="70" t="s">
        <v>108</v>
      </c>
      <c r="AN12" s="21" t="s">
        <v>56</v>
      </c>
      <c r="AO12" s="21" t="s">
        <v>1078</v>
      </c>
      <c r="AP12" s="135"/>
      <c r="AQ12" s="152" t="s">
        <v>1079</v>
      </c>
      <c r="AR12" s="152" t="s">
        <v>1079</v>
      </c>
      <c r="AS12" s="152" t="s">
        <v>1079</v>
      </c>
      <c r="AT12" s="58"/>
      <c r="AU12" s="152" t="s">
        <v>80</v>
      </c>
      <c r="AV12" s="128" t="s">
        <v>1091</v>
      </c>
      <c r="AW12" s="74">
        <v>1</v>
      </c>
    </row>
    <row r="13" s="74" customFormat="1" ht="89" customHeight="1" spans="1:49">
      <c r="A13" s="20">
        <v>5</v>
      </c>
      <c r="B13" s="237" t="s">
        <v>1105</v>
      </c>
      <c r="C13" s="58">
        <v>2022</v>
      </c>
      <c r="D13" s="21" t="s">
        <v>98</v>
      </c>
      <c r="E13" s="76" t="s">
        <v>1106</v>
      </c>
      <c r="F13" s="249" t="s">
        <v>45</v>
      </c>
      <c r="G13" s="114" t="s">
        <v>1084</v>
      </c>
      <c r="H13" s="58" t="s">
        <v>285</v>
      </c>
      <c r="I13" s="117" t="s">
        <v>1107</v>
      </c>
      <c r="J13" s="21">
        <v>1</v>
      </c>
      <c r="K13" s="21"/>
      <c r="L13" s="21"/>
      <c r="M13" s="21"/>
      <c r="N13" s="21"/>
      <c r="O13" s="21"/>
      <c r="P13" s="21"/>
      <c r="Q13" s="21"/>
      <c r="R13" s="21">
        <v>1857</v>
      </c>
      <c r="S13" s="255" t="s">
        <v>50</v>
      </c>
      <c r="T13" s="58" t="s">
        <v>51</v>
      </c>
      <c r="U13" s="58">
        <v>380</v>
      </c>
      <c r="V13" s="58">
        <v>380</v>
      </c>
      <c r="W13" s="115">
        <v>0</v>
      </c>
      <c r="X13" s="115">
        <v>0</v>
      </c>
      <c r="Y13" s="115">
        <v>0</v>
      </c>
      <c r="Z13" s="115">
        <v>0</v>
      </c>
      <c r="AA13" s="115">
        <v>0</v>
      </c>
      <c r="AB13" s="58"/>
      <c r="AC13" s="58">
        <v>1857</v>
      </c>
      <c r="AD13" s="257">
        <v>1177</v>
      </c>
      <c r="AE13" s="112" t="s">
        <v>1427</v>
      </c>
      <c r="AF13" s="112" t="s">
        <v>1428</v>
      </c>
      <c r="AG13" s="21" t="s">
        <v>285</v>
      </c>
      <c r="AH13" s="21" t="s">
        <v>51</v>
      </c>
      <c r="AI13" s="258" t="s">
        <v>80</v>
      </c>
      <c r="AJ13" s="33" t="s">
        <v>1089</v>
      </c>
      <c r="AK13" s="21" t="s">
        <v>82</v>
      </c>
      <c r="AL13" s="259" t="s">
        <v>1090</v>
      </c>
      <c r="AM13" s="70" t="s">
        <v>108</v>
      </c>
      <c r="AN13" s="21" t="s">
        <v>56</v>
      </c>
      <c r="AO13" s="21" t="s">
        <v>1078</v>
      </c>
      <c r="AP13" s="135"/>
      <c r="AQ13" s="152" t="s">
        <v>1079</v>
      </c>
      <c r="AR13" s="152" t="s">
        <v>1079</v>
      </c>
      <c r="AS13" s="152" t="s">
        <v>1079</v>
      </c>
      <c r="AT13" s="58"/>
      <c r="AU13" s="152" t="s">
        <v>80</v>
      </c>
      <c r="AV13" s="133" t="s">
        <v>1080</v>
      </c>
      <c r="AW13" s="74">
        <v>1</v>
      </c>
    </row>
    <row r="14" s="3" customFormat="1" ht="18" customHeight="1" spans="1:48">
      <c r="A14" s="155"/>
      <c r="B14" s="156" t="s">
        <v>123</v>
      </c>
      <c r="C14" s="156"/>
      <c r="D14" s="156"/>
      <c r="E14" s="157"/>
      <c r="F14" s="156"/>
      <c r="G14" s="156"/>
      <c r="H14" s="157"/>
      <c r="I14" s="156"/>
      <c r="J14" s="166">
        <f t="shared" ref="J14:AA14" si="4">SUM(J15:J20)</f>
        <v>6</v>
      </c>
      <c r="K14" s="166">
        <f t="shared" si="4"/>
        <v>0</v>
      </c>
      <c r="L14" s="166">
        <f t="shared" si="4"/>
        <v>0</v>
      </c>
      <c r="M14" s="166">
        <f t="shared" si="4"/>
        <v>0</v>
      </c>
      <c r="N14" s="166">
        <f t="shared" si="4"/>
        <v>0</v>
      </c>
      <c r="O14" s="166">
        <f t="shared" si="4"/>
        <v>0</v>
      </c>
      <c r="P14" s="166">
        <f t="shared" si="4"/>
        <v>0</v>
      </c>
      <c r="Q14" s="166">
        <f t="shared" si="4"/>
        <v>0</v>
      </c>
      <c r="R14" s="166">
        <f t="shared" si="4"/>
        <v>13858</v>
      </c>
      <c r="S14" s="166">
        <f t="shared" si="4"/>
        <v>0</v>
      </c>
      <c r="T14" s="166">
        <f t="shared" si="4"/>
        <v>0</v>
      </c>
      <c r="U14" s="166">
        <f t="shared" si="4"/>
        <v>2195.03</v>
      </c>
      <c r="V14" s="166">
        <f t="shared" si="4"/>
        <v>2195.03</v>
      </c>
      <c r="W14" s="166">
        <f t="shared" si="4"/>
        <v>0</v>
      </c>
      <c r="X14" s="166">
        <f t="shared" si="4"/>
        <v>0</v>
      </c>
      <c r="Y14" s="166">
        <f t="shared" si="4"/>
        <v>0</v>
      </c>
      <c r="Z14" s="166">
        <f t="shared" si="4"/>
        <v>0</v>
      </c>
      <c r="AA14" s="166">
        <f t="shared" si="4"/>
        <v>0</v>
      </c>
      <c r="AB14" s="166"/>
      <c r="AC14" s="166">
        <f>SUM(AC15:AC20)</f>
        <v>3959</v>
      </c>
      <c r="AD14" s="166">
        <f>SUM(AD15:AD20)</f>
        <v>1508</v>
      </c>
      <c r="AE14" s="170"/>
      <c r="AF14" s="170"/>
      <c r="AG14" s="175"/>
      <c r="AH14" s="175"/>
      <c r="AI14" s="176"/>
      <c r="AJ14" s="177"/>
      <c r="AK14" s="175"/>
      <c r="AL14" s="175"/>
      <c r="AM14" s="175"/>
      <c r="AN14" s="163"/>
      <c r="AO14" s="178"/>
      <c r="AP14" s="163"/>
      <c r="AQ14" s="178"/>
      <c r="AR14" s="178"/>
      <c r="AS14" s="178"/>
      <c r="AT14" s="178"/>
      <c r="AU14" s="304" t="s">
        <v>80</v>
      </c>
      <c r="AV14" s="178"/>
    </row>
    <row r="15" s="74" customFormat="1" ht="123.75" spans="1:48">
      <c r="A15" s="20">
        <v>6</v>
      </c>
      <c r="B15" s="152" t="s">
        <v>156</v>
      </c>
      <c r="C15" s="152">
        <v>2022</v>
      </c>
      <c r="D15" s="21" t="s">
        <v>125</v>
      </c>
      <c r="E15" s="248" t="s">
        <v>1114</v>
      </c>
      <c r="F15" s="58" t="s">
        <v>45</v>
      </c>
      <c r="G15" s="114" t="s">
        <v>1110</v>
      </c>
      <c r="H15" s="58" t="s">
        <v>158</v>
      </c>
      <c r="I15" s="303" t="s">
        <v>1613</v>
      </c>
      <c r="J15" s="22">
        <v>1</v>
      </c>
      <c r="K15" s="21"/>
      <c r="L15" s="21"/>
      <c r="M15" s="21"/>
      <c r="N15" s="21"/>
      <c r="O15" s="21"/>
      <c r="P15" s="21"/>
      <c r="Q15" s="21"/>
      <c r="R15" s="22">
        <v>1768</v>
      </c>
      <c r="S15" s="114" t="s">
        <v>115</v>
      </c>
      <c r="T15" s="253" t="s">
        <v>1077</v>
      </c>
      <c r="U15" s="115">
        <v>395</v>
      </c>
      <c r="V15" s="115">
        <v>395</v>
      </c>
      <c r="W15" s="115">
        <v>0</v>
      </c>
      <c r="X15" s="115">
        <v>0</v>
      </c>
      <c r="Y15" s="115">
        <v>0</v>
      </c>
      <c r="Z15" s="115">
        <v>0</v>
      </c>
      <c r="AA15" s="115">
        <v>0</v>
      </c>
      <c r="AB15" s="115"/>
      <c r="AC15" s="141">
        <v>505</v>
      </c>
      <c r="AD15" s="141">
        <v>148</v>
      </c>
      <c r="AE15" s="117" t="s">
        <v>160</v>
      </c>
      <c r="AF15" s="112" t="s">
        <v>161</v>
      </c>
      <c r="AG15" s="21" t="s">
        <v>115</v>
      </c>
      <c r="AH15" s="21" t="s">
        <v>1077</v>
      </c>
      <c r="AI15" s="58" t="s">
        <v>80</v>
      </c>
      <c r="AJ15" s="21" t="s">
        <v>81</v>
      </c>
      <c r="AK15" s="21" t="s">
        <v>82</v>
      </c>
      <c r="AL15" s="21" t="s">
        <v>55</v>
      </c>
      <c r="AM15" s="59" t="s">
        <v>63</v>
      </c>
      <c r="AN15" s="21" t="s">
        <v>56</v>
      </c>
      <c r="AO15" s="133" t="s">
        <v>1078</v>
      </c>
      <c r="AP15" s="21"/>
      <c r="AQ15" s="152" t="s">
        <v>1079</v>
      </c>
      <c r="AR15" s="152" t="s">
        <v>1079</v>
      </c>
      <c r="AS15" s="152" t="s">
        <v>1079</v>
      </c>
      <c r="AT15" s="152"/>
      <c r="AU15" s="152" t="s">
        <v>80</v>
      </c>
      <c r="AV15" s="128" t="s">
        <v>1091</v>
      </c>
    </row>
    <row r="16" s="74" customFormat="1" ht="78.75" spans="1:48">
      <c r="A16" s="20">
        <v>7</v>
      </c>
      <c r="B16" s="152" t="s">
        <v>162</v>
      </c>
      <c r="C16" s="152">
        <v>2022</v>
      </c>
      <c r="D16" s="21" t="s">
        <v>125</v>
      </c>
      <c r="E16" s="248" t="s">
        <v>1614</v>
      </c>
      <c r="F16" s="58" t="s">
        <v>45</v>
      </c>
      <c r="G16" s="114" t="s">
        <v>1110</v>
      </c>
      <c r="H16" s="58" t="s">
        <v>164</v>
      </c>
      <c r="I16" s="117" t="s">
        <v>1456</v>
      </c>
      <c r="J16" s="22">
        <v>1</v>
      </c>
      <c r="K16" s="21"/>
      <c r="L16" s="21"/>
      <c r="M16" s="21"/>
      <c r="N16" s="21"/>
      <c r="O16" s="21"/>
      <c r="P16" s="21"/>
      <c r="Q16" s="21"/>
      <c r="R16" s="22">
        <v>3371</v>
      </c>
      <c r="S16" s="114" t="s">
        <v>168</v>
      </c>
      <c r="T16" s="253" t="s">
        <v>1117</v>
      </c>
      <c r="U16" s="115">
        <v>377</v>
      </c>
      <c r="V16" s="115">
        <v>377</v>
      </c>
      <c r="W16" s="115">
        <v>0</v>
      </c>
      <c r="X16" s="115">
        <v>0</v>
      </c>
      <c r="Y16" s="115">
        <v>0</v>
      </c>
      <c r="Z16" s="115">
        <v>0</v>
      </c>
      <c r="AA16" s="115">
        <v>0</v>
      </c>
      <c r="AB16" s="115"/>
      <c r="AC16" s="141">
        <v>963</v>
      </c>
      <c r="AD16" s="141">
        <v>290</v>
      </c>
      <c r="AE16" s="117" t="s">
        <v>166</v>
      </c>
      <c r="AF16" s="117" t="s">
        <v>167</v>
      </c>
      <c r="AG16" s="21" t="s">
        <v>168</v>
      </c>
      <c r="AH16" s="21" t="s">
        <v>1117</v>
      </c>
      <c r="AI16" s="58" t="s">
        <v>80</v>
      </c>
      <c r="AJ16" s="21" t="s">
        <v>81</v>
      </c>
      <c r="AK16" s="21" t="s">
        <v>82</v>
      </c>
      <c r="AL16" s="21" t="s">
        <v>55</v>
      </c>
      <c r="AM16" s="21" t="s">
        <v>170</v>
      </c>
      <c r="AN16" s="21" t="s">
        <v>56</v>
      </c>
      <c r="AO16" s="133" t="s">
        <v>1078</v>
      </c>
      <c r="AP16" s="21"/>
      <c r="AQ16" s="152" t="s">
        <v>1079</v>
      </c>
      <c r="AR16" s="152" t="s">
        <v>1079</v>
      </c>
      <c r="AS16" s="152" t="s">
        <v>1079</v>
      </c>
      <c r="AT16" s="152"/>
      <c r="AU16" s="152" t="s">
        <v>80</v>
      </c>
      <c r="AV16" s="128" t="s">
        <v>1091</v>
      </c>
    </row>
    <row r="17" s="74" customFormat="1" ht="90" customHeight="1" spans="1:48">
      <c r="A17" s="20">
        <v>8</v>
      </c>
      <c r="B17" s="152" t="s">
        <v>171</v>
      </c>
      <c r="C17" s="152">
        <v>2022</v>
      </c>
      <c r="D17" s="21" t="s">
        <v>125</v>
      </c>
      <c r="E17" s="248" t="s">
        <v>172</v>
      </c>
      <c r="F17" s="58" t="s">
        <v>45</v>
      </c>
      <c r="G17" s="114" t="s">
        <v>1110</v>
      </c>
      <c r="H17" s="58" t="s">
        <v>173</v>
      </c>
      <c r="I17" s="117" t="s">
        <v>1615</v>
      </c>
      <c r="J17" s="22">
        <v>1</v>
      </c>
      <c r="K17" s="21"/>
      <c r="L17" s="21"/>
      <c r="M17" s="21"/>
      <c r="N17" s="21"/>
      <c r="O17" s="21"/>
      <c r="P17" s="21"/>
      <c r="Q17" s="21"/>
      <c r="R17" s="22">
        <v>1750</v>
      </c>
      <c r="S17" s="114" t="s">
        <v>177</v>
      </c>
      <c r="T17" s="253" t="s">
        <v>178</v>
      </c>
      <c r="U17" s="115">
        <v>397</v>
      </c>
      <c r="V17" s="115">
        <v>397</v>
      </c>
      <c r="W17" s="115">
        <v>0</v>
      </c>
      <c r="X17" s="115">
        <v>0</v>
      </c>
      <c r="Y17" s="115">
        <v>0</v>
      </c>
      <c r="Z17" s="115">
        <v>0</v>
      </c>
      <c r="AA17" s="115">
        <v>0</v>
      </c>
      <c r="AB17" s="115"/>
      <c r="AC17" s="141">
        <v>500</v>
      </c>
      <c r="AD17" s="141">
        <v>300</v>
      </c>
      <c r="AE17" s="117" t="s">
        <v>175</v>
      </c>
      <c r="AF17" s="117" t="s">
        <v>1119</v>
      </c>
      <c r="AG17" s="21" t="s">
        <v>177</v>
      </c>
      <c r="AH17" s="21" t="s">
        <v>178</v>
      </c>
      <c r="AI17" s="58" t="s">
        <v>80</v>
      </c>
      <c r="AJ17" s="21" t="s">
        <v>81</v>
      </c>
      <c r="AK17" s="21" t="s">
        <v>82</v>
      </c>
      <c r="AL17" s="21" t="s">
        <v>55</v>
      </c>
      <c r="AM17" s="21" t="s">
        <v>179</v>
      </c>
      <c r="AN17" s="21" t="s">
        <v>56</v>
      </c>
      <c r="AO17" s="133" t="s">
        <v>1078</v>
      </c>
      <c r="AP17" s="21"/>
      <c r="AQ17" s="152" t="s">
        <v>1079</v>
      </c>
      <c r="AR17" s="152" t="s">
        <v>1079</v>
      </c>
      <c r="AS17" s="152" t="s">
        <v>1079</v>
      </c>
      <c r="AT17" s="152"/>
      <c r="AU17" s="152" t="s">
        <v>80</v>
      </c>
      <c r="AV17" s="128" t="s">
        <v>1091</v>
      </c>
    </row>
    <row r="18" s="74" customFormat="1" ht="135" spans="1:48">
      <c r="A18" s="20">
        <v>9</v>
      </c>
      <c r="B18" s="152" t="s">
        <v>180</v>
      </c>
      <c r="C18" s="152">
        <v>2022</v>
      </c>
      <c r="D18" s="21" t="s">
        <v>125</v>
      </c>
      <c r="E18" s="248" t="s">
        <v>181</v>
      </c>
      <c r="F18" s="114" t="s">
        <v>45</v>
      </c>
      <c r="G18" s="114" t="s">
        <v>1110</v>
      </c>
      <c r="H18" s="58" t="s">
        <v>182</v>
      </c>
      <c r="I18" s="303" t="s">
        <v>1616</v>
      </c>
      <c r="J18" s="22">
        <v>1</v>
      </c>
      <c r="K18" s="21"/>
      <c r="L18" s="21"/>
      <c r="M18" s="21"/>
      <c r="N18" s="21"/>
      <c r="O18" s="21"/>
      <c r="P18" s="21"/>
      <c r="Q18" s="21"/>
      <c r="R18" s="22">
        <v>3584</v>
      </c>
      <c r="S18" s="114" t="s">
        <v>78</v>
      </c>
      <c r="T18" s="253" t="s">
        <v>1076</v>
      </c>
      <c r="U18" s="115">
        <v>376.03</v>
      </c>
      <c r="V18" s="115">
        <v>376.03</v>
      </c>
      <c r="W18" s="115">
        <v>0</v>
      </c>
      <c r="X18" s="115">
        <v>0</v>
      </c>
      <c r="Y18" s="115">
        <v>0</v>
      </c>
      <c r="Z18" s="115">
        <v>0</v>
      </c>
      <c r="AA18" s="115">
        <v>0</v>
      </c>
      <c r="AB18" s="115"/>
      <c r="AC18" s="141">
        <v>1024</v>
      </c>
      <c r="AD18" s="141">
        <v>369</v>
      </c>
      <c r="AE18" s="117" t="s">
        <v>1459</v>
      </c>
      <c r="AF18" s="117" t="s">
        <v>1460</v>
      </c>
      <c r="AG18" s="21" t="s">
        <v>78</v>
      </c>
      <c r="AH18" s="21" t="s">
        <v>1076</v>
      </c>
      <c r="AI18" s="58" t="s">
        <v>80</v>
      </c>
      <c r="AJ18" s="21" t="s">
        <v>81</v>
      </c>
      <c r="AK18" s="21" t="s">
        <v>82</v>
      </c>
      <c r="AL18" s="21" t="s">
        <v>55</v>
      </c>
      <c r="AM18" s="21" t="s">
        <v>187</v>
      </c>
      <c r="AN18" s="21" t="s">
        <v>56</v>
      </c>
      <c r="AO18" s="133" t="s">
        <v>1078</v>
      </c>
      <c r="AP18" s="21"/>
      <c r="AQ18" s="152" t="s">
        <v>1079</v>
      </c>
      <c r="AR18" s="152" t="s">
        <v>1079</v>
      </c>
      <c r="AS18" s="152" t="s">
        <v>1079</v>
      </c>
      <c r="AT18" s="152"/>
      <c r="AU18" s="152" t="s">
        <v>80</v>
      </c>
      <c r="AV18" s="133" t="s">
        <v>1461</v>
      </c>
    </row>
    <row r="19" s="74" customFormat="1" ht="56.25" spans="1:48">
      <c r="A19" s="20">
        <v>10</v>
      </c>
      <c r="B19" s="152" t="s">
        <v>194</v>
      </c>
      <c r="C19" s="152">
        <v>2022</v>
      </c>
      <c r="D19" s="21" t="s">
        <v>125</v>
      </c>
      <c r="E19" s="248" t="s">
        <v>1122</v>
      </c>
      <c r="F19" s="58" t="s">
        <v>45</v>
      </c>
      <c r="G19" s="114">
        <v>2022</v>
      </c>
      <c r="H19" s="58" t="s">
        <v>196</v>
      </c>
      <c r="I19" s="117" t="s">
        <v>1462</v>
      </c>
      <c r="J19" s="22">
        <v>1</v>
      </c>
      <c r="K19" s="21"/>
      <c r="L19" s="21"/>
      <c r="M19" s="21"/>
      <c r="N19" s="21"/>
      <c r="O19" s="21"/>
      <c r="P19" s="21"/>
      <c r="Q19" s="21"/>
      <c r="R19" s="22">
        <v>557</v>
      </c>
      <c r="S19" s="114" t="s">
        <v>200</v>
      </c>
      <c r="T19" s="253" t="s">
        <v>201</v>
      </c>
      <c r="U19" s="115">
        <v>300</v>
      </c>
      <c r="V19" s="115">
        <v>300</v>
      </c>
      <c r="W19" s="115">
        <v>0</v>
      </c>
      <c r="X19" s="115">
        <v>0</v>
      </c>
      <c r="Y19" s="115">
        <v>0</v>
      </c>
      <c r="Z19" s="115">
        <v>0</v>
      </c>
      <c r="AA19" s="115">
        <v>0</v>
      </c>
      <c r="AB19" s="115"/>
      <c r="AC19" s="141">
        <v>159</v>
      </c>
      <c r="AD19" s="141">
        <v>72</v>
      </c>
      <c r="AE19" s="117" t="s">
        <v>1124</v>
      </c>
      <c r="AF19" s="117" t="s">
        <v>199</v>
      </c>
      <c r="AG19" s="21" t="s">
        <v>200</v>
      </c>
      <c r="AH19" s="21" t="s">
        <v>201</v>
      </c>
      <c r="AI19" s="58" t="s">
        <v>80</v>
      </c>
      <c r="AJ19" s="21" t="s">
        <v>81</v>
      </c>
      <c r="AK19" s="21" t="s">
        <v>82</v>
      </c>
      <c r="AL19" s="21" t="s">
        <v>55</v>
      </c>
      <c r="AM19" s="21" t="s">
        <v>202</v>
      </c>
      <c r="AN19" s="21" t="s">
        <v>203</v>
      </c>
      <c r="AO19" s="133" t="s">
        <v>1078</v>
      </c>
      <c r="AP19" s="21"/>
      <c r="AQ19" s="152" t="s">
        <v>1079</v>
      </c>
      <c r="AR19" s="152" t="s">
        <v>1079</v>
      </c>
      <c r="AS19" s="152" t="s">
        <v>1079</v>
      </c>
      <c r="AT19" s="152"/>
      <c r="AU19" s="152" t="s">
        <v>80</v>
      </c>
      <c r="AV19" s="133" t="s">
        <v>1080</v>
      </c>
    </row>
    <row r="20" s="74" customFormat="1" ht="56.25" spans="1:48">
      <c r="A20" s="20">
        <v>11</v>
      </c>
      <c r="B20" s="152" t="s">
        <v>254</v>
      </c>
      <c r="C20" s="152">
        <v>2022</v>
      </c>
      <c r="D20" s="22" t="s">
        <v>125</v>
      </c>
      <c r="E20" s="250" t="s">
        <v>1129</v>
      </c>
      <c r="F20" s="114" t="s">
        <v>45</v>
      </c>
      <c r="G20" s="114" t="s">
        <v>1110</v>
      </c>
      <c r="H20" s="114" t="s">
        <v>256</v>
      </c>
      <c r="I20" s="253" t="s">
        <v>1463</v>
      </c>
      <c r="J20" s="22">
        <v>1</v>
      </c>
      <c r="K20" s="22"/>
      <c r="L20" s="22"/>
      <c r="M20" s="22"/>
      <c r="N20" s="22"/>
      <c r="O20" s="22"/>
      <c r="P20" s="22"/>
      <c r="Q20" s="22"/>
      <c r="R20" s="22">
        <v>2828</v>
      </c>
      <c r="S20" s="114" t="s">
        <v>50</v>
      </c>
      <c r="T20" s="253" t="s">
        <v>51</v>
      </c>
      <c r="U20" s="115">
        <v>350</v>
      </c>
      <c r="V20" s="115">
        <v>350</v>
      </c>
      <c r="W20" s="115">
        <v>0</v>
      </c>
      <c r="X20" s="115">
        <v>0</v>
      </c>
      <c r="Y20" s="115">
        <v>0</v>
      </c>
      <c r="Z20" s="115">
        <v>0</v>
      </c>
      <c r="AA20" s="115">
        <v>0</v>
      </c>
      <c r="AB20" s="115"/>
      <c r="AC20" s="141">
        <v>808</v>
      </c>
      <c r="AD20" s="141">
        <v>329</v>
      </c>
      <c r="AE20" s="253" t="s">
        <v>1131</v>
      </c>
      <c r="AF20" s="253" t="s">
        <v>259</v>
      </c>
      <c r="AG20" s="22" t="s">
        <v>50</v>
      </c>
      <c r="AH20" s="21" t="s">
        <v>51</v>
      </c>
      <c r="AI20" s="58" t="s">
        <v>80</v>
      </c>
      <c r="AJ20" s="21" t="s">
        <v>81</v>
      </c>
      <c r="AK20" s="21" t="s">
        <v>82</v>
      </c>
      <c r="AL20" s="21" t="s">
        <v>55</v>
      </c>
      <c r="AM20" s="21" t="s">
        <v>131</v>
      </c>
      <c r="AN20" s="21" t="s">
        <v>203</v>
      </c>
      <c r="AO20" s="21" t="s">
        <v>1078</v>
      </c>
      <c r="AP20" s="21"/>
      <c r="AQ20" s="152" t="s">
        <v>1079</v>
      </c>
      <c r="AR20" s="152" t="s">
        <v>1079</v>
      </c>
      <c r="AS20" s="152" t="s">
        <v>1079</v>
      </c>
      <c r="AT20" s="152"/>
      <c r="AU20" s="152" t="s">
        <v>80</v>
      </c>
      <c r="AV20" s="133" t="s">
        <v>1080</v>
      </c>
    </row>
    <row r="21" s="3" customFormat="1" ht="18" customHeight="1" spans="1:48">
      <c r="A21" s="165"/>
      <c r="B21" s="156" t="s">
        <v>281</v>
      </c>
      <c r="C21" s="156"/>
      <c r="D21" s="156"/>
      <c r="E21" s="157"/>
      <c r="F21" s="156"/>
      <c r="G21" s="156"/>
      <c r="H21" s="157"/>
      <c r="I21" s="156"/>
      <c r="J21" s="166">
        <v>0</v>
      </c>
      <c r="K21" s="166">
        <v>0</v>
      </c>
      <c r="L21" s="166">
        <v>0</v>
      </c>
      <c r="M21" s="166">
        <v>0</v>
      </c>
      <c r="N21" s="166">
        <v>0</v>
      </c>
      <c r="O21" s="166">
        <v>0</v>
      </c>
      <c r="P21" s="166">
        <v>0</v>
      </c>
      <c r="Q21" s="166">
        <v>0</v>
      </c>
      <c r="R21" s="166">
        <v>0</v>
      </c>
      <c r="S21" s="166">
        <v>0</v>
      </c>
      <c r="T21" s="166">
        <v>0</v>
      </c>
      <c r="U21" s="166">
        <v>0</v>
      </c>
      <c r="V21" s="166">
        <v>0</v>
      </c>
      <c r="W21" s="166">
        <v>0</v>
      </c>
      <c r="X21" s="166">
        <v>0</v>
      </c>
      <c r="Y21" s="166">
        <v>0</v>
      </c>
      <c r="Z21" s="166">
        <v>0</v>
      </c>
      <c r="AA21" s="166">
        <v>0</v>
      </c>
      <c r="AB21" s="166"/>
      <c r="AC21" s="166">
        <v>0</v>
      </c>
      <c r="AD21" s="166">
        <v>0</v>
      </c>
      <c r="AE21" s="174"/>
      <c r="AF21" s="174"/>
      <c r="AG21" s="165"/>
      <c r="AH21" s="182"/>
      <c r="AI21" s="183"/>
      <c r="AJ21" s="182"/>
      <c r="AK21" s="165"/>
      <c r="AL21" s="184"/>
      <c r="AM21" s="175"/>
      <c r="AN21" s="163"/>
      <c r="AO21" s="178"/>
      <c r="AP21" s="163"/>
      <c r="AQ21" s="178"/>
      <c r="AR21" s="178"/>
      <c r="AS21" s="178"/>
      <c r="AT21" s="178"/>
      <c r="AU21" s="304" t="s">
        <v>80</v>
      </c>
      <c r="AV21" s="178"/>
    </row>
    <row r="22" s="3" customFormat="1" ht="18" customHeight="1" spans="1:48">
      <c r="A22" s="165"/>
      <c r="B22" s="156" t="s">
        <v>282</v>
      </c>
      <c r="C22" s="156"/>
      <c r="D22" s="156"/>
      <c r="E22" s="157"/>
      <c r="F22" s="156"/>
      <c r="G22" s="156"/>
      <c r="H22" s="157"/>
      <c r="I22" s="156"/>
      <c r="J22" s="166">
        <f t="shared" ref="J22:AA22" si="5">SUM(J23:J28)</f>
        <v>6</v>
      </c>
      <c r="K22" s="166">
        <f t="shared" si="5"/>
        <v>0</v>
      </c>
      <c r="L22" s="166">
        <f t="shared" si="5"/>
        <v>0</v>
      </c>
      <c r="M22" s="166">
        <f t="shared" si="5"/>
        <v>0</v>
      </c>
      <c r="N22" s="166">
        <f t="shared" si="5"/>
        <v>0</v>
      </c>
      <c r="O22" s="166">
        <f t="shared" si="5"/>
        <v>0</v>
      </c>
      <c r="P22" s="166">
        <f t="shared" si="5"/>
        <v>0</v>
      </c>
      <c r="Q22" s="166">
        <f t="shared" si="5"/>
        <v>0</v>
      </c>
      <c r="R22" s="166">
        <f t="shared" si="5"/>
        <v>24099</v>
      </c>
      <c r="S22" s="166">
        <f t="shared" si="5"/>
        <v>0</v>
      </c>
      <c r="T22" s="166">
        <f t="shared" si="5"/>
        <v>0</v>
      </c>
      <c r="U22" s="166">
        <f t="shared" si="5"/>
        <v>4116.78</v>
      </c>
      <c r="V22" s="166">
        <f t="shared" si="5"/>
        <v>1461.75</v>
      </c>
      <c r="W22" s="166">
        <f t="shared" si="5"/>
        <v>375.03</v>
      </c>
      <c r="X22" s="166">
        <f t="shared" si="5"/>
        <v>1881</v>
      </c>
      <c r="Y22" s="166">
        <f t="shared" si="5"/>
        <v>0</v>
      </c>
      <c r="Z22" s="166">
        <f t="shared" si="5"/>
        <v>399</v>
      </c>
      <c r="AA22" s="166">
        <f t="shared" si="5"/>
        <v>0</v>
      </c>
      <c r="AB22" s="166"/>
      <c r="AC22" s="166">
        <f>SUM(AC23:AC28)</f>
        <v>6885</v>
      </c>
      <c r="AD22" s="166">
        <f>SUM(AD23:AD28)</f>
        <v>2935</v>
      </c>
      <c r="AE22" s="174"/>
      <c r="AF22" s="174"/>
      <c r="AG22" s="165"/>
      <c r="AH22" s="182"/>
      <c r="AI22" s="183"/>
      <c r="AJ22" s="182"/>
      <c r="AK22" s="165"/>
      <c r="AL22" s="184"/>
      <c r="AM22" s="175"/>
      <c r="AN22" s="163"/>
      <c r="AO22" s="178"/>
      <c r="AP22" s="163"/>
      <c r="AQ22" s="178"/>
      <c r="AR22" s="178"/>
      <c r="AS22" s="178"/>
      <c r="AT22" s="178"/>
      <c r="AU22" s="304" t="s">
        <v>80</v>
      </c>
      <c r="AV22" s="178"/>
    </row>
    <row r="23" s="1" customFormat="1" ht="67.5" spans="1:48">
      <c r="A23" s="20">
        <v>12</v>
      </c>
      <c r="B23" s="158" t="s">
        <v>283</v>
      </c>
      <c r="C23" s="20">
        <v>2022</v>
      </c>
      <c r="D23" s="23" t="s">
        <v>125</v>
      </c>
      <c r="E23" s="251" t="s">
        <v>284</v>
      </c>
      <c r="F23" s="23" t="s">
        <v>45</v>
      </c>
      <c r="G23" s="22" t="s">
        <v>1072</v>
      </c>
      <c r="H23" s="23" t="s">
        <v>285</v>
      </c>
      <c r="I23" s="35" t="s">
        <v>1132</v>
      </c>
      <c r="J23" s="23">
        <v>1</v>
      </c>
      <c r="K23" s="23"/>
      <c r="L23" s="23"/>
      <c r="M23" s="23"/>
      <c r="N23" s="23"/>
      <c r="O23" s="23"/>
      <c r="P23" s="23"/>
      <c r="Q23" s="23"/>
      <c r="R23" s="22">
        <v>7623</v>
      </c>
      <c r="S23" s="23" t="s">
        <v>50</v>
      </c>
      <c r="T23" s="35" t="s">
        <v>51</v>
      </c>
      <c r="U23" s="44">
        <v>1950</v>
      </c>
      <c r="V23" s="44">
        <v>700</v>
      </c>
      <c r="W23" s="44">
        <v>0</v>
      </c>
      <c r="X23" s="44">
        <v>1250</v>
      </c>
      <c r="Y23" s="44">
        <v>0</v>
      </c>
      <c r="Z23" s="44">
        <v>0</v>
      </c>
      <c r="AA23" s="44">
        <v>0</v>
      </c>
      <c r="AB23" s="44"/>
      <c r="AC23" s="50">
        <v>2178</v>
      </c>
      <c r="AD23" s="50">
        <v>1175</v>
      </c>
      <c r="AE23" s="35" t="s">
        <v>1464</v>
      </c>
      <c r="AF23" s="35" t="s">
        <v>1465</v>
      </c>
      <c r="AG23" s="22" t="s">
        <v>50</v>
      </c>
      <c r="AH23" s="21" t="s">
        <v>51</v>
      </c>
      <c r="AI23" s="58" t="s">
        <v>80</v>
      </c>
      <c r="AJ23" s="21" t="s">
        <v>81</v>
      </c>
      <c r="AK23" s="21" t="s">
        <v>82</v>
      </c>
      <c r="AL23" s="21" t="s">
        <v>55</v>
      </c>
      <c r="AM23" s="21" t="s">
        <v>289</v>
      </c>
      <c r="AN23" s="21" t="s">
        <v>56</v>
      </c>
      <c r="AO23" s="21" t="s">
        <v>1078</v>
      </c>
      <c r="AP23" s="21"/>
      <c r="AQ23" s="20" t="s">
        <v>1079</v>
      </c>
      <c r="AR23" s="20" t="s">
        <v>1079</v>
      </c>
      <c r="AS23" s="20" t="s">
        <v>1079</v>
      </c>
      <c r="AT23" s="262" t="s">
        <v>1135</v>
      </c>
      <c r="AU23" s="152" t="s">
        <v>80</v>
      </c>
      <c r="AV23" s="133" t="s">
        <v>1080</v>
      </c>
    </row>
    <row r="24" s="74" customFormat="1" ht="132" customHeight="1" spans="1:49">
      <c r="A24" s="20">
        <v>13</v>
      </c>
      <c r="B24" s="247" t="s">
        <v>290</v>
      </c>
      <c r="C24" s="152">
        <v>2022</v>
      </c>
      <c r="D24" s="23" t="s">
        <v>125</v>
      </c>
      <c r="E24" s="248" t="s">
        <v>291</v>
      </c>
      <c r="F24" s="192" t="s">
        <v>45</v>
      </c>
      <c r="G24" s="114" t="s">
        <v>1072</v>
      </c>
      <c r="H24" s="252" t="s">
        <v>190</v>
      </c>
      <c r="I24" s="254" t="s">
        <v>1466</v>
      </c>
      <c r="J24" s="192">
        <v>1</v>
      </c>
      <c r="K24" s="192"/>
      <c r="L24" s="192"/>
      <c r="M24" s="192"/>
      <c r="N24" s="192"/>
      <c r="O24" s="192"/>
      <c r="P24" s="192"/>
      <c r="Q24" s="192"/>
      <c r="R24" s="114">
        <v>2587</v>
      </c>
      <c r="S24" s="255" t="s">
        <v>70</v>
      </c>
      <c r="T24" s="256" t="s">
        <v>1075</v>
      </c>
      <c r="U24" s="115">
        <v>1200</v>
      </c>
      <c r="V24" s="115">
        <v>400</v>
      </c>
      <c r="W24" s="115">
        <v>0</v>
      </c>
      <c r="X24" s="115">
        <f>U24-V24-Z24</f>
        <v>401</v>
      </c>
      <c r="Y24" s="115">
        <v>0</v>
      </c>
      <c r="Z24" s="115">
        <v>399</v>
      </c>
      <c r="AA24" s="115">
        <v>0</v>
      </c>
      <c r="AB24" s="115"/>
      <c r="AC24" s="141">
        <v>739</v>
      </c>
      <c r="AD24" s="141">
        <v>116</v>
      </c>
      <c r="AE24" s="117" t="s">
        <v>1467</v>
      </c>
      <c r="AF24" s="117" t="s">
        <v>1134</v>
      </c>
      <c r="AG24" s="21" t="s">
        <v>70</v>
      </c>
      <c r="AH24" s="21" t="s">
        <v>1075</v>
      </c>
      <c r="AI24" s="58" t="s">
        <v>80</v>
      </c>
      <c r="AJ24" s="21" t="s">
        <v>81</v>
      </c>
      <c r="AK24" s="21" t="s">
        <v>82</v>
      </c>
      <c r="AL24" s="21" t="s">
        <v>55</v>
      </c>
      <c r="AM24" s="59" t="s">
        <v>289</v>
      </c>
      <c r="AN24" s="21" t="s">
        <v>56</v>
      </c>
      <c r="AO24" s="21" t="s">
        <v>1078</v>
      </c>
      <c r="AP24" s="21"/>
      <c r="AQ24" s="152" t="s">
        <v>1079</v>
      </c>
      <c r="AR24" s="152" t="s">
        <v>1079</v>
      </c>
      <c r="AS24" s="152" t="s">
        <v>1079</v>
      </c>
      <c r="AT24" s="152" t="s">
        <v>1135</v>
      </c>
      <c r="AU24" s="152" t="s">
        <v>80</v>
      </c>
      <c r="AV24" s="133" t="s">
        <v>1080</v>
      </c>
      <c r="AW24" s="74" t="s">
        <v>1135</v>
      </c>
    </row>
    <row r="25" s="1" customFormat="1" ht="105" customHeight="1" spans="1:48">
      <c r="A25" s="20">
        <v>14</v>
      </c>
      <c r="B25" s="158" t="s">
        <v>301</v>
      </c>
      <c r="C25" s="20">
        <v>2022</v>
      </c>
      <c r="D25" s="21" t="s">
        <v>125</v>
      </c>
      <c r="E25" s="71" t="s">
        <v>302</v>
      </c>
      <c r="F25" s="21" t="s">
        <v>45</v>
      </c>
      <c r="G25" s="22" t="s">
        <v>1072</v>
      </c>
      <c r="H25" s="21" t="s">
        <v>303</v>
      </c>
      <c r="I25" s="33" t="s">
        <v>1468</v>
      </c>
      <c r="J25" s="23">
        <v>1</v>
      </c>
      <c r="K25" s="21"/>
      <c r="L25" s="21"/>
      <c r="M25" s="21"/>
      <c r="N25" s="21"/>
      <c r="O25" s="21"/>
      <c r="P25" s="21"/>
      <c r="Q25" s="21"/>
      <c r="R25" s="22">
        <v>2380</v>
      </c>
      <c r="S25" s="23" t="s">
        <v>177</v>
      </c>
      <c r="T25" s="35" t="s">
        <v>178</v>
      </c>
      <c r="U25" s="44">
        <v>350</v>
      </c>
      <c r="V25" s="44">
        <v>120</v>
      </c>
      <c r="W25" s="44">
        <v>0</v>
      </c>
      <c r="X25" s="44">
        <v>230</v>
      </c>
      <c r="Y25" s="44">
        <v>0</v>
      </c>
      <c r="Z25" s="44">
        <v>0</v>
      </c>
      <c r="AA25" s="44">
        <v>0</v>
      </c>
      <c r="AB25" s="44"/>
      <c r="AC25" s="50">
        <v>680</v>
      </c>
      <c r="AD25" s="50">
        <v>300</v>
      </c>
      <c r="AE25" s="33" t="s">
        <v>305</v>
      </c>
      <c r="AF25" s="33" t="s">
        <v>306</v>
      </c>
      <c r="AG25" s="21" t="s">
        <v>177</v>
      </c>
      <c r="AH25" s="21" t="s">
        <v>178</v>
      </c>
      <c r="AI25" s="58" t="s">
        <v>80</v>
      </c>
      <c r="AJ25" s="21" t="s">
        <v>81</v>
      </c>
      <c r="AK25" s="21" t="s">
        <v>82</v>
      </c>
      <c r="AL25" s="21" t="s">
        <v>55</v>
      </c>
      <c r="AM25" s="59" t="s">
        <v>289</v>
      </c>
      <c r="AN25" s="21" t="s">
        <v>56</v>
      </c>
      <c r="AO25" s="21" t="s">
        <v>1078</v>
      </c>
      <c r="AP25" s="21"/>
      <c r="AQ25" s="20" t="s">
        <v>1079</v>
      </c>
      <c r="AR25" s="20" t="s">
        <v>1079</v>
      </c>
      <c r="AS25" s="158" t="s">
        <v>1079</v>
      </c>
      <c r="AT25" s="152" t="s">
        <v>1135</v>
      </c>
      <c r="AU25" s="152" t="s">
        <v>80</v>
      </c>
      <c r="AV25" s="133" t="s">
        <v>1080</v>
      </c>
    </row>
    <row r="26" s="1" customFormat="1" ht="62" customHeight="1" spans="1:48">
      <c r="A26" s="20">
        <v>15</v>
      </c>
      <c r="B26" s="158" t="s">
        <v>307</v>
      </c>
      <c r="C26" s="20">
        <v>2022</v>
      </c>
      <c r="D26" s="21" t="s">
        <v>125</v>
      </c>
      <c r="E26" s="71" t="s">
        <v>308</v>
      </c>
      <c r="F26" s="22" t="s">
        <v>45</v>
      </c>
      <c r="G26" s="22" t="s">
        <v>1072</v>
      </c>
      <c r="H26" s="21" t="s">
        <v>303</v>
      </c>
      <c r="I26" s="33" t="s">
        <v>1469</v>
      </c>
      <c r="J26" s="24">
        <v>1</v>
      </c>
      <c r="K26" s="21"/>
      <c r="L26" s="21"/>
      <c r="M26" s="21"/>
      <c r="N26" s="21"/>
      <c r="O26" s="21"/>
      <c r="P26" s="21"/>
      <c r="Q26" s="21"/>
      <c r="R26" s="22">
        <v>5758</v>
      </c>
      <c r="S26" s="23" t="s">
        <v>177</v>
      </c>
      <c r="T26" s="35" t="s">
        <v>178</v>
      </c>
      <c r="U26" s="44">
        <v>26</v>
      </c>
      <c r="V26" s="44">
        <v>26</v>
      </c>
      <c r="W26" s="44">
        <v>0</v>
      </c>
      <c r="X26" s="44">
        <v>0</v>
      </c>
      <c r="Y26" s="44">
        <v>0</v>
      </c>
      <c r="Z26" s="44">
        <v>0</v>
      </c>
      <c r="AA26" s="44">
        <v>0</v>
      </c>
      <c r="AB26" s="44"/>
      <c r="AC26" s="50">
        <v>1645</v>
      </c>
      <c r="AD26" s="50">
        <v>754</v>
      </c>
      <c r="AE26" s="33" t="s">
        <v>310</v>
      </c>
      <c r="AF26" s="33" t="s">
        <v>311</v>
      </c>
      <c r="AG26" s="21" t="s">
        <v>177</v>
      </c>
      <c r="AH26" s="21" t="s">
        <v>178</v>
      </c>
      <c r="AI26" s="58" t="s">
        <v>80</v>
      </c>
      <c r="AJ26" s="21" t="s">
        <v>81</v>
      </c>
      <c r="AK26" s="21" t="s">
        <v>82</v>
      </c>
      <c r="AL26" s="21" t="s">
        <v>55</v>
      </c>
      <c r="AM26" s="59" t="s">
        <v>289</v>
      </c>
      <c r="AN26" s="21" t="s">
        <v>56</v>
      </c>
      <c r="AO26" s="21" t="s">
        <v>1078</v>
      </c>
      <c r="AP26" s="21"/>
      <c r="AQ26" s="20" t="s">
        <v>1079</v>
      </c>
      <c r="AR26" s="20" t="s">
        <v>1079</v>
      </c>
      <c r="AS26" s="158" t="s">
        <v>1079</v>
      </c>
      <c r="AT26" s="152" t="s">
        <v>1135</v>
      </c>
      <c r="AU26" s="152" t="s">
        <v>387</v>
      </c>
      <c r="AV26" s="133" t="s">
        <v>1080</v>
      </c>
    </row>
    <row r="27" s="1" customFormat="1" ht="45" spans="1:48">
      <c r="A27" s="20">
        <v>16</v>
      </c>
      <c r="B27" s="158" t="s">
        <v>312</v>
      </c>
      <c r="C27" s="20">
        <v>2022</v>
      </c>
      <c r="D27" s="21" t="s">
        <v>125</v>
      </c>
      <c r="E27" s="21" t="s">
        <v>313</v>
      </c>
      <c r="F27" s="22" t="s">
        <v>45</v>
      </c>
      <c r="G27" s="22" t="s">
        <v>1072</v>
      </c>
      <c r="H27" s="21" t="s">
        <v>314</v>
      </c>
      <c r="I27" s="33" t="s">
        <v>1138</v>
      </c>
      <c r="J27" s="21">
        <v>1</v>
      </c>
      <c r="K27" s="21"/>
      <c r="L27" s="21"/>
      <c r="M27" s="21"/>
      <c r="N27" s="21"/>
      <c r="O27" s="21"/>
      <c r="P27" s="21"/>
      <c r="Q27" s="21"/>
      <c r="R27" s="22">
        <v>2380</v>
      </c>
      <c r="S27" s="23" t="s">
        <v>177</v>
      </c>
      <c r="T27" s="35" t="s">
        <v>178</v>
      </c>
      <c r="U27" s="44">
        <v>15.75</v>
      </c>
      <c r="V27" s="44">
        <v>15.75</v>
      </c>
      <c r="W27" s="44">
        <v>0</v>
      </c>
      <c r="X27" s="44">
        <v>0</v>
      </c>
      <c r="Y27" s="44">
        <v>0</v>
      </c>
      <c r="Z27" s="44">
        <v>0</v>
      </c>
      <c r="AA27" s="44">
        <v>0</v>
      </c>
      <c r="AB27" s="44"/>
      <c r="AC27" s="50">
        <v>680</v>
      </c>
      <c r="AD27" s="50">
        <v>300</v>
      </c>
      <c r="AE27" s="33" t="s">
        <v>316</v>
      </c>
      <c r="AF27" s="33" t="s">
        <v>317</v>
      </c>
      <c r="AG27" s="21" t="s">
        <v>177</v>
      </c>
      <c r="AH27" s="21" t="s">
        <v>178</v>
      </c>
      <c r="AI27" s="58" t="s">
        <v>80</v>
      </c>
      <c r="AJ27" s="21" t="s">
        <v>81</v>
      </c>
      <c r="AK27" s="21" t="s">
        <v>82</v>
      </c>
      <c r="AL27" s="21" t="s">
        <v>55</v>
      </c>
      <c r="AM27" s="59" t="s">
        <v>289</v>
      </c>
      <c r="AN27" s="21" t="s">
        <v>56</v>
      </c>
      <c r="AO27" s="21" t="s">
        <v>1078</v>
      </c>
      <c r="AP27" s="21"/>
      <c r="AQ27" s="20" t="s">
        <v>1079</v>
      </c>
      <c r="AR27" s="20" t="s">
        <v>1079</v>
      </c>
      <c r="AS27" s="158" t="s">
        <v>1079</v>
      </c>
      <c r="AT27" s="152" t="s">
        <v>1135</v>
      </c>
      <c r="AU27" s="152" t="s">
        <v>80</v>
      </c>
      <c r="AV27" s="133" t="s">
        <v>1080</v>
      </c>
    </row>
    <row r="28" s="1" customFormat="1" ht="112" customHeight="1" spans="1:49">
      <c r="A28" s="20">
        <v>17</v>
      </c>
      <c r="B28" s="20" t="s">
        <v>323</v>
      </c>
      <c r="C28" s="20">
        <v>2022</v>
      </c>
      <c r="D28" s="21" t="s">
        <v>125</v>
      </c>
      <c r="E28" s="71" t="s">
        <v>1471</v>
      </c>
      <c r="F28" s="21" t="s">
        <v>45</v>
      </c>
      <c r="G28" s="22" t="s">
        <v>1072</v>
      </c>
      <c r="H28" s="21" t="s">
        <v>164</v>
      </c>
      <c r="I28" s="33" t="s">
        <v>1472</v>
      </c>
      <c r="J28" s="24">
        <v>1</v>
      </c>
      <c r="K28" s="21"/>
      <c r="L28" s="21"/>
      <c r="M28" s="21"/>
      <c r="N28" s="21"/>
      <c r="O28" s="21"/>
      <c r="P28" s="21"/>
      <c r="Q28" s="21"/>
      <c r="R28" s="22">
        <v>3371</v>
      </c>
      <c r="S28" s="23" t="s">
        <v>168</v>
      </c>
      <c r="T28" s="35" t="s">
        <v>1117</v>
      </c>
      <c r="U28" s="44">
        <v>575.03</v>
      </c>
      <c r="V28" s="44">
        <v>200</v>
      </c>
      <c r="W28" s="44">
        <v>375.03</v>
      </c>
      <c r="X28" s="44">
        <v>0</v>
      </c>
      <c r="Y28" s="44">
        <v>0</v>
      </c>
      <c r="Z28" s="44">
        <v>0</v>
      </c>
      <c r="AA28" s="44">
        <v>0</v>
      </c>
      <c r="AB28" s="44"/>
      <c r="AC28" s="50">
        <v>963</v>
      </c>
      <c r="AD28" s="50">
        <v>290</v>
      </c>
      <c r="AE28" s="33" t="s">
        <v>326</v>
      </c>
      <c r="AF28" s="33" t="s">
        <v>327</v>
      </c>
      <c r="AG28" s="21" t="s">
        <v>168</v>
      </c>
      <c r="AH28" s="21" t="s">
        <v>1117</v>
      </c>
      <c r="AI28" s="58" t="s">
        <v>80</v>
      </c>
      <c r="AJ28" s="21" t="s">
        <v>81</v>
      </c>
      <c r="AK28" s="21" t="s">
        <v>82</v>
      </c>
      <c r="AL28" s="21" t="s">
        <v>55</v>
      </c>
      <c r="AM28" s="59" t="s">
        <v>289</v>
      </c>
      <c r="AN28" s="21" t="s">
        <v>56</v>
      </c>
      <c r="AO28" s="21" t="s">
        <v>1078</v>
      </c>
      <c r="AP28" s="21"/>
      <c r="AQ28" s="20" t="s">
        <v>1079</v>
      </c>
      <c r="AR28" s="20" t="s">
        <v>1079</v>
      </c>
      <c r="AS28" s="20"/>
      <c r="AT28" s="20" t="s">
        <v>1216</v>
      </c>
      <c r="AU28" s="152" t="s">
        <v>80</v>
      </c>
      <c r="AV28" s="128"/>
      <c r="AW28" s="1" t="s">
        <v>1140</v>
      </c>
    </row>
    <row r="29" s="3" customFormat="1" ht="18" customHeight="1" spans="1:48">
      <c r="A29" s="165"/>
      <c r="B29" s="156" t="s">
        <v>359</v>
      </c>
      <c r="C29" s="156"/>
      <c r="D29" s="156"/>
      <c r="E29" s="157"/>
      <c r="F29" s="156"/>
      <c r="G29" s="156"/>
      <c r="H29" s="157"/>
      <c r="I29" s="156"/>
      <c r="J29" s="166">
        <v>0</v>
      </c>
      <c r="K29" s="166">
        <v>0</v>
      </c>
      <c r="L29" s="166">
        <v>0</v>
      </c>
      <c r="M29" s="166">
        <v>0</v>
      </c>
      <c r="N29" s="166">
        <v>0</v>
      </c>
      <c r="O29" s="166">
        <v>0</v>
      </c>
      <c r="P29" s="166">
        <v>0</v>
      </c>
      <c r="Q29" s="166">
        <v>0</v>
      </c>
      <c r="R29" s="166">
        <v>0</v>
      </c>
      <c r="S29" s="166">
        <v>0</v>
      </c>
      <c r="T29" s="166">
        <v>0</v>
      </c>
      <c r="U29" s="166">
        <v>0</v>
      </c>
      <c r="V29" s="166">
        <v>0</v>
      </c>
      <c r="W29" s="166">
        <v>0</v>
      </c>
      <c r="X29" s="166">
        <v>0</v>
      </c>
      <c r="Y29" s="166">
        <v>0</v>
      </c>
      <c r="Z29" s="166">
        <v>0</v>
      </c>
      <c r="AA29" s="166">
        <v>0</v>
      </c>
      <c r="AB29" s="166"/>
      <c r="AC29" s="166" t="e">
        <f>SUM(#REF!)</f>
        <v>#REF!</v>
      </c>
      <c r="AD29" s="166" t="e">
        <f>SUM(#REF!)</f>
        <v>#REF!</v>
      </c>
      <c r="AE29" s="174"/>
      <c r="AF29" s="174"/>
      <c r="AG29" s="165"/>
      <c r="AH29" s="182"/>
      <c r="AI29" s="183"/>
      <c r="AJ29" s="182"/>
      <c r="AK29" s="165"/>
      <c r="AL29" s="184"/>
      <c r="AM29" s="175"/>
      <c r="AN29" s="163"/>
      <c r="AO29" s="178"/>
      <c r="AP29" s="163"/>
      <c r="AQ29" s="178"/>
      <c r="AR29" s="178"/>
      <c r="AS29" s="178"/>
      <c r="AT29" s="178"/>
      <c r="AU29" s="304" t="s">
        <v>80</v>
      </c>
      <c r="AV29" s="178"/>
    </row>
    <row r="30" s="3" customFormat="1" ht="18" customHeight="1" spans="1:48">
      <c r="A30" s="165"/>
      <c r="B30" s="156" t="s">
        <v>371</v>
      </c>
      <c r="C30" s="156"/>
      <c r="D30" s="156"/>
      <c r="E30" s="157"/>
      <c r="F30" s="156"/>
      <c r="G30" s="156"/>
      <c r="H30" s="157"/>
      <c r="I30" s="156"/>
      <c r="J30" s="166">
        <v>0</v>
      </c>
      <c r="K30" s="166">
        <v>0</v>
      </c>
      <c r="L30" s="166">
        <v>0</v>
      </c>
      <c r="M30" s="166">
        <v>0</v>
      </c>
      <c r="N30" s="166">
        <v>0</v>
      </c>
      <c r="O30" s="166">
        <v>0</v>
      </c>
      <c r="P30" s="166">
        <v>0</v>
      </c>
      <c r="Q30" s="166">
        <v>0</v>
      </c>
      <c r="R30" s="166">
        <v>0</v>
      </c>
      <c r="S30" s="166">
        <v>0</v>
      </c>
      <c r="T30" s="166">
        <v>0</v>
      </c>
      <c r="U30" s="166">
        <v>0</v>
      </c>
      <c r="V30" s="166">
        <v>0</v>
      </c>
      <c r="W30" s="166">
        <v>0</v>
      </c>
      <c r="X30" s="166">
        <v>0</v>
      </c>
      <c r="Y30" s="166">
        <v>0</v>
      </c>
      <c r="Z30" s="166">
        <v>0</v>
      </c>
      <c r="AA30" s="166">
        <v>0</v>
      </c>
      <c r="AB30" s="166"/>
      <c r="AC30" s="166">
        <v>0</v>
      </c>
      <c r="AD30" s="166">
        <v>0</v>
      </c>
      <c r="AE30" s="174"/>
      <c r="AF30" s="174"/>
      <c r="AG30" s="165"/>
      <c r="AH30" s="182"/>
      <c r="AI30" s="183"/>
      <c r="AJ30" s="182"/>
      <c r="AK30" s="165"/>
      <c r="AL30" s="184"/>
      <c r="AM30" s="175"/>
      <c r="AN30" s="163"/>
      <c r="AO30" s="178"/>
      <c r="AP30" s="163"/>
      <c r="AQ30" s="178"/>
      <c r="AR30" s="178"/>
      <c r="AS30" s="178"/>
      <c r="AT30" s="178"/>
      <c r="AU30" s="304" t="s">
        <v>80</v>
      </c>
      <c r="AV30" s="178"/>
    </row>
    <row r="31" s="3" customFormat="1" ht="18" customHeight="1" spans="1:48">
      <c r="A31" s="165"/>
      <c r="B31" s="156" t="s">
        <v>372</v>
      </c>
      <c r="C31" s="156"/>
      <c r="D31" s="156"/>
      <c r="E31" s="157"/>
      <c r="F31" s="156"/>
      <c r="G31" s="156"/>
      <c r="H31" s="157"/>
      <c r="I31" s="156"/>
      <c r="J31" s="166">
        <f t="shared" ref="J31:AA31" si="6">J32+J33++J34+J37</f>
        <v>2</v>
      </c>
      <c r="K31" s="166">
        <f t="shared" si="6"/>
        <v>0</v>
      </c>
      <c r="L31" s="166">
        <f t="shared" si="6"/>
        <v>0</v>
      </c>
      <c r="M31" s="166">
        <f t="shared" si="6"/>
        <v>0</v>
      </c>
      <c r="N31" s="166">
        <f t="shared" si="6"/>
        <v>0</v>
      </c>
      <c r="O31" s="166">
        <f t="shared" si="6"/>
        <v>0</v>
      </c>
      <c r="P31" s="166">
        <f t="shared" si="6"/>
        <v>0</v>
      </c>
      <c r="Q31" s="166">
        <f t="shared" si="6"/>
        <v>0</v>
      </c>
      <c r="R31" s="166">
        <f t="shared" si="6"/>
        <v>3000</v>
      </c>
      <c r="S31" s="166">
        <f t="shared" si="6"/>
        <v>0</v>
      </c>
      <c r="T31" s="166">
        <f t="shared" si="6"/>
        <v>0</v>
      </c>
      <c r="U31" s="166">
        <f t="shared" si="6"/>
        <v>3390</v>
      </c>
      <c r="V31" s="166">
        <f t="shared" si="6"/>
        <v>1509.25</v>
      </c>
      <c r="W31" s="166">
        <f t="shared" si="6"/>
        <v>0</v>
      </c>
      <c r="X31" s="166">
        <f t="shared" si="6"/>
        <v>1880.75</v>
      </c>
      <c r="Y31" s="166">
        <f t="shared" si="6"/>
        <v>0</v>
      </c>
      <c r="Z31" s="166">
        <f t="shared" si="6"/>
        <v>0</v>
      </c>
      <c r="AA31" s="166">
        <f t="shared" si="6"/>
        <v>0</v>
      </c>
      <c r="AB31" s="166"/>
      <c r="AC31" s="166" t="e">
        <f>AC32+AC33++AC34+AC37</f>
        <v>#REF!</v>
      </c>
      <c r="AD31" s="166" t="e">
        <f>AD32+AD33++AD34+AD37</f>
        <v>#REF!</v>
      </c>
      <c r="AE31" s="174"/>
      <c r="AF31" s="174"/>
      <c r="AG31" s="165"/>
      <c r="AH31" s="182"/>
      <c r="AI31" s="183"/>
      <c r="AJ31" s="182"/>
      <c r="AK31" s="165"/>
      <c r="AL31" s="184"/>
      <c r="AM31" s="175"/>
      <c r="AN31" s="163"/>
      <c r="AO31" s="178"/>
      <c r="AP31" s="163"/>
      <c r="AQ31" s="178"/>
      <c r="AR31" s="178"/>
      <c r="AS31" s="178"/>
      <c r="AT31" s="178"/>
      <c r="AU31" s="304" t="s">
        <v>438</v>
      </c>
      <c r="AV31" s="178"/>
    </row>
    <row r="32" s="3" customFormat="1" ht="18" customHeight="1" spans="1:48">
      <c r="A32" s="165"/>
      <c r="B32" s="156" t="s">
        <v>373</v>
      </c>
      <c r="C32" s="156"/>
      <c r="D32" s="156"/>
      <c r="E32" s="157"/>
      <c r="F32" s="156"/>
      <c r="G32" s="156"/>
      <c r="H32" s="157"/>
      <c r="I32" s="156"/>
      <c r="J32" s="166">
        <v>0</v>
      </c>
      <c r="K32" s="166">
        <v>0</v>
      </c>
      <c r="L32" s="166">
        <v>0</v>
      </c>
      <c r="M32" s="166">
        <v>0</v>
      </c>
      <c r="N32" s="166">
        <v>0</v>
      </c>
      <c r="O32" s="166">
        <v>0</v>
      </c>
      <c r="P32" s="166">
        <v>0</v>
      </c>
      <c r="Q32" s="166">
        <v>0</v>
      </c>
      <c r="R32" s="166">
        <v>0</v>
      </c>
      <c r="S32" s="166">
        <v>0</v>
      </c>
      <c r="T32" s="166">
        <v>0</v>
      </c>
      <c r="U32" s="166">
        <v>0</v>
      </c>
      <c r="V32" s="166">
        <v>0</v>
      </c>
      <c r="W32" s="166">
        <v>0</v>
      </c>
      <c r="X32" s="166">
        <v>0</v>
      </c>
      <c r="Y32" s="166">
        <v>0</v>
      </c>
      <c r="Z32" s="166">
        <v>0</v>
      </c>
      <c r="AA32" s="166">
        <v>0</v>
      </c>
      <c r="AB32" s="166"/>
      <c r="AC32" s="166">
        <v>0</v>
      </c>
      <c r="AD32" s="166">
        <v>0</v>
      </c>
      <c r="AE32" s="174"/>
      <c r="AF32" s="174"/>
      <c r="AG32" s="165"/>
      <c r="AH32" s="182"/>
      <c r="AI32" s="183"/>
      <c r="AJ32" s="182"/>
      <c r="AK32" s="165"/>
      <c r="AL32" s="184"/>
      <c r="AM32" s="175"/>
      <c r="AN32" s="163"/>
      <c r="AO32" s="178"/>
      <c r="AP32" s="163"/>
      <c r="AQ32" s="178"/>
      <c r="AR32" s="178"/>
      <c r="AS32" s="178"/>
      <c r="AT32" s="178"/>
      <c r="AU32" s="304" t="s">
        <v>438</v>
      </c>
      <c r="AV32" s="178"/>
    </row>
    <row r="33" s="3" customFormat="1" ht="18" customHeight="1" spans="1:48">
      <c r="A33" s="165"/>
      <c r="B33" s="156" t="s">
        <v>374</v>
      </c>
      <c r="C33" s="156"/>
      <c r="D33" s="156"/>
      <c r="E33" s="157"/>
      <c r="F33" s="156"/>
      <c r="G33" s="156"/>
      <c r="H33" s="157"/>
      <c r="I33" s="156"/>
      <c r="J33" s="166">
        <v>0</v>
      </c>
      <c r="K33" s="166">
        <v>0</v>
      </c>
      <c r="L33" s="166">
        <v>0</v>
      </c>
      <c r="M33" s="166">
        <v>0</v>
      </c>
      <c r="N33" s="166">
        <v>0</v>
      </c>
      <c r="O33" s="166">
        <v>0</v>
      </c>
      <c r="P33" s="166">
        <v>0</v>
      </c>
      <c r="Q33" s="166">
        <v>0</v>
      </c>
      <c r="R33" s="166">
        <v>0</v>
      </c>
      <c r="S33" s="166">
        <v>0</v>
      </c>
      <c r="T33" s="166">
        <v>0</v>
      </c>
      <c r="U33" s="166">
        <v>0</v>
      </c>
      <c r="V33" s="166">
        <v>0</v>
      </c>
      <c r="W33" s="166">
        <v>0</v>
      </c>
      <c r="X33" s="166">
        <v>0</v>
      </c>
      <c r="Y33" s="166">
        <v>0</v>
      </c>
      <c r="Z33" s="166">
        <v>0</v>
      </c>
      <c r="AA33" s="166">
        <v>0</v>
      </c>
      <c r="AB33" s="166"/>
      <c r="AC33" s="166" t="e">
        <f>SUM(#REF!)</f>
        <v>#REF!</v>
      </c>
      <c r="AD33" s="166" t="e">
        <f>SUM(#REF!)</f>
        <v>#REF!</v>
      </c>
      <c r="AE33" s="174"/>
      <c r="AF33" s="174"/>
      <c r="AG33" s="165"/>
      <c r="AH33" s="182"/>
      <c r="AI33" s="183"/>
      <c r="AJ33" s="182"/>
      <c r="AK33" s="165"/>
      <c r="AL33" s="184"/>
      <c r="AM33" s="175"/>
      <c r="AN33" s="163"/>
      <c r="AO33" s="178"/>
      <c r="AP33" s="163"/>
      <c r="AQ33" s="178"/>
      <c r="AR33" s="178"/>
      <c r="AS33" s="178"/>
      <c r="AT33" s="178"/>
      <c r="AU33" s="304" t="s">
        <v>491</v>
      </c>
      <c r="AV33" s="178"/>
    </row>
    <row r="34" s="3" customFormat="1" ht="18" customHeight="1" spans="1:48">
      <c r="A34" s="165"/>
      <c r="B34" s="188" t="s">
        <v>380</v>
      </c>
      <c r="C34" s="188"/>
      <c r="D34" s="188"/>
      <c r="E34" s="157"/>
      <c r="F34" s="188"/>
      <c r="G34" s="188"/>
      <c r="H34" s="157"/>
      <c r="I34" s="188"/>
      <c r="J34" s="166">
        <f t="shared" ref="J34:AA34" si="7">SUM(J35:J36)</f>
        <v>2</v>
      </c>
      <c r="K34" s="166">
        <f t="shared" si="7"/>
        <v>0</v>
      </c>
      <c r="L34" s="166">
        <f t="shared" si="7"/>
        <v>0</v>
      </c>
      <c r="M34" s="166">
        <f t="shared" si="7"/>
        <v>0</v>
      </c>
      <c r="N34" s="166">
        <f t="shared" si="7"/>
        <v>0</v>
      </c>
      <c r="O34" s="166">
        <f t="shared" si="7"/>
        <v>0</v>
      </c>
      <c r="P34" s="166">
        <f t="shared" si="7"/>
        <v>0</v>
      </c>
      <c r="Q34" s="166">
        <f t="shared" si="7"/>
        <v>0</v>
      </c>
      <c r="R34" s="166">
        <f t="shared" si="7"/>
        <v>3000</v>
      </c>
      <c r="S34" s="166">
        <f t="shared" si="7"/>
        <v>0</v>
      </c>
      <c r="T34" s="166">
        <f t="shared" si="7"/>
        <v>0</v>
      </c>
      <c r="U34" s="166">
        <f t="shared" si="7"/>
        <v>3390</v>
      </c>
      <c r="V34" s="166">
        <f t="shared" si="7"/>
        <v>1509.25</v>
      </c>
      <c r="W34" s="166">
        <f t="shared" si="7"/>
        <v>0</v>
      </c>
      <c r="X34" s="166">
        <f t="shared" si="7"/>
        <v>1880.75</v>
      </c>
      <c r="Y34" s="166">
        <f t="shared" si="7"/>
        <v>0</v>
      </c>
      <c r="Z34" s="166">
        <f t="shared" si="7"/>
        <v>0</v>
      </c>
      <c r="AA34" s="166">
        <f t="shared" si="7"/>
        <v>0</v>
      </c>
      <c r="AB34" s="166"/>
      <c r="AC34" s="166">
        <f>SUM(AC35:AC36)</f>
        <v>7471</v>
      </c>
      <c r="AD34" s="166">
        <f>SUM(AD35:AD36)</f>
        <v>4094</v>
      </c>
      <c r="AE34" s="182"/>
      <c r="AF34" s="182"/>
      <c r="AG34" s="182"/>
      <c r="AH34" s="165"/>
      <c r="AI34" s="199"/>
      <c r="AJ34" s="175"/>
      <c r="AK34" s="178"/>
      <c r="AL34" s="178"/>
      <c r="AM34" s="178"/>
      <c r="AN34" s="163"/>
      <c r="AO34" s="178"/>
      <c r="AP34" s="163"/>
      <c r="AQ34" s="178"/>
      <c r="AR34" s="178"/>
      <c r="AS34" s="178"/>
      <c r="AT34" s="178"/>
      <c r="AU34" s="304" t="s">
        <v>83</v>
      </c>
      <c r="AV34" s="178"/>
    </row>
    <row r="35" s="74" customFormat="1" ht="56.25" spans="1:48">
      <c r="A35" s="58">
        <v>18</v>
      </c>
      <c r="B35" s="152" t="s">
        <v>381</v>
      </c>
      <c r="C35" s="152">
        <v>2022</v>
      </c>
      <c r="D35" s="21" t="s">
        <v>98</v>
      </c>
      <c r="E35" s="58" t="s">
        <v>382</v>
      </c>
      <c r="F35" s="58" t="s">
        <v>383</v>
      </c>
      <c r="G35" s="114" t="s">
        <v>1142</v>
      </c>
      <c r="H35" s="58" t="s">
        <v>164</v>
      </c>
      <c r="I35" s="117" t="s">
        <v>384</v>
      </c>
      <c r="J35" s="21">
        <v>1</v>
      </c>
      <c r="K35" s="21"/>
      <c r="L35" s="21"/>
      <c r="M35" s="21"/>
      <c r="N35" s="21"/>
      <c r="O35" s="21"/>
      <c r="P35" s="21"/>
      <c r="Q35" s="21"/>
      <c r="R35" s="22">
        <v>2000</v>
      </c>
      <c r="S35" s="58" t="s">
        <v>387</v>
      </c>
      <c r="T35" s="58" t="s">
        <v>388</v>
      </c>
      <c r="U35" s="115">
        <v>3000</v>
      </c>
      <c r="V35" s="115">
        <v>1119.25</v>
      </c>
      <c r="W35" s="115">
        <v>0</v>
      </c>
      <c r="X35" s="115">
        <f>U35-V35</f>
        <v>1880.75</v>
      </c>
      <c r="Y35" s="115">
        <v>0</v>
      </c>
      <c r="Z35" s="115">
        <v>0</v>
      </c>
      <c r="AA35" s="115">
        <v>0</v>
      </c>
      <c r="AB35" s="115"/>
      <c r="AC35" s="141">
        <v>6945</v>
      </c>
      <c r="AD35" s="141">
        <v>3656</v>
      </c>
      <c r="AE35" s="117" t="s">
        <v>385</v>
      </c>
      <c r="AF35" s="117" t="s">
        <v>386</v>
      </c>
      <c r="AG35" s="21" t="s">
        <v>387</v>
      </c>
      <c r="AH35" s="21" t="s">
        <v>388</v>
      </c>
      <c r="AI35" s="58" t="s">
        <v>387</v>
      </c>
      <c r="AJ35" s="21" t="s">
        <v>388</v>
      </c>
      <c r="AK35" s="21" t="s">
        <v>389</v>
      </c>
      <c r="AL35" s="21" t="s">
        <v>55</v>
      </c>
      <c r="AM35" s="21" t="s">
        <v>63</v>
      </c>
      <c r="AN35" s="21" t="s">
        <v>56</v>
      </c>
      <c r="AO35" s="21" t="s">
        <v>1078</v>
      </c>
      <c r="AP35" s="21"/>
      <c r="AQ35" s="152" t="s">
        <v>1079</v>
      </c>
      <c r="AR35" s="152" t="s">
        <v>1079</v>
      </c>
      <c r="AS35" s="152" t="s">
        <v>1079</v>
      </c>
      <c r="AT35" s="152"/>
      <c r="AU35" s="152" t="s">
        <v>541</v>
      </c>
      <c r="AV35" s="133" t="s">
        <v>1080</v>
      </c>
    </row>
    <row r="36" s="74" customFormat="1" ht="72" customHeight="1" spans="1:48">
      <c r="A36" s="58">
        <v>19</v>
      </c>
      <c r="B36" s="152" t="s">
        <v>1483</v>
      </c>
      <c r="C36" s="152">
        <v>2022</v>
      </c>
      <c r="D36" s="21" t="s">
        <v>125</v>
      </c>
      <c r="E36" s="58" t="s">
        <v>1617</v>
      </c>
      <c r="F36" s="58" t="s">
        <v>45</v>
      </c>
      <c r="G36" s="114" t="s">
        <v>1485</v>
      </c>
      <c r="H36" s="58" t="s">
        <v>509</v>
      </c>
      <c r="I36" s="117" t="s">
        <v>1618</v>
      </c>
      <c r="J36" s="21">
        <v>1</v>
      </c>
      <c r="K36" s="21"/>
      <c r="L36" s="21"/>
      <c r="M36" s="21"/>
      <c r="N36" s="21"/>
      <c r="O36" s="21"/>
      <c r="P36" s="21"/>
      <c r="Q36" s="21"/>
      <c r="R36" s="22">
        <v>1000</v>
      </c>
      <c r="S36" s="58" t="s">
        <v>80</v>
      </c>
      <c r="T36" s="58" t="s">
        <v>81</v>
      </c>
      <c r="U36" s="115">
        <v>390</v>
      </c>
      <c r="V36" s="115">
        <v>390</v>
      </c>
      <c r="W36" s="115">
        <v>0</v>
      </c>
      <c r="X36" s="115">
        <v>0</v>
      </c>
      <c r="Y36" s="115">
        <v>0</v>
      </c>
      <c r="Z36" s="115">
        <v>0</v>
      </c>
      <c r="AA36" s="115">
        <v>0</v>
      </c>
      <c r="AB36" s="115"/>
      <c r="AC36" s="141">
        <v>526</v>
      </c>
      <c r="AD36" s="141">
        <v>438</v>
      </c>
      <c r="AE36" s="117" t="s">
        <v>1487</v>
      </c>
      <c r="AF36" s="117" t="s">
        <v>1488</v>
      </c>
      <c r="AG36" s="21" t="s">
        <v>80</v>
      </c>
      <c r="AH36" s="21" t="s">
        <v>81</v>
      </c>
      <c r="AI36" s="58" t="s">
        <v>80</v>
      </c>
      <c r="AJ36" s="21" t="s">
        <v>81</v>
      </c>
      <c r="AK36" s="21" t="s">
        <v>82</v>
      </c>
      <c r="AL36" s="21" t="s">
        <v>55</v>
      </c>
      <c r="AM36" s="21" t="s">
        <v>80</v>
      </c>
      <c r="AN36" s="21"/>
      <c r="AO36" s="21"/>
      <c r="AP36" s="21"/>
      <c r="AQ36" s="152" t="s">
        <v>1079</v>
      </c>
      <c r="AR36" s="152" t="s">
        <v>1079</v>
      </c>
      <c r="AS36" s="152"/>
      <c r="AT36" s="20" t="s">
        <v>1489</v>
      </c>
      <c r="AU36" s="152" t="s">
        <v>438</v>
      </c>
      <c r="AV36" s="133"/>
    </row>
    <row r="37" s="3" customFormat="1" ht="18" customHeight="1" spans="1:48">
      <c r="A37" s="165"/>
      <c r="B37" s="156" t="s">
        <v>390</v>
      </c>
      <c r="C37" s="156"/>
      <c r="D37" s="156"/>
      <c r="E37" s="157"/>
      <c r="F37" s="156"/>
      <c r="G37" s="156"/>
      <c r="H37" s="157"/>
      <c r="I37" s="156"/>
      <c r="J37" s="166">
        <v>0</v>
      </c>
      <c r="K37" s="166">
        <v>0</v>
      </c>
      <c r="L37" s="166">
        <v>0</v>
      </c>
      <c r="M37" s="166">
        <v>0</v>
      </c>
      <c r="N37" s="166">
        <v>0</v>
      </c>
      <c r="O37" s="166">
        <v>0</v>
      </c>
      <c r="P37" s="166">
        <v>0</v>
      </c>
      <c r="Q37" s="166">
        <v>0</v>
      </c>
      <c r="R37" s="166">
        <v>0</v>
      </c>
      <c r="S37" s="166">
        <v>0</v>
      </c>
      <c r="T37" s="166">
        <v>0</v>
      </c>
      <c r="U37" s="166">
        <v>0</v>
      </c>
      <c r="V37" s="166">
        <v>0</v>
      </c>
      <c r="W37" s="166">
        <v>0</v>
      </c>
      <c r="X37" s="166">
        <v>0</v>
      </c>
      <c r="Y37" s="166">
        <v>0</v>
      </c>
      <c r="Z37" s="166">
        <v>0</v>
      </c>
      <c r="AA37" s="166">
        <v>0</v>
      </c>
      <c r="AB37" s="166"/>
      <c r="AC37" s="166">
        <v>0</v>
      </c>
      <c r="AD37" s="166">
        <v>0</v>
      </c>
      <c r="AE37" s="174"/>
      <c r="AF37" s="174"/>
      <c r="AG37" s="165"/>
      <c r="AH37" s="182"/>
      <c r="AI37" s="183"/>
      <c r="AJ37" s="182"/>
      <c r="AK37" s="165"/>
      <c r="AL37" s="184"/>
      <c r="AM37" s="175"/>
      <c r="AN37" s="163"/>
      <c r="AO37" s="178"/>
      <c r="AP37" s="163"/>
      <c r="AQ37" s="178"/>
      <c r="AR37" s="178"/>
      <c r="AS37" s="178"/>
      <c r="AT37" s="178"/>
      <c r="AU37" s="304" t="s">
        <v>438</v>
      </c>
      <c r="AV37" s="178"/>
    </row>
    <row r="38" s="3" customFormat="1" ht="18" customHeight="1" spans="1:48">
      <c r="A38" s="155"/>
      <c r="B38" s="156" t="s">
        <v>391</v>
      </c>
      <c r="C38" s="156"/>
      <c r="D38" s="156"/>
      <c r="E38" s="157"/>
      <c r="F38" s="156"/>
      <c r="G38" s="156"/>
      <c r="H38" s="157"/>
      <c r="I38" s="156"/>
      <c r="J38" s="166">
        <f t="shared" ref="J38:AA38" si="8">J39+J45</f>
        <v>5</v>
      </c>
      <c r="K38" s="166">
        <f t="shared" si="8"/>
        <v>0</v>
      </c>
      <c r="L38" s="166">
        <f t="shared" si="8"/>
        <v>0</v>
      </c>
      <c r="M38" s="166">
        <f t="shared" si="8"/>
        <v>0</v>
      </c>
      <c r="N38" s="166">
        <f t="shared" si="8"/>
        <v>0</v>
      </c>
      <c r="O38" s="166">
        <f t="shared" si="8"/>
        <v>0</v>
      </c>
      <c r="P38" s="166">
        <f t="shared" si="8"/>
        <v>0</v>
      </c>
      <c r="Q38" s="166">
        <f t="shared" si="8"/>
        <v>0</v>
      </c>
      <c r="R38" s="166">
        <f t="shared" si="8"/>
        <v>5884</v>
      </c>
      <c r="S38" s="166">
        <f t="shared" si="8"/>
        <v>0</v>
      </c>
      <c r="T38" s="166">
        <f t="shared" si="8"/>
        <v>0</v>
      </c>
      <c r="U38" s="166">
        <f t="shared" si="8"/>
        <v>2296.11</v>
      </c>
      <c r="V38" s="166">
        <f t="shared" si="8"/>
        <v>1007.97</v>
      </c>
      <c r="W38" s="166">
        <f t="shared" si="8"/>
        <v>0</v>
      </c>
      <c r="X38" s="166">
        <f t="shared" si="8"/>
        <v>1288.14</v>
      </c>
      <c r="Y38" s="166">
        <f t="shared" si="8"/>
        <v>0</v>
      </c>
      <c r="Z38" s="166">
        <f t="shared" si="8"/>
        <v>0</v>
      </c>
      <c r="AA38" s="166">
        <f t="shared" si="8"/>
        <v>0</v>
      </c>
      <c r="AB38" s="166"/>
      <c r="AC38" s="166">
        <f>AC39+AC45</f>
        <v>1681</v>
      </c>
      <c r="AD38" s="166">
        <f>AD39+AD45</f>
        <v>521</v>
      </c>
      <c r="AE38" s="170"/>
      <c r="AF38" s="170"/>
      <c r="AG38" s="175"/>
      <c r="AH38" s="175"/>
      <c r="AI38" s="176"/>
      <c r="AJ38" s="177"/>
      <c r="AK38" s="175"/>
      <c r="AL38" s="175"/>
      <c r="AM38" s="175"/>
      <c r="AN38" s="163"/>
      <c r="AO38" s="178"/>
      <c r="AP38" s="163"/>
      <c r="AQ38" s="178"/>
      <c r="AR38" s="178"/>
      <c r="AS38" s="178"/>
      <c r="AT38" s="178"/>
      <c r="AU38" s="304" t="s">
        <v>80</v>
      </c>
      <c r="AV38" s="178"/>
    </row>
    <row r="39" s="3" customFormat="1" ht="18" customHeight="1" spans="1:48">
      <c r="A39" s="155"/>
      <c r="B39" s="156" t="s">
        <v>392</v>
      </c>
      <c r="C39" s="156"/>
      <c r="D39" s="156"/>
      <c r="E39" s="157"/>
      <c r="F39" s="156"/>
      <c r="G39" s="156"/>
      <c r="H39" s="157"/>
      <c r="I39" s="156"/>
      <c r="J39" s="166">
        <f t="shared" ref="J39:AA39" si="9">SUM(J40:J44)</f>
        <v>5</v>
      </c>
      <c r="K39" s="166">
        <f t="shared" si="9"/>
        <v>0</v>
      </c>
      <c r="L39" s="166">
        <f t="shared" si="9"/>
        <v>0</v>
      </c>
      <c r="M39" s="166">
        <f t="shared" si="9"/>
        <v>0</v>
      </c>
      <c r="N39" s="166">
        <f t="shared" si="9"/>
        <v>0</v>
      </c>
      <c r="O39" s="166">
        <f t="shared" si="9"/>
        <v>0</v>
      </c>
      <c r="P39" s="166">
        <f t="shared" si="9"/>
        <v>0</v>
      </c>
      <c r="Q39" s="166">
        <f t="shared" si="9"/>
        <v>0</v>
      </c>
      <c r="R39" s="166">
        <f t="shared" si="9"/>
        <v>5884</v>
      </c>
      <c r="S39" s="166">
        <f t="shared" si="9"/>
        <v>0</v>
      </c>
      <c r="T39" s="166">
        <f t="shared" si="9"/>
        <v>0</v>
      </c>
      <c r="U39" s="166">
        <f t="shared" si="9"/>
        <v>2296.11</v>
      </c>
      <c r="V39" s="166">
        <f t="shared" si="9"/>
        <v>1007.97</v>
      </c>
      <c r="W39" s="166">
        <f t="shared" si="9"/>
        <v>0</v>
      </c>
      <c r="X39" s="166">
        <f t="shared" si="9"/>
        <v>1288.14</v>
      </c>
      <c r="Y39" s="166">
        <f t="shared" si="9"/>
        <v>0</v>
      </c>
      <c r="Z39" s="166">
        <f t="shared" si="9"/>
        <v>0</v>
      </c>
      <c r="AA39" s="166">
        <f t="shared" si="9"/>
        <v>0</v>
      </c>
      <c r="AB39" s="166"/>
      <c r="AC39" s="166">
        <f>SUM(AC40:AC44)</f>
        <v>1681</v>
      </c>
      <c r="AD39" s="166">
        <f>SUM(AD40:AD44)</f>
        <v>521</v>
      </c>
      <c r="AE39" s="170"/>
      <c r="AF39" s="170"/>
      <c r="AG39" s="175"/>
      <c r="AH39" s="175"/>
      <c r="AI39" s="176"/>
      <c r="AJ39" s="177"/>
      <c r="AK39" s="175"/>
      <c r="AL39" s="175"/>
      <c r="AM39" s="175"/>
      <c r="AN39" s="163"/>
      <c r="AO39" s="178"/>
      <c r="AP39" s="163"/>
      <c r="AQ39" s="178"/>
      <c r="AR39" s="178"/>
      <c r="AS39" s="178"/>
      <c r="AT39" s="178"/>
      <c r="AU39" s="304" t="s">
        <v>732</v>
      </c>
      <c r="AV39" s="178"/>
    </row>
    <row r="40" s="74" customFormat="1" ht="72" customHeight="1" spans="1:48">
      <c r="A40" s="20">
        <v>20</v>
      </c>
      <c r="B40" s="152" t="s">
        <v>410</v>
      </c>
      <c r="C40" s="152">
        <v>2022</v>
      </c>
      <c r="D40" s="20" t="s">
        <v>394</v>
      </c>
      <c r="E40" s="248" t="s">
        <v>1491</v>
      </c>
      <c r="F40" s="249" t="s">
        <v>45</v>
      </c>
      <c r="G40" s="114" t="s">
        <v>1074</v>
      </c>
      <c r="H40" s="252" t="s">
        <v>412</v>
      </c>
      <c r="I40" s="254" t="s">
        <v>1492</v>
      </c>
      <c r="J40" s="24">
        <v>1</v>
      </c>
      <c r="K40" s="24"/>
      <c r="L40" s="24"/>
      <c r="M40" s="24"/>
      <c r="N40" s="24"/>
      <c r="O40" s="24"/>
      <c r="P40" s="24"/>
      <c r="Q40" s="24"/>
      <c r="R40" s="22">
        <v>1085</v>
      </c>
      <c r="S40" s="58" t="s">
        <v>70</v>
      </c>
      <c r="T40" s="58" t="s">
        <v>1075</v>
      </c>
      <c r="U40" s="115">
        <v>600</v>
      </c>
      <c r="V40" s="115">
        <v>400</v>
      </c>
      <c r="W40" s="115">
        <v>0</v>
      </c>
      <c r="X40" s="115">
        <v>200</v>
      </c>
      <c r="Y40" s="115">
        <v>0</v>
      </c>
      <c r="Z40" s="115">
        <v>0</v>
      </c>
      <c r="AA40" s="115">
        <v>0</v>
      </c>
      <c r="AB40" s="115"/>
      <c r="AC40" s="141">
        <v>310</v>
      </c>
      <c r="AD40" s="141">
        <v>99</v>
      </c>
      <c r="AE40" s="117" t="s">
        <v>414</v>
      </c>
      <c r="AF40" s="117" t="s">
        <v>415</v>
      </c>
      <c r="AG40" s="21" t="s">
        <v>70</v>
      </c>
      <c r="AH40" s="21" t="s">
        <v>1075</v>
      </c>
      <c r="AI40" s="58" t="s">
        <v>80</v>
      </c>
      <c r="AJ40" s="21" t="s">
        <v>81</v>
      </c>
      <c r="AK40" s="21" t="s">
        <v>82</v>
      </c>
      <c r="AL40" s="21" t="s">
        <v>55</v>
      </c>
      <c r="AM40" s="59" t="s">
        <v>144</v>
      </c>
      <c r="AN40" s="21" t="s">
        <v>56</v>
      </c>
      <c r="AO40" s="21" t="s">
        <v>1078</v>
      </c>
      <c r="AP40" s="21"/>
      <c r="AQ40" s="152" t="s">
        <v>1079</v>
      </c>
      <c r="AR40" s="152" t="s">
        <v>1079</v>
      </c>
      <c r="AS40" s="152" t="s">
        <v>1079</v>
      </c>
      <c r="AT40" s="152"/>
      <c r="AU40" s="152" t="s">
        <v>80</v>
      </c>
      <c r="AV40" s="128" t="s">
        <v>1168</v>
      </c>
    </row>
    <row r="41" s="1" customFormat="1" ht="79" customHeight="1" spans="1:48">
      <c r="A41" s="20">
        <v>21</v>
      </c>
      <c r="B41" s="20" t="s">
        <v>416</v>
      </c>
      <c r="C41" s="20">
        <v>2022</v>
      </c>
      <c r="D41" s="21" t="s">
        <v>394</v>
      </c>
      <c r="E41" s="71" t="s">
        <v>417</v>
      </c>
      <c r="F41" s="21" t="s">
        <v>45</v>
      </c>
      <c r="G41" s="22" t="s">
        <v>1074</v>
      </c>
      <c r="H41" s="21" t="s">
        <v>418</v>
      </c>
      <c r="I41" s="33" t="s">
        <v>1493</v>
      </c>
      <c r="J41" s="22">
        <v>1</v>
      </c>
      <c r="K41" s="21"/>
      <c r="L41" s="21"/>
      <c r="M41" s="21"/>
      <c r="N41" s="21"/>
      <c r="O41" s="21"/>
      <c r="P41" s="21"/>
      <c r="Q41" s="21"/>
      <c r="R41" s="22">
        <v>287</v>
      </c>
      <c r="S41" s="21" t="s">
        <v>177</v>
      </c>
      <c r="T41" s="21" t="s">
        <v>178</v>
      </c>
      <c r="U41" s="44">
        <v>66</v>
      </c>
      <c r="V41" s="44">
        <v>66</v>
      </c>
      <c r="W41" s="44">
        <v>0</v>
      </c>
      <c r="X41" s="44">
        <v>0</v>
      </c>
      <c r="Y41" s="44">
        <v>0</v>
      </c>
      <c r="Z41" s="44">
        <v>0</v>
      </c>
      <c r="AA41" s="44">
        <v>0</v>
      </c>
      <c r="AB41" s="44"/>
      <c r="AC41" s="50">
        <v>82</v>
      </c>
      <c r="AD41" s="50">
        <v>26</v>
      </c>
      <c r="AE41" s="33" t="s">
        <v>420</v>
      </c>
      <c r="AF41" s="33" t="s">
        <v>421</v>
      </c>
      <c r="AG41" s="21" t="s">
        <v>177</v>
      </c>
      <c r="AH41" s="21" t="s">
        <v>178</v>
      </c>
      <c r="AI41" s="58" t="s">
        <v>80</v>
      </c>
      <c r="AJ41" s="21" t="s">
        <v>81</v>
      </c>
      <c r="AK41" s="21" t="s">
        <v>82</v>
      </c>
      <c r="AL41" s="21" t="s">
        <v>55</v>
      </c>
      <c r="AM41" s="21" t="s">
        <v>422</v>
      </c>
      <c r="AN41" s="21" t="s">
        <v>56</v>
      </c>
      <c r="AO41" s="21" t="s">
        <v>1078</v>
      </c>
      <c r="AP41" s="21"/>
      <c r="AQ41" s="20" t="s">
        <v>1079</v>
      </c>
      <c r="AR41" s="20" t="s">
        <v>1079</v>
      </c>
      <c r="AS41" s="158" t="s">
        <v>1079</v>
      </c>
      <c r="AT41" s="20" t="s">
        <v>1135</v>
      </c>
      <c r="AU41" s="152" t="s">
        <v>875</v>
      </c>
      <c r="AV41" s="133" t="s">
        <v>1080</v>
      </c>
    </row>
    <row r="42" s="1" customFormat="1" ht="67.5" spans="1:48">
      <c r="A42" s="20">
        <v>22</v>
      </c>
      <c r="B42" s="20" t="s">
        <v>423</v>
      </c>
      <c r="C42" s="20">
        <v>2022</v>
      </c>
      <c r="D42" s="21" t="s">
        <v>394</v>
      </c>
      <c r="E42" s="71" t="s">
        <v>424</v>
      </c>
      <c r="F42" s="21" t="s">
        <v>45</v>
      </c>
      <c r="G42" s="22" t="s">
        <v>1074</v>
      </c>
      <c r="H42" s="21" t="s">
        <v>425</v>
      </c>
      <c r="I42" s="33" t="s">
        <v>1619</v>
      </c>
      <c r="J42" s="22">
        <v>1</v>
      </c>
      <c r="K42" s="21"/>
      <c r="L42" s="21"/>
      <c r="M42" s="21"/>
      <c r="N42" s="21"/>
      <c r="O42" s="21"/>
      <c r="P42" s="21"/>
      <c r="Q42" s="21"/>
      <c r="R42" s="22">
        <v>56</v>
      </c>
      <c r="S42" s="21" t="s">
        <v>200</v>
      </c>
      <c r="T42" s="21" t="s">
        <v>201</v>
      </c>
      <c r="U42" s="44">
        <v>160</v>
      </c>
      <c r="V42" s="44">
        <v>60</v>
      </c>
      <c r="W42" s="44">
        <v>0</v>
      </c>
      <c r="X42" s="44">
        <v>100</v>
      </c>
      <c r="Y42" s="44">
        <v>0</v>
      </c>
      <c r="Z42" s="44">
        <v>0</v>
      </c>
      <c r="AA42" s="44">
        <v>0</v>
      </c>
      <c r="AB42" s="44"/>
      <c r="AC42" s="50">
        <v>16</v>
      </c>
      <c r="AD42" s="50">
        <v>7</v>
      </c>
      <c r="AE42" s="33" t="s">
        <v>1495</v>
      </c>
      <c r="AF42" s="33" t="s">
        <v>428</v>
      </c>
      <c r="AG42" s="21" t="s">
        <v>200</v>
      </c>
      <c r="AH42" s="21" t="s">
        <v>201</v>
      </c>
      <c r="AI42" s="58" t="s">
        <v>80</v>
      </c>
      <c r="AJ42" s="21" t="s">
        <v>81</v>
      </c>
      <c r="AK42" s="21" t="s">
        <v>82</v>
      </c>
      <c r="AL42" s="21" t="s">
        <v>55</v>
      </c>
      <c r="AM42" s="21" t="s">
        <v>202</v>
      </c>
      <c r="AN42" s="21" t="s">
        <v>56</v>
      </c>
      <c r="AO42" s="21" t="s">
        <v>1078</v>
      </c>
      <c r="AP42" s="21"/>
      <c r="AQ42" s="20" t="s">
        <v>1079</v>
      </c>
      <c r="AR42" s="20" t="s">
        <v>1079</v>
      </c>
      <c r="AS42" s="20" t="s">
        <v>1079</v>
      </c>
      <c r="AT42" s="262" t="s">
        <v>1135</v>
      </c>
      <c r="AU42" s="152" t="str">
        <f>AI42</f>
        <v>农业农村局</v>
      </c>
      <c r="AV42" s="133" t="s">
        <v>1080</v>
      </c>
    </row>
    <row r="43" s="1" customFormat="1" ht="33.75" spans="1:49">
      <c r="A43" s="20">
        <v>23</v>
      </c>
      <c r="B43" s="20" t="s">
        <v>453</v>
      </c>
      <c r="C43" s="20">
        <v>2022</v>
      </c>
      <c r="D43" s="21" t="s">
        <v>430</v>
      </c>
      <c r="E43" s="71" t="s">
        <v>454</v>
      </c>
      <c r="F43" s="21" t="s">
        <v>45</v>
      </c>
      <c r="G43" s="22" t="s">
        <v>1074</v>
      </c>
      <c r="H43" s="21" t="s">
        <v>455</v>
      </c>
      <c r="I43" s="33" t="s">
        <v>1496</v>
      </c>
      <c r="J43" s="22">
        <v>1</v>
      </c>
      <c r="K43" s="21"/>
      <c r="L43" s="21"/>
      <c r="M43" s="21"/>
      <c r="N43" s="21"/>
      <c r="O43" s="21"/>
      <c r="P43" s="21"/>
      <c r="Q43" s="21"/>
      <c r="R43" s="22">
        <v>3371</v>
      </c>
      <c r="S43" s="21" t="s">
        <v>1156</v>
      </c>
      <c r="T43" s="21" t="s">
        <v>1157</v>
      </c>
      <c r="U43" s="44">
        <v>850</v>
      </c>
      <c r="V43" s="44">
        <v>255</v>
      </c>
      <c r="W43" s="44">
        <v>0</v>
      </c>
      <c r="X43" s="44">
        <v>595</v>
      </c>
      <c r="Y43" s="44">
        <v>0</v>
      </c>
      <c r="Z43" s="44">
        <v>0</v>
      </c>
      <c r="AA43" s="44">
        <v>0</v>
      </c>
      <c r="AB43" s="44"/>
      <c r="AC43" s="50">
        <v>963</v>
      </c>
      <c r="AD43" s="50">
        <v>290</v>
      </c>
      <c r="AE43" s="33" t="s">
        <v>457</v>
      </c>
      <c r="AF43" s="33" t="s">
        <v>457</v>
      </c>
      <c r="AG43" s="21" t="s">
        <v>1154</v>
      </c>
      <c r="AH43" s="21" t="s">
        <v>1155</v>
      </c>
      <c r="AI43" s="58" t="s">
        <v>438</v>
      </c>
      <c r="AJ43" s="21" t="s">
        <v>439</v>
      </c>
      <c r="AK43" s="21" t="s">
        <v>82</v>
      </c>
      <c r="AL43" s="21" t="s">
        <v>55</v>
      </c>
      <c r="AM43" s="21" t="s">
        <v>458</v>
      </c>
      <c r="AN43" s="21" t="s">
        <v>56</v>
      </c>
      <c r="AO43" s="21" t="s">
        <v>1078</v>
      </c>
      <c r="AP43" s="21"/>
      <c r="AQ43" s="20" t="s">
        <v>1079</v>
      </c>
      <c r="AR43" s="20" t="s">
        <v>1079</v>
      </c>
      <c r="AS43" s="20"/>
      <c r="AT43" s="20" t="s">
        <v>1216</v>
      </c>
      <c r="AU43" s="152" t="str">
        <f>AI43</f>
        <v>水利局</v>
      </c>
      <c r="AV43" s="128"/>
      <c r="AW43" s="1" t="s">
        <v>1140</v>
      </c>
    </row>
    <row r="44" s="1" customFormat="1" ht="82" customHeight="1" spans="1:48">
      <c r="A44" s="20">
        <v>24</v>
      </c>
      <c r="B44" s="20" t="s">
        <v>469</v>
      </c>
      <c r="C44" s="20">
        <v>2022</v>
      </c>
      <c r="D44" s="20" t="s">
        <v>430</v>
      </c>
      <c r="E44" s="71" t="s">
        <v>470</v>
      </c>
      <c r="F44" s="26" t="s">
        <v>45</v>
      </c>
      <c r="G44" s="22" t="s">
        <v>1074</v>
      </c>
      <c r="H44" s="25" t="s">
        <v>461</v>
      </c>
      <c r="I44" s="36" t="s">
        <v>1497</v>
      </c>
      <c r="J44" s="22">
        <v>1</v>
      </c>
      <c r="K44" s="24"/>
      <c r="L44" s="24"/>
      <c r="M44" s="24"/>
      <c r="N44" s="24"/>
      <c r="O44" s="24"/>
      <c r="P44" s="24"/>
      <c r="Q44" s="24"/>
      <c r="R44" s="22">
        <v>1085</v>
      </c>
      <c r="S44" s="21" t="s">
        <v>1158</v>
      </c>
      <c r="T44" s="21" t="s">
        <v>1159</v>
      </c>
      <c r="U44" s="44">
        <v>620.11</v>
      </c>
      <c r="V44" s="44">
        <v>226.97</v>
      </c>
      <c r="W44" s="44">
        <v>0</v>
      </c>
      <c r="X44" s="44">
        <f>U44-V44</f>
        <v>393.14</v>
      </c>
      <c r="Y44" s="44">
        <v>0</v>
      </c>
      <c r="Z44" s="44">
        <v>0</v>
      </c>
      <c r="AA44" s="44">
        <v>0</v>
      </c>
      <c r="AB44" s="44"/>
      <c r="AC44" s="50">
        <v>310</v>
      </c>
      <c r="AD44" s="50">
        <v>99</v>
      </c>
      <c r="AE44" s="33" t="s">
        <v>1498</v>
      </c>
      <c r="AF44" s="33" t="s">
        <v>473</v>
      </c>
      <c r="AG44" s="21" t="s">
        <v>1154</v>
      </c>
      <c r="AH44" s="21" t="s">
        <v>1155</v>
      </c>
      <c r="AI44" s="58" t="s">
        <v>438</v>
      </c>
      <c r="AJ44" s="21" t="s">
        <v>439</v>
      </c>
      <c r="AK44" s="21" t="s">
        <v>82</v>
      </c>
      <c r="AL44" s="21" t="s">
        <v>55</v>
      </c>
      <c r="AM44" s="65" t="s">
        <v>63</v>
      </c>
      <c r="AN44" s="66" t="s">
        <v>56</v>
      </c>
      <c r="AO44" s="133" t="s">
        <v>1112</v>
      </c>
      <c r="AP44" s="66"/>
      <c r="AQ44" s="20" t="s">
        <v>1079</v>
      </c>
      <c r="AR44" s="20" t="s">
        <v>1079</v>
      </c>
      <c r="AS44" s="20" t="s">
        <v>1079</v>
      </c>
      <c r="AT44" s="128" t="s">
        <v>1135</v>
      </c>
      <c r="AU44" s="152" t="str">
        <f>AI44</f>
        <v>水利局</v>
      </c>
      <c r="AV44" s="133" t="s">
        <v>1080</v>
      </c>
    </row>
    <row r="45" s="3" customFormat="1" ht="18" customHeight="1" spans="1:48">
      <c r="A45" s="155"/>
      <c r="B45" s="156" t="s">
        <v>474</v>
      </c>
      <c r="C45" s="156"/>
      <c r="D45" s="156"/>
      <c r="E45" s="157"/>
      <c r="F45" s="156"/>
      <c r="G45" s="156"/>
      <c r="H45" s="157"/>
      <c r="I45" s="156"/>
      <c r="J45" s="166">
        <v>0</v>
      </c>
      <c r="K45" s="166">
        <v>0</v>
      </c>
      <c r="L45" s="166">
        <v>0</v>
      </c>
      <c r="M45" s="166">
        <v>0</v>
      </c>
      <c r="N45" s="166">
        <v>0</v>
      </c>
      <c r="O45" s="166">
        <v>0</v>
      </c>
      <c r="P45" s="166">
        <v>0</v>
      </c>
      <c r="Q45" s="166">
        <v>0</v>
      </c>
      <c r="R45" s="166">
        <v>0</v>
      </c>
      <c r="S45" s="166">
        <v>0</v>
      </c>
      <c r="T45" s="166">
        <v>0</v>
      </c>
      <c r="U45" s="166">
        <v>0</v>
      </c>
      <c r="V45" s="166">
        <v>0</v>
      </c>
      <c r="W45" s="166">
        <v>0</v>
      </c>
      <c r="X45" s="166">
        <v>0</v>
      </c>
      <c r="Y45" s="166">
        <v>0</v>
      </c>
      <c r="Z45" s="166">
        <v>0</v>
      </c>
      <c r="AA45" s="166">
        <v>0</v>
      </c>
      <c r="AB45" s="166"/>
      <c r="AC45" s="166">
        <v>0</v>
      </c>
      <c r="AD45" s="166">
        <v>0</v>
      </c>
      <c r="AE45" s="170"/>
      <c r="AF45" s="170"/>
      <c r="AG45" s="175"/>
      <c r="AH45" s="175"/>
      <c r="AI45" s="176"/>
      <c r="AJ45" s="177"/>
      <c r="AK45" s="175"/>
      <c r="AL45" s="175"/>
      <c r="AM45" s="175"/>
      <c r="AN45" s="163"/>
      <c r="AO45" s="178"/>
      <c r="AP45" s="163"/>
      <c r="AQ45" s="178"/>
      <c r="AR45" s="178"/>
      <c r="AS45" s="178"/>
      <c r="AT45" s="178"/>
      <c r="AU45" s="178"/>
      <c r="AV45" s="178"/>
    </row>
    <row r="46" s="3" customFormat="1" ht="18" customHeight="1" spans="1:48">
      <c r="A46" s="155"/>
      <c r="B46" s="156" t="s">
        <v>475</v>
      </c>
      <c r="C46" s="156"/>
      <c r="D46" s="156"/>
      <c r="E46" s="157"/>
      <c r="F46" s="156"/>
      <c r="G46" s="156"/>
      <c r="H46" s="157"/>
      <c r="I46" s="156"/>
      <c r="J46" s="166">
        <f t="shared" ref="J46:AA46" si="10">J47+J48+J49+J50</f>
        <v>0</v>
      </c>
      <c r="K46" s="166">
        <f t="shared" si="10"/>
        <v>0</v>
      </c>
      <c r="L46" s="166">
        <f t="shared" si="10"/>
        <v>0</v>
      </c>
      <c r="M46" s="166">
        <f t="shared" si="10"/>
        <v>0</v>
      </c>
      <c r="N46" s="166">
        <f t="shared" si="10"/>
        <v>0</v>
      </c>
      <c r="O46" s="166">
        <f t="shared" si="10"/>
        <v>0</v>
      </c>
      <c r="P46" s="166">
        <f t="shared" si="10"/>
        <v>0</v>
      </c>
      <c r="Q46" s="166">
        <f t="shared" si="10"/>
        <v>0</v>
      </c>
      <c r="R46" s="166">
        <f t="shared" si="10"/>
        <v>0</v>
      </c>
      <c r="S46" s="166">
        <f t="shared" si="10"/>
        <v>0</v>
      </c>
      <c r="T46" s="166">
        <f t="shared" si="10"/>
        <v>0</v>
      </c>
      <c r="U46" s="166">
        <f t="shared" si="10"/>
        <v>0</v>
      </c>
      <c r="V46" s="166">
        <f t="shared" si="10"/>
        <v>0</v>
      </c>
      <c r="W46" s="166">
        <f t="shared" si="10"/>
        <v>0</v>
      </c>
      <c r="X46" s="166">
        <f t="shared" si="10"/>
        <v>0</v>
      </c>
      <c r="Y46" s="166">
        <f t="shared" si="10"/>
        <v>0</v>
      </c>
      <c r="Z46" s="166">
        <f t="shared" si="10"/>
        <v>0</v>
      </c>
      <c r="AA46" s="166">
        <f t="shared" si="10"/>
        <v>0</v>
      </c>
      <c r="AB46" s="166"/>
      <c r="AC46" s="166">
        <f>AC47+AC48+AC49+AC50</f>
        <v>0</v>
      </c>
      <c r="AD46" s="166">
        <f>AD47+AD48+AD49+AD50</f>
        <v>0</v>
      </c>
      <c r="AE46" s="170"/>
      <c r="AF46" s="170"/>
      <c r="AG46" s="175"/>
      <c r="AH46" s="175"/>
      <c r="AI46" s="176"/>
      <c r="AJ46" s="177"/>
      <c r="AK46" s="175"/>
      <c r="AL46" s="175"/>
      <c r="AM46" s="175"/>
      <c r="AN46" s="163"/>
      <c r="AO46" s="178"/>
      <c r="AP46" s="163"/>
      <c r="AQ46" s="178"/>
      <c r="AR46" s="178"/>
      <c r="AS46" s="178"/>
      <c r="AT46" s="178"/>
      <c r="AU46" s="178"/>
      <c r="AV46" s="178"/>
    </row>
    <row r="47" s="3" customFormat="1" ht="18" customHeight="1" spans="1:48">
      <c r="A47" s="155"/>
      <c r="B47" s="156" t="s">
        <v>476</v>
      </c>
      <c r="C47" s="156"/>
      <c r="D47" s="156"/>
      <c r="E47" s="157"/>
      <c r="F47" s="156"/>
      <c r="G47" s="156"/>
      <c r="H47" s="157"/>
      <c r="I47" s="156"/>
      <c r="J47" s="166">
        <v>0</v>
      </c>
      <c r="K47" s="166">
        <v>0</v>
      </c>
      <c r="L47" s="166">
        <v>0</v>
      </c>
      <c r="M47" s="166">
        <v>0</v>
      </c>
      <c r="N47" s="166">
        <v>0</v>
      </c>
      <c r="O47" s="166">
        <v>0</v>
      </c>
      <c r="P47" s="166">
        <v>0</v>
      </c>
      <c r="Q47" s="166">
        <v>0</v>
      </c>
      <c r="R47" s="166">
        <v>0</v>
      </c>
      <c r="S47" s="166">
        <v>0</v>
      </c>
      <c r="T47" s="166">
        <v>0</v>
      </c>
      <c r="U47" s="166">
        <v>0</v>
      </c>
      <c r="V47" s="166">
        <v>0</v>
      </c>
      <c r="W47" s="166">
        <v>0</v>
      </c>
      <c r="X47" s="166">
        <v>0</v>
      </c>
      <c r="Y47" s="166">
        <v>0</v>
      </c>
      <c r="Z47" s="166">
        <v>0</v>
      </c>
      <c r="AA47" s="166">
        <v>0</v>
      </c>
      <c r="AB47" s="166"/>
      <c r="AC47" s="166">
        <v>0</v>
      </c>
      <c r="AD47" s="166">
        <v>0</v>
      </c>
      <c r="AE47" s="170"/>
      <c r="AF47" s="170"/>
      <c r="AG47" s="175"/>
      <c r="AH47" s="175"/>
      <c r="AI47" s="176"/>
      <c r="AJ47" s="177"/>
      <c r="AK47" s="175"/>
      <c r="AL47" s="175"/>
      <c r="AM47" s="175"/>
      <c r="AN47" s="163"/>
      <c r="AO47" s="178"/>
      <c r="AP47" s="163"/>
      <c r="AQ47" s="178"/>
      <c r="AR47" s="178"/>
      <c r="AS47" s="178"/>
      <c r="AT47" s="178"/>
      <c r="AU47" s="178"/>
      <c r="AV47" s="178"/>
    </row>
    <row r="48" s="3" customFormat="1" ht="18" customHeight="1" spans="1:48">
      <c r="A48" s="155"/>
      <c r="B48" s="156" t="s">
        <v>477</v>
      </c>
      <c r="C48" s="156"/>
      <c r="D48" s="156"/>
      <c r="E48" s="157"/>
      <c r="F48" s="156"/>
      <c r="G48" s="156"/>
      <c r="H48" s="157"/>
      <c r="I48" s="156"/>
      <c r="J48" s="166">
        <v>0</v>
      </c>
      <c r="K48" s="166">
        <v>0</v>
      </c>
      <c r="L48" s="166">
        <v>0</v>
      </c>
      <c r="M48" s="166">
        <v>0</v>
      </c>
      <c r="N48" s="166">
        <v>0</v>
      </c>
      <c r="O48" s="166">
        <v>0</v>
      </c>
      <c r="P48" s="166">
        <v>0</v>
      </c>
      <c r="Q48" s="166">
        <v>0</v>
      </c>
      <c r="R48" s="166">
        <v>0</v>
      </c>
      <c r="S48" s="166">
        <v>0</v>
      </c>
      <c r="T48" s="166">
        <v>0</v>
      </c>
      <c r="U48" s="166">
        <v>0</v>
      </c>
      <c r="V48" s="166">
        <v>0</v>
      </c>
      <c r="W48" s="166">
        <v>0</v>
      </c>
      <c r="X48" s="166">
        <v>0</v>
      </c>
      <c r="Y48" s="166">
        <v>0</v>
      </c>
      <c r="Z48" s="166">
        <v>0</v>
      </c>
      <c r="AA48" s="166">
        <v>0</v>
      </c>
      <c r="AB48" s="166"/>
      <c r="AC48" s="166">
        <v>0</v>
      </c>
      <c r="AD48" s="166">
        <v>0</v>
      </c>
      <c r="AE48" s="170"/>
      <c r="AF48" s="170"/>
      <c r="AG48" s="175"/>
      <c r="AH48" s="175"/>
      <c r="AI48" s="176"/>
      <c r="AJ48" s="177"/>
      <c r="AK48" s="175"/>
      <c r="AL48" s="175"/>
      <c r="AM48" s="175"/>
      <c r="AN48" s="163"/>
      <c r="AO48" s="178"/>
      <c r="AP48" s="163"/>
      <c r="AQ48" s="178"/>
      <c r="AR48" s="178"/>
      <c r="AS48" s="178"/>
      <c r="AT48" s="178"/>
      <c r="AU48" s="178"/>
      <c r="AV48" s="178"/>
    </row>
    <row r="49" s="3" customFormat="1" ht="18" customHeight="1" spans="1:48">
      <c r="A49" s="155"/>
      <c r="B49" s="156" t="s">
        <v>478</v>
      </c>
      <c r="C49" s="156"/>
      <c r="D49" s="156"/>
      <c r="E49" s="157"/>
      <c r="F49" s="156"/>
      <c r="G49" s="156"/>
      <c r="H49" s="157"/>
      <c r="I49" s="156"/>
      <c r="J49" s="166">
        <v>0</v>
      </c>
      <c r="K49" s="166">
        <v>0</v>
      </c>
      <c r="L49" s="166">
        <v>0</v>
      </c>
      <c r="M49" s="166">
        <v>0</v>
      </c>
      <c r="N49" s="166">
        <v>0</v>
      </c>
      <c r="O49" s="166">
        <v>0</v>
      </c>
      <c r="P49" s="166">
        <v>0</v>
      </c>
      <c r="Q49" s="166">
        <v>0</v>
      </c>
      <c r="R49" s="166">
        <v>0</v>
      </c>
      <c r="S49" s="166">
        <v>0</v>
      </c>
      <c r="T49" s="166">
        <v>0</v>
      </c>
      <c r="U49" s="166">
        <v>0</v>
      </c>
      <c r="V49" s="166">
        <v>0</v>
      </c>
      <c r="W49" s="166">
        <v>0</v>
      </c>
      <c r="X49" s="166">
        <v>0</v>
      </c>
      <c r="Y49" s="166">
        <v>0</v>
      </c>
      <c r="Z49" s="166">
        <v>0</v>
      </c>
      <c r="AA49" s="166">
        <v>0</v>
      </c>
      <c r="AB49" s="166"/>
      <c r="AC49" s="166">
        <v>0</v>
      </c>
      <c r="AD49" s="166">
        <v>0</v>
      </c>
      <c r="AE49" s="170"/>
      <c r="AF49" s="170"/>
      <c r="AG49" s="175"/>
      <c r="AH49" s="175"/>
      <c r="AI49" s="176"/>
      <c r="AJ49" s="177"/>
      <c r="AK49" s="175"/>
      <c r="AL49" s="175"/>
      <c r="AM49" s="175"/>
      <c r="AN49" s="163"/>
      <c r="AO49" s="178"/>
      <c r="AP49" s="163"/>
      <c r="AQ49" s="178"/>
      <c r="AR49" s="178"/>
      <c r="AS49" s="178"/>
      <c r="AT49" s="178"/>
      <c r="AU49" s="178"/>
      <c r="AV49" s="178"/>
    </row>
    <row r="50" s="3" customFormat="1" ht="18" customHeight="1" spans="1:48">
      <c r="A50" s="155"/>
      <c r="B50" s="156" t="s">
        <v>479</v>
      </c>
      <c r="C50" s="156"/>
      <c r="D50" s="156"/>
      <c r="E50" s="157"/>
      <c r="F50" s="156"/>
      <c r="G50" s="156"/>
      <c r="H50" s="157"/>
      <c r="I50" s="156"/>
      <c r="J50" s="166">
        <v>0</v>
      </c>
      <c r="K50" s="166">
        <v>0</v>
      </c>
      <c r="L50" s="166">
        <v>0</v>
      </c>
      <c r="M50" s="166">
        <v>0</v>
      </c>
      <c r="N50" s="166">
        <v>0</v>
      </c>
      <c r="O50" s="166">
        <v>0</v>
      </c>
      <c r="P50" s="166">
        <v>0</v>
      </c>
      <c r="Q50" s="166">
        <v>0</v>
      </c>
      <c r="R50" s="166">
        <v>0</v>
      </c>
      <c r="S50" s="166">
        <v>0</v>
      </c>
      <c r="T50" s="166">
        <v>0</v>
      </c>
      <c r="U50" s="166">
        <v>0</v>
      </c>
      <c r="V50" s="166">
        <v>0</v>
      </c>
      <c r="W50" s="166">
        <v>0</v>
      </c>
      <c r="X50" s="166">
        <v>0</v>
      </c>
      <c r="Y50" s="166">
        <v>0</v>
      </c>
      <c r="Z50" s="166">
        <v>0</v>
      </c>
      <c r="AA50" s="166">
        <v>0</v>
      </c>
      <c r="AB50" s="166"/>
      <c r="AC50" s="166">
        <v>0</v>
      </c>
      <c r="AD50" s="166">
        <v>0</v>
      </c>
      <c r="AE50" s="170"/>
      <c r="AF50" s="170"/>
      <c r="AG50" s="175"/>
      <c r="AH50" s="175"/>
      <c r="AI50" s="176"/>
      <c r="AJ50" s="177"/>
      <c r="AK50" s="175"/>
      <c r="AL50" s="175"/>
      <c r="AM50" s="175"/>
      <c r="AN50" s="163"/>
      <c r="AO50" s="178"/>
      <c r="AP50" s="163"/>
      <c r="AQ50" s="178"/>
      <c r="AR50" s="178"/>
      <c r="AS50" s="178"/>
      <c r="AT50" s="178"/>
      <c r="AU50" s="178"/>
      <c r="AV50" s="178"/>
    </row>
    <row r="51" s="3" customFormat="1" ht="18" customHeight="1" spans="1:48">
      <c r="A51" s="155"/>
      <c r="B51" s="156" t="s">
        <v>480</v>
      </c>
      <c r="C51" s="156"/>
      <c r="D51" s="156"/>
      <c r="E51" s="157"/>
      <c r="F51" s="156"/>
      <c r="G51" s="156"/>
      <c r="H51" s="157"/>
      <c r="I51" s="156"/>
      <c r="J51" s="166">
        <f t="shared" ref="J51:AA51" si="11">J52+J54+J55+J56</f>
        <v>1</v>
      </c>
      <c r="K51" s="166">
        <f t="shared" si="11"/>
        <v>0</v>
      </c>
      <c r="L51" s="166">
        <f t="shared" si="11"/>
        <v>0</v>
      </c>
      <c r="M51" s="166">
        <f t="shared" si="11"/>
        <v>0</v>
      </c>
      <c r="N51" s="166">
        <f t="shared" si="11"/>
        <v>0</v>
      </c>
      <c r="O51" s="166">
        <f t="shared" si="11"/>
        <v>0</v>
      </c>
      <c r="P51" s="166">
        <f t="shared" si="11"/>
        <v>0</v>
      </c>
      <c r="Q51" s="166">
        <f t="shared" si="11"/>
        <v>0</v>
      </c>
      <c r="R51" s="166">
        <f t="shared" si="11"/>
        <v>12796</v>
      </c>
      <c r="S51" s="166">
        <f t="shared" si="11"/>
        <v>0</v>
      </c>
      <c r="T51" s="166">
        <f t="shared" si="11"/>
        <v>0</v>
      </c>
      <c r="U51" s="166">
        <f t="shared" si="11"/>
        <v>100</v>
      </c>
      <c r="V51" s="166">
        <f t="shared" si="11"/>
        <v>0</v>
      </c>
      <c r="W51" s="166">
        <f t="shared" si="11"/>
        <v>0</v>
      </c>
      <c r="X51" s="166">
        <f t="shared" si="11"/>
        <v>0</v>
      </c>
      <c r="Y51" s="166">
        <f t="shared" si="11"/>
        <v>0</v>
      </c>
      <c r="Z51" s="166">
        <f t="shared" si="11"/>
        <v>100</v>
      </c>
      <c r="AA51" s="166">
        <f t="shared" si="11"/>
        <v>0</v>
      </c>
      <c r="AB51" s="166"/>
      <c r="AC51" s="166">
        <f>AC52+AC54+AC55+AC56</f>
        <v>3656</v>
      </c>
      <c r="AD51" s="166">
        <f>AD52+AD54+AD55+AD56</f>
        <v>3656</v>
      </c>
      <c r="AE51" s="170"/>
      <c r="AF51" s="170"/>
      <c r="AG51" s="175"/>
      <c r="AH51" s="175"/>
      <c r="AI51" s="176"/>
      <c r="AJ51" s="177"/>
      <c r="AK51" s="175"/>
      <c r="AL51" s="175"/>
      <c r="AM51" s="175"/>
      <c r="AN51" s="163"/>
      <c r="AO51" s="178"/>
      <c r="AP51" s="163"/>
      <c r="AQ51" s="178"/>
      <c r="AR51" s="178"/>
      <c r="AS51" s="178"/>
      <c r="AT51" s="178"/>
      <c r="AU51" s="178"/>
      <c r="AV51" s="178"/>
    </row>
    <row r="52" s="3" customFormat="1" ht="18" customHeight="1" spans="1:48">
      <c r="A52" s="155"/>
      <c r="B52" s="156" t="s">
        <v>481</v>
      </c>
      <c r="C52" s="156"/>
      <c r="D52" s="156"/>
      <c r="E52" s="157"/>
      <c r="F52" s="156"/>
      <c r="G52" s="156"/>
      <c r="H52" s="157"/>
      <c r="I52" s="156"/>
      <c r="J52" s="166">
        <f t="shared" ref="J52:AA52" si="12">SUM(J53)</f>
        <v>1</v>
      </c>
      <c r="K52" s="166">
        <f t="shared" si="12"/>
        <v>0</v>
      </c>
      <c r="L52" s="166">
        <f t="shared" si="12"/>
        <v>0</v>
      </c>
      <c r="M52" s="166">
        <f t="shared" si="12"/>
        <v>0</v>
      </c>
      <c r="N52" s="166">
        <f t="shared" si="12"/>
        <v>0</v>
      </c>
      <c r="O52" s="166">
        <f t="shared" si="12"/>
        <v>0</v>
      </c>
      <c r="P52" s="166">
        <f t="shared" si="12"/>
        <v>0</v>
      </c>
      <c r="Q52" s="166">
        <f t="shared" si="12"/>
        <v>0</v>
      </c>
      <c r="R52" s="166">
        <f t="shared" si="12"/>
        <v>12796</v>
      </c>
      <c r="S52" s="166">
        <f t="shared" si="12"/>
        <v>0</v>
      </c>
      <c r="T52" s="166">
        <f t="shared" si="12"/>
        <v>0</v>
      </c>
      <c r="U52" s="166">
        <f t="shared" si="12"/>
        <v>100</v>
      </c>
      <c r="V52" s="166">
        <f t="shared" si="12"/>
        <v>0</v>
      </c>
      <c r="W52" s="166">
        <f t="shared" si="12"/>
        <v>0</v>
      </c>
      <c r="X52" s="166">
        <f t="shared" si="12"/>
        <v>0</v>
      </c>
      <c r="Y52" s="166">
        <f t="shared" si="12"/>
        <v>0</v>
      </c>
      <c r="Z52" s="166">
        <f t="shared" si="12"/>
        <v>100</v>
      </c>
      <c r="AA52" s="166">
        <f t="shared" si="12"/>
        <v>0</v>
      </c>
      <c r="AB52" s="166"/>
      <c r="AC52" s="166">
        <f>SUM(AC53)</f>
        <v>3656</v>
      </c>
      <c r="AD52" s="166">
        <f>SUM(AD53)</f>
        <v>3656</v>
      </c>
      <c r="AE52" s="170"/>
      <c r="AF52" s="170"/>
      <c r="AG52" s="175"/>
      <c r="AH52" s="175"/>
      <c r="AI52" s="176"/>
      <c r="AJ52" s="177"/>
      <c r="AK52" s="175"/>
      <c r="AL52" s="175"/>
      <c r="AM52" s="175"/>
      <c r="AN52" s="163"/>
      <c r="AO52" s="178"/>
      <c r="AP52" s="163"/>
      <c r="AQ52" s="178"/>
      <c r="AR52" s="178"/>
      <c r="AS52" s="178"/>
      <c r="AT52" s="178"/>
      <c r="AU52" s="178"/>
      <c r="AV52" s="178"/>
    </row>
    <row r="53" s="1" customFormat="1" ht="158" customHeight="1" spans="1:49">
      <c r="A53" s="21">
        <v>25</v>
      </c>
      <c r="B53" s="20" t="s">
        <v>482</v>
      </c>
      <c r="C53" s="20">
        <v>2022</v>
      </c>
      <c r="D53" s="21" t="s">
        <v>483</v>
      </c>
      <c r="E53" s="21" t="s">
        <v>484</v>
      </c>
      <c r="F53" s="21" t="s">
        <v>45</v>
      </c>
      <c r="G53" s="21" t="s">
        <v>1160</v>
      </c>
      <c r="H53" s="21" t="s">
        <v>489</v>
      </c>
      <c r="I53" s="33" t="s">
        <v>1505</v>
      </c>
      <c r="J53" s="21">
        <v>1</v>
      </c>
      <c r="K53" s="21"/>
      <c r="L53" s="21"/>
      <c r="M53" s="21"/>
      <c r="N53" s="21"/>
      <c r="O53" s="21"/>
      <c r="P53" s="21"/>
      <c r="Q53" s="21"/>
      <c r="R53" s="22">
        <v>12796</v>
      </c>
      <c r="S53" s="21" t="s">
        <v>489</v>
      </c>
      <c r="T53" s="21" t="s">
        <v>490</v>
      </c>
      <c r="U53" s="44">
        <v>100</v>
      </c>
      <c r="V53" s="44">
        <v>0</v>
      </c>
      <c r="W53" s="44">
        <v>0</v>
      </c>
      <c r="X53" s="44">
        <v>0</v>
      </c>
      <c r="Y53" s="44">
        <v>0</v>
      </c>
      <c r="Z53" s="44">
        <v>100</v>
      </c>
      <c r="AA53" s="44">
        <v>0</v>
      </c>
      <c r="AB53" s="44"/>
      <c r="AC53" s="50">
        <v>3656</v>
      </c>
      <c r="AD53" s="50">
        <v>3656</v>
      </c>
      <c r="AE53" s="33" t="s">
        <v>487</v>
      </c>
      <c r="AF53" s="33" t="s">
        <v>488</v>
      </c>
      <c r="AG53" s="21" t="s">
        <v>489</v>
      </c>
      <c r="AH53" s="21" t="s">
        <v>490</v>
      </c>
      <c r="AI53" s="58" t="s">
        <v>491</v>
      </c>
      <c r="AJ53" s="21" t="s">
        <v>492</v>
      </c>
      <c r="AK53" s="21" t="s">
        <v>1073</v>
      </c>
      <c r="AL53" s="21" t="s">
        <v>55</v>
      </c>
      <c r="AM53" s="21"/>
      <c r="AN53" s="21" t="s">
        <v>56</v>
      </c>
      <c r="AO53" s="21" t="s">
        <v>1078</v>
      </c>
      <c r="AP53" s="21"/>
      <c r="AQ53" s="20" t="s">
        <v>1079</v>
      </c>
      <c r="AR53" s="20" t="s">
        <v>1079</v>
      </c>
      <c r="AS53" s="20" t="s">
        <v>1079</v>
      </c>
      <c r="AT53" s="152" t="s">
        <v>1135</v>
      </c>
      <c r="AU53" s="58" t="str">
        <f>AI53</f>
        <v>财政局、农业农业村局、邮储银行</v>
      </c>
      <c r="AV53" s="128"/>
      <c r="AW53" s="1" t="s">
        <v>1135</v>
      </c>
    </row>
    <row r="54" s="3" customFormat="1" ht="18" customHeight="1" spans="1:48">
      <c r="A54" s="155"/>
      <c r="B54" s="156" t="s">
        <v>493</v>
      </c>
      <c r="C54" s="156"/>
      <c r="D54" s="156"/>
      <c r="E54" s="157"/>
      <c r="F54" s="156"/>
      <c r="G54" s="156"/>
      <c r="H54" s="157"/>
      <c r="I54" s="156"/>
      <c r="J54" s="166">
        <v>0</v>
      </c>
      <c r="K54" s="166">
        <v>0</v>
      </c>
      <c r="L54" s="166">
        <v>0</v>
      </c>
      <c r="M54" s="166">
        <v>0</v>
      </c>
      <c r="N54" s="166">
        <v>0</v>
      </c>
      <c r="O54" s="166">
        <v>0</v>
      </c>
      <c r="P54" s="166">
        <v>0</v>
      </c>
      <c r="Q54" s="166">
        <v>0</v>
      </c>
      <c r="R54" s="166">
        <v>0</v>
      </c>
      <c r="S54" s="166">
        <v>0</v>
      </c>
      <c r="T54" s="166">
        <v>0</v>
      </c>
      <c r="U54" s="166">
        <v>0</v>
      </c>
      <c r="V54" s="166">
        <v>0</v>
      </c>
      <c r="W54" s="166">
        <v>0</v>
      </c>
      <c r="X54" s="166">
        <v>0</v>
      </c>
      <c r="Y54" s="166">
        <v>0</v>
      </c>
      <c r="Z54" s="166">
        <v>0</v>
      </c>
      <c r="AA54" s="166">
        <v>0</v>
      </c>
      <c r="AB54" s="166"/>
      <c r="AC54" s="166">
        <v>0</v>
      </c>
      <c r="AD54" s="166">
        <v>0</v>
      </c>
      <c r="AE54" s="170"/>
      <c r="AF54" s="170"/>
      <c r="AG54" s="175"/>
      <c r="AH54" s="175"/>
      <c r="AI54" s="176"/>
      <c r="AJ54" s="177"/>
      <c r="AK54" s="175"/>
      <c r="AL54" s="175"/>
      <c r="AM54" s="175"/>
      <c r="AN54" s="163"/>
      <c r="AO54" s="178"/>
      <c r="AP54" s="163"/>
      <c r="AQ54" s="178"/>
      <c r="AR54" s="178"/>
      <c r="AS54" s="178"/>
      <c r="AT54" s="178"/>
      <c r="AU54" s="178"/>
      <c r="AV54" s="178"/>
    </row>
    <row r="55" s="3" customFormat="1" ht="18" customHeight="1" spans="1:48">
      <c r="A55" s="155"/>
      <c r="B55" s="156" t="s">
        <v>494</v>
      </c>
      <c r="C55" s="156"/>
      <c r="D55" s="156"/>
      <c r="E55" s="157"/>
      <c r="F55" s="156"/>
      <c r="G55" s="156"/>
      <c r="H55" s="157"/>
      <c r="I55" s="156"/>
      <c r="J55" s="166">
        <v>0</v>
      </c>
      <c r="K55" s="166">
        <v>0</v>
      </c>
      <c r="L55" s="166">
        <v>0</v>
      </c>
      <c r="M55" s="166">
        <v>0</v>
      </c>
      <c r="N55" s="166">
        <v>0</v>
      </c>
      <c r="O55" s="166">
        <v>0</v>
      </c>
      <c r="P55" s="166">
        <v>0</v>
      </c>
      <c r="Q55" s="166">
        <v>0</v>
      </c>
      <c r="R55" s="166">
        <v>0</v>
      </c>
      <c r="S55" s="166">
        <v>0</v>
      </c>
      <c r="T55" s="166">
        <v>0</v>
      </c>
      <c r="U55" s="166">
        <v>0</v>
      </c>
      <c r="V55" s="166">
        <v>0</v>
      </c>
      <c r="W55" s="166">
        <v>0</v>
      </c>
      <c r="X55" s="166">
        <v>0</v>
      </c>
      <c r="Y55" s="166">
        <v>0</v>
      </c>
      <c r="Z55" s="166">
        <v>0</v>
      </c>
      <c r="AA55" s="166">
        <v>0</v>
      </c>
      <c r="AB55" s="166"/>
      <c r="AC55" s="166">
        <v>0</v>
      </c>
      <c r="AD55" s="166">
        <v>0</v>
      </c>
      <c r="AE55" s="170"/>
      <c r="AF55" s="170"/>
      <c r="AG55" s="175"/>
      <c r="AH55" s="175"/>
      <c r="AI55" s="176"/>
      <c r="AJ55" s="177"/>
      <c r="AK55" s="175"/>
      <c r="AL55" s="175"/>
      <c r="AM55" s="175"/>
      <c r="AN55" s="163"/>
      <c r="AO55" s="178"/>
      <c r="AP55" s="163"/>
      <c r="AQ55" s="178"/>
      <c r="AR55" s="178"/>
      <c r="AS55" s="178"/>
      <c r="AT55" s="178"/>
      <c r="AU55" s="178"/>
      <c r="AV55" s="178"/>
    </row>
    <row r="56" s="3" customFormat="1" ht="18" customHeight="1" spans="1:48">
      <c r="A56" s="155"/>
      <c r="B56" s="156" t="s">
        <v>495</v>
      </c>
      <c r="C56" s="156"/>
      <c r="D56" s="156"/>
      <c r="E56" s="157"/>
      <c r="F56" s="156"/>
      <c r="G56" s="156"/>
      <c r="H56" s="157"/>
      <c r="I56" s="156"/>
      <c r="J56" s="166">
        <v>0</v>
      </c>
      <c r="K56" s="166">
        <v>0</v>
      </c>
      <c r="L56" s="166">
        <v>0</v>
      </c>
      <c r="M56" s="166">
        <v>0</v>
      </c>
      <c r="N56" s="166">
        <v>0</v>
      </c>
      <c r="O56" s="166">
        <v>0</v>
      </c>
      <c r="P56" s="166">
        <v>0</v>
      </c>
      <c r="Q56" s="166">
        <v>0</v>
      </c>
      <c r="R56" s="166">
        <v>0</v>
      </c>
      <c r="S56" s="166">
        <v>0</v>
      </c>
      <c r="T56" s="166">
        <v>0</v>
      </c>
      <c r="U56" s="166">
        <v>0</v>
      </c>
      <c r="V56" s="166">
        <v>0</v>
      </c>
      <c r="W56" s="166">
        <v>0</v>
      </c>
      <c r="X56" s="166">
        <v>0</v>
      </c>
      <c r="Y56" s="166">
        <v>0</v>
      </c>
      <c r="Z56" s="166">
        <v>0</v>
      </c>
      <c r="AA56" s="166">
        <v>0</v>
      </c>
      <c r="AB56" s="166"/>
      <c r="AC56" s="166">
        <v>0</v>
      </c>
      <c r="AD56" s="166">
        <v>0</v>
      </c>
      <c r="AE56" s="170"/>
      <c r="AF56" s="170"/>
      <c r="AG56" s="175"/>
      <c r="AH56" s="175"/>
      <c r="AI56" s="176"/>
      <c r="AJ56" s="177"/>
      <c r="AK56" s="175"/>
      <c r="AL56" s="175"/>
      <c r="AM56" s="175"/>
      <c r="AN56" s="163"/>
      <c r="AO56" s="178"/>
      <c r="AP56" s="163"/>
      <c r="AQ56" s="178"/>
      <c r="AR56" s="178"/>
      <c r="AS56" s="178"/>
      <c r="AT56" s="178"/>
      <c r="AU56" s="178"/>
      <c r="AV56" s="178"/>
    </row>
    <row r="57" s="3" customFormat="1" ht="18" customHeight="1" spans="1:48">
      <c r="A57" s="155"/>
      <c r="B57" s="156" t="s">
        <v>496</v>
      </c>
      <c r="C57" s="156"/>
      <c r="D57" s="156"/>
      <c r="E57" s="157"/>
      <c r="F57" s="156"/>
      <c r="G57" s="156"/>
      <c r="H57" s="157"/>
      <c r="I57" s="156"/>
      <c r="J57" s="166">
        <f t="shared" ref="J57:AA57" si="13">J58+J59</f>
        <v>0</v>
      </c>
      <c r="K57" s="166">
        <f t="shared" si="13"/>
        <v>0</v>
      </c>
      <c r="L57" s="166">
        <f t="shared" si="13"/>
        <v>0</v>
      </c>
      <c r="M57" s="166">
        <f t="shared" si="13"/>
        <v>0</v>
      </c>
      <c r="N57" s="166">
        <f t="shared" si="13"/>
        <v>0</v>
      </c>
      <c r="O57" s="166">
        <f t="shared" si="13"/>
        <v>0</v>
      </c>
      <c r="P57" s="166">
        <f t="shared" si="13"/>
        <v>0</v>
      </c>
      <c r="Q57" s="166">
        <f t="shared" si="13"/>
        <v>0</v>
      </c>
      <c r="R57" s="166">
        <f t="shared" si="13"/>
        <v>0</v>
      </c>
      <c r="S57" s="166">
        <f t="shared" si="13"/>
        <v>0</v>
      </c>
      <c r="T57" s="166">
        <f t="shared" si="13"/>
        <v>0</v>
      </c>
      <c r="U57" s="166">
        <f t="shared" si="13"/>
        <v>0</v>
      </c>
      <c r="V57" s="166">
        <f t="shared" si="13"/>
        <v>0</v>
      </c>
      <c r="W57" s="166">
        <f t="shared" si="13"/>
        <v>0</v>
      </c>
      <c r="X57" s="166">
        <f t="shared" si="13"/>
        <v>0</v>
      </c>
      <c r="Y57" s="166">
        <f t="shared" si="13"/>
        <v>0</v>
      </c>
      <c r="Z57" s="166">
        <f t="shared" si="13"/>
        <v>0</v>
      </c>
      <c r="AA57" s="166">
        <f t="shared" si="13"/>
        <v>0</v>
      </c>
      <c r="AB57" s="166"/>
      <c r="AC57" s="166">
        <f>AC58+AC59</f>
        <v>0</v>
      </c>
      <c r="AD57" s="166">
        <f>AD58+AD59</f>
        <v>0</v>
      </c>
      <c r="AE57" s="170"/>
      <c r="AF57" s="170"/>
      <c r="AG57" s="175"/>
      <c r="AH57" s="175"/>
      <c r="AI57" s="176"/>
      <c r="AJ57" s="177"/>
      <c r="AK57" s="175"/>
      <c r="AL57" s="175"/>
      <c r="AM57" s="175"/>
      <c r="AN57" s="163"/>
      <c r="AO57" s="178"/>
      <c r="AP57" s="163"/>
      <c r="AQ57" s="178"/>
      <c r="AR57" s="178"/>
      <c r="AS57" s="178"/>
      <c r="AT57" s="178"/>
      <c r="AU57" s="178"/>
      <c r="AV57" s="178"/>
    </row>
    <row r="58" s="3" customFormat="1" ht="18" customHeight="1" spans="1:48">
      <c r="A58" s="155"/>
      <c r="B58" s="156" t="s">
        <v>497</v>
      </c>
      <c r="C58" s="156"/>
      <c r="D58" s="156"/>
      <c r="E58" s="157"/>
      <c r="F58" s="156"/>
      <c r="G58" s="156"/>
      <c r="H58" s="157"/>
      <c r="I58" s="156"/>
      <c r="J58" s="166">
        <v>0</v>
      </c>
      <c r="K58" s="166">
        <v>0</v>
      </c>
      <c r="L58" s="166">
        <v>0</v>
      </c>
      <c r="M58" s="166">
        <v>0</v>
      </c>
      <c r="N58" s="166">
        <v>0</v>
      </c>
      <c r="O58" s="166">
        <v>0</v>
      </c>
      <c r="P58" s="166">
        <v>0</v>
      </c>
      <c r="Q58" s="166">
        <v>0</v>
      </c>
      <c r="R58" s="166">
        <v>0</v>
      </c>
      <c r="S58" s="166">
        <v>0</v>
      </c>
      <c r="T58" s="166">
        <v>0</v>
      </c>
      <c r="U58" s="166">
        <v>0</v>
      </c>
      <c r="V58" s="166">
        <v>0</v>
      </c>
      <c r="W58" s="166">
        <v>0</v>
      </c>
      <c r="X58" s="166">
        <v>0</v>
      </c>
      <c r="Y58" s="166">
        <v>0</v>
      </c>
      <c r="Z58" s="166">
        <v>0</v>
      </c>
      <c r="AA58" s="166">
        <v>0</v>
      </c>
      <c r="AB58" s="166"/>
      <c r="AC58" s="166">
        <v>0</v>
      </c>
      <c r="AD58" s="166">
        <v>0</v>
      </c>
      <c r="AE58" s="170"/>
      <c r="AF58" s="170"/>
      <c r="AG58" s="175"/>
      <c r="AH58" s="175"/>
      <c r="AI58" s="176"/>
      <c r="AJ58" s="177"/>
      <c r="AK58" s="175"/>
      <c r="AL58" s="175"/>
      <c r="AM58" s="175"/>
      <c r="AN58" s="163"/>
      <c r="AO58" s="178"/>
      <c r="AP58" s="163"/>
      <c r="AQ58" s="178"/>
      <c r="AR58" s="178"/>
      <c r="AS58" s="178"/>
      <c r="AT58" s="178"/>
      <c r="AU58" s="178"/>
      <c r="AV58" s="178"/>
    </row>
    <row r="59" s="3" customFormat="1" ht="18" customHeight="1" spans="1:48">
      <c r="A59" s="155"/>
      <c r="B59" s="156" t="s">
        <v>498</v>
      </c>
      <c r="C59" s="156"/>
      <c r="D59" s="156"/>
      <c r="E59" s="157"/>
      <c r="F59" s="156"/>
      <c r="G59" s="156"/>
      <c r="H59" s="157"/>
      <c r="I59" s="156"/>
      <c r="J59" s="166">
        <v>0</v>
      </c>
      <c r="K59" s="166">
        <v>0</v>
      </c>
      <c r="L59" s="166">
        <v>0</v>
      </c>
      <c r="M59" s="166">
        <v>0</v>
      </c>
      <c r="N59" s="166">
        <v>0</v>
      </c>
      <c r="O59" s="166">
        <v>0</v>
      </c>
      <c r="P59" s="166">
        <v>0</v>
      </c>
      <c r="Q59" s="166">
        <v>0</v>
      </c>
      <c r="R59" s="166">
        <v>0</v>
      </c>
      <c r="S59" s="166">
        <v>0</v>
      </c>
      <c r="T59" s="166">
        <v>0</v>
      </c>
      <c r="U59" s="166">
        <v>0</v>
      </c>
      <c r="V59" s="166">
        <v>0</v>
      </c>
      <c r="W59" s="166">
        <v>0</v>
      </c>
      <c r="X59" s="166">
        <v>0</v>
      </c>
      <c r="Y59" s="166">
        <v>0</v>
      </c>
      <c r="Z59" s="166">
        <v>0</v>
      </c>
      <c r="AA59" s="166">
        <v>0</v>
      </c>
      <c r="AB59" s="166"/>
      <c r="AC59" s="166">
        <v>0</v>
      </c>
      <c r="AD59" s="166">
        <v>0</v>
      </c>
      <c r="AE59" s="170"/>
      <c r="AF59" s="170"/>
      <c r="AG59" s="175"/>
      <c r="AH59" s="175"/>
      <c r="AI59" s="176"/>
      <c r="AJ59" s="177"/>
      <c r="AK59" s="175"/>
      <c r="AL59" s="175"/>
      <c r="AM59" s="175"/>
      <c r="AN59" s="163"/>
      <c r="AO59" s="178"/>
      <c r="AP59" s="163"/>
      <c r="AQ59" s="178"/>
      <c r="AR59" s="178"/>
      <c r="AS59" s="178"/>
      <c r="AT59" s="178"/>
      <c r="AU59" s="178"/>
      <c r="AV59" s="178"/>
    </row>
    <row r="60" s="3" customFormat="1" ht="18" customHeight="1" spans="1:48">
      <c r="A60" s="155"/>
      <c r="B60" s="190" t="s">
        <v>499</v>
      </c>
      <c r="C60" s="190"/>
      <c r="D60" s="191"/>
      <c r="E60" s="191"/>
      <c r="F60" s="190"/>
      <c r="G60" s="191"/>
      <c r="H60" s="191"/>
      <c r="I60" s="190"/>
      <c r="J60" s="166">
        <f t="shared" ref="J60:AA60" si="14">J61+J64+J69+J72+J76</f>
        <v>0</v>
      </c>
      <c r="K60" s="166">
        <f t="shared" si="14"/>
        <v>1</v>
      </c>
      <c r="L60" s="166">
        <f t="shared" si="14"/>
        <v>0</v>
      </c>
      <c r="M60" s="166">
        <f t="shared" si="14"/>
        <v>0</v>
      </c>
      <c r="N60" s="166">
        <f t="shared" si="14"/>
        <v>0</v>
      </c>
      <c r="O60" s="166">
        <f t="shared" si="14"/>
        <v>0</v>
      </c>
      <c r="P60" s="166">
        <f t="shared" si="14"/>
        <v>0</v>
      </c>
      <c r="Q60" s="166">
        <f t="shared" si="14"/>
        <v>0</v>
      </c>
      <c r="R60" s="166">
        <f t="shared" si="14"/>
        <v>3500</v>
      </c>
      <c r="S60" s="166">
        <f t="shared" si="14"/>
        <v>0</v>
      </c>
      <c r="T60" s="166">
        <f t="shared" si="14"/>
        <v>0</v>
      </c>
      <c r="U60" s="166">
        <f t="shared" si="14"/>
        <v>480</v>
      </c>
      <c r="V60" s="166">
        <f t="shared" si="14"/>
        <v>330</v>
      </c>
      <c r="W60" s="166">
        <f t="shared" si="14"/>
        <v>0</v>
      </c>
      <c r="X60" s="166">
        <f t="shared" si="14"/>
        <v>150</v>
      </c>
      <c r="Y60" s="166">
        <f t="shared" si="14"/>
        <v>0</v>
      </c>
      <c r="Z60" s="166">
        <f t="shared" si="14"/>
        <v>0</v>
      </c>
      <c r="AA60" s="166">
        <f t="shared" si="14"/>
        <v>0</v>
      </c>
      <c r="AB60" s="166"/>
      <c r="AC60" s="166" t="e">
        <f>AC61+AC64+AC69+AC72+AC76</f>
        <v>#REF!</v>
      </c>
      <c r="AD60" s="166" t="e">
        <f>AD61+AD64+AD69+AD72+AD76</f>
        <v>#REF!</v>
      </c>
      <c r="AE60" s="197"/>
      <c r="AF60" s="197"/>
      <c r="AG60" s="166"/>
      <c r="AH60" s="166"/>
      <c r="AI60" s="200"/>
      <c r="AJ60" s="201"/>
      <c r="AK60" s="201"/>
      <c r="AL60" s="201"/>
      <c r="AM60" s="175"/>
      <c r="AN60" s="163"/>
      <c r="AO60" s="178"/>
      <c r="AP60" s="163"/>
      <c r="AQ60" s="178"/>
      <c r="AR60" s="178"/>
      <c r="AS60" s="178"/>
      <c r="AT60" s="178"/>
      <c r="AU60" s="178"/>
      <c r="AV60" s="178"/>
    </row>
    <row r="61" s="3" customFormat="1" ht="18" customHeight="1" spans="1:48">
      <c r="A61" s="155"/>
      <c r="B61" s="190" t="s">
        <v>500</v>
      </c>
      <c r="C61" s="190"/>
      <c r="D61" s="191"/>
      <c r="E61" s="191"/>
      <c r="F61" s="190"/>
      <c r="G61" s="191"/>
      <c r="H61" s="191"/>
      <c r="I61" s="190"/>
      <c r="J61" s="166">
        <f t="shared" ref="J61:AA61" si="15">J62+J63</f>
        <v>0</v>
      </c>
      <c r="K61" s="166">
        <f t="shared" si="15"/>
        <v>0</v>
      </c>
      <c r="L61" s="166">
        <f t="shared" si="15"/>
        <v>0</v>
      </c>
      <c r="M61" s="166">
        <f t="shared" si="15"/>
        <v>0</v>
      </c>
      <c r="N61" s="166">
        <f t="shared" si="15"/>
        <v>0</v>
      </c>
      <c r="O61" s="166">
        <f t="shared" si="15"/>
        <v>0</v>
      </c>
      <c r="P61" s="166">
        <f t="shared" si="15"/>
        <v>0</v>
      </c>
      <c r="Q61" s="166">
        <f t="shared" si="15"/>
        <v>0</v>
      </c>
      <c r="R61" s="166">
        <f t="shared" si="15"/>
        <v>0</v>
      </c>
      <c r="S61" s="166">
        <f t="shared" si="15"/>
        <v>0</v>
      </c>
      <c r="T61" s="166">
        <f t="shared" si="15"/>
        <v>0</v>
      </c>
      <c r="U61" s="166">
        <f t="shared" si="15"/>
        <v>0</v>
      </c>
      <c r="V61" s="166">
        <f t="shared" si="15"/>
        <v>0</v>
      </c>
      <c r="W61" s="166">
        <f t="shared" si="15"/>
        <v>0</v>
      </c>
      <c r="X61" s="166">
        <f t="shared" si="15"/>
        <v>0</v>
      </c>
      <c r="Y61" s="166">
        <f t="shared" si="15"/>
        <v>0</v>
      </c>
      <c r="Z61" s="166">
        <f t="shared" si="15"/>
        <v>0</v>
      </c>
      <c r="AA61" s="166">
        <f t="shared" si="15"/>
        <v>0</v>
      </c>
      <c r="AB61" s="166"/>
      <c r="AC61" s="166">
        <f>AC62+AC63</f>
        <v>0</v>
      </c>
      <c r="AD61" s="166">
        <f>AD62+AD63</f>
        <v>0</v>
      </c>
      <c r="AE61" s="197"/>
      <c r="AF61" s="197"/>
      <c r="AG61" s="166"/>
      <c r="AH61" s="166"/>
      <c r="AI61" s="200"/>
      <c r="AJ61" s="201"/>
      <c r="AK61" s="201"/>
      <c r="AL61" s="201"/>
      <c r="AM61" s="175"/>
      <c r="AN61" s="163"/>
      <c r="AO61" s="178"/>
      <c r="AP61" s="163"/>
      <c r="AQ61" s="178"/>
      <c r="AR61" s="178"/>
      <c r="AS61" s="178"/>
      <c r="AT61" s="178"/>
      <c r="AU61" s="178"/>
      <c r="AV61" s="178"/>
    </row>
    <row r="62" s="3" customFormat="1" ht="18" customHeight="1" spans="1:48">
      <c r="A62" s="155"/>
      <c r="B62" s="190" t="s">
        <v>501</v>
      </c>
      <c r="C62" s="190"/>
      <c r="D62" s="191"/>
      <c r="E62" s="191"/>
      <c r="F62" s="190"/>
      <c r="G62" s="191"/>
      <c r="H62" s="191"/>
      <c r="I62" s="190"/>
      <c r="J62" s="166">
        <v>0</v>
      </c>
      <c r="K62" s="166">
        <v>0</v>
      </c>
      <c r="L62" s="166">
        <v>0</v>
      </c>
      <c r="M62" s="166">
        <v>0</v>
      </c>
      <c r="N62" s="166">
        <v>0</v>
      </c>
      <c r="O62" s="166">
        <v>0</v>
      </c>
      <c r="P62" s="166">
        <v>0</v>
      </c>
      <c r="Q62" s="166">
        <v>0</v>
      </c>
      <c r="R62" s="166">
        <v>0</v>
      </c>
      <c r="S62" s="166">
        <v>0</v>
      </c>
      <c r="T62" s="166">
        <v>0</v>
      </c>
      <c r="U62" s="166">
        <v>0</v>
      </c>
      <c r="V62" s="166">
        <v>0</v>
      </c>
      <c r="W62" s="166">
        <v>0</v>
      </c>
      <c r="X62" s="166">
        <v>0</v>
      </c>
      <c r="Y62" s="166">
        <v>0</v>
      </c>
      <c r="Z62" s="166">
        <v>0</v>
      </c>
      <c r="AA62" s="166">
        <v>0</v>
      </c>
      <c r="AB62" s="166"/>
      <c r="AC62" s="166">
        <v>0</v>
      </c>
      <c r="AD62" s="166">
        <v>0</v>
      </c>
      <c r="AE62" s="197"/>
      <c r="AF62" s="197"/>
      <c r="AG62" s="166"/>
      <c r="AH62" s="166"/>
      <c r="AI62" s="200"/>
      <c r="AJ62" s="201"/>
      <c r="AK62" s="201"/>
      <c r="AL62" s="201"/>
      <c r="AM62" s="175"/>
      <c r="AN62" s="163"/>
      <c r="AO62" s="178"/>
      <c r="AP62" s="163"/>
      <c r="AQ62" s="178"/>
      <c r="AR62" s="178"/>
      <c r="AS62" s="178"/>
      <c r="AT62" s="178"/>
      <c r="AU62" s="178"/>
      <c r="AV62" s="178"/>
    </row>
    <row r="63" s="3" customFormat="1" ht="18" customHeight="1" spans="1:48">
      <c r="A63" s="155"/>
      <c r="B63" s="190" t="s">
        <v>502</v>
      </c>
      <c r="C63" s="190"/>
      <c r="D63" s="191"/>
      <c r="E63" s="191"/>
      <c r="F63" s="190"/>
      <c r="G63" s="191"/>
      <c r="H63" s="191"/>
      <c r="I63" s="190"/>
      <c r="J63" s="166">
        <v>0</v>
      </c>
      <c r="K63" s="166">
        <v>0</v>
      </c>
      <c r="L63" s="166">
        <v>0</v>
      </c>
      <c r="M63" s="166">
        <v>0</v>
      </c>
      <c r="N63" s="166">
        <v>0</v>
      </c>
      <c r="O63" s="166">
        <v>0</v>
      </c>
      <c r="P63" s="166">
        <v>0</v>
      </c>
      <c r="Q63" s="166">
        <v>0</v>
      </c>
      <c r="R63" s="166">
        <v>0</v>
      </c>
      <c r="S63" s="166">
        <v>0</v>
      </c>
      <c r="T63" s="166">
        <v>0</v>
      </c>
      <c r="U63" s="166">
        <v>0</v>
      </c>
      <c r="V63" s="166">
        <v>0</v>
      </c>
      <c r="W63" s="166">
        <v>0</v>
      </c>
      <c r="X63" s="166">
        <v>0</v>
      </c>
      <c r="Y63" s="166">
        <v>0</v>
      </c>
      <c r="Z63" s="166">
        <v>0</v>
      </c>
      <c r="AA63" s="166">
        <v>0</v>
      </c>
      <c r="AB63" s="166"/>
      <c r="AC63" s="166">
        <v>0</v>
      </c>
      <c r="AD63" s="166">
        <v>0</v>
      </c>
      <c r="AE63" s="197"/>
      <c r="AF63" s="197"/>
      <c r="AG63" s="166"/>
      <c r="AH63" s="166"/>
      <c r="AI63" s="200"/>
      <c r="AJ63" s="201"/>
      <c r="AK63" s="201"/>
      <c r="AL63" s="201"/>
      <c r="AM63" s="175"/>
      <c r="AN63" s="163"/>
      <c r="AO63" s="178"/>
      <c r="AP63" s="163"/>
      <c r="AQ63" s="178"/>
      <c r="AR63" s="178"/>
      <c r="AS63" s="178"/>
      <c r="AT63" s="178"/>
      <c r="AU63" s="178"/>
      <c r="AV63" s="178"/>
    </row>
    <row r="64" s="3" customFormat="1" ht="18" customHeight="1" spans="1:48">
      <c r="A64" s="155"/>
      <c r="B64" s="190" t="s">
        <v>503</v>
      </c>
      <c r="C64" s="190"/>
      <c r="D64" s="191"/>
      <c r="E64" s="191"/>
      <c r="F64" s="190"/>
      <c r="G64" s="191"/>
      <c r="H64" s="191"/>
      <c r="I64" s="190"/>
      <c r="J64" s="166">
        <f t="shared" ref="J64:AA64" si="16">J65+J66+J68</f>
        <v>0</v>
      </c>
      <c r="K64" s="166">
        <f t="shared" si="16"/>
        <v>1</v>
      </c>
      <c r="L64" s="166">
        <f t="shared" si="16"/>
        <v>0</v>
      </c>
      <c r="M64" s="166">
        <f t="shared" si="16"/>
        <v>0</v>
      </c>
      <c r="N64" s="166">
        <f t="shared" si="16"/>
        <v>0</v>
      </c>
      <c r="O64" s="166">
        <f t="shared" si="16"/>
        <v>0</v>
      </c>
      <c r="P64" s="166">
        <f t="shared" si="16"/>
        <v>0</v>
      </c>
      <c r="Q64" s="166">
        <f t="shared" si="16"/>
        <v>0</v>
      </c>
      <c r="R64" s="166">
        <f t="shared" si="16"/>
        <v>3500</v>
      </c>
      <c r="S64" s="166">
        <f t="shared" si="16"/>
        <v>0</v>
      </c>
      <c r="T64" s="166">
        <f t="shared" si="16"/>
        <v>0</v>
      </c>
      <c r="U64" s="166">
        <f t="shared" si="16"/>
        <v>480</v>
      </c>
      <c r="V64" s="166">
        <f t="shared" si="16"/>
        <v>330</v>
      </c>
      <c r="W64" s="166">
        <f t="shared" si="16"/>
        <v>0</v>
      </c>
      <c r="X64" s="166">
        <f t="shared" si="16"/>
        <v>150</v>
      </c>
      <c r="Y64" s="166">
        <f t="shared" si="16"/>
        <v>0</v>
      </c>
      <c r="Z64" s="166">
        <f t="shared" si="16"/>
        <v>0</v>
      </c>
      <c r="AA64" s="166">
        <f t="shared" si="16"/>
        <v>0</v>
      </c>
      <c r="AB64" s="166"/>
      <c r="AC64" s="166">
        <f>AC65+AC66+AC68</f>
        <v>3500</v>
      </c>
      <c r="AD64" s="166">
        <f>AD65+AD66+AD68</f>
        <v>2800</v>
      </c>
      <c r="AE64" s="197"/>
      <c r="AF64" s="197"/>
      <c r="AG64" s="166"/>
      <c r="AH64" s="166"/>
      <c r="AI64" s="200"/>
      <c r="AJ64" s="201"/>
      <c r="AK64" s="201"/>
      <c r="AL64" s="201"/>
      <c r="AM64" s="175"/>
      <c r="AN64" s="163"/>
      <c r="AO64" s="178"/>
      <c r="AP64" s="163"/>
      <c r="AQ64" s="178"/>
      <c r="AR64" s="178"/>
      <c r="AS64" s="178"/>
      <c r="AT64" s="178"/>
      <c r="AU64" s="178"/>
      <c r="AV64" s="178"/>
    </row>
    <row r="65" s="3" customFormat="1" ht="18" customHeight="1" spans="1:48">
      <c r="A65" s="155"/>
      <c r="B65" s="190" t="s">
        <v>504</v>
      </c>
      <c r="C65" s="190"/>
      <c r="D65" s="191"/>
      <c r="E65" s="191"/>
      <c r="F65" s="190"/>
      <c r="G65" s="191"/>
      <c r="H65" s="191"/>
      <c r="I65" s="190"/>
      <c r="J65" s="166">
        <v>0</v>
      </c>
      <c r="K65" s="166">
        <v>0</v>
      </c>
      <c r="L65" s="166">
        <v>0</v>
      </c>
      <c r="M65" s="166">
        <v>0</v>
      </c>
      <c r="N65" s="166">
        <v>0</v>
      </c>
      <c r="O65" s="166">
        <v>0</v>
      </c>
      <c r="P65" s="166">
        <v>0</v>
      </c>
      <c r="Q65" s="166">
        <v>0</v>
      </c>
      <c r="R65" s="166">
        <v>0</v>
      </c>
      <c r="S65" s="166">
        <v>0</v>
      </c>
      <c r="T65" s="166">
        <v>0</v>
      </c>
      <c r="U65" s="166">
        <v>0</v>
      </c>
      <c r="V65" s="166">
        <v>0</v>
      </c>
      <c r="W65" s="166">
        <v>0</v>
      </c>
      <c r="X65" s="166">
        <v>0</v>
      </c>
      <c r="Y65" s="166">
        <v>0</v>
      </c>
      <c r="Z65" s="166">
        <v>0</v>
      </c>
      <c r="AA65" s="166">
        <v>0</v>
      </c>
      <c r="AB65" s="166"/>
      <c r="AC65" s="166">
        <v>0</v>
      </c>
      <c r="AD65" s="166">
        <v>0</v>
      </c>
      <c r="AE65" s="197"/>
      <c r="AF65" s="197"/>
      <c r="AG65" s="166"/>
      <c r="AH65" s="166"/>
      <c r="AI65" s="200"/>
      <c r="AJ65" s="201"/>
      <c r="AK65" s="201"/>
      <c r="AL65" s="201"/>
      <c r="AM65" s="175"/>
      <c r="AN65" s="163"/>
      <c r="AO65" s="178"/>
      <c r="AP65" s="163"/>
      <c r="AQ65" s="178"/>
      <c r="AR65" s="178"/>
      <c r="AS65" s="178"/>
      <c r="AT65" s="178"/>
      <c r="AU65" s="178"/>
      <c r="AV65" s="178"/>
    </row>
    <row r="66" s="3" customFormat="1" ht="18" customHeight="1" spans="1:48">
      <c r="A66" s="155"/>
      <c r="B66" s="190" t="s">
        <v>505</v>
      </c>
      <c r="C66" s="190"/>
      <c r="D66" s="191"/>
      <c r="E66" s="191"/>
      <c r="F66" s="190"/>
      <c r="G66" s="191"/>
      <c r="H66" s="191"/>
      <c r="I66" s="190"/>
      <c r="J66" s="166">
        <f t="shared" ref="J66:AA66" si="17">SUM(J67)</f>
        <v>0</v>
      </c>
      <c r="K66" s="166">
        <f t="shared" si="17"/>
        <v>1</v>
      </c>
      <c r="L66" s="166">
        <f t="shared" si="17"/>
        <v>0</v>
      </c>
      <c r="M66" s="166">
        <f t="shared" si="17"/>
        <v>0</v>
      </c>
      <c r="N66" s="166">
        <f t="shared" si="17"/>
        <v>0</v>
      </c>
      <c r="O66" s="166">
        <f t="shared" si="17"/>
        <v>0</v>
      </c>
      <c r="P66" s="166">
        <f t="shared" si="17"/>
        <v>0</v>
      </c>
      <c r="Q66" s="166">
        <f t="shared" si="17"/>
        <v>0</v>
      </c>
      <c r="R66" s="166">
        <f t="shared" si="17"/>
        <v>3500</v>
      </c>
      <c r="S66" s="166">
        <f t="shared" si="17"/>
        <v>0</v>
      </c>
      <c r="T66" s="166">
        <f t="shared" si="17"/>
        <v>0</v>
      </c>
      <c r="U66" s="166">
        <f t="shared" si="17"/>
        <v>480</v>
      </c>
      <c r="V66" s="166">
        <f t="shared" si="17"/>
        <v>330</v>
      </c>
      <c r="W66" s="166">
        <f t="shared" si="17"/>
        <v>0</v>
      </c>
      <c r="X66" s="166">
        <f t="shared" si="17"/>
        <v>150</v>
      </c>
      <c r="Y66" s="166">
        <f t="shared" si="17"/>
        <v>0</v>
      </c>
      <c r="Z66" s="166">
        <f t="shared" si="17"/>
        <v>0</v>
      </c>
      <c r="AA66" s="166">
        <f t="shared" si="17"/>
        <v>0</v>
      </c>
      <c r="AB66" s="166"/>
      <c r="AC66" s="166">
        <f>SUM(AC67)</f>
        <v>3500</v>
      </c>
      <c r="AD66" s="166">
        <f>SUM(AD67)</f>
        <v>2800</v>
      </c>
      <c r="AE66" s="197"/>
      <c r="AF66" s="197"/>
      <c r="AG66" s="166"/>
      <c r="AH66" s="166"/>
      <c r="AI66" s="200"/>
      <c r="AJ66" s="201"/>
      <c r="AK66" s="201"/>
      <c r="AL66" s="201"/>
      <c r="AM66" s="175"/>
      <c r="AN66" s="163"/>
      <c r="AO66" s="178"/>
      <c r="AP66" s="163"/>
      <c r="AQ66" s="178"/>
      <c r="AR66" s="178"/>
      <c r="AS66" s="178"/>
      <c r="AT66" s="178"/>
      <c r="AU66" s="178"/>
      <c r="AV66" s="178"/>
    </row>
    <row r="67" s="74" customFormat="1" ht="97" customHeight="1" spans="1:48">
      <c r="A67" s="263">
        <v>26</v>
      </c>
      <c r="B67" s="152" t="s">
        <v>506</v>
      </c>
      <c r="C67" s="152">
        <v>2022</v>
      </c>
      <c r="D67" s="21" t="s">
        <v>507</v>
      </c>
      <c r="E67" s="58" t="s">
        <v>508</v>
      </c>
      <c r="F67" s="58" t="s">
        <v>383</v>
      </c>
      <c r="G67" s="58" t="s">
        <v>1074</v>
      </c>
      <c r="H67" s="58" t="s">
        <v>509</v>
      </c>
      <c r="I67" s="117" t="s">
        <v>510</v>
      </c>
      <c r="J67" s="21"/>
      <c r="K67" s="21">
        <v>1</v>
      </c>
      <c r="L67" s="21"/>
      <c r="M67" s="21"/>
      <c r="N67" s="21"/>
      <c r="O67" s="21"/>
      <c r="P67" s="21"/>
      <c r="Q67" s="21"/>
      <c r="R67" s="22">
        <v>3500</v>
      </c>
      <c r="S67" s="58" t="s">
        <v>83</v>
      </c>
      <c r="T67" s="58" t="s">
        <v>513</v>
      </c>
      <c r="U67" s="115">
        <v>480</v>
      </c>
      <c r="V67" s="115">
        <v>330</v>
      </c>
      <c r="W67" s="115">
        <v>0</v>
      </c>
      <c r="X67" s="115">
        <v>150</v>
      </c>
      <c r="Y67" s="115">
        <v>0</v>
      </c>
      <c r="Z67" s="115">
        <v>0</v>
      </c>
      <c r="AA67" s="115">
        <v>0</v>
      </c>
      <c r="AB67" s="115"/>
      <c r="AC67" s="141">
        <v>3500</v>
      </c>
      <c r="AD67" s="141">
        <v>2800</v>
      </c>
      <c r="AE67" s="117" t="s">
        <v>511</v>
      </c>
      <c r="AF67" s="117" t="s">
        <v>512</v>
      </c>
      <c r="AG67" s="58" t="s">
        <v>83</v>
      </c>
      <c r="AH67" s="21" t="s">
        <v>513</v>
      </c>
      <c r="AI67" s="58" t="s">
        <v>83</v>
      </c>
      <c r="AJ67" s="21" t="s">
        <v>513</v>
      </c>
      <c r="AK67" s="21" t="s">
        <v>1073</v>
      </c>
      <c r="AL67" s="21" t="s">
        <v>514</v>
      </c>
      <c r="AM67" s="21"/>
      <c r="AN67" s="21" t="s">
        <v>56</v>
      </c>
      <c r="AO67" s="21" t="s">
        <v>1078</v>
      </c>
      <c r="AP67" s="21"/>
      <c r="AQ67" s="152" t="s">
        <v>1079</v>
      </c>
      <c r="AR67" s="152" t="s">
        <v>1079</v>
      </c>
      <c r="AS67" s="152" t="s">
        <v>1079</v>
      </c>
      <c r="AT67" s="152"/>
      <c r="AU67" s="152" t="str">
        <f>AI67</f>
        <v>人社局</v>
      </c>
      <c r="AV67" s="133" t="s">
        <v>1080</v>
      </c>
    </row>
    <row r="68" s="3" customFormat="1" ht="18" customHeight="1" spans="1:48">
      <c r="A68" s="155"/>
      <c r="B68" s="190" t="s">
        <v>515</v>
      </c>
      <c r="C68" s="190"/>
      <c r="D68" s="191"/>
      <c r="E68" s="191"/>
      <c r="F68" s="190"/>
      <c r="G68" s="191"/>
      <c r="H68" s="191"/>
      <c r="I68" s="190"/>
      <c r="J68" s="166">
        <v>0</v>
      </c>
      <c r="K68" s="166">
        <v>0</v>
      </c>
      <c r="L68" s="166">
        <v>0</v>
      </c>
      <c r="M68" s="166">
        <v>0</v>
      </c>
      <c r="N68" s="166">
        <v>0</v>
      </c>
      <c r="O68" s="166">
        <v>0</v>
      </c>
      <c r="P68" s="166">
        <v>0</v>
      </c>
      <c r="Q68" s="166">
        <v>0</v>
      </c>
      <c r="R68" s="166">
        <v>0</v>
      </c>
      <c r="S68" s="166">
        <v>0</v>
      </c>
      <c r="T68" s="166">
        <v>0</v>
      </c>
      <c r="U68" s="166">
        <v>0</v>
      </c>
      <c r="V68" s="166">
        <v>0</v>
      </c>
      <c r="W68" s="166">
        <v>0</v>
      </c>
      <c r="X68" s="166">
        <v>0</v>
      </c>
      <c r="Y68" s="166">
        <v>0</v>
      </c>
      <c r="Z68" s="166">
        <v>0</v>
      </c>
      <c r="AA68" s="166">
        <v>0</v>
      </c>
      <c r="AB68" s="166"/>
      <c r="AC68" s="166">
        <v>0</v>
      </c>
      <c r="AD68" s="166">
        <v>0</v>
      </c>
      <c r="AE68" s="197"/>
      <c r="AF68" s="197"/>
      <c r="AG68" s="166"/>
      <c r="AH68" s="166"/>
      <c r="AI68" s="200"/>
      <c r="AJ68" s="201"/>
      <c r="AK68" s="201"/>
      <c r="AL68" s="201"/>
      <c r="AM68" s="175"/>
      <c r="AN68" s="163"/>
      <c r="AO68" s="178"/>
      <c r="AP68" s="163"/>
      <c r="AQ68" s="178"/>
      <c r="AR68" s="178"/>
      <c r="AS68" s="178"/>
      <c r="AT68" s="178"/>
      <c r="AU68" s="178"/>
      <c r="AV68" s="178"/>
    </row>
    <row r="69" s="3" customFormat="1" ht="18" customHeight="1" spans="1:48">
      <c r="A69" s="155"/>
      <c r="B69" s="190" t="s">
        <v>516</v>
      </c>
      <c r="C69" s="190"/>
      <c r="D69" s="191"/>
      <c r="E69" s="191"/>
      <c r="F69" s="190"/>
      <c r="G69" s="191"/>
      <c r="H69" s="191"/>
      <c r="I69" s="190"/>
      <c r="J69" s="166">
        <f t="shared" ref="J69:AA69" si="18">J70+J71</f>
        <v>0</v>
      </c>
      <c r="K69" s="166">
        <f t="shared" si="18"/>
        <v>0</v>
      </c>
      <c r="L69" s="166">
        <f t="shared" si="18"/>
        <v>0</v>
      </c>
      <c r="M69" s="166">
        <f t="shared" si="18"/>
        <v>0</v>
      </c>
      <c r="N69" s="166">
        <f t="shared" si="18"/>
        <v>0</v>
      </c>
      <c r="O69" s="166">
        <f t="shared" si="18"/>
        <v>0</v>
      </c>
      <c r="P69" s="166">
        <f t="shared" si="18"/>
        <v>0</v>
      </c>
      <c r="Q69" s="166">
        <f t="shared" si="18"/>
        <v>0</v>
      </c>
      <c r="R69" s="166">
        <f t="shared" si="18"/>
        <v>0</v>
      </c>
      <c r="S69" s="166">
        <f t="shared" si="18"/>
        <v>0</v>
      </c>
      <c r="T69" s="166">
        <f t="shared" si="18"/>
        <v>0</v>
      </c>
      <c r="U69" s="166">
        <f t="shared" si="18"/>
        <v>0</v>
      </c>
      <c r="V69" s="166">
        <f t="shared" si="18"/>
        <v>0</v>
      </c>
      <c r="W69" s="166">
        <f t="shared" si="18"/>
        <v>0</v>
      </c>
      <c r="X69" s="166">
        <f t="shared" si="18"/>
        <v>0</v>
      </c>
      <c r="Y69" s="166">
        <f t="shared" si="18"/>
        <v>0</v>
      </c>
      <c r="Z69" s="166">
        <f t="shared" si="18"/>
        <v>0</v>
      </c>
      <c r="AA69" s="166">
        <f t="shared" si="18"/>
        <v>0</v>
      </c>
      <c r="AB69" s="166"/>
      <c r="AC69" s="166">
        <f>AC70+AC71</f>
        <v>0</v>
      </c>
      <c r="AD69" s="166">
        <f>AD70+AD71</f>
        <v>0</v>
      </c>
      <c r="AE69" s="197"/>
      <c r="AF69" s="197"/>
      <c r="AG69" s="166"/>
      <c r="AH69" s="166"/>
      <c r="AI69" s="200"/>
      <c r="AJ69" s="201"/>
      <c r="AK69" s="201"/>
      <c r="AL69" s="201"/>
      <c r="AM69" s="175"/>
      <c r="AN69" s="163"/>
      <c r="AO69" s="178"/>
      <c r="AP69" s="163"/>
      <c r="AQ69" s="178"/>
      <c r="AR69" s="178"/>
      <c r="AS69" s="178"/>
      <c r="AT69" s="178"/>
      <c r="AU69" s="178"/>
      <c r="AV69" s="178"/>
    </row>
    <row r="70" s="3" customFormat="1" ht="18" customHeight="1" spans="1:48">
      <c r="A70" s="155"/>
      <c r="B70" s="190" t="s">
        <v>517</v>
      </c>
      <c r="C70" s="190"/>
      <c r="D70" s="191"/>
      <c r="E70" s="191"/>
      <c r="F70" s="190"/>
      <c r="G70" s="191"/>
      <c r="H70" s="191"/>
      <c r="I70" s="190"/>
      <c r="J70" s="166">
        <v>0</v>
      </c>
      <c r="K70" s="166">
        <v>0</v>
      </c>
      <c r="L70" s="166">
        <v>0</v>
      </c>
      <c r="M70" s="166">
        <v>0</v>
      </c>
      <c r="N70" s="166">
        <v>0</v>
      </c>
      <c r="O70" s="166">
        <v>0</v>
      </c>
      <c r="P70" s="166">
        <v>0</v>
      </c>
      <c r="Q70" s="166">
        <v>0</v>
      </c>
      <c r="R70" s="166">
        <v>0</v>
      </c>
      <c r="S70" s="166">
        <v>0</v>
      </c>
      <c r="T70" s="166">
        <v>0</v>
      </c>
      <c r="U70" s="166">
        <v>0</v>
      </c>
      <c r="V70" s="166">
        <v>0</v>
      </c>
      <c r="W70" s="166">
        <v>0</v>
      </c>
      <c r="X70" s="166">
        <v>0</v>
      </c>
      <c r="Y70" s="166">
        <v>0</v>
      </c>
      <c r="Z70" s="166">
        <v>0</v>
      </c>
      <c r="AA70" s="166">
        <v>0</v>
      </c>
      <c r="AB70" s="166"/>
      <c r="AC70" s="166">
        <v>0</v>
      </c>
      <c r="AD70" s="166">
        <v>0</v>
      </c>
      <c r="AE70" s="197"/>
      <c r="AF70" s="197"/>
      <c r="AG70" s="166"/>
      <c r="AH70" s="166"/>
      <c r="AI70" s="200"/>
      <c r="AJ70" s="201"/>
      <c r="AK70" s="201"/>
      <c r="AL70" s="201"/>
      <c r="AM70" s="175"/>
      <c r="AN70" s="163"/>
      <c r="AO70" s="178"/>
      <c r="AP70" s="163"/>
      <c r="AQ70" s="178"/>
      <c r="AR70" s="178"/>
      <c r="AS70" s="178"/>
      <c r="AT70" s="178"/>
      <c r="AU70" s="178"/>
      <c r="AV70" s="178"/>
    </row>
    <row r="71" s="3" customFormat="1" ht="18" customHeight="1" spans="1:48">
      <c r="A71" s="155"/>
      <c r="B71" s="190" t="s">
        <v>518</v>
      </c>
      <c r="C71" s="190"/>
      <c r="D71" s="191"/>
      <c r="E71" s="191"/>
      <c r="F71" s="190"/>
      <c r="G71" s="191"/>
      <c r="H71" s="191"/>
      <c r="I71" s="190"/>
      <c r="J71" s="166">
        <v>0</v>
      </c>
      <c r="K71" s="166">
        <v>0</v>
      </c>
      <c r="L71" s="166">
        <v>0</v>
      </c>
      <c r="M71" s="166">
        <v>0</v>
      </c>
      <c r="N71" s="166">
        <v>0</v>
      </c>
      <c r="O71" s="166">
        <v>0</v>
      </c>
      <c r="P71" s="166">
        <v>0</v>
      </c>
      <c r="Q71" s="166">
        <v>0</v>
      </c>
      <c r="R71" s="166">
        <v>0</v>
      </c>
      <c r="S71" s="166">
        <v>0</v>
      </c>
      <c r="T71" s="166">
        <v>0</v>
      </c>
      <c r="U71" s="166">
        <v>0</v>
      </c>
      <c r="V71" s="166">
        <v>0</v>
      </c>
      <c r="W71" s="166">
        <v>0</v>
      </c>
      <c r="X71" s="166">
        <v>0</v>
      </c>
      <c r="Y71" s="166">
        <v>0</v>
      </c>
      <c r="Z71" s="166">
        <v>0</v>
      </c>
      <c r="AA71" s="166">
        <v>0</v>
      </c>
      <c r="AB71" s="166"/>
      <c r="AC71" s="166">
        <v>0</v>
      </c>
      <c r="AD71" s="166">
        <v>0</v>
      </c>
      <c r="AE71" s="197"/>
      <c r="AF71" s="197"/>
      <c r="AG71" s="166"/>
      <c r="AH71" s="166"/>
      <c r="AI71" s="200"/>
      <c r="AJ71" s="201"/>
      <c r="AK71" s="201"/>
      <c r="AL71" s="201"/>
      <c r="AM71" s="175"/>
      <c r="AN71" s="163"/>
      <c r="AO71" s="178"/>
      <c r="AP71" s="163"/>
      <c r="AQ71" s="178"/>
      <c r="AR71" s="178"/>
      <c r="AS71" s="178"/>
      <c r="AT71" s="178"/>
      <c r="AU71" s="178"/>
      <c r="AV71" s="178"/>
    </row>
    <row r="72" s="3" customFormat="1" ht="18" customHeight="1" spans="1:48">
      <c r="A72" s="155"/>
      <c r="B72" s="190" t="s">
        <v>519</v>
      </c>
      <c r="C72" s="190"/>
      <c r="D72" s="191"/>
      <c r="E72" s="191"/>
      <c r="F72" s="190"/>
      <c r="G72" s="191"/>
      <c r="H72" s="191"/>
      <c r="I72" s="190"/>
      <c r="J72" s="166">
        <f t="shared" ref="J72:AA72" si="19">J73+J74+J75</f>
        <v>0</v>
      </c>
      <c r="K72" s="166">
        <f t="shared" si="19"/>
        <v>0</v>
      </c>
      <c r="L72" s="166">
        <f t="shared" si="19"/>
        <v>0</v>
      </c>
      <c r="M72" s="166">
        <f t="shared" si="19"/>
        <v>0</v>
      </c>
      <c r="N72" s="166">
        <f t="shared" si="19"/>
        <v>0</v>
      </c>
      <c r="O72" s="166">
        <f t="shared" si="19"/>
        <v>0</v>
      </c>
      <c r="P72" s="166">
        <f t="shared" si="19"/>
        <v>0</v>
      </c>
      <c r="Q72" s="166">
        <f t="shared" si="19"/>
        <v>0</v>
      </c>
      <c r="R72" s="166">
        <f t="shared" si="19"/>
        <v>0</v>
      </c>
      <c r="S72" s="166">
        <f t="shared" si="19"/>
        <v>0</v>
      </c>
      <c r="T72" s="166">
        <f t="shared" si="19"/>
        <v>0</v>
      </c>
      <c r="U72" s="166">
        <f t="shared" si="19"/>
        <v>0</v>
      </c>
      <c r="V72" s="166">
        <f t="shared" si="19"/>
        <v>0</v>
      </c>
      <c r="W72" s="166">
        <f t="shared" si="19"/>
        <v>0</v>
      </c>
      <c r="X72" s="166">
        <f t="shared" si="19"/>
        <v>0</v>
      </c>
      <c r="Y72" s="166">
        <f t="shared" si="19"/>
        <v>0</v>
      </c>
      <c r="Z72" s="166">
        <f t="shared" si="19"/>
        <v>0</v>
      </c>
      <c r="AA72" s="166">
        <f t="shared" si="19"/>
        <v>0</v>
      </c>
      <c r="AB72" s="166"/>
      <c r="AC72" s="166">
        <f>AC73+AC74+AC75</f>
        <v>0</v>
      </c>
      <c r="AD72" s="166">
        <f>AD73+AD74+AD75</f>
        <v>0</v>
      </c>
      <c r="AE72" s="205"/>
      <c r="AF72" s="205"/>
      <c r="AG72" s="201"/>
      <c r="AH72" s="201"/>
      <c r="AI72" s="206"/>
      <c r="AJ72" s="201"/>
      <c r="AK72" s="201"/>
      <c r="AL72" s="201"/>
      <c r="AM72" s="175"/>
      <c r="AN72" s="163"/>
      <c r="AO72" s="178"/>
      <c r="AP72" s="163"/>
      <c r="AQ72" s="178"/>
      <c r="AR72" s="178"/>
      <c r="AS72" s="178"/>
      <c r="AT72" s="178"/>
      <c r="AU72" s="178"/>
      <c r="AV72" s="178"/>
    </row>
    <row r="73" s="3" customFormat="1" ht="18" customHeight="1" spans="1:48">
      <c r="A73" s="155"/>
      <c r="B73" s="190" t="s">
        <v>520</v>
      </c>
      <c r="C73" s="190"/>
      <c r="D73" s="191"/>
      <c r="E73" s="191"/>
      <c r="F73" s="190"/>
      <c r="G73" s="191"/>
      <c r="H73" s="191"/>
      <c r="I73" s="190"/>
      <c r="J73" s="166">
        <v>0</v>
      </c>
      <c r="K73" s="166">
        <v>0</v>
      </c>
      <c r="L73" s="166">
        <v>0</v>
      </c>
      <c r="M73" s="166">
        <v>0</v>
      </c>
      <c r="N73" s="166">
        <v>0</v>
      </c>
      <c r="O73" s="166">
        <v>0</v>
      </c>
      <c r="P73" s="166">
        <v>0</v>
      </c>
      <c r="Q73" s="166">
        <v>0</v>
      </c>
      <c r="R73" s="166">
        <v>0</v>
      </c>
      <c r="S73" s="166">
        <v>0</v>
      </c>
      <c r="T73" s="166">
        <v>0</v>
      </c>
      <c r="U73" s="166">
        <v>0</v>
      </c>
      <c r="V73" s="166">
        <v>0</v>
      </c>
      <c r="W73" s="166">
        <v>0</v>
      </c>
      <c r="X73" s="166">
        <v>0</v>
      </c>
      <c r="Y73" s="166">
        <v>0</v>
      </c>
      <c r="Z73" s="166">
        <v>0</v>
      </c>
      <c r="AA73" s="166">
        <v>0</v>
      </c>
      <c r="AB73" s="166"/>
      <c r="AC73" s="166">
        <v>0</v>
      </c>
      <c r="AD73" s="166">
        <v>0</v>
      </c>
      <c r="AE73" s="205"/>
      <c r="AF73" s="205"/>
      <c r="AG73" s="201"/>
      <c r="AH73" s="201"/>
      <c r="AI73" s="206"/>
      <c r="AJ73" s="201"/>
      <c r="AK73" s="201"/>
      <c r="AL73" s="201"/>
      <c r="AM73" s="175"/>
      <c r="AN73" s="163"/>
      <c r="AO73" s="178"/>
      <c r="AP73" s="163"/>
      <c r="AQ73" s="178"/>
      <c r="AR73" s="178"/>
      <c r="AS73" s="178"/>
      <c r="AT73" s="178"/>
      <c r="AU73" s="178"/>
      <c r="AV73" s="178"/>
    </row>
    <row r="74" s="3" customFormat="1" ht="18" customHeight="1" spans="1:48">
      <c r="A74" s="155"/>
      <c r="B74" s="190" t="s">
        <v>521</v>
      </c>
      <c r="C74" s="190"/>
      <c r="D74" s="191"/>
      <c r="E74" s="191"/>
      <c r="F74" s="190"/>
      <c r="G74" s="191"/>
      <c r="H74" s="191"/>
      <c r="I74" s="190"/>
      <c r="J74" s="166">
        <v>0</v>
      </c>
      <c r="K74" s="166">
        <v>0</v>
      </c>
      <c r="L74" s="166">
        <v>0</v>
      </c>
      <c r="M74" s="166">
        <v>0</v>
      </c>
      <c r="N74" s="166">
        <v>0</v>
      </c>
      <c r="O74" s="166">
        <v>0</v>
      </c>
      <c r="P74" s="166">
        <v>0</v>
      </c>
      <c r="Q74" s="166">
        <v>0</v>
      </c>
      <c r="R74" s="166">
        <v>0</v>
      </c>
      <c r="S74" s="166">
        <v>0</v>
      </c>
      <c r="T74" s="166">
        <v>0</v>
      </c>
      <c r="U74" s="166">
        <v>0</v>
      </c>
      <c r="V74" s="166">
        <v>0</v>
      </c>
      <c r="W74" s="166">
        <v>0</v>
      </c>
      <c r="X74" s="166">
        <v>0</v>
      </c>
      <c r="Y74" s="166">
        <v>0</v>
      </c>
      <c r="Z74" s="166">
        <v>0</v>
      </c>
      <c r="AA74" s="166">
        <v>0</v>
      </c>
      <c r="AB74" s="166"/>
      <c r="AC74" s="166">
        <v>0</v>
      </c>
      <c r="AD74" s="166">
        <v>0</v>
      </c>
      <c r="AE74" s="205"/>
      <c r="AF74" s="205"/>
      <c r="AG74" s="201"/>
      <c r="AH74" s="201"/>
      <c r="AI74" s="206"/>
      <c r="AJ74" s="201"/>
      <c r="AK74" s="201"/>
      <c r="AL74" s="201"/>
      <c r="AM74" s="175"/>
      <c r="AN74" s="163"/>
      <c r="AO74" s="178"/>
      <c r="AP74" s="163"/>
      <c r="AQ74" s="178"/>
      <c r="AR74" s="178"/>
      <c r="AS74" s="178"/>
      <c r="AT74" s="178"/>
      <c r="AU74" s="178"/>
      <c r="AV74" s="178"/>
    </row>
    <row r="75" s="3" customFormat="1" ht="18" customHeight="1" spans="1:48">
      <c r="A75" s="155"/>
      <c r="B75" s="190" t="s">
        <v>522</v>
      </c>
      <c r="C75" s="190"/>
      <c r="D75" s="191"/>
      <c r="E75" s="191"/>
      <c r="F75" s="190"/>
      <c r="G75" s="191"/>
      <c r="H75" s="191"/>
      <c r="I75" s="190"/>
      <c r="J75" s="166">
        <v>0</v>
      </c>
      <c r="K75" s="166">
        <v>0</v>
      </c>
      <c r="L75" s="166">
        <v>0</v>
      </c>
      <c r="M75" s="166">
        <v>0</v>
      </c>
      <c r="N75" s="166">
        <v>0</v>
      </c>
      <c r="O75" s="166">
        <v>0</v>
      </c>
      <c r="P75" s="166">
        <v>0</v>
      </c>
      <c r="Q75" s="166">
        <v>0</v>
      </c>
      <c r="R75" s="166">
        <v>0</v>
      </c>
      <c r="S75" s="166">
        <v>0</v>
      </c>
      <c r="T75" s="166">
        <v>0</v>
      </c>
      <c r="U75" s="166">
        <v>0</v>
      </c>
      <c r="V75" s="166">
        <v>0</v>
      </c>
      <c r="W75" s="166">
        <v>0</v>
      </c>
      <c r="X75" s="166">
        <v>0</v>
      </c>
      <c r="Y75" s="166">
        <v>0</v>
      </c>
      <c r="Z75" s="166">
        <v>0</v>
      </c>
      <c r="AA75" s="166">
        <v>0</v>
      </c>
      <c r="AB75" s="166"/>
      <c r="AC75" s="166">
        <v>0</v>
      </c>
      <c r="AD75" s="166">
        <v>0</v>
      </c>
      <c r="AE75" s="205"/>
      <c r="AF75" s="205"/>
      <c r="AG75" s="201"/>
      <c r="AH75" s="201"/>
      <c r="AI75" s="206"/>
      <c r="AJ75" s="201"/>
      <c r="AK75" s="201"/>
      <c r="AL75" s="201"/>
      <c r="AM75" s="175"/>
      <c r="AN75" s="163"/>
      <c r="AO75" s="178"/>
      <c r="AP75" s="163"/>
      <c r="AQ75" s="178"/>
      <c r="AR75" s="178"/>
      <c r="AS75" s="178"/>
      <c r="AT75" s="178"/>
      <c r="AU75" s="178"/>
      <c r="AV75" s="178"/>
    </row>
    <row r="76" s="3" customFormat="1" ht="18" customHeight="1" spans="1:48">
      <c r="A76" s="155"/>
      <c r="B76" s="190" t="s">
        <v>523</v>
      </c>
      <c r="C76" s="190"/>
      <c r="D76" s="191"/>
      <c r="E76" s="191"/>
      <c r="F76" s="190"/>
      <c r="G76" s="191"/>
      <c r="H76" s="191"/>
      <c r="I76" s="190"/>
      <c r="J76" s="166">
        <v>0</v>
      </c>
      <c r="K76" s="166">
        <v>0</v>
      </c>
      <c r="L76" s="166">
        <v>0</v>
      </c>
      <c r="M76" s="166">
        <v>0</v>
      </c>
      <c r="N76" s="166">
        <v>0</v>
      </c>
      <c r="O76" s="166">
        <v>0</v>
      </c>
      <c r="P76" s="166">
        <v>0</v>
      </c>
      <c r="Q76" s="166">
        <v>0</v>
      </c>
      <c r="R76" s="166">
        <v>0</v>
      </c>
      <c r="S76" s="166">
        <v>0</v>
      </c>
      <c r="T76" s="166">
        <v>0</v>
      </c>
      <c r="U76" s="166">
        <v>0</v>
      </c>
      <c r="V76" s="166">
        <v>0</v>
      </c>
      <c r="W76" s="166">
        <v>0</v>
      </c>
      <c r="X76" s="166">
        <v>0</v>
      </c>
      <c r="Y76" s="166">
        <v>0</v>
      </c>
      <c r="Z76" s="166">
        <v>0</v>
      </c>
      <c r="AA76" s="166">
        <v>0</v>
      </c>
      <c r="AB76" s="166"/>
      <c r="AC76" s="166" t="e">
        <f>SUM(#REF!)</f>
        <v>#REF!</v>
      </c>
      <c r="AD76" s="166" t="e">
        <f>SUM(#REF!)</f>
        <v>#REF!</v>
      </c>
      <c r="AE76" s="205"/>
      <c r="AF76" s="205"/>
      <c r="AG76" s="201"/>
      <c r="AH76" s="201"/>
      <c r="AI76" s="206"/>
      <c r="AJ76" s="201"/>
      <c r="AK76" s="201"/>
      <c r="AL76" s="201"/>
      <c r="AM76" s="175"/>
      <c r="AN76" s="163"/>
      <c r="AO76" s="178"/>
      <c r="AP76" s="163"/>
      <c r="AQ76" s="178"/>
      <c r="AR76" s="178"/>
      <c r="AS76" s="178"/>
      <c r="AT76" s="178"/>
      <c r="AU76" s="178"/>
      <c r="AV76" s="178"/>
    </row>
    <row r="77" s="3" customFormat="1" ht="18" customHeight="1" spans="1:48">
      <c r="A77" s="155"/>
      <c r="B77" s="190" t="s">
        <v>530</v>
      </c>
      <c r="C77" s="190"/>
      <c r="D77" s="191"/>
      <c r="E77" s="191"/>
      <c r="F77" s="190"/>
      <c r="G77" s="191"/>
      <c r="H77" s="191"/>
      <c r="I77" s="190"/>
      <c r="J77" s="166">
        <f t="shared" ref="J77:AA77" si="20">J78+J92+J100</f>
        <v>0</v>
      </c>
      <c r="K77" s="166">
        <f t="shared" si="20"/>
        <v>0</v>
      </c>
      <c r="L77" s="166">
        <f t="shared" si="20"/>
        <v>6</v>
      </c>
      <c r="M77" s="166">
        <f t="shared" si="20"/>
        <v>0</v>
      </c>
      <c r="N77" s="166">
        <f t="shared" si="20"/>
        <v>0</v>
      </c>
      <c r="O77" s="166">
        <f t="shared" si="20"/>
        <v>0</v>
      </c>
      <c r="P77" s="166">
        <f t="shared" si="20"/>
        <v>0</v>
      </c>
      <c r="Q77" s="166">
        <f t="shared" si="20"/>
        <v>0</v>
      </c>
      <c r="R77" s="166">
        <f t="shared" si="20"/>
        <v>11757</v>
      </c>
      <c r="S77" s="166">
        <f t="shared" si="20"/>
        <v>0</v>
      </c>
      <c r="T77" s="166">
        <f t="shared" si="20"/>
        <v>0</v>
      </c>
      <c r="U77" s="166">
        <f t="shared" si="20"/>
        <v>3588.7</v>
      </c>
      <c r="V77" s="166">
        <f t="shared" si="20"/>
        <v>1500</v>
      </c>
      <c r="W77" s="166">
        <f t="shared" si="20"/>
        <v>1000</v>
      </c>
      <c r="X77" s="166">
        <f t="shared" si="20"/>
        <v>1088.7</v>
      </c>
      <c r="Y77" s="166">
        <f t="shared" si="20"/>
        <v>0</v>
      </c>
      <c r="Z77" s="166">
        <f t="shared" si="20"/>
        <v>0</v>
      </c>
      <c r="AA77" s="166">
        <f t="shared" si="20"/>
        <v>0</v>
      </c>
      <c r="AB77" s="166"/>
      <c r="AC77" s="166" t="e">
        <f>AC78+AC92+AC100</f>
        <v>#REF!</v>
      </c>
      <c r="AD77" s="166" t="e">
        <f>AD78+AD92+AD100</f>
        <v>#REF!</v>
      </c>
      <c r="AE77" s="205"/>
      <c r="AF77" s="205"/>
      <c r="AG77" s="201"/>
      <c r="AH77" s="201"/>
      <c r="AI77" s="206"/>
      <c r="AJ77" s="201"/>
      <c r="AK77" s="201"/>
      <c r="AL77" s="201"/>
      <c r="AM77" s="175"/>
      <c r="AN77" s="163"/>
      <c r="AO77" s="178"/>
      <c r="AP77" s="163"/>
      <c r="AQ77" s="178"/>
      <c r="AR77" s="178"/>
      <c r="AS77" s="178"/>
      <c r="AT77" s="178"/>
      <c r="AU77" s="178"/>
      <c r="AV77" s="178"/>
    </row>
    <row r="78" s="3" customFormat="1" ht="18" customHeight="1" spans="1:48">
      <c r="A78" s="155"/>
      <c r="B78" s="190" t="s">
        <v>531</v>
      </c>
      <c r="C78" s="190"/>
      <c r="D78" s="191"/>
      <c r="E78" s="191"/>
      <c r="F78" s="190"/>
      <c r="G78" s="191"/>
      <c r="H78" s="191"/>
      <c r="I78" s="190"/>
      <c r="J78" s="166">
        <f t="shared" ref="J78:AA78" si="21">J79+J80+J82+J83+J84+J85+J86+J87+J88+J91</f>
        <v>0</v>
      </c>
      <c r="K78" s="166">
        <f t="shared" si="21"/>
        <v>0</v>
      </c>
      <c r="L78" s="166">
        <f t="shared" si="21"/>
        <v>3</v>
      </c>
      <c r="M78" s="166">
        <f t="shared" si="21"/>
        <v>0</v>
      </c>
      <c r="N78" s="166">
        <f t="shared" si="21"/>
        <v>0</v>
      </c>
      <c r="O78" s="166">
        <f t="shared" si="21"/>
        <v>0</v>
      </c>
      <c r="P78" s="166">
        <f t="shared" si="21"/>
        <v>0</v>
      </c>
      <c r="Q78" s="166">
        <f t="shared" si="21"/>
        <v>0</v>
      </c>
      <c r="R78" s="166">
        <f t="shared" si="21"/>
        <v>2890</v>
      </c>
      <c r="S78" s="166">
        <f t="shared" si="21"/>
        <v>0</v>
      </c>
      <c r="T78" s="166">
        <f t="shared" si="21"/>
        <v>0</v>
      </c>
      <c r="U78" s="166">
        <f t="shared" si="21"/>
        <v>2438.7</v>
      </c>
      <c r="V78" s="166">
        <f t="shared" si="21"/>
        <v>1450</v>
      </c>
      <c r="W78" s="166">
        <f t="shared" si="21"/>
        <v>0</v>
      </c>
      <c r="X78" s="166">
        <f t="shared" si="21"/>
        <v>988.7</v>
      </c>
      <c r="Y78" s="166">
        <f t="shared" si="21"/>
        <v>0</v>
      </c>
      <c r="Z78" s="166">
        <f t="shared" si="21"/>
        <v>0</v>
      </c>
      <c r="AA78" s="166">
        <f t="shared" si="21"/>
        <v>0</v>
      </c>
      <c r="AB78" s="166"/>
      <c r="AC78" s="166" t="e">
        <f>AC79+AC80+AC82+AC83+AC84+AC85+AC86+AC87+AC88+AC91</f>
        <v>#REF!</v>
      </c>
      <c r="AD78" s="166" t="e">
        <f>AD79+AD80+AD82+AD83+AD84+AD85+AD86+AD87+AD88+AD91</f>
        <v>#REF!</v>
      </c>
      <c r="AE78" s="205"/>
      <c r="AF78" s="205"/>
      <c r="AG78" s="201"/>
      <c r="AH78" s="201"/>
      <c r="AI78" s="206"/>
      <c r="AJ78" s="201"/>
      <c r="AK78" s="201"/>
      <c r="AL78" s="201"/>
      <c r="AM78" s="175"/>
      <c r="AN78" s="163"/>
      <c r="AO78" s="178"/>
      <c r="AP78" s="163"/>
      <c r="AQ78" s="178"/>
      <c r="AR78" s="178"/>
      <c r="AS78" s="178"/>
      <c r="AT78" s="178"/>
      <c r="AU78" s="178"/>
      <c r="AV78" s="178"/>
    </row>
    <row r="79" s="3" customFormat="1" ht="18" customHeight="1" spans="1:48">
      <c r="A79" s="155"/>
      <c r="B79" s="190" t="s">
        <v>532</v>
      </c>
      <c r="C79" s="190"/>
      <c r="D79" s="191"/>
      <c r="E79" s="191"/>
      <c r="F79" s="190"/>
      <c r="G79" s="191"/>
      <c r="H79" s="191"/>
      <c r="I79" s="190"/>
      <c r="J79" s="166">
        <v>0</v>
      </c>
      <c r="K79" s="166">
        <v>0</v>
      </c>
      <c r="L79" s="166">
        <v>0</v>
      </c>
      <c r="M79" s="166">
        <v>0</v>
      </c>
      <c r="N79" s="166">
        <v>0</v>
      </c>
      <c r="O79" s="166">
        <v>0</v>
      </c>
      <c r="P79" s="166">
        <v>0</v>
      </c>
      <c r="Q79" s="166">
        <v>0</v>
      </c>
      <c r="R79" s="166">
        <v>0</v>
      </c>
      <c r="S79" s="166">
        <v>0</v>
      </c>
      <c r="T79" s="166">
        <v>0</v>
      </c>
      <c r="U79" s="166">
        <v>0</v>
      </c>
      <c r="V79" s="166">
        <v>0</v>
      </c>
      <c r="W79" s="166">
        <v>0</v>
      </c>
      <c r="X79" s="166">
        <v>0</v>
      </c>
      <c r="Y79" s="166">
        <v>0</v>
      </c>
      <c r="Z79" s="166">
        <v>0</v>
      </c>
      <c r="AA79" s="166">
        <v>0</v>
      </c>
      <c r="AB79" s="166"/>
      <c r="AC79" s="166">
        <v>0</v>
      </c>
      <c r="AD79" s="166">
        <v>0</v>
      </c>
      <c r="AE79" s="205"/>
      <c r="AF79" s="205"/>
      <c r="AG79" s="201"/>
      <c r="AH79" s="201"/>
      <c r="AI79" s="206"/>
      <c r="AJ79" s="201"/>
      <c r="AK79" s="201"/>
      <c r="AL79" s="201"/>
      <c r="AM79" s="175"/>
      <c r="AN79" s="163"/>
      <c r="AO79" s="178"/>
      <c r="AP79" s="163"/>
      <c r="AQ79" s="178"/>
      <c r="AR79" s="178"/>
      <c r="AS79" s="178"/>
      <c r="AT79" s="178"/>
      <c r="AU79" s="178"/>
      <c r="AV79" s="178"/>
    </row>
    <row r="80" s="3" customFormat="1" ht="18" customHeight="1" spans="1:48">
      <c r="A80" s="155"/>
      <c r="B80" s="190" t="s">
        <v>533</v>
      </c>
      <c r="C80" s="190"/>
      <c r="D80" s="191"/>
      <c r="E80" s="191"/>
      <c r="F80" s="190"/>
      <c r="G80" s="191"/>
      <c r="H80" s="191"/>
      <c r="I80" s="190"/>
      <c r="J80" s="166">
        <f t="shared" ref="J80:T80" si="22">SUM(J81:J81)</f>
        <v>0</v>
      </c>
      <c r="K80" s="166">
        <f t="shared" si="22"/>
        <v>0</v>
      </c>
      <c r="L80" s="166">
        <f t="shared" si="22"/>
        <v>1</v>
      </c>
      <c r="M80" s="166">
        <f t="shared" si="22"/>
        <v>0</v>
      </c>
      <c r="N80" s="166">
        <f t="shared" si="22"/>
        <v>0</v>
      </c>
      <c r="O80" s="166">
        <f t="shared" si="22"/>
        <v>0</v>
      </c>
      <c r="P80" s="166">
        <f t="shared" si="22"/>
        <v>0</v>
      </c>
      <c r="Q80" s="166">
        <f t="shared" si="22"/>
        <v>0</v>
      </c>
      <c r="R80" s="166">
        <f t="shared" si="22"/>
        <v>1540</v>
      </c>
      <c r="S80" s="166">
        <f t="shared" si="22"/>
        <v>0</v>
      </c>
      <c r="T80" s="166">
        <f t="shared" si="22"/>
        <v>0</v>
      </c>
      <c r="U80" s="166">
        <f t="shared" ref="U80:AA80" si="23">SUM(U81:U81)</f>
        <v>700</v>
      </c>
      <c r="V80" s="166">
        <f t="shared" si="23"/>
        <v>500</v>
      </c>
      <c r="W80" s="166">
        <f t="shared" si="23"/>
        <v>0</v>
      </c>
      <c r="X80" s="166">
        <f t="shared" si="23"/>
        <v>200</v>
      </c>
      <c r="Y80" s="166">
        <f t="shared" si="23"/>
        <v>0</v>
      </c>
      <c r="Z80" s="166">
        <f t="shared" si="23"/>
        <v>0</v>
      </c>
      <c r="AA80" s="166">
        <f t="shared" si="23"/>
        <v>0</v>
      </c>
      <c r="AB80" s="166"/>
      <c r="AC80" s="166">
        <f>SUM(AC81:AC81)</f>
        <v>440</v>
      </c>
      <c r="AD80" s="166">
        <f>SUM(AD81:AD81)</f>
        <v>382</v>
      </c>
      <c r="AE80" s="205"/>
      <c r="AF80" s="205"/>
      <c r="AG80" s="201"/>
      <c r="AH80" s="201"/>
      <c r="AI80" s="206"/>
      <c r="AJ80" s="201"/>
      <c r="AK80" s="201"/>
      <c r="AL80" s="201"/>
      <c r="AM80" s="175"/>
      <c r="AN80" s="163"/>
      <c r="AO80" s="178"/>
      <c r="AP80" s="163"/>
      <c r="AQ80" s="178"/>
      <c r="AR80" s="178"/>
      <c r="AS80" s="178"/>
      <c r="AT80" s="178"/>
      <c r="AU80" s="178"/>
      <c r="AV80" s="178"/>
    </row>
    <row r="81" s="74" customFormat="1" ht="67.5" spans="1:48">
      <c r="A81" s="152">
        <v>27</v>
      </c>
      <c r="B81" s="152" t="s">
        <v>534</v>
      </c>
      <c r="C81" s="152">
        <v>2022</v>
      </c>
      <c r="D81" s="22" t="s">
        <v>535</v>
      </c>
      <c r="E81" s="255" t="s">
        <v>536</v>
      </c>
      <c r="F81" s="114" t="s">
        <v>45</v>
      </c>
      <c r="G81" s="114" t="s">
        <v>1074</v>
      </c>
      <c r="H81" s="114" t="s">
        <v>537</v>
      </c>
      <c r="I81" s="253" t="s">
        <v>538</v>
      </c>
      <c r="J81" s="22"/>
      <c r="K81" s="22"/>
      <c r="L81" s="22">
        <v>1</v>
      </c>
      <c r="M81" s="22"/>
      <c r="N81" s="22"/>
      <c r="O81" s="22"/>
      <c r="P81" s="22"/>
      <c r="Q81" s="22"/>
      <c r="R81" s="22">
        <v>1540</v>
      </c>
      <c r="S81" s="58" t="s">
        <v>541</v>
      </c>
      <c r="T81" s="58" t="s">
        <v>1039</v>
      </c>
      <c r="U81" s="115">
        <v>700</v>
      </c>
      <c r="V81" s="115">
        <v>500</v>
      </c>
      <c r="W81" s="115">
        <v>0</v>
      </c>
      <c r="X81" s="115">
        <v>200</v>
      </c>
      <c r="Y81" s="115">
        <v>0</v>
      </c>
      <c r="Z81" s="115">
        <v>0</v>
      </c>
      <c r="AA81" s="115">
        <v>0</v>
      </c>
      <c r="AB81" s="115"/>
      <c r="AC81" s="141">
        <v>440</v>
      </c>
      <c r="AD81" s="141">
        <v>382</v>
      </c>
      <c r="AE81" s="253" t="s">
        <v>539</v>
      </c>
      <c r="AF81" s="253" t="s">
        <v>540</v>
      </c>
      <c r="AG81" s="22" t="s">
        <v>50</v>
      </c>
      <c r="AH81" s="21" t="s">
        <v>51</v>
      </c>
      <c r="AI81" s="58" t="s">
        <v>541</v>
      </c>
      <c r="AJ81" s="21" t="s">
        <v>542</v>
      </c>
      <c r="AK81" s="21" t="s">
        <v>369</v>
      </c>
      <c r="AL81" s="21" t="s">
        <v>543</v>
      </c>
      <c r="AM81" s="21" t="s">
        <v>266</v>
      </c>
      <c r="AN81" s="21" t="s">
        <v>56</v>
      </c>
      <c r="AO81" s="133"/>
      <c r="AP81" s="21"/>
      <c r="AQ81" s="152" t="s">
        <v>1079</v>
      </c>
      <c r="AR81" s="152" t="s">
        <v>1079</v>
      </c>
      <c r="AS81" s="152" t="s">
        <v>1079</v>
      </c>
      <c r="AT81" s="152"/>
      <c r="AU81" s="152" t="str">
        <f>AI81</f>
        <v>交通局</v>
      </c>
      <c r="AV81" s="128" t="s">
        <v>1168</v>
      </c>
    </row>
    <row r="82" s="3" customFormat="1" ht="18" customHeight="1" spans="1:48">
      <c r="A82" s="155"/>
      <c r="B82" s="190" t="s">
        <v>600</v>
      </c>
      <c r="C82" s="190"/>
      <c r="D82" s="191"/>
      <c r="E82" s="191"/>
      <c r="F82" s="190"/>
      <c r="G82" s="191"/>
      <c r="H82" s="191"/>
      <c r="I82" s="190"/>
      <c r="J82" s="166">
        <v>0</v>
      </c>
      <c r="K82" s="166">
        <v>0</v>
      </c>
      <c r="L82" s="166">
        <v>0</v>
      </c>
      <c r="M82" s="166">
        <v>0</v>
      </c>
      <c r="N82" s="166">
        <v>0</v>
      </c>
      <c r="O82" s="166">
        <v>0</v>
      </c>
      <c r="P82" s="166">
        <v>0</v>
      </c>
      <c r="Q82" s="166">
        <v>0</v>
      </c>
      <c r="R82" s="166">
        <v>0</v>
      </c>
      <c r="S82" s="166">
        <v>0</v>
      </c>
      <c r="T82" s="166">
        <v>0</v>
      </c>
      <c r="U82" s="166">
        <v>0</v>
      </c>
      <c r="V82" s="166">
        <v>0</v>
      </c>
      <c r="W82" s="166">
        <v>0</v>
      </c>
      <c r="X82" s="166">
        <v>0</v>
      </c>
      <c r="Y82" s="166">
        <v>0</v>
      </c>
      <c r="Z82" s="166">
        <v>0</v>
      </c>
      <c r="AA82" s="166">
        <v>0</v>
      </c>
      <c r="AB82" s="166"/>
      <c r="AC82" s="166">
        <v>0</v>
      </c>
      <c r="AD82" s="166">
        <v>0</v>
      </c>
      <c r="AE82" s="205"/>
      <c r="AF82" s="205"/>
      <c r="AG82" s="201"/>
      <c r="AH82" s="201"/>
      <c r="AI82" s="206"/>
      <c r="AJ82" s="201"/>
      <c r="AK82" s="201"/>
      <c r="AL82" s="201"/>
      <c r="AM82" s="175"/>
      <c r="AN82" s="163"/>
      <c r="AO82" s="178"/>
      <c r="AP82" s="163"/>
      <c r="AQ82" s="178"/>
      <c r="AR82" s="178"/>
      <c r="AS82" s="178"/>
      <c r="AT82" s="178"/>
      <c r="AU82" s="178"/>
      <c r="AV82" s="178"/>
    </row>
    <row r="83" s="3" customFormat="1" ht="18" customHeight="1" spans="1:48">
      <c r="A83" s="155"/>
      <c r="B83" s="190" t="s">
        <v>601</v>
      </c>
      <c r="C83" s="190"/>
      <c r="D83" s="191"/>
      <c r="E83" s="191"/>
      <c r="F83" s="190"/>
      <c r="G83" s="191"/>
      <c r="H83" s="191"/>
      <c r="I83" s="190"/>
      <c r="J83" s="166">
        <v>0</v>
      </c>
      <c r="K83" s="166">
        <v>0</v>
      </c>
      <c r="L83" s="166">
        <v>0</v>
      </c>
      <c r="M83" s="166">
        <v>0</v>
      </c>
      <c r="N83" s="166">
        <v>0</v>
      </c>
      <c r="O83" s="166">
        <v>0</v>
      </c>
      <c r="P83" s="166">
        <v>0</v>
      </c>
      <c r="Q83" s="166">
        <v>0</v>
      </c>
      <c r="R83" s="166">
        <v>0</v>
      </c>
      <c r="S83" s="166">
        <v>0</v>
      </c>
      <c r="T83" s="166">
        <v>0</v>
      </c>
      <c r="U83" s="166">
        <v>0</v>
      </c>
      <c r="V83" s="166">
        <v>0</v>
      </c>
      <c r="W83" s="166">
        <v>0</v>
      </c>
      <c r="X83" s="166">
        <v>0</v>
      </c>
      <c r="Y83" s="166">
        <v>0</v>
      </c>
      <c r="Z83" s="166">
        <v>0</v>
      </c>
      <c r="AA83" s="166">
        <v>0</v>
      </c>
      <c r="AB83" s="166"/>
      <c r="AC83" s="166" t="e">
        <f>SUM(#REF!)</f>
        <v>#REF!</v>
      </c>
      <c r="AD83" s="166" t="e">
        <f>SUM(#REF!)</f>
        <v>#REF!</v>
      </c>
      <c r="AE83" s="205"/>
      <c r="AF83" s="205"/>
      <c r="AG83" s="201"/>
      <c r="AH83" s="201"/>
      <c r="AI83" s="206"/>
      <c r="AJ83" s="201"/>
      <c r="AK83" s="201"/>
      <c r="AL83" s="201"/>
      <c r="AM83" s="175"/>
      <c r="AN83" s="163"/>
      <c r="AO83" s="178"/>
      <c r="AP83" s="163"/>
      <c r="AQ83" s="178"/>
      <c r="AR83" s="178"/>
      <c r="AS83" s="178"/>
      <c r="AT83" s="178"/>
      <c r="AU83" s="178"/>
      <c r="AV83" s="178"/>
    </row>
    <row r="84" s="3" customFormat="1" ht="18" customHeight="1" spans="1:48">
      <c r="A84" s="155"/>
      <c r="B84" s="190" t="s">
        <v>660</v>
      </c>
      <c r="C84" s="190"/>
      <c r="D84" s="191"/>
      <c r="E84" s="191"/>
      <c r="F84" s="190"/>
      <c r="G84" s="191"/>
      <c r="H84" s="191"/>
      <c r="I84" s="190"/>
      <c r="J84" s="166">
        <v>0</v>
      </c>
      <c r="K84" s="166">
        <v>0</v>
      </c>
      <c r="L84" s="166">
        <v>0</v>
      </c>
      <c r="M84" s="166">
        <v>0</v>
      </c>
      <c r="N84" s="166">
        <v>0</v>
      </c>
      <c r="O84" s="166">
        <v>0</v>
      </c>
      <c r="P84" s="166">
        <v>0</v>
      </c>
      <c r="Q84" s="166">
        <v>0</v>
      </c>
      <c r="R84" s="166">
        <v>0</v>
      </c>
      <c r="S84" s="166">
        <v>0</v>
      </c>
      <c r="T84" s="166">
        <v>0</v>
      </c>
      <c r="U84" s="166">
        <v>0</v>
      </c>
      <c r="V84" s="166">
        <v>0</v>
      </c>
      <c r="W84" s="166">
        <v>0</v>
      </c>
      <c r="X84" s="166">
        <v>0</v>
      </c>
      <c r="Y84" s="166">
        <v>0</v>
      </c>
      <c r="Z84" s="166">
        <v>0</v>
      </c>
      <c r="AA84" s="166">
        <v>0</v>
      </c>
      <c r="AB84" s="166"/>
      <c r="AC84" s="166">
        <v>0</v>
      </c>
      <c r="AD84" s="166">
        <v>0</v>
      </c>
      <c r="AE84" s="205"/>
      <c r="AF84" s="205"/>
      <c r="AG84" s="201"/>
      <c r="AH84" s="201"/>
      <c r="AI84" s="206"/>
      <c r="AJ84" s="201"/>
      <c r="AK84" s="201"/>
      <c r="AL84" s="201"/>
      <c r="AM84" s="175"/>
      <c r="AN84" s="163"/>
      <c r="AO84" s="178"/>
      <c r="AP84" s="163"/>
      <c r="AQ84" s="178"/>
      <c r="AR84" s="178"/>
      <c r="AS84" s="178"/>
      <c r="AT84" s="178"/>
      <c r="AU84" s="178"/>
      <c r="AV84" s="178"/>
    </row>
    <row r="85" s="3" customFormat="1" ht="18" customHeight="1" spans="1:48">
      <c r="A85" s="155"/>
      <c r="B85" s="190" t="s">
        <v>661</v>
      </c>
      <c r="C85" s="190"/>
      <c r="D85" s="191"/>
      <c r="E85" s="191"/>
      <c r="F85" s="190"/>
      <c r="G85" s="191"/>
      <c r="H85" s="191"/>
      <c r="I85" s="190"/>
      <c r="J85" s="166">
        <v>0</v>
      </c>
      <c r="K85" s="166">
        <v>0</v>
      </c>
      <c r="L85" s="166">
        <v>0</v>
      </c>
      <c r="M85" s="166">
        <v>0</v>
      </c>
      <c r="N85" s="166">
        <v>0</v>
      </c>
      <c r="O85" s="166">
        <v>0</v>
      </c>
      <c r="P85" s="166">
        <v>0</v>
      </c>
      <c r="Q85" s="166">
        <v>0</v>
      </c>
      <c r="R85" s="166">
        <v>0</v>
      </c>
      <c r="S85" s="166">
        <v>0</v>
      </c>
      <c r="T85" s="166">
        <v>0</v>
      </c>
      <c r="U85" s="166">
        <v>0</v>
      </c>
      <c r="V85" s="166">
        <v>0</v>
      </c>
      <c r="W85" s="166">
        <v>0</v>
      </c>
      <c r="X85" s="166">
        <v>0</v>
      </c>
      <c r="Y85" s="166">
        <v>0</v>
      </c>
      <c r="Z85" s="166">
        <v>0</v>
      </c>
      <c r="AA85" s="166">
        <v>0</v>
      </c>
      <c r="AB85" s="166"/>
      <c r="AC85" s="166">
        <v>0</v>
      </c>
      <c r="AD85" s="166">
        <v>0</v>
      </c>
      <c r="AE85" s="205"/>
      <c r="AF85" s="205"/>
      <c r="AG85" s="201"/>
      <c r="AH85" s="201"/>
      <c r="AI85" s="206"/>
      <c r="AJ85" s="201"/>
      <c r="AK85" s="201"/>
      <c r="AL85" s="201"/>
      <c r="AM85" s="175"/>
      <c r="AN85" s="163"/>
      <c r="AO85" s="178"/>
      <c r="AP85" s="163"/>
      <c r="AQ85" s="178"/>
      <c r="AR85" s="178"/>
      <c r="AS85" s="178"/>
      <c r="AT85" s="178"/>
      <c r="AU85" s="178"/>
      <c r="AV85" s="178"/>
    </row>
    <row r="86" s="3" customFormat="1" ht="18" customHeight="1" spans="1:48">
      <c r="A86" s="155"/>
      <c r="B86" s="190" t="s">
        <v>662</v>
      </c>
      <c r="C86" s="190"/>
      <c r="D86" s="191"/>
      <c r="E86" s="191"/>
      <c r="F86" s="190"/>
      <c r="G86" s="191"/>
      <c r="H86" s="191"/>
      <c r="I86" s="190"/>
      <c r="J86" s="166">
        <v>0</v>
      </c>
      <c r="K86" s="166">
        <v>0</v>
      </c>
      <c r="L86" s="166">
        <v>0</v>
      </c>
      <c r="M86" s="166">
        <v>0</v>
      </c>
      <c r="N86" s="166">
        <v>0</v>
      </c>
      <c r="O86" s="166">
        <v>0</v>
      </c>
      <c r="P86" s="166">
        <v>0</v>
      </c>
      <c r="Q86" s="166">
        <v>0</v>
      </c>
      <c r="R86" s="166">
        <v>0</v>
      </c>
      <c r="S86" s="166">
        <v>0</v>
      </c>
      <c r="T86" s="166">
        <v>0</v>
      </c>
      <c r="U86" s="166">
        <v>0</v>
      </c>
      <c r="V86" s="166">
        <v>0</v>
      </c>
      <c r="W86" s="166">
        <v>0</v>
      </c>
      <c r="X86" s="166">
        <v>0</v>
      </c>
      <c r="Y86" s="166">
        <v>0</v>
      </c>
      <c r="Z86" s="166">
        <v>0</v>
      </c>
      <c r="AA86" s="166">
        <v>0</v>
      </c>
      <c r="AB86" s="166"/>
      <c r="AC86" s="166" t="e">
        <f>SUM(#REF!)</f>
        <v>#REF!</v>
      </c>
      <c r="AD86" s="166" t="e">
        <f>SUM(#REF!)</f>
        <v>#REF!</v>
      </c>
      <c r="AE86" s="205"/>
      <c r="AF86" s="205"/>
      <c r="AG86" s="201"/>
      <c r="AH86" s="201"/>
      <c r="AI86" s="206"/>
      <c r="AJ86" s="201"/>
      <c r="AK86" s="201"/>
      <c r="AL86" s="201"/>
      <c r="AM86" s="175"/>
      <c r="AN86" s="163"/>
      <c r="AO86" s="178"/>
      <c r="AP86" s="163"/>
      <c r="AQ86" s="178"/>
      <c r="AR86" s="178"/>
      <c r="AS86" s="178"/>
      <c r="AT86" s="178"/>
      <c r="AU86" s="178"/>
      <c r="AV86" s="178"/>
    </row>
    <row r="87" s="3" customFormat="1" ht="18" customHeight="1" spans="1:48">
      <c r="A87" s="155"/>
      <c r="B87" s="190" t="s">
        <v>690</v>
      </c>
      <c r="C87" s="190"/>
      <c r="D87" s="191"/>
      <c r="E87" s="191"/>
      <c r="F87" s="190"/>
      <c r="G87" s="191"/>
      <c r="H87" s="191"/>
      <c r="I87" s="190"/>
      <c r="J87" s="166">
        <v>0</v>
      </c>
      <c r="K87" s="166">
        <v>0</v>
      </c>
      <c r="L87" s="166">
        <v>0</v>
      </c>
      <c r="M87" s="166">
        <v>0</v>
      </c>
      <c r="N87" s="166">
        <v>0</v>
      </c>
      <c r="O87" s="166">
        <v>0</v>
      </c>
      <c r="P87" s="166">
        <v>0</v>
      </c>
      <c r="Q87" s="166">
        <v>0</v>
      </c>
      <c r="R87" s="166">
        <v>0</v>
      </c>
      <c r="S87" s="166">
        <v>0</v>
      </c>
      <c r="T87" s="166">
        <v>0</v>
      </c>
      <c r="U87" s="166">
        <v>0</v>
      </c>
      <c r="V87" s="166">
        <v>0</v>
      </c>
      <c r="W87" s="166">
        <v>0</v>
      </c>
      <c r="X87" s="166">
        <v>0</v>
      </c>
      <c r="Y87" s="166">
        <v>0</v>
      </c>
      <c r="Z87" s="166">
        <v>0</v>
      </c>
      <c r="AA87" s="166">
        <v>0</v>
      </c>
      <c r="AB87" s="166"/>
      <c r="AC87" s="166">
        <v>0</v>
      </c>
      <c r="AD87" s="166">
        <v>0</v>
      </c>
      <c r="AE87" s="205"/>
      <c r="AF87" s="205"/>
      <c r="AG87" s="201"/>
      <c r="AH87" s="201"/>
      <c r="AI87" s="206"/>
      <c r="AJ87" s="201"/>
      <c r="AK87" s="201"/>
      <c r="AL87" s="201"/>
      <c r="AM87" s="175"/>
      <c r="AN87" s="163"/>
      <c r="AO87" s="178"/>
      <c r="AP87" s="163"/>
      <c r="AQ87" s="178"/>
      <c r="AR87" s="178"/>
      <c r="AS87" s="178"/>
      <c r="AT87" s="178"/>
      <c r="AU87" s="178"/>
      <c r="AV87" s="178"/>
    </row>
    <row r="88" s="3" customFormat="1" ht="18" customHeight="1" spans="1:48">
      <c r="A88" s="155"/>
      <c r="B88" s="190" t="s">
        <v>691</v>
      </c>
      <c r="C88" s="190"/>
      <c r="D88" s="190"/>
      <c r="E88" s="191"/>
      <c r="F88" s="190"/>
      <c r="G88" s="190"/>
      <c r="H88" s="191"/>
      <c r="I88" s="190"/>
      <c r="J88" s="166">
        <f t="shared" ref="J88:AA88" si="24">SUM(J89:J90)</f>
        <v>0</v>
      </c>
      <c r="K88" s="166">
        <f t="shared" si="24"/>
        <v>0</v>
      </c>
      <c r="L88" s="166">
        <f t="shared" si="24"/>
        <v>2</v>
      </c>
      <c r="M88" s="166">
        <f t="shared" si="24"/>
        <v>0</v>
      </c>
      <c r="N88" s="166">
        <f t="shared" si="24"/>
        <v>0</v>
      </c>
      <c r="O88" s="166">
        <f t="shared" si="24"/>
        <v>0</v>
      </c>
      <c r="P88" s="166">
        <f t="shared" si="24"/>
        <v>0</v>
      </c>
      <c r="Q88" s="166">
        <f t="shared" si="24"/>
        <v>0</v>
      </c>
      <c r="R88" s="166">
        <f t="shared" si="24"/>
        <v>1350</v>
      </c>
      <c r="S88" s="166">
        <f t="shared" si="24"/>
        <v>0</v>
      </c>
      <c r="T88" s="166">
        <f t="shared" si="24"/>
        <v>0</v>
      </c>
      <c r="U88" s="166">
        <f t="shared" si="24"/>
        <v>1738.7</v>
      </c>
      <c r="V88" s="166">
        <f t="shared" si="24"/>
        <v>950</v>
      </c>
      <c r="W88" s="166">
        <f t="shared" si="24"/>
        <v>0</v>
      </c>
      <c r="X88" s="166">
        <f t="shared" si="24"/>
        <v>788.7</v>
      </c>
      <c r="Y88" s="166">
        <f t="shared" si="24"/>
        <v>0</v>
      </c>
      <c r="Z88" s="166">
        <f t="shared" si="24"/>
        <v>0</v>
      </c>
      <c r="AA88" s="166">
        <f t="shared" si="24"/>
        <v>0</v>
      </c>
      <c r="AB88" s="166"/>
      <c r="AC88" s="166">
        <f>SUM(AC89:AC90)</f>
        <v>398</v>
      </c>
      <c r="AD88" s="166">
        <f>SUM(AD89:AD90)</f>
        <v>148</v>
      </c>
      <c r="AE88" s="205"/>
      <c r="AF88" s="205"/>
      <c r="AG88" s="201"/>
      <c r="AH88" s="201"/>
      <c r="AI88" s="206"/>
      <c r="AJ88" s="201"/>
      <c r="AK88" s="201"/>
      <c r="AL88" s="201"/>
      <c r="AM88" s="175"/>
      <c r="AN88" s="163"/>
      <c r="AO88" s="178"/>
      <c r="AP88" s="163"/>
      <c r="AQ88" s="178"/>
      <c r="AR88" s="178"/>
      <c r="AS88" s="178"/>
      <c r="AT88" s="178"/>
      <c r="AU88" s="178"/>
      <c r="AV88" s="178"/>
    </row>
    <row r="89" s="74" customFormat="1" ht="45" spans="1:48">
      <c r="A89" s="20">
        <v>28</v>
      </c>
      <c r="B89" s="152" t="s">
        <v>697</v>
      </c>
      <c r="C89" s="152">
        <v>2022</v>
      </c>
      <c r="D89" s="21" t="s">
        <v>430</v>
      </c>
      <c r="E89" s="248" t="s">
        <v>698</v>
      </c>
      <c r="F89" s="58" t="s">
        <v>45</v>
      </c>
      <c r="G89" s="114" t="s">
        <v>1074</v>
      </c>
      <c r="H89" s="58" t="s">
        <v>224</v>
      </c>
      <c r="I89" s="117" t="s">
        <v>1507</v>
      </c>
      <c r="J89" s="21"/>
      <c r="K89" s="21"/>
      <c r="L89" s="21">
        <v>1</v>
      </c>
      <c r="M89" s="21"/>
      <c r="N89" s="21"/>
      <c r="O89" s="21"/>
      <c r="P89" s="21"/>
      <c r="Q89" s="21"/>
      <c r="R89" s="22">
        <v>1197</v>
      </c>
      <c r="S89" s="58" t="s">
        <v>438</v>
      </c>
      <c r="T89" s="58" t="s">
        <v>439</v>
      </c>
      <c r="U89" s="115">
        <v>1608.7</v>
      </c>
      <c r="V89" s="115">
        <v>820</v>
      </c>
      <c r="W89" s="115">
        <v>0</v>
      </c>
      <c r="X89" s="115">
        <f>U89-V89</f>
        <v>788.7</v>
      </c>
      <c r="Y89" s="115">
        <v>0</v>
      </c>
      <c r="Z89" s="115">
        <v>0</v>
      </c>
      <c r="AA89" s="115">
        <v>0</v>
      </c>
      <c r="AB89" s="115"/>
      <c r="AC89" s="141">
        <v>342</v>
      </c>
      <c r="AD89" s="141">
        <v>113</v>
      </c>
      <c r="AE89" s="117" t="s">
        <v>1508</v>
      </c>
      <c r="AF89" s="117" t="s">
        <v>701</v>
      </c>
      <c r="AG89" s="21" t="s">
        <v>1154</v>
      </c>
      <c r="AH89" s="21" t="s">
        <v>1155</v>
      </c>
      <c r="AI89" s="58" t="s">
        <v>438</v>
      </c>
      <c r="AJ89" s="21" t="s">
        <v>439</v>
      </c>
      <c r="AK89" s="21" t="s">
        <v>82</v>
      </c>
      <c r="AL89" s="21" t="s">
        <v>543</v>
      </c>
      <c r="AM89" s="66" t="s">
        <v>215</v>
      </c>
      <c r="AN89" s="66" t="s">
        <v>56</v>
      </c>
      <c r="AO89" s="21" t="s">
        <v>1112</v>
      </c>
      <c r="AP89" s="66"/>
      <c r="AQ89" s="152" t="s">
        <v>1079</v>
      </c>
      <c r="AR89" s="152" t="s">
        <v>1079</v>
      </c>
      <c r="AS89" s="152" t="s">
        <v>1079</v>
      </c>
      <c r="AT89" s="152"/>
      <c r="AU89" s="152" t="str">
        <f>AI89</f>
        <v>水利局</v>
      </c>
      <c r="AV89" s="128" t="s">
        <v>1168</v>
      </c>
    </row>
    <row r="90" s="1" customFormat="1" ht="57" customHeight="1" spans="1:48">
      <c r="A90" s="20">
        <v>29</v>
      </c>
      <c r="B90" s="20" t="s">
        <v>1510</v>
      </c>
      <c r="C90" s="20">
        <v>2022</v>
      </c>
      <c r="D90" s="21" t="s">
        <v>430</v>
      </c>
      <c r="E90" s="264" t="s">
        <v>1511</v>
      </c>
      <c r="F90" s="21" t="s">
        <v>45</v>
      </c>
      <c r="G90" s="22" t="s">
        <v>1074</v>
      </c>
      <c r="H90" s="21" t="s">
        <v>425</v>
      </c>
      <c r="I90" s="33" t="s">
        <v>1512</v>
      </c>
      <c r="J90" s="21"/>
      <c r="K90" s="21"/>
      <c r="L90" s="21">
        <v>1</v>
      </c>
      <c r="M90" s="21"/>
      <c r="N90" s="21"/>
      <c r="O90" s="21"/>
      <c r="P90" s="21"/>
      <c r="Q90" s="21"/>
      <c r="R90" s="22">
        <v>153</v>
      </c>
      <c r="S90" s="21" t="s">
        <v>200</v>
      </c>
      <c r="T90" s="21" t="s">
        <v>201</v>
      </c>
      <c r="U90" s="44">
        <v>130</v>
      </c>
      <c r="V90" s="44">
        <v>130</v>
      </c>
      <c r="W90" s="44">
        <v>0</v>
      </c>
      <c r="X90" s="44">
        <v>0</v>
      </c>
      <c r="Y90" s="44">
        <v>0</v>
      </c>
      <c r="Z90" s="44">
        <v>0</v>
      </c>
      <c r="AA90" s="44">
        <v>0</v>
      </c>
      <c r="AB90" s="44"/>
      <c r="AC90" s="50">
        <v>56</v>
      </c>
      <c r="AD90" s="50">
        <v>35</v>
      </c>
      <c r="AE90" s="33" t="s">
        <v>1513</v>
      </c>
      <c r="AF90" s="33" t="s">
        <v>715</v>
      </c>
      <c r="AG90" s="21" t="s">
        <v>200</v>
      </c>
      <c r="AH90" s="21" t="s">
        <v>201</v>
      </c>
      <c r="AI90" s="58" t="s">
        <v>438</v>
      </c>
      <c r="AJ90" s="21" t="s">
        <v>439</v>
      </c>
      <c r="AK90" s="21" t="s">
        <v>82</v>
      </c>
      <c r="AL90" s="21" t="s">
        <v>543</v>
      </c>
      <c r="AM90" s="66" t="s">
        <v>438</v>
      </c>
      <c r="AN90" s="21"/>
      <c r="AO90" s="133"/>
      <c r="AP90" s="21"/>
      <c r="AQ90" s="20" t="s">
        <v>1079</v>
      </c>
      <c r="AR90" s="152" t="s">
        <v>1079</v>
      </c>
      <c r="AS90" s="20"/>
      <c r="AT90" s="20" t="s">
        <v>1514</v>
      </c>
      <c r="AU90" s="152" t="str">
        <f>AI90</f>
        <v>水利局</v>
      </c>
      <c r="AV90" s="128"/>
    </row>
    <row r="91" s="3" customFormat="1" ht="18" customHeight="1" spans="1:48">
      <c r="A91" s="155"/>
      <c r="B91" s="190" t="s">
        <v>716</v>
      </c>
      <c r="C91" s="190"/>
      <c r="D91" s="191"/>
      <c r="E91" s="191"/>
      <c r="F91" s="190"/>
      <c r="G91" s="191"/>
      <c r="H91" s="191"/>
      <c r="I91" s="190"/>
      <c r="J91" s="166">
        <v>0</v>
      </c>
      <c r="K91" s="166">
        <v>0</v>
      </c>
      <c r="L91" s="166">
        <v>0</v>
      </c>
      <c r="M91" s="166">
        <v>0</v>
      </c>
      <c r="N91" s="166">
        <v>0</v>
      </c>
      <c r="O91" s="166">
        <v>0</v>
      </c>
      <c r="P91" s="166">
        <v>0</v>
      </c>
      <c r="Q91" s="166">
        <v>0</v>
      </c>
      <c r="R91" s="166">
        <v>0</v>
      </c>
      <c r="S91" s="166">
        <v>0</v>
      </c>
      <c r="T91" s="166">
        <v>0</v>
      </c>
      <c r="U91" s="166">
        <v>0</v>
      </c>
      <c r="V91" s="166">
        <v>0</v>
      </c>
      <c r="W91" s="166">
        <v>0</v>
      </c>
      <c r="X91" s="166">
        <v>0</v>
      </c>
      <c r="Y91" s="166">
        <v>0</v>
      </c>
      <c r="Z91" s="166">
        <v>0</v>
      </c>
      <c r="AA91" s="166">
        <v>0</v>
      </c>
      <c r="AB91" s="166"/>
      <c r="AC91" s="166">
        <v>0</v>
      </c>
      <c r="AD91" s="166">
        <v>0</v>
      </c>
      <c r="AE91" s="205"/>
      <c r="AF91" s="205"/>
      <c r="AG91" s="201"/>
      <c r="AH91" s="201"/>
      <c r="AI91" s="206"/>
      <c r="AJ91" s="201"/>
      <c r="AK91" s="201"/>
      <c r="AL91" s="201"/>
      <c r="AM91" s="175"/>
      <c r="AN91" s="163"/>
      <c r="AO91" s="178"/>
      <c r="AP91" s="163"/>
      <c r="AQ91" s="178"/>
      <c r="AR91" s="178"/>
      <c r="AS91" s="178"/>
      <c r="AT91" s="178"/>
      <c r="AU91" s="178"/>
      <c r="AV91" s="178"/>
    </row>
    <row r="92" s="3" customFormat="1" ht="18" customHeight="1" spans="1:48">
      <c r="A92" s="155"/>
      <c r="B92" s="190" t="s">
        <v>717</v>
      </c>
      <c r="C92" s="190"/>
      <c r="D92" s="191"/>
      <c r="E92" s="191"/>
      <c r="F92" s="190"/>
      <c r="G92" s="191"/>
      <c r="H92" s="191"/>
      <c r="I92" s="190"/>
      <c r="J92" s="166">
        <f t="shared" ref="J92:AA92" si="25">J93+J95+J97+J98</f>
        <v>0</v>
      </c>
      <c r="K92" s="166">
        <f t="shared" si="25"/>
        <v>0</v>
      </c>
      <c r="L92" s="166">
        <f t="shared" si="25"/>
        <v>3</v>
      </c>
      <c r="M92" s="166">
        <f t="shared" si="25"/>
        <v>0</v>
      </c>
      <c r="N92" s="166">
        <f t="shared" si="25"/>
        <v>0</v>
      </c>
      <c r="O92" s="166">
        <f t="shared" si="25"/>
        <v>0</v>
      </c>
      <c r="P92" s="166">
        <f t="shared" si="25"/>
        <v>0</v>
      </c>
      <c r="Q92" s="166">
        <f t="shared" si="25"/>
        <v>0</v>
      </c>
      <c r="R92" s="166">
        <f t="shared" si="25"/>
        <v>8867</v>
      </c>
      <c r="S92" s="166">
        <f t="shared" si="25"/>
        <v>0</v>
      </c>
      <c r="T92" s="166">
        <f t="shared" si="25"/>
        <v>0</v>
      </c>
      <c r="U92" s="166">
        <f t="shared" si="25"/>
        <v>1150</v>
      </c>
      <c r="V92" s="166">
        <f t="shared" si="25"/>
        <v>50</v>
      </c>
      <c r="W92" s="166">
        <f t="shared" si="25"/>
        <v>1000</v>
      </c>
      <c r="X92" s="166">
        <f t="shared" si="25"/>
        <v>100</v>
      </c>
      <c r="Y92" s="166">
        <f t="shared" si="25"/>
        <v>0</v>
      </c>
      <c r="Z92" s="166">
        <f t="shared" si="25"/>
        <v>0</v>
      </c>
      <c r="AA92" s="166">
        <f t="shared" si="25"/>
        <v>0</v>
      </c>
      <c r="AB92" s="166"/>
      <c r="AC92" s="166" t="e">
        <f>AC93+AC95+AC97+AC98</f>
        <v>#REF!</v>
      </c>
      <c r="AD92" s="166" t="e">
        <f>AD93+AD95+AD97+AD98</f>
        <v>#REF!</v>
      </c>
      <c r="AE92" s="205"/>
      <c r="AF92" s="205"/>
      <c r="AG92" s="201"/>
      <c r="AH92" s="201"/>
      <c r="AI92" s="206"/>
      <c r="AJ92" s="201"/>
      <c r="AK92" s="201"/>
      <c r="AL92" s="201"/>
      <c r="AM92" s="175"/>
      <c r="AN92" s="163"/>
      <c r="AO92" s="178"/>
      <c r="AP92" s="163"/>
      <c r="AQ92" s="178"/>
      <c r="AR92" s="178"/>
      <c r="AS92" s="178"/>
      <c r="AT92" s="178"/>
      <c r="AU92" s="178"/>
      <c r="AV92" s="178"/>
    </row>
    <row r="93" s="3" customFormat="1" ht="18" customHeight="1" spans="1:48">
      <c r="A93" s="155"/>
      <c r="B93" s="190" t="s">
        <v>718</v>
      </c>
      <c r="C93" s="190"/>
      <c r="D93" s="191"/>
      <c r="E93" s="191"/>
      <c r="F93" s="190"/>
      <c r="G93" s="191"/>
      <c r="H93" s="191"/>
      <c r="I93" s="190"/>
      <c r="J93" s="166">
        <f t="shared" ref="J93:AA93" si="26">SUM(J94:J94)</f>
        <v>0</v>
      </c>
      <c r="K93" s="166">
        <f t="shared" si="26"/>
        <v>0</v>
      </c>
      <c r="L93" s="166">
        <f t="shared" si="26"/>
        <v>1</v>
      </c>
      <c r="M93" s="166">
        <f t="shared" si="26"/>
        <v>0</v>
      </c>
      <c r="N93" s="166">
        <f t="shared" si="26"/>
        <v>0</v>
      </c>
      <c r="O93" s="166">
        <f t="shared" si="26"/>
        <v>0</v>
      </c>
      <c r="P93" s="166">
        <f t="shared" si="26"/>
        <v>0</v>
      </c>
      <c r="Q93" s="166">
        <f t="shared" si="26"/>
        <v>0</v>
      </c>
      <c r="R93" s="166">
        <f t="shared" si="26"/>
        <v>3693</v>
      </c>
      <c r="S93" s="166">
        <f t="shared" si="26"/>
        <v>0</v>
      </c>
      <c r="T93" s="166">
        <f t="shared" si="26"/>
        <v>0</v>
      </c>
      <c r="U93" s="166">
        <f t="shared" si="26"/>
        <v>50</v>
      </c>
      <c r="V93" s="166">
        <f t="shared" si="26"/>
        <v>50</v>
      </c>
      <c r="W93" s="166">
        <f t="shared" si="26"/>
        <v>0</v>
      </c>
      <c r="X93" s="166">
        <f t="shared" si="26"/>
        <v>0</v>
      </c>
      <c r="Y93" s="166">
        <f t="shared" si="26"/>
        <v>0</v>
      </c>
      <c r="Z93" s="166">
        <f t="shared" si="26"/>
        <v>0</v>
      </c>
      <c r="AA93" s="166">
        <f t="shared" si="26"/>
        <v>0</v>
      </c>
      <c r="AB93" s="166"/>
      <c r="AC93" s="166">
        <f>SUM(AC94:AC94)</f>
        <v>1055</v>
      </c>
      <c r="AD93" s="166">
        <f>SUM(AD94:AD94)</f>
        <v>743</v>
      </c>
      <c r="AE93" s="205"/>
      <c r="AF93" s="205"/>
      <c r="AG93" s="201"/>
      <c r="AH93" s="201"/>
      <c r="AI93" s="206"/>
      <c r="AJ93" s="201"/>
      <c r="AK93" s="201"/>
      <c r="AL93" s="201"/>
      <c r="AM93" s="175"/>
      <c r="AN93" s="163"/>
      <c r="AO93" s="178"/>
      <c r="AP93" s="163"/>
      <c r="AQ93" s="178"/>
      <c r="AR93" s="178"/>
      <c r="AS93" s="178"/>
      <c r="AT93" s="178"/>
      <c r="AU93" s="178"/>
      <c r="AV93" s="178"/>
    </row>
    <row r="94" s="3" customFormat="1" ht="56.25" spans="1:48">
      <c r="A94" s="158">
        <v>30</v>
      </c>
      <c r="B94" s="158" t="s">
        <v>719</v>
      </c>
      <c r="C94" s="158">
        <v>2022</v>
      </c>
      <c r="D94" s="23" t="s">
        <v>720</v>
      </c>
      <c r="E94" s="305" t="s">
        <v>721</v>
      </c>
      <c r="F94" s="305" t="s">
        <v>45</v>
      </c>
      <c r="G94" s="163" t="s">
        <v>1074</v>
      </c>
      <c r="H94" s="305" t="s">
        <v>285</v>
      </c>
      <c r="I94" s="306" t="s">
        <v>722</v>
      </c>
      <c r="J94" s="305"/>
      <c r="K94" s="305"/>
      <c r="L94" s="305">
        <v>1</v>
      </c>
      <c r="M94" s="305"/>
      <c r="N94" s="305"/>
      <c r="O94" s="305"/>
      <c r="P94" s="305"/>
      <c r="Q94" s="305"/>
      <c r="R94" s="232">
        <v>3693</v>
      </c>
      <c r="S94" s="232" t="s">
        <v>50</v>
      </c>
      <c r="T94" s="163" t="s">
        <v>51</v>
      </c>
      <c r="U94" s="204">
        <v>50</v>
      </c>
      <c r="V94" s="204">
        <v>50</v>
      </c>
      <c r="W94" s="204">
        <v>0</v>
      </c>
      <c r="X94" s="204">
        <v>0</v>
      </c>
      <c r="Y94" s="204">
        <v>0</v>
      </c>
      <c r="Z94" s="204">
        <v>0</v>
      </c>
      <c r="AA94" s="204">
        <v>0</v>
      </c>
      <c r="AB94" s="204"/>
      <c r="AC94" s="50">
        <v>1055</v>
      </c>
      <c r="AD94" s="50">
        <v>743</v>
      </c>
      <c r="AE94" s="306" t="s">
        <v>723</v>
      </c>
      <c r="AF94" s="306" t="s">
        <v>724</v>
      </c>
      <c r="AG94" s="22" t="s">
        <v>50</v>
      </c>
      <c r="AH94" s="21" t="s">
        <v>51</v>
      </c>
      <c r="AI94" s="58" t="s">
        <v>80</v>
      </c>
      <c r="AJ94" s="21" t="s">
        <v>81</v>
      </c>
      <c r="AK94" s="21" t="s">
        <v>82</v>
      </c>
      <c r="AL94" s="21" t="s">
        <v>725</v>
      </c>
      <c r="AM94" s="21" t="s">
        <v>131</v>
      </c>
      <c r="AN94" s="21" t="s">
        <v>280</v>
      </c>
      <c r="AO94" s="265"/>
      <c r="AP94" s="21"/>
      <c r="AQ94" s="158" t="s">
        <v>1079</v>
      </c>
      <c r="AR94" s="158" t="s">
        <v>1079</v>
      </c>
      <c r="AS94" s="158" t="s">
        <v>1079</v>
      </c>
      <c r="AT94" s="158" t="s">
        <v>1135</v>
      </c>
      <c r="AU94" s="152" t="str">
        <f>AI94</f>
        <v>农业农村局</v>
      </c>
      <c r="AV94" s="185" t="s">
        <v>1080</v>
      </c>
    </row>
    <row r="95" s="3" customFormat="1" ht="18" customHeight="1" spans="1:48">
      <c r="A95" s="155"/>
      <c r="B95" s="190" t="s">
        <v>726</v>
      </c>
      <c r="C95" s="190"/>
      <c r="D95" s="191"/>
      <c r="E95" s="191"/>
      <c r="F95" s="190"/>
      <c r="G95" s="191"/>
      <c r="H95" s="191"/>
      <c r="I95" s="190"/>
      <c r="J95" s="166">
        <f t="shared" ref="J95:AA95" si="27">SUM(J96:J96)</f>
        <v>0</v>
      </c>
      <c r="K95" s="166">
        <f t="shared" si="27"/>
        <v>0</v>
      </c>
      <c r="L95" s="166">
        <f t="shared" si="27"/>
        <v>1</v>
      </c>
      <c r="M95" s="166">
        <f t="shared" si="27"/>
        <v>0</v>
      </c>
      <c r="N95" s="166">
        <f t="shared" si="27"/>
        <v>0</v>
      </c>
      <c r="O95" s="166">
        <f t="shared" si="27"/>
        <v>0</v>
      </c>
      <c r="P95" s="166">
        <f t="shared" si="27"/>
        <v>0</v>
      </c>
      <c r="Q95" s="166">
        <f t="shared" si="27"/>
        <v>0</v>
      </c>
      <c r="R95" s="166">
        <f t="shared" si="27"/>
        <v>2587</v>
      </c>
      <c r="S95" s="166">
        <f t="shared" si="27"/>
        <v>0</v>
      </c>
      <c r="T95" s="166">
        <f t="shared" si="27"/>
        <v>0</v>
      </c>
      <c r="U95" s="166">
        <f t="shared" si="27"/>
        <v>500</v>
      </c>
      <c r="V95" s="166">
        <f t="shared" si="27"/>
        <v>0</v>
      </c>
      <c r="W95" s="166">
        <f t="shared" si="27"/>
        <v>500</v>
      </c>
      <c r="X95" s="166">
        <f t="shared" si="27"/>
        <v>0</v>
      </c>
      <c r="Y95" s="166">
        <f t="shared" si="27"/>
        <v>0</v>
      </c>
      <c r="Z95" s="166">
        <f t="shared" si="27"/>
        <v>0</v>
      </c>
      <c r="AA95" s="166">
        <f t="shared" si="27"/>
        <v>0</v>
      </c>
      <c r="AB95" s="166"/>
      <c r="AC95" s="166">
        <f>SUM(AC96:AC96)</f>
        <v>330</v>
      </c>
      <c r="AD95" s="166">
        <f>SUM(AD96:AD96)</f>
        <v>110</v>
      </c>
      <c r="AE95" s="205"/>
      <c r="AF95" s="205"/>
      <c r="AG95" s="201"/>
      <c r="AH95" s="201"/>
      <c r="AI95" s="206"/>
      <c r="AJ95" s="201"/>
      <c r="AK95" s="201"/>
      <c r="AL95" s="201"/>
      <c r="AM95" s="175"/>
      <c r="AN95" s="163"/>
      <c r="AO95" s="178"/>
      <c r="AP95" s="163"/>
      <c r="AQ95" s="178"/>
      <c r="AR95" s="178"/>
      <c r="AS95" s="178"/>
      <c r="AT95" s="178"/>
      <c r="AU95" s="178"/>
      <c r="AV95" s="178"/>
    </row>
    <row r="96" s="78" customFormat="1" ht="118" customHeight="1" spans="1:48">
      <c r="A96" s="158">
        <v>31</v>
      </c>
      <c r="B96" s="247" t="s">
        <v>1169</v>
      </c>
      <c r="C96" s="247">
        <v>2022</v>
      </c>
      <c r="D96" s="110" t="s">
        <v>664</v>
      </c>
      <c r="E96" s="237" t="s">
        <v>1170</v>
      </c>
      <c r="F96" s="237" t="s">
        <v>45</v>
      </c>
      <c r="G96" s="237" t="s">
        <v>1074</v>
      </c>
      <c r="H96" s="237" t="s">
        <v>1171</v>
      </c>
      <c r="I96" s="307" t="s">
        <v>1172</v>
      </c>
      <c r="J96" s="163"/>
      <c r="K96" s="163"/>
      <c r="L96" s="163">
        <v>1</v>
      </c>
      <c r="M96" s="163"/>
      <c r="N96" s="163"/>
      <c r="O96" s="163"/>
      <c r="P96" s="163"/>
      <c r="Q96" s="163"/>
      <c r="R96" s="232">
        <v>2587</v>
      </c>
      <c r="S96" s="237" t="s">
        <v>70</v>
      </c>
      <c r="T96" s="237" t="s">
        <v>1075</v>
      </c>
      <c r="U96" s="308">
        <v>500</v>
      </c>
      <c r="V96" s="308"/>
      <c r="W96" s="308">
        <v>500</v>
      </c>
      <c r="X96" s="308"/>
      <c r="Y96" s="308"/>
      <c r="Z96" s="308"/>
      <c r="AA96" s="308"/>
      <c r="AB96" s="308"/>
      <c r="AC96" s="141">
        <v>330</v>
      </c>
      <c r="AD96" s="141">
        <v>110</v>
      </c>
      <c r="AE96" s="309" t="s">
        <v>730</v>
      </c>
      <c r="AF96" s="309" t="s">
        <v>1173</v>
      </c>
      <c r="AG96" s="58" t="s">
        <v>70</v>
      </c>
      <c r="AH96" s="58" t="s">
        <v>1075</v>
      </c>
      <c r="AI96" s="110" t="s">
        <v>732</v>
      </c>
      <c r="AJ96" s="110" t="s">
        <v>733</v>
      </c>
      <c r="AK96" s="110" t="s">
        <v>389</v>
      </c>
      <c r="AL96" s="110" t="s">
        <v>543</v>
      </c>
      <c r="AM96" s="110"/>
      <c r="AN96" s="110"/>
      <c r="AO96" s="235"/>
      <c r="AP96" s="110"/>
      <c r="AQ96" s="247" t="s">
        <v>1079</v>
      </c>
      <c r="AR96" s="247" t="s">
        <v>1079</v>
      </c>
      <c r="AS96" s="247" t="s">
        <v>1079</v>
      </c>
      <c r="AT96" s="247" t="s">
        <v>1127</v>
      </c>
      <c r="AU96" s="152" t="str">
        <f>AI96</f>
        <v>住建局</v>
      </c>
      <c r="AV96" s="185" t="s">
        <v>1174</v>
      </c>
    </row>
    <row r="97" s="3" customFormat="1" ht="18" customHeight="1" spans="1:48">
      <c r="A97" s="155"/>
      <c r="B97" s="190" t="s">
        <v>742</v>
      </c>
      <c r="C97" s="190"/>
      <c r="D97" s="191"/>
      <c r="E97" s="191"/>
      <c r="F97" s="190"/>
      <c r="G97" s="191"/>
      <c r="H97" s="191"/>
      <c r="I97" s="190"/>
      <c r="J97" s="166">
        <v>0</v>
      </c>
      <c r="K97" s="166">
        <v>0</v>
      </c>
      <c r="L97" s="166">
        <v>0</v>
      </c>
      <c r="M97" s="166">
        <v>0</v>
      </c>
      <c r="N97" s="166">
        <v>0</v>
      </c>
      <c r="O97" s="166">
        <v>0</v>
      </c>
      <c r="P97" s="166">
        <v>0</v>
      </c>
      <c r="Q97" s="166">
        <v>0</v>
      </c>
      <c r="R97" s="166">
        <v>0</v>
      </c>
      <c r="S97" s="166">
        <v>0</v>
      </c>
      <c r="T97" s="166">
        <v>0</v>
      </c>
      <c r="U97" s="166">
        <v>0</v>
      </c>
      <c r="V97" s="166">
        <v>0</v>
      </c>
      <c r="W97" s="166">
        <v>0</v>
      </c>
      <c r="X97" s="166">
        <v>0</v>
      </c>
      <c r="Y97" s="166">
        <v>0</v>
      </c>
      <c r="Z97" s="166">
        <v>0</v>
      </c>
      <c r="AA97" s="166">
        <v>0</v>
      </c>
      <c r="AB97" s="166"/>
      <c r="AC97" s="166" t="e">
        <f>SUM(#REF!)</f>
        <v>#REF!</v>
      </c>
      <c r="AD97" s="166" t="e">
        <f>SUM(#REF!)</f>
        <v>#REF!</v>
      </c>
      <c r="AE97" s="205"/>
      <c r="AF97" s="205"/>
      <c r="AG97" s="21" t="s">
        <v>70</v>
      </c>
      <c r="AH97" s="21" t="s">
        <v>1075</v>
      </c>
      <c r="AI97" s="206"/>
      <c r="AJ97" s="201"/>
      <c r="AK97" s="201"/>
      <c r="AL97" s="201"/>
      <c r="AM97" s="175"/>
      <c r="AN97" s="163"/>
      <c r="AO97" s="178"/>
      <c r="AP97" s="163"/>
      <c r="AQ97" s="178"/>
      <c r="AR97" s="178"/>
      <c r="AS97" s="178"/>
      <c r="AT97" s="178"/>
      <c r="AU97" s="178"/>
      <c r="AV97" s="178"/>
    </row>
    <row r="98" s="3" customFormat="1" ht="18" customHeight="1" spans="1:48">
      <c r="A98" s="155"/>
      <c r="B98" s="190" t="s">
        <v>760</v>
      </c>
      <c r="C98" s="190"/>
      <c r="D98" s="191"/>
      <c r="E98" s="191"/>
      <c r="F98" s="190"/>
      <c r="G98" s="191"/>
      <c r="H98" s="191"/>
      <c r="I98" s="190"/>
      <c r="J98" s="166">
        <f t="shared" ref="J98:AA98" si="28">SUM(J99:J99)</f>
        <v>0</v>
      </c>
      <c r="K98" s="166">
        <f t="shared" si="28"/>
        <v>0</v>
      </c>
      <c r="L98" s="166">
        <f t="shared" si="28"/>
        <v>1</v>
      </c>
      <c r="M98" s="166">
        <f t="shared" si="28"/>
        <v>0</v>
      </c>
      <c r="N98" s="166">
        <f t="shared" si="28"/>
        <v>0</v>
      </c>
      <c r="O98" s="166">
        <f t="shared" si="28"/>
        <v>0</v>
      </c>
      <c r="P98" s="166">
        <f t="shared" si="28"/>
        <v>0</v>
      </c>
      <c r="Q98" s="166">
        <f t="shared" si="28"/>
        <v>0</v>
      </c>
      <c r="R98" s="166">
        <f t="shared" si="28"/>
        <v>2587</v>
      </c>
      <c r="S98" s="166">
        <f t="shared" si="28"/>
        <v>0</v>
      </c>
      <c r="T98" s="166">
        <f t="shared" si="28"/>
        <v>0</v>
      </c>
      <c r="U98" s="166">
        <f t="shared" si="28"/>
        <v>600</v>
      </c>
      <c r="V98" s="166">
        <f t="shared" si="28"/>
        <v>0</v>
      </c>
      <c r="W98" s="166">
        <f t="shared" si="28"/>
        <v>500</v>
      </c>
      <c r="X98" s="166">
        <f t="shared" si="28"/>
        <v>100</v>
      </c>
      <c r="Y98" s="166">
        <f t="shared" si="28"/>
        <v>0</v>
      </c>
      <c r="Z98" s="166">
        <f t="shared" si="28"/>
        <v>0</v>
      </c>
      <c r="AA98" s="166">
        <f t="shared" si="28"/>
        <v>0</v>
      </c>
      <c r="AB98" s="166"/>
      <c r="AC98" s="166">
        <f>SUM(AC99:AC99)</f>
        <v>330</v>
      </c>
      <c r="AD98" s="166">
        <f>SUM(AD99:AD99)</f>
        <v>110</v>
      </c>
      <c r="AE98" s="205"/>
      <c r="AF98" s="205"/>
      <c r="AG98" s="205"/>
      <c r="AH98" s="205"/>
      <c r="AI98" s="206"/>
      <c r="AJ98" s="201"/>
      <c r="AK98" s="201"/>
      <c r="AL98" s="201"/>
      <c r="AM98" s="175"/>
      <c r="AN98" s="163"/>
      <c r="AO98" s="178"/>
      <c r="AP98" s="163"/>
      <c r="AQ98" s="178"/>
      <c r="AR98" s="178"/>
      <c r="AS98" s="178"/>
      <c r="AT98" s="178"/>
      <c r="AU98" s="178"/>
      <c r="AV98" s="178"/>
    </row>
    <row r="99" s="74" customFormat="1" ht="115" customHeight="1" spans="1:49">
      <c r="A99" s="20">
        <v>32</v>
      </c>
      <c r="B99" s="152" t="s">
        <v>1196</v>
      </c>
      <c r="C99" s="152">
        <v>2022</v>
      </c>
      <c r="D99" s="110" t="s">
        <v>720</v>
      </c>
      <c r="E99" s="76" t="s">
        <v>1517</v>
      </c>
      <c r="F99" s="58" t="s">
        <v>45</v>
      </c>
      <c r="G99" s="58" t="s">
        <v>1074</v>
      </c>
      <c r="H99" s="58" t="s">
        <v>1171</v>
      </c>
      <c r="I99" s="117" t="s">
        <v>1518</v>
      </c>
      <c r="J99" s="21"/>
      <c r="K99" s="21"/>
      <c r="L99" s="22">
        <v>1</v>
      </c>
      <c r="M99" s="21"/>
      <c r="N99" s="21"/>
      <c r="O99" s="21"/>
      <c r="P99" s="21"/>
      <c r="Q99" s="21"/>
      <c r="R99" s="22">
        <v>2587</v>
      </c>
      <c r="S99" s="58" t="s">
        <v>70</v>
      </c>
      <c r="T99" s="58" t="s">
        <v>1075</v>
      </c>
      <c r="U99" s="115">
        <v>600</v>
      </c>
      <c r="V99" s="115"/>
      <c r="W99" s="115">
        <v>500</v>
      </c>
      <c r="X99" s="115">
        <v>100</v>
      </c>
      <c r="Y99" s="115"/>
      <c r="Z99" s="115"/>
      <c r="AA99" s="115"/>
      <c r="AB99" s="115"/>
      <c r="AC99" s="141">
        <v>330</v>
      </c>
      <c r="AD99" s="141">
        <v>110</v>
      </c>
      <c r="AE99" s="256" t="s">
        <v>1519</v>
      </c>
      <c r="AF99" s="256" t="s">
        <v>1520</v>
      </c>
      <c r="AG99" s="58" t="s">
        <v>70</v>
      </c>
      <c r="AH99" s="58" t="s">
        <v>1075</v>
      </c>
      <c r="AI99" s="109" t="s">
        <v>80</v>
      </c>
      <c r="AJ99" s="110" t="s">
        <v>1089</v>
      </c>
      <c r="AK99" s="110" t="s">
        <v>82</v>
      </c>
      <c r="AL99" s="110" t="s">
        <v>543</v>
      </c>
      <c r="AM99" s="110"/>
      <c r="AN99" s="110"/>
      <c r="AO99" s="235"/>
      <c r="AP99" s="110"/>
      <c r="AQ99" s="152" t="s">
        <v>1079</v>
      </c>
      <c r="AR99" s="152" t="s">
        <v>1079</v>
      </c>
      <c r="AS99" s="152" t="s">
        <v>1079</v>
      </c>
      <c r="AT99" s="152" t="s">
        <v>1217</v>
      </c>
      <c r="AU99" s="152" t="str">
        <f>AI99</f>
        <v>农业农村局</v>
      </c>
      <c r="AV99" s="133" t="s">
        <v>1174</v>
      </c>
      <c r="AW99" s="74">
        <v>1</v>
      </c>
    </row>
    <row r="100" s="3" customFormat="1" ht="18" customHeight="1" spans="1:48">
      <c r="A100" s="155"/>
      <c r="B100" s="190" t="s">
        <v>843</v>
      </c>
      <c r="C100" s="190"/>
      <c r="D100" s="191"/>
      <c r="E100" s="191"/>
      <c r="F100" s="190"/>
      <c r="G100" s="191"/>
      <c r="H100" s="191"/>
      <c r="I100" s="190"/>
      <c r="J100" s="166">
        <f t="shared" ref="J100:AA100" si="29">J101+J102+J103+J105+J104+J106</f>
        <v>0</v>
      </c>
      <c r="K100" s="166">
        <f t="shared" si="29"/>
        <v>0</v>
      </c>
      <c r="L100" s="166">
        <f t="shared" si="29"/>
        <v>0</v>
      </c>
      <c r="M100" s="166">
        <f t="shared" si="29"/>
        <v>0</v>
      </c>
      <c r="N100" s="166">
        <f t="shared" si="29"/>
        <v>0</v>
      </c>
      <c r="O100" s="166">
        <f t="shared" si="29"/>
        <v>0</v>
      </c>
      <c r="P100" s="166">
        <f t="shared" si="29"/>
        <v>0</v>
      </c>
      <c r="Q100" s="166">
        <f t="shared" si="29"/>
        <v>0</v>
      </c>
      <c r="R100" s="166">
        <f t="shared" si="29"/>
        <v>0</v>
      </c>
      <c r="S100" s="166">
        <f t="shared" si="29"/>
        <v>0</v>
      </c>
      <c r="T100" s="166">
        <f t="shared" si="29"/>
        <v>0</v>
      </c>
      <c r="U100" s="166">
        <f t="shared" si="29"/>
        <v>0</v>
      </c>
      <c r="V100" s="166">
        <f t="shared" si="29"/>
        <v>0</v>
      </c>
      <c r="W100" s="166">
        <f t="shared" si="29"/>
        <v>0</v>
      </c>
      <c r="X100" s="166">
        <f t="shared" si="29"/>
        <v>0</v>
      </c>
      <c r="Y100" s="166">
        <f t="shared" si="29"/>
        <v>0</v>
      </c>
      <c r="Z100" s="166">
        <f t="shared" si="29"/>
        <v>0</v>
      </c>
      <c r="AA100" s="166">
        <f t="shared" si="29"/>
        <v>0</v>
      </c>
      <c r="AB100" s="166"/>
      <c r="AC100" s="166" t="e">
        <f>AC101+AC102+AC103+AC105+AC104+AC106</f>
        <v>#REF!</v>
      </c>
      <c r="AD100" s="166" t="e">
        <f>AD101+AD102+AD103+AD105+AD104+AD106</f>
        <v>#REF!</v>
      </c>
      <c r="AE100" s="205"/>
      <c r="AF100" s="205"/>
      <c r="AG100" s="201"/>
      <c r="AH100" s="201"/>
      <c r="AI100" s="206"/>
      <c r="AJ100" s="201"/>
      <c r="AK100" s="201"/>
      <c r="AL100" s="201"/>
      <c r="AM100" s="175"/>
      <c r="AN100" s="163"/>
      <c r="AO100" s="178"/>
      <c r="AP100" s="163"/>
      <c r="AQ100" s="178"/>
      <c r="AR100" s="178"/>
      <c r="AS100" s="178"/>
      <c r="AT100" s="178"/>
      <c r="AU100" s="178"/>
      <c r="AV100" s="178"/>
    </row>
    <row r="101" s="3" customFormat="1" ht="18" customHeight="1" spans="1:48">
      <c r="A101" s="155"/>
      <c r="B101" s="190" t="s">
        <v>844</v>
      </c>
      <c r="C101" s="190"/>
      <c r="D101" s="191"/>
      <c r="E101" s="191"/>
      <c r="F101" s="190"/>
      <c r="G101" s="191"/>
      <c r="H101" s="191"/>
      <c r="I101" s="190"/>
      <c r="J101" s="166">
        <v>0</v>
      </c>
      <c r="K101" s="166">
        <v>0</v>
      </c>
      <c r="L101" s="166">
        <v>0</v>
      </c>
      <c r="M101" s="166">
        <v>0</v>
      </c>
      <c r="N101" s="166">
        <v>0</v>
      </c>
      <c r="O101" s="166">
        <v>0</v>
      </c>
      <c r="P101" s="166">
        <v>0</v>
      </c>
      <c r="Q101" s="166">
        <v>0</v>
      </c>
      <c r="R101" s="166">
        <v>0</v>
      </c>
      <c r="S101" s="166">
        <v>0</v>
      </c>
      <c r="T101" s="166">
        <v>0</v>
      </c>
      <c r="U101" s="166">
        <v>0</v>
      </c>
      <c r="V101" s="166">
        <v>0</v>
      </c>
      <c r="W101" s="166">
        <v>0</v>
      </c>
      <c r="X101" s="166">
        <v>0</v>
      </c>
      <c r="Y101" s="166">
        <v>0</v>
      </c>
      <c r="Z101" s="166">
        <v>0</v>
      </c>
      <c r="AA101" s="166">
        <v>0</v>
      </c>
      <c r="AB101" s="166"/>
      <c r="AC101" s="166">
        <v>0</v>
      </c>
      <c r="AD101" s="166">
        <v>0</v>
      </c>
      <c r="AE101" s="205"/>
      <c r="AF101" s="205"/>
      <c r="AG101" s="201"/>
      <c r="AH101" s="201"/>
      <c r="AI101" s="206"/>
      <c r="AJ101" s="201"/>
      <c r="AK101" s="201"/>
      <c r="AL101" s="201"/>
      <c r="AM101" s="175"/>
      <c r="AN101" s="163"/>
      <c r="AO101" s="178"/>
      <c r="AP101" s="163"/>
      <c r="AQ101" s="178"/>
      <c r="AR101" s="178"/>
      <c r="AS101" s="178"/>
      <c r="AT101" s="178"/>
      <c r="AU101" s="178"/>
      <c r="AV101" s="178"/>
    </row>
    <row r="102" s="3" customFormat="1" ht="18" customHeight="1" spans="1:48">
      <c r="A102" s="155"/>
      <c r="B102" s="190" t="s">
        <v>845</v>
      </c>
      <c r="C102" s="190"/>
      <c r="D102" s="191"/>
      <c r="E102" s="191"/>
      <c r="F102" s="190"/>
      <c r="G102" s="191"/>
      <c r="H102" s="191"/>
      <c r="I102" s="190"/>
      <c r="J102" s="166">
        <v>0</v>
      </c>
      <c r="K102" s="166">
        <v>0</v>
      </c>
      <c r="L102" s="166">
        <v>0</v>
      </c>
      <c r="M102" s="166">
        <v>0</v>
      </c>
      <c r="N102" s="166">
        <v>0</v>
      </c>
      <c r="O102" s="166">
        <v>0</v>
      </c>
      <c r="P102" s="166">
        <v>0</v>
      </c>
      <c r="Q102" s="166">
        <v>0</v>
      </c>
      <c r="R102" s="166">
        <v>0</v>
      </c>
      <c r="S102" s="166">
        <v>0</v>
      </c>
      <c r="T102" s="166">
        <v>0</v>
      </c>
      <c r="U102" s="166">
        <v>0</v>
      </c>
      <c r="V102" s="166">
        <v>0</v>
      </c>
      <c r="W102" s="166">
        <v>0</v>
      </c>
      <c r="X102" s="166">
        <v>0</v>
      </c>
      <c r="Y102" s="166">
        <v>0</v>
      </c>
      <c r="Z102" s="166">
        <v>0</v>
      </c>
      <c r="AA102" s="166">
        <v>0</v>
      </c>
      <c r="AB102" s="166"/>
      <c r="AC102" s="166">
        <v>0</v>
      </c>
      <c r="AD102" s="166">
        <v>0</v>
      </c>
      <c r="AE102" s="205"/>
      <c r="AF102" s="205"/>
      <c r="AG102" s="201"/>
      <c r="AH102" s="201"/>
      <c r="AI102" s="206"/>
      <c r="AJ102" s="201"/>
      <c r="AK102" s="201"/>
      <c r="AL102" s="201"/>
      <c r="AM102" s="175"/>
      <c r="AN102" s="163"/>
      <c r="AO102" s="178"/>
      <c r="AP102" s="163"/>
      <c r="AQ102" s="178"/>
      <c r="AR102" s="178"/>
      <c r="AS102" s="178"/>
      <c r="AT102" s="178"/>
      <c r="AU102" s="178"/>
      <c r="AV102" s="178"/>
    </row>
    <row r="103" s="3" customFormat="1" ht="18" customHeight="1" spans="1:48">
      <c r="A103" s="155"/>
      <c r="B103" s="190" t="s">
        <v>846</v>
      </c>
      <c r="C103" s="190"/>
      <c r="D103" s="191"/>
      <c r="E103" s="191"/>
      <c r="F103" s="190"/>
      <c r="G103" s="191"/>
      <c r="H103" s="191"/>
      <c r="I103" s="190"/>
      <c r="J103" s="166">
        <v>0</v>
      </c>
      <c r="K103" s="166">
        <v>0</v>
      </c>
      <c r="L103" s="166">
        <v>0</v>
      </c>
      <c r="M103" s="166">
        <v>0</v>
      </c>
      <c r="N103" s="166">
        <v>0</v>
      </c>
      <c r="O103" s="166">
        <v>0</v>
      </c>
      <c r="P103" s="166">
        <v>0</v>
      </c>
      <c r="Q103" s="166">
        <v>0</v>
      </c>
      <c r="R103" s="166">
        <v>0</v>
      </c>
      <c r="S103" s="166">
        <v>0</v>
      </c>
      <c r="T103" s="166">
        <v>0</v>
      </c>
      <c r="U103" s="166">
        <v>0</v>
      </c>
      <c r="V103" s="166">
        <v>0</v>
      </c>
      <c r="W103" s="166">
        <v>0</v>
      </c>
      <c r="X103" s="166">
        <v>0</v>
      </c>
      <c r="Y103" s="166">
        <v>0</v>
      </c>
      <c r="Z103" s="166">
        <v>0</v>
      </c>
      <c r="AA103" s="166">
        <v>0</v>
      </c>
      <c r="AB103" s="166"/>
      <c r="AC103" s="166">
        <v>0</v>
      </c>
      <c r="AD103" s="166">
        <v>0</v>
      </c>
      <c r="AE103" s="205"/>
      <c r="AF103" s="205"/>
      <c r="AG103" s="201"/>
      <c r="AH103" s="201"/>
      <c r="AI103" s="206"/>
      <c r="AJ103" s="201"/>
      <c r="AK103" s="201"/>
      <c r="AL103" s="201"/>
      <c r="AM103" s="175"/>
      <c r="AN103" s="163"/>
      <c r="AO103" s="178"/>
      <c r="AP103" s="163"/>
      <c r="AQ103" s="178"/>
      <c r="AR103" s="178"/>
      <c r="AS103" s="178"/>
      <c r="AT103" s="178"/>
      <c r="AU103" s="178"/>
      <c r="AV103" s="178"/>
    </row>
    <row r="104" s="3" customFormat="1" ht="18" customHeight="1" spans="1:48">
      <c r="A104" s="155"/>
      <c r="B104" s="190" t="s">
        <v>847</v>
      </c>
      <c r="C104" s="190"/>
      <c r="D104" s="191"/>
      <c r="E104" s="191"/>
      <c r="F104" s="190"/>
      <c r="G104" s="191"/>
      <c r="H104" s="191"/>
      <c r="I104" s="190"/>
      <c r="J104" s="166">
        <v>0</v>
      </c>
      <c r="K104" s="166">
        <v>0</v>
      </c>
      <c r="L104" s="166">
        <v>0</v>
      </c>
      <c r="M104" s="166">
        <v>0</v>
      </c>
      <c r="N104" s="166">
        <v>0</v>
      </c>
      <c r="O104" s="166">
        <v>0</v>
      </c>
      <c r="P104" s="166">
        <v>0</v>
      </c>
      <c r="Q104" s="166">
        <v>0</v>
      </c>
      <c r="R104" s="166">
        <v>0</v>
      </c>
      <c r="S104" s="166">
        <v>0</v>
      </c>
      <c r="T104" s="166">
        <v>0</v>
      </c>
      <c r="U104" s="166">
        <v>0</v>
      </c>
      <c r="V104" s="166">
        <v>0</v>
      </c>
      <c r="W104" s="166">
        <v>0</v>
      </c>
      <c r="X104" s="166">
        <v>0</v>
      </c>
      <c r="Y104" s="166">
        <v>0</v>
      </c>
      <c r="Z104" s="166">
        <v>0</v>
      </c>
      <c r="AA104" s="166">
        <v>0</v>
      </c>
      <c r="AB104" s="166"/>
      <c r="AC104" s="166">
        <v>0</v>
      </c>
      <c r="AD104" s="166">
        <v>0</v>
      </c>
      <c r="AE104" s="205"/>
      <c r="AF104" s="205"/>
      <c r="AG104" s="201"/>
      <c r="AH104" s="201"/>
      <c r="AI104" s="206"/>
      <c r="AJ104" s="201"/>
      <c r="AK104" s="201"/>
      <c r="AL104" s="201"/>
      <c r="AM104" s="175"/>
      <c r="AN104" s="163"/>
      <c r="AO104" s="178"/>
      <c r="AP104" s="163"/>
      <c r="AQ104" s="178"/>
      <c r="AR104" s="178"/>
      <c r="AS104" s="178"/>
      <c r="AT104" s="178"/>
      <c r="AU104" s="178"/>
      <c r="AV104" s="178"/>
    </row>
    <row r="105" s="3" customFormat="1" ht="18" customHeight="1" spans="1:48">
      <c r="A105" s="155"/>
      <c r="B105" s="190" t="s">
        <v>848</v>
      </c>
      <c r="C105" s="190"/>
      <c r="D105" s="191"/>
      <c r="E105" s="191"/>
      <c r="F105" s="190"/>
      <c r="G105" s="191"/>
      <c r="H105" s="191"/>
      <c r="I105" s="190"/>
      <c r="J105" s="166">
        <v>0</v>
      </c>
      <c r="K105" s="166">
        <v>0</v>
      </c>
      <c r="L105" s="166">
        <v>0</v>
      </c>
      <c r="M105" s="166">
        <v>0</v>
      </c>
      <c r="N105" s="166">
        <v>0</v>
      </c>
      <c r="O105" s="166">
        <v>0</v>
      </c>
      <c r="P105" s="166">
        <v>0</v>
      </c>
      <c r="Q105" s="166">
        <v>0</v>
      </c>
      <c r="R105" s="166">
        <v>0</v>
      </c>
      <c r="S105" s="166">
        <v>0</v>
      </c>
      <c r="T105" s="166">
        <v>0</v>
      </c>
      <c r="U105" s="166">
        <v>0</v>
      </c>
      <c r="V105" s="166">
        <v>0</v>
      </c>
      <c r="W105" s="166">
        <v>0</v>
      </c>
      <c r="X105" s="166">
        <v>0</v>
      </c>
      <c r="Y105" s="166">
        <v>0</v>
      </c>
      <c r="Z105" s="166">
        <v>0</v>
      </c>
      <c r="AA105" s="166">
        <v>0</v>
      </c>
      <c r="AB105" s="166"/>
      <c r="AC105" s="166">
        <v>0</v>
      </c>
      <c r="AD105" s="166">
        <v>0</v>
      </c>
      <c r="AE105" s="205"/>
      <c r="AF105" s="205"/>
      <c r="AG105" s="201"/>
      <c r="AH105" s="201"/>
      <c r="AI105" s="206"/>
      <c r="AJ105" s="201"/>
      <c r="AK105" s="201"/>
      <c r="AL105" s="201"/>
      <c r="AM105" s="175"/>
      <c r="AN105" s="163"/>
      <c r="AO105" s="178"/>
      <c r="AP105" s="163"/>
      <c r="AQ105" s="178"/>
      <c r="AR105" s="178"/>
      <c r="AS105" s="178"/>
      <c r="AT105" s="178"/>
      <c r="AU105" s="178"/>
      <c r="AV105" s="178"/>
    </row>
    <row r="106" s="3" customFormat="1" ht="18" customHeight="1" spans="1:48">
      <c r="A106" s="155"/>
      <c r="B106" s="190" t="s">
        <v>849</v>
      </c>
      <c r="C106" s="190"/>
      <c r="D106" s="191"/>
      <c r="E106" s="191"/>
      <c r="F106" s="190"/>
      <c r="G106" s="191"/>
      <c r="H106" s="191"/>
      <c r="I106" s="190"/>
      <c r="J106" s="166">
        <v>0</v>
      </c>
      <c r="K106" s="166">
        <v>0</v>
      </c>
      <c r="L106" s="166">
        <v>0</v>
      </c>
      <c r="M106" s="166">
        <v>0</v>
      </c>
      <c r="N106" s="166">
        <v>0</v>
      </c>
      <c r="O106" s="166">
        <v>0</v>
      </c>
      <c r="P106" s="166">
        <v>0</v>
      </c>
      <c r="Q106" s="166">
        <v>0</v>
      </c>
      <c r="R106" s="166">
        <v>0</v>
      </c>
      <c r="S106" s="166">
        <v>0</v>
      </c>
      <c r="T106" s="166">
        <v>0</v>
      </c>
      <c r="U106" s="166">
        <v>0</v>
      </c>
      <c r="V106" s="166">
        <v>0</v>
      </c>
      <c r="W106" s="166">
        <v>0</v>
      </c>
      <c r="X106" s="166">
        <v>0</v>
      </c>
      <c r="Y106" s="166">
        <v>0</v>
      </c>
      <c r="Z106" s="166">
        <v>0</v>
      </c>
      <c r="AA106" s="166">
        <v>0</v>
      </c>
      <c r="AB106" s="166"/>
      <c r="AC106" s="166" t="e">
        <f>SUM(#REF!)</f>
        <v>#REF!</v>
      </c>
      <c r="AD106" s="166" t="e">
        <f>SUM(#REF!)</f>
        <v>#REF!</v>
      </c>
      <c r="AE106" s="205"/>
      <c r="AF106" s="205"/>
      <c r="AG106" s="201"/>
      <c r="AH106" s="201"/>
      <c r="AI106" s="206"/>
      <c r="AJ106" s="201"/>
      <c r="AK106" s="201"/>
      <c r="AL106" s="201"/>
      <c r="AM106" s="175"/>
      <c r="AN106" s="163"/>
      <c r="AO106" s="178"/>
      <c r="AP106" s="163"/>
      <c r="AQ106" s="178"/>
      <c r="AR106" s="178"/>
      <c r="AS106" s="178"/>
      <c r="AT106" s="178"/>
      <c r="AU106" s="178"/>
      <c r="AV106" s="178"/>
    </row>
    <row r="107" s="3" customFormat="1" ht="18" customHeight="1" spans="1:48">
      <c r="A107" s="155"/>
      <c r="B107" s="190" t="s">
        <v>860</v>
      </c>
      <c r="C107" s="190"/>
      <c r="D107" s="191"/>
      <c r="E107" s="191"/>
      <c r="F107" s="190"/>
      <c r="G107" s="191"/>
      <c r="H107" s="191"/>
      <c r="I107" s="190"/>
      <c r="J107" s="166">
        <f t="shared" ref="J107:AA107" si="30">J108+J109+J110</f>
        <v>0</v>
      </c>
      <c r="K107" s="166">
        <f t="shared" si="30"/>
        <v>0</v>
      </c>
      <c r="L107" s="166">
        <f t="shared" si="30"/>
        <v>0</v>
      </c>
      <c r="M107" s="166">
        <f t="shared" si="30"/>
        <v>0</v>
      </c>
      <c r="N107" s="166">
        <f t="shared" si="30"/>
        <v>0</v>
      </c>
      <c r="O107" s="166">
        <f t="shared" si="30"/>
        <v>0</v>
      </c>
      <c r="P107" s="166">
        <f t="shared" si="30"/>
        <v>0</v>
      </c>
      <c r="Q107" s="166">
        <f t="shared" si="30"/>
        <v>0</v>
      </c>
      <c r="R107" s="166">
        <f t="shared" si="30"/>
        <v>0</v>
      </c>
      <c r="S107" s="166">
        <f t="shared" si="30"/>
        <v>0</v>
      </c>
      <c r="T107" s="166">
        <f t="shared" si="30"/>
        <v>0</v>
      </c>
      <c r="U107" s="166">
        <f t="shared" si="30"/>
        <v>0</v>
      </c>
      <c r="V107" s="166">
        <f t="shared" si="30"/>
        <v>0</v>
      </c>
      <c r="W107" s="166">
        <f t="shared" si="30"/>
        <v>0</v>
      </c>
      <c r="X107" s="166">
        <f t="shared" si="30"/>
        <v>0</v>
      </c>
      <c r="Y107" s="166">
        <f t="shared" si="30"/>
        <v>0</v>
      </c>
      <c r="Z107" s="166">
        <f t="shared" si="30"/>
        <v>0</v>
      </c>
      <c r="AA107" s="166">
        <f t="shared" si="30"/>
        <v>0</v>
      </c>
      <c r="AB107" s="166"/>
      <c r="AC107" s="166">
        <f>AC108+AC109+AC110</f>
        <v>0</v>
      </c>
      <c r="AD107" s="166">
        <f>AD108+AD109+AD110</f>
        <v>0</v>
      </c>
      <c r="AE107" s="205"/>
      <c r="AF107" s="205"/>
      <c r="AG107" s="201"/>
      <c r="AH107" s="201"/>
      <c r="AI107" s="206"/>
      <c r="AJ107" s="201"/>
      <c r="AK107" s="201"/>
      <c r="AL107" s="201"/>
      <c r="AM107" s="175"/>
      <c r="AN107" s="163"/>
      <c r="AO107" s="178"/>
      <c r="AP107" s="163"/>
      <c r="AQ107" s="178"/>
      <c r="AR107" s="178"/>
      <c r="AS107" s="178"/>
      <c r="AT107" s="178"/>
      <c r="AU107" s="178"/>
      <c r="AV107" s="178"/>
    </row>
    <row r="108" s="3" customFormat="1" ht="18" customHeight="1" spans="1:48">
      <c r="A108" s="155"/>
      <c r="B108" s="190" t="s">
        <v>861</v>
      </c>
      <c r="C108" s="190"/>
      <c r="D108" s="191"/>
      <c r="E108" s="191"/>
      <c r="F108" s="190"/>
      <c r="G108" s="191"/>
      <c r="H108" s="191"/>
      <c r="I108" s="190"/>
      <c r="J108" s="166">
        <v>0</v>
      </c>
      <c r="K108" s="166">
        <v>0</v>
      </c>
      <c r="L108" s="166">
        <v>0</v>
      </c>
      <c r="M108" s="166">
        <v>0</v>
      </c>
      <c r="N108" s="166">
        <v>0</v>
      </c>
      <c r="O108" s="166">
        <v>0</v>
      </c>
      <c r="P108" s="166">
        <v>0</v>
      </c>
      <c r="Q108" s="166">
        <v>0</v>
      </c>
      <c r="R108" s="166">
        <v>0</v>
      </c>
      <c r="S108" s="166">
        <v>0</v>
      </c>
      <c r="T108" s="166">
        <v>0</v>
      </c>
      <c r="U108" s="166">
        <v>0</v>
      </c>
      <c r="V108" s="166">
        <v>0</v>
      </c>
      <c r="W108" s="166">
        <v>0</v>
      </c>
      <c r="X108" s="166">
        <v>0</v>
      </c>
      <c r="Y108" s="166">
        <v>0</v>
      </c>
      <c r="Z108" s="166">
        <v>0</v>
      </c>
      <c r="AA108" s="166">
        <v>0</v>
      </c>
      <c r="AB108" s="166"/>
      <c r="AC108" s="166">
        <v>0</v>
      </c>
      <c r="AD108" s="166">
        <v>0</v>
      </c>
      <c r="AE108" s="205"/>
      <c r="AF108" s="205"/>
      <c r="AG108" s="201"/>
      <c r="AH108" s="201"/>
      <c r="AI108" s="206"/>
      <c r="AJ108" s="201"/>
      <c r="AK108" s="201"/>
      <c r="AL108" s="201"/>
      <c r="AM108" s="175"/>
      <c r="AN108" s="163"/>
      <c r="AO108" s="178"/>
      <c r="AP108" s="163"/>
      <c r="AQ108" s="178"/>
      <c r="AR108" s="178"/>
      <c r="AS108" s="178"/>
      <c r="AT108" s="178"/>
      <c r="AU108" s="178"/>
      <c r="AV108" s="178"/>
    </row>
    <row r="109" s="3" customFormat="1" ht="18" customHeight="1" spans="1:48">
      <c r="A109" s="155"/>
      <c r="B109" s="190" t="s">
        <v>862</v>
      </c>
      <c r="C109" s="190"/>
      <c r="D109" s="191"/>
      <c r="E109" s="191"/>
      <c r="F109" s="190"/>
      <c r="G109" s="191"/>
      <c r="H109" s="191"/>
      <c r="I109" s="190"/>
      <c r="J109" s="166">
        <v>0</v>
      </c>
      <c r="K109" s="166">
        <v>0</v>
      </c>
      <c r="L109" s="166">
        <v>0</v>
      </c>
      <c r="M109" s="166">
        <v>0</v>
      </c>
      <c r="N109" s="166">
        <v>0</v>
      </c>
      <c r="O109" s="166">
        <v>0</v>
      </c>
      <c r="P109" s="166">
        <v>0</v>
      </c>
      <c r="Q109" s="166">
        <v>0</v>
      </c>
      <c r="R109" s="166">
        <v>0</v>
      </c>
      <c r="S109" s="166">
        <v>0</v>
      </c>
      <c r="T109" s="166">
        <v>0</v>
      </c>
      <c r="U109" s="166">
        <v>0</v>
      </c>
      <c r="V109" s="166">
        <v>0</v>
      </c>
      <c r="W109" s="166">
        <v>0</v>
      </c>
      <c r="X109" s="166">
        <v>0</v>
      </c>
      <c r="Y109" s="166">
        <v>0</v>
      </c>
      <c r="Z109" s="166">
        <v>0</v>
      </c>
      <c r="AA109" s="166">
        <v>0</v>
      </c>
      <c r="AB109" s="166"/>
      <c r="AC109" s="166">
        <v>0</v>
      </c>
      <c r="AD109" s="166">
        <v>0</v>
      </c>
      <c r="AE109" s="205"/>
      <c r="AF109" s="205"/>
      <c r="AG109" s="201"/>
      <c r="AH109" s="201"/>
      <c r="AI109" s="206"/>
      <c r="AJ109" s="201"/>
      <c r="AK109" s="201"/>
      <c r="AL109" s="201"/>
      <c r="AM109" s="175"/>
      <c r="AN109" s="163"/>
      <c r="AO109" s="178"/>
      <c r="AP109" s="163"/>
      <c r="AQ109" s="178"/>
      <c r="AR109" s="178"/>
      <c r="AS109" s="178"/>
      <c r="AT109" s="178"/>
      <c r="AU109" s="178"/>
      <c r="AV109" s="178"/>
    </row>
    <row r="110" s="3" customFormat="1" ht="18" customHeight="1" spans="1:48">
      <c r="A110" s="155"/>
      <c r="B110" s="190" t="s">
        <v>863</v>
      </c>
      <c r="C110" s="190"/>
      <c r="D110" s="191"/>
      <c r="E110" s="191"/>
      <c r="F110" s="190"/>
      <c r="G110" s="191"/>
      <c r="H110" s="191"/>
      <c r="I110" s="190"/>
      <c r="J110" s="166">
        <v>0</v>
      </c>
      <c r="K110" s="166">
        <v>0</v>
      </c>
      <c r="L110" s="166">
        <v>0</v>
      </c>
      <c r="M110" s="166">
        <v>0</v>
      </c>
      <c r="N110" s="166">
        <v>0</v>
      </c>
      <c r="O110" s="166">
        <v>0</v>
      </c>
      <c r="P110" s="166">
        <v>0</v>
      </c>
      <c r="Q110" s="166">
        <v>0</v>
      </c>
      <c r="R110" s="166">
        <v>0</v>
      </c>
      <c r="S110" s="166">
        <v>0</v>
      </c>
      <c r="T110" s="166">
        <v>0</v>
      </c>
      <c r="U110" s="166">
        <v>0</v>
      </c>
      <c r="V110" s="166">
        <v>0</v>
      </c>
      <c r="W110" s="166">
        <v>0</v>
      </c>
      <c r="X110" s="166">
        <v>0</v>
      </c>
      <c r="Y110" s="166">
        <v>0</v>
      </c>
      <c r="Z110" s="166">
        <v>0</v>
      </c>
      <c r="AA110" s="166">
        <v>0</v>
      </c>
      <c r="AB110" s="166"/>
      <c r="AC110" s="166">
        <v>0</v>
      </c>
      <c r="AD110" s="166">
        <v>0</v>
      </c>
      <c r="AE110" s="205"/>
      <c r="AF110" s="205"/>
      <c r="AG110" s="201"/>
      <c r="AH110" s="201"/>
      <c r="AI110" s="206"/>
      <c r="AJ110" s="201"/>
      <c r="AK110" s="201"/>
      <c r="AL110" s="201"/>
      <c r="AM110" s="175"/>
      <c r="AN110" s="163"/>
      <c r="AO110" s="178"/>
      <c r="AP110" s="163"/>
      <c r="AQ110" s="178"/>
      <c r="AR110" s="178"/>
      <c r="AS110" s="178"/>
      <c r="AT110" s="178"/>
      <c r="AU110" s="178"/>
      <c r="AV110" s="178"/>
    </row>
    <row r="111" s="3" customFormat="1" ht="18" customHeight="1" spans="1:48">
      <c r="A111" s="155"/>
      <c r="B111" s="190" t="s">
        <v>864</v>
      </c>
      <c r="C111" s="190"/>
      <c r="D111" s="191"/>
      <c r="E111" s="191"/>
      <c r="F111" s="190"/>
      <c r="G111" s="191"/>
      <c r="H111" s="191"/>
      <c r="I111" s="190"/>
      <c r="J111" s="166">
        <f t="shared" ref="J111:AA111" si="31">J112+J114+J119+J126</f>
        <v>0</v>
      </c>
      <c r="K111" s="166">
        <f t="shared" si="31"/>
        <v>0</v>
      </c>
      <c r="L111" s="166">
        <f t="shared" si="31"/>
        <v>0</v>
      </c>
      <c r="M111" s="166">
        <f t="shared" si="31"/>
        <v>0</v>
      </c>
      <c r="N111" s="166">
        <f t="shared" si="31"/>
        <v>1</v>
      </c>
      <c r="O111" s="166">
        <f t="shared" si="31"/>
        <v>0</v>
      </c>
      <c r="P111" s="166">
        <f t="shared" si="31"/>
        <v>0</v>
      </c>
      <c r="Q111" s="166">
        <f t="shared" si="31"/>
        <v>0</v>
      </c>
      <c r="R111" s="166">
        <f t="shared" si="31"/>
        <v>500</v>
      </c>
      <c r="S111" s="166">
        <f t="shared" si="31"/>
        <v>0</v>
      </c>
      <c r="T111" s="166">
        <f t="shared" si="31"/>
        <v>0</v>
      </c>
      <c r="U111" s="166">
        <f t="shared" si="31"/>
        <v>120</v>
      </c>
      <c r="V111" s="166">
        <f t="shared" si="31"/>
        <v>0</v>
      </c>
      <c r="W111" s="166">
        <f t="shared" si="31"/>
        <v>120</v>
      </c>
      <c r="X111" s="166">
        <f t="shared" si="31"/>
        <v>0</v>
      </c>
      <c r="Y111" s="166">
        <f t="shared" si="31"/>
        <v>0</v>
      </c>
      <c r="Z111" s="166">
        <f t="shared" si="31"/>
        <v>0</v>
      </c>
      <c r="AA111" s="166">
        <f t="shared" si="31"/>
        <v>0</v>
      </c>
      <c r="AB111" s="166"/>
      <c r="AC111" s="166">
        <f>AC112+AC114+AC119+AC126</f>
        <v>3656</v>
      </c>
      <c r="AD111" s="166">
        <f>AD112+AD114+AD119+AD126</f>
        <v>3656</v>
      </c>
      <c r="AE111" s="205"/>
      <c r="AF111" s="205"/>
      <c r="AG111" s="201"/>
      <c r="AH111" s="201"/>
      <c r="AI111" s="206"/>
      <c r="AJ111" s="201"/>
      <c r="AK111" s="201"/>
      <c r="AL111" s="201"/>
      <c r="AM111" s="175"/>
      <c r="AN111" s="163"/>
      <c r="AO111" s="178"/>
      <c r="AP111" s="163"/>
      <c r="AQ111" s="178"/>
      <c r="AR111" s="178"/>
      <c r="AS111" s="178"/>
      <c r="AT111" s="178"/>
      <c r="AU111" s="178"/>
      <c r="AV111" s="178"/>
    </row>
    <row r="112" s="3" customFormat="1" ht="18" customHeight="1" spans="1:48">
      <c r="A112" s="155"/>
      <c r="B112" s="190" t="s">
        <v>865</v>
      </c>
      <c r="C112" s="190"/>
      <c r="D112" s="191"/>
      <c r="E112" s="191"/>
      <c r="F112" s="190"/>
      <c r="G112" s="191"/>
      <c r="H112" s="191"/>
      <c r="I112" s="190"/>
      <c r="J112" s="166">
        <f t="shared" ref="J112:AA112" si="32">SUM(J113)</f>
        <v>0</v>
      </c>
      <c r="K112" s="166">
        <f t="shared" si="32"/>
        <v>0</v>
      </c>
      <c r="L112" s="166">
        <f t="shared" si="32"/>
        <v>0</v>
      </c>
      <c r="M112" s="166">
        <f t="shared" si="32"/>
        <v>0</v>
      </c>
      <c r="N112" s="166">
        <f t="shared" si="32"/>
        <v>0</v>
      </c>
      <c r="O112" s="166">
        <f t="shared" si="32"/>
        <v>0</v>
      </c>
      <c r="P112" s="166">
        <f t="shared" si="32"/>
        <v>0</v>
      </c>
      <c r="Q112" s="166">
        <f t="shared" si="32"/>
        <v>0</v>
      </c>
      <c r="R112" s="166">
        <f t="shared" si="32"/>
        <v>0</v>
      </c>
      <c r="S112" s="166">
        <f t="shared" si="32"/>
        <v>0</v>
      </c>
      <c r="T112" s="166">
        <f t="shared" si="32"/>
        <v>0</v>
      </c>
      <c r="U112" s="166">
        <f t="shared" si="32"/>
        <v>0</v>
      </c>
      <c r="V112" s="166">
        <f t="shared" si="32"/>
        <v>0</v>
      </c>
      <c r="W112" s="166">
        <f t="shared" si="32"/>
        <v>0</v>
      </c>
      <c r="X112" s="166">
        <f t="shared" si="32"/>
        <v>0</v>
      </c>
      <c r="Y112" s="166">
        <f t="shared" si="32"/>
        <v>0</v>
      </c>
      <c r="Z112" s="166">
        <f t="shared" si="32"/>
        <v>0</v>
      </c>
      <c r="AA112" s="166">
        <f t="shared" si="32"/>
        <v>0</v>
      </c>
      <c r="AB112" s="166"/>
      <c r="AC112" s="166">
        <f>SUM(AC113)</f>
        <v>0</v>
      </c>
      <c r="AD112" s="166">
        <f>SUM(AD113)</f>
        <v>0</v>
      </c>
      <c r="AE112" s="205"/>
      <c r="AF112" s="205"/>
      <c r="AG112" s="201"/>
      <c r="AH112" s="201"/>
      <c r="AI112" s="206"/>
      <c r="AJ112" s="201"/>
      <c r="AK112" s="201"/>
      <c r="AL112" s="201"/>
      <c r="AM112" s="175"/>
      <c r="AN112" s="163"/>
      <c r="AO112" s="178"/>
      <c r="AP112" s="163"/>
      <c r="AQ112" s="178"/>
      <c r="AR112" s="178"/>
      <c r="AS112" s="178"/>
      <c r="AT112" s="178"/>
      <c r="AU112" s="178"/>
      <c r="AV112" s="178"/>
    </row>
    <row r="113" s="3" customFormat="1" ht="18" customHeight="1" spans="1:48">
      <c r="A113" s="155"/>
      <c r="B113" s="190" t="s">
        <v>866</v>
      </c>
      <c r="C113" s="190"/>
      <c r="D113" s="191"/>
      <c r="E113" s="191"/>
      <c r="F113" s="190"/>
      <c r="G113" s="191"/>
      <c r="H113" s="191"/>
      <c r="I113" s="190"/>
      <c r="J113" s="166">
        <v>0</v>
      </c>
      <c r="K113" s="166">
        <v>0</v>
      </c>
      <c r="L113" s="166">
        <v>0</v>
      </c>
      <c r="M113" s="166">
        <v>0</v>
      </c>
      <c r="N113" s="166">
        <v>0</v>
      </c>
      <c r="O113" s="166">
        <v>0</v>
      </c>
      <c r="P113" s="166">
        <v>0</v>
      </c>
      <c r="Q113" s="166">
        <v>0</v>
      </c>
      <c r="R113" s="166">
        <v>0</v>
      </c>
      <c r="S113" s="166">
        <v>0</v>
      </c>
      <c r="T113" s="166">
        <v>0</v>
      </c>
      <c r="U113" s="166">
        <v>0</v>
      </c>
      <c r="V113" s="166">
        <v>0</v>
      </c>
      <c r="W113" s="166">
        <v>0</v>
      </c>
      <c r="X113" s="166">
        <v>0</v>
      </c>
      <c r="Y113" s="166">
        <v>0</v>
      </c>
      <c r="Z113" s="166">
        <v>0</v>
      </c>
      <c r="AA113" s="166">
        <v>0</v>
      </c>
      <c r="AB113" s="166"/>
      <c r="AC113" s="166">
        <v>0</v>
      </c>
      <c r="AD113" s="166">
        <v>0</v>
      </c>
      <c r="AE113" s="205"/>
      <c r="AF113" s="205"/>
      <c r="AG113" s="201"/>
      <c r="AH113" s="201"/>
      <c r="AI113" s="206"/>
      <c r="AJ113" s="201"/>
      <c r="AK113" s="201"/>
      <c r="AL113" s="201"/>
      <c r="AM113" s="175"/>
      <c r="AN113" s="163"/>
      <c r="AO113" s="178"/>
      <c r="AP113" s="163"/>
      <c r="AQ113" s="178"/>
      <c r="AR113" s="178"/>
      <c r="AS113" s="178"/>
      <c r="AT113" s="178"/>
      <c r="AU113" s="178"/>
      <c r="AV113" s="178"/>
    </row>
    <row r="114" s="3" customFormat="1" ht="18" customHeight="1" spans="1:48">
      <c r="A114" s="155"/>
      <c r="B114" s="190" t="s">
        <v>867</v>
      </c>
      <c r="C114" s="190"/>
      <c r="D114" s="191"/>
      <c r="E114" s="191"/>
      <c r="F114" s="190"/>
      <c r="G114" s="191"/>
      <c r="H114" s="191"/>
      <c r="I114" s="190"/>
      <c r="J114" s="166">
        <f t="shared" ref="J114:AA114" si="33">J115+J117+J118</f>
        <v>0</v>
      </c>
      <c r="K114" s="166">
        <f t="shared" si="33"/>
        <v>0</v>
      </c>
      <c r="L114" s="166">
        <f t="shared" si="33"/>
        <v>0</v>
      </c>
      <c r="M114" s="166">
        <f t="shared" si="33"/>
        <v>0</v>
      </c>
      <c r="N114" s="166">
        <f t="shared" si="33"/>
        <v>1</v>
      </c>
      <c r="O114" s="166">
        <f t="shared" si="33"/>
        <v>0</v>
      </c>
      <c r="P114" s="166">
        <f t="shared" si="33"/>
        <v>0</v>
      </c>
      <c r="Q114" s="166">
        <f t="shared" si="33"/>
        <v>0</v>
      </c>
      <c r="R114" s="166">
        <f t="shared" si="33"/>
        <v>500</v>
      </c>
      <c r="S114" s="166">
        <f t="shared" si="33"/>
        <v>0</v>
      </c>
      <c r="T114" s="166">
        <f t="shared" si="33"/>
        <v>0</v>
      </c>
      <c r="U114" s="166">
        <f t="shared" si="33"/>
        <v>120</v>
      </c>
      <c r="V114" s="166">
        <f t="shared" si="33"/>
        <v>0</v>
      </c>
      <c r="W114" s="166">
        <f t="shared" si="33"/>
        <v>120</v>
      </c>
      <c r="X114" s="166">
        <f t="shared" si="33"/>
        <v>0</v>
      </c>
      <c r="Y114" s="166">
        <f t="shared" si="33"/>
        <v>0</v>
      </c>
      <c r="Z114" s="166">
        <f t="shared" si="33"/>
        <v>0</v>
      </c>
      <c r="AA114" s="166">
        <f t="shared" si="33"/>
        <v>0</v>
      </c>
      <c r="AB114" s="166"/>
      <c r="AC114" s="166">
        <f>AC115+AC117+AC118</f>
        <v>3656</v>
      </c>
      <c r="AD114" s="166">
        <f>AD115+AD117+AD118</f>
        <v>3656</v>
      </c>
      <c r="AE114" s="205"/>
      <c r="AF114" s="205"/>
      <c r="AG114" s="201"/>
      <c r="AH114" s="201"/>
      <c r="AI114" s="206"/>
      <c r="AJ114" s="201"/>
      <c r="AK114" s="201"/>
      <c r="AL114" s="201"/>
      <c r="AM114" s="175"/>
      <c r="AN114" s="163"/>
      <c r="AO114" s="178"/>
      <c r="AP114" s="163"/>
      <c r="AQ114" s="178"/>
      <c r="AR114" s="178"/>
      <c r="AS114" s="178"/>
      <c r="AT114" s="178"/>
      <c r="AU114" s="178"/>
      <c r="AV114" s="178"/>
    </row>
    <row r="115" s="3" customFormat="1" ht="18" customHeight="1" spans="1:48">
      <c r="A115" s="155"/>
      <c r="B115" s="190" t="s">
        <v>868</v>
      </c>
      <c r="C115" s="190"/>
      <c r="D115" s="191"/>
      <c r="E115" s="191"/>
      <c r="F115" s="190"/>
      <c r="G115" s="191"/>
      <c r="H115" s="191"/>
      <c r="I115" s="190"/>
      <c r="J115" s="166">
        <f t="shared" ref="J115:AA115" si="34">SUM(J116)</f>
        <v>0</v>
      </c>
      <c r="K115" s="166">
        <f t="shared" si="34"/>
        <v>0</v>
      </c>
      <c r="L115" s="166">
        <f t="shared" si="34"/>
        <v>0</v>
      </c>
      <c r="M115" s="166">
        <f t="shared" si="34"/>
        <v>0</v>
      </c>
      <c r="N115" s="166">
        <f t="shared" si="34"/>
        <v>1</v>
      </c>
      <c r="O115" s="166">
        <f t="shared" si="34"/>
        <v>0</v>
      </c>
      <c r="P115" s="166">
        <f t="shared" si="34"/>
        <v>0</v>
      </c>
      <c r="Q115" s="166">
        <f t="shared" si="34"/>
        <v>0</v>
      </c>
      <c r="R115" s="166">
        <f t="shared" si="34"/>
        <v>500</v>
      </c>
      <c r="S115" s="166">
        <f t="shared" si="34"/>
        <v>0</v>
      </c>
      <c r="T115" s="166">
        <f t="shared" si="34"/>
        <v>0</v>
      </c>
      <c r="U115" s="166">
        <f t="shared" si="34"/>
        <v>120</v>
      </c>
      <c r="V115" s="166">
        <f t="shared" si="34"/>
        <v>0</v>
      </c>
      <c r="W115" s="166">
        <f t="shared" si="34"/>
        <v>120</v>
      </c>
      <c r="X115" s="166">
        <f t="shared" si="34"/>
        <v>0</v>
      </c>
      <c r="Y115" s="166">
        <f t="shared" si="34"/>
        <v>0</v>
      </c>
      <c r="Z115" s="166">
        <f t="shared" si="34"/>
        <v>0</v>
      </c>
      <c r="AA115" s="166">
        <f t="shared" si="34"/>
        <v>0</v>
      </c>
      <c r="AB115" s="166"/>
      <c r="AC115" s="166">
        <f>SUM(AC116)</f>
        <v>3656</v>
      </c>
      <c r="AD115" s="166">
        <f>SUM(AD116)</f>
        <v>3656</v>
      </c>
      <c r="AE115" s="205"/>
      <c r="AF115" s="205"/>
      <c r="AG115" s="201"/>
      <c r="AH115" s="201"/>
      <c r="AI115" s="206"/>
      <c r="AJ115" s="201"/>
      <c r="AK115" s="201"/>
      <c r="AL115" s="201"/>
      <c r="AM115" s="175"/>
      <c r="AN115" s="163"/>
      <c r="AO115" s="178"/>
      <c r="AP115" s="163"/>
      <c r="AQ115" s="178"/>
      <c r="AR115" s="178"/>
      <c r="AS115" s="178"/>
      <c r="AT115" s="178"/>
      <c r="AU115" s="178"/>
      <c r="AV115" s="178"/>
    </row>
    <row r="116" s="1" customFormat="1" ht="33.75" spans="1:48">
      <c r="A116" s="21">
        <v>33</v>
      </c>
      <c r="B116" s="20" t="s">
        <v>869</v>
      </c>
      <c r="C116" s="20">
        <v>2022</v>
      </c>
      <c r="D116" s="21" t="s">
        <v>870</v>
      </c>
      <c r="E116" s="21" t="s">
        <v>871</v>
      </c>
      <c r="F116" s="21" t="s">
        <v>45</v>
      </c>
      <c r="G116" s="21" t="s">
        <v>1212</v>
      </c>
      <c r="H116" s="21" t="s">
        <v>526</v>
      </c>
      <c r="I116" s="33" t="s">
        <v>872</v>
      </c>
      <c r="J116" s="21"/>
      <c r="K116" s="21"/>
      <c r="L116" s="21"/>
      <c r="M116" s="21"/>
      <c r="N116" s="21">
        <v>1</v>
      </c>
      <c r="O116" s="21"/>
      <c r="P116" s="21"/>
      <c r="Q116" s="21"/>
      <c r="R116" s="22">
        <v>500</v>
      </c>
      <c r="S116" s="21" t="s">
        <v>489</v>
      </c>
      <c r="T116" s="21" t="s">
        <v>490</v>
      </c>
      <c r="U116" s="44">
        <v>120</v>
      </c>
      <c r="V116" s="44">
        <v>0</v>
      </c>
      <c r="W116" s="44">
        <v>120</v>
      </c>
      <c r="X116" s="44">
        <v>0</v>
      </c>
      <c r="Y116" s="44">
        <v>0</v>
      </c>
      <c r="Z116" s="44">
        <v>0</v>
      </c>
      <c r="AA116" s="44">
        <v>0</v>
      </c>
      <c r="AB116" s="44"/>
      <c r="AC116" s="50">
        <v>3656</v>
      </c>
      <c r="AD116" s="50">
        <v>3656</v>
      </c>
      <c r="AE116" s="33" t="s">
        <v>873</v>
      </c>
      <c r="AF116" s="33" t="s">
        <v>874</v>
      </c>
      <c r="AG116" s="21" t="s">
        <v>489</v>
      </c>
      <c r="AH116" s="21" t="s">
        <v>490</v>
      </c>
      <c r="AI116" s="58" t="s">
        <v>875</v>
      </c>
      <c r="AJ116" s="21" t="s">
        <v>876</v>
      </c>
      <c r="AK116" s="21" t="s">
        <v>389</v>
      </c>
      <c r="AL116" s="21" t="s">
        <v>514</v>
      </c>
      <c r="AM116" s="21"/>
      <c r="AN116" s="21" t="s">
        <v>56</v>
      </c>
      <c r="AO116" s="21" t="s">
        <v>1078</v>
      </c>
      <c r="AP116" s="21"/>
      <c r="AQ116" s="20" t="s">
        <v>1079</v>
      </c>
      <c r="AR116" s="20" t="s">
        <v>1079</v>
      </c>
      <c r="AS116" s="20"/>
      <c r="AT116" s="20"/>
      <c r="AU116" s="152" t="str">
        <f>AI116</f>
        <v>教育局、人社局</v>
      </c>
      <c r="AV116" s="128"/>
    </row>
    <row r="117" s="3" customFormat="1" ht="18" customHeight="1" spans="1:48">
      <c r="A117" s="155"/>
      <c r="B117" s="190" t="s">
        <v>877</v>
      </c>
      <c r="C117" s="190"/>
      <c r="D117" s="191"/>
      <c r="E117" s="191"/>
      <c r="F117" s="190"/>
      <c r="G117" s="191"/>
      <c r="H117" s="191"/>
      <c r="I117" s="190"/>
      <c r="J117" s="166">
        <v>0</v>
      </c>
      <c r="K117" s="166">
        <v>0</v>
      </c>
      <c r="L117" s="166">
        <v>0</v>
      </c>
      <c r="M117" s="166">
        <v>0</v>
      </c>
      <c r="N117" s="166">
        <v>0</v>
      </c>
      <c r="O117" s="166">
        <v>0</v>
      </c>
      <c r="P117" s="166">
        <v>0</v>
      </c>
      <c r="Q117" s="166">
        <v>0</v>
      </c>
      <c r="R117" s="166">
        <v>0</v>
      </c>
      <c r="S117" s="166">
        <v>0</v>
      </c>
      <c r="T117" s="166">
        <v>0</v>
      </c>
      <c r="U117" s="166">
        <v>0</v>
      </c>
      <c r="V117" s="166">
        <v>0</v>
      </c>
      <c r="W117" s="166">
        <v>0</v>
      </c>
      <c r="X117" s="166">
        <v>0</v>
      </c>
      <c r="Y117" s="166">
        <v>0</v>
      </c>
      <c r="Z117" s="166">
        <v>0</v>
      </c>
      <c r="AA117" s="166">
        <v>0</v>
      </c>
      <c r="AB117" s="166"/>
      <c r="AC117" s="166">
        <v>0</v>
      </c>
      <c r="AD117" s="166">
        <v>0</v>
      </c>
      <c r="AE117" s="205"/>
      <c r="AF117" s="205"/>
      <c r="AG117" s="201"/>
      <c r="AH117" s="201"/>
      <c r="AI117" s="206"/>
      <c r="AJ117" s="201"/>
      <c r="AK117" s="201"/>
      <c r="AL117" s="201"/>
      <c r="AM117" s="175"/>
      <c r="AN117" s="178"/>
      <c r="AO117" s="178"/>
      <c r="AP117" s="178"/>
      <c r="AQ117" s="178"/>
      <c r="AR117" s="178"/>
      <c r="AS117" s="178"/>
      <c r="AT117" s="178"/>
      <c r="AU117" s="178"/>
      <c r="AV117" s="178"/>
    </row>
    <row r="118" s="3" customFormat="1" ht="18" customHeight="1" spans="1:48">
      <c r="A118" s="155"/>
      <c r="B118" s="190" t="s">
        <v>878</v>
      </c>
      <c r="C118" s="190"/>
      <c r="D118" s="191"/>
      <c r="E118" s="191"/>
      <c r="F118" s="190"/>
      <c r="G118" s="191"/>
      <c r="H118" s="191"/>
      <c r="I118" s="190"/>
      <c r="J118" s="166">
        <v>0</v>
      </c>
      <c r="K118" s="166">
        <v>0</v>
      </c>
      <c r="L118" s="166">
        <v>0</v>
      </c>
      <c r="M118" s="166">
        <v>0</v>
      </c>
      <c r="N118" s="166">
        <v>0</v>
      </c>
      <c r="O118" s="166">
        <v>0</v>
      </c>
      <c r="P118" s="166">
        <v>0</v>
      </c>
      <c r="Q118" s="166">
        <v>0</v>
      </c>
      <c r="R118" s="166">
        <v>0</v>
      </c>
      <c r="S118" s="166">
        <v>0</v>
      </c>
      <c r="T118" s="166">
        <v>0</v>
      </c>
      <c r="U118" s="166">
        <v>0</v>
      </c>
      <c r="V118" s="166">
        <v>0</v>
      </c>
      <c r="W118" s="166">
        <v>0</v>
      </c>
      <c r="X118" s="166">
        <v>0</v>
      </c>
      <c r="Y118" s="166">
        <v>0</v>
      </c>
      <c r="Z118" s="166">
        <v>0</v>
      </c>
      <c r="AA118" s="166">
        <v>0</v>
      </c>
      <c r="AB118" s="166"/>
      <c r="AC118" s="166">
        <v>0</v>
      </c>
      <c r="AD118" s="166">
        <v>0</v>
      </c>
      <c r="AE118" s="205"/>
      <c r="AF118" s="205"/>
      <c r="AG118" s="201"/>
      <c r="AH118" s="201"/>
      <c r="AI118" s="206"/>
      <c r="AJ118" s="201"/>
      <c r="AK118" s="201"/>
      <c r="AL118" s="201"/>
      <c r="AM118" s="175"/>
      <c r="AN118" s="178"/>
      <c r="AO118" s="178"/>
      <c r="AP118" s="178"/>
      <c r="AQ118" s="178"/>
      <c r="AR118" s="178"/>
      <c r="AS118" s="178"/>
      <c r="AT118" s="178"/>
      <c r="AU118" s="178"/>
      <c r="AV118" s="178"/>
    </row>
    <row r="119" s="3" customFormat="1" ht="18" customHeight="1" spans="1:48">
      <c r="A119" s="155"/>
      <c r="B119" s="190" t="s">
        <v>879</v>
      </c>
      <c r="C119" s="190"/>
      <c r="D119" s="191"/>
      <c r="E119" s="191"/>
      <c r="F119" s="190"/>
      <c r="G119" s="191"/>
      <c r="H119" s="191"/>
      <c r="I119" s="190"/>
      <c r="J119" s="166">
        <f t="shared" ref="J119:AA119" si="35">J120+J121+J122+J123+J124+J125</f>
        <v>0</v>
      </c>
      <c r="K119" s="166">
        <f t="shared" si="35"/>
        <v>0</v>
      </c>
      <c r="L119" s="166">
        <f t="shared" si="35"/>
        <v>0</v>
      </c>
      <c r="M119" s="166">
        <f t="shared" si="35"/>
        <v>0</v>
      </c>
      <c r="N119" s="166">
        <f t="shared" si="35"/>
        <v>0</v>
      </c>
      <c r="O119" s="166">
        <f t="shared" si="35"/>
        <v>0</v>
      </c>
      <c r="P119" s="166">
        <f t="shared" si="35"/>
        <v>0</v>
      </c>
      <c r="Q119" s="166">
        <f t="shared" si="35"/>
        <v>0</v>
      </c>
      <c r="R119" s="166">
        <f t="shared" si="35"/>
        <v>0</v>
      </c>
      <c r="S119" s="166">
        <f t="shared" si="35"/>
        <v>0</v>
      </c>
      <c r="T119" s="166">
        <f t="shared" si="35"/>
        <v>0</v>
      </c>
      <c r="U119" s="166">
        <f t="shared" si="35"/>
        <v>0</v>
      </c>
      <c r="V119" s="166">
        <f t="shared" si="35"/>
        <v>0</v>
      </c>
      <c r="W119" s="166">
        <f t="shared" si="35"/>
        <v>0</v>
      </c>
      <c r="X119" s="166">
        <f t="shared" si="35"/>
        <v>0</v>
      </c>
      <c r="Y119" s="166">
        <f t="shared" si="35"/>
        <v>0</v>
      </c>
      <c r="Z119" s="166">
        <f t="shared" si="35"/>
        <v>0</v>
      </c>
      <c r="AA119" s="166">
        <f t="shared" si="35"/>
        <v>0</v>
      </c>
      <c r="AB119" s="166"/>
      <c r="AC119" s="166">
        <f>AC120+AC121+AC122+AC123+AC124+AC125</f>
        <v>0</v>
      </c>
      <c r="AD119" s="166">
        <f>AD120+AD121+AD122+AD123+AD124+AD125</f>
        <v>0</v>
      </c>
      <c r="AE119" s="205"/>
      <c r="AF119" s="205"/>
      <c r="AG119" s="201"/>
      <c r="AH119" s="201"/>
      <c r="AI119" s="206"/>
      <c r="AJ119" s="201"/>
      <c r="AK119" s="201"/>
      <c r="AL119" s="201"/>
      <c r="AM119" s="175"/>
      <c r="AN119" s="178"/>
      <c r="AO119" s="178"/>
      <c r="AP119" s="178"/>
      <c r="AQ119" s="178"/>
      <c r="AR119" s="178"/>
      <c r="AS119" s="178"/>
      <c r="AT119" s="178"/>
      <c r="AU119" s="178"/>
      <c r="AV119" s="178"/>
    </row>
    <row r="120" s="3" customFormat="1" ht="18" customHeight="1" spans="1:48">
      <c r="A120" s="155"/>
      <c r="B120" s="190" t="s">
        <v>880</v>
      </c>
      <c r="C120" s="190"/>
      <c r="D120" s="191"/>
      <c r="E120" s="191"/>
      <c r="F120" s="190"/>
      <c r="G120" s="191"/>
      <c r="H120" s="191"/>
      <c r="I120" s="190"/>
      <c r="J120" s="166">
        <v>0</v>
      </c>
      <c r="K120" s="166">
        <v>0</v>
      </c>
      <c r="L120" s="166">
        <v>0</v>
      </c>
      <c r="M120" s="166">
        <v>0</v>
      </c>
      <c r="N120" s="166">
        <v>0</v>
      </c>
      <c r="O120" s="166">
        <v>0</v>
      </c>
      <c r="P120" s="166">
        <v>0</v>
      </c>
      <c r="Q120" s="166">
        <v>0</v>
      </c>
      <c r="R120" s="166">
        <v>0</v>
      </c>
      <c r="S120" s="166">
        <v>0</v>
      </c>
      <c r="T120" s="166">
        <v>0</v>
      </c>
      <c r="U120" s="166">
        <v>0</v>
      </c>
      <c r="V120" s="166">
        <v>0</v>
      </c>
      <c r="W120" s="166">
        <v>0</v>
      </c>
      <c r="X120" s="166">
        <v>0</v>
      </c>
      <c r="Y120" s="166">
        <v>0</v>
      </c>
      <c r="Z120" s="166">
        <v>0</v>
      </c>
      <c r="AA120" s="166">
        <v>0</v>
      </c>
      <c r="AB120" s="166"/>
      <c r="AC120" s="166">
        <v>0</v>
      </c>
      <c r="AD120" s="166">
        <v>0</v>
      </c>
      <c r="AE120" s="205"/>
      <c r="AF120" s="205"/>
      <c r="AG120" s="201"/>
      <c r="AH120" s="201"/>
      <c r="AI120" s="206"/>
      <c r="AJ120" s="201"/>
      <c r="AK120" s="201"/>
      <c r="AL120" s="201"/>
      <c r="AM120" s="175"/>
      <c r="AN120" s="178"/>
      <c r="AO120" s="178"/>
      <c r="AP120" s="178"/>
      <c r="AQ120" s="178"/>
      <c r="AR120" s="178"/>
      <c r="AS120" s="178"/>
      <c r="AT120" s="178"/>
      <c r="AU120" s="178"/>
      <c r="AV120" s="178"/>
    </row>
    <row r="121" s="3" customFormat="1" ht="18" customHeight="1" spans="1:48">
      <c r="A121" s="155"/>
      <c r="B121" s="190" t="s">
        <v>881</v>
      </c>
      <c r="C121" s="190"/>
      <c r="D121" s="191"/>
      <c r="E121" s="191"/>
      <c r="F121" s="190"/>
      <c r="G121" s="191"/>
      <c r="H121" s="191"/>
      <c r="I121" s="190"/>
      <c r="J121" s="166">
        <v>0</v>
      </c>
      <c r="K121" s="166">
        <v>0</v>
      </c>
      <c r="L121" s="166">
        <v>0</v>
      </c>
      <c r="M121" s="166">
        <v>0</v>
      </c>
      <c r="N121" s="166">
        <v>0</v>
      </c>
      <c r="O121" s="166">
        <v>0</v>
      </c>
      <c r="P121" s="166">
        <v>0</v>
      </c>
      <c r="Q121" s="166">
        <v>0</v>
      </c>
      <c r="R121" s="166">
        <v>0</v>
      </c>
      <c r="S121" s="166">
        <v>0</v>
      </c>
      <c r="T121" s="166">
        <v>0</v>
      </c>
      <c r="U121" s="166">
        <v>0</v>
      </c>
      <c r="V121" s="166">
        <v>0</v>
      </c>
      <c r="W121" s="166">
        <v>0</v>
      </c>
      <c r="X121" s="166">
        <v>0</v>
      </c>
      <c r="Y121" s="166">
        <v>0</v>
      </c>
      <c r="Z121" s="166">
        <v>0</v>
      </c>
      <c r="AA121" s="166">
        <v>0</v>
      </c>
      <c r="AB121" s="166"/>
      <c r="AC121" s="166">
        <v>0</v>
      </c>
      <c r="AD121" s="166">
        <v>0</v>
      </c>
      <c r="AE121" s="205"/>
      <c r="AF121" s="205"/>
      <c r="AG121" s="201"/>
      <c r="AH121" s="201"/>
      <c r="AI121" s="206"/>
      <c r="AJ121" s="201"/>
      <c r="AK121" s="201"/>
      <c r="AL121" s="201"/>
      <c r="AM121" s="175"/>
      <c r="AN121" s="178"/>
      <c r="AO121" s="178"/>
      <c r="AP121" s="178"/>
      <c r="AQ121" s="178"/>
      <c r="AR121" s="178"/>
      <c r="AS121" s="178"/>
      <c r="AT121" s="178"/>
      <c r="AU121" s="178"/>
      <c r="AV121" s="178"/>
    </row>
    <row r="122" s="3" customFormat="1" ht="18" customHeight="1" spans="1:48">
      <c r="A122" s="155"/>
      <c r="B122" s="190" t="s">
        <v>882</v>
      </c>
      <c r="C122" s="190"/>
      <c r="D122" s="191"/>
      <c r="E122" s="191"/>
      <c r="F122" s="190"/>
      <c r="G122" s="191"/>
      <c r="H122" s="191"/>
      <c r="I122" s="190"/>
      <c r="J122" s="166">
        <v>0</v>
      </c>
      <c r="K122" s="166">
        <v>0</v>
      </c>
      <c r="L122" s="166">
        <v>0</v>
      </c>
      <c r="M122" s="166">
        <v>0</v>
      </c>
      <c r="N122" s="166">
        <v>0</v>
      </c>
      <c r="O122" s="166">
        <v>0</v>
      </c>
      <c r="P122" s="166">
        <v>0</v>
      </c>
      <c r="Q122" s="166">
        <v>0</v>
      </c>
      <c r="R122" s="166">
        <v>0</v>
      </c>
      <c r="S122" s="166">
        <v>0</v>
      </c>
      <c r="T122" s="166">
        <v>0</v>
      </c>
      <c r="U122" s="166">
        <v>0</v>
      </c>
      <c r="V122" s="166">
        <v>0</v>
      </c>
      <c r="W122" s="166">
        <v>0</v>
      </c>
      <c r="X122" s="166">
        <v>0</v>
      </c>
      <c r="Y122" s="166">
        <v>0</v>
      </c>
      <c r="Z122" s="166">
        <v>0</v>
      </c>
      <c r="AA122" s="166">
        <v>0</v>
      </c>
      <c r="AB122" s="166"/>
      <c r="AC122" s="166">
        <v>0</v>
      </c>
      <c r="AD122" s="166">
        <v>0</v>
      </c>
      <c r="AE122" s="205"/>
      <c r="AF122" s="205"/>
      <c r="AG122" s="201"/>
      <c r="AH122" s="201"/>
      <c r="AI122" s="206"/>
      <c r="AJ122" s="201"/>
      <c r="AK122" s="201"/>
      <c r="AL122" s="201"/>
      <c r="AM122" s="175"/>
      <c r="AN122" s="178"/>
      <c r="AO122" s="178"/>
      <c r="AP122" s="178"/>
      <c r="AQ122" s="178"/>
      <c r="AR122" s="178"/>
      <c r="AS122" s="178"/>
      <c r="AT122" s="178"/>
      <c r="AU122" s="178"/>
      <c r="AV122" s="178"/>
    </row>
    <row r="123" s="3" customFormat="1" ht="18" customHeight="1" spans="1:48">
      <c r="A123" s="155"/>
      <c r="B123" s="190" t="s">
        <v>883</v>
      </c>
      <c r="C123" s="190"/>
      <c r="D123" s="191"/>
      <c r="E123" s="191"/>
      <c r="F123" s="190"/>
      <c r="G123" s="191"/>
      <c r="H123" s="191"/>
      <c r="I123" s="190"/>
      <c r="J123" s="166">
        <v>0</v>
      </c>
      <c r="K123" s="166">
        <v>0</v>
      </c>
      <c r="L123" s="166">
        <v>0</v>
      </c>
      <c r="M123" s="166">
        <v>0</v>
      </c>
      <c r="N123" s="166">
        <v>0</v>
      </c>
      <c r="O123" s="166">
        <v>0</v>
      </c>
      <c r="P123" s="166">
        <v>0</v>
      </c>
      <c r="Q123" s="166">
        <v>0</v>
      </c>
      <c r="R123" s="166">
        <v>0</v>
      </c>
      <c r="S123" s="166">
        <v>0</v>
      </c>
      <c r="T123" s="166">
        <v>0</v>
      </c>
      <c r="U123" s="166">
        <v>0</v>
      </c>
      <c r="V123" s="166">
        <v>0</v>
      </c>
      <c r="W123" s="166">
        <v>0</v>
      </c>
      <c r="X123" s="166">
        <v>0</v>
      </c>
      <c r="Y123" s="166">
        <v>0</v>
      </c>
      <c r="Z123" s="166">
        <v>0</v>
      </c>
      <c r="AA123" s="166">
        <v>0</v>
      </c>
      <c r="AB123" s="166"/>
      <c r="AC123" s="166">
        <v>0</v>
      </c>
      <c r="AD123" s="166">
        <v>0</v>
      </c>
      <c r="AE123" s="205"/>
      <c r="AF123" s="205"/>
      <c r="AG123" s="201"/>
      <c r="AH123" s="201"/>
      <c r="AI123" s="206"/>
      <c r="AJ123" s="201"/>
      <c r="AK123" s="201"/>
      <c r="AL123" s="201"/>
      <c r="AM123" s="175"/>
      <c r="AN123" s="178"/>
      <c r="AO123" s="178"/>
      <c r="AP123" s="178"/>
      <c r="AQ123" s="178"/>
      <c r="AR123" s="178"/>
      <c r="AS123" s="178"/>
      <c r="AT123" s="178"/>
      <c r="AU123" s="178"/>
      <c r="AV123" s="178"/>
    </row>
    <row r="124" s="3" customFormat="1" ht="18" customHeight="1" spans="1:48">
      <c r="A124" s="155"/>
      <c r="B124" s="190" t="s">
        <v>884</v>
      </c>
      <c r="C124" s="190"/>
      <c r="D124" s="191"/>
      <c r="E124" s="191"/>
      <c r="F124" s="190"/>
      <c r="G124" s="191"/>
      <c r="H124" s="191"/>
      <c r="I124" s="190"/>
      <c r="J124" s="166">
        <v>0</v>
      </c>
      <c r="K124" s="166">
        <v>0</v>
      </c>
      <c r="L124" s="166">
        <v>0</v>
      </c>
      <c r="M124" s="166">
        <v>0</v>
      </c>
      <c r="N124" s="166">
        <v>0</v>
      </c>
      <c r="O124" s="166">
        <v>0</v>
      </c>
      <c r="P124" s="166">
        <v>0</v>
      </c>
      <c r="Q124" s="166">
        <v>0</v>
      </c>
      <c r="R124" s="166">
        <v>0</v>
      </c>
      <c r="S124" s="166">
        <v>0</v>
      </c>
      <c r="T124" s="166">
        <v>0</v>
      </c>
      <c r="U124" s="166">
        <v>0</v>
      </c>
      <c r="V124" s="166">
        <v>0</v>
      </c>
      <c r="W124" s="166">
        <v>0</v>
      </c>
      <c r="X124" s="166">
        <v>0</v>
      </c>
      <c r="Y124" s="166">
        <v>0</v>
      </c>
      <c r="Z124" s="166">
        <v>0</v>
      </c>
      <c r="AA124" s="166">
        <v>0</v>
      </c>
      <c r="AB124" s="166"/>
      <c r="AC124" s="166">
        <v>0</v>
      </c>
      <c r="AD124" s="166">
        <v>0</v>
      </c>
      <c r="AE124" s="205"/>
      <c r="AF124" s="205"/>
      <c r="AG124" s="201"/>
      <c r="AH124" s="201"/>
      <c r="AI124" s="206"/>
      <c r="AJ124" s="201"/>
      <c r="AK124" s="201"/>
      <c r="AL124" s="201"/>
      <c r="AM124" s="175"/>
      <c r="AN124" s="178"/>
      <c r="AO124" s="178"/>
      <c r="AP124" s="178"/>
      <c r="AQ124" s="178"/>
      <c r="AR124" s="178"/>
      <c r="AS124" s="178"/>
      <c r="AT124" s="178"/>
      <c r="AU124" s="178"/>
      <c r="AV124" s="178"/>
    </row>
    <row r="125" s="3" customFormat="1" ht="18" customHeight="1" spans="1:48">
      <c r="A125" s="155"/>
      <c r="B125" s="190" t="s">
        <v>885</v>
      </c>
      <c r="C125" s="190"/>
      <c r="D125" s="191"/>
      <c r="E125" s="191"/>
      <c r="F125" s="190"/>
      <c r="G125" s="191"/>
      <c r="H125" s="191"/>
      <c r="I125" s="190"/>
      <c r="J125" s="166">
        <v>0</v>
      </c>
      <c r="K125" s="166">
        <v>0</v>
      </c>
      <c r="L125" s="166">
        <v>0</v>
      </c>
      <c r="M125" s="166">
        <v>0</v>
      </c>
      <c r="N125" s="166">
        <v>0</v>
      </c>
      <c r="O125" s="166">
        <v>0</v>
      </c>
      <c r="P125" s="166">
        <v>0</v>
      </c>
      <c r="Q125" s="166">
        <v>0</v>
      </c>
      <c r="R125" s="166">
        <v>0</v>
      </c>
      <c r="S125" s="166">
        <v>0</v>
      </c>
      <c r="T125" s="166">
        <v>0</v>
      </c>
      <c r="U125" s="166">
        <v>0</v>
      </c>
      <c r="V125" s="166">
        <v>0</v>
      </c>
      <c r="W125" s="166">
        <v>0</v>
      </c>
      <c r="X125" s="166">
        <v>0</v>
      </c>
      <c r="Y125" s="166">
        <v>0</v>
      </c>
      <c r="Z125" s="166">
        <v>0</v>
      </c>
      <c r="AA125" s="166">
        <v>0</v>
      </c>
      <c r="AB125" s="166"/>
      <c r="AC125" s="166">
        <v>0</v>
      </c>
      <c r="AD125" s="166">
        <v>0</v>
      </c>
      <c r="AE125" s="205"/>
      <c r="AF125" s="205"/>
      <c r="AG125" s="201"/>
      <c r="AH125" s="201"/>
      <c r="AI125" s="206"/>
      <c r="AJ125" s="201"/>
      <c r="AK125" s="201"/>
      <c r="AL125" s="201"/>
      <c r="AM125" s="175"/>
      <c r="AN125" s="178"/>
      <c r="AO125" s="178"/>
      <c r="AP125" s="178"/>
      <c r="AQ125" s="178"/>
      <c r="AR125" s="178"/>
      <c r="AS125" s="178"/>
      <c r="AT125" s="178"/>
      <c r="AU125" s="178"/>
      <c r="AV125" s="178"/>
    </row>
    <row r="126" s="3" customFormat="1" ht="18" customHeight="1" spans="1:48">
      <c r="A126" s="155"/>
      <c r="B126" s="190" t="s">
        <v>886</v>
      </c>
      <c r="C126" s="190"/>
      <c r="D126" s="191"/>
      <c r="E126" s="191"/>
      <c r="F126" s="190"/>
      <c r="G126" s="191"/>
      <c r="H126" s="191"/>
      <c r="I126" s="190"/>
      <c r="J126" s="166">
        <f t="shared" ref="J126:AA126" si="36">J127+J128+J129+J130+J131</f>
        <v>0</v>
      </c>
      <c r="K126" s="166">
        <f t="shared" si="36"/>
        <v>0</v>
      </c>
      <c r="L126" s="166">
        <f t="shared" si="36"/>
        <v>0</v>
      </c>
      <c r="M126" s="166">
        <f t="shared" si="36"/>
        <v>0</v>
      </c>
      <c r="N126" s="166">
        <f t="shared" si="36"/>
        <v>0</v>
      </c>
      <c r="O126" s="166">
        <f t="shared" si="36"/>
        <v>0</v>
      </c>
      <c r="P126" s="166">
        <f t="shared" si="36"/>
        <v>0</v>
      </c>
      <c r="Q126" s="166">
        <f t="shared" si="36"/>
        <v>0</v>
      </c>
      <c r="R126" s="166">
        <f t="shared" si="36"/>
        <v>0</v>
      </c>
      <c r="S126" s="166">
        <f t="shared" si="36"/>
        <v>0</v>
      </c>
      <c r="T126" s="166">
        <f t="shared" si="36"/>
        <v>0</v>
      </c>
      <c r="U126" s="166">
        <f t="shared" si="36"/>
        <v>0</v>
      </c>
      <c r="V126" s="166">
        <f t="shared" si="36"/>
        <v>0</v>
      </c>
      <c r="W126" s="166">
        <f t="shared" si="36"/>
        <v>0</v>
      </c>
      <c r="X126" s="166">
        <f t="shared" si="36"/>
        <v>0</v>
      </c>
      <c r="Y126" s="166">
        <f t="shared" si="36"/>
        <v>0</v>
      </c>
      <c r="Z126" s="166">
        <f t="shared" si="36"/>
        <v>0</v>
      </c>
      <c r="AA126" s="166">
        <f t="shared" si="36"/>
        <v>0</v>
      </c>
      <c r="AB126" s="166"/>
      <c r="AC126" s="166">
        <f>AC127+AC128+AC129+AC130+AC131</f>
        <v>0</v>
      </c>
      <c r="AD126" s="166">
        <f>AD127+AD128+AD129+AD130+AD131</f>
        <v>0</v>
      </c>
      <c r="AE126" s="205"/>
      <c r="AF126" s="205"/>
      <c r="AG126" s="201"/>
      <c r="AH126" s="201"/>
      <c r="AI126" s="206"/>
      <c r="AJ126" s="201"/>
      <c r="AK126" s="201"/>
      <c r="AL126" s="201"/>
      <c r="AM126" s="175"/>
      <c r="AN126" s="178"/>
      <c r="AO126" s="178"/>
      <c r="AP126" s="178"/>
      <c r="AQ126" s="178"/>
      <c r="AR126" s="178"/>
      <c r="AS126" s="178"/>
      <c r="AT126" s="178"/>
      <c r="AU126" s="178"/>
      <c r="AV126" s="178"/>
    </row>
    <row r="127" s="3" customFormat="1" ht="18" customHeight="1" spans="1:48">
      <c r="A127" s="155"/>
      <c r="B127" s="190" t="s">
        <v>887</v>
      </c>
      <c r="C127" s="190"/>
      <c r="D127" s="191"/>
      <c r="E127" s="191"/>
      <c r="F127" s="190"/>
      <c r="G127" s="191"/>
      <c r="H127" s="191"/>
      <c r="I127" s="190"/>
      <c r="J127" s="166">
        <v>0</v>
      </c>
      <c r="K127" s="166">
        <v>0</v>
      </c>
      <c r="L127" s="166">
        <v>0</v>
      </c>
      <c r="M127" s="166">
        <v>0</v>
      </c>
      <c r="N127" s="166">
        <v>0</v>
      </c>
      <c r="O127" s="166">
        <v>0</v>
      </c>
      <c r="P127" s="166">
        <v>0</v>
      </c>
      <c r="Q127" s="166">
        <v>0</v>
      </c>
      <c r="R127" s="166">
        <v>0</v>
      </c>
      <c r="S127" s="166">
        <v>0</v>
      </c>
      <c r="T127" s="166">
        <v>0</v>
      </c>
      <c r="U127" s="166">
        <v>0</v>
      </c>
      <c r="V127" s="166">
        <v>0</v>
      </c>
      <c r="W127" s="166">
        <v>0</v>
      </c>
      <c r="X127" s="166">
        <v>0</v>
      </c>
      <c r="Y127" s="166">
        <v>0</v>
      </c>
      <c r="Z127" s="166">
        <v>0</v>
      </c>
      <c r="AA127" s="166">
        <v>0</v>
      </c>
      <c r="AB127" s="166"/>
      <c r="AC127" s="166">
        <v>0</v>
      </c>
      <c r="AD127" s="166">
        <v>0</v>
      </c>
      <c r="AE127" s="205"/>
      <c r="AF127" s="205"/>
      <c r="AG127" s="201"/>
      <c r="AH127" s="201"/>
      <c r="AI127" s="206"/>
      <c r="AJ127" s="201"/>
      <c r="AK127" s="201"/>
      <c r="AL127" s="201"/>
      <c r="AM127" s="175"/>
      <c r="AN127" s="178"/>
      <c r="AO127" s="178"/>
      <c r="AP127" s="178"/>
      <c r="AQ127" s="178"/>
      <c r="AR127" s="178"/>
      <c r="AS127" s="178"/>
      <c r="AT127" s="178"/>
      <c r="AU127" s="178"/>
      <c r="AV127" s="178"/>
    </row>
    <row r="128" s="3" customFormat="1" ht="18" customHeight="1" spans="1:48">
      <c r="A128" s="155"/>
      <c r="B128" s="190" t="s">
        <v>888</v>
      </c>
      <c r="C128" s="190"/>
      <c r="D128" s="191"/>
      <c r="E128" s="191"/>
      <c r="F128" s="190"/>
      <c r="G128" s="191"/>
      <c r="H128" s="191"/>
      <c r="I128" s="190"/>
      <c r="J128" s="166">
        <v>0</v>
      </c>
      <c r="K128" s="166">
        <v>0</v>
      </c>
      <c r="L128" s="166">
        <v>0</v>
      </c>
      <c r="M128" s="166">
        <v>0</v>
      </c>
      <c r="N128" s="166">
        <v>0</v>
      </c>
      <c r="O128" s="166">
        <v>0</v>
      </c>
      <c r="P128" s="166">
        <v>0</v>
      </c>
      <c r="Q128" s="166">
        <v>0</v>
      </c>
      <c r="R128" s="166">
        <v>0</v>
      </c>
      <c r="S128" s="166">
        <v>0</v>
      </c>
      <c r="T128" s="166">
        <v>0</v>
      </c>
      <c r="U128" s="166">
        <v>0</v>
      </c>
      <c r="V128" s="166">
        <v>0</v>
      </c>
      <c r="W128" s="166">
        <v>0</v>
      </c>
      <c r="X128" s="166">
        <v>0</v>
      </c>
      <c r="Y128" s="166">
        <v>0</v>
      </c>
      <c r="Z128" s="166">
        <v>0</v>
      </c>
      <c r="AA128" s="166">
        <v>0</v>
      </c>
      <c r="AB128" s="166"/>
      <c r="AC128" s="166">
        <v>0</v>
      </c>
      <c r="AD128" s="166">
        <v>0</v>
      </c>
      <c r="AE128" s="205"/>
      <c r="AF128" s="205"/>
      <c r="AG128" s="201"/>
      <c r="AH128" s="201"/>
      <c r="AI128" s="206"/>
      <c r="AJ128" s="201"/>
      <c r="AK128" s="201"/>
      <c r="AL128" s="201"/>
      <c r="AM128" s="175"/>
      <c r="AN128" s="178"/>
      <c r="AO128" s="178"/>
      <c r="AP128" s="178"/>
      <c r="AQ128" s="178"/>
      <c r="AR128" s="178"/>
      <c r="AS128" s="178"/>
      <c r="AT128" s="178"/>
      <c r="AU128" s="178"/>
      <c r="AV128" s="178"/>
    </row>
    <row r="129" s="3" customFormat="1" ht="18" customHeight="1" spans="1:48">
      <c r="A129" s="155"/>
      <c r="B129" s="190" t="s">
        <v>889</v>
      </c>
      <c r="C129" s="190"/>
      <c r="D129" s="191"/>
      <c r="E129" s="191"/>
      <c r="F129" s="190"/>
      <c r="G129" s="191"/>
      <c r="H129" s="191"/>
      <c r="I129" s="190"/>
      <c r="J129" s="166">
        <v>0</v>
      </c>
      <c r="K129" s="166">
        <v>0</v>
      </c>
      <c r="L129" s="166">
        <v>0</v>
      </c>
      <c r="M129" s="166">
        <v>0</v>
      </c>
      <c r="N129" s="166">
        <v>0</v>
      </c>
      <c r="O129" s="166">
        <v>0</v>
      </c>
      <c r="P129" s="166">
        <v>0</v>
      </c>
      <c r="Q129" s="166">
        <v>0</v>
      </c>
      <c r="R129" s="166">
        <v>0</v>
      </c>
      <c r="S129" s="166">
        <v>0</v>
      </c>
      <c r="T129" s="166">
        <v>0</v>
      </c>
      <c r="U129" s="166">
        <v>0</v>
      </c>
      <c r="V129" s="166">
        <v>0</v>
      </c>
      <c r="W129" s="166">
        <v>0</v>
      </c>
      <c r="X129" s="166">
        <v>0</v>
      </c>
      <c r="Y129" s="166">
        <v>0</v>
      </c>
      <c r="Z129" s="166">
        <v>0</v>
      </c>
      <c r="AA129" s="166">
        <v>0</v>
      </c>
      <c r="AB129" s="166"/>
      <c r="AC129" s="166">
        <v>0</v>
      </c>
      <c r="AD129" s="166">
        <v>0</v>
      </c>
      <c r="AE129" s="205"/>
      <c r="AF129" s="205"/>
      <c r="AG129" s="201"/>
      <c r="AH129" s="201"/>
      <c r="AI129" s="206"/>
      <c r="AJ129" s="201"/>
      <c r="AK129" s="201"/>
      <c r="AL129" s="201"/>
      <c r="AM129" s="175"/>
      <c r="AN129" s="178"/>
      <c r="AO129" s="178"/>
      <c r="AP129" s="178"/>
      <c r="AQ129" s="178"/>
      <c r="AR129" s="178"/>
      <c r="AS129" s="178"/>
      <c r="AT129" s="178"/>
      <c r="AU129" s="178"/>
      <c r="AV129" s="178"/>
    </row>
    <row r="130" s="3" customFormat="1" ht="18" customHeight="1" spans="1:48">
      <c r="A130" s="155"/>
      <c r="B130" s="190" t="s">
        <v>890</v>
      </c>
      <c r="C130" s="190"/>
      <c r="D130" s="191"/>
      <c r="E130" s="191"/>
      <c r="F130" s="190"/>
      <c r="G130" s="191"/>
      <c r="H130" s="191"/>
      <c r="I130" s="190"/>
      <c r="J130" s="166">
        <v>0</v>
      </c>
      <c r="K130" s="166">
        <v>0</v>
      </c>
      <c r="L130" s="166">
        <v>0</v>
      </c>
      <c r="M130" s="166">
        <v>0</v>
      </c>
      <c r="N130" s="166">
        <v>0</v>
      </c>
      <c r="O130" s="166">
        <v>0</v>
      </c>
      <c r="P130" s="166">
        <v>0</v>
      </c>
      <c r="Q130" s="166">
        <v>0</v>
      </c>
      <c r="R130" s="166">
        <v>0</v>
      </c>
      <c r="S130" s="166">
        <v>0</v>
      </c>
      <c r="T130" s="166">
        <v>0</v>
      </c>
      <c r="U130" s="166">
        <v>0</v>
      </c>
      <c r="V130" s="166">
        <v>0</v>
      </c>
      <c r="W130" s="166">
        <v>0</v>
      </c>
      <c r="X130" s="166">
        <v>0</v>
      </c>
      <c r="Y130" s="166">
        <v>0</v>
      </c>
      <c r="Z130" s="166">
        <v>0</v>
      </c>
      <c r="AA130" s="166">
        <v>0</v>
      </c>
      <c r="AB130" s="166"/>
      <c r="AC130" s="166">
        <v>0</v>
      </c>
      <c r="AD130" s="166">
        <v>0</v>
      </c>
      <c r="AE130" s="205"/>
      <c r="AF130" s="205"/>
      <c r="AG130" s="201"/>
      <c r="AH130" s="201"/>
      <c r="AI130" s="206"/>
      <c r="AJ130" s="201"/>
      <c r="AK130" s="201"/>
      <c r="AL130" s="201"/>
      <c r="AM130" s="175"/>
      <c r="AN130" s="178"/>
      <c r="AO130" s="178"/>
      <c r="AP130" s="178"/>
      <c r="AQ130" s="178"/>
      <c r="AR130" s="178"/>
      <c r="AS130" s="178"/>
      <c r="AT130" s="178"/>
      <c r="AU130" s="178"/>
      <c r="AV130" s="178"/>
    </row>
    <row r="131" s="3" customFormat="1" ht="18" customHeight="1" spans="1:48">
      <c r="A131" s="155"/>
      <c r="B131" s="190" t="s">
        <v>891</v>
      </c>
      <c r="C131" s="190"/>
      <c r="D131" s="190"/>
      <c r="E131" s="190"/>
      <c r="F131" s="190"/>
      <c r="G131" s="190"/>
      <c r="H131" s="190"/>
      <c r="I131" s="190"/>
      <c r="J131" s="166">
        <v>0</v>
      </c>
      <c r="K131" s="166">
        <v>0</v>
      </c>
      <c r="L131" s="166">
        <v>0</v>
      </c>
      <c r="M131" s="166">
        <v>0</v>
      </c>
      <c r="N131" s="166">
        <v>0</v>
      </c>
      <c r="O131" s="166">
        <v>0</v>
      </c>
      <c r="P131" s="166">
        <v>0</v>
      </c>
      <c r="Q131" s="166">
        <v>0</v>
      </c>
      <c r="R131" s="166">
        <v>0</v>
      </c>
      <c r="S131" s="166">
        <v>0</v>
      </c>
      <c r="T131" s="166">
        <v>0</v>
      </c>
      <c r="U131" s="166">
        <v>0</v>
      </c>
      <c r="V131" s="166">
        <v>0</v>
      </c>
      <c r="W131" s="166">
        <v>0</v>
      </c>
      <c r="X131" s="166">
        <v>0</v>
      </c>
      <c r="Y131" s="166">
        <v>0</v>
      </c>
      <c r="Z131" s="166">
        <v>0</v>
      </c>
      <c r="AA131" s="166">
        <v>0</v>
      </c>
      <c r="AB131" s="166"/>
      <c r="AC131" s="166">
        <v>0</v>
      </c>
      <c r="AD131" s="166">
        <v>0</v>
      </c>
      <c r="AE131" s="205"/>
      <c r="AF131" s="205"/>
      <c r="AG131" s="201"/>
      <c r="AH131" s="201"/>
      <c r="AI131" s="206"/>
      <c r="AJ131" s="201"/>
      <c r="AK131" s="201"/>
      <c r="AL131" s="201"/>
      <c r="AM131" s="175"/>
      <c r="AN131" s="178"/>
      <c r="AO131" s="178"/>
      <c r="AP131" s="178"/>
      <c r="AQ131" s="178"/>
      <c r="AR131" s="178"/>
      <c r="AS131" s="178"/>
      <c r="AT131" s="178"/>
      <c r="AU131" s="178"/>
      <c r="AV131" s="178"/>
    </row>
    <row r="132" s="3" customFormat="1" ht="18" customHeight="1" spans="1:48">
      <c r="A132" s="155"/>
      <c r="B132" s="190" t="s">
        <v>892</v>
      </c>
      <c r="C132" s="190"/>
      <c r="D132" s="191"/>
      <c r="E132" s="191"/>
      <c r="F132" s="190"/>
      <c r="G132" s="191"/>
      <c r="H132" s="191"/>
      <c r="I132" s="190"/>
      <c r="J132" s="166">
        <f t="shared" ref="J132:AA132" si="37">J133+J136</f>
        <v>0</v>
      </c>
      <c r="K132" s="166">
        <f t="shared" si="37"/>
        <v>0</v>
      </c>
      <c r="L132" s="166">
        <f t="shared" si="37"/>
        <v>0</v>
      </c>
      <c r="M132" s="166">
        <f t="shared" si="37"/>
        <v>0</v>
      </c>
      <c r="N132" s="166">
        <f t="shared" si="37"/>
        <v>0</v>
      </c>
      <c r="O132" s="166">
        <f t="shared" si="37"/>
        <v>0</v>
      </c>
      <c r="P132" s="166">
        <f t="shared" si="37"/>
        <v>0</v>
      </c>
      <c r="Q132" s="166">
        <f t="shared" si="37"/>
        <v>0</v>
      </c>
      <c r="R132" s="166">
        <f t="shared" si="37"/>
        <v>0</v>
      </c>
      <c r="S132" s="166">
        <f t="shared" si="37"/>
        <v>0</v>
      </c>
      <c r="T132" s="166">
        <f t="shared" si="37"/>
        <v>0</v>
      </c>
      <c r="U132" s="166">
        <f t="shared" si="37"/>
        <v>0</v>
      </c>
      <c r="V132" s="166">
        <f t="shared" si="37"/>
        <v>0</v>
      </c>
      <c r="W132" s="166">
        <f t="shared" si="37"/>
        <v>0</v>
      </c>
      <c r="X132" s="166">
        <f t="shared" si="37"/>
        <v>0</v>
      </c>
      <c r="Y132" s="166">
        <f t="shared" si="37"/>
        <v>0</v>
      </c>
      <c r="Z132" s="166">
        <f t="shared" si="37"/>
        <v>0</v>
      </c>
      <c r="AA132" s="166">
        <f t="shared" si="37"/>
        <v>0</v>
      </c>
      <c r="AB132" s="166"/>
      <c r="AC132" s="166">
        <f>AC133+AC136</f>
        <v>0</v>
      </c>
      <c r="AD132" s="166">
        <f>AD133+AD136</f>
        <v>0</v>
      </c>
      <c r="AE132" s="205"/>
      <c r="AF132" s="205"/>
      <c r="AG132" s="201"/>
      <c r="AH132" s="201"/>
      <c r="AI132" s="206"/>
      <c r="AJ132" s="201"/>
      <c r="AK132" s="201"/>
      <c r="AL132" s="201"/>
      <c r="AM132" s="175"/>
      <c r="AN132" s="178"/>
      <c r="AO132" s="178"/>
      <c r="AP132" s="178"/>
      <c r="AQ132" s="178"/>
      <c r="AR132" s="178"/>
      <c r="AS132" s="178"/>
      <c r="AT132" s="178"/>
      <c r="AU132" s="178"/>
      <c r="AV132" s="178"/>
    </row>
    <row r="133" s="3" customFormat="1" ht="18" customHeight="1" spans="1:48">
      <c r="A133" s="155"/>
      <c r="B133" s="190" t="s">
        <v>893</v>
      </c>
      <c r="C133" s="190"/>
      <c r="D133" s="191"/>
      <c r="E133" s="191"/>
      <c r="F133" s="190"/>
      <c r="G133" s="191"/>
      <c r="H133" s="191"/>
      <c r="I133" s="190"/>
      <c r="J133" s="166">
        <f t="shared" ref="J133:AA133" si="38">J134+J135</f>
        <v>0</v>
      </c>
      <c r="K133" s="166">
        <f t="shared" si="38"/>
        <v>0</v>
      </c>
      <c r="L133" s="166">
        <f t="shared" si="38"/>
        <v>0</v>
      </c>
      <c r="M133" s="166">
        <f t="shared" si="38"/>
        <v>0</v>
      </c>
      <c r="N133" s="166">
        <f t="shared" si="38"/>
        <v>0</v>
      </c>
      <c r="O133" s="166">
        <f t="shared" si="38"/>
        <v>0</v>
      </c>
      <c r="P133" s="166">
        <f t="shared" si="38"/>
        <v>0</v>
      </c>
      <c r="Q133" s="166">
        <f t="shared" si="38"/>
        <v>0</v>
      </c>
      <c r="R133" s="166">
        <f t="shared" si="38"/>
        <v>0</v>
      </c>
      <c r="S133" s="166">
        <f t="shared" si="38"/>
        <v>0</v>
      </c>
      <c r="T133" s="166">
        <f t="shared" si="38"/>
        <v>0</v>
      </c>
      <c r="U133" s="166">
        <f t="shared" si="38"/>
        <v>0</v>
      </c>
      <c r="V133" s="166">
        <f t="shared" si="38"/>
        <v>0</v>
      </c>
      <c r="W133" s="166">
        <f t="shared" si="38"/>
        <v>0</v>
      </c>
      <c r="X133" s="166">
        <f t="shared" si="38"/>
        <v>0</v>
      </c>
      <c r="Y133" s="166">
        <f t="shared" si="38"/>
        <v>0</v>
      </c>
      <c r="Z133" s="166">
        <f t="shared" si="38"/>
        <v>0</v>
      </c>
      <c r="AA133" s="166">
        <f t="shared" si="38"/>
        <v>0</v>
      </c>
      <c r="AB133" s="166"/>
      <c r="AC133" s="166">
        <f>AC134+AC135</f>
        <v>0</v>
      </c>
      <c r="AD133" s="166">
        <f>AD134+AD135</f>
        <v>0</v>
      </c>
      <c r="AE133" s="205"/>
      <c r="AF133" s="205"/>
      <c r="AG133" s="201"/>
      <c r="AH133" s="201"/>
      <c r="AI133" s="206"/>
      <c r="AJ133" s="201"/>
      <c r="AK133" s="201"/>
      <c r="AL133" s="201"/>
      <c r="AM133" s="175"/>
      <c r="AN133" s="178"/>
      <c r="AO133" s="178"/>
      <c r="AP133" s="178"/>
      <c r="AQ133" s="178"/>
      <c r="AR133" s="178"/>
      <c r="AS133" s="178"/>
      <c r="AT133" s="178"/>
      <c r="AU133" s="178"/>
      <c r="AV133" s="178"/>
    </row>
    <row r="134" s="3" customFormat="1" ht="18" customHeight="1" spans="1:48">
      <c r="A134" s="155"/>
      <c r="B134" s="190" t="s">
        <v>894</v>
      </c>
      <c r="C134" s="190"/>
      <c r="D134" s="191"/>
      <c r="E134" s="191"/>
      <c r="F134" s="190"/>
      <c r="G134" s="191"/>
      <c r="H134" s="191"/>
      <c r="I134" s="190"/>
      <c r="J134" s="166">
        <v>0</v>
      </c>
      <c r="K134" s="166">
        <v>0</v>
      </c>
      <c r="L134" s="166">
        <v>0</v>
      </c>
      <c r="M134" s="166">
        <v>0</v>
      </c>
      <c r="N134" s="166">
        <v>0</v>
      </c>
      <c r="O134" s="166">
        <v>0</v>
      </c>
      <c r="P134" s="166">
        <v>0</v>
      </c>
      <c r="Q134" s="166">
        <v>0</v>
      </c>
      <c r="R134" s="166">
        <v>0</v>
      </c>
      <c r="S134" s="166">
        <v>0</v>
      </c>
      <c r="T134" s="166">
        <v>0</v>
      </c>
      <c r="U134" s="166">
        <v>0</v>
      </c>
      <c r="V134" s="166">
        <v>0</v>
      </c>
      <c r="W134" s="166">
        <v>0</v>
      </c>
      <c r="X134" s="166">
        <v>0</v>
      </c>
      <c r="Y134" s="166">
        <v>0</v>
      </c>
      <c r="Z134" s="166">
        <v>0</v>
      </c>
      <c r="AA134" s="166">
        <v>0</v>
      </c>
      <c r="AB134" s="166"/>
      <c r="AC134" s="166">
        <v>0</v>
      </c>
      <c r="AD134" s="166">
        <v>0</v>
      </c>
      <c r="AE134" s="205"/>
      <c r="AF134" s="205"/>
      <c r="AG134" s="201"/>
      <c r="AH134" s="201"/>
      <c r="AI134" s="206"/>
      <c r="AJ134" s="201"/>
      <c r="AK134" s="201"/>
      <c r="AL134" s="201"/>
      <c r="AM134" s="175"/>
      <c r="AN134" s="178"/>
      <c r="AO134" s="178"/>
      <c r="AP134" s="178"/>
      <c r="AQ134" s="178"/>
      <c r="AR134" s="178"/>
      <c r="AS134" s="178"/>
      <c r="AT134" s="178"/>
      <c r="AU134" s="178"/>
      <c r="AV134" s="178"/>
    </row>
    <row r="135" s="3" customFormat="1" ht="18" customHeight="1" spans="1:48">
      <c r="A135" s="155"/>
      <c r="B135" s="190" t="s">
        <v>895</v>
      </c>
      <c r="C135" s="190"/>
      <c r="D135" s="191"/>
      <c r="E135" s="191"/>
      <c r="F135" s="190"/>
      <c r="G135" s="191"/>
      <c r="H135" s="191"/>
      <c r="I135" s="190"/>
      <c r="J135" s="166">
        <v>0</v>
      </c>
      <c r="K135" s="166">
        <v>0</v>
      </c>
      <c r="L135" s="166">
        <v>0</v>
      </c>
      <c r="M135" s="166">
        <v>0</v>
      </c>
      <c r="N135" s="166">
        <v>0</v>
      </c>
      <c r="O135" s="166">
        <v>0</v>
      </c>
      <c r="P135" s="166">
        <v>0</v>
      </c>
      <c r="Q135" s="166">
        <v>0</v>
      </c>
      <c r="R135" s="166">
        <v>0</v>
      </c>
      <c r="S135" s="166">
        <v>0</v>
      </c>
      <c r="T135" s="166">
        <v>0</v>
      </c>
      <c r="U135" s="166">
        <v>0</v>
      </c>
      <c r="V135" s="166">
        <v>0</v>
      </c>
      <c r="W135" s="166">
        <v>0</v>
      </c>
      <c r="X135" s="166">
        <v>0</v>
      </c>
      <c r="Y135" s="166">
        <v>0</v>
      </c>
      <c r="Z135" s="166">
        <v>0</v>
      </c>
      <c r="AA135" s="166">
        <v>0</v>
      </c>
      <c r="AB135" s="166"/>
      <c r="AC135" s="166">
        <v>0</v>
      </c>
      <c r="AD135" s="166">
        <v>0</v>
      </c>
      <c r="AE135" s="205"/>
      <c r="AF135" s="205"/>
      <c r="AG135" s="201"/>
      <c r="AH135" s="201"/>
      <c r="AI135" s="206"/>
      <c r="AJ135" s="201"/>
      <c r="AK135" s="201"/>
      <c r="AL135" s="201"/>
      <c r="AM135" s="175"/>
      <c r="AN135" s="178"/>
      <c r="AO135" s="178"/>
      <c r="AP135" s="178"/>
      <c r="AQ135" s="178"/>
      <c r="AR135" s="178"/>
      <c r="AS135" s="178"/>
      <c r="AT135" s="178"/>
      <c r="AU135" s="178"/>
      <c r="AV135" s="178"/>
    </row>
    <row r="136" s="3" customFormat="1" ht="18" customHeight="1" spans="1:48">
      <c r="A136" s="155"/>
      <c r="B136" s="190" t="s">
        <v>896</v>
      </c>
      <c r="C136" s="190"/>
      <c r="D136" s="191"/>
      <c r="E136" s="191"/>
      <c r="F136" s="190"/>
      <c r="G136" s="191"/>
      <c r="H136" s="191"/>
      <c r="I136" s="190"/>
      <c r="J136" s="166">
        <f t="shared" ref="J136:AA136" si="39">J137+J138+J139+J140</f>
        <v>0</v>
      </c>
      <c r="K136" s="166">
        <f t="shared" si="39"/>
        <v>0</v>
      </c>
      <c r="L136" s="166">
        <f t="shared" si="39"/>
        <v>0</v>
      </c>
      <c r="M136" s="166">
        <f t="shared" si="39"/>
        <v>0</v>
      </c>
      <c r="N136" s="166">
        <f t="shared" si="39"/>
        <v>0</v>
      </c>
      <c r="O136" s="166">
        <f t="shared" si="39"/>
        <v>0</v>
      </c>
      <c r="P136" s="166">
        <f t="shared" si="39"/>
        <v>0</v>
      </c>
      <c r="Q136" s="166">
        <f t="shared" si="39"/>
        <v>0</v>
      </c>
      <c r="R136" s="166">
        <f t="shared" si="39"/>
        <v>0</v>
      </c>
      <c r="S136" s="166">
        <f t="shared" si="39"/>
        <v>0</v>
      </c>
      <c r="T136" s="166">
        <f t="shared" si="39"/>
        <v>0</v>
      </c>
      <c r="U136" s="166">
        <f t="shared" si="39"/>
        <v>0</v>
      </c>
      <c r="V136" s="166">
        <f t="shared" si="39"/>
        <v>0</v>
      </c>
      <c r="W136" s="166">
        <f t="shared" si="39"/>
        <v>0</v>
      </c>
      <c r="X136" s="166">
        <f t="shared" si="39"/>
        <v>0</v>
      </c>
      <c r="Y136" s="166">
        <f t="shared" si="39"/>
        <v>0</v>
      </c>
      <c r="Z136" s="166">
        <f t="shared" si="39"/>
        <v>0</v>
      </c>
      <c r="AA136" s="166">
        <f t="shared" si="39"/>
        <v>0</v>
      </c>
      <c r="AB136" s="166"/>
      <c r="AC136" s="166">
        <f>AC137+AC138+AC139+AC140</f>
        <v>0</v>
      </c>
      <c r="AD136" s="166">
        <f>AD137+AD138+AD139+AD140</f>
        <v>0</v>
      </c>
      <c r="AE136" s="205"/>
      <c r="AF136" s="205"/>
      <c r="AG136" s="201"/>
      <c r="AH136" s="201"/>
      <c r="AI136" s="206"/>
      <c r="AJ136" s="201"/>
      <c r="AK136" s="201"/>
      <c r="AL136" s="201"/>
      <c r="AM136" s="175"/>
      <c r="AN136" s="178"/>
      <c r="AO136" s="178"/>
      <c r="AP136" s="178"/>
      <c r="AQ136" s="178"/>
      <c r="AR136" s="178"/>
      <c r="AS136" s="178"/>
      <c r="AT136" s="178"/>
      <c r="AU136" s="178"/>
      <c r="AV136" s="178"/>
    </row>
    <row r="137" s="3" customFormat="1" ht="18" customHeight="1" spans="1:48">
      <c r="A137" s="155"/>
      <c r="B137" s="190" t="s">
        <v>897</v>
      </c>
      <c r="C137" s="190"/>
      <c r="D137" s="191"/>
      <c r="E137" s="191"/>
      <c r="F137" s="190"/>
      <c r="G137" s="191"/>
      <c r="H137" s="191"/>
      <c r="I137" s="190"/>
      <c r="J137" s="166">
        <v>0</v>
      </c>
      <c r="K137" s="166">
        <v>0</v>
      </c>
      <c r="L137" s="166">
        <v>0</v>
      </c>
      <c r="M137" s="166">
        <v>0</v>
      </c>
      <c r="N137" s="166">
        <v>0</v>
      </c>
      <c r="O137" s="166">
        <v>0</v>
      </c>
      <c r="P137" s="166">
        <v>0</v>
      </c>
      <c r="Q137" s="166">
        <v>0</v>
      </c>
      <c r="R137" s="166">
        <v>0</v>
      </c>
      <c r="S137" s="166">
        <v>0</v>
      </c>
      <c r="T137" s="166">
        <v>0</v>
      </c>
      <c r="U137" s="166">
        <v>0</v>
      </c>
      <c r="V137" s="166">
        <v>0</v>
      </c>
      <c r="W137" s="166">
        <v>0</v>
      </c>
      <c r="X137" s="166">
        <v>0</v>
      </c>
      <c r="Y137" s="166">
        <v>0</v>
      </c>
      <c r="Z137" s="166">
        <v>0</v>
      </c>
      <c r="AA137" s="166">
        <v>0</v>
      </c>
      <c r="AB137" s="166"/>
      <c r="AC137" s="166">
        <v>0</v>
      </c>
      <c r="AD137" s="166">
        <v>0</v>
      </c>
      <c r="AE137" s="205"/>
      <c r="AF137" s="205"/>
      <c r="AG137" s="201"/>
      <c r="AH137" s="201"/>
      <c r="AI137" s="206"/>
      <c r="AJ137" s="201"/>
      <c r="AK137" s="201"/>
      <c r="AL137" s="201"/>
      <c r="AM137" s="175"/>
      <c r="AN137" s="178"/>
      <c r="AO137" s="178"/>
      <c r="AP137" s="178"/>
      <c r="AQ137" s="178"/>
      <c r="AR137" s="178"/>
      <c r="AS137" s="178"/>
      <c r="AT137" s="178"/>
      <c r="AU137" s="178"/>
      <c r="AV137" s="178"/>
    </row>
    <row r="138" s="3" customFormat="1" ht="18" customHeight="1" spans="1:48">
      <c r="A138" s="155"/>
      <c r="B138" s="190" t="s">
        <v>898</v>
      </c>
      <c r="C138" s="190"/>
      <c r="D138" s="191"/>
      <c r="E138" s="191"/>
      <c r="F138" s="190"/>
      <c r="G138" s="191"/>
      <c r="H138" s="191"/>
      <c r="I138" s="190"/>
      <c r="J138" s="166">
        <v>0</v>
      </c>
      <c r="K138" s="166">
        <v>0</v>
      </c>
      <c r="L138" s="166">
        <v>0</v>
      </c>
      <c r="M138" s="166">
        <v>0</v>
      </c>
      <c r="N138" s="166">
        <v>0</v>
      </c>
      <c r="O138" s="166">
        <v>0</v>
      </c>
      <c r="P138" s="166">
        <v>0</v>
      </c>
      <c r="Q138" s="166">
        <v>0</v>
      </c>
      <c r="R138" s="166">
        <v>0</v>
      </c>
      <c r="S138" s="166">
        <v>0</v>
      </c>
      <c r="T138" s="166">
        <v>0</v>
      </c>
      <c r="U138" s="166">
        <v>0</v>
      </c>
      <c r="V138" s="166">
        <v>0</v>
      </c>
      <c r="W138" s="166">
        <v>0</v>
      </c>
      <c r="X138" s="166">
        <v>0</v>
      </c>
      <c r="Y138" s="166">
        <v>0</v>
      </c>
      <c r="Z138" s="166">
        <v>0</v>
      </c>
      <c r="AA138" s="166">
        <v>0</v>
      </c>
      <c r="AB138" s="166"/>
      <c r="AC138" s="166">
        <v>0</v>
      </c>
      <c r="AD138" s="166">
        <v>0</v>
      </c>
      <c r="AE138" s="205"/>
      <c r="AF138" s="205"/>
      <c r="AG138" s="201"/>
      <c r="AH138" s="201"/>
      <c r="AI138" s="206"/>
      <c r="AJ138" s="201"/>
      <c r="AK138" s="201"/>
      <c r="AL138" s="201"/>
      <c r="AM138" s="175"/>
      <c r="AN138" s="178"/>
      <c r="AO138" s="178"/>
      <c r="AP138" s="178"/>
      <c r="AQ138" s="178"/>
      <c r="AR138" s="178"/>
      <c r="AS138" s="178"/>
      <c r="AT138" s="178"/>
      <c r="AU138" s="178"/>
      <c r="AV138" s="178"/>
    </row>
    <row r="139" s="3" customFormat="1" ht="18" customHeight="1" spans="1:48">
      <c r="A139" s="155"/>
      <c r="B139" s="190" t="s">
        <v>899</v>
      </c>
      <c r="C139" s="190"/>
      <c r="D139" s="191"/>
      <c r="E139" s="191"/>
      <c r="F139" s="190"/>
      <c r="G139" s="191"/>
      <c r="H139" s="191"/>
      <c r="I139" s="190"/>
      <c r="J139" s="166">
        <v>0</v>
      </c>
      <c r="K139" s="166">
        <v>0</v>
      </c>
      <c r="L139" s="166">
        <v>0</v>
      </c>
      <c r="M139" s="166">
        <v>0</v>
      </c>
      <c r="N139" s="166">
        <v>0</v>
      </c>
      <c r="O139" s="166">
        <v>0</v>
      </c>
      <c r="P139" s="166">
        <v>0</v>
      </c>
      <c r="Q139" s="166">
        <v>0</v>
      </c>
      <c r="R139" s="166">
        <v>0</v>
      </c>
      <c r="S139" s="166">
        <v>0</v>
      </c>
      <c r="T139" s="166">
        <v>0</v>
      </c>
      <c r="U139" s="166">
        <v>0</v>
      </c>
      <c r="V139" s="166">
        <v>0</v>
      </c>
      <c r="W139" s="166">
        <v>0</v>
      </c>
      <c r="X139" s="166">
        <v>0</v>
      </c>
      <c r="Y139" s="166">
        <v>0</v>
      </c>
      <c r="Z139" s="166">
        <v>0</v>
      </c>
      <c r="AA139" s="166">
        <v>0</v>
      </c>
      <c r="AB139" s="166"/>
      <c r="AC139" s="166">
        <v>0</v>
      </c>
      <c r="AD139" s="166">
        <v>0</v>
      </c>
      <c r="AE139" s="205"/>
      <c r="AF139" s="205"/>
      <c r="AG139" s="201"/>
      <c r="AH139" s="201"/>
      <c r="AI139" s="206"/>
      <c r="AJ139" s="201"/>
      <c r="AK139" s="201"/>
      <c r="AL139" s="201"/>
      <c r="AM139" s="175"/>
      <c r="AN139" s="178"/>
      <c r="AO139" s="178"/>
      <c r="AP139" s="178"/>
      <c r="AQ139" s="178"/>
      <c r="AR139" s="178"/>
      <c r="AS139" s="178"/>
      <c r="AT139" s="178"/>
      <c r="AU139" s="178"/>
      <c r="AV139" s="178"/>
    </row>
    <row r="140" s="3" customFormat="1" ht="18" customHeight="1" spans="1:48">
      <c r="A140" s="155"/>
      <c r="B140" s="190" t="s">
        <v>900</v>
      </c>
      <c r="C140" s="190"/>
      <c r="D140" s="191"/>
      <c r="E140" s="191"/>
      <c r="F140" s="190"/>
      <c r="G140" s="191"/>
      <c r="H140" s="191"/>
      <c r="I140" s="190"/>
      <c r="J140" s="166">
        <f t="shared" ref="J140:AA140" si="40">J141</f>
        <v>0</v>
      </c>
      <c r="K140" s="166">
        <f t="shared" si="40"/>
        <v>0</v>
      </c>
      <c r="L140" s="166">
        <f t="shared" si="40"/>
        <v>0</v>
      </c>
      <c r="M140" s="166">
        <f t="shared" si="40"/>
        <v>0</v>
      </c>
      <c r="N140" s="166">
        <f t="shared" si="40"/>
        <v>0</v>
      </c>
      <c r="O140" s="166">
        <f t="shared" si="40"/>
        <v>0</v>
      </c>
      <c r="P140" s="166">
        <f t="shared" si="40"/>
        <v>0</v>
      </c>
      <c r="Q140" s="166">
        <f t="shared" si="40"/>
        <v>0</v>
      </c>
      <c r="R140" s="166">
        <f t="shared" si="40"/>
        <v>0</v>
      </c>
      <c r="S140" s="166">
        <f t="shared" si="40"/>
        <v>0</v>
      </c>
      <c r="T140" s="166">
        <f t="shared" si="40"/>
        <v>0</v>
      </c>
      <c r="U140" s="166">
        <f t="shared" si="40"/>
        <v>0</v>
      </c>
      <c r="V140" s="166">
        <f t="shared" si="40"/>
        <v>0</v>
      </c>
      <c r="W140" s="166">
        <f t="shared" si="40"/>
        <v>0</v>
      </c>
      <c r="X140" s="166">
        <f t="shared" si="40"/>
        <v>0</v>
      </c>
      <c r="Y140" s="166">
        <f t="shared" si="40"/>
        <v>0</v>
      </c>
      <c r="Z140" s="166">
        <f t="shared" si="40"/>
        <v>0</v>
      </c>
      <c r="AA140" s="166">
        <f t="shared" si="40"/>
        <v>0</v>
      </c>
      <c r="AB140" s="166"/>
      <c r="AC140" s="166">
        <f>AC141</f>
        <v>0</v>
      </c>
      <c r="AD140" s="166">
        <f>AD141</f>
        <v>0</v>
      </c>
      <c r="AE140" s="205"/>
      <c r="AF140" s="205"/>
      <c r="AG140" s="201"/>
      <c r="AH140" s="201"/>
      <c r="AI140" s="206"/>
      <c r="AJ140" s="201"/>
      <c r="AK140" s="201"/>
      <c r="AL140" s="201"/>
      <c r="AM140" s="175"/>
      <c r="AN140" s="178"/>
      <c r="AO140" s="178"/>
      <c r="AP140" s="178"/>
      <c r="AQ140" s="178"/>
      <c r="AR140" s="178"/>
      <c r="AS140" s="178"/>
      <c r="AT140" s="178"/>
      <c r="AU140" s="178"/>
      <c r="AV140" s="178"/>
    </row>
    <row r="141" s="3" customFormat="1" ht="18" customHeight="1" spans="1:48">
      <c r="A141" s="155"/>
      <c r="B141" s="190" t="s">
        <v>901</v>
      </c>
      <c r="C141" s="190"/>
      <c r="D141" s="191"/>
      <c r="E141" s="191"/>
      <c r="F141" s="190"/>
      <c r="G141" s="191"/>
      <c r="H141" s="191"/>
      <c r="I141" s="190"/>
      <c r="J141" s="166">
        <f t="shared" ref="J141:AA141" si="41">J142</f>
        <v>0</v>
      </c>
      <c r="K141" s="166">
        <f t="shared" si="41"/>
        <v>0</v>
      </c>
      <c r="L141" s="166">
        <f t="shared" si="41"/>
        <v>0</v>
      </c>
      <c r="M141" s="166">
        <f t="shared" si="41"/>
        <v>0</v>
      </c>
      <c r="N141" s="166">
        <f t="shared" si="41"/>
        <v>0</v>
      </c>
      <c r="O141" s="166">
        <f t="shared" si="41"/>
        <v>0</v>
      </c>
      <c r="P141" s="166">
        <f t="shared" si="41"/>
        <v>0</v>
      </c>
      <c r="Q141" s="166">
        <f t="shared" si="41"/>
        <v>0</v>
      </c>
      <c r="R141" s="166">
        <f t="shared" si="41"/>
        <v>0</v>
      </c>
      <c r="S141" s="166">
        <f t="shared" si="41"/>
        <v>0</v>
      </c>
      <c r="T141" s="166">
        <f t="shared" si="41"/>
        <v>0</v>
      </c>
      <c r="U141" s="166">
        <f t="shared" si="41"/>
        <v>0</v>
      </c>
      <c r="V141" s="166">
        <f t="shared" si="41"/>
        <v>0</v>
      </c>
      <c r="W141" s="166">
        <f t="shared" si="41"/>
        <v>0</v>
      </c>
      <c r="X141" s="166">
        <f t="shared" si="41"/>
        <v>0</v>
      </c>
      <c r="Y141" s="166">
        <f t="shared" si="41"/>
        <v>0</v>
      </c>
      <c r="Z141" s="166">
        <f t="shared" si="41"/>
        <v>0</v>
      </c>
      <c r="AA141" s="166">
        <f t="shared" si="41"/>
        <v>0</v>
      </c>
      <c r="AB141" s="166"/>
      <c r="AC141" s="166">
        <f>AC142</f>
        <v>0</v>
      </c>
      <c r="AD141" s="166">
        <f>AD142</f>
        <v>0</v>
      </c>
      <c r="AE141" s="205"/>
      <c r="AF141" s="205"/>
      <c r="AG141" s="201"/>
      <c r="AH141" s="201"/>
      <c r="AI141" s="206"/>
      <c r="AJ141" s="201"/>
      <c r="AK141" s="201"/>
      <c r="AL141" s="201"/>
      <c r="AM141" s="175"/>
      <c r="AN141" s="178"/>
      <c r="AO141" s="178"/>
      <c r="AP141" s="178"/>
      <c r="AQ141" s="178"/>
      <c r="AR141" s="178"/>
      <c r="AS141" s="178"/>
      <c r="AT141" s="178"/>
      <c r="AU141" s="178"/>
      <c r="AV141" s="178"/>
    </row>
    <row r="142" s="3" customFormat="1" ht="18" customHeight="1" spans="1:48">
      <c r="A142" s="155"/>
      <c r="B142" s="190" t="s">
        <v>902</v>
      </c>
      <c r="C142" s="190"/>
      <c r="D142" s="191"/>
      <c r="E142" s="191"/>
      <c r="F142" s="190"/>
      <c r="G142" s="191"/>
      <c r="H142" s="191"/>
      <c r="I142" s="190"/>
      <c r="J142" s="166">
        <v>0</v>
      </c>
      <c r="K142" s="166">
        <v>0</v>
      </c>
      <c r="L142" s="166">
        <v>0</v>
      </c>
      <c r="M142" s="166">
        <v>0</v>
      </c>
      <c r="N142" s="166">
        <v>0</v>
      </c>
      <c r="O142" s="166">
        <v>0</v>
      </c>
      <c r="P142" s="166">
        <v>0</v>
      </c>
      <c r="Q142" s="166">
        <v>0</v>
      </c>
      <c r="R142" s="166">
        <v>0</v>
      </c>
      <c r="S142" s="166">
        <v>0</v>
      </c>
      <c r="T142" s="166">
        <v>0</v>
      </c>
      <c r="U142" s="166">
        <v>0</v>
      </c>
      <c r="V142" s="166">
        <v>0</v>
      </c>
      <c r="W142" s="166">
        <v>0</v>
      </c>
      <c r="X142" s="166">
        <v>0</v>
      </c>
      <c r="Y142" s="166">
        <v>0</v>
      </c>
      <c r="Z142" s="166">
        <v>0</v>
      </c>
      <c r="AA142" s="166">
        <v>0</v>
      </c>
      <c r="AB142" s="166"/>
      <c r="AC142" s="166">
        <v>0</v>
      </c>
      <c r="AD142" s="166">
        <v>0</v>
      </c>
      <c r="AE142" s="205"/>
      <c r="AF142" s="205"/>
      <c r="AG142" s="201"/>
      <c r="AH142" s="201"/>
      <c r="AI142" s="206"/>
      <c r="AJ142" s="201"/>
      <c r="AK142" s="201"/>
      <c r="AL142" s="201"/>
      <c r="AM142" s="175"/>
      <c r="AN142" s="178"/>
      <c r="AO142" s="178"/>
      <c r="AP142" s="178"/>
      <c r="AQ142" s="178"/>
      <c r="AR142" s="178"/>
      <c r="AS142" s="178"/>
      <c r="AT142" s="178"/>
      <c r="AU142" s="178"/>
      <c r="AV142" s="178"/>
    </row>
    <row r="143" s="3" customFormat="1" ht="18" customHeight="1" spans="1:48">
      <c r="A143" s="155"/>
      <c r="B143" s="190" t="s">
        <v>903</v>
      </c>
      <c r="C143" s="190"/>
      <c r="D143" s="191"/>
      <c r="E143" s="191"/>
      <c r="F143" s="190"/>
      <c r="G143" s="191"/>
      <c r="H143" s="191"/>
      <c r="I143" s="190"/>
      <c r="J143" s="166">
        <f t="shared" ref="J143:AA143" si="42">J144+J145</f>
        <v>0</v>
      </c>
      <c r="K143" s="166">
        <f t="shared" si="42"/>
        <v>0</v>
      </c>
      <c r="L143" s="166">
        <f t="shared" si="42"/>
        <v>0</v>
      </c>
      <c r="M143" s="166">
        <f t="shared" si="42"/>
        <v>0</v>
      </c>
      <c r="N143" s="166">
        <f t="shared" si="42"/>
        <v>0</v>
      </c>
      <c r="O143" s="166">
        <f t="shared" si="42"/>
        <v>0</v>
      </c>
      <c r="P143" s="166">
        <f t="shared" si="42"/>
        <v>0</v>
      </c>
      <c r="Q143" s="166">
        <f t="shared" si="42"/>
        <v>0</v>
      </c>
      <c r="R143" s="166">
        <f t="shared" si="42"/>
        <v>0</v>
      </c>
      <c r="S143" s="166">
        <f t="shared" si="42"/>
        <v>0</v>
      </c>
      <c r="T143" s="166">
        <f t="shared" si="42"/>
        <v>0</v>
      </c>
      <c r="U143" s="166">
        <f t="shared" si="42"/>
        <v>0</v>
      </c>
      <c r="V143" s="166">
        <f t="shared" si="42"/>
        <v>0</v>
      </c>
      <c r="W143" s="166">
        <f t="shared" si="42"/>
        <v>0</v>
      </c>
      <c r="X143" s="166">
        <f t="shared" si="42"/>
        <v>0</v>
      </c>
      <c r="Y143" s="166">
        <f t="shared" si="42"/>
        <v>0</v>
      </c>
      <c r="Z143" s="166">
        <f t="shared" si="42"/>
        <v>0</v>
      </c>
      <c r="AA143" s="166">
        <f t="shared" si="42"/>
        <v>0</v>
      </c>
      <c r="AB143" s="166"/>
      <c r="AC143" s="166">
        <f>AC144+AC145</f>
        <v>0</v>
      </c>
      <c r="AD143" s="166">
        <f>AD144+AD145</f>
        <v>0</v>
      </c>
      <c r="AE143" s="205"/>
      <c r="AF143" s="205"/>
      <c r="AG143" s="201"/>
      <c r="AH143" s="201"/>
      <c r="AI143" s="206"/>
      <c r="AJ143" s="201"/>
      <c r="AK143" s="201"/>
      <c r="AL143" s="201"/>
      <c r="AM143" s="175"/>
      <c r="AN143" s="178"/>
      <c r="AO143" s="178"/>
      <c r="AP143" s="178"/>
      <c r="AQ143" s="178"/>
      <c r="AR143" s="178"/>
      <c r="AS143" s="178"/>
      <c r="AT143" s="178"/>
      <c r="AU143" s="178"/>
      <c r="AV143" s="178"/>
    </row>
    <row r="144" s="3" customFormat="1" ht="18" customHeight="1" spans="1:48">
      <c r="A144" s="155"/>
      <c r="B144" s="190" t="s">
        <v>904</v>
      </c>
      <c r="C144" s="190"/>
      <c r="D144" s="191"/>
      <c r="E144" s="191"/>
      <c r="F144" s="190"/>
      <c r="G144" s="191"/>
      <c r="H144" s="191"/>
      <c r="I144" s="190"/>
      <c r="J144" s="166">
        <v>0</v>
      </c>
      <c r="K144" s="166">
        <v>0</v>
      </c>
      <c r="L144" s="166">
        <v>0</v>
      </c>
      <c r="M144" s="166">
        <v>0</v>
      </c>
      <c r="N144" s="166">
        <v>0</v>
      </c>
      <c r="O144" s="166">
        <v>0</v>
      </c>
      <c r="P144" s="166">
        <v>0</v>
      </c>
      <c r="Q144" s="166">
        <v>0</v>
      </c>
      <c r="R144" s="166">
        <v>0</v>
      </c>
      <c r="S144" s="166">
        <v>0</v>
      </c>
      <c r="T144" s="166">
        <v>0</v>
      </c>
      <c r="U144" s="166">
        <v>0</v>
      </c>
      <c r="V144" s="166">
        <v>0</v>
      </c>
      <c r="W144" s="166">
        <v>0</v>
      </c>
      <c r="X144" s="166">
        <v>0</v>
      </c>
      <c r="Y144" s="166">
        <v>0</v>
      </c>
      <c r="Z144" s="166">
        <v>0</v>
      </c>
      <c r="AA144" s="166">
        <v>0</v>
      </c>
      <c r="AB144" s="166"/>
      <c r="AC144" s="166">
        <v>0</v>
      </c>
      <c r="AD144" s="166">
        <v>0</v>
      </c>
      <c r="AE144" s="205"/>
      <c r="AF144" s="205"/>
      <c r="AG144" s="201"/>
      <c r="AH144" s="201"/>
      <c r="AI144" s="206"/>
      <c r="AJ144" s="201"/>
      <c r="AK144" s="201"/>
      <c r="AL144" s="201"/>
      <c r="AM144" s="175"/>
      <c r="AN144" s="178"/>
      <c r="AO144" s="178"/>
      <c r="AP144" s="178"/>
      <c r="AQ144" s="178"/>
      <c r="AR144" s="178"/>
      <c r="AS144" s="178"/>
      <c r="AT144" s="178"/>
      <c r="AU144" s="178"/>
      <c r="AV144" s="178"/>
    </row>
    <row r="145" s="3" customFormat="1" ht="18" customHeight="1" spans="1:48">
      <c r="A145" s="155"/>
      <c r="B145" s="190" t="s">
        <v>905</v>
      </c>
      <c r="C145" s="190"/>
      <c r="D145" s="191"/>
      <c r="E145" s="191"/>
      <c r="F145" s="190"/>
      <c r="G145" s="190"/>
      <c r="H145" s="191"/>
      <c r="I145" s="190"/>
      <c r="J145" s="166">
        <v>0</v>
      </c>
      <c r="K145" s="166">
        <v>0</v>
      </c>
      <c r="L145" s="166">
        <v>0</v>
      </c>
      <c r="M145" s="166">
        <v>0</v>
      </c>
      <c r="N145" s="166">
        <v>0</v>
      </c>
      <c r="O145" s="166">
        <v>0</v>
      </c>
      <c r="P145" s="166">
        <v>0</v>
      </c>
      <c r="Q145" s="166">
        <v>0</v>
      </c>
      <c r="R145" s="166">
        <v>0</v>
      </c>
      <c r="S145" s="166">
        <v>0</v>
      </c>
      <c r="T145" s="166">
        <v>0</v>
      </c>
      <c r="U145" s="166">
        <v>0</v>
      </c>
      <c r="V145" s="166">
        <v>0</v>
      </c>
      <c r="W145" s="166">
        <v>0</v>
      </c>
      <c r="X145" s="166">
        <v>0</v>
      </c>
      <c r="Y145" s="166">
        <v>0</v>
      </c>
      <c r="Z145" s="166">
        <v>0</v>
      </c>
      <c r="AA145" s="166">
        <v>0</v>
      </c>
      <c r="AB145" s="166"/>
      <c r="AC145" s="166">
        <v>0</v>
      </c>
      <c r="AD145" s="166">
        <v>0</v>
      </c>
      <c r="AE145" s="205"/>
      <c r="AF145" s="205"/>
      <c r="AG145" s="201"/>
      <c r="AH145" s="201"/>
      <c r="AI145" s="206"/>
      <c r="AJ145" s="201"/>
      <c r="AK145" s="201"/>
      <c r="AL145" s="201"/>
      <c r="AM145" s="175"/>
      <c r="AN145" s="178"/>
      <c r="AO145" s="178"/>
      <c r="AP145" s="178"/>
      <c r="AQ145" s="178"/>
      <c r="AR145" s="178"/>
      <c r="AS145" s="178"/>
      <c r="AT145" s="178"/>
      <c r="AU145" s="178"/>
      <c r="AV145" s="178"/>
    </row>
    <row r="146" s="1" customFormat="1" spans="1:48">
      <c r="A146" s="5"/>
      <c r="B146" s="5"/>
      <c r="C146" s="5"/>
      <c r="D146" s="5"/>
      <c r="E146" s="5"/>
      <c r="F146" s="5"/>
      <c r="G146" s="6"/>
      <c r="H146" s="5"/>
      <c r="I146" s="7"/>
      <c r="J146" s="5"/>
      <c r="K146" s="5"/>
      <c r="L146" s="5"/>
      <c r="M146" s="5"/>
      <c r="N146" s="5"/>
      <c r="O146" s="5"/>
      <c r="P146" s="5"/>
      <c r="Q146" s="5"/>
      <c r="R146" s="5"/>
      <c r="S146" s="5"/>
      <c r="T146" s="7"/>
      <c r="U146" s="5"/>
      <c r="V146" s="5"/>
      <c r="W146" s="5"/>
      <c r="X146" s="5"/>
      <c r="Y146" s="5"/>
      <c r="Z146" s="5"/>
      <c r="AA146" s="5"/>
      <c r="AB146" s="5"/>
      <c r="AC146" s="5"/>
      <c r="AD146" s="5"/>
      <c r="AE146" s="7"/>
      <c r="AF146" s="7"/>
      <c r="AG146" s="5"/>
      <c r="AH146" s="5"/>
      <c r="AI146" s="8"/>
      <c r="AJ146" s="5"/>
      <c r="AK146" s="5"/>
      <c r="AL146" s="5"/>
      <c r="AM146" s="5"/>
      <c r="AO146" s="9"/>
      <c r="AQ146" s="5"/>
      <c r="AR146" s="5"/>
      <c r="AS146" s="5"/>
      <c r="AT146" s="5"/>
      <c r="AU146" s="5"/>
      <c r="AV146" s="9"/>
    </row>
    <row r="147" s="1" customFormat="1" spans="1:48">
      <c r="A147" s="5"/>
      <c r="B147" s="5"/>
      <c r="C147" s="5" t="s">
        <v>1218</v>
      </c>
      <c r="D147" s="5"/>
      <c r="E147" s="5"/>
      <c r="F147" s="5"/>
      <c r="G147" s="6"/>
      <c r="H147" s="5"/>
      <c r="I147" s="7"/>
      <c r="J147" s="5"/>
      <c r="K147" s="5"/>
      <c r="L147" s="5"/>
      <c r="M147" s="5"/>
      <c r="N147" s="5"/>
      <c r="O147" s="5"/>
      <c r="P147" s="5"/>
      <c r="Q147" s="5"/>
      <c r="R147" s="5"/>
      <c r="S147" s="5"/>
      <c r="T147" s="7"/>
      <c r="U147" s="5"/>
      <c r="V147" s="5"/>
      <c r="W147" s="5"/>
      <c r="X147" s="5"/>
      <c r="Y147" s="5"/>
      <c r="Z147" s="5"/>
      <c r="AA147" s="5"/>
      <c r="AB147" s="5"/>
      <c r="AC147" s="5"/>
      <c r="AD147" s="5"/>
      <c r="AE147" s="7"/>
      <c r="AF147" s="7"/>
      <c r="AG147" s="5"/>
      <c r="AH147" s="5"/>
      <c r="AI147" s="8"/>
      <c r="AJ147" s="5"/>
      <c r="AK147" s="5"/>
      <c r="AL147" s="5"/>
      <c r="AM147" s="5"/>
      <c r="AO147" s="9"/>
      <c r="AQ147" s="5"/>
      <c r="AR147" s="5"/>
      <c r="AS147" s="5"/>
      <c r="AT147" s="5"/>
      <c r="AU147" s="5"/>
      <c r="AV147" s="9"/>
    </row>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sheetData>
  <mergeCells count="160">
    <mergeCell ref="A1:AT1"/>
    <mergeCell ref="J2:Q2"/>
    <mergeCell ref="U2:AB2"/>
    <mergeCell ref="AC2:AD2"/>
    <mergeCell ref="A5:I5"/>
    <mergeCell ref="B6:I6"/>
    <mergeCell ref="B7:I7"/>
    <mergeCell ref="B8:I8"/>
    <mergeCell ref="B14:I14"/>
    <mergeCell ref="B21:I21"/>
    <mergeCell ref="B22:I22"/>
    <mergeCell ref="B29:I29"/>
    <mergeCell ref="B30:I30"/>
    <mergeCell ref="B31:I31"/>
    <mergeCell ref="B32:I32"/>
    <mergeCell ref="B33:I33"/>
    <mergeCell ref="B34:I34"/>
    <mergeCell ref="B37:I37"/>
    <mergeCell ref="B38:I38"/>
    <mergeCell ref="B39:I39"/>
    <mergeCell ref="B45:I45"/>
    <mergeCell ref="B46:I46"/>
    <mergeCell ref="B47:I47"/>
    <mergeCell ref="B48:I48"/>
    <mergeCell ref="B49:I49"/>
    <mergeCell ref="B50:I50"/>
    <mergeCell ref="B51:I51"/>
    <mergeCell ref="B52:I52"/>
    <mergeCell ref="B54:I54"/>
    <mergeCell ref="B55:I55"/>
    <mergeCell ref="B56:I56"/>
    <mergeCell ref="B57:I57"/>
    <mergeCell ref="B58:I58"/>
    <mergeCell ref="B59:I59"/>
    <mergeCell ref="B60:I60"/>
    <mergeCell ref="B61:I61"/>
    <mergeCell ref="B62:I62"/>
    <mergeCell ref="B63:I63"/>
    <mergeCell ref="B64:I64"/>
    <mergeCell ref="B65:I65"/>
    <mergeCell ref="B66:I66"/>
    <mergeCell ref="B68:I68"/>
    <mergeCell ref="B69:I69"/>
    <mergeCell ref="B70:I70"/>
    <mergeCell ref="B71:I71"/>
    <mergeCell ref="B72:I72"/>
    <mergeCell ref="B73:I73"/>
    <mergeCell ref="B74:I74"/>
    <mergeCell ref="B75:I75"/>
    <mergeCell ref="B76:I76"/>
    <mergeCell ref="B77:I77"/>
    <mergeCell ref="B78:I78"/>
    <mergeCell ref="B79:I79"/>
    <mergeCell ref="B80:I80"/>
    <mergeCell ref="B82:I82"/>
    <mergeCell ref="B83:I83"/>
    <mergeCell ref="B84:I84"/>
    <mergeCell ref="B85:I85"/>
    <mergeCell ref="B86:I86"/>
    <mergeCell ref="B87:I87"/>
    <mergeCell ref="B88:I88"/>
    <mergeCell ref="B91:I91"/>
    <mergeCell ref="B92:I92"/>
    <mergeCell ref="B93:I93"/>
    <mergeCell ref="B95:I95"/>
    <mergeCell ref="B97:I97"/>
    <mergeCell ref="B98:I98"/>
    <mergeCell ref="B100:I100"/>
    <mergeCell ref="B101:I101"/>
    <mergeCell ref="B102:I102"/>
    <mergeCell ref="B103:I103"/>
    <mergeCell ref="B104:I104"/>
    <mergeCell ref="B105:I105"/>
    <mergeCell ref="B106:I106"/>
    <mergeCell ref="B107:I107"/>
    <mergeCell ref="B108:I108"/>
    <mergeCell ref="B109:I109"/>
    <mergeCell ref="B110:I110"/>
    <mergeCell ref="B111:I111"/>
    <mergeCell ref="B112:I112"/>
    <mergeCell ref="B113:I113"/>
    <mergeCell ref="B114:I114"/>
    <mergeCell ref="B115:I115"/>
    <mergeCell ref="B117:I117"/>
    <mergeCell ref="B118:I118"/>
    <mergeCell ref="B119:I119"/>
    <mergeCell ref="B120:I120"/>
    <mergeCell ref="B121:I121"/>
    <mergeCell ref="B122:I122"/>
    <mergeCell ref="B123:I123"/>
    <mergeCell ref="B124:I124"/>
    <mergeCell ref="B125:I125"/>
    <mergeCell ref="B126:I126"/>
    <mergeCell ref="B127:I127"/>
    <mergeCell ref="B128:I128"/>
    <mergeCell ref="B129:I129"/>
    <mergeCell ref="B130:I130"/>
    <mergeCell ref="B131:I131"/>
    <mergeCell ref="B132:I132"/>
    <mergeCell ref="B133:I133"/>
    <mergeCell ref="B134:I134"/>
    <mergeCell ref="B135:I135"/>
    <mergeCell ref="B136:I136"/>
    <mergeCell ref="B137:I137"/>
    <mergeCell ref="B138:I138"/>
    <mergeCell ref="B139:I139"/>
    <mergeCell ref="B140:I140"/>
    <mergeCell ref="B141:I141"/>
    <mergeCell ref="B142:I142"/>
    <mergeCell ref="B143:I143"/>
    <mergeCell ref="B144:I144"/>
    <mergeCell ref="B145:I145"/>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P3:P4"/>
    <mergeCell ref="Q3:Q4"/>
    <mergeCell ref="R2:R4"/>
    <mergeCell ref="S2:S4"/>
    <mergeCell ref="T2:T4"/>
    <mergeCell ref="U3:U4"/>
    <mergeCell ref="V3:V4"/>
    <mergeCell ref="W3:W4"/>
    <mergeCell ref="X3:X4"/>
    <mergeCell ref="Y3:Y4"/>
    <mergeCell ref="Z3:Z4"/>
    <mergeCell ref="AA3:AA4"/>
    <mergeCell ref="AB3:AB4"/>
    <mergeCell ref="AC3:AC4"/>
    <mergeCell ref="AD3:AD4"/>
    <mergeCell ref="AE2:AE4"/>
    <mergeCell ref="AF2:AF4"/>
    <mergeCell ref="AG2:AG4"/>
    <mergeCell ref="AH2:AH4"/>
    <mergeCell ref="AI2:AI4"/>
    <mergeCell ref="AJ2:AJ4"/>
    <mergeCell ref="AK2:AK4"/>
    <mergeCell ref="AL2:AL4"/>
    <mergeCell ref="AM2:AM4"/>
    <mergeCell ref="AN2:AN4"/>
    <mergeCell ref="AO2:AO4"/>
    <mergeCell ref="AP2:AP4"/>
    <mergeCell ref="AQ2:AQ4"/>
    <mergeCell ref="AR2:AR4"/>
    <mergeCell ref="AS2:AS4"/>
    <mergeCell ref="AT2:AT4"/>
    <mergeCell ref="AU2:AU4"/>
    <mergeCell ref="AV2:AV4"/>
  </mergeCells>
  <conditionalFormatting sqref="E9">
    <cfRule type="duplicateValues" dxfId="0" priority="8"/>
  </conditionalFormatting>
  <conditionalFormatting sqref="E15">
    <cfRule type="duplicateValues" dxfId="0" priority="9"/>
  </conditionalFormatting>
  <conditionalFormatting sqref="E17">
    <cfRule type="duplicateValues" dxfId="0" priority="10"/>
  </conditionalFormatting>
  <conditionalFormatting sqref="E19">
    <cfRule type="duplicateValues" dxfId="0" priority="1"/>
  </conditionalFormatting>
  <conditionalFormatting sqref="E42">
    <cfRule type="duplicateValues" dxfId="0" priority="6"/>
  </conditionalFormatting>
  <conditionalFormatting sqref="I28 K28:Q28">
    <cfRule type="duplicateValues" dxfId="0" priority="7"/>
  </conditionalFormatting>
  <conditionalFormatting sqref="I43 K43:Q43">
    <cfRule type="duplicateValues" dxfId="0" priority="5"/>
  </conditionalFormatting>
  <pageMargins left="0.75" right="0.75" top="1" bottom="1" header="0.5" footer="0.5"/>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57"/>
  <sheetViews>
    <sheetView workbookViewId="0">
      <selection activeCell="E15" sqref="E15"/>
    </sheetView>
  </sheetViews>
  <sheetFormatPr defaultColWidth="9" defaultRowHeight="13.5"/>
  <cols>
    <col min="1" max="1" width="6.63333333333333" style="77" customWidth="1"/>
    <col min="2" max="2" width="35.8833333333333" style="77" customWidth="1"/>
    <col min="3" max="3" width="9" style="79" customWidth="1"/>
    <col min="4" max="4" width="10.6583333333333" style="79" customWidth="1"/>
    <col min="5" max="5" width="13.4166666666667" style="79" customWidth="1"/>
    <col min="6" max="6" width="12.3083333333333" style="79" customWidth="1"/>
    <col min="7" max="7" width="10.0666666666667" style="79" customWidth="1"/>
    <col min="8" max="8" width="9" style="79" hidden="1" customWidth="1"/>
    <col min="9" max="9" width="7.5" style="77" customWidth="1"/>
    <col min="10" max="10" width="36.025" style="77" customWidth="1"/>
    <col min="11" max="11" width="12.8583333333333" style="77" customWidth="1"/>
    <col min="12" max="12" width="13.3" style="77" customWidth="1"/>
    <col min="13" max="13" width="9" style="77"/>
    <col min="14" max="14" width="10.1" style="77" customWidth="1"/>
    <col min="15" max="15" width="12.6333333333333" style="77"/>
    <col min="16" max="16384" width="9" style="77"/>
  </cols>
  <sheetData>
    <row r="1" s="77" customFormat="1" ht="58" customHeight="1" spans="1:15">
      <c r="A1" s="80" t="s">
        <v>1541</v>
      </c>
      <c r="B1" s="80"/>
      <c r="C1" s="80"/>
      <c r="D1" s="80"/>
      <c r="E1" s="80"/>
      <c r="F1" s="80"/>
      <c r="G1" s="80"/>
      <c r="H1" s="80"/>
      <c r="I1" s="80"/>
      <c r="J1" s="80"/>
      <c r="K1" s="80"/>
      <c r="L1" s="80"/>
      <c r="M1" s="80"/>
      <c r="N1" s="80"/>
      <c r="O1" s="80"/>
    </row>
    <row r="2" s="77" customFormat="1" ht="18.75" spans="1:15">
      <c r="A2" s="81" t="s">
        <v>1</v>
      </c>
      <c r="B2" s="82" t="s">
        <v>3</v>
      </c>
      <c r="C2" s="81" t="s">
        <v>908</v>
      </c>
      <c r="D2" s="83" t="s">
        <v>909</v>
      </c>
      <c r="E2" s="84"/>
      <c r="F2" s="84" t="s">
        <v>910</v>
      </c>
      <c r="G2" s="85"/>
      <c r="H2" s="85"/>
      <c r="I2" s="81" t="s">
        <v>1</v>
      </c>
      <c r="J2" s="81"/>
      <c r="K2" s="81" t="s">
        <v>908</v>
      </c>
      <c r="L2" s="99" t="s">
        <v>909</v>
      </c>
      <c r="M2" s="81"/>
      <c r="N2" s="81" t="s">
        <v>910</v>
      </c>
      <c r="O2" s="81"/>
    </row>
    <row r="3" s="3" customFormat="1" ht="75" spans="1:15">
      <c r="A3" s="81"/>
      <c r="B3" s="82"/>
      <c r="C3" s="86"/>
      <c r="D3" s="84"/>
      <c r="E3" s="87" t="s">
        <v>911</v>
      </c>
      <c r="F3" s="84" t="s">
        <v>912</v>
      </c>
      <c r="G3" s="85" t="s">
        <v>913</v>
      </c>
      <c r="H3" s="85"/>
      <c r="I3" s="81"/>
      <c r="J3" s="100"/>
      <c r="K3" s="100"/>
      <c r="L3" s="100"/>
      <c r="M3" s="100" t="s">
        <v>911</v>
      </c>
      <c r="N3" s="100" t="s">
        <v>912</v>
      </c>
      <c r="O3" s="100" t="s">
        <v>913</v>
      </c>
    </row>
    <row r="4" s="3" customFormat="1" ht="38" customHeight="1" spans="1:15">
      <c r="A4" s="86" t="s">
        <v>31</v>
      </c>
      <c r="B4" s="88"/>
      <c r="C4" s="86">
        <f t="shared" ref="C4:F4" si="0">C5+C33+C49+K20+K24+K44+K53+K54</f>
        <v>33</v>
      </c>
      <c r="D4" s="86">
        <f t="shared" si="0"/>
        <v>21233.577</v>
      </c>
      <c r="E4" s="86"/>
      <c r="F4" s="86">
        <f t="shared" si="0"/>
        <v>17976.62</v>
      </c>
      <c r="G4" s="85">
        <f t="shared" ref="G4:G57" si="1">F4/H4</f>
        <v>1</v>
      </c>
      <c r="H4" s="86">
        <v>17976.62</v>
      </c>
      <c r="I4" s="81"/>
      <c r="J4" s="81"/>
      <c r="K4" s="298"/>
      <c r="L4" s="100"/>
      <c r="M4" s="100"/>
      <c r="N4" s="100"/>
      <c r="O4" s="100"/>
    </row>
    <row r="5" s="3" customFormat="1" ht="38" customHeight="1" spans="1:15">
      <c r="A5" s="155" t="s">
        <v>914</v>
      </c>
      <c r="B5" s="290" t="s">
        <v>915</v>
      </c>
      <c r="C5" s="155">
        <f t="shared" ref="C5:F5" si="2">C6+C13+C18+C21+C26</f>
        <v>25</v>
      </c>
      <c r="D5" s="155">
        <f t="shared" si="2"/>
        <v>16754.733</v>
      </c>
      <c r="E5" s="155"/>
      <c r="F5" s="155">
        <f t="shared" si="2"/>
        <v>13787.92</v>
      </c>
      <c r="G5" s="291">
        <f t="shared" si="1"/>
        <v>0.766991792672927</v>
      </c>
      <c r="H5" s="86">
        <v>17976.62</v>
      </c>
      <c r="I5" s="290"/>
      <c r="J5" s="155"/>
      <c r="K5" s="290"/>
      <c r="L5" s="155"/>
      <c r="M5" s="290"/>
      <c r="N5" s="155"/>
      <c r="O5" s="290"/>
    </row>
    <row r="6" s="78" customFormat="1" ht="28" customHeight="1" spans="1:15">
      <c r="A6" s="292" t="s">
        <v>916</v>
      </c>
      <c r="B6" s="293" t="s">
        <v>917</v>
      </c>
      <c r="C6" s="294">
        <f t="shared" ref="C6:F6" si="3">C7+C8+C9+C10+C11+C12</f>
        <v>17</v>
      </c>
      <c r="D6" s="294">
        <f t="shared" si="3"/>
        <v>15940.27</v>
      </c>
      <c r="E6" s="294"/>
      <c r="F6" s="294">
        <f t="shared" si="3"/>
        <v>8001.81</v>
      </c>
      <c r="G6" s="294"/>
      <c r="H6" s="86">
        <v>17976.62</v>
      </c>
      <c r="I6" s="292">
        <v>8</v>
      </c>
      <c r="J6" s="299" t="s">
        <v>918</v>
      </c>
      <c r="K6" s="300"/>
      <c r="L6" s="299"/>
      <c r="M6" s="300"/>
      <c r="N6" s="300"/>
      <c r="O6" s="301">
        <f t="shared" ref="O6:O57" si="4">N6/H5</f>
        <v>0</v>
      </c>
    </row>
    <row r="7" s="78" customFormat="1" ht="28" customHeight="1" spans="1:15">
      <c r="A7" s="292">
        <v>1</v>
      </c>
      <c r="B7" s="293" t="s">
        <v>919</v>
      </c>
      <c r="C7" s="294">
        <v>5</v>
      </c>
      <c r="D7" s="294">
        <v>3638.12</v>
      </c>
      <c r="E7" s="294" t="s">
        <v>920</v>
      </c>
      <c r="F7" s="294">
        <v>1690</v>
      </c>
      <c r="G7" s="291">
        <f t="shared" si="1"/>
        <v>0.0940109987305734</v>
      </c>
      <c r="H7" s="86">
        <v>17976.62</v>
      </c>
      <c r="I7" s="294">
        <v>9</v>
      </c>
      <c r="J7" s="294" t="s">
        <v>921</v>
      </c>
      <c r="K7" s="294">
        <v>2</v>
      </c>
      <c r="L7" s="294">
        <v>3.344</v>
      </c>
      <c r="M7" s="294" t="s">
        <v>922</v>
      </c>
      <c r="N7" s="294">
        <v>1738.7</v>
      </c>
      <c r="O7" s="301">
        <f t="shared" si="4"/>
        <v>0.0967200730726911</v>
      </c>
    </row>
    <row r="8" s="78" customFormat="1" ht="28" customHeight="1" spans="1:15">
      <c r="A8" s="292">
        <v>2</v>
      </c>
      <c r="B8" s="293" t="s">
        <v>923</v>
      </c>
      <c r="C8" s="294">
        <v>6</v>
      </c>
      <c r="D8" s="294">
        <v>6</v>
      </c>
      <c r="E8" s="294" t="s">
        <v>929</v>
      </c>
      <c r="F8" s="295">
        <v>2195.03</v>
      </c>
      <c r="G8" s="291">
        <f t="shared" si="1"/>
        <v>0.122104711564243</v>
      </c>
      <c r="H8" s="86">
        <v>17976.62</v>
      </c>
      <c r="I8" s="294" t="s">
        <v>925</v>
      </c>
      <c r="J8" s="294" t="s">
        <v>926</v>
      </c>
      <c r="K8" s="294">
        <f t="shared" ref="K8:N8" si="5">SUM(K9:K12)</f>
        <v>3</v>
      </c>
      <c r="L8" s="294">
        <f t="shared" si="5"/>
        <v>1062</v>
      </c>
      <c r="M8" s="294">
        <f t="shared" si="5"/>
        <v>0</v>
      </c>
      <c r="N8" s="294">
        <f t="shared" si="5"/>
        <v>1150</v>
      </c>
      <c r="O8" s="301">
        <f t="shared" si="4"/>
        <v>0.0639719813847097</v>
      </c>
    </row>
    <row r="9" s="3" customFormat="1" ht="28" customHeight="1" spans="1:15">
      <c r="A9" s="155">
        <v>3</v>
      </c>
      <c r="B9" s="290" t="s">
        <v>927</v>
      </c>
      <c r="C9" s="295"/>
      <c r="D9" s="295"/>
      <c r="E9" s="295"/>
      <c r="F9" s="295"/>
      <c r="G9" s="291">
        <f t="shared" si="1"/>
        <v>0</v>
      </c>
      <c r="H9" s="86">
        <v>17976.62</v>
      </c>
      <c r="I9" s="295">
        <v>1</v>
      </c>
      <c r="J9" s="295" t="s">
        <v>928</v>
      </c>
      <c r="K9" s="295">
        <v>1</v>
      </c>
      <c r="L9" s="295">
        <v>1055</v>
      </c>
      <c r="M9" s="295" t="s">
        <v>929</v>
      </c>
      <c r="N9" s="295">
        <v>50</v>
      </c>
      <c r="O9" s="301">
        <f t="shared" si="4"/>
        <v>0.00278139049498738</v>
      </c>
    </row>
    <row r="10" s="3" customFormat="1" ht="28" customHeight="1" spans="1:15">
      <c r="A10" s="155">
        <v>4</v>
      </c>
      <c r="B10" s="290" t="s">
        <v>930</v>
      </c>
      <c r="C10" s="295">
        <v>6</v>
      </c>
      <c r="D10" s="295">
        <v>12296.15</v>
      </c>
      <c r="E10" s="295" t="s">
        <v>920</v>
      </c>
      <c r="F10" s="295">
        <v>4116.78</v>
      </c>
      <c r="G10" s="291">
        <f t="shared" si="1"/>
        <v>0.229007455239083</v>
      </c>
      <c r="H10" s="86">
        <v>17976.62</v>
      </c>
      <c r="I10" s="295">
        <v>2</v>
      </c>
      <c r="J10" s="295" t="s">
        <v>931</v>
      </c>
      <c r="K10" s="295">
        <v>1</v>
      </c>
      <c r="L10" s="295">
        <v>6</v>
      </c>
      <c r="M10" s="295" t="s">
        <v>922</v>
      </c>
      <c r="N10" s="295">
        <v>500</v>
      </c>
      <c r="O10" s="301">
        <f t="shared" si="4"/>
        <v>0.0278139049498738</v>
      </c>
    </row>
    <row r="11" s="3" customFormat="1" ht="28" customHeight="1" spans="1:15">
      <c r="A11" s="155">
        <v>5</v>
      </c>
      <c r="B11" s="290" t="s">
        <v>359</v>
      </c>
      <c r="C11" s="295"/>
      <c r="D11" s="295"/>
      <c r="E11" s="295"/>
      <c r="F11" s="295"/>
      <c r="G11" s="291">
        <f t="shared" si="1"/>
        <v>0</v>
      </c>
      <c r="H11" s="86">
        <v>17976.62</v>
      </c>
      <c r="I11" s="295">
        <v>3</v>
      </c>
      <c r="J11" s="295" t="s">
        <v>932</v>
      </c>
      <c r="K11" s="295"/>
      <c r="L11" s="295"/>
      <c r="M11" s="295"/>
      <c r="N11" s="295"/>
      <c r="O11" s="301">
        <f t="shared" si="4"/>
        <v>0</v>
      </c>
    </row>
    <row r="12" s="3" customFormat="1" ht="28" customHeight="1" spans="1:15">
      <c r="A12" s="155">
        <v>6</v>
      </c>
      <c r="B12" s="290" t="s">
        <v>371</v>
      </c>
      <c r="C12" s="295"/>
      <c r="D12" s="295"/>
      <c r="E12" s="295"/>
      <c r="F12" s="295"/>
      <c r="G12" s="291">
        <f t="shared" si="1"/>
        <v>0</v>
      </c>
      <c r="H12" s="86">
        <v>17976.62</v>
      </c>
      <c r="I12" s="295">
        <v>4</v>
      </c>
      <c r="J12" s="295" t="s">
        <v>934</v>
      </c>
      <c r="K12" s="295">
        <v>1</v>
      </c>
      <c r="L12" s="295">
        <v>1</v>
      </c>
      <c r="M12" s="295" t="s">
        <v>1221</v>
      </c>
      <c r="N12" s="295">
        <v>600</v>
      </c>
      <c r="O12" s="301">
        <f t="shared" si="4"/>
        <v>0.0333766859398485</v>
      </c>
    </row>
    <row r="13" s="3" customFormat="1" ht="28" customHeight="1" spans="1:15">
      <c r="A13" s="165" t="s">
        <v>935</v>
      </c>
      <c r="B13" s="290" t="s">
        <v>936</v>
      </c>
      <c r="C13" s="295">
        <f t="shared" ref="C13:F13" si="6">SUM(C14:C17)</f>
        <v>2</v>
      </c>
      <c r="D13" s="295">
        <f t="shared" si="6"/>
        <v>2</v>
      </c>
      <c r="E13" s="295">
        <f t="shared" si="6"/>
        <v>0</v>
      </c>
      <c r="F13" s="295">
        <f t="shared" si="6"/>
        <v>3390</v>
      </c>
      <c r="G13" s="291">
        <f t="shared" si="1"/>
        <v>0.188578275560144</v>
      </c>
      <c r="H13" s="86">
        <v>17976.62</v>
      </c>
      <c r="I13" s="295" t="s">
        <v>937</v>
      </c>
      <c r="J13" s="295" t="s">
        <v>938</v>
      </c>
      <c r="K13" s="295">
        <f t="shared" ref="K13:N13" si="7">SUM(K14:K19)</f>
        <v>0</v>
      </c>
      <c r="L13" s="295">
        <f t="shared" si="7"/>
        <v>0</v>
      </c>
      <c r="M13" s="295">
        <f t="shared" si="7"/>
        <v>0</v>
      </c>
      <c r="N13" s="295">
        <f t="shared" si="7"/>
        <v>0</v>
      </c>
      <c r="O13" s="301">
        <f t="shared" si="4"/>
        <v>0</v>
      </c>
    </row>
    <row r="14" s="3" customFormat="1" ht="28" customHeight="1" spans="1:15">
      <c r="A14" s="165">
        <v>1</v>
      </c>
      <c r="B14" s="290" t="s">
        <v>939</v>
      </c>
      <c r="C14" s="295"/>
      <c r="D14" s="295"/>
      <c r="E14" s="295"/>
      <c r="F14" s="295"/>
      <c r="G14" s="291">
        <f t="shared" si="1"/>
        <v>0</v>
      </c>
      <c r="H14" s="86">
        <v>17976.62</v>
      </c>
      <c r="I14" s="295">
        <v>1</v>
      </c>
      <c r="J14" s="295" t="s">
        <v>940</v>
      </c>
      <c r="K14" s="295"/>
      <c r="L14" s="295"/>
      <c r="M14" s="295"/>
      <c r="N14" s="295"/>
      <c r="O14" s="301">
        <f t="shared" si="4"/>
        <v>0</v>
      </c>
    </row>
    <row r="15" s="3" customFormat="1" ht="28" customHeight="1" spans="1:15">
      <c r="A15" s="165">
        <v>2</v>
      </c>
      <c r="B15" s="290" t="s">
        <v>941</v>
      </c>
      <c r="C15" s="295"/>
      <c r="D15" s="295"/>
      <c r="E15" s="295"/>
      <c r="F15" s="295"/>
      <c r="G15" s="291">
        <f t="shared" si="1"/>
        <v>0</v>
      </c>
      <c r="H15" s="86">
        <v>17976.62</v>
      </c>
      <c r="I15" s="295">
        <v>2</v>
      </c>
      <c r="J15" s="295" t="s">
        <v>943</v>
      </c>
      <c r="K15" s="295"/>
      <c r="L15" s="295"/>
      <c r="M15" s="295"/>
      <c r="N15" s="295"/>
      <c r="O15" s="301">
        <f t="shared" si="4"/>
        <v>0</v>
      </c>
    </row>
    <row r="16" s="3" customFormat="1" ht="28" customHeight="1" spans="1:15">
      <c r="A16" s="165">
        <v>3</v>
      </c>
      <c r="B16" s="290" t="s">
        <v>944</v>
      </c>
      <c r="C16" s="295">
        <v>2</v>
      </c>
      <c r="D16" s="295">
        <v>2</v>
      </c>
      <c r="E16" s="295" t="s">
        <v>929</v>
      </c>
      <c r="F16" s="295">
        <v>3390</v>
      </c>
      <c r="G16" s="291">
        <f t="shared" si="1"/>
        <v>0.188578275560144</v>
      </c>
      <c r="H16" s="86">
        <v>17976.62</v>
      </c>
      <c r="I16" s="295">
        <v>3</v>
      </c>
      <c r="J16" s="302" t="s">
        <v>945</v>
      </c>
      <c r="K16" s="295"/>
      <c r="L16" s="295"/>
      <c r="M16" s="295"/>
      <c r="N16" s="295"/>
      <c r="O16" s="301">
        <f t="shared" si="4"/>
        <v>0</v>
      </c>
    </row>
    <row r="17" s="3" customFormat="1" ht="28" customHeight="1" spans="1:15">
      <c r="A17" s="165">
        <v>4</v>
      </c>
      <c r="B17" s="290" t="s">
        <v>946</v>
      </c>
      <c r="C17" s="295"/>
      <c r="D17" s="295"/>
      <c r="E17" s="295"/>
      <c r="F17" s="295"/>
      <c r="G17" s="291">
        <f t="shared" si="1"/>
        <v>0</v>
      </c>
      <c r="H17" s="86">
        <v>17976.62</v>
      </c>
      <c r="I17" s="295">
        <v>4</v>
      </c>
      <c r="J17" s="295" t="s">
        <v>947</v>
      </c>
      <c r="K17" s="295"/>
      <c r="L17" s="295"/>
      <c r="M17" s="295"/>
      <c r="N17" s="295"/>
      <c r="O17" s="301">
        <f t="shared" si="4"/>
        <v>0</v>
      </c>
    </row>
    <row r="18" s="3" customFormat="1" ht="28" customHeight="1" spans="1:15">
      <c r="A18" s="155" t="s">
        <v>937</v>
      </c>
      <c r="B18" s="290" t="s">
        <v>948</v>
      </c>
      <c r="C18" s="295">
        <f t="shared" ref="C18:F18" si="8">SUM(C19:C20)</f>
        <v>5</v>
      </c>
      <c r="D18" s="295">
        <f t="shared" si="8"/>
        <v>12.463</v>
      </c>
      <c r="E18" s="295">
        <f t="shared" si="8"/>
        <v>0</v>
      </c>
      <c r="F18" s="295">
        <f t="shared" si="8"/>
        <v>2296.11</v>
      </c>
      <c r="G18" s="291">
        <f t="shared" si="1"/>
        <v>0.127727570588909</v>
      </c>
      <c r="H18" s="86">
        <v>17976.62</v>
      </c>
      <c r="I18" s="295">
        <v>5</v>
      </c>
      <c r="J18" s="295" t="s">
        <v>949</v>
      </c>
      <c r="K18" s="295"/>
      <c r="L18" s="295"/>
      <c r="M18" s="295"/>
      <c r="N18" s="295"/>
      <c r="O18" s="301">
        <f t="shared" si="4"/>
        <v>0</v>
      </c>
    </row>
    <row r="19" s="3" customFormat="1" ht="28" customHeight="1" spans="1:15">
      <c r="A19" s="155">
        <v>1</v>
      </c>
      <c r="B19" s="290" t="s">
        <v>950</v>
      </c>
      <c r="C19" s="295">
        <v>5</v>
      </c>
      <c r="D19" s="295">
        <v>12.463</v>
      </c>
      <c r="E19" s="295" t="s">
        <v>922</v>
      </c>
      <c r="F19" s="295">
        <v>2296.11</v>
      </c>
      <c r="G19" s="291">
        <f t="shared" si="1"/>
        <v>0.127727570588909</v>
      </c>
      <c r="H19" s="86">
        <v>17976.62</v>
      </c>
      <c r="I19" s="295">
        <v>6</v>
      </c>
      <c r="J19" s="302" t="s">
        <v>951</v>
      </c>
      <c r="K19" s="295"/>
      <c r="L19" s="295"/>
      <c r="M19" s="295"/>
      <c r="N19" s="295"/>
      <c r="O19" s="301">
        <f t="shared" si="4"/>
        <v>0</v>
      </c>
    </row>
    <row r="20" s="3" customFormat="1" ht="28" customHeight="1" spans="1:15">
      <c r="A20" s="155">
        <v>2</v>
      </c>
      <c r="B20" s="290" t="s">
        <v>952</v>
      </c>
      <c r="C20" s="295"/>
      <c r="D20" s="295"/>
      <c r="E20" s="295"/>
      <c r="F20" s="295"/>
      <c r="G20" s="291">
        <f t="shared" si="1"/>
        <v>0</v>
      </c>
      <c r="H20" s="86">
        <v>17976.62</v>
      </c>
      <c r="I20" s="295" t="s">
        <v>953</v>
      </c>
      <c r="J20" s="295" t="s">
        <v>954</v>
      </c>
      <c r="K20" s="295">
        <f t="shared" ref="K20:N20" si="9">SUM(K21:K23)</f>
        <v>0</v>
      </c>
      <c r="L20" s="295">
        <f t="shared" si="9"/>
        <v>0</v>
      </c>
      <c r="M20" s="295">
        <f t="shared" si="9"/>
        <v>0</v>
      </c>
      <c r="N20" s="295">
        <f t="shared" si="9"/>
        <v>0</v>
      </c>
      <c r="O20" s="301">
        <f t="shared" si="4"/>
        <v>0</v>
      </c>
    </row>
    <row r="21" s="3" customFormat="1" ht="28" customHeight="1" spans="1:15">
      <c r="A21" s="155" t="s">
        <v>955</v>
      </c>
      <c r="B21" s="290" t="s">
        <v>956</v>
      </c>
      <c r="C21" s="295">
        <f t="shared" ref="C21:F21" si="10">SUM(C22:C25)</f>
        <v>0</v>
      </c>
      <c r="D21" s="295">
        <f t="shared" si="10"/>
        <v>0</v>
      </c>
      <c r="E21" s="295">
        <f t="shared" si="10"/>
        <v>0</v>
      </c>
      <c r="F21" s="295">
        <f t="shared" si="10"/>
        <v>0</v>
      </c>
      <c r="G21" s="291">
        <f t="shared" si="1"/>
        <v>0</v>
      </c>
      <c r="H21" s="86">
        <v>17976.62</v>
      </c>
      <c r="I21" s="295">
        <v>1</v>
      </c>
      <c r="J21" s="295" t="s">
        <v>957</v>
      </c>
      <c r="K21" s="295"/>
      <c r="L21" s="295"/>
      <c r="M21" s="295"/>
      <c r="N21" s="295"/>
      <c r="O21" s="301">
        <f t="shared" si="4"/>
        <v>0</v>
      </c>
    </row>
    <row r="22" s="3" customFormat="1" ht="28" customHeight="1" spans="1:15">
      <c r="A22" s="155">
        <v>1</v>
      </c>
      <c r="B22" s="290" t="s">
        <v>958</v>
      </c>
      <c r="C22" s="295"/>
      <c r="D22" s="295"/>
      <c r="E22" s="295"/>
      <c r="F22" s="295"/>
      <c r="G22" s="291">
        <f t="shared" si="1"/>
        <v>0</v>
      </c>
      <c r="H22" s="86">
        <v>17976.62</v>
      </c>
      <c r="I22" s="295">
        <v>2</v>
      </c>
      <c r="J22" s="295" t="s">
        <v>959</v>
      </c>
      <c r="K22" s="295"/>
      <c r="L22" s="295"/>
      <c r="M22" s="295"/>
      <c r="N22" s="295"/>
      <c r="O22" s="301">
        <f t="shared" si="4"/>
        <v>0</v>
      </c>
    </row>
    <row r="23" s="3" customFormat="1" ht="28" customHeight="1" spans="1:15">
      <c r="A23" s="155">
        <v>2</v>
      </c>
      <c r="B23" s="290" t="s">
        <v>960</v>
      </c>
      <c r="C23" s="295"/>
      <c r="D23" s="295"/>
      <c r="E23" s="295"/>
      <c r="F23" s="295"/>
      <c r="G23" s="291">
        <f t="shared" si="1"/>
        <v>0</v>
      </c>
      <c r="H23" s="86">
        <v>17976.62</v>
      </c>
      <c r="I23" s="295">
        <v>3</v>
      </c>
      <c r="J23" s="295" t="s">
        <v>961</v>
      </c>
      <c r="K23" s="295"/>
      <c r="L23" s="295"/>
      <c r="M23" s="295"/>
      <c r="N23" s="295"/>
      <c r="O23" s="301">
        <f t="shared" si="4"/>
        <v>0</v>
      </c>
    </row>
    <row r="24" s="3" customFormat="1" ht="28" customHeight="1" spans="1:15">
      <c r="A24" s="155">
        <v>3</v>
      </c>
      <c r="B24" s="290" t="s">
        <v>962</v>
      </c>
      <c r="C24" s="295"/>
      <c r="D24" s="295"/>
      <c r="E24" s="295"/>
      <c r="F24" s="295"/>
      <c r="G24" s="291">
        <f t="shared" si="1"/>
        <v>0</v>
      </c>
      <c r="H24" s="86">
        <v>17976.62</v>
      </c>
      <c r="I24" s="295" t="s">
        <v>963</v>
      </c>
      <c r="J24" s="295" t="s">
        <v>964</v>
      </c>
      <c r="K24" s="295">
        <f t="shared" ref="K24:N24" si="11">K25+K27+K31+K38</f>
        <v>1</v>
      </c>
      <c r="L24" s="295">
        <f t="shared" si="11"/>
        <v>400</v>
      </c>
      <c r="M24" s="295">
        <f t="shared" si="11"/>
        <v>0</v>
      </c>
      <c r="N24" s="295">
        <f t="shared" si="11"/>
        <v>120</v>
      </c>
      <c r="O24" s="301">
        <f t="shared" si="4"/>
        <v>0.00667533718796971</v>
      </c>
    </row>
    <row r="25" s="3" customFormat="1" ht="28" customHeight="1" spans="1:15">
      <c r="A25" s="155">
        <v>4</v>
      </c>
      <c r="B25" s="290" t="s">
        <v>965</v>
      </c>
      <c r="C25" s="295"/>
      <c r="D25" s="295"/>
      <c r="E25" s="295"/>
      <c r="F25" s="295"/>
      <c r="G25" s="291">
        <f t="shared" si="1"/>
        <v>0</v>
      </c>
      <c r="H25" s="86">
        <v>17976.62</v>
      </c>
      <c r="I25" s="295" t="s">
        <v>916</v>
      </c>
      <c r="J25" s="295" t="s">
        <v>966</v>
      </c>
      <c r="K25" s="295">
        <f t="shared" ref="K25:N25" si="12">K26</f>
        <v>0</v>
      </c>
      <c r="L25" s="295">
        <f t="shared" si="12"/>
        <v>0</v>
      </c>
      <c r="M25" s="295">
        <f t="shared" si="12"/>
        <v>0</v>
      </c>
      <c r="N25" s="295">
        <f t="shared" si="12"/>
        <v>0</v>
      </c>
      <c r="O25" s="301">
        <f t="shared" si="4"/>
        <v>0</v>
      </c>
    </row>
    <row r="26" s="3" customFormat="1" ht="28" customHeight="1" spans="1:15">
      <c r="A26" s="155" t="s">
        <v>967</v>
      </c>
      <c r="B26" s="290" t="s">
        <v>968</v>
      </c>
      <c r="C26" s="295">
        <f t="shared" ref="C26:F26" si="13">SUM(C27:C32)</f>
        <v>1</v>
      </c>
      <c r="D26" s="295">
        <f t="shared" si="13"/>
        <v>800</v>
      </c>
      <c r="E26" s="295">
        <f t="shared" si="13"/>
        <v>0</v>
      </c>
      <c r="F26" s="295">
        <f t="shared" si="13"/>
        <v>100</v>
      </c>
      <c r="G26" s="291">
        <f t="shared" si="1"/>
        <v>0.00556278098997476</v>
      </c>
      <c r="H26" s="86">
        <v>17976.62</v>
      </c>
      <c r="I26" s="295">
        <v>1</v>
      </c>
      <c r="J26" s="295" t="s">
        <v>969</v>
      </c>
      <c r="K26" s="295"/>
      <c r="L26" s="295"/>
      <c r="M26" s="295"/>
      <c r="N26" s="295"/>
      <c r="O26" s="301">
        <f t="shared" si="4"/>
        <v>0</v>
      </c>
    </row>
    <row r="27" s="3" customFormat="1" ht="28" customHeight="1" spans="1:15">
      <c r="A27" s="155">
        <v>1</v>
      </c>
      <c r="B27" s="290" t="s">
        <v>970</v>
      </c>
      <c r="C27" s="295">
        <v>1</v>
      </c>
      <c r="D27" s="295">
        <v>800</v>
      </c>
      <c r="E27" s="295" t="s">
        <v>972</v>
      </c>
      <c r="F27" s="295">
        <v>100</v>
      </c>
      <c r="G27" s="291">
        <f t="shared" si="1"/>
        <v>0.00556278098997476</v>
      </c>
      <c r="H27" s="86">
        <v>17976.62</v>
      </c>
      <c r="I27" s="295" t="s">
        <v>935</v>
      </c>
      <c r="J27" s="295" t="s">
        <v>870</v>
      </c>
      <c r="K27" s="295">
        <f t="shared" ref="K27:N27" si="14">SUM(K28:K30)</f>
        <v>1</v>
      </c>
      <c r="L27" s="295">
        <f t="shared" si="14"/>
        <v>400</v>
      </c>
      <c r="M27" s="295">
        <f t="shared" si="14"/>
        <v>0</v>
      </c>
      <c r="N27" s="295">
        <f t="shared" si="14"/>
        <v>120</v>
      </c>
      <c r="O27" s="301">
        <f t="shared" si="4"/>
        <v>0.00667533718796971</v>
      </c>
    </row>
    <row r="28" s="3" customFormat="1" ht="28" customHeight="1" spans="1:15">
      <c r="A28" s="155">
        <v>2</v>
      </c>
      <c r="B28" s="290" t="s">
        <v>971</v>
      </c>
      <c r="C28" s="295"/>
      <c r="D28" s="295"/>
      <c r="E28" s="295"/>
      <c r="F28" s="295"/>
      <c r="G28" s="291">
        <f t="shared" si="1"/>
        <v>0</v>
      </c>
      <c r="H28" s="86">
        <v>17976.62</v>
      </c>
      <c r="I28" s="295">
        <v>1</v>
      </c>
      <c r="J28" s="295" t="s">
        <v>973</v>
      </c>
      <c r="K28" s="295">
        <v>1</v>
      </c>
      <c r="L28" s="295">
        <v>400</v>
      </c>
      <c r="M28" s="295" t="s">
        <v>974</v>
      </c>
      <c r="N28" s="295">
        <v>120</v>
      </c>
      <c r="O28" s="301">
        <f t="shared" si="4"/>
        <v>0.00667533718796971</v>
      </c>
    </row>
    <row r="29" s="3" customFormat="1" ht="28" customHeight="1" spans="1:15">
      <c r="A29" s="155">
        <v>3</v>
      </c>
      <c r="B29" s="290" t="s">
        <v>975</v>
      </c>
      <c r="C29" s="295"/>
      <c r="D29" s="295"/>
      <c r="E29" s="295"/>
      <c r="F29" s="295"/>
      <c r="G29" s="291">
        <f t="shared" si="1"/>
        <v>0</v>
      </c>
      <c r="H29" s="86">
        <v>17976.62</v>
      </c>
      <c r="I29" s="295">
        <v>2</v>
      </c>
      <c r="J29" s="295" t="s">
        <v>976</v>
      </c>
      <c r="K29" s="295"/>
      <c r="L29" s="295"/>
      <c r="M29" s="295"/>
      <c r="N29" s="295"/>
      <c r="O29" s="301">
        <f t="shared" si="4"/>
        <v>0</v>
      </c>
    </row>
    <row r="30" s="3" customFormat="1" ht="28" customHeight="1" spans="1:15">
      <c r="A30" s="155">
        <v>4</v>
      </c>
      <c r="B30" s="290" t="s">
        <v>977</v>
      </c>
      <c r="C30" s="295"/>
      <c r="D30" s="295"/>
      <c r="E30" s="295"/>
      <c r="F30" s="295"/>
      <c r="G30" s="291">
        <f t="shared" si="1"/>
        <v>0</v>
      </c>
      <c r="H30" s="86">
        <v>17976.62</v>
      </c>
      <c r="I30" s="295">
        <v>3</v>
      </c>
      <c r="J30" s="295" t="s">
        <v>978</v>
      </c>
      <c r="K30" s="295"/>
      <c r="L30" s="295"/>
      <c r="M30" s="295"/>
      <c r="N30" s="295"/>
      <c r="O30" s="301">
        <f t="shared" si="4"/>
        <v>0</v>
      </c>
    </row>
    <row r="31" s="3" customFormat="1" ht="28" customHeight="1" spans="1:15">
      <c r="A31" s="155">
        <v>5</v>
      </c>
      <c r="B31" s="290" t="s">
        <v>979</v>
      </c>
      <c r="C31" s="295"/>
      <c r="D31" s="295"/>
      <c r="E31" s="295"/>
      <c r="F31" s="295"/>
      <c r="G31" s="291">
        <f t="shared" si="1"/>
        <v>0</v>
      </c>
      <c r="H31" s="86">
        <v>17976.62</v>
      </c>
      <c r="I31" s="295" t="s">
        <v>937</v>
      </c>
      <c r="J31" s="295" t="s">
        <v>980</v>
      </c>
      <c r="K31" s="295">
        <f t="shared" ref="K31:N31" si="15">SUM(K32:K37)</f>
        <v>0</v>
      </c>
      <c r="L31" s="295">
        <f t="shared" si="15"/>
        <v>0</v>
      </c>
      <c r="M31" s="295">
        <f t="shared" si="15"/>
        <v>0</v>
      </c>
      <c r="N31" s="295">
        <f t="shared" si="15"/>
        <v>0</v>
      </c>
      <c r="O31" s="301">
        <f t="shared" si="4"/>
        <v>0</v>
      </c>
    </row>
    <row r="32" s="3" customFormat="1" ht="28" customHeight="1" spans="1:15">
      <c r="A32" s="155">
        <v>6</v>
      </c>
      <c r="B32" s="290" t="s">
        <v>981</v>
      </c>
      <c r="C32" s="295"/>
      <c r="D32" s="295"/>
      <c r="E32" s="295"/>
      <c r="F32" s="295"/>
      <c r="G32" s="291">
        <f t="shared" si="1"/>
        <v>0</v>
      </c>
      <c r="H32" s="86">
        <v>17976.62</v>
      </c>
      <c r="I32" s="295">
        <v>1</v>
      </c>
      <c r="J32" s="295" t="s">
        <v>880</v>
      </c>
      <c r="K32" s="295"/>
      <c r="L32" s="295"/>
      <c r="M32" s="295"/>
      <c r="N32" s="295"/>
      <c r="O32" s="301">
        <f t="shared" si="4"/>
        <v>0</v>
      </c>
    </row>
    <row r="33" s="3" customFormat="1" ht="28" customHeight="1" spans="1:15">
      <c r="A33" s="155" t="s">
        <v>982</v>
      </c>
      <c r="B33" s="296" t="s">
        <v>983</v>
      </c>
      <c r="C33" s="297">
        <f t="shared" ref="C33:F33" si="16">C34+C37+C41+C44+C48</f>
        <v>1</v>
      </c>
      <c r="D33" s="297">
        <f t="shared" si="16"/>
        <v>3000</v>
      </c>
      <c r="E33" s="297" t="s">
        <v>990</v>
      </c>
      <c r="F33" s="297">
        <f t="shared" si="16"/>
        <v>480</v>
      </c>
      <c r="G33" s="291">
        <f t="shared" si="1"/>
        <v>0.0267013487518788</v>
      </c>
      <c r="H33" s="86">
        <v>17976.62</v>
      </c>
      <c r="I33" s="295">
        <v>2</v>
      </c>
      <c r="J33" s="295" t="s">
        <v>881</v>
      </c>
      <c r="K33" s="295"/>
      <c r="L33" s="295"/>
      <c r="M33" s="295"/>
      <c r="N33" s="295"/>
      <c r="O33" s="301">
        <f t="shared" si="4"/>
        <v>0</v>
      </c>
    </row>
    <row r="34" s="3" customFormat="1" ht="28" customHeight="1" spans="1:15">
      <c r="A34" s="155" t="s">
        <v>916</v>
      </c>
      <c r="B34" s="296" t="s">
        <v>984</v>
      </c>
      <c r="C34" s="297">
        <f t="shared" ref="C34:F34" si="17">SUM(C35:C36)</f>
        <v>0</v>
      </c>
      <c r="D34" s="297">
        <f t="shared" si="17"/>
        <v>0</v>
      </c>
      <c r="E34" s="297" t="s">
        <v>990</v>
      </c>
      <c r="F34" s="297">
        <f t="shared" si="17"/>
        <v>0</v>
      </c>
      <c r="G34" s="291">
        <f t="shared" si="1"/>
        <v>0</v>
      </c>
      <c r="H34" s="86">
        <v>17976.62</v>
      </c>
      <c r="I34" s="295">
        <v>3</v>
      </c>
      <c r="J34" s="295" t="s">
        <v>882</v>
      </c>
      <c r="K34" s="295"/>
      <c r="L34" s="295"/>
      <c r="M34" s="295"/>
      <c r="N34" s="295"/>
      <c r="O34" s="301">
        <f t="shared" si="4"/>
        <v>0</v>
      </c>
    </row>
    <row r="35" s="3" customFormat="1" ht="28" customHeight="1" spans="1:15">
      <c r="A35" s="155">
        <v>1</v>
      </c>
      <c r="B35" s="296" t="s">
        <v>985</v>
      </c>
      <c r="C35" s="297"/>
      <c r="D35" s="295"/>
      <c r="E35" s="295"/>
      <c r="F35" s="295"/>
      <c r="G35" s="291">
        <f t="shared" si="1"/>
        <v>0</v>
      </c>
      <c r="H35" s="86">
        <v>17976.62</v>
      </c>
      <c r="I35" s="295">
        <v>4</v>
      </c>
      <c r="J35" s="295" t="s">
        <v>883</v>
      </c>
      <c r="K35" s="295"/>
      <c r="L35" s="295"/>
      <c r="M35" s="295"/>
      <c r="N35" s="295"/>
      <c r="O35" s="301">
        <f t="shared" si="4"/>
        <v>0</v>
      </c>
    </row>
    <row r="36" s="3" customFormat="1" ht="28" customHeight="1" spans="1:15">
      <c r="A36" s="155">
        <v>2</v>
      </c>
      <c r="B36" s="296" t="s">
        <v>986</v>
      </c>
      <c r="C36" s="297"/>
      <c r="D36" s="295"/>
      <c r="E36" s="295"/>
      <c r="F36" s="295"/>
      <c r="G36" s="291">
        <f t="shared" si="1"/>
        <v>0</v>
      </c>
      <c r="H36" s="86">
        <v>17976.62</v>
      </c>
      <c r="I36" s="295">
        <v>5</v>
      </c>
      <c r="J36" s="295" t="s">
        <v>884</v>
      </c>
      <c r="K36" s="295"/>
      <c r="L36" s="295"/>
      <c r="M36" s="295"/>
      <c r="N36" s="295"/>
      <c r="O36" s="301">
        <f t="shared" si="4"/>
        <v>0</v>
      </c>
    </row>
    <row r="37" s="3" customFormat="1" ht="28" customHeight="1" spans="1:15">
      <c r="A37" s="155" t="s">
        <v>935</v>
      </c>
      <c r="B37" s="296" t="s">
        <v>507</v>
      </c>
      <c r="C37" s="297">
        <f t="shared" ref="C37:F37" si="18">SUM(C38:C40)</f>
        <v>1</v>
      </c>
      <c r="D37" s="297">
        <f t="shared" si="18"/>
        <v>3000</v>
      </c>
      <c r="E37" s="297">
        <f t="shared" si="18"/>
        <v>0</v>
      </c>
      <c r="F37" s="297">
        <f t="shared" si="18"/>
        <v>480</v>
      </c>
      <c r="G37" s="291">
        <f t="shared" si="1"/>
        <v>0.0267013487518788</v>
      </c>
      <c r="H37" s="86">
        <v>17976.62</v>
      </c>
      <c r="I37" s="295">
        <v>6</v>
      </c>
      <c r="J37" s="295" t="s">
        <v>885</v>
      </c>
      <c r="K37" s="295"/>
      <c r="L37" s="295"/>
      <c r="M37" s="295"/>
      <c r="N37" s="295"/>
      <c r="O37" s="301">
        <f t="shared" si="4"/>
        <v>0</v>
      </c>
    </row>
    <row r="38" s="3" customFormat="1" ht="28" customHeight="1" spans="1:15">
      <c r="A38" s="155">
        <v>1</v>
      </c>
      <c r="B38" s="296" t="s">
        <v>987</v>
      </c>
      <c r="C38" s="297"/>
      <c r="D38" s="295"/>
      <c r="E38" s="295"/>
      <c r="F38" s="295"/>
      <c r="G38" s="291">
        <f t="shared" si="1"/>
        <v>0</v>
      </c>
      <c r="H38" s="86">
        <v>17976.62</v>
      </c>
      <c r="I38" s="295" t="s">
        <v>955</v>
      </c>
      <c r="J38" s="295" t="s">
        <v>988</v>
      </c>
      <c r="K38" s="295">
        <f t="shared" ref="K38:N38" si="19">SUM(K39:K43)</f>
        <v>0</v>
      </c>
      <c r="L38" s="295">
        <f t="shared" si="19"/>
        <v>0</v>
      </c>
      <c r="M38" s="295">
        <f t="shared" si="19"/>
        <v>0</v>
      </c>
      <c r="N38" s="295">
        <f t="shared" si="19"/>
        <v>0</v>
      </c>
      <c r="O38" s="301">
        <f t="shared" si="4"/>
        <v>0</v>
      </c>
    </row>
    <row r="39" s="3" customFormat="1" ht="28" customHeight="1" spans="1:15">
      <c r="A39" s="155">
        <v>2</v>
      </c>
      <c r="B39" s="296" t="s">
        <v>989</v>
      </c>
      <c r="C39" s="295">
        <v>1</v>
      </c>
      <c r="D39" s="295">
        <v>3000</v>
      </c>
      <c r="E39" s="295" t="s">
        <v>990</v>
      </c>
      <c r="F39" s="295">
        <v>480</v>
      </c>
      <c r="G39" s="291">
        <f t="shared" si="1"/>
        <v>0.0267013487518788</v>
      </c>
      <c r="H39" s="86">
        <v>17976.62</v>
      </c>
      <c r="I39" s="295">
        <v>1</v>
      </c>
      <c r="J39" s="295" t="s">
        <v>887</v>
      </c>
      <c r="K39" s="295"/>
      <c r="L39" s="295"/>
      <c r="M39" s="295"/>
      <c r="N39" s="295"/>
      <c r="O39" s="301">
        <f t="shared" si="4"/>
        <v>0</v>
      </c>
    </row>
    <row r="40" s="3" customFormat="1" ht="28" customHeight="1" spans="1:15">
      <c r="A40" s="155">
        <v>3</v>
      </c>
      <c r="B40" s="296" t="s">
        <v>991</v>
      </c>
      <c r="C40" s="297"/>
      <c r="D40" s="295"/>
      <c r="E40" s="295"/>
      <c r="F40" s="295"/>
      <c r="G40" s="291">
        <f t="shared" si="1"/>
        <v>0</v>
      </c>
      <c r="H40" s="86">
        <v>17976.62</v>
      </c>
      <c r="I40" s="295">
        <v>2</v>
      </c>
      <c r="J40" s="295" t="s">
        <v>888</v>
      </c>
      <c r="K40" s="295"/>
      <c r="L40" s="295"/>
      <c r="M40" s="295"/>
      <c r="N40" s="295"/>
      <c r="O40" s="301">
        <f t="shared" si="4"/>
        <v>0</v>
      </c>
    </row>
    <row r="41" s="3" customFormat="1" ht="28" customHeight="1" spans="1:15">
      <c r="A41" s="155" t="s">
        <v>937</v>
      </c>
      <c r="B41" s="296" t="s">
        <v>992</v>
      </c>
      <c r="C41" s="297">
        <f t="shared" ref="C41:F41" si="20">SUM(C42:C43)</f>
        <v>0</v>
      </c>
      <c r="D41" s="297">
        <f t="shared" si="20"/>
        <v>0</v>
      </c>
      <c r="E41" s="297">
        <f t="shared" si="20"/>
        <v>0</v>
      </c>
      <c r="F41" s="297">
        <f t="shared" si="20"/>
        <v>0</v>
      </c>
      <c r="G41" s="291">
        <f t="shared" si="1"/>
        <v>0</v>
      </c>
      <c r="H41" s="86">
        <v>17976.62</v>
      </c>
      <c r="I41" s="295">
        <v>3</v>
      </c>
      <c r="J41" s="295" t="s">
        <v>889</v>
      </c>
      <c r="K41" s="295"/>
      <c r="L41" s="295"/>
      <c r="M41" s="295"/>
      <c r="N41" s="295"/>
      <c r="O41" s="301">
        <f t="shared" si="4"/>
        <v>0</v>
      </c>
    </row>
    <row r="42" s="3" customFormat="1" ht="28" customHeight="1" spans="1:15">
      <c r="A42" s="155">
        <v>1</v>
      </c>
      <c r="B42" s="296" t="s">
        <v>993</v>
      </c>
      <c r="C42" s="297"/>
      <c r="D42" s="295"/>
      <c r="E42" s="295"/>
      <c r="F42" s="295"/>
      <c r="G42" s="291">
        <f t="shared" si="1"/>
        <v>0</v>
      </c>
      <c r="H42" s="86">
        <v>17976.62</v>
      </c>
      <c r="I42" s="295">
        <v>4</v>
      </c>
      <c r="J42" s="295" t="s">
        <v>890</v>
      </c>
      <c r="K42" s="295"/>
      <c r="L42" s="295"/>
      <c r="M42" s="295"/>
      <c r="N42" s="295"/>
      <c r="O42" s="301">
        <f t="shared" si="4"/>
        <v>0</v>
      </c>
    </row>
    <row r="43" s="3" customFormat="1" ht="28" customHeight="1" spans="1:15">
      <c r="A43" s="155">
        <v>2</v>
      </c>
      <c r="B43" s="296" t="s">
        <v>994</v>
      </c>
      <c r="C43" s="297"/>
      <c r="D43" s="295"/>
      <c r="E43" s="295"/>
      <c r="F43" s="295"/>
      <c r="G43" s="291">
        <f t="shared" si="1"/>
        <v>0</v>
      </c>
      <c r="H43" s="86">
        <v>17976.62</v>
      </c>
      <c r="I43" s="295">
        <v>5</v>
      </c>
      <c r="J43" s="295" t="s">
        <v>891</v>
      </c>
      <c r="K43" s="295"/>
      <c r="L43" s="295"/>
      <c r="M43" s="295"/>
      <c r="N43" s="295"/>
      <c r="O43" s="301">
        <f t="shared" si="4"/>
        <v>0</v>
      </c>
    </row>
    <row r="44" s="3" customFormat="1" ht="28" customHeight="1" spans="1:15">
      <c r="A44" s="155" t="s">
        <v>955</v>
      </c>
      <c r="B44" s="296" t="s">
        <v>995</v>
      </c>
      <c r="C44" s="297">
        <f t="shared" ref="C44:F44" si="21">SUM(C45:C47)</f>
        <v>0</v>
      </c>
      <c r="D44" s="297">
        <f t="shared" si="21"/>
        <v>0</v>
      </c>
      <c r="E44" s="297">
        <f t="shared" si="21"/>
        <v>0</v>
      </c>
      <c r="F44" s="297">
        <f t="shared" si="21"/>
        <v>0</v>
      </c>
      <c r="G44" s="291">
        <f t="shared" si="1"/>
        <v>0</v>
      </c>
      <c r="H44" s="86">
        <v>17976.62</v>
      </c>
      <c r="I44" s="295" t="s">
        <v>996</v>
      </c>
      <c r="J44" s="295" t="s">
        <v>997</v>
      </c>
      <c r="K44" s="295">
        <f t="shared" ref="K44:N44" si="22">K45+K48</f>
        <v>0</v>
      </c>
      <c r="L44" s="295">
        <f t="shared" si="22"/>
        <v>0</v>
      </c>
      <c r="M44" s="295">
        <f t="shared" si="22"/>
        <v>0</v>
      </c>
      <c r="N44" s="295">
        <f t="shared" si="22"/>
        <v>0</v>
      </c>
      <c r="O44" s="301">
        <f t="shared" si="4"/>
        <v>0</v>
      </c>
    </row>
    <row r="45" s="3" customFormat="1" ht="28" customHeight="1" spans="1:15">
      <c r="A45" s="155"/>
      <c r="B45" s="296" t="s">
        <v>998</v>
      </c>
      <c r="C45" s="297"/>
      <c r="D45" s="295"/>
      <c r="E45" s="295"/>
      <c r="F45" s="295"/>
      <c r="G45" s="291">
        <f t="shared" si="1"/>
        <v>0</v>
      </c>
      <c r="H45" s="86">
        <v>17976.62</v>
      </c>
      <c r="I45" s="295" t="s">
        <v>916</v>
      </c>
      <c r="J45" s="295" t="s">
        <v>999</v>
      </c>
      <c r="K45" s="295">
        <f t="shared" ref="K45:N45" si="23">SUM(K46:K47)</f>
        <v>0</v>
      </c>
      <c r="L45" s="295">
        <f t="shared" si="23"/>
        <v>0</v>
      </c>
      <c r="M45" s="295">
        <f t="shared" si="23"/>
        <v>0</v>
      </c>
      <c r="N45" s="295">
        <f t="shared" si="23"/>
        <v>0</v>
      </c>
      <c r="O45" s="301">
        <f t="shared" si="4"/>
        <v>0</v>
      </c>
    </row>
    <row r="46" s="3" customFormat="1" ht="28" customHeight="1" spans="1:15">
      <c r="A46" s="155"/>
      <c r="B46" s="296" t="s">
        <v>1000</v>
      </c>
      <c r="C46" s="297"/>
      <c r="D46" s="295"/>
      <c r="E46" s="295"/>
      <c r="F46" s="295"/>
      <c r="G46" s="291">
        <f t="shared" si="1"/>
        <v>0</v>
      </c>
      <c r="H46" s="86">
        <v>17976.62</v>
      </c>
      <c r="I46" s="295">
        <v>1</v>
      </c>
      <c r="J46" s="295" t="s">
        <v>1001</v>
      </c>
      <c r="K46" s="295"/>
      <c r="L46" s="295"/>
      <c r="M46" s="295"/>
      <c r="N46" s="295"/>
      <c r="O46" s="301">
        <f t="shared" si="4"/>
        <v>0</v>
      </c>
    </row>
    <row r="47" s="3" customFormat="1" ht="28" customHeight="1" spans="1:15">
      <c r="A47" s="155"/>
      <c r="B47" s="296" t="s">
        <v>1002</v>
      </c>
      <c r="C47" s="297"/>
      <c r="D47" s="295"/>
      <c r="E47" s="295"/>
      <c r="F47" s="295"/>
      <c r="G47" s="291">
        <f t="shared" si="1"/>
        <v>0</v>
      </c>
      <c r="H47" s="86">
        <v>17976.62</v>
      </c>
      <c r="I47" s="295">
        <v>2</v>
      </c>
      <c r="J47" s="295" t="s">
        <v>1003</v>
      </c>
      <c r="K47" s="295"/>
      <c r="L47" s="295"/>
      <c r="M47" s="295"/>
      <c r="N47" s="295"/>
      <c r="O47" s="301">
        <f t="shared" si="4"/>
        <v>0</v>
      </c>
    </row>
    <row r="48" s="3" customFormat="1" ht="28" customHeight="1" spans="1:15">
      <c r="A48" s="155" t="s">
        <v>967</v>
      </c>
      <c r="B48" s="296" t="s">
        <v>1004</v>
      </c>
      <c r="C48" s="295"/>
      <c r="D48" s="295"/>
      <c r="E48" s="295"/>
      <c r="F48" s="96"/>
      <c r="G48" s="291">
        <f t="shared" si="1"/>
        <v>0</v>
      </c>
      <c r="H48" s="86">
        <v>17976.62</v>
      </c>
      <c r="I48" s="295" t="s">
        <v>935</v>
      </c>
      <c r="J48" s="295" t="s">
        <v>1005</v>
      </c>
      <c r="K48" s="295">
        <f t="shared" ref="K48:N48" si="24">SUM(K49:K52)</f>
        <v>0</v>
      </c>
      <c r="L48" s="295">
        <f t="shared" si="24"/>
        <v>0</v>
      </c>
      <c r="M48" s="295">
        <f t="shared" si="24"/>
        <v>0</v>
      </c>
      <c r="N48" s="295">
        <f t="shared" si="24"/>
        <v>0</v>
      </c>
      <c r="O48" s="301">
        <f t="shared" si="4"/>
        <v>0</v>
      </c>
    </row>
    <row r="49" s="3" customFormat="1" ht="28" customHeight="1" spans="1:15">
      <c r="A49" s="155" t="s">
        <v>1006</v>
      </c>
      <c r="B49" s="296" t="s">
        <v>1007</v>
      </c>
      <c r="C49" s="297">
        <f t="shared" ref="C49:F49" si="25">C50+K8+K13</f>
        <v>6</v>
      </c>
      <c r="D49" s="297">
        <f t="shared" si="25"/>
        <v>1078.844</v>
      </c>
      <c r="E49" s="297" t="e">
        <f t="shared" si="25"/>
        <v>#VALUE!</v>
      </c>
      <c r="F49" s="297">
        <f t="shared" si="25"/>
        <v>3588.7</v>
      </c>
      <c r="G49" s="291">
        <f t="shared" si="1"/>
        <v>0.199631521387224</v>
      </c>
      <c r="H49" s="86">
        <v>17976.62</v>
      </c>
      <c r="I49" s="295">
        <v>1</v>
      </c>
      <c r="J49" s="295" t="s">
        <v>897</v>
      </c>
      <c r="K49" s="295"/>
      <c r="L49" s="295"/>
      <c r="M49" s="295"/>
      <c r="N49" s="295"/>
      <c r="O49" s="301">
        <f t="shared" si="4"/>
        <v>0</v>
      </c>
    </row>
    <row r="50" s="3" customFormat="1" ht="28" customHeight="1" spans="1:15">
      <c r="A50" s="155" t="s">
        <v>916</v>
      </c>
      <c r="B50" s="296" t="s">
        <v>1008</v>
      </c>
      <c r="C50" s="297">
        <f t="shared" ref="C50:F50" si="26">C51+C52+C53+C54+C55+C56+C57+K6+K7</f>
        <v>3</v>
      </c>
      <c r="D50" s="297">
        <f t="shared" si="26"/>
        <v>16.844</v>
      </c>
      <c r="E50" s="297" t="e">
        <f t="shared" si="26"/>
        <v>#VALUE!</v>
      </c>
      <c r="F50" s="297">
        <f t="shared" si="26"/>
        <v>2438.7</v>
      </c>
      <c r="G50" s="291">
        <f t="shared" si="1"/>
        <v>0.135659540002514</v>
      </c>
      <c r="H50" s="86">
        <v>17976.62</v>
      </c>
      <c r="I50" s="295">
        <v>2</v>
      </c>
      <c r="J50" s="295" t="s">
        <v>898</v>
      </c>
      <c r="K50" s="295"/>
      <c r="L50" s="295"/>
      <c r="M50" s="295"/>
      <c r="N50" s="295"/>
      <c r="O50" s="301">
        <f t="shared" si="4"/>
        <v>0</v>
      </c>
    </row>
    <row r="51" s="3" customFormat="1" ht="28" customHeight="1" spans="1:15">
      <c r="A51" s="155">
        <v>1</v>
      </c>
      <c r="B51" s="296" t="s">
        <v>1009</v>
      </c>
      <c r="C51" s="297"/>
      <c r="D51" s="295"/>
      <c r="E51" s="295"/>
      <c r="F51" s="295"/>
      <c r="G51" s="291">
        <f t="shared" si="1"/>
        <v>0</v>
      </c>
      <c r="H51" s="86">
        <v>17976.62</v>
      </c>
      <c r="I51" s="295">
        <v>3</v>
      </c>
      <c r="J51" s="295" t="s">
        <v>899</v>
      </c>
      <c r="K51" s="295"/>
      <c r="L51" s="295"/>
      <c r="M51" s="295"/>
      <c r="N51" s="295"/>
      <c r="O51" s="301">
        <f t="shared" si="4"/>
        <v>0</v>
      </c>
    </row>
    <row r="52" s="3" customFormat="1" ht="28" customHeight="1" spans="1:15">
      <c r="A52" s="155">
        <v>2</v>
      </c>
      <c r="B52" s="296" t="s">
        <v>1010</v>
      </c>
      <c r="C52" s="297">
        <v>1</v>
      </c>
      <c r="D52" s="295">
        <v>13.5</v>
      </c>
      <c r="E52" s="295" t="s">
        <v>922</v>
      </c>
      <c r="F52" s="295">
        <v>700</v>
      </c>
      <c r="G52" s="291">
        <f t="shared" si="1"/>
        <v>0.0389394669298233</v>
      </c>
      <c r="H52" s="86">
        <v>17976.62</v>
      </c>
      <c r="I52" s="295">
        <v>4</v>
      </c>
      <c r="J52" s="295" t="s">
        <v>1011</v>
      </c>
      <c r="K52" s="295"/>
      <c r="L52" s="295"/>
      <c r="M52" s="295"/>
      <c r="N52" s="295"/>
      <c r="O52" s="301">
        <f t="shared" si="4"/>
        <v>0</v>
      </c>
    </row>
    <row r="53" s="3" customFormat="1" ht="28" customHeight="1" spans="1:15">
      <c r="A53" s="155">
        <v>3</v>
      </c>
      <c r="B53" s="296" t="s">
        <v>1012</v>
      </c>
      <c r="C53" s="297"/>
      <c r="D53" s="295"/>
      <c r="E53" s="295"/>
      <c r="F53" s="295"/>
      <c r="G53" s="291">
        <f t="shared" si="1"/>
        <v>0</v>
      </c>
      <c r="H53" s="86">
        <v>17976.62</v>
      </c>
      <c r="I53" s="295" t="s">
        <v>1013</v>
      </c>
      <c r="J53" s="295" t="s">
        <v>901</v>
      </c>
      <c r="K53" s="295"/>
      <c r="L53" s="295"/>
      <c r="M53" s="295"/>
      <c r="N53" s="295"/>
      <c r="O53" s="301">
        <f t="shared" si="4"/>
        <v>0</v>
      </c>
    </row>
    <row r="54" s="3" customFormat="1" ht="28" customHeight="1" spans="1:15">
      <c r="A54" s="155">
        <v>4</v>
      </c>
      <c r="B54" s="296" t="s">
        <v>1014</v>
      </c>
      <c r="C54" s="297"/>
      <c r="D54" s="295"/>
      <c r="E54" s="295"/>
      <c r="F54" s="295"/>
      <c r="G54" s="291">
        <f t="shared" si="1"/>
        <v>0</v>
      </c>
      <c r="H54" s="86">
        <v>17976.62</v>
      </c>
      <c r="I54" s="295" t="s">
        <v>1015</v>
      </c>
      <c r="J54" s="295" t="s">
        <v>903</v>
      </c>
      <c r="K54" s="295">
        <f t="shared" ref="K54:N54" si="27">SUM(K55:K56)</f>
        <v>0</v>
      </c>
      <c r="L54" s="295">
        <f t="shared" si="27"/>
        <v>0</v>
      </c>
      <c r="M54" s="295">
        <f t="shared" si="27"/>
        <v>0</v>
      </c>
      <c r="N54" s="295">
        <f t="shared" si="27"/>
        <v>0</v>
      </c>
      <c r="O54" s="301">
        <f t="shared" si="4"/>
        <v>0</v>
      </c>
    </row>
    <row r="55" s="3" customFormat="1" ht="28" customHeight="1" spans="1:15">
      <c r="A55" s="155">
        <v>5</v>
      </c>
      <c r="B55" s="296" t="s">
        <v>1016</v>
      </c>
      <c r="C55" s="297"/>
      <c r="D55" s="295"/>
      <c r="E55" s="295"/>
      <c r="F55" s="295"/>
      <c r="G55" s="291">
        <f t="shared" si="1"/>
        <v>0</v>
      </c>
      <c r="H55" s="86">
        <v>17976.62</v>
      </c>
      <c r="I55" s="295">
        <v>1</v>
      </c>
      <c r="J55" s="295" t="s">
        <v>1017</v>
      </c>
      <c r="K55" s="295"/>
      <c r="L55" s="295"/>
      <c r="M55" s="295"/>
      <c r="N55" s="295"/>
      <c r="O55" s="301">
        <f t="shared" si="4"/>
        <v>0</v>
      </c>
    </row>
    <row r="56" s="3" customFormat="1" ht="28" customHeight="1" spans="1:15">
      <c r="A56" s="155">
        <v>6</v>
      </c>
      <c r="B56" s="296" t="s">
        <v>1018</v>
      </c>
      <c r="C56" s="297"/>
      <c r="D56" s="295"/>
      <c r="E56" s="295"/>
      <c r="F56" s="295"/>
      <c r="G56" s="291">
        <f t="shared" si="1"/>
        <v>0</v>
      </c>
      <c r="H56" s="86">
        <v>17976.62</v>
      </c>
      <c r="I56" s="295">
        <v>2</v>
      </c>
      <c r="J56" s="295" t="s">
        <v>1019</v>
      </c>
      <c r="K56" s="295"/>
      <c r="L56" s="295"/>
      <c r="M56" s="295"/>
      <c r="N56" s="295"/>
      <c r="O56" s="301">
        <f t="shared" si="4"/>
        <v>0</v>
      </c>
    </row>
    <row r="57" s="77" customFormat="1" ht="36" spans="1:15">
      <c r="A57" s="155">
        <v>7</v>
      </c>
      <c r="B57" s="296" t="s">
        <v>1020</v>
      </c>
      <c r="C57" s="297"/>
      <c r="D57" s="295"/>
      <c r="E57" s="295"/>
      <c r="F57" s="295"/>
      <c r="G57" s="291">
        <f t="shared" si="1"/>
        <v>0</v>
      </c>
      <c r="H57" s="86">
        <v>17976.62</v>
      </c>
      <c r="I57" s="295"/>
      <c r="J57" s="295"/>
      <c r="K57" s="295"/>
      <c r="L57" s="295"/>
      <c r="M57" s="295"/>
      <c r="N57" s="295"/>
      <c r="O57" s="301">
        <f t="shared" si="4"/>
        <v>0</v>
      </c>
    </row>
  </sheetData>
  <mergeCells count="11">
    <mergeCell ref="A1:O1"/>
    <mergeCell ref="D2:E2"/>
    <mergeCell ref="F2:G2"/>
    <mergeCell ref="L2:M2"/>
    <mergeCell ref="N2:O2"/>
    <mergeCell ref="A4:B4"/>
    <mergeCell ref="A2:A3"/>
    <mergeCell ref="B2:B3"/>
    <mergeCell ref="C2:C3"/>
    <mergeCell ref="I2:I3"/>
    <mergeCell ref="K2:K3"/>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W277"/>
  <sheetViews>
    <sheetView view="pageBreakPreview" zoomScaleNormal="74" zoomScaleSheetLayoutView="100" workbookViewId="0">
      <pane xSplit="7" ySplit="8" topLeftCell="AE29" activePane="bottomRight" state="frozen"/>
      <selection/>
      <selection pane="topRight"/>
      <selection pane="bottomLeft"/>
      <selection pane="bottomRight" activeCell="U3" sqref="A$1:AT$1048576"/>
    </sheetView>
  </sheetViews>
  <sheetFormatPr defaultColWidth="9" defaultRowHeight="13.5"/>
  <cols>
    <col min="1" max="1" width="5.11666666666667" style="5" customWidth="1"/>
    <col min="2" max="2" width="12.35" style="5" customWidth="1"/>
    <col min="3" max="3" width="10.7833333333333" style="5" customWidth="1"/>
    <col min="4" max="4" width="7.11666666666667" style="5" hidden="1" customWidth="1"/>
    <col min="5" max="5" width="19" style="5" customWidth="1"/>
    <col min="6" max="6" width="12.35" style="5" customWidth="1"/>
    <col min="7" max="7" width="8.55" style="6" customWidth="1"/>
    <col min="8" max="8" width="20.1333333333333" style="5" customWidth="1"/>
    <col min="9" max="9" width="38.575" style="7" customWidth="1"/>
    <col min="10" max="17" width="10.5833333333333" style="5" customWidth="1"/>
    <col min="18" max="18" width="12.6" style="5" customWidth="1"/>
    <col min="19" max="19" width="10.5833333333333" style="5" customWidth="1"/>
    <col min="20" max="20" width="10.5833333333333" style="7" customWidth="1"/>
    <col min="21" max="21" width="14.0833333333333" style="5" customWidth="1"/>
    <col min="22" max="22" width="9.80833333333333" style="5" customWidth="1"/>
    <col min="23" max="23" width="10.9416666666667" style="5" customWidth="1"/>
    <col min="24" max="24" width="11.45" style="5" customWidth="1"/>
    <col min="25" max="26" width="8.40833333333333" style="5" customWidth="1"/>
    <col min="27" max="27" width="10.25" style="5" customWidth="1"/>
    <col min="28" max="28" width="8.40833333333333" style="5" customWidth="1"/>
    <col min="29" max="29" width="12.1333333333333" style="5" customWidth="1"/>
    <col min="30" max="30" width="11.1083333333333" style="5" customWidth="1"/>
    <col min="31" max="31" width="41.1333333333333" style="7" customWidth="1"/>
    <col min="32" max="32" width="41.5" style="7" customWidth="1"/>
    <col min="33" max="34" width="9" style="5" hidden="1" customWidth="1"/>
    <col min="35" max="35" width="9" style="8" hidden="1" customWidth="1"/>
    <col min="36" max="39" width="9" style="5" hidden="1" customWidth="1"/>
    <col min="40" max="40" width="9" style="1" hidden="1" customWidth="1"/>
    <col min="41" max="41" width="9" style="9" hidden="1" customWidth="1"/>
    <col min="42" max="42" width="9" style="1" hidden="1" customWidth="1"/>
    <col min="43" max="45" width="9" style="5" customWidth="1"/>
    <col min="46" max="46" width="14.8583333333333" style="5" customWidth="1"/>
    <col min="47" max="47" width="9" style="9" hidden="1" customWidth="1"/>
    <col min="48" max="16384" width="9" style="1"/>
  </cols>
  <sheetData>
    <row r="1" s="1" customFormat="1" ht="43" customHeight="1" spans="1:47">
      <c r="A1" s="10" t="s">
        <v>0</v>
      </c>
      <c r="B1" s="10"/>
      <c r="C1" s="10"/>
      <c r="D1" s="246"/>
      <c r="E1" s="10"/>
      <c r="F1" s="10"/>
      <c r="G1" s="10"/>
      <c r="H1" s="10"/>
      <c r="I1" s="10"/>
      <c r="J1" s="246"/>
      <c r="K1" s="246"/>
      <c r="L1" s="246"/>
      <c r="M1" s="246"/>
      <c r="N1" s="246"/>
      <c r="O1" s="246"/>
      <c r="P1" s="246"/>
      <c r="Q1" s="246"/>
      <c r="R1" s="246"/>
      <c r="S1" s="10"/>
      <c r="T1" s="246"/>
      <c r="U1" s="10"/>
      <c r="V1" s="10"/>
      <c r="W1" s="10"/>
      <c r="X1" s="10"/>
      <c r="Y1" s="10"/>
      <c r="Z1" s="10"/>
      <c r="AA1" s="10"/>
      <c r="AB1" s="246"/>
      <c r="AC1" s="246"/>
      <c r="AD1" s="246"/>
      <c r="AE1" s="246"/>
      <c r="AF1" s="246"/>
      <c r="AG1" s="246"/>
      <c r="AH1" s="246"/>
      <c r="AI1" s="246"/>
      <c r="AJ1" s="246"/>
      <c r="AK1" s="246"/>
      <c r="AL1" s="246"/>
      <c r="AM1" s="246"/>
      <c r="AN1" s="246"/>
      <c r="AO1" s="246"/>
      <c r="AP1" s="246"/>
      <c r="AQ1" s="10"/>
      <c r="AR1" s="10"/>
      <c r="AS1" s="10"/>
      <c r="AT1" s="10"/>
      <c r="AU1" s="9"/>
    </row>
    <row r="2" s="1" customFormat="1" ht="34" customHeight="1" spans="1:47">
      <c r="A2" s="12" t="s">
        <v>1</v>
      </c>
      <c r="B2" s="13" t="s">
        <v>1047</v>
      </c>
      <c r="C2" s="14" t="s">
        <v>1048</v>
      </c>
      <c r="D2" s="15" t="s">
        <v>3</v>
      </c>
      <c r="E2" s="15" t="s">
        <v>4</v>
      </c>
      <c r="F2" s="15" t="s">
        <v>1049</v>
      </c>
      <c r="G2" s="16" t="s">
        <v>1050</v>
      </c>
      <c r="H2" s="15" t="s">
        <v>7</v>
      </c>
      <c r="I2" s="15" t="s">
        <v>1051</v>
      </c>
      <c r="J2" s="29" t="s">
        <v>3</v>
      </c>
      <c r="K2" s="29"/>
      <c r="L2" s="29"/>
      <c r="M2" s="29"/>
      <c r="N2" s="29"/>
      <c r="O2" s="29"/>
      <c r="P2" s="29"/>
      <c r="Q2" s="29"/>
      <c r="R2" s="30" t="s">
        <v>1052</v>
      </c>
      <c r="S2" s="30" t="s">
        <v>1053</v>
      </c>
      <c r="T2" s="30" t="s">
        <v>1054</v>
      </c>
      <c r="U2" s="38" t="s">
        <v>1055</v>
      </c>
      <c r="V2" s="39"/>
      <c r="W2" s="39"/>
      <c r="X2" s="39"/>
      <c r="Y2" s="39"/>
      <c r="Z2" s="39"/>
      <c r="AA2" s="39"/>
      <c r="AB2" s="46"/>
      <c r="AC2" s="47" t="s">
        <v>10</v>
      </c>
      <c r="AD2" s="47"/>
      <c r="AE2" s="15" t="s">
        <v>1056</v>
      </c>
      <c r="AF2" s="15" t="s">
        <v>1057</v>
      </c>
      <c r="AG2" s="15" t="s">
        <v>13</v>
      </c>
      <c r="AH2" s="15" t="s">
        <v>14</v>
      </c>
      <c r="AI2" s="54" t="s">
        <v>15</v>
      </c>
      <c r="AJ2" s="15" t="s">
        <v>16</v>
      </c>
      <c r="AK2" s="16" t="s">
        <v>17</v>
      </c>
      <c r="AL2" s="15" t="s">
        <v>18</v>
      </c>
      <c r="AM2" s="16" t="s">
        <v>19</v>
      </c>
      <c r="AN2" s="16" t="s">
        <v>20</v>
      </c>
      <c r="AO2" s="16" t="s">
        <v>1058</v>
      </c>
      <c r="AP2" s="16" t="s">
        <v>22</v>
      </c>
      <c r="AQ2" s="15" t="s">
        <v>1059</v>
      </c>
      <c r="AR2" s="15" t="s">
        <v>1060</v>
      </c>
      <c r="AS2" s="15" t="s">
        <v>1061</v>
      </c>
      <c r="AT2" s="15" t="s">
        <v>19</v>
      </c>
      <c r="AU2" s="15" t="s">
        <v>1062</v>
      </c>
    </row>
    <row r="3" s="1" customFormat="1" ht="34" customHeight="1" spans="1:47">
      <c r="A3" s="12"/>
      <c r="B3" s="13"/>
      <c r="C3" s="17"/>
      <c r="D3" s="15"/>
      <c r="E3" s="15"/>
      <c r="F3" s="15"/>
      <c r="G3" s="16"/>
      <c r="H3" s="15"/>
      <c r="I3" s="15"/>
      <c r="J3" s="30" t="s">
        <v>915</v>
      </c>
      <c r="K3" s="30" t="s">
        <v>983</v>
      </c>
      <c r="L3" s="30" t="s">
        <v>1007</v>
      </c>
      <c r="M3" s="30" t="s">
        <v>954</v>
      </c>
      <c r="N3" s="30" t="s">
        <v>964</v>
      </c>
      <c r="O3" s="30" t="s">
        <v>997</v>
      </c>
      <c r="P3" s="30" t="s">
        <v>1063</v>
      </c>
      <c r="Q3" s="30" t="s">
        <v>981</v>
      </c>
      <c r="R3" s="40"/>
      <c r="S3" s="40"/>
      <c r="T3" s="40"/>
      <c r="U3" s="41" t="s">
        <v>1064</v>
      </c>
      <c r="V3" s="30" t="s">
        <v>1065</v>
      </c>
      <c r="W3" s="30" t="s">
        <v>1066</v>
      </c>
      <c r="X3" s="42" t="s">
        <v>1067</v>
      </c>
      <c r="Y3" s="42" t="s">
        <v>1068</v>
      </c>
      <c r="Z3" s="42" t="s">
        <v>1069</v>
      </c>
      <c r="AA3" s="42" t="s">
        <v>1070</v>
      </c>
      <c r="AB3" s="48" t="s">
        <v>1071</v>
      </c>
      <c r="AC3" s="47" t="s">
        <v>31</v>
      </c>
      <c r="AD3" s="15" t="s">
        <v>32</v>
      </c>
      <c r="AE3" s="15"/>
      <c r="AF3" s="15"/>
      <c r="AG3" s="15"/>
      <c r="AH3" s="15"/>
      <c r="AI3" s="54"/>
      <c r="AJ3" s="15"/>
      <c r="AK3" s="16"/>
      <c r="AL3" s="15"/>
      <c r="AM3" s="16"/>
      <c r="AN3" s="16"/>
      <c r="AO3" s="16"/>
      <c r="AP3" s="16"/>
      <c r="AQ3" s="15"/>
      <c r="AR3" s="15"/>
      <c r="AS3" s="15"/>
      <c r="AT3" s="15"/>
      <c r="AU3" s="15"/>
    </row>
    <row r="4" s="1" customFormat="1" ht="33" customHeight="1" spans="1:47">
      <c r="A4" s="12"/>
      <c r="B4" s="13"/>
      <c r="C4" s="18"/>
      <c r="D4" s="15"/>
      <c r="E4" s="15"/>
      <c r="F4" s="15"/>
      <c r="G4" s="16"/>
      <c r="H4" s="15"/>
      <c r="I4" s="15"/>
      <c r="J4" s="31"/>
      <c r="K4" s="31"/>
      <c r="L4" s="31"/>
      <c r="M4" s="31"/>
      <c r="N4" s="31"/>
      <c r="O4" s="31"/>
      <c r="P4" s="31"/>
      <c r="Q4" s="31"/>
      <c r="R4" s="31"/>
      <c r="S4" s="31"/>
      <c r="T4" s="31"/>
      <c r="U4" s="43"/>
      <c r="V4" s="31"/>
      <c r="W4" s="31"/>
      <c r="X4" s="42"/>
      <c r="Y4" s="42"/>
      <c r="Z4" s="42"/>
      <c r="AA4" s="42"/>
      <c r="AB4" s="49"/>
      <c r="AC4" s="47"/>
      <c r="AD4" s="15"/>
      <c r="AE4" s="15"/>
      <c r="AF4" s="15"/>
      <c r="AG4" s="15"/>
      <c r="AH4" s="15"/>
      <c r="AI4" s="54"/>
      <c r="AJ4" s="15"/>
      <c r="AK4" s="16"/>
      <c r="AL4" s="15"/>
      <c r="AM4" s="16"/>
      <c r="AN4" s="16"/>
      <c r="AO4" s="16"/>
      <c r="AP4" s="16"/>
      <c r="AQ4" s="15"/>
      <c r="AR4" s="15"/>
      <c r="AS4" s="15"/>
      <c r="AT4" s="15"/>
      <c r="AU4" s="15"/>
    </row>
    <row r="5" s="2" customFormat="1" ht="41" customHeight="1" spans="1:47">
      <c r="A5" s="19" t="s">
        <v>31</v>
      </c>
      <c r="B5" s="19"/>
      <c r="C5" s="19"/>
      <c r="D5" s="19"/>
      <c r="E5" s="19"/>
      <c r="F5" s="19"/>
      <c r="G5" s="19"/>
      <c r="H5" s="19"/>
      <c r="I5" s="32"/>
      <c r="J5" s="19">
        <f t="shared" ref="J5:AD5" si="0">J6+J104+J122+J202+J206+J227+J236+J238</f>
        <v>69</v>
      </c>
      <c r="K5" s="19">
        <f t="shared" si="0"/>
        <v>2</v>
      </c>
      <c r="L5" s="19">
        <f t="shared" si="0"/>
        <v>56</v>
      </c>
      <c r="M5" s="19">
        <f t="shared" si="0"/>
        <v>0</v>
      </c>
      <c r="N5" s="19">
        <f t="shared" si="0"/>
        <v>1</v>
      </c>
      <c r="O5" s="19">
        <f t="shared" si="0"/>
        <v>0</v>
      </c>
      <c r="P5" s="19">
        <f t="shared" si="0"/>
        <v>0</v>
      </c>
      <c r="Q5" s="19">
        <f t="shared" si="0"/>
        <v>0</v>
      </c>
      <c r="R5" s="19">
        <f t="shared" si="0"/>
        <v>326507</v>
      </c>
      <c r="S5" s="19">
        <f t="shared" si="0"/>
        <v>0</v>
      </c>
      <c r="T5" s="19">
        <f t="shared" si="0"/>
        <v>0</v>
      </c>
      <c r="U5" s="19">
        <f t="shared" si="0"/>
        <v>68929.06</v>
      </c>
      <c r="V5" s="19">
        <f t="shared" si="0"/>
        <v>18206</v>
      </c>
      <c r="W5" s="19">
        <f t="shared" si="0"/>
        <v>23018.52</v>
      </c>
      <c r="X5" s="19">
        <f t="shared" si="0"/>
        <v>26005.54</v>
      </c>
      <c r="Y5" s="19">
        <f t="shared" si="0"/>
        <v>0</v>
      </c>
      <c r="Z5" s="19">
        <f t="shared" si="0"/>
        <v>499</v>
      </c>
      <c r="AA5" s="19">
        <f t="shared" si="0"/>
        <v>1200</v>
      </c>
      <c r="AB5" s="19">
        <f t="shared" si="0"/>
        <v>0</v>
      </c>
      <c r="AC5" s="19">
        <f t="shared" si="0"/>
        <v>101883</v>
      </c>
      <c r="AD5" s="19">
        <f t="shared" si="0"/>
        <v>50326</v>
      </c>
      <c r="AE5" s="32"/>
      <c r="AF5" s="32"/>
      <c r="AG5" s="19"/>
      <c r="AH5" s="19"/>
      <c r="AI5" s="55"/>
      <c r="AJ5" s="56"/>
      <c r="AK5" s="19"/>
      <c r="AL5" s="19"/>
      <c r="AM5" s="56"/>
      <c r="AN5" s="57"/>
      <c r="AO5" s="57"/>
      <c r="AP5" s="57"/>
      <c r="AQ5" s="261"/>
      <c r="AR5" s="261"/>
      <c r="AS5" s="261"/>
      <c r="AT5" s="261"/>
      <c r="AU5" s="67"/>
    </row>
    <row r="6" s="3" customFormat="1" ht="18" customHeight="1" spans="1:47">
      <c r="A6" s="155"/>
      <c r="B6" s="156" t="s">
        <v>39</v>
      </c>
      <c r="C6" s="156"/>
      <c r="D6" s="156"/>
      <c r="E6" s="157"/>
      <c r="F6" s="156"/>
      <c r="G6" s="156"/>
      <c r="H6" s="157"/>
      <c r="I6" s="156"/>
      <c r="J6" s="166">
        <f t="shared" ref="J6:AA6" si="1">J7+J67+J74+J90++J95+J101</f>
        <v>69</v>
      </c>
      <c r="K6" s="166">
        <f t="shared" si="1"/>
        <v>0</v>
      </c>
      <c r="L6" s="166">
        <f t="shared" si="1"/>
        <v>0</v>
      </c>
      <c r="M6" s="166">
        <f t="shared" si="1"/>
        <v>0</v>
      </c>
      <c r="N6" s="166">
        <f t="shared" si="1"/>
        <v>0</v>
      </c>
      <c r="O6" s="166">
        <f t="shared" si="1"/>
        <v>0</v>
      </c>
      <c r="P6" s="166">
        <f t="shared" si="1"/>
        <v>0</v>
      </c>
      <c r="Q6" s="166">
        <f t="shared" si="1"/>
        <v>0</v>
      </c>
      <c r="R6" s="166">
        <f t="shared" si="1"/>
        <v>205149</v>
      </c>
      <c r="S6" s="166">
        <f t="shared" si="1"/>
        <v>0</v>
      </c>
      <c r="T6" s="166">
        <f t="shared" si="1"/>
        <v>0</v>
      </c>
      <c r="U6" s="166">
        <f t="shared" si="1"/>
        <v>25672.56</v>
      </c>
      <c r="V6" s="166">
        <f t="shared" si="1"/>
        <v>8346</v>
      </c>
      <c r="W6" s="166">
        <f t="shared" si="1"/>
        <v>7416.52</v>
      </c>
      <c r="X6" s="166">
        <f t="shared" si="1"/>
        <v>9411.04</v>
      </c>
      <c r="Y6" s="166">
        <f t="shared" si="1"/>
        <v>0</v>
      </c>
      <c r="Z6" s="166">
        <f t="shared" si="1"/>
        <v>499</v>
      </c>
      <c r="AA6" s="166">
        <f t="shared" si="1"/>
        <v>0</v>
      </c>
      <c r="AB6" s="166"/>
      <c r="AC6" s="166">
        <f>AC7+AC67+AC74+AC90++AC95+AC101</f>
        <v>63516</v>
      </c>
      <c r="AD6" s="166">
        <f>AD7+AD67+AD74+AD90++AD95+AD101</f>
        <v>29590</v>
      </c>
      <c r="AE6" s="170"/>
      <c r="AF6" s="170"/>
      <c r="AG6" s="175"/>
      <c r="AH6" s="175"/>
      <c r="AI6" s="176"/>
      <c r="AJ6" s="177"/>
      <c r="AK6" s="175"/>
      <c r="AL6" s="175"/>
      <c r="AM6" s="175"/>
      <c r="AN6" s="178"/>
      <c r="AO6" s="178"/>
      <c r="AP6" s="178"/>
      <c r="AQ6" s="178"/>
      <c r="AR6" s="178"/>
      <c r="AS6" s="178"/>
      <c r="AT6" s="178"/>
      <c r="AU6" s="178"/>
    </row>
    <row r="7" s="3" customFormat="1" ht="18" customHeight="1" spans="1:47">
      <c r="A7" s="155"/>
      <c r="B7" s="156" t="s">
        <v>40</v>
      </c>
      <c r="C7" s="156"/>
      <c r="D7" s="156"/>
      <c r="E7" s="157"/>
      <c r="F7" s="156"/>
      <c r="G7" s="156"/>
      <c r="H7" s="157"/>
      <c r="I7" s="156"/>
      <c r="J7" s="166">
        <f t="shared" ref="J7:AA7" si="2">J8+J48+J49+J64+J66+J23</f>
        <v>53</v>
      </c>
      <c r="K7" s="166">
        <f t="shared" si="2"/>
        <v>0</v>
      </c>
      <c r="L7" s="166">
        <f t="shared" si="2"/>
        <v>0</v>
      </c>
      <c r="M7" s="166">
        <f t="shared" si="2"/>
        <v>0</v>
      </c>
      <c r="N7" s="166">
        <f t="shared" si="2"/>
        <v>0</v>
      </c>
      <c r="O7" s="166">
        <f t="shared" si="2"/>
        <v>0</v>
      </c>
      <c r="P7" s="166">
        <f t="shared" si="2"/>
        <v>0</v>
      </c>
      <c r="Q7" s="166">
        <f t="shared" si="2"/>
        <v>0</v>
      </c>
      <c r="R7" s="166">
        <f t="shared" si="2"/>
        <v>158242</v>
      </c>
      <c r="S7" s="166">
        <f t="shared" si="2"/>
        <v>0</v>
      </c>
      <c r="T7" s="166">
        <f t="shared" si="2"/>
        <v>0</v>
      </c>
      <c r="U7" s="166">
        <f t="shared" si="2"/>
        <v>14359.46</v>
      </c>
      <c r="V7" s="166">
        <f t="shared" si="2"/>
        <v>4704</v>
      </c>
      <c r="W7" s="166">
        <f t="shared" si="2"/>
        <v>5256.52</v>
      </c>
      <c r="X7" s="166">
        <f t="shared" si="2"/>
        <v>3899.94</v>
      </c>
      <c r="Y7" s="166">
        <f t="shared" si="2"/>
        <v>0</v>
      </c>
      <c r="Z7" s="166">
        <f t="shared" si="2"/>
        <v>499</v>
      </c>
      <c r="AA7" s="166">
        <f t="shared" si="2"/>
        <v>0</v>
      </c>
      <c r="AB7" s="166"/>
      <c r="AC7" s="166">
        <f>AC8+AC48+AC49+AC64+AC66+AC23</f>
        <v>43937</v>
      </c>
      <c r="AD7" s="166">
        <f>AD8+AD48+AD49+AD64+AD66+AD23</f>
        <v>18817</v>
      </c>
      <c r="AE7" s="170"/>
      <c r="AF7" s="170"/>
      <c r="AG7" s="175"/>
      <c r="AH7" s="175"/>
      <c r="AI7" s="176"/>
      <c r="AJ7" s="177"/>
      <c r="AK7" s="175"/>
      <c r="AL7" s="175"/>
      <c r="AM7" s="175"/>
      <c r="AN7" s="178"/>
      <c r="AO7" s="178"/>
      <c r="AP7" s="178"/>
      <c r="AQ7" s="178"/>
      <c r="AR7" s="178"/>
      <c r="AS7" s="178"/>
      <c r="AT7" s="178"/>
      <c r="AU7" s="178"/>
    </row>
    <row r="8" s="3" customFormat="1" ht="18" customHeight="1" spans="1:47">
      <c r="A8" s="155"/>
      <c r="B8" s="156" t="s">
        <v>41</v>
      </c>
      <c r="C8" s="156"/>
      <c r="D8" s="156"/>
      <c r="E8" s="157"/>
      <c r="F8" s="156"/>
      <c r="G8" s="156"/>
      <c r="H8" s="157"/>
      <c r="I8" s="156"/>
      <c r="J8" s="166">
        <f>SUM(J9:J22)</f>
        <v>14</v>
      </c>
      <c r="K8" s="166">
        <f t="shared" ref="K8:AA8" si="3">SUM(K9:K22)</f>
        <v>0</v>
      </c>
      <c r="L8" s="166">
        <f t="shared" si="3"/>
        <v>0</v>
      </c>
      <c r="M8" s="166">
        <f t="shared" si="3"/>
        <v>0</v>
      </c>
      <c r="N8" s="166">
        <f t="shared" si="3"/>
        <v>0</v>
      </c>
      <c r="O8" s="166">
        <f t="shared" si="3"/>
        <v>0</v>
      </c>
      <c r="P8" s="166">
        <f t="shared" si="3"/>
        <v>0</v>
      </c>
      <c r="Q8" s="166">
        <f t="shared" si="3"/>
        <v>0</v>
      </c>
      <c r="R8" s="166">
        <f t="shared" si="3"/>
        <v>37804</v>
      </c>
      <c r="S8" s="166">
        <f t="shared" si="3"/>
        <v>0</v>
      </c>
      <c r="T8" s="166">
        <f t="shared" si="3"/>
        <v>0</v>
      </c>
      <c r="U8" s="166">
        <f t="shared" si="3"/>
        <v>2020</v>
      </c>
      <c r="V8" s="166">
        <f t="shared" ref="V8:AA8" si="4">SUM(V9:V22)</f>
        <v>1540</v>
      </c>
      <c r="W8" s="166">
        <f t="shared" si="4"/>
        <v>480</v>
      </c>
      <c r="X8" s="166">
        <f t="shared" si="4"/>
        <v>0</v>
      </c>
      <c r="Y8" s="166">
        <f t="shared" si="4"/>
        <v>0</v>
      </c>
      <c r="Z8" s="166">
        <f t="shared" si="4"/>
        <v>0</v>
      </c>
      <c r="AA8" s="166">
        <f t="shared" si="4"/>
        <v>0</v>
      </c>
      <c r="AB8" s="166"/>
      <c r="AC8" s="166">
        <f>SUM(AC9:AC18)</f>
        <v>9600</v>
      </c>
      <c r="AD8" s="166">
        <f>SUM(AD9:AD18)</f>
        <v>4041</v>
      </c>
      <c r="AE8" s="170"/>
      <c r="AF8" s="170"/>
      <c r="AG8" s="175"/>
      <c r="AH8" s="175"/>
      <c r="AI8" s="176"/>
      <c r="AJ8" s="177"/>
      <c r="AK8" s="175"/>
      <c r="AL8" s="175"/>
      <c r="AM8" s="175"/>
      <c r="AN8" s="178"/>
      <c r="AO8" s="178"/>
      <c r="AP8" s="178"/>
      <c r="AQ8" s="178"/>
      <c r="AR8" s="178"/>
      <c r="AS8" s="178"/>
      <c r="AT8" s="178"/>
      <c r="AU8" s="178"/>
    </row>
    <row r="9" s="1" customFormat="1" ht="100" customHeight="1" spans="1:47">
      <c r="A9" s="20">
        <v>1</v>
      </c>
      <c r="B9" s="20" t="s">
        <v>42</v>
      </c>
      <c r="C9" s="20">
        <v>2022</v>
      </c>
      <c r="D9" s="22" t="s">
        <v>43</v>
      </c>
      <c r="E9" s="22" t="s">
        <v>44</v>
      </c>
      <c r="F9" s="22" t="s">
        <v>45</v>
      </c>
      <c r="G9" s="22" t="s">
        <v>1072</v>
      </c>
      <c r="H9" s="22" t="s">
        <v>46</v>
      </c>
      <c r="I9" s="34" t="s">
        <v>47</v>
      </c>
      <c r="J9" s="22">
        <v>1</v>
      </c>
      <c r="K9" s="22"/>
      <c r="L9" s="22"/>
      <c r="M9" s="22"/>
      <c r="N9" s="22"/>
      <c r="O9" s="22"/>
      <c r="P9" s="22"/>
      <c r="Q9" s="22"/>
      <c r="R9" s="22">
        <v>7623</v>
      </c>
      <c r="S9" s="22" t="s">
        <v>50</v>
      </c>
      <c r="T9" s="34" t="s">
        <v>51</v>
      </c>
      <c r="U9" s="44">
        <v>37</v>
      </c>
      <c r="V9" s="44">
        <v>0</v>
      </c>
      <c r="W9" s="44">
        <v>37</v>
      </c>
      <c r="X9" s="44">
        <v>0</v>
      </c>
      <c r="Y9" s="44">
        <v>0</v>
      </c>
      <c r="Z9" s="44">
        <v>0</v>
      </c>
      <c r="AA9" s="44">
        <v>0</v>
      </c>
      <c r="AB9" s="44"/>
      <c r="AC9" s="50">
        <v>2178</v>
      </c>
      <c r="AD9" s="50">
        <v>1175</v>
      </c>
      <c r="AE9" s="34" t="s">
        <v>48</v>
      </c>
      <c r="AF9" s="34" t="s">
        <v>49</v>
      </c>
      <c r="AG9" s="22" t="s">
        <v>50</v>
      </c>
      <c r="AH9" s="21" t="s">
        <v>51</v>
      </c>
      <c r="AI9" s="58" t="s">
        <v>52</v>
      </c>
      <c r="AJ9" s="21" t="s">
        <v>53</v>
      </c>
      <c r="AK9" s="21" t="s">
        <v>1073</v>
      </c>
      <c r="AL9" s="21" t="s">
        <v>55</v>
      </c>
      <c r="AM9" s="21"/>
      <c r="AN9" s="21" t="s">
        <v>56</v>
      </c>
      <c r="AO9" s="133"/>
      <c r="AP9" s="21"/>
      <c r="AQ9" s="20"/>
      <c r="AR9" s="20"/>
      <c r="AS9" s="20"/>
      <c r="AT9" s="20"/>
      <c r="AU9" s="128"/>
    </row>
    <row r="10" s="1" customFormat="1" ht="33.75" spans="1:47">
      <c r="A10" s="20">
        <v>2</v>
      </c>
      <c r="B10" s="20" t="s">
        <v>57</v>
      </c>
      <c r="C10" s="20">
        <v>2022</v>
      </c>
      <c r="D10" s="22" t="s">
        <v>43</v>
      </c>
      <c r="E10" s="22" t="s">
        <v>58</v>
      </c>
      <c r="F10" s="22" t="s">
        <v>45</v>
      </c>
      <c r="G10" s="22" t="s">
        <v>1074</v>
      </c>
      <c r="H10" s="22" t="s">
        <v>59</v>
      </c>
      <c r="I10" s="34" t="s">
        <v>60</v>
      </c>
      <c r="J10" s="22">
        <v>1</v>
      </c>
      <c r="K10" s="22"/>
      <c r="L10" s="22"/>
      <c r="M10" s="22"/>
      <c r="N10" s="22"/>
      <c r="O10" s="22"/>
      <c r="P10" s="22"/>
      <c r="Q10" s="22"/>
      <c r="R10" s="22">
        <v>7623</v>
      </c>
      <c r="S10" s="22" t="s">
        <v>50</v>
      </c>
      <c r="T10" s="34" t="s">
        <v>51</v>
      </c>
      <c r="U10" s="44">
        <v>60</v>
      </c>
      <c r="V10" s="44">
        <v>0</v>
      </c>
      <c r="W10" s="44">
        <v>60</v>
      </c>
      <c r="X10" s="44">
        <v>0</v>
      </c>
      <c r="Y10" s="44">
        <v>0</v>
      </c>
      <c r="Z10" s="44">
        <v>0</v>
      </c>
      <c r="AA10" s="44">
        <v>0</v>
      </c>
      <c r="AB10" s="44"/>
      <c r="AC10" s="50">
        <v>2178</v>
      </c>
      <c r="AD10" s="50">
        <v>1175</v>
      </c>
      <c r="AE10" s="34" t="s">
        <v>61</v>
      </c>
      <c r="AF10" s="34" t="s">
        <v>62</v>
      </c>
      <c r="AG10" s="22" t="s">
        <v>50</v>
      </c>
      <c r="AH10" s="21" t="s">
        <v>51</v>
      </c>
      <c r="AI10" s="58" t="s">
        <v>52</v>
      </c>
      <c r="AJ10" s="21" t="s">
        <v>53</v>
      </c>
      <c r="AK10" s="21" t="s">
        <v>1073</v>
      </c>
      <c r="AL10" s="21" t="s">
        <v>55</v>
      </c>
      <c r="AM10" s="59" t="s">
        <v>63</v>
      </c>
      <c r="AN10" s="21" t="s">
        <v>56</v>
      </c>
      <c r="AO10" s="133"/>
      <c r="AP10" s="21"/>
      <c r="AQ10" s="20"/>
      <c r="AR10" s="20"/>
      <c r="AS10" s="20"/>
      <c r="AT10" s="20"/>
      <c r="AU10" s="128"/>
    </row>
    <row r="11" s="1" customFormat="1" ht="33.75" spans="1:47">
      <c r="A11" s="20">
        <v>3</v>
      </c>
      <c r="B11" s="20" t="s">
        <v>64</v>
      </c>
      <c r="C11" s="20">
        <v>2022</v>
      </c>
      <c r="D11" s="20" t="s">
        <v>43</v>
      </c>
      <c r="E11" s="21" t="s">
        <v>65</v>
      </c>
      <c r="F11" s="26" t="s">
        <v>45</v>
      </c>
      <c r="G11" s="22" t="s">
        <v>1074</v>
      </c>
      <c r="H11" s="25" t="s">
        <v>66</v>
      </c>
      <c r="I11" s="36" t="s">
        <v>67</v>
      </c>
      <c r="J11" s="22">
        <v>1</v>
      </c>
      <c r="K11" s="24"/>
      <c r="L11" s="24"/>
      <c r="M11" s="24"/>
      <c r="N11" s="24"/>
      <c r="O11" s="24"/>
      <c r="P11" s="24"/>
      <c r="Q11" s="24"/>
      <c r="R11" s="22">
        <v>3742</v>
      </c>
      <c r="S11" s="22" t="s">
        <v>70</v>
      </c>
      <c r="T11" s="34" t="s">
        <v>1075</v>
      </c>
      <c r="U11" s="44">
        <v>45</v>
      </c>
      <c r="V11" s="44">
        <v>0</v>
      </c>
      <c r="W11" s="44">
        <v>45</v>
      </c>
      <c r="X11" s="44">
        <v>0</v>
      </c>
      <c r="Y11" s="44">
        <v>0</v>
      </c>
      <c r="Z11" s="44">
        <v>0</v>
      </c>
      <c r="AA11" s="44">
        <v>0</v>
      </c>
      <c r="AB11" s="44"/>
      <c r="AC11" s="50">
        <v>1069</v>
      </c>
      <c r="AD11" s="50">
        <v>353</v>
      </c>
      <c r="AE11" s="33" t="s">
        <v>68</v>
      </c>
      <c r="AF11" s="33" t="s">
        <v>69</v>
      </c>
      <c r="AG11" s="21" t="s">
        <v>70</v>
      </c>
      <c r="AH11" s="21" t="s">
        <v>1075</v>
      </c>
      <c r="AI11" s="58" t="s">
        <v>52</v>
      </c>
      <c r="AJ11" s="21" t="s">
        <v>53</v>
      </c>
      <c r="AK11" s="21" t="s">
        <v>1073</v>
      </c>
      <c r="AL11" s="21" t="s">
        <v>55</v>
      </c>
      <c r="AM11" s="59" t="s">
        <v>63</v>
      </c>
      <c r="AN11" s="21" t="s">
        <v>56</v>
      </c>
      <c r="AO11" s="133"/>
      <c r="AP11" s="21"/>
      <c r="AQ11" s="20"/>
      <c r="AR11" s="20"/>
      <c r="AS11" s="20"/>
      <c r="AT11" s="20"/>
      <c r="AU11" s="128"/>
    </row>
    <row r="12" s="1" customFormat="1" ht="56.25" spans="1:47">
      <c r="A12" s="20">
        <v>4</v>
      </c>
      <c r="B12" s="20" t="s">
        <v>72</v>
      </c>
      <c r="C12" s="20">
        <v>2022</v>
      </c>
      <c r="D12" s="21" t="s">
        <v>43</v>
      </c>
      <c r="E12" s="21" t="s">
        <v>73</v>
      </c>
      <c r="F12" s="21" t="s">
        <v>45</v>
      </c>
      <c r="G12" s="22" t="s">
        <v>1074</v>
      </c>
      <c r="H12" s="21" t="s">
        <v>74</v>
      </c>
      <c r="I12" s="33" t="s">
        <v>75</v>
      </c>
      <c r="J12" s="22">
        <v>1</v>
      </c>
      <c r="K12" s="21"/>
      <c r="L12" s="21"/>
      <c r="M12" s="21"/>
      <c r="N12" s="21"/>
      <c r="O12" s="21"/>
      <c r="P12" s="21"/>
      <c r="Q12" s="21"/>
      <c r="R12" s="22">
        <v>3584</v>
      </c>
      <c r="S12" s="22" t="s">
        <v>78</v>
      </c>
      <c r="T12" s="34" t="s">
        <v>1076</v>
      </c>
      <c r="U12" s="44">
        <v>20</v>
      </c>
      <c r="V12" s="44">
        <v>0</v>
      </c>
      <c r="W12" s="44">
        <v>20</v>
      </c>
      <c r="X12" s="44">
        <v>0</v>
      </c>
      <c r="Y12" s="44">
        <v>0</v>
      </c>
      <c r="Z12" s="44">
        <v>0</v>
      </c>
      <c r="AA12" s="44">
        <v>0</v>
      </c>
      <c r="AB12" s="44"/>
      <c r="AC12" s="50">
        <v>1024</v>
      </c>
      <c r="AD12" s="50">
        <v>369</v>
      </c>
      <c r="AE12" s="33" t="s">
        <v>76</v>
      </c>
      <c r="AF12" s="33" t="s">
        <v>77</v>
      </c>
      <c r="AG12" s="21" t="s">
        <v>78</v>
      </c>
      <c r="AH12" s="21" t="s">
        <v>1076</v>
      </c>
      <c r="AI12" s="58" t="s">
        <v>80</v>
      </c>
      <c r="AJ12" s="21" t="s">
        <v>81</v>
      </c>
      <c r="AK12" s="21" t="s">
        <v>82</v>
      </c>
      <c r="AL12" s="21" t="s">
        <v>55</v>
      </c>
      <c r="AM12" s="21" t="s">
        <v>83</v>
      </c>
      <c r="AN12" s="21" t="s">
        <v>56</v>
      </c>
      <c r="AO12" s="133"/>
      <c r="AP12" s="21"/>
      <c r="AQ12" s="20"/>
      <c r="AR12" s="20"/>
      <c r="AS12" s="20"/>
      <c r="AT12" s="20"/>
      <c r="AU12" s="128"/>
    </row>
    <row r="13" s="1" customFormat="1" ht="45" spans="1:47">
      <c r="A13" s="20">
        <v>5</v>
      </c>
      <c r="B13" s="20" t="s">
        <v>84</v>
      </c>
      <c r="C13" s="20">
        <v>2022</v>
      </c>
      <c r="D13" s="21" t="s">
        <v>43</v>
      </c>
      <c r="E13" s="21" t="s">
        <v>85</v>
      </c>
      <c r="F13" s="22" t="s">
        <v>45</v>
      </c>
      <c r="G13" s="22" t="s">
        <v>1072</v>
      </c>
      <c r="H13" s="21" t="s">
        <v>86</v>
      </c>
      <c r="I13" s="33" t="s">
        <v>87</v>
      </c>
      <c r="J13" s="22">
        <v>1</v>
      </c>
      <c r="K13" s="21"/>
      <c r="L13" s="21"/>
      <c r="M13" s="21"/>
      <c r="N13" s="21"/>
      <c r="O13" s="21"/>
      <c r="P13" s="21"/>
      <c r="Q13" s="21"/>
      <c r="R13" s="22">
        <v>466</v>
      </c>
      <c r="S13" s="22" t="s">
        <v>86</v>
      </c>
      <c r="T13" s="34" t="s">
        <v>90</v>
      </c>
      <c r="U13" s="44">
        <v>50</v>
      </c>
      <c r="V13" s="44">
        <v>0</v>
      </c>
      <c r="W13" s="44">
        <v>50</v>
      </c>
      <c r="X13" s="44">
        <v>0</v>
      </c>
      <c r="Y13" s="44">
        <v>0</v>
      </c>
      <c r="Z13" s="44">
        <v>0</v>
      </c>
      <c r="AA13" s="44">
        <v>0</v>
      </c>
      <c r="AB13" s="44"/>
      <c r="AC13" s="50">
        <v>133</v>
      </c>
      <c r="AD13" s="50">
        <v>19</v>
      </c>
      <c r="AE13" s="33" t="s">
        <v>88</v>
      </c>
      <c r="AF13" s="33" t="s">
        <v>89</v>
      </c>
      <c r="AG13" s="21" t="s">
        <v>86</v>
      </c>
      <c r="AH13" s="21" t="s">
        <v>90</v>
      </c>
      <c r="AI13" s="58" t="s">
        <v>52</v>
      </c>
      <c r="AJ13" s="21" t="s">
        <v>53</v>
      </c>
      <c r="AK13" s="21" t="s">
        <v>1073</v>
      </c>
      <c r="AL13" s="21" t="s">
        <v>55</v>
      </c>
      <c r="AM13" s="21" t="s">
        <v>80</v>
      </c>
      <c r="AN13" s="21" t="s">
        <v>56</v>
      </c>
      <c r="AO13" s="133"/>
      <c r="AP13" s="21"/>
      <c r="AQ13" s="20"/>
      <c r="AR13" s="20"/>
      <c r="AS13" s="20"/>
      <c r="AT13" s="20"/>
      <c r="AU13" s="128"/>
    </row>
    <row r="14" s="1" customFormat="1" ht="32" customHeight="1" spans="1:47">
      <c r="A14" s="20">
        <v>6</v>
      </c>
      <c r="B14" s="20" t="s">
        <v>91</v>
      </c>
      <c r="C14" s="20">
        <v>2022</v>
      </c>
      <c r="D14" s="21" t="s">
        <v>43</v>
      </c>
      <c r="E14" s="21" t="s">
        <v>92</v>
      </c>
      <c r="F14" s="22" t="s">
        <v>45</v>
      </c>
      <c r="G14" s="22" t="s">
        <v>1072</v>
      </c>
      <c r="H14" s="21" t="s">
        <v>93</v>
      </c>
      <c r="I14" s="33" t="s">
        <v>94</v>
      </c>
      <c r="J14" s="22">
        <v>1</v>
      </c>
      <c r="K14" s="21"/>
      <c r="L14" s="21"/>
      <c r="M14" s="21"/>
      <c r="N14" s="21"/>
      <c r="O14" s="21"/>
      <c r="P14" s="21"/>
      <c r="Q14" s="21"/>
      <c r="R14" s="22">
        <v>3742</v>
      </c>
      <c r="S14" s="22" t="s">
        <v>70</v>
      </c>
      <c r="T14" s="34" t="s">
        <v>1075</v>
      </c>
      <c r="U14" s="44">
        <v>40</v>
      </c>
      <c r="V14" s="44">
        <v>0</v>
      </c>
      <c r="W14" s="44">
        <v>40</v>
      </c>
      <c r="X14" s="44">
        <v>0</v>
      </c>
      <c r="Y14" s="44">
        <v>0</v>
      </c>
      <c r="Z14" s="44">
        <v>0</v>
      </c>
      <c r="AA14" s="44">
        <v>0</v>
      </c>
      <c r="AB14" s="44"/>
      <c r="AC14" s="50">
        <v>1069</v>
      </c>
      <c r="AD14" s="50">
        <v>353</v>
      </c>
      <c r="AE14" s="33" t="s">
        <v>95</v>
      </c>
      <c r="AF14" s="33" t="s">
        <v>62</v>
      </c>
      <c r="AG14" s="21" t="s">
        <v>70</v>
      </c>
      <c r="AH14" s="21" t="s">
        <v>1075</v>
      </c>
      <c r="AI14" s="58" t="s">
        <v>52</v>
      </c>
      <c r="AJ14" s="21" t="s">
        <v>53</v>
      </c>
      <c r="AK14" s="21" t="s">
        <v>1073</v>
      </c>
      <c r="AL14" s="21" t="s">
        <v>55</v>
      </c>
      <c r="AM14" s="21" t="s">
        <v>80</v>
      </c>
      <c r="AN14" s="21" t="s">
        <v>56</v>
      </c>
      <c r="AO14" s="21" t="s">
        <v>96</v>
      </c>
      <c r="AP14" s="21"/>
      <c r="AQ14" s="20"/>
      <c r="AR14" s="20"/>
      <c r="AS14" s="20"/>
      <c r="AT14" s="20"/>
      <c r="AU14" s="128"/>
    </row>
    <row r="15" s="1" customFormat="1" ht="38" customHeight="1" spans="1:47">
      <c r="A15" s="20">
        <v>7</v>
      </c>
      <c r="B15" s="20" t="s">
        <v>97</v>
      </c>
      <c r="C15" s="20">
        <v>2022</v>
      </c>
      <c r="D15" s="21" t="s">
        <v>98</v>
      </c>
      <c r="E15" s="21" t="s">
        <v>99</v>
      </c>
      <c r="F15" s="21" t="s">
        <v>45</v>
      </c>
      <c r="G15" s="22" t="s">
        <v>1072</v>
      </c>
      <c r="H15" s="21" t="s">
        <v>100</v>
      </c>
      <c r="I15" s="33" t="s">
        <v>101</v>
      </c>
      <c r="J15" s="22">
        <v>1</v>
      </c>
      <c r="K15" s="21"/>
      <c r="L15" s="21"/>
      <c r="M15" s="21"/>
      <c r="N15" s="21"/>
      <c r="O15" s="21"/>
      <c r="P15" s="21"/>
      <c r="Q15" s="21"/>
      <c r="R15" s="22">
        <v>644</v>
      </c>
      <c r="S15" s="22" t="s">
        <v>78</v>
      </c>
      <c r="T15" s="34" t="s">
        <v>1076</v>
      </c>
      <c r="U15" s="44">
        <v>15</v>
      </c>
      <c r="V15" s="44">
        <v>0</v>
      </c>
      <c r="W15" s="44">
        <v>15</v>
      </c>
      <c r="X15" s="44">
        <v>0</v>
      </c>
      <c r="Y15" s="44">
        <v>0</v>
      </c>
      <c r="Z15" s="44">
        <v>0</v>
      </c>
      <c r="AA15" s="44">
        <v>0</v>
      </c>
      <c r="AB15" s="44"/>
      <c r="AC15" s="50">
        <v>184</v>
      </c>
      <c r="AD15" s="50">
        <v>46</v>
      </c>
      <c r="AE15" s="33" t="s">
        <v>102</v>
      </c>
      <c r="AF15" s="33" t="s">
        <v>102</v>
      </c>
      <c r="AG15" s="21" t="s">
        <v>78</v>
      </c>
      <c r="AH15" s="21" t="s">
        <v>1076</v>
      </c>
      <c r="AI15" s="58" t="s">
        <v>80</v>
      </c>
      <c r="AJ15" s="21" t="s">
        <v>81</v>
      </c>
      <c r="AK15" s="21" t="s">
        <v>82</v>
      </c>
      <c r="AL15" s="21" t="s">
        <v>55</v>
      </c>
      <c r="AM15" s="21" t="s">
        <v>103</v>
      </c>
      <c r="AN15" s="21" t="s">
        <v>56</v>
      </c>
      <c r="AO15" s="133"/>
      <c r="AP15" s="21"/>
      <c r="AQ15" s="20"/>
      <c r="AR15" s="20"/>
      <c r="AS15" s="20"/>
      <c r="AT15" s="20"/>
      <c r="AU15" s="128"/>
    </row>
    <row r="16" s="1" customFormat="1" ht="42" customHeight="1" spans="1:47">
      <c r="A16" s="20">
        <v>8</v>
      </c>
      <c r="B16" s="20" t="s">
        <v>104</v>
      </c>
      <c r="C16" s="20">
        <v>2022</v>
      </c>
      <c r="D16" s="21" t="s">
        <v>98</v>
      </c>
      <c r="E16" s="21" t="s">
        <v>105</v>
      </c>
      <c r="F16" s="21" t="s">
        <v>45</v>
      </c>
      <c r="G16" s="22" t="s">
        <v>1072</v>
      </c>
      <c r="H16" s="21" t="s">
        <v>74</v>
      </c>
      <c r="I16" s="33" t="s">
        <v>106</v>
      </c>
      <c r="J16" s="22">
        <v>1</v>
      </c>
      <c r="K16" s="21"/>
      <c r="L16" s="21"/>
      <c r="M16" s="21"/>
      <c r="N16" s="21"/>
      <c r="O16" s="21"/>
      <c r="P16" s="21"/>
      <c r="Q16" s="21"/>
      <c r="R16" s="22">
        <v>3584</v>
      </c>
      <c r="S16" s="22" t="s">
        <v>78</v>
      </c>
      <c r="T16" s="34" t="s">
        <v>1076</v>
      </c>
      <c r="U16" s="44">
        <v>33</v>
      </c>
      <c r="V16" s="44">
        <v>0</v>
      </c>
      <c r="W16" s="44">
        <v>33</v>
      </c>
      <c r="X16" s="44">
        <v>0</v>
      </c>
      <c r="Y16" s="44">
        <v>0</v>
      </c>
      <c r="Z16" s="44">
        <v>0</v>
      </c>
      <c r="AA16" s="44">
        <v>0</v>
      </c>
      <c r="AB16" s="44"/>
      <c r="AC16" s="50">
        <v>1024</v>
      </c>
      <c r="AD16" s="50">
        <v>369</v>
      </c>
      <c r="AE16" s="33" t="s">
        <v>107</v>
      </c>
      <c r="AF16" s="33" t="s">
        <v>107</v>
      </c>
      <c r="AG16" s="21" t="s">
        <v>78</v>
      </c>
      <c r="AH16" s="21" t="s">
        <v>1076</v>
      </c>
      <c r="AI16" s="58" t="s">
        <v>80</v>
      </c>
      <c r="AJ16" s="21" t="s">
        <v>81</v>
      </c>
      <c r="AK16" s="21" t="s">
        <v>82</v>
      </c>
      <c r="AL16" s="21" t="s">
        <v>55</v>
      </c>
      <c r="AM16" s="21" t="s">
        <v>108</v>
      </c>
      <c r="AN16" s="21" t="s">
        <v>56</v>
      </c>
      <c r="AO16" s="133"/>
      <c r="AP16" s="21"/>
      <c r="AQ16" s="20"/>
      <c r="AR16" s="20"/>
      <c r="AS16" s="20"/>
      <c r="AT16" s="20"/>
      <c r="AU16" s="128"/>
    </row>
    <row r="17" s="74" customFormat="1" ht="90" spans="1:47">
      <c r="A17" s="152">
        <v>9</v>
      </c>
      <c r="B17" s="152" t="s">
        <v>109</v>
      </c>
      <c r="C17" s="152">
        <v>2022</v>
      </c>
      <c r="D17" s="21" t="s">
        <v>98</v>
      </c>
      <c r="E17" s="58" t="s">
        <v>110</v>
      </c>
      <c r="F17" s="58" t="s">
        <v>45</v>
      </c>
      <c r="G17" s="114" t="s">
        <v>1072</v>
      </c>
      <c r="H17" s="58" t="s">
        <v>111</v>
      </c>
      <c r="I17" s="117" t="s">
        <v>112</v>
      </c>
      <c r="J17" s="22">
        <v>1</v>
      </c>
      <c r="K17" s="21"/>
      <c r="L17" s="21"/>
      <c r="M17" s="21"/>
      <c r="N17" s="21"/>
      <c r="O17" s="21"/>
      <c r="P17" s="21"/>
      <c r="Q17" s="21"/>
      <c r="R17" s="22">
        <v>998</v>
      </c>
      <c r="S17" s="114" t="s">
        <v>115</v>
      </c>
      <c r="T17" s="253" t="s">
        <v>1077</v>
      </c>
      <c r="U17" s="115">
        <v>200</v>
      </c>
      <c r="V17" s="115">
        <v>200</v>
      </c>
      <c r="W17" s="115">
        <v>0</v>
      </c>
      <c r="X17" s="115">
        <v>0</v>
      </c>
      <c r="Y17" s="115">
        <v>0</v>
      </c>
      <c r="Z17" s="115">
        <v>0</v>
      </c>
      <c r="AA17" s="115">
        <v>0</v>
      </c>
      <c r="AB17" s="115"/>
      <c r="AC17" s="141">
        <v>285</v>
      </c>
      <c r="AD17" s="141">
        <v>66</v>
      </c>
      <c r="AE17" s="117" t="s">
        <v>113</v>
      </c>
      <c r="AF17" s="117" t="s">
        <v>114</v>
      </c>
      <c r="AG17" s="21" t="s">
        <v>115</v>
      </c>
      <c r="AH17" s="21" t="s">
        <v>1077</v>
      </c>
      <c r="AI17" s="58" t="s">
        <v>80</v>
      </c>
      <c r="AJ17" s="21" t="s">
        <v>81</v>
      </c>
      <c r="AK17" s="21" t="s">
        <v>82</v>
      </c>
      <c r="AL17" s="21" t="s">
        <v>55</v>
      </c>
      <c r="AM17" s="59" t="s">
        <v>63</v>
      </c>
      <c r="AN17" s="21" t="s">
        <v>56</v>
      </c>
      <c r="AO17" s="133" t="s">
        <v>1078</v>
      </c>
      <c r="AP17" s="21"/>
      <c r="AQ17" s="152" t="s">
        <v>1079</v>
      </c>
      <c r="AR17" s="152" t="s">
        <v>1079</v>
      </c>
      <c r="AS17" s="152" t="s">
        <v>1079</v>
      </c>
      <c r="AT17" s="152"/>
      <c r="AU17" s="133" t="s">
        <v>1080</v>
      </c>
    </row>
    <row r="18" s="1" customFormat="1" ht="74" customHeight="1" spans="1:47">
      <c r="A18" s="20">
        <v>10</v>
      </c>
      <c r="B18" s="20" t="s">
        <v>117</v>
      </c>
      <c r="C18" s="20">
        <v>2022</v>
      </c>
      <c r="D18" s="21" t="s">
        <v>98</v>
      </c>
      <c r="E18" s="21" t="s">
        <v>118</v>
      </c>
      <c r="F18" s="21" t="s">
        <v>45</v>
      </c>
      <c r="G18" s="22" t="s">
        <v>1072</v>
      </c>
      <c r="H18" s="21" t="s">
        <v>119</v>
      </c>
      <c r="I18" s="33" t="s">
        <v>1081</v>
      </c>
      <c r="J18" s="22">
        <v>1</v>
      </c>
      <c r="K18" s="21"/>
      <c r="L18" s="21"/>
      <c r="M18" s="21"/>
      <c r="N18" s="21"/>
      <c r="O18" s="21"/>
      <c r="P18" s="21"/>
      <c r="Q18" s="21"/>
      <c r="R18" s="22">
        <v>1596</v>
      </c>
      <c r="S18" s="22" t="s">
        <v>115</v>
      </c>
      <c r="T18" s="34" t="s">
        <v>1077</v>
      </c>
      <c r="U18" s="44">
        <v>180</v>
      </c>
      <c r="V18" s="44">
        <v>0</v>
      </c>
      <c r="W18" s="44">
        <v>180</v>
      </c>
      <c r="X18" s="44">
        <v>0</v>
      </c>
      <c r="Y18" s="44">
        <v>0</v>
      </c>
      <c r="Z18" s="44">
        <v>0</v>
      </c>
      <c r="AA18" s="44">
        <v>0</v>
      </c>
      <c r="AB18" s="44"/>
      <c r="AC18" s="50">
        <v>456</v>
      </c>
      <c r="AD18" s="50">
        <v>116</v>
      </c>
      <c r="AE18" s="33" t="s">
        <v>121</v>
      </c>
      <c r="AF18" s="33" t="s">
        <v>122</v>
      </c>
      <c r="AG18" s="21" t="s">
        <v>115</v>
      </c>
      <c r="AH18" s="21" t="s">
        <v>1077</v>
      </c>
      <c r="AI18" s="58" t="s">
        <v>80</v>
      </c>
      <c r="AJ18" s="21" t="s">
        <v>81</v>
      </c>
      <c r="AK18" s="21" t="s">
        <v>82</v>
      </c>
      <c r="AL18" s="21" t="s">
        <v>55</v>
      </c>
      <c r="AM18" s="59" t="s">
        <v>63</v>
      </c>
      <c r="AN18" s="21" t="s">
        <v>56</v>
      </c>
      <c r="AO18" s="133"/>
      <c r="AP18" s="21"/>
      <c r="AQ18" s="20"/>
      <c r="AR18" s="20"/>
      <c r="AS18" s="20"/>
      <c r="AT18" s="20"/>
      <c r="AU18" s="128"/>
    </row>
    <row r="19" s="74" customFormat="1" ht="79" customHeight="1" spans="1:49">
      <c r="A19" s="152">
        <v>11</v>
      </c>
      <c r="B19" s="58" t="s">
        <v>1082</v>
      </c>
      <c r="C19" s="58">
        <v>2022</v>
      </c>
      <c r="D19" s="21" t="s">
        <v>98</v>
      </c>
      <c r="E19" s="76" t="s">
        <v>1083</v>
      </c>
      <c r="F19" s="249" t="s">
        <v>45</v>
      </c>
      <c r="G19" s="114" t="s">
        <v>1084</v>
      </c>
      <c r="H19" s="58" t="s">
        <v>1085</v>
      </c>
      <c r="I19" s="117" t="s">
        <v>1086</v>
      </c>
      <c r="J19" s="21">
        <v>1</v>
      </c>
      <c r="K19" s="21"/>
      <c r="L19" s="21"/>
      <c r="M19" s="21"/>
      <c r="N19" s="21"/>
      <c r="O19" s="21"/>
      <c r="P19" s="21"/>
      <c r="Q19" s="21"/>
      <c r="R19" s="21">
        <v>526</v>
      </c>
      <c r="S19" s="58" t="s">
        <v>115</v>
      </c>
      <c r="T19" s="58" t="s">
        <v>1077</v>
      </c>
      <c r="U19" s="58">
        <v>380</v>
      </c>
      <c r="V19" s="58">
        <v>380</v>
      </c>
      <c r="W19" s="115">
        <v>0</v>
      </c>
      <c r="X19" s="115">
        <v>0</v>
      </c>
      <c r="Y19" s="115">
        <v>0</v>
      </c>
      <c r="Z19" s="115">
        <v>0</v>
      </c>
      <c r="AA19" s="115">
        <v>0</v>
      </c>
      <c r="AB19" s="58"/>
      <c r="AC19" s="58"/>
      <c r="AD19" s="257"/>
      <c r="AE19" s="112" t="s">
        <v>1087</v>
      </c>
      <c r="AF19" s="112" t="s">
        <v>1088</v>
      </c>
      <c r="AG19" s="21" t="s">
        <v>115</v>
      </c>
      <c r="AH19" s="21" t="s">
        <v>1077</v>
      </c>
      <c r="AI19" s="258" t="s">
        <v>80</v>
      </c>
      <c r="AJ19" s="33" t="s">
        <v>1089</v>
      </c>
      <c r="AK19" s="21" t="s">
        <v>82</v>
      </c>
      <c r="AL19" s="259" t="s">
        <v>1090</v>
      </c>
      <c r="AM19" s="70" t="s">
        <v>108</v>
      </c>
      <c r="AN19" s="21" t="s">
        <v>56</v>
      </c>
      <c r="AO19" s="21" t="s">
        <v>1078</v>
      </c>
      <c r="AP19" s="135"/>
      <c r="AQ19" s="152" t="s">
        <v>1079</v>
      </c>
      <c r="AR19" s="152" t="s">
        <v>1079</v>
      </c>
      <c r="AS19" s="152" t="s">
        <v>1079</v>
      </c>
      <c r="AT19" s="58" t="s">
        <v>96</v>
      </c>
      <c r="AU19" s="128" t="s">
        <v>1091</v>
      </c>
      <c r="AW19" s="74">
        <v>1</v>
      </c>
    </row>
    <row r="20" s="74" customFormat="1" ht="98" customHeight="1" spans="1:49">
      <c r="A20" s="152">
        <v>12</v>
      </c>
      <c r="B20" s="58" t="s">
        <v>1092</v>
      </c>
      <c r="C20" s="58">
        <v>2022</v>
      </c>
      <c r="D20" s="21" t="s">
        <v>98</v>
      </c>
      <c r="E20" s="76" t="s">
        <v>1093</v>
      </c>
      <c r="F20" s="249" t="s">
        <v>45</v>
      </c>
      <c r="G20" s="114" t="s">
        <v>1084</v>
      </c>
      <c r="H20" s="58" t="s">
        <v>1094</v>
      </c>
      <c r="I20" s="117" t="s">
        <v>1095</v>
      </c>
      <c r="J20" s="21">
        <v>1</v>
      </c>
      <c r="K20" s="21"/>
      <c r="L20" s="21"/>
      <c r="M20" s="21"/>
      <c r="N20" s="21"/>
      <c r="O20" s="21"/>
      <c r="P20" s="21"/>
      <c r="Q20" s="21"/>
      <c r="R20" s="21">
        <v>452</v>
      </c>
      <c r="S20" s="58" t="s">
        <v>115</v>
      </c>
      <c r="T20" s="58" t="s">
        <v>1077</v>
      </c>
      <c r="U20" s="58">
        <v>200</v>
      </c>
      <c r="V20" s="58">
        <v>200</v>
      </c>
      <c r="W20" s="115">
        <v>0</v>
      </c>
      <c r="X20" s="115">
        <v>0</v>
      </c>
      <c r="Y20" s="115">
        <v>0</v>
      </c>
      <c r="Z20" s="115">
        <v>0</v>
      </c>
      <c r="AA20" s="115">
        <v>0</v>
      </c>
      <c r="AB20" s="58"/>
      <c r="AC20" s="58"/>
      <c r="AD20" s="257"/>
      <c r="AE20" s="112" t="s">
        <v>1096</v>
      </c>
      <c r="AF20" s="112" t="s">
        <v>1097</v>
      </c>
      <c r="AG20" s="21" t="s">
        <v>115</v>
      </c>
      <c r="AH20" s="21" t="s">
        <v>1077</v>
      </c>
      <c r="AI20" s="258" t="s">
        <v>80</v>
      </c>
      <c r="AJ20" s="33" t="s">
        <v>1089</v>
      </c>
      <c r="AK20" s="21" t="s">
        <v>82</v>
      </c>
      <c r="AL20" s="259" t="s">
        <v>1090</v>
      </c>
      <c r="AM20" s="70" t="s">
        <v>108</v>
      </c>
      <c r="AN20" s="21" t="s">
        <v>56</v>
      </c>
      <c r="AO20" s="21" t="s">
        <v>1078</v>
      </c>
      <c r="AP20" s="135"/>
      <c r="AQ20" s="152" t="s">
        <v>1079</v>
      </c>
      <c r="AR20" s="152" t="s">
        <v>1079</v>
      </c>
      <c r="AS20" s="152" t="s">
        <v>1079</v>
      </c>
      <c r="AT20" s="58" t="s">
        <v>96</v>
      </c>
      <c r="AU20" s="128" t="s">
        <v>1091</v>
      </c>
      <c r="AW20" s="74">
        <v>1</v>
      </c>
    </row>
    <row r="21" s="74" customFormat="1" ht="119" customHeight="1" spans="1:49">
      <c r="A21" s="152">
        <v>13</v>
      </c>
      <c r="B21" s="58" t="s">
        <v>1098</v>
      </c>
      <c r="C21" s="58">
        <v>2022</v>
      </c>
      <c r="D21" s="21" t="s">
        <v>98</v>
      </c>
      <c r="E21" s="76" t="s">
        <v>1099</v>
      </c>
      <c r="F21" s="249" t="s">
        <v>45</v>
      </c>
      <c r="G21" s="114" t="s">
        <v>1084</v>
      </c>
      <c r="H21" s="58" t="s">
        <v>1100</v>
      </c>
      <c r="I21" s="117" t="s">
        <v>1101</v>
      </c>
      <c r="J21" s="21">
        <v>1</v>
      </c>
      <c r="K21" s="21"/>
      <c r="L21" s="21"/>
      <c r="M21" s="21"/>
      <c r="N21" s="21"/>
      <c r="O21" s="21"/>
      <c r="P21" s="21"/>
      <c r="Q21" s="21"/>
      <c r="R21" s="21">
        <v>1367</v>
      </c>
      <c r="S21" s="114" t="s">
        <v>177</v>
      </c>
      <c r="T21" s="58" t="s">
        <v>1102</v>
      </c>
      <c r="U21" s="58">
        <v>380</v>
      </c>
      <c r="V21" s="58">
        <v>380</v>
      </c>
      <c r="W21" s="115">
        <v>0</v>
      </c>
      <c r="X21" s="115">
        <v>0</v>
      </c>
      <c r="Y21" s="115">
        <v>0</v>
      </c>
      <c r="Z21" s="115">
        <v>0</v>
      </c>
      <c r="AA21" s="115">
        <v>0</v>
      </c>
      <c r="AB21" s="58"/>
      <c r="AC21" s="58"/>
      <c r="AD21" s="257"/>
      <c r="AE21" s="112" t="s">
        <v>1103</v>
      </c>
      <c r="AF21" s="112" t="s">
        <v>1104</v>
      </c>
      <c r="AG21" s="21" t="s">
        <v>1100</v>
      </c>
      <c r="AH21" s="21" t="s">
        <v>1102</v>
      </c>
      <c r="AI21" s="258" t="s">
        <v>80</v>
      </c>
      <c r="AJ21" s="33" t="s">
        <v>1089</v>
      </c>
      <c r="AK21" s="21" t="s">
        <v>82</v>
      </c>
      <c r="AL21" s="259" t="s">
        <v>1090</v>
      </c>
      <c r="AM21" s="70" t="s">
        <v>108</v>
      </c>
      <c r="AN21" s="21" t="s">
        <v>56</v>
      </c>
      <c r="AO21" s="21" t="s">
        <v>1078</v>
      </c>
      <c r="AP21" s="135"/>
      <c r="AQ21" s="152" t="s">
        <v>1079</v>
      </c>
      <c r="AR21" s="152" t="s">
        <v>1079</v>
      </c>
      <c r="AS21" s="152" t="s">
        <v>1079</v>
      </c>
      <c r="AT21" s="58" t="s">
        <v>96</v>
      </c>
      <c r="AU21" s="128" t="s">
        <v>1091</v>
      </c>
      <c r="AW21" s="74">
        <v>1</v>
      </c>
    </row>
    <row r="22" s="74" customFormat="1" ht="89" customHeight="1" spans="1:49">
      <c r="A22" s="152">
        <v>14</v>
      </c>
      <c r="B22" s="58" t="s">
        <v>1105</v>
      </c>
      <c r="C22" s="58">
        <v>2022</v>
      </c>
      <c r="D22" s="21" t="s">
        <v>98</v>
      </c>
      <c r="E22" s="76" t="s">
        <v>1106</v>
      </c>
      <c r="F22" s="249" t="s">
        <v>45</v>
      </c>
      <c r="G22" s="114" t="s">
        <v>1084</v>
      </c>
      <c r="H22" s="58" t="s">
        <v>285</v>
      </c>
      <c r="I22" s="117" t="s">
        <v>1107</v>
      </c>
      <c r="J22" s="21">
        <v>1</v>
      </c>
      <c r="K22" s="21"/>
      <c r="L22" s="21"/>
      <c r="M22" s="21"/>
      <c r="N22" s="21"/>
      <c r="O22" s="21"/>
      <c r="P22" s="21"/>
      <c r="Q22" s="21"/>
      <c r="R22" s="21">
        <v>1857</v>
      </c>
      <c r="S22" s="255" t="s">
        <v>50</v>
      </c>
      <c r="T22" s="58" t="s">
        <v>51</v>
      </c>
      <c r="U22" s="58">
        <v>380</v>
      </c>
      <c r="V22" s="58">
        <v>380</v>
      </c>
      <c r="W22" s="115">
        <v>0</v>
      </c>
      <c r="X22" s="115">
        <v>0</v>
      </c>
      <c r="Y22" s="115">
        <v>0</v>
      </c>
      <c r="Z22" s="115">
        <v>0</v>
      </c>
      <c r="AA22" s="115">
        <v>0</v>
      </c>
      <c r="AB22" s="58"/>
      <c r="AC22" s="58"/>
      <c r="AD22" s="257"/>
      <c r="AE22" s="112" t="s">
        <v>1108</v>
      </c>
      <c r="AF22" s="112" t="s">
        <v>1109</v>
      </c>
      <c r="AG22" s="21" t="s">
        <v>285</v>
      </c>
      <c r="AH22" s="21" t="s">
        <v>51</v>
      </c>
      <c r="AI22" s="258" t="s">
        <v>80</v>
      </c>
      <c r="AJ22" s="33" t="s">
        <v>1089</v>
      </c>
      <c r="AK22" s="21" t="s">
        <v>82</v>
      </c>
      <c r="AL22" s="259" t="s">
        <v>1090</v>
      </c>
      <c r="AM22" s="70" t="s">
        <v>108</v>
      </c>
      <c r="AN22" s="21" t="s">
        <v>56</v>
      </c>
      <c r="AO22" s="21" t="s">
        <v>1078</v>
      </c>
      <c r="AP22" s="135"/>
      <c r="AQ22" s="152" t="s">
        <v>1079</v>
      </c>
      <c r="AR22" s="152" t="s">
        <v>1079</v>
      </c>
      <c r="AS22" s="152" t="s">
        <v>1079</v>
      </c>
      <c r="AT22" s="58" t="s">
        <v>96</v>
      </c>
      <c r="AU22" s="133" t="s">
        <v>1080</v>
      </c>
      <c r="AW22" s="74">
        <v>1</v>
      </c>
    </row>
    <row r="23" s="3" customFormat="1" ht="18" customHeight="1" spans="1:47">
      <c r="A23" s="155"/>
      <c r="B23" s="156" t="s">
        <v>123</v>
      </c>
      <c r="C23" s="156"/>
      <c r="D23" s="156"/>
      <c r="E23" s="157"/>
      <c r="F23" s="156"/>
      <c r="G23" s="156"/>
      <c r="H23" s="157"/>
      <c r="I23" s="156"/>
      <c r="J23" s="166">
        <f>SUM(J24:J47)</f>
        <v>24</v>
      </c>
      <c r="K23" s="166">
        <f t="shared" ref="K23:AD23" si="5">SUM(K24:K47)</f>
        <v>0</v>
      </c>
      <c r="L23" s="166">
        <f t="shared" si="5"/>
        <v>0</v>
      </c>
      <c r="M23" s="166">
        <f t="shared" si="5"/>
        <v>0</v>
      </c>
      <c r="N23" s="166">
        <f t="shared" si="5"/>
        <v>0</v>
      </c>
      <c r="O23" s="166">
        <f t="shared" si="5"/>
        <v>0</v>
      </c>
      <c r="P23" s="166">
        <f t="shared" si="5"/>
        <v>0</v>
      </c>
      <c r="Q23" s="166">
        <f t="shared" si="5"/>
        <v>0</v>
      </c>
      <c r="R23" s="166">
        <f t="shared" si="5"/>
        <v>65505</v>
      </c>
      <c r="S23" s="166">
        <f t="shared" si="5"/>
        <v>0</v>
      </c>
      <c r="T23" s="166">
        <f t="shared" si="5"/>
        <v>0</v>
      </c>
      <c r="U23" s="166">
        <f t="shared" si="5"/>
        <v>5514.46</v>
      </c>
      <c r="V23" s="166">
        <f t="shared" ref="V23:AA23" si="6">SUM(V24:V47)</f>
        <v>2232</v>
      </c>
      <c r="W23" s="166">
        <f t="shared" si="6"/>
        <v>2666.46</v>
      </c>
      <c r="X23" s="166">
        <f t="shared" si="6"/>
        <v>616</v>
      </c>
      <c r="Y23" s="166">
        <f t="shared" si="6"/>
        <v>0</v>
      </c>
      <c r="Z23" s="166">
        <f t="shared" si="6"/>
        <v>0</v>
      </c>
      <c r="AA23" s="166">
        <f t="shared" si="6"/>
        <v>0</v>
      </c>
      <c r="AB23" s="166"/>
      <c r="AC23" s="166">
        <f t="shared" si="5"/>
        <v>18643</v>
      </c>
      <c r="AD23" s="166">
        <f t="shared" si="5"/>
        <v>8309</v>
      </c>
      <c r="AE23" s="170"/>
      <c r="AF23" s="170"/>
      <c r="AG23" s="175"/>
      <c r="AH23" s="175"/>
      <c r="AI23" s="176"/>
      <c r="AJ23" s="177"/>
      <c r="AK23" s="175"/>
      <c r="AL23" s="175"/>
      <c r="AM23" s="175"/>
      <c r="AN23" s="163"/>
      <c r="AO23" s="178"/>
      <c r="AP23" s="163"/>
      <c r="AQ23" s="178"/>
      <c r="AR23" s="178"/>
      <c r="AS23" s="178"/>
      <c r="AT23" s="178"/>
      <c r="AU23" s="178"/>
    </row>
    <row r="24" s="1" customFormat="1" ht="252" customHeight="1" spans="1:47">
      <c r="A24" s="20">
        <v>15</v>
      </c>
      <c r="B24" s="20" t="s">
        <v>124</v>
      </c>
      <c r="C24" s="20">
        <v>2022</v>
      </c>
      <c r="D24" s="22" t="s">
        <v>125</v>
      </c>
      <c r="E24" s="23" t="s">
        <v>126</v>
      </c>
      <c r="F24" s="22" t="s">
        <v>45</v>
      </c>
      <c r="G24" s="22" t="s">
        <v>1110</v>
      </c>
      <c r="H24" s="22" t="s">
        <v>127</v>
      </c>
      <c r="I24" s="34" t="s">
        <v>1111</v>
      </c>
      <c r="J24" s="22">
        <v>1</v>
      </c>
      <c r="K24" s="22"/>
      <c r="L24" s="22"/>
      <c r="M24" s="22"/>
      <c r="N24" s="22"/>
      <c r="O24" s="22"/>
      <c r="P24" s="22"/>
      <c r="Q24" s="22"/>
      <c r="R24" s="22">
        <v>5642</v>
      </c>
      <c r="S24" s="22" t="s">
        <v>80</v>
      </c>
      <c r="T24" s="34" t="s">
        <v>81</v>
      </c>
      <c r="U24" s="44">
        <v>174.46</v>
      </c>
      <c r="V24" s="44">
        <v>0</v>
      </c>
      <c r="W24" s="44">
        <v>174.46</v>
      </c>
      <c r="X24" s="44">
        <v>0</v>
      </c>
      <c r="Y24" s="44">
        <v>0</v>
      </c>
      <c r="Z24" s="44">
        <v>0</v>
      </c>
      <c r="AA24" s="44">
        <v>0</v>
      </c>
      <c r="AB24" s="44"/>
      <c r="AC24" s="50">
        <v>1612</v>
      </c>
      <c r="AD24" s="50">
        <v>948</v>
      </c>
      <c r="AE24" s="34" t="s">
        <v>129</v>
      </c>
      <c r="AF24" s="34" t="s">
        <v>130</v>
      </c>
      <c r="AG24" s="21" t="s">
        <v>80</v>
      </c>
      <c r="AH24" s="21" t="s">
        <v>81</v>
      </c>
      <c r="AI24" s="58" t="s">
        <v>80</v>
      </c>
      <c r="AJ24" s="21" t="s">
        <v>81</v>
      </c>
      <c r="AK24" s="21" t="s">
        <v>82</v>
      </c>
      <c r="AL24" s="21" t="s">
        <v>55</v>
      </c>
      <c r="AM24" s="66" t="s">
        <v>131</v>
      </c>
      <c r="AN24" s="66" t="s">
        <v>56</v>
      </c>
      <c r="AO24" s="133" t="s">
        <v>1112</v>
      </c>
      <c r="AP24" s="66"/>
      <c r="AQ24" s="20"/>
      <c r="AR24" s="20"/>
      <c r="AS24" s="20"/>
      <c r="AT24" s="20"/>
      <c r="AU24" s="128"/>
    </row>
    <row r="25" s="1" customFormat="1" ht="306" customHeight="1" spans="1:47">
      <c r="A25" s="20">
        <v>16</v>
      </c>
      <c r="B25" s="20" t="s">
        <v>132</v>
      </c>
      <c r="C25" s="20">
        <v>2022</v>
      </c>
      <c r="D25" s="22" t="s">
        <v>125</v>
      </c>
      <c r="E25" s="22" t="s">
        <v>133</v>
      </c>
      <c r="F25" s="22" t="s">
        <v>45</v>
      </c>
      <c r="G25" s="22">
        <v>2022</v>
      </c>
      <c r="H25" s="22" t="s">
        <v>134</v>
      </c>
      <c r="I25" s="34" t="s">
        <v>1113</v>
      </c>
      <c r="J25" s="22">
        <v>1</v>
      </c>
      <c r="K25" s="22"/>
      <c r="L25" s="22"/>
      <c r="M25" s="22"/>
      <c r="N25" s="22"/>
      <c r="O25" s="22"/>
      <c r="P25" s="22"/>
      <c r="Q25" s="22"/>
      <c r="R25" s="22">
        <v>9163</v>
      </c>
      <c r="S25" s="22" t="s">
        <v>80</v>
      </c>
      <c r="T25" s="34" t="s">
        <v>81</v>
      </c>
      <c r="U25" s="44">
        <v>418</v>
      </c>
      <c r="V25" s="44">
        <v>0</v>
      </c>
      <c r="W25" s="44">
        <v>418</v>
      </c>
      <c r="X25" s="44">
        <v>0</v>
      </c>
      <c r="Y25" s="44">
        <v>0</v>
      </c>
      <c r="Z25" s="44">
        <v>0</v>
      </c>
      <c r="AA25" s="44">
        <v>0</v>
      </c>
      <c r="AB25" s="44"/>
      <c r="AC25" s="50">
        <v>2618</v>
      </c>
      <c r="AD25" s="50">
        <v>1845</v>
      </c>
      <c r="AE25" s="34" t="s">
        <v>136</v>
      </c>
      <c r="AF25" s="34" t="s">
        <v>137</v>
      </c>
      <c r="AG25" s="21" t="s">
        <v>80</v>
      </c>
      <c r="AH25" s="21" t="s">
        <v>81</v>
      </c>
      <c r="AI25" s="58" t="s">
        <v>80</v>
      </c>
      <c r="AJ25" s="21" t="s">
        <v>81</v>
      </c>
      <c r="AK25" s="21" t="s">
        <v>82</v>
      </c>
      <c r="AL25" s="21" t="s">
        <v>55</v>
      </c>
      <c r="AM25" s="66" t="s">
        <v>131</v>
      </c>
      <c r="AN25" s="66" t="s">
        <v>56</v>
      </c>
      <c r="AO25" s="133" t="s">
        <v>1112</v>
      </c>
      <c r="AP25" s="66"/>
      <c r="AQ25" s="20"/>
      <c r="AR25" s="20"/>
      <c r="AS25" s="20"/>
      <c r="AT25" s="20"/>
      <c r="AU25" s="128"/>
    </row>
    <row r="26" s="1" customFormat="1" ht="237" customHeight="1" spans="1:47">
      <c r="A26" s="20">
        <v>17</v>
      </c>
      <c r="B26" s="20" t="s">
        <v>138</v>
      </c>
      <c r="C26" s="20">
        <v>2022</v>
      </c>
      <c r="D26" s="20" t="s">
        <v>125</v>
      </c>
      <c r="E26" s="21" t="s">
        <v>139</v>
      </c>
      <c r="F26" s="22" t="s">
        <v>45</v>
      </c>
      <c r="G26" s="22" t="s">
        <v>1110</v>
      </c>
      <c r="H26" s="25" t="s">
        <v>140</v>
      </c>
      <c r="I26" s="36" t="s">
        <v>141</v>
      </c>
      <c r="J26" s="22">
        <v>1</v>
      </c>
      <c r="K26" s="24"/>
      <c r="L26" s="24"/>
      <c r="M26" s="24"/>
      <c r="N26" s="24"/>
      <c r="O26" s="24"/>
      <c r="P26" s="24"/>
      <c r="Q26" s="24"/>
      <c r="R26" s="22">
        <v>1953</v>
      </c>
      <c r="S26" s="22" t="s">
        <v>80</v>
      </c>
      <c r="T26" s="34" t="s">
        <v>81</v>
      </c>
      <c r="U26" s="44">
        <v>211</v>
      </c>
      <c r="V26" s="44">
        <v>0</v>
      </c>
      <c r="W26" s="44">
        <v>211</v>
      </c>
      <c r="X26" s="44">
        <v>0</v>
      </c>
      <c r="Y26" s="44">
        <v>0</v>
      </c>
      <c r="Z26" s="44">
        <v>0</v>
      </c>
      <c r="AA26" s="44">
        <v>0</v>
      </c>
      <c r="AB26" s="44"/>
      <c r="AC26" s="50">
        <v>558</v>
      </c>
      <c r="AD26" s="50">
        <v>230</v>
      </c>
      <c r="AE26" s="33" t="s">
        <v>142</v>
      </c>
      <c r="AF26" s="33" t="s">
        <v>143</v>
      </c>
      <c r="AG26" s="21" t="s">
        <v>80</v>
      </c>
      <c r="AH26" s="21" t="s">
        <v>81</v>
      </c>
      <c r="AI26" s="58" t="s">
        <v>80</v>
      </c>
      <c r="AJ26" s="21" t="s">
        <v>81</v>
      </c>
      <c r="AK26" s="21" t="s">
        <v>82</v>
      </c>
      <c r="AL26" s="21" t="s">
        <v>55</v>
      </c>
      <c r="AM26" s="66" t="s">
        <v>144</v>
      </c>
      <c r="AN26" s="66" t="s">
        <v>56</v>
      </c>
      <c r="AO26" s="133" t="s">
        <v>1112</v>
      </c>
      <c r="AP26" s="66"/>
      <c r="AQ26" s="20"/>
      <c r="AR26" s="20"/>
      <c r="AS26" s="20"/>
      <c r="AT26" s="20"/>
      <c r="AU26" s="128"/>
    </row>
    <row r="27" s="1" customFormat="1" ht="48" customHeight="1" spans="1:47">
      <c r="A27" s="20">
        <v>18</v>
      </c>
      <c r="B27" s="20" t="s">
        <v>145</v>
      </c>
      <c r="C27" s="20">
        <v>2022</v>
      </c>
      <c r="D27" s="21" t="s">
        <v>125</v>
      </c>
      <c r="E27" s="21" t="s">
        <v>146</v>
      </c>
      <c r="F27" s="21" t="s">
        <v>45</v>
      </c>
      <c r="G27" s="22" t="s">
        <v>1110</v>
      </c>
      <c r="H27" s="21" t="s">
        <v>147</v>
      </c>
      <c r="I27" s="33" t="s">
        <v>148</v>
      </c>
      <c r="J27" s="22">
        <v>1</v>
      </c>
      <c r="K27" s="21"/>
      <c r="L27" s="21"/>
      <c r="M27" s="21"/>
      <c r="N27" s="21"/>
      <c r="O27" s="21"/>
      <c r="P27" s="21"/>
      <c r="Q27" s="21"/>
      <c r="R27" s="22">
        <v>105</v>
      </c>
      <c r="S27" s="22" t="s">
        <v>86</v>
      </c>
      <c r="T27" s="34" t="s">
        <v>90</v>
      </c>
      <c r="U27" s="44">
        <v>2.4</v>
      </c>
      <c r="V27" s="44">
        <v>0</v>
      </c>
      <c r="W27" s="44">
        <v>0</v>
      </c>
      <c r="X27" s="44">
        <v>2.4</v>
      </c>
      <c r="Y27" s="44">
        <v>0</v>
      </c>
      <c r="Z27" s="44">
        <v>0</v>
      </c>
      <c r="AA27" s="44">
        <v>0</v>
      </c>
      <c r="AB27" s="44"/>
      <c r="AC27" s="50">
        <v>30</v>
      </c>
      <c r="AD27" s="50">
        <v>5</v>
      </c>
      <c r="AE27" s="33" t="s">
        <v>149</v>
      </c>
      <c r="AF27" s="33" t="s">
        <v>150</v>
      </c>
      <c r="AG27" s="21" t="s">
        <v>86</v>
      </c>
      <c r="AH27" s="21" t="s">
        <v>90</v>
      </c>
      <c r="AI27" s="58" t="s">
        <v>80</v>
      </c>
      <c r="AJ27" s="21" t="s">
        <v>81</v>
      </c>
      <c r="AK27" s="21" t="s">
        <v>82</v>
      </c>
      <c r="AL27" s="21" t="s">
        <v>55</v>
      </c>
      <c r="AM27" s="21" t="s">
        <v>80</v>
      </c>
      <c r="AN27" s="21" t="s">
        <v>56</v>
      </c>
      <c r="AO27" s="133"/>
      <c r="AP27" s="21"/>
      <c r="AQ27" s="20"/>
      <c r="AR27" s="20"/>
      <c r="AS27" s="20"/>
      <c r="AT27" s="20"/>
      <c r="AU27" s="128"/>
    </row>
    <row r="28" s="1" customFormat="1" ht="33.75" spans="1:47">
      <c r="A28" s="20">
        <v>19</v>
      </c>
      <c r="B28" s="20" t="s">
        <v>151</v>
      </c>
      <c r="C28" s="20">
        <v>2022</v>
      </c>
      <c r="D28" s="21" t="s">
        <v>125</v>
      </c>
      <c r="E28" s="21" t="s">
        <v>152</v>
      </c>
      <c r="F28" s="21" t="s">
        <v>45</v>
      </c>
      <c r="G28" s="22" t="s">
        <v>1110</v>
      </c>
      <c r="H28" s="21" t="s">
        <v>66</v>
      </c>
      <c r="I28" s="33" t="s">
        <v>153</v>
      </c>
      <c r="J28" s="22">
        <v>1</v>
      </c>
      <c r="K28" s="21"/>
      <c r="L28" s="21"/>
      <c r="M28" s="21"/>
      <c r="N28" s="21"/>
      <c r="O28" s="21"/>
      <c r="P28" s="21"/>
      <c r="Q28" s="21"/>
      <c r="R28" s="22">
        <v>3742</v>
      </c>
      <c r="S28" s="22" t="s">
        <v>70</v>
      </c>
      <c r="T28" s="34" t="s">
        <v>1075</v>
      </c>
      <c r="U28" s="44">
        <v>20</v>
      </c>
      <c r="V28" s="44">
        <v>0</v>
      </c>
      <c r="W28" s="44">
        <v>0</v>
      </c>
      <c r="X28" s="44">
        <v>20</v>
      </c>
      <c r="Y28" s="44">
        <v>0</v>
      </c>
      <c r="Z28" s="44">
        <v>0</v>
      </c>
      <c r="AA28" s="44">
        <v>0</v>
      </c>
      <c r="AB28" s="44"/>
      <c r="AC28" s="50">
        <v>1069</v>
      </c>
      <c r="AD28" s="50">
        <v>353</v>
      </c>
      <c r="AE28" s="33" t="s">
        <v>154</v>
      </c>
      <c r="AF28" s="33" t="s">
        <v>155</v>
      </c>
      <c r="AG28" s="21" t="s">
        <v>70</v>
      </c>
      <c r="AH28" s="21" t="s">
        <v>1075</v>
      </c>
      <c r="AI28" s="58" t="s">
        <v>80</v>
      </c>
      <c r="AJ28" s="21" t="s">
        <v>81</v>
      </c>
      <c r="AK28" s="21" t="s">
        <v>82</v>
      </c>
      <c r="AL28" s="21" t="s">
        <v>55</v>
      </c>
      <c r="AM28" s="21" t="s">
        <v>80</v>
      </c>
      <c r="AN28" s="21" t="s">
        <v>56</v>
      </c>
      <c r="AO28" s="21" t="s">
        <v>96</v>
      </c>
      <c r="AP28" s="21"/>
      <c r="AQ28" s="20"/>
      <c r="AR28" s="20"/>
      <c r="AS28" s="20"/>
      <c r="AT28" s="20"/>
      <c r="AU28" s="128"/>
    </row>
    <row r="29" s="74" customFormat="1" ht="123.75" spans="1:47">
      <c r="A29" s="152">
        <v>20</v>
      </c>
      <c r="B29" s="152" t="s">
        <v>156</v>
      </c>
      <c r="C29" s="152">
        <v>2022</v>
      </c>
      <c r="D29" s="21" t="s">
        <v>125</v>
      </c>
      <c r="E29" s="58" t="s">
        <v>1114</v>
      </c>
      <c r="F29" s="58" t="s">
        <v>45</v>
      </c>
      <c r="G29" s="114" t="s">
        <v>1110</v>
      </c>
      <c r="H29" s="58" t="s">
        <v>158</v>
      </c>
      <c r="I29" s="117" t="s">
        <v>1115</v>
      </c>
      <c r="J29" s="22">
        <v>1</v>
      </c>
      <c r="K29" s="21"/>
      <c r="L29" s="21"/>
      <c r="M29" s="21"/>
      <c r="N29" s="21"/>
      <c r="O29" s="21"/>
      <c r="P29" s="21"/>
      <c r="Q29" s="21"/>
      <c r="R29" s="22">
        <v>1768</v>
      </c>
      <c r="S29" s="114" t="s">
        <v>115</v>
      </c>
      <c r="T29" s="253" t="s">
        <v>1077</v>
      </c>
      <c r="U29" s="115">
        <v>376</v>
      </c>
      <c r="V29" s="115">
        <v>376</v>
      </c>
      <c r="W29" s="115">
        <v>0</v>
      </c>
      <c r="X29" s="115">
        <v>0</v>
      </c>
      <c r="Y29" s="115">
        <v>0</v>
      </c>
      <c r="Z29" s="115">
        <v>0</v>
      </c>
      <c r="AA29" s="115">
        <v>0</v>
      </c>
      <c r="AB29" s="115"/>
      <c r="AC29" s="141">
        <v>505</v>
      </c>
      <c r="AD29" s="141">
        <v>148</v>
      </c>
      <c r="AE29" s="117" t="s">
        <v>160</v>
      </c>
      <c r="AF29" s="112" t="s">
        <v>161</v>
      </c>
      <c r="AG29" s="21" t="s">
        <v>115</v>
      </c>
      <c r="AH29" s="21" t="s">
        <v>1077</v>
      </c>
      <c r="AI29" s="58" t="s">
        <v>80</v>
      </c>
      <c r="AJ29" s="21" t="s">
        <v>81</v>
      </c>
      <c r="AK29" s="21" t="s">
        <v>82</v>
      </c>
      <c r="AL29" s="21" t="s">
        <v>55</v>
      </c>
      <c r="AM29" s="59" t="s">
        <v>63</v>
      </c>
      <c r="AN29" s="21" t="s">
        <v>56</v>
      </c>
      <c r="AO29" s="133" t="s">
        <v>1078</v>
      </c>
      <c r="AP29" s="21"/>
      <c r="AQ29" s="152" t="s">
        <v>1079</v>
      </c>
      <c r="AR29" s="152" t="s">
        <v>1079</v>
      </c>
      <c r="AS29" s="152" t="s">
        <v>1079</v>
      </c>
      <c r="AT29" s="152"/>
      <c r="AU29" s="128" t="s">
        <v>1091</v>
      </c>
    </row>
    <row r="30" s="74" customFormat="1" ht="78.75" spans="1:49">
      <c r="A30" s="152">
        <v>21</v>
      </c>
      <c r="B30" s="152" t="s">
        <v>162</v>
      </c>
      <c r="C30" s="152">
        <v>2022</v>
      </c>
      <c r="D30" s="21" t="s">
        <v>125</v>
      </c>
      <c r="E30" s="58" t="s">
        <v>163</v>
      </c>
      <c r="F30" s="58" t="s">
        <v>45</v>
      </c>
      <c r="G30" s="114" t="s">
        <v>1110</v>
      </c>
      <c r="H30" s="58" t="s">
        <v>164</v>
      </c>
      <c r="I30" s="117" t="s">
        <v>1116</v>
      </c>
      <c r="J30" s="22">
        <v>1</v>
      </c>
      <c r="K30" s="21"/>
      <c r="L30" s="21"/>
      <c r="M30" s="21"/>
      <c r="N30" s="21"/>
      <c r="O30" s="21"/>
      <c r="P30" s="21"/>
      <c r="Q30" s="21"/>
      <c r="R30" s="22">
        <v>3371</v>
      </c>
      <c r="S30" s="114" t="s">
        <v>168</v>
      </c>
      <c r="T30" s="253" t="s">
        <v>1117</v>
      </c>
      <c r="U30" s="115">
        <v>390</v>
      </c>
      <c r="V30" s="115">
        <v>390</v>
      </c>
      <c r="W30" s="115">
        <v>0</v>
      </c>
      <c r="X30" s="115">
        <v>0</v>
      </c>
      <c r="Y30" s="115">
        <v>0</v>
      </c>
      <c r="Z30" s="115">
        <v>0</v>
      </c>
      <c r="AA30" s="115">
        <v>0</v>
      </c>
      <c r="AB30" s="115"/>
      <c r="AC30" s="141">
        <v>963</v>
      </c>
      <c r="AD30" s="141">
        <v>290</v>
      </c>
      <c r="AE30" s="117" t="s">
        <v>166</v>
      </c>
      <c r="AF30" s="117" t="s">
        <v>167</v>
      </c>
      <c r="AG30" s="21" t="s">
        <v>168</v>
      </c>
      <c r="AH30" s="21" t="s">
        <v>1117</v>
      </c>
      <c r="AI30" s="58" t="s">
        <v>80</v>
      </c>
      <c r="AJ30" s="21" t="s">
        <v>81</v>
      </c>
      <c r="AK30" s="21" t="s">
        <v>82</v>
      </c>
      <c r="AL30" s="21" t="s">
        <v>55</v>
      </c>
      <c r="AM30" s="21" t="s">
        <v>170</v>
      </c>
      <c r="AN30" s="21" t="s">
        <v>56</v>
      </c>
      <c r="AO30" s="133" t="s">
        <v>1078</v>
      </c>
      <c r="AP30" s="21"/>
      <c r="AQ30" s="152" t="s">
        <v>1079</v>
      </c>
      <c r="AR30" s="152" t="s">
        <v>1079</v>
      </c>
      <c r="AS30" s="152" t="s">
        <v>1079</v>
      </c>
      <c r="AT30" s="152"/>
      <c r="AU30" s="128" t="s">
        <v>1091</v>
      </c>
      <c r="AW30" s="74">
        <v>1</v>
      </c>
    </row>
    <row r="31" s="74" customFormat="1" ht="55" customHeight="1" spans="1:49">
      <c r="A31" s="152">
        <v>22</v>
      </c>
      <c r="B31" s="152" t="s">
        <v>171</v>
      </c>
      <c r="C31" s="152">
        <v>2022</v>
      </c>
      <c r="D31" s="21" t="s">
        <v>125</v>
      </c>
      <c r="E31" s="58" t="s">
        <v>172</v>
      </c>
      <c r="F31" s="58" t="s">
        <v>45</v>
      </c>
      <c r="G31" s="114" t="s">
        <v>1110</v>
      </c>
      <c r="H31" s="58" t="s">
        <v>173</v>
      </c>
      <c r="I31" s="117" t="s">
        <v>1118</v>
      </c>
      <c r="J31" s="22">
        <v>1</v>
      </c>
      <c r="K31" s="21"/>
      <c r="L31" s="21"/>
      <c r="M31" s="21"/>
      <c r="N31" s="21"/>
      <c r="O31" s="21"/>
      <c r="P31" s="21"/>
      <c r="Q31" s="21"/>
      <c r="R31" s="22">
        <v>1750</v>
      </c>
      <c r="S31" s="114" t="s">
        <v>177</v>
      </c>
      <c r="T31" s="253" t="s">
        <v>178</v>
      </c>
      <c r="U31" s="115">
        <v>373</v>
      </c>
      <c r="V31" s="115">
        <v>373</v>
      </c>
      <c r="W31" s="115">
        <v>0</v>
      </c>
      <c r="X31" s="115">
        <v>0</v>
      </c>
      <c r="Y31" s="115">
        <v>0</v>
      </c>
      <c r="Z31" s="115">
        <v>0</v>
      </c>
      <c r="AA31" s="115">
        <v>0</v>
      </c>
      <c r="AB31" s="115"/>
      <c r="AC31" s="141">
        <v>500</v>
      </c>
      <c r="AD31" s="141">
        <v>300</v>
      </c>
      <c r="AE31" s="117" t="s">
        <v>175</v>
      </c>
      <c r="AF31" s="117" t="s">
        <v>1119</v>
      </c>
      <c r="AG31" s="21" t="s">
        <v>177</v>
      </c>
      <c r="AH31" s="21" t="s">
        <v>178</v>
      </c>
      <c r="AI31" s="58" t="s">
        <v>80</v>
      </c>
      <c r="AJ31" s="21" t="s">
        <v>81</v>
      </c>
      <c r="AK31" s="21" t="s">
        <v>82</v>
      </c>
      <c r="AL31" s="21" t="s">
        <v>55</v>
      </c>
      <c r="AM31" s="21" t="s">
        <v>179</v>
      </c>
      <c r="AN31" s="21" t="s">
        <v>56</v>
      </c>
      <c r="AO31" s="133" t="s">
        <v>1078</v>
      </c>
      <c r="AP31" s="21"/>
      <c r="AQ31" s="152" t="s">
        <v>1079</v>
      </c>
      <c r="AR31" s="152" t="s">
        <v>1079</v>
      </c>
      <c r="AS31" s="152" t="s">
        <v>1079</v>
      </c>
      <c r="AT31" s="152"/>
      <c r="AU31" s="128" t="s">
        <v>1091</v>
      </c>
      <c r="AW31" s="74">
        <v>1</v>
      </c>
    </row>
    <row r="32" s="74" customFormat="1" ht="135" spans="1:49">
      <c r="A32" s="152">
        <v>23</v>
      </c>
      <c r="B32" s="152" t="s">
        <v>180</v>
      </c>
      <c r="C32" s="152">
        <v>2022</v>
      </c>
      <c r="D32" s="21" t="s">
        <v>125</v>
      </c>
      <c r="E32" s="58" t="s">
        <v>181</v>
      </c>
      <c r="F32" s="114" t="s">
        <v>45</v>
      </c>
      <c r="G32" s="114" t="s">
        <v>1110</v>
      </c>
      <c r="H32" s="58" t="s">
        <v>182</v>
      </c>
      <c r="I32" s="117" t="s">
        <v>1120</v>
      </c>
      <c r="J32" s="22">
        <v>1</v>
      </c>
      <c r="K32" s="21"/>
      <c r="L32" s="21"/>
      <c r="M32" s="21"/>
      <c r="N32" s="21"/>
      <c r="O32" s="21"/>
      <c r="P32" s="21"/>
      <c r="Q32" s="21"/>
      <c r="R32" s="22">
        <v>3584</v>
      </c>
      <c r="S32" s="114" t="s">
        <v>78</v>
      </c>
      <c r="T32" s="253" t="s">
        <v>1076</v>
      </c>
      <c r="U32" s="115">
        <v>373</v>
      </c>
      <c r="V32" s="115">
        <v>373</v>
      </c>
      <c r="W32" s="115">
        <v>0</v>
      </c>
      <c r="X32" s="115">
        <v>0</v>
      </c>
      <c r="Y32" s="115">
        <v>0</v>
      </c>
      <c r="Z32" s="115">
        <v>0</v>
      </c>
      <c r="AA32" s="115">
        <v>0</v>
      </c>
      <c r="AB32" s="115"/>
      <c r="AC32" s="141">
        <v>1024</v>
      </c>
      <c r="AD32" s="141">
        <v>369</v>
      </c>
      <c r="AE32" s="117" t="s">
        <v>184</v>
      </c>
      <c r="AF32" s="117" t="s">
        <v>185</v>
      </c>
      <c r="AG32" s="21" t="s">
        <v>78</v>
      </c>
      <c r="AH32" s="21" t="s">
        <v>1076</v>
      </c>
      <c r="AI32" s="58" t="s">
        <v>80</v>
      </c>
      <c r="AJ32" s="21" t="s">
        <v>81</v>
      </c>
      <c r="AK32" s="21" t="s">
        <v>82</v>
      </c>
      <c r="AL32" s="21" t="s">
        <v>55</v>
      </c>
      <c r="AM32" s="21" t="s">
        <v>187</v>
      </c>
      <c r="AN32" s="21" t="s">
        <v>56</v>
      </c>
      <c r="AO32" s="133" t="s">
        <v>1078</v>
      </c>
      <c r="AP32" s="21"/>
      <c r="AQ32" s="152" t="s">
        <v>1079</v>
      </c>
      <c r="AR32" s="152" t="s">
        <v>1079</v>
      </c>
      <c r="AS32" s="152" t="s">
        <v>1079</v>
      </c>
      <c r="AT32" s="152"/>
      <c r="AU32" s="133" t="s">
        <v>1121</v>
      </c>
      <c r="AW32" s="74">
        <v>1</v>
      </c>
    </row>
    <row r="33" s="1" customFormat="1" ht="306" customHeight="1" spans="1:47">
      <c r="A33" s="20">
        <v>24</v>
      </c>
      <c r="B33" s="20" t="s">
        <v>188</v>
      </c>
      <c r="C33" s="20">
        <v>2022</v>
      </c>
      <c r="D33" s="21" t="s">
        <v>125</v>
      </c>
      <c r="E33" s="21" t="s">
        <v>189</v>
      </c>
      <c r="F33" s="21" t="s">
        <v>45</v>
      </c>
      <c r="G33" s="22" t="s">
        <v>1110</v>
      </c>
      <c r="H33" s="21" t="s">
        <v>190</v>
      </c>
      <c r="I33" s="117" t="s">
        <v>191</v>
      </c>
      <c r="J33" s="22">
        <v>1</v>
      </c>
      <c r="K33" s="21"/>
      <c r="L33" s="21"/>
      <c r="M33" s="21"/>
      <c r="N33" s="21"/>
      <c r="O33" s="21"/>
      <c r="P33" s="21"/>
      <c r="Q33" s="21"/>
      <c r="R33" s="22">
        <v>3742</v>
      </c>
      <c r="S33" s="22" t="s">
        <v>70</v>
      </c>
      <c r="T33" s="34" t="s">
        <v>1075</v>
      </c>
      <c r="U33" s="44">
        <v>650</v>
      </c>
      <c r="V33" s="44">
        <v>0</v>
      </c>
      <c r="W33" s="44">
        <v>650</v>
      </c>
      <c r="X33" s="44">
        <v>0</v>
      </c>
      <c r="Y33" s="44">
        <v>0</v>
      </c>
      <c r="Z33" s="44">
        <v>0</v>
      </c>
      <c r="AA33" s="44">
        <v>0</v>
      </c>
      <c r="AB33" s="44">
        <v>0</v>
      </c>
      <c r="AC33" s="50">
        <v>1069</v>
      </c>
      <c r="AD33" s="50">
        <v>353</v>
      </c>
      <c r="AE33" s="33" t="s">
        <v>192</v>
      </c>
      <c r="AF33" s="33" t="s">
        <v>193</v>
      </c>
      <c r="AG33" s="21" t="s">
        <v>70</v>
      </c>
      <c r="AH33" s="21" t="s">
        <v>1075</v>
      </c>
      <c r="AI33" s="58" t="s">
        <v>80</v>
      </c>
      <c r="AJ33" s="21" t="s">
        <v>81</v>
      </c>
      <c r="AK33" s="21" t="s">
        <v>82</v>
      </c>
      <c r="AL33" s="21" t="s">
        <v>55</v>
      </c>
      <c r="AM33" s="59" t="s">
        <v>63</v>
      </c>
      <c r="AN33" s="21" t="s">
        <v>56</v>
      </c>
      <c r="AO33" s="21" t="s">
        <v>96</v>
      </c>
      <c r="AP33" s="21"/>
      <c r="AQ33" s="20"/>
      <c r="AR33" s="20"/>
      <c r="AS33" s="20"/>
      <c r="AT33" s="20"/>
      <c r="AU33" s="128"/>
    </row>
    <row r="34" s="74" customFormat="1" ht="56.25" spans="1:47">
      <c r="A34" s="152">
        <v>25</v>
      </c>
      <c r="B34" s="152" t="s">
        <v>194</v>
      </c>
      <c r="C34" s="152">
        <v>2022</v>
      </c>
      <c r="D34" s="21" t="s">
        <v>125</v>
      </c>
      <c r="E34" s="342" t="s">
        <v>1122</v>
      </c>
      <c r="F34" s="58" t="s">
        <v>45</v>
      </c>
      <c r="G34" s="114">
        <v>2022</v>
      </c>
      <c r="H34" s="58" t="s">
        <v>196</v>
      </c>
      <c r="I34" s="117" t="s">
        <v>1123</v>
      </c>
      <c r="J34" s="22">
        <v>1</v>
      </c>
      <c r="K34" s="21"/>
      <c r="L34" s="21"/>
      <c r="M34" s="21"/>
      <c r="N34" s="21"/>
      <c r="O34" s="21"/>
      <c r="P34" s="21"/>
      <c r="Q34" s="21"/>
      <c r="R34" s="22">
        <v>557</v>
      </c>
      <c r="S34" s="114" t="s">
        <v>200</v>
      </c>
      <c r="T34" s="253" t="s">
        <v>201</v>
      </c>
      <c r="U34" s="115">
        <v>370</v>
      </c>
      <c r="V34" s="115">
        <v>370</v>
      </c>
      <c r="W34" s="115">
        <v>0</v>
      </c>
      <c r="X34" s="115">
        <v>0</v>
      </c>
      <c r="Y34" s="115">
        <v>0</v>
      </c>
      <c r="Z34" s="115">
        <v>0</v>
      </c>
      <c r="AA34" s="115">
        <v>0</v>
      </c>
      <c r="AB34" s="115"/>
      <c r="AC34" s="141">
        <v>159</v>
      </c>
      <c r="AD34" s="141">
        <v>72</v>
      </c>
      <c r="AE34" s="117" t="s">
        <v>1124</v>
      </c>
      <c r="AF34" s="117" t="s">
        <v>199</v>
      </c>
      <c r="AG34" s="21" t="s">
        <v>200</v>
      </c>
      <c r="AH34" s="21" t="s">
        <v>201</v>
      </c>
      <c r="AI34" s="58" t="s">
        <v>80</v>
      </c>
      <c r="AJ34" s="21" t="s">
        <v>81</v>
      </c>
      <c r="AK34" s="21" t="s">
        <v>82</v>
      </c>
      <c r="AL34" s="21" t="s">
        <v>55</v>
      </c>
      <c r="AM34" s="21" t="s">
        <v>202</v>
      </c>
      <c r="AN34" s="21" t="s">
        <v>203</v>
      </c>
      <c r="AO34" s="133" t="s">
        <v>1078</v>
      </c>
      <c r="AP34" s="21"/>
      <c r="AQ34" s="152" t="s">
        <v>1079</v>
      </c>
      <c r="AR34" s="152" t="s">
        <v>1079</v>
      </c>
      <c r="AS34" s="152" t="s">
        <v>1079</v>
      </c>
      <c r="AT34" s="152"/>
      <c r="AU34" s="21" t="s">
        <v>1080</v>
      </c>
    </row>
    <row r="35" s="1" customFormat="1" ht="33.75" spans="1:47">
      <c r="A35" s="20">
        <v>26</v>
      </c>
      <c r="B35" s="20" t="s">
        <v>204</v>
      </c>
      <c r="C35" s="20">
        <v>2022</v>
      </c>
      <c r="D35" s="21" t="s">
        <v>125</v>
      </c>
      <c r="E35" s="21" t="s">
        <v>205</v>
      </c>
      <c r="F35" s="22" t="s">
        <v>45</v>
      </c>
      <c r="G35" s="22">
        <v>2022</v>
      </c>
      <c r="H35" s="25" t="s">
        <v>66</v>
      </c>
      <c r="I35" s="36" t="s">
        <v>206</v>
      </c>
      <c r="J35" s="22">
        <v>1</v>
      </c>
      <c r="K35" s="24"/>
      <c r="L35" s="24"/>
      <c r="M35" s="24"/>
      <c r="N35" s="24"/>
      <c r="O35" s="24"/>
      <c r="P35" s="24"/>
      <c r="Q35" s="24"/>
      <c r="R35" s="22">
        <v>175</v>
      </c>
      <c r="S35" s="22" t="s">
        <v>70</v>
      </c>
      <c r="T35" s="34" t="s">
        <v>1075</v>
      </c>
      <c r="U35" s="44">
        <v>60</v>
      </c>
      <c r="V35" s="44">
        <v>0</v>
      </c>
      <c r="W35" s="44">
        <v>60</v>
      </c>
      <c r="X35" s="44">
        <v>0</v>
      </c>
      <c r="Y35" s="44">
        <v>0</v>
      </c>
      <c r="Z35" s="44">
        <v>0</v>
      </c>
      <c r="AA35" s="44">
        <v>0</v>
      </c>
      <c r="AB35" s="44"/>
      <c r="AC35" s="50">
        <v>50</v>
      </c>
      <c r="AD35" s="50">
        <v>30</v>
      </c>
      <c r="AE35" s="33" t="s">
        <v>207</v>
      </c>
      <c r="AF35" s="33" t="s">
        <v>208</v>
      </c>
      <c r="AG35" s="21" t="s">
        <v>70</v>
      </c>
      <c r="AH35" s="21" t="s">
        <v>1075</v>
      </c>
      <c r="AI35" s="58" t="s">
        <v>80</v>
      </c>
      <c r="AJ35" s="21" t="s">
        <v>81</v>
      </c>
      <c r="AK35" s="21" t="s">
        <v>82</v>
      </c>
      <c r="AL35" s="21" t="s">
        <v>55</v>
      </c>
      <c r="AM35" s="21" t="s">
        <v>144</v>
      </c>
      <c r="AN35" s="21" t="s">
        <v>56</v>
      </c>
      <c r="AO35" s="133"/>
      <c r="AP35" s="21"/>
      <c r="AQ35" s="20"/>
      <c r="AR35" s="20"/>
      <c r="AS35" s="20"/>
      <c r="AT35" s="20"/>
      <c r="AU35" s="128"/>
    </row>
    <row r="36" s="1" customFormat="1" ht="105" customHeight="1" spans="1:47">
      <c r="A36" s="20">
        <v>27</v>
      </c>
      <c r="B36" s="20" t="s">
        <v>209</v>
      </c>
      <c r="C36" s="20">
        <v>2022</v>
      </c>
      <c r="D36" s="21" t="s">
        <v>125</v>
      </c>
      <c r="E36" s="21" t="s">
        <v>210</v>
      </c>
      <c r="F36" s="21" t="s">
        <v>45</v>
      </c>
      <c r="G36" s="22" t="s">
        <v>1110</v>
      </c>
      <c r="H36" s="21" t="s">
        <v>211</v>
      </c>
      <c r="I36" s="33" t="s">
        <v>212</v>
      </c>
      <c r="J36" s="22">
        <v>1</v>
      </c>
      <c r="K36" s="21"/>
      <c r="L36" s="21"/>
      <c r="M36" s="21"/>
      <c r="N36" s="21"/>
      <c r="O36" s="21"/>
      <c r="P36" s="21"/>
      <c r="Q36" s="21"/>
      <c r="R36" s="22">
        <v>193</v>
      </c>
      <c r="S36" s="22" t="s">
        <v>168</v>
      </c>
      <c r="T36" s="34" t="s">
        <v>1117</v>
      </c>
      <c r="U36" s="44">
        <v>33</v>
      </c>
      <c r="V36" s="44">
        <v>0</v>
      </c>
      <c r="W36" s="44">
        <v>33</v>
      </c>
      <c r="X36" s="44">
        <v>0</v>
      </c>
      <c r="Y36" s="44">
        <v>0</v>
      </c>
      <c r="Z36" s="44">
        <v>0</v>
      </c>
      <c r="AA36" s="44">
        <v>0</v>
      </c>
      <c r="AB36" s="44"/>
      <c r="AC36" s="50">
        <v>55</v>
      </c>
      <c r="AD36" s="50">
        <v>37</v>
      </c>
      <c r="AE36" s="33" t="s">
        <v>213</v>
      </c>
      <c r="AF36" s="33" t="s">
        <v>214</v>
      </c>
      <c r="AG36" s="21" t="s">
        <v>168</v>
      </c>
      <c r="AH36" s="21" t="s">
        <v>1117</v>
      </c>
      <c r="AI36" s="58" t="s">
        <v>80</v>
      </c>
      <c r="AJ36" s="21" t="s">
        <v>81</v>
      </c>
      <c r="AK36" s="21" t="s">
        <v>82</v>
      </c>
      <c r="AL36" s="21" t="s">
        <v>55</v>
      </c>
      <c r="AM36" s="21" t="s">
        <v>215</v>
      </c>
      <c r="AN36" s="21" t="s">
        <v>56</v>
      </c>
      <c r="AO36" s="133"/>
      <c r="AP36" s="21"/>
      <c r="AQ36" s="20"/>
      <c r="AR36" s="20"/>
      <c r="AS36" s="20"/>
      <c r="AT36" s="20"/>
      <c r="AU36" s="128"/>
    </row>
    <row r="37" s="1" customFormat="1" ht="45" spans="1:47">
      <c r="A37" s="20">
        <v>28</v>
      </c>
      <c r="B37" s="20" t="s">
        <v>216</v>
      </c>
      <c r="C37" s="20">
        <v>2022</v>
      </c>
      <c r="D37" s="21" t="s">
        <v>125</v>
      </c>
      <c r="E37" s="21" t="s">
        <v>217</v>
      </c>
      <c r="F37" s="21" t="s">
        <v>45</v>
      </c>
      <c r="G37" s="22" t="s">
        <v>1110</v>
      </c>
      <c r="H37" s="21" t="s">
        <v>218</v>
      </c>
      <c r="I37" s="33" t="s">
        <v>219</v>
      </c>
      <c r="J37" s="22">
        <v>1</v>
      </c>
      <c r="K37" s="21"/>
      <c r="L37" s="21"/>
      <c r="M37" s="21"/>
      <c r="N37" s="21"/>
      <c r="O37" s="21"/>
      <c r="P37" s="21"/>
      <c r="Q37" s="21"/>
      <c r="R37" s="22">
        <v>3584</v>
      </c>
      <c r="S37" s="22" t="s">
        <v>78</v>
      </c>
      <c r="T37" s="34" t="s">
        <v>1076</v>
      </c>
      <c r="U37" s="44">
        <v>40</v>
      </c>
      <c r="V37" s="44">
        <v>0</v>
      </c>
      <c r="W37" s="44">
        <v>40</v>
      </c>
      <c r="X37" s="44">
        <v>0</v>
      </c>
      <c r="Y37" s="44">
        <v>0</v>
      </c>
      <c r="Z37" s="44">
        <v>0</v>
      </c>
      <c r="AA37" s="44">
        <v>0</v>
      </c>
      <c r="AB37" s="44"/>
      <c r="AC37" s="50">
        <v>1024</v>
      </c>
      <c r="AD37" s="50">
        <v>369</v>
      </c>
      <c r="AE37" s="33" t="s">
        <v>220</v>
      </c>
      <c r="AF37" s="33" t="s">
        <v>221</v>
      </c>
      <c r="AG37" s="21" t="s">
        <v>78</v>
      </c>
      <c r="AH37" s="21" t="s">
        <v>1076</v>
      </c>
      <c r="AI37" s="58" t="s">
        <v>80</v>
      </c>
      <c r="AJ37" s="21" t="s">
        <v>81</v>
      </c>
      <c r="AK37" s="21" t="s">
        <v>82</v>
      </c>
      <c r="AL37" s="21" t="s">
        <v>55</v>
      </c>
      <c r="AM37" s="21" t="s">
        <v>108</v>
      </c>
      <c r="AN37" s="21" t="s">
        <v>56</v>
      </c>
      <c r="AO37" s="133"/>
      <c r="AP37" s="21"/>
      <c r="AQ37" s="20"/>
      <c r="AR37" s="20"/>
      <c r="AS37" s="20"/>
      <c r="AT37" s="20"/>
      <c r="AU37" s="128"/>
    </row>
    <row r="38" s="1" customFormat="1" ht="121" customHeight="1" spans="1:47">
      <c r="A38" s="20">
        <v>29</v>
      </c>
      <c r="B38" s="20" t="s">
        <v>222</v>
      </c>
      <c r="C38" s="20">
        <v>2022</v>
      </c>
      <c r="D38" s="21" t="s">
        <v>125</v>
      </c>
      <c r="E38" s="21" t="s">
        <v>223</v>
      </c>
      <c r="F38" s="21" t="s">
        <v>45</v>
      </c>
      <c r="G38" s="22" t="s">
        <v>1110</v>
      </c>
      <c r="H38" s="21" t="s">
        <v>224</v>
      </c>
      <c r="I38" s="33" t="s">
        <v>225</v>
      </c>
      <c r="J38" s="22">
        <v>1</v>
      </c>
      <c r="K38" s="21"/>
      <c r="L38" s="21"/>
      <c r="M38" s="21"/>
      <c r="N38" s="21"/>
      <c r="O38" s="21"/>
      <c r="P38" s="21"/>
      <c r="Q38" s="21"/>
      <c r="R38" s="22">
        <v>3371</v>
      </c>
      <c r="S38" s="22" t="s">
        <v>168</v>
      </c>
      <c r="T38" s="34" t="s">
        <v>1117</v>
      </c>
      <c r="U38" s="44">
        <v>80</v>
      </c>
      <c r="V38" s="44">
        <v>0</v>
      </c>
      <c r="W38" s="44">
        <v>80</v>
      </c>
      <c r="X38" s="44">
        <v>0</v>
      </c>
      <c r="Y38" s="44">
        <v>0</v>
      </c>
      <c r="Z38" s="44">
        <v>0</v>
      </c>
      <c r="AA38" s="44">
        <v>0</v>
      </c>
      <c r="AB38" s="44"/>
      <c r="AC38" s="50">
        <v>963</v>
      </c>
      <c r="AD38" s="50">
        <v>290</v>
      </c>
      <c r="AE38" s="33" t="s">
        <v>226</v>
      </c>
      <c r="AF38" s="33" t="s">
        <v>227</v>
      </c>
      <c r="AG38" s="21" t="s">
        <v>168</v>
      </c>
      <c r="AH38" s="21" t="s">
        <v>1117</v>
      </c>
      <c r="AI38" s="58" t="s">
        <v>80</v>
      </c>
      <c r="AJ38" s="21" t="s">
        <v>81</v>
      </c>
      <c r="AK38" s="21" t="s">
        <v>82</v>
      </c>
      <c r="AL38" s="21" t="s">
        <v>55</v>
      </c>
      <c r="AM38" s="21" t="s">
        <v>215</v>
      </c>
      <c r="AN38" s="21" t="s">
        <v>56</v>
      </c>
      <c r="AO38" s="133"/>
      <c r="AP38" s="21"/>
      <c r="AQ38" s="20"/>
      <c r="AR38" s="20"/>
      <c r="AS38" s="20"/>
      <c r="AT38" s="20"/>
      <c r="AU38" s="128"/>
    </row>
    <row r="39" s="1" customFormat="1" ht="77" customHeight="1" spans="1:47">
      <c r="A39" s="20">
        <v>30</v>
      </c>
      <c r="B39" s="20" t="s">
        <v>228</v>
      </c>
      <c r="C39" s="20">
        <v>2022</v>
      </c>
      <c r="D39" s="21" t="s">
        <v>125</v>
      </c>
      <c r="E39" s="21" t="s">
        <v>229</v>
      </c>
      <c r="F39" s="21" t="s">
        <v>45</v>
      </c>
      <c r="G39" s="22" t="s">
        <v>1110</v>
      </c>
      <c r="H39" s="21" t="s">
        <v>119</v>
      </c>
      <c r="I39" s="33" t="s">
        <v>230</v>
      </c>
      <c r="J39" s="22">
        <v>1</v>
      </c>
      <c r="K39" s="21"/>
      <c r="L39" s="21"/>
      <c r="M39" s="21"/>
      <c r="N39" s="21"/>
      <c r="O39" s="21"/>
      <c r="P39" s="21"/>
      <c r="Q39" s="21"/>
      <c r="R39" s="22">
        <v>782</v>
      </c>
      <c r="S39" s="22" t="s">
        <v>115</v>
      </c>
      <c r="T39" s="34" t="s">
        <v>1077</v>
      </c>
      <c r="U39" s="44">
        <v>100</v>
      </c>
      <c r="V39" s="44">
        <v>0</v>
      </c>
      <c r="W39" s="44">
        <v>100</v>
      </c>
      <c r="X39" s="44">
        <v>0</v>
      </c>
      <c r="Y39" s="44">
        <v>0</v>
      </c>
      <c r="Z39" s="44">
        <v>0</v>
      </c>
      <c r="AA39" s="44">
        <v>0</v>
      </c>
      <c r="AB39" s="44"/>
      <c r="AC39" s="50">
        <v>214</v>
      </c>
      <c r="AD39" s="50">
        <v>68</v>
      </c>
      <c r="AE39" s="33" t="s">
        <v>231</v>
      </c>
      <c r="AF39" s="33" t="s">
        <v>232</v>
      </c>
      <c r="AG39" s="21" t="s">
        <v>115</v>
      </c>
      <c r="AH39" s="21" t="s">
        <v>1077</v>
      </c>
      <c r="AI39" s="58" t="s">
        <v>80</v>
      </c>
      <c r="AJ39" s="21" t="s">
        <v>81</v>
      </c>
      <c r="AK39" s="21" t="s">
        <v>82</v>
      </c>
      <c r="AL39" s="21" t="s">
        <v>55</v>
      </c>
      <c r="AM39" s="59" t="s">
        <v>63</v>
      </c>
      <c r="AN39" s="21" t="s">
        <v>56</v>
      </c>
      <c r="AO39" s="133"/>
      <c r="AP39" s="21"/>
      <c r="AQ39" s="20"/>
      <c r="AR39" s="20"/>
      <c r="AS39" s="20"/>
      <c r="AT39" s="20"/>
      <c r="AU39" s="128"/>
    </row>
    <row r="40" s="1" customFormat="1" ht="56.25" spans="1:47">
      <c r="A40" s="20">
        <v>31</v>
      </c>
      <c r="B40" s="20" t="s">
        <v>233</v>
      </c>
      <c r="C40" s="20">
        <v>2022</v>
      </c>
      <c r="D40" s="21" t="s">
        <v>125</v>
      </c>
      <c r="E40" s="21" t="s">
        <v>234</v>
      </c>
      <c r="F40" s="21" t="s">
        <v>45</v>
      </c>
      <c r="G40" s="22" t="s">
        <v>1110</v>
      </c>
      <c r="H40" s="21" t="s">
        <v>235</v>
      </c>
      <c r="I40" s="33" t="s">
        <v>236</v>
      </c>
      <c r="J40" s="22">
        <v>1</v>
      </c>
      <c r="K40" s="21"/>
      <c r="L40" s="21"/>
      <c r="M40" s="21"/>
      <c r="N40" s="21"/>
      <c r="O40" s="21"/>
      <c r="P40" s="21"/>
      <c r="Q40" s="21"/>
      <c r="R40" s="22">
        <v>2751</v>
      </c>
      <c r="S40" s="22" t="s">
        <v>200</v>
      </c>
      <c r="T40" s="34" t="s">
        <v>201</v>
      </c>
      <c r="U40" s="44">
        <v>150</v>
      </c>
      <c r="V40" s="44">
        <v>0</v>
      </c>
      <c r="W40" s="44">
        <v>0</v>
      </c>
      <c r="X40" s="44">
        <v>150</v>
      </c>
      <c r="Y40" s="44">
        <v>0</v>
      </c>
      <c r="Z40" s="44">
        <v>0</v>
      </c>
      <c r="AA40" s="44">
        <v>0</v>
      </c>
      <c r="AB40" s="44"/>
      <c r="AC40" s="50">
        <v>786</v>
      </c>
      <c r="AD40" s="50">
        <v>174</v>
      </c>
      <c r="AE40" s="33" t="s">
        <v>237</v>
      </c>
      <c r="AF40" s="33" t="s">
        <v>238</v>
      </c>
      <c r="AG40" s="21" t="s">
        <v>200</v>
      </c>
      <c r="AH40" s="21" t="s">
        <v>201</v>
      </c>
      <c r="AI40" s="58" t="s">
        <v>80</v>
      </c>
      <c r="AJ40" s="21" t="s">
        <v>81</v>
      </c>
      <c r="AK40" s="21" t="s">
        <v>82</v>
      </c>
      <c r="AL40" s="21" t="s">
        <v>55</v>
      </c>
      <c r="AM40" s="21" t="s">
        <v>80</v>
      </c>
      <c r="AN40" s="21" t="s">
        <v>56</v>
      </c>
      <c r="AO40" s="133" t="s">
        <v>1078</v>
      </c>
      <c r="AP40" s="21"/>
      <c r="AQ40" s="20" t="s">
        <v>1079</v>
      </c>
      <c r="AR40" s="20"/>
      <c r="AS40" s="20"/>
      <c r="AT40" s="20"/>
      <c r="AU40" s="128"/>
    </row>
    <row r="41" s="1" customFormat="1" ht="48" customHeight="1" spans="1:47">
      <c r="A41" s="20">
        <v>32</v>
      </c>
      <c r="B41" s="20" t="s">
        <v>239</v>
      </c>
      <c r="C41" s="20">
        <v>2022</v>
      </c>
      <c r="D41" s="110" t="s">
        <v>125</v>
      </c>
      <c r="E41" s="21" t="s">
        <v>1125</v>
      </c>
      <c r="F41" s="21" t="s">
        <v>45</v>
      </c>
      <c r="G41" s="22" t="s">
        <v>1110</v>
      </c>
      <c r="H41" s="21" t="s">
        <v>190</v>
      </c>
      <c r="I41" s="33" t="s">
        <v>1126</v>
      </c>
      <c r="J41" s="22">
        <v>1</v>
      </c>
      <c r="K41" s="21"/>
      <c r="L41" s="21"/>
      <c r="M41" s="21"/>
      <c r="N41" s="21"/>
      <c r="O41" s="21"/>
      <c r="P41" s="21"/>
      <c r="Q41" s="21"/>
      <c r="R41" s="22">
        <v>3742</v>
      </c>
      <c r="S41" s="22" t="s">
        <v>70</v>
      </c>
      <c r="T41" s="34" t="s">
        <v>1075</v>
      </c>
      <c r="U41" s="44">
        <v>200</v>
      </c>
      <c r="V41" s="44">
        <v>0</v>
      </c>
      <c r="W41" s="44">
        <v>0</v>
      </c>
      <c r="X41" s="44">
        <v>200</v>
      </c>
      <c r="Y41" s="44">
        <v>0</v>
      </c>
      <c r="Z41" s="44">
        <v>0</v>
      </c>
      <c r="AA41" s="44">
        <v>0</v>
      </c>
      <c r="AB41" s="44"/>
      <c r="AC41" s="50">
        <v>1069</v>
      </c>
      <c r="AD41" s="50">
        <v>353</v>
      </c>
      <c r="AE41" s="33" t="s">
        <v>242</v>
      </c>
      <c r="AF41" s="33" t="s">
        <v>243</v>
      </c>
      <c r="AG41" s="21" t="s">
        <v>70</v>
      </c>
      <c r="AH41" s="21" t="s">
        <v>1075</v>
      </c>
      <c r="AI41" s="58" t="s">
        <v>80</v>
      </c>
      <c r="AJ41" s="21" t="s">
        <v>81</v>
      </c>
      <c r="AK41" s="21" t="s">
        <v>82</v>
      </c>
      <c r="AL41" s="21" t="s">
        <v>55</v>
      </c>
      <c r="AM41" s="21" t="s">
        <v>80</v>
      </c>
      <c r="AN41" s="21" t="s">
        <v>203</v>
      </c>
      <c r="AO41" s="21" t="s">
        <v>96</v>
      </c>
      <c r="AP41" s="21"/>
      <c r="AQ41" s="20" t="s">
        <v>1079</v>
      </c>
      <c r="AR41" s="20"/>
      <c r="AS41" s="20"/>
      <c r="AT41" s="20" t="s">
        <v>1127</v>
      </c>
      <c r="AU41" s="128"/>
    </row>
    <row r="42" s="1" customFormat="1" ht="45" spans="1:47">
      <c r="A42" s="20">
        <v>33</v>
      </c>
      <c r="B42" s="20" t="s">
        <v>244</v>
      </c>
      <c r="C42" s="20">
        <v>2022</v>
      </c>
      <c r="D42" s="21" t="s">
        <v>125</v>
      </c>
      <c r="E42" s="21" t="s">
        <v>245</v>
      </c>
      <c r="F42" s="21" t="s">
        <v>45</v>
      </c>
      <c r="G42" s="22" t="s">
        <v>1110</v>
      </c>
      <c r="H42" s="21" t="s">
        <v>246</v>
      </c>
      <c r="I42" s="33" t="s">
        <v>247</v>
      </c>
      <c r="J42" s="22">
        <v>1</v>
      </c>
      <c r="K42" s="21"/>
      <c r="L42" s="21"/>
      <c r="M42" s="21"/>
      <c r="N42" s="21"/>
      <c r="O42" s="21"/>
      <c r="P42" s="21"/>
      <c r="Q42" s="21"/>
      <c r="R42" s="22">
        <v>682</v>
      </c>
      <c r="S42" s="22" t="s">
        <v>115</v>
      </c>
      <c r="T42" s="34" t="s">
        <v>1077</v>
      </c>
      <c r="U42" s="44">
        <v>300</v>
      </c>
      <c r="V42" s="44">
        <v>0</v>
      </c>
      <c r="W42" s="44">
        <v>300</v>
      </c>
      <c r="X42" s="44">
        <v>0</v>
      </c>
      <c r="Y42" s="44">
        <v>0</v>
      </c>
      <c r="Z42" s="44">
        <v>0</v>
      </c>
      <c r="AA42" s="44">
        <v>0</v>
      </c>
      <c r="AB42" s="44"/>
      <c r="AC42" s="50">
        <v>133</v>
      </c>
      <c r="AD42" s="50">
        <v>75</v>
      </c>
      <c r="AE42" s="33" t="s">
        <v>248</v>
      </c>
      <c r="AF42" s="51" t="s">
        <v>249</v>
      </c>
      <c r="AG42" s="21" t="s">
        <v>115</v>
      </c>
      <c r="AH42" s="21" t="s">
        <v>1077</v>
      </c>
      <c r="AI42" s="58" t="s">
        <v>80</v>
      </c>
      <c r="AJ42" s="21" t="s">
        <v>81</v>
      </c>
      <c r="AK42" s="21" t="s">
        <v>82</v>
      </c>
      <c r="AL42" s="21" t="s">
        <v>55</v>
      </c>
      <c r="AM42" s="59" t="s">
        <v>63</v>
      </c>
      <c r="AN42" s="21" t="s">
        <v>56</v>
      </c>
      <c r="AO42" s="133" t="s">
        <v>1078</v>
      </c>
      <c r="AP42" s="21"/>
      <c r="AQ42" s="20"/>
      <c r="AR42" s="20"/>
      <c r="AS42" s="20"/>
      <c r="AT42" s="20"/>
      <c r="AU42" s="128" t="s">
        <v>1128</v>
      </c>
    </row>
    <row r="43" s="1" customFormat="1" ht="33.75" spans="1:47">
      <c r="A43" s="20">
        <v>34</v>
      </c>
      <c r="B43" s="20" t="s">
        <v>250</v>
      </c>
      <c r="C43" s="20">
        <v>2022</v>
      </c>
      <c r="D43" s="21" t="s">
        <v>125</v>
      </c>
      <c r="E43" s="21" t="s">
        <v>251</v>
      </c>
      <c r="F43" s="21" t="s">
        <v>45</v>
      </c>
      <c r="G43" s="22" t="s">
        <v>1110</v>
      </c>
      <c r="H43" s="21" t="s">
        <v>74</v>
      </c>
      <c r="I43" s="33" t="s">
        <v>252</v>
      </c>
      <c r="J43" s="22">
        <v>1</v>
      </c>
      <c r="K43" s="21"/>
      <c r="L43" s="21"/>
      <c r="M43" s="21"/>
      <c r="N43" s="21"/>
      <c r="O43" s="21"/>
      <c r="P43" s="21"/>
      <c r="Q43" s="21"/>
      <c r="R43" s="22">
        <v>3584</v>
      </c>
      <c r="S43" s="22" t="s">
        <v>78</v>
      </c>
      <c r="T43" s="34" t="s">
        <v>1076</v>
      </c>
      <c r="U43" s="44">
        <v>3.6</v>
      </c>
      <c r="V43" s="44">
        <v>0</v>
      </c>
      <c r="W43" s="44">
        <v>0</v>
      </c>
      <c r="X43" s="44">
        <v>3.6</v>
      </c>
      <c r="Y43" s="44">
        <v>0</v>
      </c>
      <c r="Z43" s="44">
        <v>0</v>
      </c>
      <c r="AA43" s="44">
        <v>0</v>
      </c>
      <c r="AB43" s="44"/>
      <c r="AC43" s="50">
        <v>1024</v>
      </c>
      <c r="AD43" s="50">
        <v>369</v>
      </c>
      <c r="AE43" s="33" t="s">
        <v>253</v>
      </c>
      <c r="AF43" s="33" t="s">
        <v>243</v>
      </c>
      <c r="AG43" s="21" t="s">
        <v>78</v>
      </c>
      <c r="AH43" s="21" t="s">
        <v>1076</v>
      </c>
      <c r="AI43" s="58" t="s">
        <v>80</v>
      </c>
      <c r="AJ43" s="21" t="s">
        <v>81</v>
      </c>
      <c r="AK43" s="21" t="s">
        <v>82</v>
      </c>
      <c r="AL43" s="21" t="s">
        <v>55</v>
      </c>
      <c r="AM43" s="21" t="s">
        <v>108</v>
      </c>
      <c r="AN43" s="21" t="s">
        <v>203</v>
      </c>
      <c r="AO43" s="133"/>
      <c r="AP43" s="21"/>
      <c r="AQ43" s="20"/>
      <c r="AR43" s="20"/>
      <c r="AS43" s="20"/>
      <c r="AT43" s="20"/>
      <c r="AU43" s="128"/>
    </row>
    <row r="44" s="74" customFormat="1" ht="56.25" spans="1:47">
      <c r="A44" s="152">
        <v>35</v>
      </c>
      <c r="B44" s="152" t="s">
        <v>254</v>
      </c>
      <c r="C44" s="152">
        <v>2022</v>
      </c>
      <c r="D44" s="22" t="s">
        <v>125</v>
      </c>
      <c r="E44" s="114" t="s">
        <v>1129</v>
      </c>
      <c r="F44" s="114" t="s">
        <v>45</v>
      </c>
      <c r="G44" s="114" t="s">
        <v>1110</v>
      </c>
      <c r="H44" s="114" t="s">
        <v>256</v>
      </c>
      <c r="I44" s="253" t="s">
        <v>1130</v>
      </c>
      <c r="J44" s="22">
        <v>1</v>
      </c>
      <c r="K44" s="22"/>
      <c r="L44" s="22"/>
      <c r="M44" s="22"/>
      <c r="N44" s="22"/>
      <c r="O44" s="22"/>
      <c r="P44" s="22"/>
      <c r="Q44" s="22"/>
      <c r="R44" s="22">
        <v>2828</v>
      </c>
      <c r="S44" s="114" t="s">
        <v>50</v>
      </c>
      <c r="T44" s="253" t="s">
        <v>51</v>
      </c>
      <c r="U44" s="115">
        <v>350</v>
      </c>
      <c r="V44" s="115">
        <v>350</v>
      </c>
      <c r="W44" s="115">
        <v>0</v>
      </c>
      <c r="X44" s="115">
        <v>0</v>
      </c>
      <c r="Y44" s="115">
        <v>0</v>
      </c>
      <c r="Z44" s="115">
        <v>0</v>
      </c>
      <c r="AA44" s="115">
        <v>0</v>
      </c>
      <c r="AB44" s="115"/>
      <c r="AC44" s="141">
        <v>808</v>
      </c>
      <c r="AD44" s="141">
        <v>329</v>
      </c>
      <c r="AE44" s="253" t="s">
        <v>1131</v>
      </c>
      <c r="AF44" s="253" t="s">
        <v>259</v>
      </c>
      <c r="AG44" s="22" t="s">
        <v>50</v>
      </c>
      <c r="AH44" s="21" t="s">
        <v>51</v>
      </c>
      <c r="AI44" s="58" t="s">
        <v>80</v>
      </c>
      <c r="AJ44" s="21" t="s">
        <v>81</v>
      </c>
      <c r="AK44" s="21" t="s">
        <v>82</v>
      </c>
      <c r="AL44" s="21" t="s">
        <v>55</v>
      </c>
      <c r="AM44" s="21" t="s">
        <v>131</v>
      </c>
      <c r="AN44" s="21" t="s">
        <v>203</v>
      </c>
      <c r="AO44" s="21" t="s">
        <v>1078</v>
      </c>
      <c r="AP44" s="21"/>
      <c r="AQ44" s="152" t="s">
        <v>1079</v>
      </c>
      <c r="AR44" s="152" t="s">
        <v>1079</v>
      </c>
      <c r="AS44" s="152" t="s">
        <v>1079</v>
      </c>
      <c r="AT44" s="152"/>
      <c r="AU44" s="133" t="s">
        <v>1080</v>
      </c>
    </row>
    <row r="45" s="1" customFormat="1" ht="67.5" spans="1:47">
      <c r="A45" s="20">
        <v>36</v>
      </c>
      <c r="B45" s="20" t="s">
        <v>260</v>
      </c>
      <c r="C45" s="20">
        <v>2022</v>
      </c>
      <c r="D45" s="23" t="s">
        <v>125</v>
      </c>
      <c r="E45" s="23" t="s">
        <v>261</v>
      </c>
      <c r="F45" s="23" t="s">
        <v>45</v>
      </c>
      <c r="G45" s="22" t="s">
        <v>1110</v>
      </c>
      <c r="H45" s="23" t="s">
        <v>262</v>
      </c>
      <c r="I45" s="35" t="s">
        <v>263</v>
      </c>
      <c r="J45" s="22">
        <v>1</v>
      </c>
      <c r="K45" s="23"/>
      <c r="L45" s="23"/>
      <c r="M45" s="23"/>
      <c r="N45" s="23"/>
      <c r="O45" s="23"/>
      <c r="P45" s="23"/>
      <c r="Q45" s="23"/>
      <c r="R45" s="22">
        <v>109</v>
      </c>
      <c r="S45" s="22" t="s">
        <v>50</v>
      </c>
      <c r="T45" s="34" t="s">
        <v>51</v>
      </c>
      <c r="U45" s="44">
        <v>600</v>
      </c>
      <c r="V45" s="44">
        <v>0</v>
      </c>
      <c r="W45" s="44">
        <v>600</v>
      </c>
      <c r="X45" s="44">
        <v>0</v>
      </c>
      <c r="Y45" s="44">
        <v>0</v>
      </c>
      <c r="Z45" s="44">
        <v>0</v>
      </c>
      <c r="AA45" s="44">
        <v>0</v>
      </c>
      <c r="AB45" s="44"/>
      <c r="AC45" s="50">
        <v>31</v>
      </c>
      <c r="AD45" s="50">
        <v>0</v>
      </c>
      <c r="AE45" s="35" t="s">
        <v>264</v>
      </c>
      <c r="AF45" s="35" t="s">
        <v>265</v>
      </c>
      <c r="AG45" s="22" t="s">
        <v>50</v>
      </c>
      <c r="AH45" s="21" t="s">
        <v>51</v>
      </c>
      <c r="AI45" s="58" t="s">
        <v>80</v>
      </c>
      <c r="AJ45" s="21" t="s">
        <v>81</v>
      </c>
      <c r="AK45" s="21" t="s">
        <v>82</v>
      </c>
      <c r="AL45" s="21" t="s">
        <v>55</v>
      </c>
      <c r="AM45" s="21" t="s">
        <v>266</v>
      </c>
      <c r="AN45" s="21" t="s">
        <v>203</v>
      </c>
      <c r="AO45" s="133"/>
      <c r="AP45" s="21"/>
      <c r="AQ45" s="20"/>
      <c r="AR45" s="20"/>
      <c r="AS45" s="20"/>
      <c r="AT45" s="20"/>
      <c r="AU45" s="128"/>
    </row>
    <row r="46" s="1" customFormat="1" ht="33.75" spans="1:47">
      <c r="A46" s="20">
        <v>37</v>
      </c>
      <c r="B46" s="20" t="s">
        <v>267</v>
      </c>
      <c r="C46" s="20">
        <v>2022</v>
      </c>
      <c r="D46" s="23" t="s">
        <v>125</v>
      </c>
      <c r="E46" s="23" t="s">
        <v>268</v>
      </c>
      <c r="F46" s="23" t="s">
        <v>45</v>
      </c>
      <c r="G46" s="22" t="s">
        <v>1110</v>
      </c>
      <c r="H46" s="23" t="s">
        <v>262</v>
      </c>
      <c r="I46" s="35" t="s">
        <v>269</v>
      </c>
      <c r="J46" s="22">
        <v>1</v>
      </c>
      <c r="K46" s="23"/>
      <c r="L46" s="23"/>
      <c r="M46" s="23"/>
      <c r="N46" s="23"/>
      <c r="O46" s="23"/>
      <c r="P46" s="23"/>
      <c r="Q46" s="23"/>
      <c r="R46" s="22">
        <v>704</v>
      </c>
      <c r="S46" s="22" t="s">
        <v>50</v>
      </c>
      <c r="T46" s="34" t="s">
        <v>51</v>
      </c>
      <c r="U46" s="44">
        <v>20</v>
      </c>
      <c r="V46" s="44">
        <v>0</v>
      </c>
      <c r="W46" s="44">
        <v>0</v>
      </c>
      <c r="X46" s="44">
        <v>20</v>
      </c>
      <c r="Y46" s="44">
        <v>0</v>
      </c>
      <c r="Z46" s="44">
        <v>0</v>
      </c>
      <c r="AA46" s="44">
        <v>0</v>
      </c>
      <c r="AB46" s="44"/>
      <c r="AC46" s="50">
        <v>201</v>
      </c>
      <c r="AD46" s="50">
        <v>127</v>
      </c>
      <c r="AE46" s="35" t="s">
        <v>270</v>
      </c>
      <c r="AF46" s="35" t="s">
        <v>271</v>
      </c>
      <c r="AG46" s="22" t="s">
        <v>50</v>
      </c>
      <c r="AH46" s="21" t="s">
        <v>51</v>
      </c>
      <c r="AI46" s="58" t="s">
        <v>80</v>
      </c>
      <c r="AJ46" s="21" t="s">
        <v>81</v>
      </c>
      <c r="AK46" s="21" t="s">
        <v>82</v>
      </c>
      <c r="AL46" s="21" t="s">
        <v>55</v>
      </c>
      <c r="AM46" s="21" t="s">
        <v>108</v>
      </c>
      <c r="AN46" s="21" t="s">
        <v>203</v>
      </c>
      <c r="AO46" s="133"/>
      <c r="AP46" s="21"/>
      <c r="AQ46" s="20"/>
      <c r="AR46" s="20"/>
      <c r="AS46" s="20"/>
      <c r="AT46" s="20"/>
      <c r="AU46" s="128"/>
    </row>
    <row r="47" s="1" customFormat="1" ht="56.25" spans="1:47">
      <c r="A47" s="20">
        <v>38</v>
      </c>
      <c r="B47" s="20" t="s">
        <v>275</v>
      </c>
      <c r="C47" s="20">
        <v>2022</v>
      </c>
      <c r="D47" s="23" t="s">
        <v>125</v>
      </c>
      <c r="E47" s="23" t="s">
        <v>276</v>
      </c>
      <c r="F47" s="23" t="s">
        <v>45</v>
      </c>
      <c r="G47" s="22" t="s">
        <v>1110</v>
      </c>
      <c r="H47" s="23" t="s">
        <v>262</v>
      </c>
      <c r="I47" s="35" t="s">
        <v>277</v>
      </c>
      <c r="J47" s="22">
        <v>1</v>
      </c>
      <c r="K47" s="23"/>
      <c r="L47" s="23"/>
      <c r="M47" s="23"/>
      <c r="N47" s="23"/>
      <c r="O47" s="23"/>
      <c r="P47" s="23"/>
      <c r="Q47" s="23"/>
      <c r="R47" s="22">
        <v>7623</v>
      </c>
      <c r="S47" s="22" t="s">
        <v>50</v>
      </c>
      <c r="T47" s="34" t="s">
        <v>51</v>
      </c>
      <c r="U47" s="44">
        <v>220</v>
      </c>
      <c r="V47" s="44">
        <v>0</v>
      </c>
      <c r="W47" s="44">
        <v>0</v>
      </c>
      <c r="X47" s="44">
        <v>220</v>
      </c>
      <c r="Y47" s="44">
        <v>0</v>
      </c>
      <c r="Z47" s="44">
        <v>0</v>
      </c>
      <c r="AA47" s="44">
        <v>0</v>
      </c>
      <c r="AB47" s="44"/>
      <c r="AC47" s="50">
        <v>2178</v>
      </c>
      <c r="AD47" s="50">
        <v>1175</v>
      </c>
      <c r="AE47" s="35" t="s">
        <v>278</v>
      </c>
      <c r="AF47" s="35" t="s">
        <v>279</v>
      </c>
      <c r="AG47" s="22" t="s">
        <v>50</v>
      </c>
      <c r="AH47" s="21" t="s">
        <v>51</v>
      </c>
      <c r="AI47" s="58" t="s">
        <v>80</v>
      </c>
      <c r="AJ47" s="21" t="s">
        <v>81</v>
      </c>
      <c r="AK47" s="21" t="s">
        <v>82</v>
      </c>
      <c r="AL47" s="21" t="s">
        <v>55</v>
      </c>
      <c r="AM47" s="21" t="s">
        <v>131</v>
      </c>
      <c r="AN47" s="21" t="s">
        <v>280</v>
      </c>
      <c r="AO47" s="133"/>
      <c r="AP47" s="21"/>
      <c r="AQ47" s="20"/>
      <c r="AR47" s="20"/>
      <c r="AS47" s="20"/>
      <c r="AT47" s="20"/>
      <c r="AU47" s="128"/>
    </row>
    <row r="48" s="3" customFormat="1" ht="18" customHeight="1" spans="1:47">
      <c r="A48" s="165"/>
      <c r="B48" s="156" t="s">
        <v>281</v>
      </c>
      <c r="C48" s="156"/>
      <c r="D48" s="156"/>
      <c r="E48" s="157"/>
      <c r="F48" s="156"/>
      <c r="G48" s="156"/>
      <c r="H48" s="157"/>
      <c r="I48" s="156"/>
      <c r="J48" s="166">
        <v>0</v>
      </c>
      <c r="K48" s="166">
        <v>0</v>
      </c>
      <c r="L48" s="166">
        <v>0</v>
      </c>
      <c r="M48" s="166">
        <v>0</v>
      </c>
      <c r="N48" s="166">
        <v>0</v>
      </c>
      <c r="O48" s="166">
        <v>0</v>
      </c>
      <c r="P48" s="166">
        <v>0</v>
      </c>
      <c r="Q48" s="166">
        <v>0</v>
      </c>
      <c r="R48" s="166">
        <v>0</v>
      </c>
      <c r="S48" s="166">
        <v>0</v>
      </c>
      <c r="T48" s="166">
        <v>0</v>
      </c>
      <c r="U48" s="166">
        <v>0</v>
      </c>
      <c r="V48" s="166">
        <v>0</v>
      </c>
      <c r="W48" s="166">
        <v>0</v>
      </c>
      <c r="X48" s="166">
        <v>0</v>
      </c>
      <c r="Y48" s="166">
        <v>0</v>
      </c>
      <c r="Z48" s="166">
        <v>0</v>
      </c>
      <c r="AA48" s="166">
        <v>0</v>
      </c>
      <c r="AB48" s="166"/>
      <c r="AC48" s="166">
        <v>0</v>
      </c>
      <c r="AD48" s="166">
        <v>0</v>
      </c>
      <c r="AE48" s="174"/>
      <c r="AF48" s="174"/>
      <c r="AG48" s="165"/>
      <c r="AH48" s="182"/>
      <c r="AI48" s="183"/>
      <c r="AJ48" s="182"/>
      <c r="AK48" s="165"/>
      <c r="AL48" s="184"/>
      <c r="AM48" s="175"/>
      <c r="AN48" s="163"/>
      <c r="AO48" s="178"/>
      <c r="AP48" s="163"/>
      <c r="AQ48" s="178"/>
      <c r="AR48" s="178"/>
      <c r="AS48" s="178"/>
      <c r="AT48" s="178"/>
      <c r="AU48" s="178"/>
    </row>
    <row r="49" s="3" customFormat="1" ht="18" customHeight="1" spans="1:47">
      <c r="A49" s="165"/>
      <c r="B49" s="156" t="s">
        <v>282</v>
      </c>
      <c r="C49" s="156"/>
      <c r="D49" s="156"/>
      <c r="E49" s="157"/>
      <c r="F49" s="156"/>
      <c r="G49" s="156"/>
      <c r="H49" s="157"/>
      <c r="I49" s="156"/>
      <c r="J49" s="166">
        <f t="shared" ref="J49:AA49" si="7">SUM(J50:J63)</f>
        <v>14</v>
      </c>
      <c r="K49" s="166">
        <f t="shared" si="7"/>
        <v>0</v>
      </c>
      <c r="L49" s="166">
        <f t="shared" si="7"/>
        <v>0</v>
      </c>
      <c r="M49" s="166">
        <f t="shared" si="7"/>
        <v>0</v>
      </c>
      <c r="N49" s="166">
        <f t="shared" si="7"/>
        <v>0</v>
      </c>
      <c r="O49" s="166">
        <f t="shared" si="7"/>
        <v>0</v>
      </c>
      <c r="P49" s="166">
        <f t="shared" si="7"/>
        <v>0</v>
      </c>
      <c r="Q49" s="166">
        <f t="shared" si="7"/>
        <v>0</v>
      </c>
      <c r="R49" s="166">
        <f t="shared" si="7"/>
        <v>54289</v>
      </c>
      <c r="S49" s="166">
        <f t="shared" si="7"/>
        <v>0</v>
      </c>
      <c r="T49" s="166">
        <f t="shared" si="7"/>
        <v>0</v>
      </c>
      <c r="U49" s="166">
        <f t="shared" si="7"/>
        <v>6595</v>
      </c>
      <c r="V49" s="166">
        <f t="shared" ref="V49:AA49" si="8">SUM(V50:V63)</f>
        <v>932</v>
      </c>
      <c r="W49" s="166">
        <f t="shared" si="8"/>
        <v>1880.06</v>
      </c>
      <c r="X49" s="166">
        <f t="shared" si="8"/>
        <v>3283.94</v>
      </c>
      <c r="Y49" s="166">
        <f t="shared" si="8"/>
        <v>0</v>
      </c>
      <c r="Z49" s="166">
        <f t="shared" si="8"/>
        <v>499</v>
      </c>
      <c r="AA49" s="166">
        <f t="shared" si="8"/>
        <v>0</v>
      </c>
      <c r="AB49" s="166"/>
      <c r="AC49" s="166">
        <f>SUM(AC50:AC63)</f>
        <v>15510</v>
      </c>
      <c r="AD49" s="166">
        <f>SUM(AD50:AD63)</f>
        <v>6421</v>
      </c>
      <c r="AE49" s="174"/>
      <c r="AF49" s="174"/>
      <c r="AG49" s="165"/>
      <c r="AH49" s="182"/>
      <c r="AI49" s="183"/>
      <c r="AJ49" s="182"/>
      <c r="AK49" s="165"/>
      <c r="AL49" s="184"/>
      <c r="AM49" s="175"/>
      <c r="AN49" s="163"/>
      <c r="AO49" s="178"/>
      <c r="AP49" s="163"/>
      <c r="AQ49" s="178"/>
      <c r="AR49" s="178"/>
      <c r="AS49" s="178"/>
      <c r="AT49" s="178"/>
      <c r="AU49" s="178"/>
    </row>
    <row r="50" s="1" customFormat="1" ht="45" spans="1:47">
      <c r="A50" s="20">
        <v>39</v>
      </c>
      <c r="B50" s="20" t="s">
        <v>283</v>
      </c>
      <c r="C50" s="20">
        <v>2022</v>
      </c>
      <c r="D50" s="23" t="s">
        <v>125</v>
      </c>
      <c r="E50" s="23" t="s">
        <v>284</v>
      </c>
      <c r="F50" s="23" t="s">
        <v>45</v>
      </c>
      <c r="G50" s="22" t="s">
        <v>1072</v>
      </c>
      <c r="H50" s="23" t="s">
        <v>285</v>
      </c>
      <c r="I50" s="35" t="s">
        <v>1132</v>
      </c>
      <c r="J50" s="23">
        <v>1</v>
      </c>
      <c r="K50" s="23"/>
      <c r="L50" s="23"/>
      <c r="M50" s="23"/>
      <c r="N50" s="23"/>
      <c r="O50" s="23"/>
      <c r="P50" s="23"/>
      <c r="Q50" s="23"/>
      <c r="R50" s="22">
        <v>7623</v>
      </c>
      <c r="S50" s="23" t="s">
        <v>50</v>
      </c>
      <c r="T50" s="35" t="s">
        <v>51</v>
      </c>
      <c r="U50" s="44">
        <v>1950</v>
      </c>
      <c r="V50" s="44">
        <v>700</v>
      </c>
      <c r="W50" s="44">
        <v>0</v>
      </c>
      <c r="X50" s="44">
        <v>1250</v>
      </c>
      <c r="Y50" s="44">
        <v>0</v>
      </c>
      <c r="Z50" s="44">
        <v>0</v>
      </c>
      <c r="AA50" s="44">
        <v>0</v>
      </c>
      <c r="AB50" s="44"/>
      <c r="AC50" s="50">
        <v>2178</v>
      </c>
      <c r="AD50" s="50">
        <v>1175</v>
      </c>
      <c r="AE50" s="35" t="s">
        <v>287</v>
      </c>
      <c r="AF50" s="35" t="s">
        <v>288</v>
      </c>
      <c r="AG50" s="22" t="s">
        <v>50</v>
      </c>
      <c r="AH50" s="21" t="s">
        <v>51</v>
      </c>
      <c r="AI50" s="58" t="s">
        <v>80</v>
      </c>
      <c r="AJ50" s="21" t="s">
        <v>81</v>
      </c>
      <c r="AK50" s="21" t="s">
        <v>82</v>
      </c>
      <c r="AL50" s="21" t="s">
        <v>55</v>
      </c>
      <c r="AM50" s="21" t="s">
        <v>289</v>
      </c>
      <c r="AN50" s="21" t="s">
        <v>56</v>
      </c>
      <c r="AO50" s="21" t="s">
        <v>1078</v>
      </c>
      <c r="AP50" s="21"/>
      <c r="AQ50" s="20" t="s">
        <v>1079</v>
      </c>
      <c r="AR50" s="20" t="s">
        <v>1079</v>
      </c>
      <c r="AS50" s="20"/>
      <c r="AT50" s="20"/>
      <c r="AU50" s="128"/>
    </row>
    <row r="51" s="74" customFormat="1" ht="132" customHeight="1" spans="1:49">
      <c r="A51" s="152">
        <v>40</v>
      </c>
      <c r="B51" s="152" t="s">
        <v>290</v>
      </c>
      <c r="C51" s="152">
        <v>2022</v>
      </c>
      <c r="D51" s="23" t="s">
        <v>125</v>
      </c>
      <c r="E51" s="58" t="s">
        <v>291</v>
      </c>
      <c r="F51" s="192" t="s">
        <v>45</v>
      </c>
      <c r="G51" s="114" t="s">
        <v>1072</v>
      </c>
      <c r="H51" s="252" t="s">
        <v>190</v>
      </c>
      <c r="I51" s="254" t="s">
        <v>292</v>
      </c>
      <c r="J51" s="192">
        <v>1</v>
      </c>
      <c r="K51" s="192"/>
      <c r="L51" s="192"/>
      <c r="M51" s="192"/>
      <c r="N51" s="192"/>
      <c r="O51" s="192"/>
      <c r="P51" s="192"/>
      <c r="Q51" s="192"/>
      <c r="R51" s="114">
        <v>2587</v>
      </c>
      <c r="S51" s="255" t="s">
        <v>70</v>
      </c>
      <c r="T51" s="256" t="s">
        <v>1075</v>
      </c>
      <c r="U51" s="115">
        <v>1800</v>
      </c>
      <c r="V51" s="115">
        <v>0</v>
      </c>
      <c r="W51" s="115">
        <v>0</v>
      </c>
      <c r="X51" s="115">
        <f>U51-Z51</f>
        <v>1301</v>
      </c>
      <c r="Y51" s="115">
        <v>0</v>
      </c>
      <c r="Z51" s="115">
        <v>499</v>
      </c>
      <c r="AA51" s="115">
        <v>0</v>
      </c>
      <c r="AB51" s="115"/>
      <c r="AC51" s="141">
        <v>739</v>
      </c>
      <c r="AD51" s="141">
        <v>116</v>
      </c>
      <c r="AE51" s="117" t="s">
        <v>1133</v>
      </c>
      <c r="AF51" s="117" t="s">
        <v>1134</v>
      </c>
      <c r="AG51" s="21" t="s">
        <v>70</v>
      </c>
      <c r="AH51" s="21" t="s">
        <v>1075</v>
      </c>
      <c r="AI51" s="58" t="s">
        <v>80</v>
      </c>
      <c r="AJ51" s="21" t="s">
        <v>81</v>
      </c>
      <c r="AK51" s="21" t="s">
        <v>82</v>
      </c>
      <c r="AL51" s="21" t="s">
        <v>55</v>
      </c>
      <c r="AM51" s="59" t="s">
        <v>289</v>
      </c>
      <c r="AN51" s="21" t="s">
        <v>56</v>
      </c>
      <c r="AO51" s="21" t="s">
        <v>1078</v>
      </c>
      <c r="AP51" s="21"/>
      <c r="AQ51" s="152" t="s">
        <v>1079</v>
      </c>
      <c r="AR51" s="152" t="s">
        <v>1079</v>
      </c>
      <c r="AS51" s="152"/>
      <c r="AT51" s="152"/>
      <c r="AU51" s="128"/>
      <c r="AV51" s="74" t="s">
        <v>1135</v>
      </c>
      <c r="AW51" s="74">
        <v>1</v>
      </c>
    </row>
    <row r="52" s="1" customFormat="1" ht="156" customHeight="1" spans="1:47">
      <c r="A52" s="20">
        <v>41</v>
      </c>
      <c r="B52" s="20" t="s">
        <v>295</v>
      </c>
      <c r="C52" s="20">
        <v>2022</v>
      </c>
      <c r="D52" s="21" t="s">
        <v>125</v>
      </c>
      <c r="E52" s="21" t="s">
        <v>296</v>
      </c>
      <c r="F52" s="21" t="s">
        <v>45</v>
      </c>
      <c r="G52" s="22" t="s">
        <v>1072</v>
      </c>
      <c r="H52" s="21" t="s">
        <v>297</v>
      </c>
      <c r="I52" s="33" t="s">
        <v>1136</v>
      </c>
      <c r="J52" s="21">
        <v>1</v>
      </c>
      <c r="K52" s="21"/>
      <c r="L52" s="21"/>
      <c r="M52" s="21"/>
      <c r="N52" s="21"/>
      <c r="O52" s="21"/>
      <c r="P52" s="21"/>
      <c r="Q52" s="21"/>
      <c r="R52" s="22">
        <v>3371</v>
      </c>
      <c r="S52" s="23" t="s">
        <v>168</v>
      </c>
      <c r="T52" s="35" t="s">
        <v>1117</v>
      </c>
      <c r="U52" s="44">
        <v>802.26</v>
      </c>
      <c r="V52" s="44">
        <v>0</v>
      </c>
      <c r="W52" s="44">
        <v>802.26</v>
      </c>
      <c r="X52" s="44">
        <v>0</v>
      </c>
      <c r="Y52" s="44">
        <v>0</v>
      </c>
      <c r="Z52" s="44">
        <v>0</v>
      </c>
      <c r="AA52" s="44">
        <v>0</v>
      </c>
      <c r="AB52" s="44"/>
      <c r="AC52" s="50">
        <v>963</v>
      </c>
      <c r="AD52" s="50">
        <v>290</v>
      </c>
      <c r="AE52" s="33" t="s">
        <v>299</v>
      </c>
      <c r="AF52" s="33" t="s">
        <v>300</v>
      </c>
      <c r="AG52" s="21" t="s">
        <v>168</v>
      </c>
      <c r="AH52" s="21" t="s">
        <v>1117</v>
      </c>
      <c r="AI52" s="58" t="s">
        <v>80</v>
      </c>
      <c r="AJ52" s="21" t="s">
        <v>81</v>
      </c>
      <c r="AK52" s="21" t="s">
        <v>82</v>
      </c>
      <c r="AL52" s="21" t="s">
        <v>55</v>
      </c>
      <c r="AM52" s="59" t="s">
        <v>289</v>
      </c>
      <c r="AN52" s="21" t="s">
        <v>56</v>
      </c>
      <c r="AO52" s="21" t="s">
        <v>1078</v>
      </c>
      <c r="AP52" s="21"/>
      <c r="AQ52" s="20"/>
      <c r="AR52" s="20"/>
      <c r="AS52" s="20"/>
      <c r="AT52" s="20"/>
      <c r="AU52" s="128"/>
    </row>
    <row r="53" s="1" customFormat="1" ht="105" customHeight="1" spans="1:47">
      <c r="A53" s="20">
        <v>42</v>
      </c>
      <c r="B53" s="20" t="s">
        <v>301</v>
      </c>
      <c r="C53" s="20">
        <v>2022</v>
      </c>
      <c r="D53" s="21" t="s">
        <v>125</v>
      </c>
      <c r="E53" s="21" t="s">
        <v>302</v>
      </c>
      <c r="F53" s="21" t="s">
        <v>45</v>
      </c>
      <c r="G53" s="22" t="s">
        <v>1072</v>
      </c>
      <c r="H53" s="21" t="s">
        <v>303</v>
      </c>
      <c r="I53" s="33" t="s">
        <v>304</v>
      </c>
      <c r="J53" s="23">
        <v>1</v>
      </c>
      <c r="K53" s="21"/>
      <c r="L53" s="21"/>
      <c r="M53" s="21"/>
      <c r="N53" s="21"/>
      <c r="O53" s="21"/>
      <c r="P53" s="21"/>
      <c r="Q53" s="21"/>
      <c r="R53" s="22">
        <v>2380</v>
      </c>
      <c r="S53" s="23" t="s">
        <v>177</v>
      </c>
      <c r="T53" s="35" t="s">
        <v>178</v>
      </c>
      <c r="U53" s="44">
        <v>350</v>
      </c>
      <c r="V53" s="44">
        <v>0</v>
      </c>
      <c r="W53" s="44">
        <v>350</v>
      </c>
      <c r="X53" s="44">
        <v>0</v>
      </c>
      <c r="Y53" s="44">
        <v>0</v>
      </c>
      <c r="Z53" s="44">
        <v>0</v>
      </c>
      <c r="AA53" s="44">
        <v>0</v>
      </c>
      <c r="AB53" s="44"/>
      <c r="AC53" s="50">
        <v>680</v>
      </c>
      <c r="AD53" s="50">
        <v>300</v>
      </c>
      <c r="AE53" s="33" t="s">
        <v>305</v>
      </c>
      <c r="AF53" s="33" t="s">
        <v>306</v>
      </c>
      <c r="AG53" s="21" t="s">
        <v>177</v>
      </c>
      <c r="AH53" s="21" t="s">
        <v>178</v>
      </c>
      <c r="AI53" s="58" t="s">
        <v>80</v>
      </c>
      <c r="AJ53" s="21" t="s">
        <v>81</v>
      </c>
      <c r="AK53" s="21" t="s">
        <v>82</v>
      </c>
      <c r="AL53" s="21" t="s">
        <v>55</v>
      </c>
      <c r="AM53" s="59" t="s">
        <v>289</v>
      </c>
      <c r="AN53" s="21" t="s">
        <v>56</v>
      </c>
      <c r="AO53" s="21" t="s">
        <v>1078</v>
      </c>
      <c r="AP53" s="21"/>
      <c r="AQ53" s="20" t="s">
        <v>1079</v>
      </c>
      <c r="AR53" s="20" t="s">
        <v>1079</v>
      </c>
      <c r="AS53" s="20"/>
      <c r="AT53" s="20"/>
      <c r="AU53" s="128"/>
    </row>
    <row r="54" s="1" customFormat="1" ht="62" customHeight="1" spans="1:47">
      <c r="A54" s="20">
        <v>43</v>
      </c>
      <c r="B54" s="20" t="s">
        <v>307</v>
      </c>
      <c r="C54" s="20">
        <v>2022</v>
      </c>
      <c r="D54" s="21" t="s">
        <v>125</v>
      </c>
      <c r="E54" s="21" t="s">
        <v>308</v>
      </c>
      <c r="F54" s="22" t="s">
        <v>45</v>
      </c>
      <c r="G54" s="22" t="s">
        <v>1072</v>
      </c>
      <c r="H54" s="21" t="s">
        <v>303</v>
      </c>
      <c r="I54" s="33" t="s">
        <v>1137</v>
      </c>
      <c r="J54" s="24">
        <v>1</v>
      </c>
      <c r="K54" s="21"/>
      <c r="L54" s="21"/>
      <c r="M54" s="21"/>
      <c r="N54" s="21"/>
      <c r="O54" s="21"/>
      <c r="P54" s="21"/>
      <c r="Q54" s="21"/>
      <c r="R54" s="22">
        <v>5758</v>
      </c>
      <c r="S54" s="23" t="s">
        <v>177</v>
      </c>
      <c r="T54" s="35" t="s">
        <v>178</v>
      </c>
      <c r="U54" s="44">
        <v>49.23</v>
      </c>
      <c r="V54" s="44">
        <v>15</v>
      </c>
      <c r="W54" s="44">
        <v>0</v>
      </c>
      <c r="X54" s="44">
        <v>34.23</v>
      </c>
      <c r="Y54" s="44">
        <v>0</v>
      </c>
      <c r="Z54" s="44">
        <v>0</v>
      </c>
      <c r="AA54" s="44">
        <v>0</v>
      </c>
      <c r="AB54" s="44"/>
      <c r="AC54" s="50">
        <v>1645</v>
      </c>
      <c r="AD54" s="50">
        <v>754</v>
      </c>
      <c r="AE54" s="33" t="s">
        <v>310</v>
      </c>
      <c r="AF54" s="33" t="s">
        <v>311</v>
      </c>
      <c r="AG54" s="21" t="s">
        <v>177</v>
      </c>
      <c r="AH54" s="21" t="s">
        <v>178</v>
      </c>
      <c r="AI54" s="58" t="s">
        <v>80</v>
      </c>
      <c r="AJ54" s="21" t="s">
        <v>81</v>
      </c>
      <c r="AK54" s="21" t="s">
        <v>82</v>
      </c>
      <c r="AL54" s="21" t="s">
        <v>55</v>
      </c>
      <c r="AM54" s="59" t="s">
        <v>289</v>
      </c>
      <c r="AN54" s="21" t="s">
        <v>56</v>
      </c>
      <c r="AO54" s="21" t="s">
        <v>1078</v>
      </c>
      <c r="AP54" s="21"/>
      <c r="AQ54" s="20" t="s">
        <v>1079</v>
      </c>
      <c r="AR54" s="20" t="s">
        <v>1079</v>
      </c>
      <c r="AS54" s="20"/>
      <c r="AT54" s="20"/>
      <c r="AU54" s="128"/>
    </row>
    <row r="55" s="1" customFormat="1" ht="45" spans="1:47">
      <c r="A55" s="20">
        <v>44</v>
      </c>
      <c r="B55" s="20" t="s">
        <v>312</v>
      </c>
      <c r="C55" s="20">
        <v>2022</v>
      </c>
      <c r="D55" s="21" t="s">
        <v>125</v>
      </c>
      <c r="E55" s="21" t="s">
        <v>313</v>
      </c>
      <c r="F55" s="22" t="s">
        <v>45</v>
      </c>
      <c r="G55" s="22" t="s">
        <v>1072</v>
      </c>
      <c r="H55" s="21" t="s">
        <v>314</v>
      </c>
      <c r="I55" s="33" t="s">
        <v>1138</v>
      </c>
      <c r="J55" s="21">
        <v>1</v>
      </c>
      <c r="K55" s="21"/>
      <c r="L55" s="21"/>
      <c r="M55" s="21"/>
      <c r="N55" s="21"/>
      <c r="O55" s="21"/>
      <c r="P55" s="21"/>
      <c r="Q55" s="21"/>
      <c r="R55" s="22">
        <v>2380</v>
      </c>
      <c r="S55" s="23" t="s">
        <v>177</v>
      </c>
      <c r="T55" s="35" t="s">
        <v>178</v>
      </c>
      <c r="U55" s="44">
        <v>15.75</v>
      </c>
      <c r="V55" s="44">
        <v>5</v>
      </c>
      <c r="W55" s="44">
        <v>0</v>
      </c>
      <c r="X55" s="44">
        <v>10.75</v>
      </c>
      <c r="Y55" s="44">
        <v>0</v>
      </c>
      <c r="Z55" s="44">
        <v>0</v>
      </c>
      <c r="AA55" s="44">
        <v>0</v>
      </c>
      <c r="AB55" s="44"/>
      <c r="AC55" s="50">
        <v>680</v>
      </c>
      <c r="AD55" s="50">
        <v>300</v>
      </c>
      <c r="AE55" s="33" t="s">
        <v>316</v>
      </c>
      <c r="AF55" s="33" t="s">
        <v>317</v>
      </c>
      <c r="AG55" s="21" t="s">
        <v>177</v>
      </c>
      <c r="AH55" s="21" t="s">
        <v>178</v>
      </c>
      <c r="AI55" s="58" t="s">
        <v>80</v>
      </c>
      <c r="AJ55" s="21" t="s">
        <v>81</v>
      </c>
      <c r="AK55" s="21" t="s">
        <v>82</v>
      </c>
      <c r="AL55" s="21" t="s">
        <v>55</v>
      </c>
      <c r="AM55" s="59" t="s">
        <v>289</v>
      </c>
      <c r="AN55" s="21" t="s">
        <v>56</v>
      </c>
      <c r="AO55" s="21" t="s">
        <v>1078</v>
      </c>
      <c r="AP55" s="21"/>
      <c r="AQ55" s="20" t="s">
        <v>1079</v>
      </c>
      <c r="AR55" s="20" t="s">
        <v>1079</v>
      </c>
      <c r="AS55" s="20"/>
      <c r="AT55" s="20"/>
      <c r="AU55" s="128"/>
    </row>
    <row r="56" s="1" customFormat="1" ht="128" customHeight="1" spans="1:47">
      <c r="A56" s="20">
        <v>45</v>
      </c>
      <c r="B56" s="20" t="s">
        <v>318</v>
      </c>
      <c r="C56" s="20">
        <v>2022</v>
      </c>
      <c r="D56" s="21" t="s">
        <v>125</v>
      </c>
      <c r="E56" s="427" t="s">
        <v>319</v>
      </c>
      <c r="F56" s="21" t="s">
        <v>45</v>
      </c>
      <c r="G56" s="22" t="s">
        <v>1074</v>
      </c>
      <c r="H56" s="21" t="s">
        <v>196</v>
      </c>
      <c r="I56" s="33" t="s">
        <v>320</v>
      </c>
      <c r="J56" s="23">
        <v>1</v>
      </c>
      <c r="K56" s="21"/>
      <c r="L56" s="21"/>
      <c r="M56" s="21"/>
      <c r="N56" s="21"/>
      <c r="O56" s="21"/>
      <c r="P56" s="21"/>
      <c r="Q56" s="21"/>
      <c r="R56" s="22">
        <v>4533</v>
      </c>
      <c r="S56" s="23" t="s">
        <v>200</v>
      </c>
      <c r="T56" s="35" t="s">
        <v>201</v>
      </c>
      <c r="U56" s="44">
        <v>299.8</v>
      </c>
      <c r="V56" s="44">
        <v>0</v>
      </c>
      <c r="W56" s="44">
        <v>299.8</v>
      </c>
      <c r="X56" s="44">
        <v>0</v>
      </c>
      <c r="Y56" s="44">
        <v>0</v>
      </c>
      <c r="Z56" s="44">
        <v>0</v>
      </c>
      <c r="AA56" s="44">
        <v>0</v>
      </c>
      <c r="AB56" s="44"/>
      <c r="AC56" s="50">
        <v>1295</v>
      </c>
      <c r="AD56" s="50">
        <v>494</v>
      </c>
      <c r="AE56" s="33" t="s">
        <v>1139</v>
      </c>
      <c r="AF56" s="33" t="s">
        <v>322</v>
      </c>
      <c r="AG56" s="21" t="s">
        <v>200</v>
      </c>
      <c r="AH56" s="21" t="s">
        <v>201</v>
      </c>
      <c r="AI56" s="58" t="s">
        <v>52</v>
      </c>
      <c r="AJ56" s="21" t="s">
        <v>53</v>
      </c>
      <c r="AK56" s="21" t="s">
        <v>1073</v>
      </c>
      <c r="AL56" s="21" t="s">
        <v>55</v>
      </c>
      <c r="AM56" s="59" t="s">
        <v>289</v>
      </c>
      <c r="AN56" s="21" t="s">
        <v>56</v>
      </c>
      <c r="AO56" s="21" t="s">
        <v>1078</v>
      </c>
      <c r="AP56" s="21"/>
      <c r="AQ56" s="20"/>
      <c r="AR56" s="20"/>
      <c r="AS56" s="20"/>
      <c r="AT56" s="20"/>
      <c r="AU56" s="128"/>
    </row>
    <row r="57" s="1" customFormat="1" ht="112" customHeight="1" spans="1:48">
      <c r="A57" s="20">
        <v>46</v>
      </c>
      <c r="B57" s="20" t="s">
        <v>323</v>
      </c>
      <c r="C57" s="20">
        <v>2022</v>
      </c>
      <c r="D57" s="21" t="s">
        <v>125</v>
      </c>
      <c r="E57" s="427" t="s">
        <v>324</v>
      </c>
      <c r="F57" s="21" t="s">
        <v>45</v>
      </c>
      <c r="G57" s="22" t="s">
        <v>1072</v>
      </c>
      <c r="H57" s="21" t="s">
        <v>164</v>
      </c>
      <c r="I57" s="33" t="s">
        <v>325</v>
      </c>
      <c r="J57" s="24">
        <v>1</v>
      </c>
      <c r="K57" s="21"/>
      <c r="L57" s="21"/>
      <c r="M57" s="21"/>
      <c r="N57" s="21"/>
      <c r="O57" s="21"/>
      <c r="P57" s="21"/>
      <c r="Q57" s="21"/>
      <c r="R57" s="22">
        <v>3371</v>
      </c>
      <c r="S57" s="23" t="s">
        <v>168</v>
      </c>
      <c r="T57" s="35" t="s">
        <v>1117</v>
      </c>
      <c r="U57" s="44">
        <v>628</v>
      </c>
      <c r="V57" s="44">
        <v>200</v>
      </c>
      <c r="W57" s="44">
        <v>428</v>
      </c>
      <c r="X57" s="44">
        <v>0</v>
      </c>
      <c r="Y57" s="44">
        <v>0</v>
      </c>
      <c r="Z57" s="44">
        <v>0</v>
      </c>
      <c r="AA57" s="44">
        <v>0</v>
      </c>
      <c r="AB57" s="44"/>
      <c r="AC57" s="50">
        <v>963</v>
      </c>
      <c r="AD57" s="50">
        <v>290</v>
      </c>
      <c r="AE57" s="33" t="s">
        <v>326</v>
      </c>
      <c r="AF57" s="33" t="s">
        <v>327</v>
      </c>
      <c r="AG57" s="21" t="s">
        <v>168</v>
      </c>
      <c r="AH57" s="21" t="s">
        <v>1117</v>
      </c>
      <c r="AI57" s="58" t="s">
        <v>80</v>
      </c>
      <c r="AJ57" s="21" t="s">
        <v>81</v>
      </c>
      <c r="AK57" s="21" t="s">
        <v>82</v>
      </c>
      <c r="AL57" s="21" t="s">
        <v>55</v>
      </c>
      <c r="AM57" s="59" t="s">
        <v>289</v>
      </c>
      <c r="AN57" s="21" t="s">
        <v>56</v>
      </c>
      <c r="AO57" s="21" t="s">
        <v>1078</v>
      </c>
      <c r="AP57" s="21"/>
      <c r="AQ57" s="20" t="s">
        <v>1079</v>
      </c>
      <c r="AR57" s="20"/>
      <c r="AS57" s="20"/>
      <c r="AT57" s="20"/>
      <c r="AU57" s="128"/>
      <c r="AV57" s="1" t="s">
        <v>1140</v>
      </c>
    </row>
    <row r="58" s="1" customFormat="1" ht="130" customHeight="1" spans="1:47">
      <c r="A58" s="20">
        <v>47</v>
      </c>
      <c r="B58" s="20" t="s">
        <v>328</v>
      </c>
      <c r="C58" s="20">
        <v>2022</v>
      </c>
      <c r="D58" s="21" t="s">
        <v>125</v>
      </c>
      <c r="E58" s="21" t="s">
        <v>329</v>
      </c>
      <c r="F58" s="21" t="s">
        <v>45</v>
      </c>
      <c r="G58" s="22" t="s">
        <v>1074</v>
      </c>
      <c r="H58" s="21" t="s">
        <v>330</v>
      </c>
      <c r="I58" s="33" t="s">
        <v>331</v>
      </c>
      <c r="J58" s="21">
        <v>1</v>
      </c>
      <c r="K58" s="21"/>
      <c r="L58" s="21"/>
      <c r="M58" s="21"/>
      <c r="N58" s="21"/>
      <c r="O58" s="21"/>
      <c r="P58" s="21"/>
      <c r="Q58" s="21"/>
      <c r="R58" s="22">
        <v>3371</v>
      </c>
      <c r="S58" s="23" t="s">
        <v>168</v>
      </c>
      <c r="T58" s="35" t="s">
        <v>1117</v>
      </c>
      <c r="U58" s="44">
        <v>120</v>
      </c>
      <c r="V58" s="44">
        <v>0</v>
      </c>
      <c r="W58" s="44">
        <v>0</v>
      </c>
      <c r="X58" s="44">
        <v>120</v>
      </c>
      <c r="Y58" s="44">
        <v>0</v>
      </c>
      <c r="Z58" s="44">
        <v>0</v>
      </c>
      <c r="AA58" s="44">
        <v>0</v>
      </c>
      <c r="AB58" s="44"/>
      <c r="AC58" s="50">
        <v>963</v>
      </c>
      <c r="AD58" s="50">
        <v>290</v>
      </c>
      <c r="AE58" s="33" t="s">
        <v>326</v>
      </c>
      <c r="AF58" s="33" t="s">
        <v>332</v>
      </c>
      <c r="AG58" s="21" t="s">
        <v>168</v>
      </c>
      <c r="AH58" s="21" t="s">
        <v>1117</v>
      </c>
      <c r="AI58" s="58" t="s">
        <v>80</v>
      </c>
      <c r="AJ58" s="21" t="s">
        <v>81</v>
      </c>
      <c r="AK58" s="21" t="s">
        <v>82</v>
      </c>
      <c r="AL58" s="21" t="s">
        <v>55</v>
      </c>
      <c r="AM58" s="59" t="s">
        <v>289</v>
      </c>
      <c r="AN58" s="21" t="s">
        <v>56</v>
      </c>
      <c r="AO58" s="21" t="s">
        <v>1078</v>
      </c>
      <c r="AP58" s="21"/>
      <c r="AQ58" s="20"/>
      <c r="AR58" s="20"/>
      <c r="AS58" s="20"/>
      <c r="AT58" s="20"/>
      <c r="AU58" s="128"/>
    </row>
    <row r="59" s="1" customFormat="1" ht="71" customHeight="1" spans="1:47">
      <c r="A59" s="20">
        <v>48</v>
      </c>
      <c r="B59" s="20" t="s">
        <v>333</v>
      </c>
      <c r="C59" s="20">
        <v>2022</v>
      </c>
      <c r="D59" s="23" t="s">
        <v>125</v>
      </c>
      <c r="E59" s="23" t="s">
        <v>334</v>
      </c>
      <c r="F59" s="23" t="s">
        <v>45</v>
      </c>
      <c r="G59" s="22" t="s">
        <v>1074</v>
      </c>
      <c r="H59" s="23" t="s">
        <v>335</v>
      </c>
      <c r="I59" s="35" t="s">
        <v>336</v>
      </c>
      <c r="J59" s="23">
        <v>1</v>
      </c>
      <c r="K59" s="23"/>
      <c r="L59" s="23"/>
      <c r="M59" s="23"/>
      <c r="N59" s="23"/>
      <c r="O59" s="23"/>
      <c r="P59" s="23"/>
      <c r="Q59" s="23"/>
      <c r="R59" s="22">
        <v>7623</v>
      </c>
      <c r="S59" s="23" t="s">
        <v>50</v>
      </c>
      <c r="T59" s="35" t="s">
        <v>51</v>
      </c>
      <c r="U59" s="44">
        <v>300</v>
      </c>
      <c r="V59" s="44">
        <v>0</v>
      </c>
      <c r="W59" s="44">
        <v>0</v>
      </c>
      <c r="X59" s="44">
        <v>300</v>
      </c>
      <c r="Y59" s="44">
        <v>0</v>
      </c>
      <c r="Z59" s="44">
        <v>0</v>
      </c>
      <c r="AA59" s="44">
        <v>0</v>
      </c>
      <c r="AB59" s="44"/>
      <c r="AC59" s="50">
        <v>2178</v>
      </c>
      <c r="AD59" s="50">
        <v>1175</v>
      </c>
      <c r="AE59" s="35" t="s">
        <v>337</v>
      </c>
      <c r="AF59" s="35" t="s">
        <v>338</v>
      </c>
      <c r="AG59" s="22" t="s">
        <v>50</v>
      </c>
      <c r="AH59" s="21" t="s">
        <v>51</v>
      </c>
      <c r="AI59" s="58" t="s">
        <v>80</v>
      </c>
      <c r="AJ59" s="21" t="s">
        <v>81</v>
      </c>
      <c r="AK59" s="21" t="s">
        <v>82</v>
      </c>
      <c r="AL59" s="21" t="s">
        <v>55</v>
      </c>
      <c r="AM59" s="59" t="s">
        <v>289</v>
      </c>
      <c r="AN59" s="21" t="s">
        <v>203</v>
      </c>
      <c r="AO59" s="21" t="s">
        <v>1078</v>
      </c>
      <c r="AP59" s="21"/>
      <c r="AQ59" s="20"/>
      <c r="AR59" s="20"/>
      <c r="AS59" s="20"/>
      <c r="AT59" s="20"/>
      <c r="AU59" s="128"/>
    </row>
    <row r="60" s="1" customFormat="1" ht="45" spans="1:47">
      <c r="A60" s="20">
        <v>49</v>
      </c>
      <c r="B60" s="20" t="s">
        <v>339</v>
      </c>
      <c r="C60" s="20">
        <v>2022</v>
      </c>
      <c r="D60" s="21" t="s">
        <v>125</v>
      </c>
      <c r="E60" s="21" t="s">
        <v>340</v>
      </c>
      <c r="F60" s="21" t="s">
        <v>45</v>
      </c>
      <c r="G60" s="22" t="s">
        <v>1074</v>
      </c>
      <c r="H60" s="21" t="s">
        <v>341</v>
      </c>
      <c r="I60" s="33" t="s">
        <v>342</v>
      </c>
      <c r="J60" s="24">
        <v>1</v>
      </c>
      <c r="K60" s="21"/>
      <c r="L60" s="21"/>
      <c r="M60" s="21"/>
      <c r="N60" s="21"/>
      <c r="O60" s="21"/>
      <c r="P60" s="21"/>
      <c r="Q60" s="21"/>
      <c r="R60" s="22">
        <v>1652</v>
      </c>
      <c r="S60" s="23" t="s">
        <v>168</v>
      </c>
      <c r="T60" s="35" t="s">
        <v>1117</v>
      </c>
      <c r="U60" s="44">
        <v>15</v>
      </c>
      <c r="V60" s="44">
        <v>0</v>
      </c>
      <c r="W60" s="44">
        <v>0</v>
      </c>
      <c r="X60" s="44">
        <v>15</v>
      </c>
      <c r="Y60" s="44">
        <v>0</v>
      </c>
      <c r="Z60" s="44">
        <v>0</v>
      </c>
      <c r="AA60" s="44">
        <v>0</v>
      </c>
      <c r="AB60" s="44"/>
      <c r="AC60" s="50">
        <v>472</v>
      </c>
      <c r="AD60" s="50">
        <v>127</v>
      </c>
      <c r="AE60" s="33" t="s">
        <v>343</v>
      </c>
      <c r="AF60" s="33" t="s">
        <v>344</v>
      </c>
      <c r="AG60" s="21" t="s">
        <v>168</v>
      </c>
      <c r="AH60" s="21" t="s">
        <v>1117</v>
      </c>
      <c r="AI60" s="58" t="s">
        <v>80</v>
      </c>
      <c r="AJ60" s="21" t="s">
        <v>81</v>
      </c>
      <c r="AK60" s="21" t="s">
        <v>82</v>
      </c>
      <c r="AL60" s="21" t="s">
        <v>55</v>
      </c>
      <c r="AM60" s="59" t="s">
        <v>289</v>
      </c>
      <c r="AN60" s="21" t="s">
        <v>56</v>
      </c>
      <c r="AO60" s="133"/>
      <c r="AP60" s="21"/>
      <c r="AQ60" s="20"/>
      <c r="AR60" s="20"/>
      <c r="AS60" s="20"/>
      <c r="AT60" s="20"/>
      <c r="AU60" s="128"/>
    </row>
    <row r="61" s="1" customFormat="1" ht="58" customHeight="1" spans="1:47">
      <c r="A61" s="20">
        <v>50</v>
      </c>
      <c r="B61" s="20" t="s">
        <v>345</v>
      </c>
      <c r="C61" s="20">
        <v>2022</v>
      </c>
      <c r="D61" s="21" t="s">
        <v>125</v>
      </c>
      <c r="E61" s="21" t="s">
        <v>346</v>
      </c>
      <c r="F61" s="26" t="s">
        <v>45</v>
      </c>
      <c r="G61" s="22" t="s">
        <v>1074</v>
      </c>
      <c r="H61" s="21" t="s">
        <v>86</v>
      </c>
      <c r="I61" s="33" t="s">
        <v>347</v>
      </c>
      <c r="J61" s="21">
        <v>1</v>
      </c>
      <c r="K61" s="21"/>
      <c r="L61" s="21"/>
      <c r="M61" s="21"/>
      <c r="N61" s="21"/>
      <c r="O61" s="21"/>
      <c r="P61" s="21"/>
      <c r="Q61" s="21"/>
      <c r="R61" s="22">
        <v>140</v>
      </c>
      <c r="S61" s="23" t="s">
        <v>86</v>
      </c>
      <c r="T61" s="35" t="s">
        <v>90</v>
      </c>
      <c r="U61" s="44">
        <v>20</v>
      </c>
      <c r="V61" s="44">
        <v>0</v>
      </c>
      <c r="W61" s="44">
        <v>0</v>
      </c>
      <c r="X61" s="44">
        <v>20</v>
      </c>
      <c r="Y61" s="44">
        <v>0</v>
      </c>
      <c r="Z61" s="44">
        <v>0</v>
      </c>
      <c r="AA61" s="44">
        <v>0</v>
      </c>
      <c r="AB61" s="44"/>
      <c r="AC61" s="50">
        <v>40</v>
      </c>
      <c r="AD61" s="50">
        <v>3</v>
      </c>
      <c r="AE61" s="33" t="s">
        <v>348</v>
      </c>
      <c r="AF61" s="33" t="s">
        <v>349</v>
      </c>
      <c r="AG61" s="21" t="s">
        <v>86</v>
      </c>
      <c r="AH61" s="21" t="s">
        <v>90</v>
      </c>
      <c r="AI61" s="58" t="s">
        <v>80</v>
      </c>
      <c r="AJ61" s="21" t="s">
        <v>81</v>
      </c>
      <c r="AK61" s="21" t="s">
        <v>82</v>
      </c>
      <c r="AL61" s="21" t="s">
        <v>55</v>
      </c>
      <c r="AM61" s="59" t="s">
        <v>289</v>
      </c>
      <c r="AN61" s="21" t="s">
        <v>56</v>
      </c>
      <c r="AO61" s="133"/>
      <c r="AP61" s="21"/>
      <c r="AQ61" s="20"/>
      <c r="AR61" s="20"/>
      <c r="AS61" s="20"/>
      <c r="AT61" s="20"/>
      <c r="AU61" s="128"/>
    </row>
    <row r="62" s="1" customFormat="1" ht="45" spans="1:47">
      <c r="A62" s="20">
        <v>51</v>
      </c>
      <c r="B62" s="20" t="s">
        <v>350</v>
      </c>
      <c r="C62" s="20">
        <v>2022</v>
      </c>
      <c r="D62" s="21" t="s">
        <v>125</v>
      </c>
      <c r="E62" s="21" t="s">
        <v>351</v>
      </c>
      <c r="F62" s="26" t="s">
        <v>45</v>
      </c>
      <c r="G62" s="22" t="s">
        <v>1074</v>
      </c>
      <c r="H62" s="21" t="s">
        <v>190</v>
      </c>
      <c r="I62" s="33" t="s">
        <v>352</v>
      </c>
      <c r="J62" s="23">
        <v>1</v>
      </c>
      <c r="K62" s="21"/>
      <c r="L62" s="21"/>
      <c r="M62" s="21"/>
      <c r="N62" s="21"/>
      <c r="O62" s="21"/>
      <c r="P62" s="21"/>
      <c r="Q62" s="21"/>
      <c r="R62" s="22">
        <v>3742</v>
      </c>
      <c r="S62" s="23" t="s">
        <v>70</v>
      </c>
      <c r="T62" s="35" t="s">
        <v>1075</v>
      </c>
      <c r="U62" s="44">
        <v>206</v>
      </c>
      <c r="V62" s="44">
        <v>0</v>
      </c>
      <c r="W62" s="44">
        <v>0</v>
      </c>
      <c r="X62" s="44">
        <v>206</v>
      </c>
      <c r="Y62" s="44">
        <v>0</v>
      </c>
      <c r="Z62" s="44">
        <v>0</v>
      </c>
      <c r="AA62" s="44">
        <v>0</v>
      </c>
      <c r="AB62" s="44"/>
      <c r="AC62" s="50">
        <v>1069</v>
      </c>
      <c r="AD62" s="50">
        <v>353</v>
      </c>
      <c r="AE62" s="33" t="s">
        <v>353</v>
      </c>
      <c r="AF62" s="33" t="s">
        <v>193</v>
      </c>
      <c r="AG62" s="21" t="s">
        <v>70</v>
      </c>
      <c r="AH62" s="21" t="s">
        <v>1075</v>
      </c>
      <c r="AI62" s="58" t="s">
        <v>80</v>
      </c>
      <c r="AJ62" s="121" t="s">
        <v>81</v>
      </c>
      <c r="AK62" s="21" t="s">
        <v>82</v>
      </c>
      <c r="AL62" s="21" t="s">
        <v>55</v>
      </c>
      <c r="AM62" s="59" t="s">
        <v>289</v>
      </c>
      <c r="AN62" s="21" t="s">
        <v>56</v>
      </c>
      <c r="AO62" s="21" t="s">
        <v>96</v>
      </c>
      <c r="AP62" s="21"/>
      <c r="AQ62" s="20"/>
      <c r="AR62" s="20"/>
      <c r="AS62" s="20"/>
      <c r="AT62" s="20"/>
      <c r="AU62" s="128"/>
    </row>
    <row r="63" s="1" customFormat="1" ht="63" customHeight="1" spans="1:48">
      <c r="A63" s="20">
        <v>52</v>
      </c>
      <c r="B63" s="20" t="s">
        <v>354</v>
      </c>
      <c r="C63" s="20">
        <v>2022</v>
      </c>
      <c r="D63" s="21" t="s">
        <v>125</v>
      </c>
      <c r="E63" s="21" t="s">
        <v>355</v>
      </c>
      <c r="F63" s="21" t="s">
        <v>45</v>
      </c>
      <c r="G63" s="22" t="s">
        <v>1074</v>
      </c>
      <c r="H63" s="21" t="s">
        <v>303</v>
      </c>
      <c r="I63" s="33" t="s">
        <v>356</v>
      </c>
      <c r="J63" s="24">
        <v>1</v>
      </c>
      <c r="K63" s="21"/>
      <c r="L63" s="21"/>
      <c r="M63" s="21"/>
      <c r="N63" s="21"/>
      <c r="O63" s="21"/>
      <c r="P63" s="21"/>
      <c r="Q63" s="21"/>
      <c r="R63" s="22">
        <v>5758</v>
      </c>
      <c r="S63" s="23" t="s">
        <v>177</v>
      </c>
      <c r="T63" s="35" t="s">
        <v>178</v>
      </c>
      <c r="U63" s="44">
        <v>38.96</v>
      </c>
      <c r="V63" s="44">
        <v>12</v>
      </c>
      <c r="W63" s="44">
        <v>0</v>
      </c>
      <c r="X63" s="44">
        <v>26.96</v>
      </c>
      <c r="Y63" s="44">
        <v>0</v>
      </c>
      <c r="Z63" s="44">
        <v>0</v>
      </c>
      <c r="AA63" s="44">
        <v>0</v>
      </c>
      <c r="AB63" s="44"/>
      <c r="AC63" s="50">
        <v>1645</v>
      </c>
      <c r="AD63" s="50">
        <v>754</v>
      </c>
      <c r="AE63" s="33" t="s">
        <v>357</v>
      </c>
      <c r="AF63" s="33" t="s">
        <v>358</v>
      </c>
      <c r="AG63" s="21" t="s">
        <v>177</v>
      </c>
      <c r="AH63" s="21" t="s">
        <v>178</v>
      </c>
      <c r="AI63" s="58" t="s">
        <v>80</v>
      </c>
      <c r="AJ63" s="21" t="s">
        <v>81</v>
      </c>
      <c r="AK63" s="21" t="s">
        <v>82</v>
      </c>
      <c r="AL63" s="21" t="s">
        <v>55</v>
      </c>
      <c r="AM63" s="59" t="s">
        <v>289</v>
      </c>
      <c r="AN63" s="21" t="s">
        <v>56</v>
      </c>
      <c r="AO63" s="21" t="s">
        <v>1078</v>
      </c>
      <c r="AP63" s="21"/>
      <c r="AQ63" s="20" t="s">
        <v>1079</v>
      </c>
      <c r="AR63" s="20" t="s">
        <v>1079</v>
      </c>
      <c r="AS63" s="20"/>
      <c r="AT63" s="20"/>
      <c r="AU63" s="128"/>
      <c r="AV63" s="1" t="s">
        <v>1141</v>
      </c>
    </row>
    <row r="64" s="3" customFormat="1" ht="18" customHeight="1" spans="1:47">
      <c r="A64" s="165"/>
      <c r="B64" s="156" t="s">
        <v>359</v>
      </c>
      <c r="C64" s="156"/>
      <c r="D64" s="156"/>
      <c r="E64" s="157"/>
      <c r="F64" s="156"/>
      <c r="G64" s="156"/>
      <c r="H64" s="157"/>
      <c r="I64" s="156"/>
      <c r="J64" s="166">
        <f t="shared" ref="J64:AA64" si="9">SUM(J65)</f>
        <v>1</v>
      </c>
      <c r="K64" s="166">
        <f t="shared" si="9"/>
        <v>0</v>
      </c>
      <c r="L64" s="166">
        <f t="shared" si="9"/>
        <v>0</v>
      </c>
      <c r="M64" s="166">
        <f t="shared" si="9"/>
        <v>0</v>
      </c>
      <c r="N64" s="166">
        <f t="shared" si="9"/>
        <v>0</v>
      </c>
      <c r="O64" s="166">
        <f t="shared" si="9"/>
        <v>0</v>
      </c>
      <c r="P64" s="166">
        <f t="shared" si="9"/>
        <v>0</v>
      </c>
      <c r="Q64" s="166">
        <f t="shared" si="9"/>
        <v>0</v>
      </c>
      <c r="R64" s="166">
        <f t="shared" si="9"/>
        <v>644</v>
      </c>
      <c r="S64" s="166">
        <f t="shared" si="9"/>
        <v>0</v>
      </c>
      <c r="T64" s="166">
        <f t="shared" si="9"/>
        <v>0</v>
      </c>
      <c r="U64" s="166">
        <f t="shared" si="9"/>
        <v>230</v>
      </c>
      <c r="V64" s="166">
        <f t="shared" si="9"/>
        <v>0</v>
      </c>
      <c r="W64" s="166">
        <f t="shared" si="9"/>
        <v>230</v>
      </c>
      <c r="X64" s="166">
        <f t="shared" si="9"/>
        <v>0</v>
      </c>
      <c r="Y64" s="166">
        <f t="shared" si="9"/>
        <v>0</v>
      </c>
      <c r="Z64" s="166">
        <f t="shared" si="9"/>
        <v>0</v>
      </c>
      <c r="AA64" s="166">
        <f t="shared" si="9"/>
        <v>0</v>
      </c>
      <c r="AB64" s="166"/>
      <c r="AC64" s="166">
        <f>SUM(AC65)</f>
        <v>184</v>
      </c>
      <c r="AD64" s="166">
        <f>SUM(AD65)</f>
        <v>46</v>
      </c>
      <c r="AE64" s="174"/>
      <c r="AF64" s="174"/>
      <c r="AG64" s="165"/>
      <c r="AH64" s="182"/>
      <c r="AI64" s="183"/>
      <c r="AJ64" s="182"/>
      <c r="AK64" s="165"/>
      <c r="AL64" s="184"/>
      <c r="AM64" s="175"/>
      <c r="AN64" s="163"/>
      <c r="AO64" s="178"/>
      <c r="AP64" s="163"/>
      <c r="AQ64" s="178"/>
      <c r="AR64" s="178"/>
      <c r="AS64" s="178"/>
      <c r="AT64" s="178"/>
      <c r="AU64" s="178"/>
    </row>
    <row r="65" s="1" customFormat="1" ht="74" customHeight="1" spans="1:47">
      <c r="A65" s="20">
        <v>53</v>
      </c>
      <c r="B65" s="20" t="s">
        <v>360</v>
      </c>
      <c r="C65" s="20">
        <v>2022</v>
      </c>
      <c r="D65" s="21" t="s">
        <v>361</v>
      </c>
      <c r="E65" s="21" t="s">
        <v>362</v>
      </c>
      <c r="F65" s="21" t="s">
        <v>45</v>
      </c>
      <c r="G65" s="22" t="s">
        <v>1074</v>
      </c>
      <c r="H65" s="21" t="s">
        <v>363</v>
      </c>
      <c r="I65" s="33" t="s">
        <v>364</v>
      </c>
      <c r="J65" s="21">
        <v>1</v>
      </c>
      <c r="K65" s="21"/>
      <c r="L65" s="21"/>
      <c r="M65" s="21"/>
      <c r="N65" s="21"/>
      <c r="O65" s="21"/>
      <c r="P65" s="21"/>
      <c r="Q65" s="21"/>
      <c r="R65" s="22">
        <v>644</v>
      </c>
      <c r="S65" s="21" t="s">
        <v>78</v>
      </c>
      <c r="T65" s="21" t="s">
        <v>1076</v>
      </c>
      <c r="U65" s="44">
        <v>230</v>
      </c>
      <c r="V65" s="44">
        <v>0</v>
      </c>
      <c r="W65" s="44">
        <v>230</v>
      </c>
      <c r="X65" s="44">
        <v>0</v>
      </c>
      <c r="Y65" s="44">
        <v>0</v>
      </c>
      <c r="Z65" s="44">
        <v>0</v>
      </c>
      <c r="AA65" s="44">
        <v>0</v>
      </c>
      <c r="AB65" s="44"/>
      <c r="AC65" s="50">
        <v>184</v>
      </c>
      <c r="AD65" s="50">
        <v>46</v>
      </c>
      <c r="AE65" s="33" t="s">
        <v>365</v>
      </c>
      <c r="AF65" s="33" t="s">
        <v>366</v>
      </c>
      <c r="AG65" s="21" t="s">
        <v>78</v>
      </c>
      <c r="AH65" s="21" t="s">
        <v>1076</v>
      </c>
      <c r="AI65" s="58" t="s">
        <v>367</v>
      </c>
      <c r="AJ65" s="21" t="s">
        <v>368</v>
      </c>
      <c r="AK65" s="21" t="s">
        <v>369</v>
      </c>
      <c r="AL65" s="21" t="s">
        <v>55</v>
      </c>
      <c r="AM65" s="21" t="s">
        <v>370</v>
      </c>
      <c r="AN65" s="21" t="s">
        <v>203</v>
      </c>
      <c r="AO65" s="133"/>
      <c r="AP65" s="21"/>
      <c r="AQ65" s="20"/>
      <c r="AR65" s="20"/>
      <c r="AS65" s="20"/>
      <c r="AT65" s="20"/>
      <c r="AU65" s="128"/>
    </row>
    <row r="66" s="3" customFormat="1" ht="18" customHeight="1" spans="1:47">
      <c r="A66" s="165"/>
      <c r="B66" s="156" t="s">
        <v>371</v>
      </c>
      <c r="C66" s="156"/>
      <c r="D66" s="156"/>
      <c r="E66" s="157"/>
      <c r="F66" s="156"/>
      <c r="G66" s="156"/>
      <c r="H66" s="157"/>
      <c r="I66" s="156"/>
      <c r="J66" s="166">
        <v>0</v>
      </c>
      <c r="K66" s="166">
        <v>0</v>
      </c>
      <c r="L66" s="166">
        <v>0</v>
      </c>
      <c r="M66" s="166">
        <v>0</v>
      </c>
      <c r="N66" s="166">
        <v>0</v>
      </c>
      <c r="O66" s="166">
        <v>0</v>
      </c>
      <c r="P66" s="166">
        <v>0</v>
      </c>
      <c r="Q66" s="166">
        <v>0</v>
      </c>
      <c r="R66" s="166">
        <v>0</v>
      </c>
      <c r="S66" s="166">
        <v>0</v>
      </c>
      <c r="T66" s="166">
        <v>0</v>
      </c>
      <c r="U66" s="166">
        <v>0</v>
      </c>
      <c r="V66" s="166">
        <v>0</v>
      </c>
      <c r="W66" s="166">
        <v>0</v>
      </c>
      <c r="X66" s="166">
        <v>0</v>
      </c>
      <c r="Y66" s="166">
        <v>0</v>
      </c>
      <c r="Z66" s="166">
        <v>0</v>
      </c>
      <c r="AA66" s="166">
        <v>0</v>
      </c>
      <c r="AB66" s="166"/>
      <c r="AC66" s="166">
        <v>0</v>
      </c>
      <c r="AD66" s="166">
        <v>0</v>
      </c>
      <c r="AE66" s="174"/>
      <c r="AF66" s="174"/>
      <c r="AG66" s="165"/>
      <c r="AH66" s="182"/>
      <c r="AI66" s="183"/>
      <c r="AJ66" s="182"/>
      <c r="AK66" s="165"/>
      <c r="AL66" s="184"/>
      <c r="AM66" s="175"/>
      <c r="AN66" s="163"/>
      <c r="AO66" s="178"/>
      <c r="AP66" s="163"/>
      <c r="AQ66" s="178"/>
      <c r="AR66" s="178"/>
      <c r="AS66" s="178"/>
      <c r="AT66" s="178"/>
      <c r="AU66" s="178"/>
    </row>
    <row r="67" s="3" customFormat="1" ht="18" customHeight="1" spans="1:47">
      <c r="A67" s="165"/>
      <c r="B67" s="156" t="s">
        <v>372</v>
      </c>
      <c r="C67" s="156"/>
      <c r="D67" s="156"/>
      <c r="E67" s="157"/>
      <c r="F67" s="156"/>
      <c r="G67" s="156"/>
      <c r="H67" s="157"/>
      <c r="I67" s="156"/>
      <c r="J67" s="166">
        <f t="shared" ref="J67:AA67" si="10">J68+J69++J71+J73</f>
        <v>2</v>
      </c>
      <c r="K67" s="166">
        <f t="shared" si="10"/>
        <v>0</v>
      </c>
      <c r="L67" s="166">
        <f t="shared" si="10"/>
        <v>0</v>
      </c>
      <c r="M67" s="166">
        <f t="shared" si="10"/>
        <v>0</v>
      </c>
      <c r="N67" s="166">
        <f t="shared" si="10"/>
        <v>0</v>
      </c>
      <c r="O67" s="166">
        <f t="shared" si="10"/>
        <v>0</v>
      </c>
      <c r="P67" s="166">
        <f t="shared" si="10"/>
        <v>0</v>
      </c>
      <c r="Q67" s="166">
        <f t="shared" si="10"/>
        <v>0</v>
      </c>
      <c r="R67" s="166">
        <f t="shared" si="10"/>
        <v>2466</v>
      </c>
      <c r="S67" s="166">
        <f t="shared" si="10"/>
        <v>0</v>
      </c>
      <c r="T67" s="166">
        <f t="shared" si="10"/>
        <v>0</v>
      </c>
      <c r="U67" s="166">
        <f t="shared" si="10"/>
        <v>3080</v>
      </c>
      <c r="V67" s="166">
        <f t="shared" si="10"/>
        <v>2747</v>
      </c>
      <c r="W67" s="166">
        <f t="shared" si="10"/>
        <v>80</v>
      </c>
      <c r="X67" s="166">
        <f t="shared" si="10"/>
        <v>253</v>
      </c>
      <c r="Y67" s="166">
        <f t="shared" si="10"/>
        <v>0</v>
      </c>
      <c r="Z67" s="166">
        <f t="shared" si="10"/>
        <v>0</v>
      </c>
      <c r="AA67" s="166">
        <f t="shared" si="10"/>
        <v>0</v>
      </c>
      <c r="AB67" s="166"/>
      <c r="AC67" s="166">
        <f>AC68+AC69++AC71+AC73</f>
        <v>7078</v>
      </c>
      <c r="AD67" s="166">
        <f>AD68+AD69++AD71+AD73</f>
        <v>3675</v>
      </c>
      <c r="AE67" s="174"/>
      <c r="AF67" s="174"/>
      <c r="AG67" s="165"/>
      <c r="AH67" s="182"/>
      <c r="AI67" s="183"/>
      <c r="AJ67" s="182"/>
      <c r="AK67" s="165"/>
      <c r="AL67" s="184"/>
      <c r="AM67" s="175"/>
      <c r="AN67" s="163"/>
      <c r="AO67" s="178"/>
      <c r="AP67" s="163"/>
      <c r="AQ67" s="178"/>
      <c r="AR67" s="178"/>
      <c r="AS67" s="178"/>
      <c r="AT67" s="178"/>
      <c r="AU67" s="178"/>
    </row>
    <row r="68" s="3" customFormat="1" ht="18" customHeight="1" spans="1:47">
      <c r="A68" s="165"/>
      <c r="B68" s="156" t="s">
        <v>373</v>
      </c>
      <c r="C68" s="156"/>
      <c r="D68" s="156"/>
      <c r="E68" s="157"/>
      <c r="F68" s="156"/>
      <c r="G68" s="156"/>
      <c r="H68" s="157"/>
      <c r="I68" s="156"/>
      <c r="J68" s="166">
        <v>0</v>
      </c>
      <c r="K68" s="166">
        <v>0</v>
      </c>
      <c r="L68" s="166">
        <v>0</v>
      </c>
      <c r="M68" s="166">
        <v>0</v>
      </c>
      <c r="N68" s="166">
        <v>0</v>
      </c>
      <c r="O68" s="166">
        <v>0</v>
      </c>
      <c r="P68" s="166">
        <v>0</v>
      </c>
      <c r="Q68" s="166">
        <v>0</v>
      </c>
      <c r="R68" s="166">
        <v>0</v>
      </c>
      <c r="S68" s="166">
        <v>0</v>
      </c>
      <c r="T68" s="166">
        <v>0</v>
      </c>
      <c r="U68" s="166">
        <v>0</v>
      </c>
      <c r="V68" s="166">
        <v>0</v>
      </c>
      <c r="W68" s="166">
        <v>0</v>
      </c>
      <c r="X68" s="166">
        <v>0</v>
      </c>
      <c r="Y68" s="166">
        <v>0</v>
      </c>
      <c r="Z68" s="166">
        <v>0</v>
      </c>
      <c r="AA68" s="166">
        <v>0</v>
      </c>
      <c r="AB68" s="166"/>
      <c r="AC68" s="166">
        <v>0</v>
      </c>
      <c r="AD68" s="166">
        <v>0</v>
      </c>
      <c r="AE68" s="174"/>
      <c r="AF68" s="174"/>
      <c r="AG68" s="165"/>
      <c r="AH68" s="182"/>
      <c r="AI68" s="183"/>
      <c r="AJ68" s="182"/>
      <c r="AK68" s="165"/>
      <c r="AL68" s="184"/>
      <c r="AM68" s="175"/>
      <c r="AN68" s="163"/>
      <c r="AO68" s="178"/>
      <c r="AP68" s="163"/>
      <c r="AQ68" s="178"/>
      <c r="AR68" s="178"/>
      <c r="AS68" s="178"/>
      <c r="AT68" s="178"/>
      <c r="AU68" s="178"/>
    </row>
    <row r="69" s="3" customFormat="1" ht="18" customHeight="1" spans="1:47">
      <c r="A69" s="165"/>
      <c r="B69" s="156" t="s">
        <v>374</v>
      </c>
      <c r="C69" s="156"/>
      <c r="D69" s="156"/>
      <c r="E69" s="157"/>
      <c r="F69" s="156"/>
      <c r="G69" s="156"/>
      <c r="H69" s="157"/>
      <c r="I69" s="156"/>
      <c r="J69" s="166">
        <f t="shared" ref="J69:AA69" si="11">SUM(J70)</f>
        <v>1</v>
      </c>
      <c r="K69" s="166">
        <f t="shared" si="11"/>
        <v>0</v>
      </c>
      <c r="L69" s="166">
        <f t="shared" si="11"/>
        <v>0</v>
      </c>
      <c r="M69" s="166">
        <f t="shared" si="11"/>
        <v>0</v>
      </c>
      <c r="N69" s="166">
        <f t="shared" si="11"/>
        <v>0</v>
      </c>
      <c r="O69" s="166">
        <f t="shared" si="11"/>
        <v>0</v>
      </c>
      <c r="P69" s="166">
        <f t="shared" si="11"/>
        <v>0</v>
      </c>
      <c r="Q69" s="166">
        <f t="shared" si="11"/>
        <v>0</v>
      </c>
      <c r="R69" s="166">
        <f t="shared" si="11"/>
        <v>466</v>
      </c>
      <c r="S69" s="166">
        <f t="shared" si="11"/>
        <v>0</v>
      </c>
      <c r="T69" s="166">
        <f t="shared" si="11"/>
        <v>0</v>
      </c>
      <c r="U69" s="166">
        <f t="shared" si="11"/>
        <v>80</v>
      </c>
      <c r="V69" s="166">
        <f t="shared" si="11"/>
        <v>0</v>
      </c>
      <c r="W69" s="166">
        <f t="shared" si="11"/>
        <v>80</v>
      </c>
      <c r="X69" s="166">
        <f t="shared" si="11"/>
        <v>0</v>
      </c>
      <c r="Y69" s="166">
        <f t="shared" si="11"/>
        <v>0</v>
      </c>
      <c r="Z69" s="166">
        <f t="shared" si="11"/>
        <v>0</v>
      </c>
      <c r="AA69" s="166">
        <f t="shared" si="11"/>
        <v>0</v>
      </c>
      <c r="AB69" s="166"/>
      <c r="AC69" s="166">
        <f>SUM(AC70)</f>
        <v>133</v>
      </c>
      <c r="AD69" s="166">
        <f>SUM(AD70)</f>
        <v>19</v>
      </c>
      <c r="AE69" s="174"/>
      <c r="AF69" s="174"/>
      <c r="AG69" s="165"/>
      <c r="AH69" s="182"/>
      <c r="AI69" s="183"/>
      <c r="AJ69" s="182"/>
      <c r="AK69" s="165"/>
      <c r="AL69" s="184"/>
      <c r="AM69" s="175"/>
      <c r="AN69" s="163"/>
      <c r="AO69" s="178"/>
      <c r="AP69" s="163"/>
      <c r="AQ69" s="178"/>
      <c r="AR69" s="178"/>
      <c r="AS69" s="178"/>
      <c r="AT69" s="178"/>
      <c r="AU69" s="178"/>
    </row>
    <row r="70" s="1" customFormat="1" ht="33.75" spans="1:47">
      <c r="A70" s="20">
        <v>54</v>
      </c>
      <c r="B70" s="20" t="s">
        <v>375</v>
      </c>
      <c r="C70" s="20">
        <v>2022</v>
      </c>
      <c r="D70" s="21" t="s">
        <v>98</v>
      </c>
      <c r="E70" s="21" t="s">
        <v>376</v>
      </c>
      <c r="F70" s="21" t="s">
        <v>45</v>
      </c>
      <c r="G70" s="22" t="s">
        <v>1072</v>
      </c>
      <c r="H70" s="21" t="s">
        <v>86</v>
      </c>
      <c r="I70" s="33" t="s">
        <v>377</v>
      </c>
      <c r="J70" s="21">
        <v>1</v>
      </c>
      <c r="K70" s="21"/>
      <c r="L70" s="21"/>
      <c r="M70" s="21"/>
      <c r="N70" s="21"/>
      <c r="O70" s="21"/>
      <c r="P70" s="21"/>
      <c r="Q70" s="21"/>
      <c r="R70" s="22">
        <v>466</v>
      </c>
      <c r="S70" s="21" t="s">
        <v>86</v>
      </c>
      <c r="T70" s="21" t="s">
        <v>90</v>
      </c>
      <c r="U70" s="44">
        <v>80</v>
      </c>
      <c r="V70" s="44">
        <v>0</v>
      </c>
      <c r="W70" s="44">
        <v>80</v>
      </c>
      <c r="X70" s="44">
        <v>0</v>
      </c>
      <c r="Y70" s="44">
        <v>0</v>
      </c>
      <c r="Z70" s="44">
        <v>0</v>
      </c>
      <c r="AA70" s="44">
        <v>0</v>
      </c>
      <c r="AB70" s="44"/>
      <c r="AC70" s="50">
        <v>133</v>
      </c>
      <c r="AD70" s="50">
        <v>19</v>
      </c>
      <c r="AE70" s="33" t="s">
        <v>378</v>
      </c>
      <c r="AF70" s="33" t="s">
        <v>379</v>
      </c>
      <c r="AG70" s="21" t="s">
        <v>86</v>
      </c>
      <c r="AH70" s="21" t="s">
        <v>90</v>
      </c>
      <c r="AI70" s="58" t="s">
        <v>80</v>
      </c>
      <c r="AJ70" s="21" t="s">
        <v>81</v>
      </c>
      <c r="AK70" s="21" t="s">
        <v>82</v>
      </c>
      <c r="AL70" s="21" t="s">
        <v>55</v>
      </c>
      <c r="AM70" s="21" t="s">
        <v>80</v>
      </c>
      <c r="AN70" s="21" t="s">
        <v>56</v>
      </c>
      <c r="AO70" s="133"/>
      <c r="AP70" s="21"/>
      <c r="AQ70" s="20"/>
      <c r="AR70" s="20"/>
      <c r="AS70" s="20"/>
      <c r="AT70" s="20"/>
      <c r="AU70" s="128"/>
    </row>
    <row r="71" s="3" customFormat="1" ht="18" customHeight="1" spans="1:47">
      <c r="A71" s="165"/>
      <c r="B71" s="188" t="s">
        <v>380</v>
      </c>
      <c r="C71" s="188"/>
      <c r="D71" s="188"/>
      <c r="E71" s="157"/>
      <c r="F71" s="188"/>
      <c r="G71" s="188"/>
      <c r="H71" s="157"/>
      <c r="I71" s="188"/>
      <c r="J71" s="166">
        <f t="shared" ref="J71:AA71" si="12">SUM(J72)</f>
        <v>1</v>
      </c>
      <c r="K71" s="166">
        <f t="shared" si="12"/>
        <v>0</v>
      </c>
      <c r="L71" s="166">
        <f t="shared" si="12"/>
        <v>0</v>
      </c>
      <c r="M71" s="166">
        <f t="shared" si="12"/>
        <v>0</v>
      </c>
      <c r="N71" s="166">
        <f t="shared" si="12"/>
        <v>0</v>
      </c>
      <c r="O71" s="166">
        <f t="shared" si="12"/>
        <v>0</v>
      </c>
      <c r="P71" s="166">
        <f t="shared" si="12"/>
        <v>0</v>
      </c>
      <c r="Q71" s="166">
        <f t="shared" si="12"/>
        <v>0</v>
      </c>
      <c r="R71" s="166">
        <f t="shared" si="12"/>
        <v>2000</v>
      </c>
      <c r="S71" s="166">
        <f t="shared" si="12"/>
        <v>0</v>
      </c>
      <c r="T71" s="166">
        <f t="shared" si="12"/>
        <v>0</v>
      </c>
      <c r="U71" s="166">
        <f t="shared" si="12"/>
        <v>3000</v>
      </c>
      <c r="V71" s="166">
        <f t="shared" si="12"/>
        <v>2747</v>
      </c>
      <c r="W71" s="166">
        <f t="shared" si="12"/>
        <v>0</v>
      </c>
      <c r="X71" s="166">
        <f t="shared" si="12"/>
        <v>253</v>
      </c>
      <c r="Y71" s="166">
        <f t="shared" si="12"/>
        <v>0</v>
      </c>
      <c r="Z71" s="166">
        <f t="shared" si="12"/>
        <v>0</v>
      </c>
      <c r="AA71" s="166">
        <f t="shared" si="12"/>
        <v>0</v>
      </c>
      <c r="AB71" s="166"/>
      <c r="AC71" s="166">
        <f>SUM(AC72)</f>
        <v>6945</v>
      </c>
      <c r="AD71" s="166">
        <f>SUM(AD72)</f>
        <v>3656</v>
      </c>
      <c r="AE71" s="182"/>
      <c r="AF71" s="182"/>
      <c r="AG71" s="182"/>
      <c r="AH71" s="165"/>
      <c r="AI71" s="199"/>
      <c r="AJ71" s="175"/>
      <c r="AK71" s="178"/>
      <c r="AL71" s="178"/>
      <c r="AM71" s="178"/>
      <c r="AN71" s="163"/>
      <c r="AO71" s="178"/>
      <c r="AP71" s="163"/>
      <c r="AQ71" s="178"/>
      <c r="AR71" s="178"/>
      <c r="AS71" s="178"/>
      <c r="AT71" s="178"/>
      <c r="AU71" s="178"/>
    </row>
    <row r="72" s="74" customFormat="1" ht="56.25" spans="1:49">
      <c r="A72" s="58">
        <v>55</v>
      </c>
      <c r="B72" s="152" t="s">
        <v>381</v>
      </c>
      <c r="C72" s="152">
        <v>2022</v>
      </c>
      <c r="D72" s="21" t="s">
        <v>98</v>
      </c>
      <c r="E72" s="58" t="s">
        <v>382</v>
      </c>
      <c r="F72" s="58" t="s">
        <v>383</v>
      </c>
      <c r="G72" s="114" t="s">
        <v>1142</v>
      </c>
      <c r="H72" s="58" t="s">
        <v>164</v>
      </c>
      <c r="I72" s="117" t="s">
        <v>384</v>
      </c>
      <c r="J72" s="21">
        <v>1</v>
      </c>
      <c r="K72" s="21"/>
      <c r="L72" s="21"/>
      <c r="M72" s="21"/>
      <c r="N72" s="21"/>
      <c r="O72" s="21"/>
      <c r="P72" s="21"/>
      <c r="Q72" s="21"/>
      <c r="R72" s="22">
        <v>2000</v>
      </c>
      <c r="S72" s="58" t="s">
        <v>387</v>
      </c>
      <c r="T72" s="58" t="s">
        <v>388</v>
      </c>
      <c r="U72" s="115">
        <v>3000</v>
      </c>
      <c r="V72" s="115">
        <v>2747</v>
      </c>
      <c r="W72" s="115">
        <v>0</v>
      </c>
      <c r="X72" s="115">
        <v>253</v>
      </c>
      <c r="Y72" s="115">
        <v>0</v>
      </c>
      <c r="Z72" s="115">
        <v>0</v>
      </c>
      <c r="AA72" s="115">
        <v>0</v>
      </c>
      <c r="AB72" s="115"/>
      <c r="AC72" s="141">
        <v>6945</v>
      </c>
      <c r="AD72" s="141">
        <v>3656</v>
      </c>
      <c r="AE72" s="117" t="s">
        <v>385</v>
      </c>
      <c r="AF72" s="117" t="s">
        <v>386</v>
      </c>
      <c r="AG72" s="21" t="s">
        <v>387</v>
      </c>
      <c r="AH72" s="21" t="s">
        <v>388</v>
      </c>
      <c r="AI72" s="58" t="s">
        <v>387</v>
      </c>
      <c r="AJ72" s="21" t="s">
        <v>388</v>
      </c>
      <c r="AK72" s="21" t="s">
        <v>389</v>
      </c>
      <c r="AL72" s="21" t="s">
        <v>55</v>
      </c>
      <c r="AM72" s="21" t="s">
        <v>63</v>
      </c>
      <c r="AN72" s="21" t="s">
        <v>56</v>
      </c>
      <c r="AO72" s="21" t="s">
        <v>1078</v>
      </c>
      <c r="AP72" s="21"/>
      <c r="AQ72" s="152" t="s">
        <v>1079</v>
      </c>
      <c r="AR72" s="152" t="s">
        <v>1079</v>
      </c>
      <c r="AS72" s="152" t="s">
        <v>1079</v>
      </c>
      <c r="AT72" s="152"/>
      <c r="AU72" s="133" t="s">
        <v>1080</v>
      </c>
      <c r="AW72" s="74">
        <v>1</v>
      </c>
    </row>
    <row r="73" s="3" customFormat="1" ht="18" customHeight="1" spans="1:47">
      <c r="A73" s="165"/>
      <c r="B73" s="156" t="s">
        <v>390</v>
      </c>
      <c r="C73" s="156"/>
      <c r="D73" s="156"/>
      <c r="E73" s="157"/>
      <c r="F73" s="156"/>
      <c r="G73" s="156"/>
      <c r="H73" s="157"/>
      <c r="I73" s="156"/>
      <c r="J73" s="166">
        <v>0</v>
      </c>
      <c r="K73" s="166">
        <v>0</v>
      </c>
      <c r="L73" s="166">
        <v>0</v>
      </c>
      <c r="M73" s="166">
        <v>0</v>
      </c>
      <c r="N73" s="166">
        <v>0</v>
      </c>
      <c r="O73" s="166">
        <v>0</v>
      </c>
      <c r="P73" s="166">
        <v>0</v>
      </c>
      <c r="Q73" s="166">
        <v>0</v>
      </c>
      <c r="R73" s="166">
        <v>0</v>
      </c>
      <c r="S73" s="166">
        <v>0</v>
      </c>
      <c r="T73" s="166">
        <v>0</v>
      </c>
      <c r="U73" s="166">
        <v>0</v>
      </c>
      <c r="V73" s="166">
        <v>0</v>
      </c>
      <c r="W73" s="166">
        <v>0</v>
      </c>
      <c r="X73" s="166">
        <v>0</v>
      </c>
      <c r="Y73" s="166">
        <v>0</v>
      </c>
      <c r="Z73" s="166">
        <v>0</v>
      </c>
      <c r="AA73" s="166">
        <v>0</v>
      </c>
      <c r="AB73" s="166"/>
      <c r="AC73" s="166">
        <v>0</v>
      </c>
      <c r="AD73" s="166">
        <v>0</v>
      </c>
      <c r="AE73" s="174"/>
      <c r="AF73" s="174"/>
      <c r="AG73" s="165"/>
      <c r="AH73" s="182"/>
      <c r="AI73" s="183"/>
      <c r="AJ73" s="182"/>
      <c r="AK73" s="165"/>
      <c r="AL73" s="184"/>
      <c r="AM73" s="175"/>
      <c r="AN73" s="163"/>
      <c r="AO73" s="178"/>
      <c r="AP73" s="163"/>
      <c r="AQ73" s="178"/>
      <c r="AR73" s="178"/>
      <c r="AS73" s="178"/>
      <c r="AT73" s="178"/>
      <c r="AU73" s="178"/>
    </row>
    <row r="74" s="3" customFormat="1" ht="18" customHeight="1" spans="1:47">
      <c r="A74" s="155"/>
      <c r="B74" s="156" t="s">
        <v>391</v>
      </c>
      <c r="C74" s="156"/>
      <c r="D74" s="156"/>
      <c r="E74" s="157"/>
      <c r="F74" s="156"/>
      <c r="G74" s="156"/>
      <c r="H74" s="157"/>
      <c r="I74" s="156"/>
      <c r="J74" s="166">
        <f t="shared" ref="J74:AA74" si="13">J75+J89</f>
        <v>13</v>
      </c>
      <c r="K74" s="166">
        <f t="shared" si="13"/>
        <v>0</v>
      </c>
      <c r="L74" s="166">
        <f t="shared" si="13"/>
        <v>0</v>
      </c>
      <c r="M74" s="166">
        <f t="shared" si="13"/>
        <v>0</v>
      </c>
      <c r="N74" s="166">
        <f t="shared" si="13"/>
        <v>0</v>
      </c>
      <c r="O74" s="166">
        <f t="shared" si="13"/>
        <v>0</v>
      </c>
      <c r="P74" s="166">
        <f t="shared" si="13"/>
        <v>0</v>
      </c>
      <c r="Q74" s="166">
        <f t="shared" si="13"/>
        <v>0</v>
      </c>
      <c r="R74" s="166">
        <f t="shared" si="13"/>
        <v>31645</v>
      </c>
      <c r="S74" s="166">
        <f t="shared" si="13"/>
        <v>0</v>
      </c>
      <c r="T74" s="166">
        <f t="shared" si="13"/>
        <v>0</v>
      </c>
      <c r="U74" s="166">
        <f t="shared" si="13"/>
        <v>8133.1</v>
      </c>
      <c r="V74" s="166">
        <f t="shared" si="13"/>
        <v>895</v>
      </c>
      <c r="W74" s="166">
        <f t="shared" si="13"/>
        <v>1980</v>
      </c>
      <c r="X74" s="166">
        <f t="shared" si="13"/>
        <v>5258.1</v>
      </c>
      <c r="Y74" s="166">
        <f t="shared" si="13"/>
        <v>0</v>
      </c>
      <c r="Z74" s="166">
        <f t="shared" si="13"/>
        <v>0</v>
      </c>
      <c r="AA74" s="166">
        <f t="shared" si="13"/>
        <v>0</v>
      </c>
      <c r="AB74" s="166"/>
      <c r="AC74" s="166">
        <f>AC75+AC89</f>
        <v>8845</v>
      </c>
      <c r="AD74" s="166">
        <f>AD75+AD89</f>
        <v>3442</v>
      </c>
      <c r="AE74" s="170"/>
      <c r="AF74" s="170"/>
      <c r="AG74" s="175"/>
      <c r="AH74" s="175"/>
      <c r="AI74" s="176"/>
      <c r="AJ74" s="177"/>
      <c r="AK74" s="175"/>
      <c r="AL74" s="175"/>
      <c r="AM74" s="175"/>
      <c r="AN74" s="163"/>
      <c r="AO74" s="178"/>
      <c r="AP74" s="163"/>
      <c r="AQ74" s="178"/>
      <c r="AR74" s="178"/>
      <c r="AS74" s="178"/>
      <c r="AT74" s="178"/>
      <c r="AU74" s="178"/>
    </row>
    <row r="75" s="3" customFormat="1" ht="18" customHeight="1" spans="1:47">
      <c r="A75" s="155"/>
      <c r="B75" s="156" t="s">
        <v>392</v>
      </c>
      <c r="C75" s="156"/>
      <c r="D75" s="156"/>
      <c r="E75" s="157"/>
      <c r="F75" s="156"/>
      <c r="G75" s="156"/>
      <c r="H75" s="157"/>
      <c r="I75" s="156"/>
      <c r="J75" s="166">
        <f t="shared" ref="J75:AA75" si="14">SUM(J76:J88)</f>
        <v>13</v>
      </c>
      <c r="K75" s="166">
        <f t="shared" si="14"/>
        <v>0</v>
      </c>
      <c r="L75" s="166">
        <f t="shared" si="14"/>
        <v>0</v>
      </c>
      <c r="M75" s="166">
        <f t="shared" si="14"/>
        <v>0</v>
      </c>
      <c r="N75" s="166">
        <f t="shared" si="14"/>
        <v>0</v>
      </c>
      <c r="O75" s="166">
        <f t="shared" si="14"/>
        <v>0</v>
      </c>
      <c r="P75" s="166">
        <f t="shared" si="14"/>
        <v>0</v>
      </c>
      <c r="Q75" s="166">
        <f t="shared" si="14"/>
        <v>0</v>
      </c>
      <c r="R75" s="166">
        <f t="shared" si="14"/>
        <v>31645</v>
      </c>
      <c r="S75" s="166">
        <f t="shared" si="14"/>
        <v>0</v>
      </c>
      <c r="T75" s="166">
        <f t="shared" si="14"/>
        <v>0</v>
      </c>
      <c r="U75" s="166">
        <f t="shared" si="14"/>
        <v>8133.1</v>
      </c>
      <c r="V75" s="166">
        <f t="shared" si="14"/>
        <v>895</v>
      </c>
      <c r="W75" s="166">
        <f t="shared" si="14"/>
        <v>1980</v>
      </c>
      <c r="X75" s="166">
        <f t="shared" si="14"/>
        <v>5258.1</v>
      </c>
      <c r="Y75" s="166">
        <f t="shared" si="14"/>
        <v>0</v>
      </c>
      <c r="Z75" s="166">
        <f t="shared" si="14"/>
        <v>0</v>
      </c>
      <c r="AA75" s="166">
        <f t="shared" si="14"/>
        <v>0</v>
      </c>
      <c r="AB75" s="166"/>
      <c r="AC75" s="166">
        <f>SUM(AC76:AC88)</f>
        <v>8845</v>
      </c>
      <c r="AD75" s="166">
        <f>SUM(AD76:AD88)</f>
        <v>3442</v>
      </c>
      <c r="AE75" s="170"/>
      <c r="AF75" s="170"/>
      <c r="AG75" s="175"/>
      <c r="AH75" s="175"/>
      <c r="AI75" s="176"/>
      <c r="AJ75" s="177"/>
      <c r="AK75" s="175"/>
      <c r="AL75" s="175"/>
      <c r="AM75" s="175"/>
      <c r="AN75" s="163"/>
      <c r="AO75" s="178"/>
      <c r="AP75" s="163"/>
      <c r="AQ75" s="178"/>
      <c r="AR75" s="178"/>
      <c r="AS75" s="178"/>
      <c r="AT75" s="178"/>
      <c r="AU75" s="178"/>
    </row>
    <row r="76" s="1" customFormat="1" ht="56.25" spans="1:47">
      <c r="A76" s="20">
        <v>56</v>
      </c>
      <c r="B76" s="267" t="s">
        <v>393</v>
      </c>
      <c r="C76" s="20">
        <v>2022</v>
      </c>
      <c r="D76" s="22" t="s">
        <v>394</v>
      </c>
      <c r="E76" s="23" t="s">
        <v>395</v>
      </c>
      <c r="F76" s="22" t="s">
        <v>45</v>
      </c>
      <c r="G76" s="22" t="s">
        <v>1074</v>
      </c>
      <c r="H76" s="22" t="s">
        <v>59</v>
      </c>
      <c r="I76" s="34" t="s">
        <v>396</v>
      </c>
      <c r="J76" s="22">
        <v>1</v>
      </c>
      <c r="K76" s="22"/>
      <c r="L76" s="22"/>
      <c r="M76" s="22"/>
      <c r="N76" s="22"/>
      <c r="O76" s="22"/>
      <c r="P76" s="22"/>
      <c r="Q76" s="22"/>
      <c r="R76" s="22">
        <v>4795</v>
      </c>
      <c r="S76" s="22" t="s">
        <v>50</v>
      </c>
      <c r="T76" s="21" t="s">
        <v>51</v>
      </c>
      <c r="U76" s="44">
        <v>900</v>
      </c>
      <c r="V76" s="44">
        <v>0</v>
      </c>
      <c r="W76" s="44">
        <v>0</v>
      </c>
      <c r="X76" s="44">
        <v>900</v>
      </c>
      <c r="Y76" s="44">
        <v>0</v>
      </c>
      <c r="Z76" s="44">
        <v>0</v>
      </c>
      <c r="AA76" s="44">
        <v>0</v>
      </c>
      <c r="AB76" s="44"/>
      <c r="AC76" s="50">
        <v>1370</v>
      </c>
      <c r="AD76" s="50">
        <v>848</v>
      </c>
      <c r="AE76" s="34" t="s">
        <v>397</v>
      </c>
      <c r="AF76" s="34" t="s">
        <v>398</v>
      </c>
      <c r="AG76" s="22" t="s">
        <v>50</v>
      </c>
      <c r="AH76" s="21" t="s">
        <v>51</v>
      </c>
      <c r="AI76" s="58" t="s">
        <v>80</v>
      </c>
      <c r="AJ76" s="21" t="s">
        <v>81</v>
      </c>
      <c r="AK76" s="21" t="s">
        <v>82</v>
      </c>
      <c r="AL76" s="21" t="s">
        <v>55</v>
      </c>
      <c r="AM76" s="21" t="s">
        <v>131</v>
      </c>
      <c r="AN76" s="21" t="s">
        <v>56</v>
      </c>
      <c r="AO76" s="21" t="s">
        <v>1078</v>
      </c>
      <c r="AP76" s="21"/>
      <c r="AQ76" s="20" t="s">
        <v>1079</v>
      </c>
      <c r="AR76" s="20"/>
      <c r="AS76" s="20"/>
      <c r="AT76" s="20"/>
      <c r="AU76" s="128"/>
    </row>
    <row r="77" s="1" customFormat="1" ht="56.25" spans="1:47">
      <c r="A77" s="20">
        <v>57</v>
      </c>
      <c r="B77" s="20" t="s">
        <v>399</v>
      </c>
      <c r="C77" s="20">
        <v>2022</v>
      </c>
      <c r="D77" s="22" t="s">
        <v>394</v>
      </c>
      <c r="E77" s="23" t="s">
        <v>400</v>
      </c>
      <c r="F77" s="22" t="s">
        <v>401</v>
      </c>
      <c r="G77" s="22" t="s">
        <v>1074</v>
      </c>
      <c r="H77" s="22" t="s">
        <v>262</v>
      </c>
      <c r="I77" s="34" t="s">
        <v>402</v>
      </c>
      <c r="J77" s="22">
        <v>1</v>
      </c>
      <c r="K77" s="22"/>
      <c r="L77" s="22"/>
      <c r="M77" s="22"/>
      <c r="N77" s="22"/>
      <c r="O77" s="22"/>
      <c r="P77" s="22"/>
      <c r="Q77" s="22"/>
      <c r="R77" s="22">
        <v>5303</v>
      </c>
      <c r="S77" s="22" t="s">
        <v>50</v>
      </c>
      <c r="T77" s="21" t="s">
        <v>51</v>
      </c>
      <c r="U77" s="44">
        <v>430</v>
      </c>
      <c r="V77" s="44">
        <v>0</v>
      </c>
      <c r="W77" s="44">
        <v>430</v>
      </c>
      <c r="X77" s="44">
        <v>0</v>
      </c>
      <c r="Y77" s="44">
        <v>0</v>
      </c>
      <c r="Z77" s="44">
        <v>0</v>
      </c>
      <c r="AA77" s="44">
        <v>0</v>
      </c>
      <c r="AB77" s="44"/>
      <c r="AC77" s="50">
        <v>1515</v>
      </c>
      <c r="AD77" s="50">
        <v>776</v>
      </c>
      <c r="AE77" s="34" t="s">
        <v>403</v>
      </c>
      <c r="AF77" s="34" t="s">
        <v>404</v>
      </c>
      <c r="AG77" s="22" t="s">
        <v>50</v>
      </c>
      <c r="AH77" s="21" t="s">
        <v>51</v>
      </c>
      <c r="AI77" s="58" t="s">
        <v>80</v>
      </c>
      <c r="AJ77" s="21" t="s">
        <v>81</v>
      </c>
      <c r="AK77" s="21" t="s">
        <v>82</v>
      </c>
      <c r="AL77" s="21" t="s">
        <v>55</v>
      </c>
      <c r="AM77" s="21" t="s">
        <v>131</v>
      </c>
      <c r="AN77" s="21" t="s">
        <v>56</v>
      </c>
      <c r="AO77" s="133"/>
      <c r="AP77" s="21"/>
      <c r="AQ77" s="20"/>
      <c r="AR77" s="20"/>
      <c r="AS77" s="20"/>
      <c r="AT77" s="20"/>
      <c r="AU77" s="128"/>
    </row>
    <row r="78" s="1" customFormat="1" ht="45" spans="1:47">
      <c r="A78" s="20">
        <v>58</v>
      </c>
      <c r="B78" s="20" t="s">
        <v>405</v>
      </c>
      <c r="C78" s="20">
        <v>2022</v>
      </c>
      <c r="D78" s="20" t="s">
        <v>394</v>
      </c>
      <c r="E78" s="21" t="s">
        <v>406</v>
      </c>
      <c r="F78" s="26" t="s">
        <v>45</v>
      </c>
      <c r="G78" s="22" t="s">
        <v>1074</v>
      </c>
      <c r="H78" s="25" t="s">
        <v>190</v>
      </c>
      <c r="I78" s="36" t="s">
        <v>407</v>
      </c>
      <c r="J78" s="24">
        <v>1</v>
      </c>
      <c r="K78" s="24"/>
      <c r="L78" s="24"/>
      <c r="M78" s="24"/>
      <c r="N78" s="24"/>
      <c r="O78" s="24"/>
      <c r="P78" s="24"/>
      <c r="Q78" s="24"/>
      <c r="R78" s="22">
        <v>1295</v>
      </c>
      <c r="S78" s="21" t="s">
        <v>70</v>
      </c>
      <c r="T78" s="21" t="s">
        <v>1075</v>
      </c>
      <c r="U78" s="44">
        <v>200</v>
      </c>
      <c r="V78" s="44">
        <v>0</v>
      </c>
      <c r="W78" s="44">
        <v>200</v>
      </c>
      <c r="X78" s="44">
        <v>0</v>
      </c>
      <c r="Y78" s="44">
        <v>0</v>
      </c>
      <c r="Z78" s="44">
        <v>0</v>
      </c>
      <c r="AA78" s="44">
        <v>0</v>
      </c>
      <c r="AB78" s="44"/>
      <c r="AC78" s="50">
        <v>370</v>
      </c>
      <c r="AD78" s="50">
        <v>116</v>
      </c>
      <c r="AE78" s="33" t="s">
        <v>408</v>
      </c>
      <c r="AF78" s="33" t="s">
        <v>409</v>
      </c>
      <c r="AG78" s="21" t="s">
        <v>70</v>
      </c>
      <c r="AH78" s="21" t="s">
        <v>1075</v>
      </c>
      <c r="AI78" s="58" t="s">
        <v>80</v>
      </c>
      <c r="AJ78" s="21" t="s">
        <v>81</v>
      </c>
      <c r="AK78" s="21" t="s">
        <v>82</v>
      </c>
      <c r="AL78" s="21" t="s">
        <v>55</v>
      </c>
      <c r="AM78" s="59" t="s">
        <v>63</v>
      </c>
      <c r="AN78" s="21" t="s">
        <v>56</v>
      </c>
      <c r="AO78" s="133"/>
      <c r="AP78" s="21"/>
      <c r="AQ78" s="20"/>
      <c r="AR78" s="20"/>
      <c r="AS78" s="20"/>
      <c r="AT78" s="20"/>
      <c r="AU78" s="128"/>
    </row>
    <row r="79" s="74" customFormat="1" ht="72" customHeight="1" spans="1:49">
      <c r="A79" s="152">
        <v>59</v>
      </c>
      <c r="B79" s="152" t="s">
        <v>410</v>
      </c>
      <c r="C79" s="152">
        <v>2022</v>
      </c>
      <c r="D79" s="20" t="s">
        <v>394</v>
      </c>
      <c r="E79" s="58" t="s">
        <v>1143</v>
      </c>
      <c r="F79" s="249" t="s">
        <v>45</v>
      </c>
      <c r="G79" s="114" t="s">
        <v>1074</v>
      </c>
      <c r="H79" s="252" t="s">
        <v>412</v>
      </c>
      <c r="I79" s="254" t="s">
        <v>1144</v>
      </c>
      <c r="J79" s="24">
        <v>1</v>
      </c>
      <c r="K79" s="24"/>
      <c r="L79" s="24"/>
      <c r="M79" s="24"/>
      <c r="N79" s="24"/>
      <c r="O79" s="24"/>
      <c r="P79" s="24"/>
      <c r="Q79" s="24"/>
      <c r="R79" s="22">
        <v>1085</v>
      </c>
      <c r="S79" s="58" t="s">
        <v>70</v>
      </c>
      <c r="T79" s="58" t="s">
        <v>1075</v>
      </c>
      <c r="U79" s="115">
        <v>600</v>
      </c>
      <c r="V79" s="115">
        <v>400</v>
      </c>
      <c r="W79" s="115">
        <v>0</v>
      </c>
      <c r="X79" s="115">
        <v>200</v>
      </c>
      <c r="Y79" s="115">
        <v>0</v>
      </c>
      <c r="Z79" s="115">
        <v>0</v>
      </c>
      <c r="AA79" s="115">
        <v>0</v>
      </c>
      <c r="AB79" s="115"/>
      <c r="AC79" s="141">
        <v>310</v>
      </c>
      <c r="AD79" s="141">
        <v>99</v>
      </c>
      <c r="AE79" s="117" t="s">
        <v>414</v>
      </c>
      <c r="AF79" s="117" t="s">
        <v>415</v>
      </c>
      <c r="AG79" s="21" t="s">
        <v>70</v>
      </c>
      <c r="AH79" s="21" t="s">
        <v>1075</v>
      </c>
      <c r="AI79" s="58" t="s">
        <v>80</v>
      </c>
      <c r="AJ79" s="21" t="s">
        <v>81</v>
      </c>
      <c r="AK79" s="21" t="s">
        <v>82</v>
      </c>
      <c r="AL79" s="21" t="s">
        <v>55</v>
      </c>
      <c r="AM79" s="59" t="s">
        <v>144</v>
      </c>
      <c r="AN79" s="21" t="s">
        <v>56</v>
      </c>
      <c r="AO79" s="21" t="s">
        <v>1078</v>
      </c>
      <c r="AP79" s="21"/>
      <c r="AQ79" s="152" t="s">
        <v>1079</v>
      </c>
      <c r="AR79" s="152" t="s">
        <v>1079</v>
      </c>
      <c r="AS79" s="152" t="s">
        <v>1079</v>
      </c>
      <c r="AT79" s="152"/>
      <c r="AU79" s="128" t="s">
        <v>1145</v>
      </c>
      <c r="AW79" s="74">
        <v>1</v>
      </c>
    </row>
    <row r="80" s="1" customFormat="1" ht="79" customHeight="1" spans="1:47">
      <c r="A80" s="20">
        <v>60</v>
      </c>
      <c r="B80" s="20" t="s">
        <v>416</v>
      </c>
      <c r="C80" s="20">
        <v>2022</v>
      </c>
      <c r="D80" s="21" t="s">
        <v>394</v>
      </c>
      <c r="E80" s="21" t="s">
        <v>1146</v>
      </c>
      <c r="F80" s="21" t="s">
        <v>45</v>
      </c>
      <c r="G80" s="22" t="s">
        <v>1074</v>
      </c>
      <c r="H80" s="21" t="s">
        <v>418</v>
      </c>
      <c r="I80" s="33" t="s">
        <v>1147</v>
      </c>
      <c r="J80" s="22">
        <v>1</v>
      </c>
      <c r="K80" s="21"/>
      <c r="L80" s="21"/>
      <c r="M80" s="21"/>
      <c r="N80" s="21"/>
      <c r="O80" s="21"/>
      <c r="P80" s="21"/>
      <c r="Q80" s="21"/>
      <c r="R80" s="22">
        <v>287</v>
      </c>
      <c r="S80" s="21" t="s">
        <v>177</v>
      </c>
      <c r="T80" s="21" t="s">
        <v>178</v>
      </c>
      <c r="U80" s="44">
        <v>73.1</v>
      </c>
      <c r="V80" s="44">
        <v>20</v>
      </c>
      <c r="W80" s="44">
        <v>0</v>
      </c>
      <c r="X80" s="44">
        <v>53.1</v>
      </c>
      <c r="Y80" s="44">
        <v>0</v>
      </c>
      <c r="Z80" s="44">
        <v>0</v>
      </c>
      <c r="AA80" s="44">
        <v>0</v>
      </c>
      <c r="AB80" s="44"/>
      <c r="AC80" s="50">
        <v>82</v>
      </c>
      <c r="AD80" s="50">
        <v>26</v>
      </c>
      <c r="AE80" s="33" t="s">
        <v>420</v>
      </c>
      <c r="AF80" s="33" t="s">
        <v>421</v>
      </c>
      <c r="AG80" s="21" t="s">
        <v>177</v>
      </c>
      <c r="AH80" s="21" t="s">
        <v>178</v>
      </c>
      <c r="AI80" s="58" t="s">
        <v>80</v>
      </c>
      <c r="AJ80" s="21" t="s">
        <v>81</v>
      </c>
      <c r="AK80" s="21" t="s">
        <v>82</v>
      </c>
      <c r="AL80" s="21" t="s">
        <v>55</v>
      </c>
      <c r="AM80" s="21" t="s">
        <v>422</v>
      </c>
      <c r="AN80" s="21" t="s">
        <v>56</v>
      </c>
      <c r="AO80" s="21" t="s">
        <v>1078</v>
      </c>
      <c r="AP80" s="21"/>
      <c r="AQ80" s="20" t="s">
        <v>1079</v>
      </c>
      <c r="AR80" s="20" t="s">
        <v>1079</v>
      </c>
      <c r="AS80" s="20"/>
      <c r="AT80" s="20"/>
      <c r="AU80" s="128"/>
    </row>
    <row r="81" s="1" customFormat="1" ht="67.5" spans="1:47">
      <c r="A81" s="20">
        <v>61</v>
      </c>
      <c r="B81" s="20" t="s">
        <v>423</v>
      </c>
      <c r="C81" s="20">
        <v>2022</v>
      </c>
      <c r="D81" s="21" t="s">
        <v>394</v>
      </c>
      <c r="E81" s="21" t="s">
        <v>424</v>
      </c>
      <c r="F81" s="21" t="s">
        <v>45</v>
      </c>
      <c r="G81" s="22" t="s">
        <v>1074</v>
      </c>
      <c r="H81" s="21" t="s">
        <v>425</v>
      </c>
      <c r="I81" s="33" t="s">
        <v>426</v>
      </c>
      <c r="J81" s="22">
        <v>1</v>
      </c>
      <c r="K81" s="21"/>
      <c r="L81" s="21"/>
      <c r="M81" s="21"/>
      <c r="N81" s="21"/>
      <c r="O81" s="21"/>
      <c r="P81" s="21"/>
      <c r="Q81" s="21"/>
      <c r="R81" s="22">
        <v>56</v>
      </c>
      <c r="S81" s="21" t="s">
        <v>200</v>
      </c>
      <c r="T81" s="21" t="s">
        <v>201</v>
      </c>
      <c r="U81" s="44">
        <v>130</v>
      </c>
      <c r="V81" s="44">
        <v>40</v>
      </c>
      <c r="W81" s="44">
        <v>0</v>
      </c>
      <c r="X81" s="44">
        <v>90</v>
      </c>
      <c r="Y81" s="44">
        <v>0</v>
      </c>
      <c r="Z81" s="44">
        <v>0</v>
      </c>
      <c r="AA81" s="44">
        <v>0</v>
      </c>
      <c r="AB81" s="44"/>
      <c r="AC81" s="50">
        <v>16</v>
      </c>
      <c r="AD81" s="50">
        <v>7</v>
      </c>
      <c r="AE81" s="33" t="s">
        <v>427</v>
      </c>
      <c r="AF81" s="33" t="s">
        <v>428</v>
      </c>
      <c r="AG81" s="21" t="s">
        <v>200</v>
      </c>
      <c r="AH81" s="21" t="s">
        <v>201</v>
      </c>
      <c r="AI81" s="58" t="s">
        <v>80</v>
      </c>
      <c r="AJ81" s="21" t="s">
        <v>81</v>
      </c>
      <c r="AK81" s="21" t="s">
        <v>82</v>
      </c>
      <c r="AL81" s="21" t="s">
        <v>55</v>
      </c>
      <c r="AM81" s="21" t="s">
        <v>202</v>
      </c>
      <c r="AN81" s="21" t="s">
        <v>56</v>
      </c>
      <c r="AO81" s="21" t="s">
        <v>1078</v>
      </c>
      <c r="AP81" s="21"/>
      <c r="AQ81" s="20" t="s">
        <v>1079</v>
      </c>
      <c r="AR81" s="20" t="s">
        <v>1079</v>
      </c>
      <c r="AS81" s="20"/>
      <c r="AT81" s="20"/>
      <c r="AU81" s="128"/>
    </row>
    <row r="82" s="1" customFormat="1" ht="45" spans="1:47">
      <c r="A82" s="20">
        <v>62</v>
      </c>
      <c r="B82" s="20" t="s">
        <v>429</v>
      </c>
      <c r="C82" s="20">
        <v>2022</v>
      </c>
      <c r="D82" s="21" t="s">
        <v>430</v>
      </c>
      <c r="E82" s="21" t="s">
        <v>431</v>
      </c>
      <c r="F82" s="21" t="s">
        <v>432</v>
      </c>
      <c r="G82" s="22" t="s">
        <v>1074</v>
      </c>
      <c r="H82" s="21" t="s">
        <v>433</v>
      </c>
      <c r="I82" s="33" t="s">
        <v>434</v>
      </c>
      <c r="J82" s="24">
        <v>1</v>
      </c>
      <c r="K82" s="21"/>
      <c r="L82" s="21"/>
      <c r="M82" s="21"/>
      <c r="N82" s="21"/>
      <c r="O82" s="21"/>
      <c r="P82" s="21"/>
      <c r="Q82" s="21"/>
      <c r="R82" s="22">
        <v>3584</v>
      </c>
      <c r="S82" s="21" t="s">
        <v>78</v>
      </c>
      <c r="T82" s="21" t="s">
        <v>1076</v>
      </c>
      <c r="U82" s="44">
        <v>300</v>
      </c>
      <c r="V82" s="44">
        <v>0</v>
      </c>
      <c r="W82" s="44">
        <v>300</v>
      </c>
      <c r="X82" s="44">
        <v>0</v>
      </c>
      <c r="Y82" s="44">
        <v>0</v>
      </c>
      <c r="Z82" s="44">
        <v>0</v>
      </c>
      <c r="AA82" s="44">
        <v>0</v>
      </c>
      <c r="AB82" s="44"/>
      <c r="AC82" s="50">
        <v>1024</v>
      </c>
      <c r="AD82" s="50">
        <v>369</v>
      </c>
      <c r="AE82" s="33" t="s">
        <v>435</v>
      </c>
      <c r="AF82" s="33" t="s">
        <v>436</v>
      </c>
      <c r="AG82" s="21" t="s">
        <v>78</v>
      </c>
      <c r="AH82" s="21" t="s">
        <v>1076</v>
      </c>
      <c r="AI82" s="21" t="s">
        <v>438</v>
      </c>
      <c r="AJ82" s="21" t="s">
        <v>439</v>
      </c>
      <c r="AK82" s="21" t="s">
        <v>82</v>
      </c>
      <c r="AL82" s="21" t="s">
        <v>55</v>
      </c>
      <c r="AM82" s="110" t="s">
        <v>440</v>
      </c>
      <c r="AN82" s="110" t="s">
        <v>56</v>
      </c>
      <c r="AO82" s="21" t="s">
        <v>1148</v>
      </c>
      <c r="AP82" s="110"/>
      <c r="AQ82" s="20"/>
      <c r="AR82" s="20"/>
      <c r="AS82" s="20"/>
      <c r="AT82" s="20"/>
      <c r="AU82" s="128"/>
    </row>
    <row r="83" s="1" customFormat="1" ht="67.5" spans="1:47">
      <c r="A83" s="20">
        <v>63</v>
      </c>
      <c r="B83" s="20" t="s">
        <v>441</v>
      </c>
      <c r="C83" s="20">
        <v>2022</v>
      </c>
      <c r="D83" s="21" t="s">
        <v>430</v>
      </c>
      <c r="E83" s="21" t="s">
        <v>442</v>
      </c>
      <c r="F83" s="21" t="s">
        <v>401</v>
      </c>
      <c r="G83" s="22" t="s">
        <v>1074</v>
      </c>
      <c r="H83" s="21" t="s">
        <v>443</v>
      </c>
      <c r="I83" s="33" t="s">
        <v>444</v>
      </c>
      <c r="J83" s="24">
        <v>1</v>
      </c>
      <c r="K83" s="21"/>
      <c r="L83" s="21"/>
      <c r="M83" s="21"/>
      <c r="N83" s="21"/>
      <c r="O83" s="21"/>
      <c r="P83" s="21"/>
      <c r="Q83" s="21"/>
      <c r="R83" s="22">
        <v>896</v>
      </c>
      <c r="S83" s="21" t="s">
        <v>200</v>
      </c>
      <c r="T83" s="21" t="s">
        <v>201</v>
      </c>
      <c r="U83" s="44">
        <v>450</v>
      </c>
      <c r="V83" s="44">
        <v>0</v>
      </c>
      <c r="W83" s="44">
        <v>450</v>
      </c>
      <c r="X83" s="44">
        <v>0</v>
      </c>
      <c r="Y83" s="44">
        <v>0</v>
      </c>
      <c r="Z83" s="44">
        <v>0</v>
      </c>
      <c r="AA83" s="44">
        <v>0</v>
      </c>
      <c r="AB83" s="44"/>
      <c r="AC83" s="50">
        <v>256</v>
      </c>
      <c r="AD83" s="50">
        <v>119</v>
      </c>
      <c r="AE83" s="33" t="s">
        <v>445</v>
      </c>
      <c r="AF83" s="33" t="s">
        <v>446</v>
      </c>
      <c r="AG83" s="21" t="s">
        <v>200</v>
      </c>
      <c r="AH83" s="21" t="s">
        <v>201</v>
      </c>
      <c r="AI83" s="58" t="s">
        <v>438</v>
      </c>
      <c r="AJ83" s="21" t="s">
        <v>439</v>
      </c>
      <c r="AK83" s="21" t="s">
        <v>82</v>
      </c>
      <c r="AL83" s="21" t="s">
        <v>55</v>
      </c>
      <c r="AM83" s="21" t="s">
        <v>202</v>
      </c>
      <c r="AN83" s="21" t="s">
        <v>56</v>
      </c>
      <c r="AO83" s="133"/>
      <c r="AP83" s="21"/>
      <c r="AQ83" s="20"/>
      <c r="AR83" s="20"/>
      <c r="AS83" s="20"/>
      <c r="AT83" s="20"/>
      <c r="AU83" s="128"/>
    </row>
    <row r="84" s="1" customFormat="1" ht="56.25" spans="1:47">
      <c r="A84" s="20">
        <v>64</v>
      </c>
      <c r="B84" s="20" t="s">
        <v>447</v>
      </c>
      <c r="C84" s="20" t="s">
        <v>1149</v>
      </c>
      <c r="D84" s="21" t="s">
        <v>430</v>
      </c>
      <c r="E84" s="21" t="s">
        <v>1150</v>
      </c>
      <c r="F84" s="21" t="s">
        <v>45</v>
      </c>
      <c r="G84" s="21" t="s">
        <v>1149</v>
      </c>
      <c r="H84" s="21" t="s">
        <v>158</v>
      </c>
      <c r="I84" s="33" t="s">
        <v>1151</v>
      </c>
      <c r="J84" s="22">
        <v>1</v>
      </c>
      <c r="K84" s="21"/>
      <c r="L84" s="21"/>
      <c r="M84" s="21"/>
      <c r="N84" s="21"/>
      <c r="O84" s="21"/>
      <c r="P84" s="21"/>
      <c r="Q84" s="21"/>
      <c r="R84" s="22">
        <v>4886</v>
      </c>
      <c r="S84" s="21" t="s">
        <v>1152</v>
      </c>
      <c r="T84" s="21" t="s">
        <v>1153</v>
      </c>
      <c r="U84" s="44">
        <v>3000</v>
      </c>
      <c r="V84" s="44">
        <v>0</v>
      </c>
      <c r="W84" s="44">
        <v>0</v>
      </c>
      <c r="X84" s="44">
        <v>3000</v>
      </c>
      <c r="Y84" s="44">
        <v>0</v>
      </c>
      <c r="Z84" s="44">
        <v>0</v>
      </c>
      <c r="AA84" s="44">
        <v>0</v>
      </c>
      <c r="AB84" s="44"/>
      <c r="AC84" s="50">
        <v>1200</v>
      </c>
      <c r="AD84" s="50">
        <v>263</v>
      </c>
      <c r="AE84" s="33" t="s">
        <v>450</v>
      </c>
      <c r="AF84" s="33" t="s">
        <v>451</v>
      </c>
      <c r="AG84" s="21" t="s">
        <v>1154</v>
      </c>
      <c r="AH84" s="21" t="s">
        <v>1155</v>
      </c>
      <c r="AI84" s="58" t="s">
        <v>438</v>
      </c>
      <c r="AJ84" s="21" t="s">
        <v>439</v>
      </c>
      <c r="AK84" s="21" t="s">
        <v>82</v>
      </c>
      <c r="AL84" s="21" t="s">
        <v>55</v>
      </c>
      <c r="AM84" s="65" t="s">
        <v>63</v>
      </c>
      <c r="AN84" s="66" t="s">
        <v>56</v>
      </c>
      <c r="AO84" s="133" t="s">
        <v>1112</v>
      </c>
      <c r="AP84" s="66" t="s">
        <v>452</v>
      </c>
      <c r="AQ84" s="20" t="s">
        <v>1079</v>
      </c>
      <c r="AR84" s="20"/>
      <c r="AS84" s="20"/>
      <c r="AT84" s="20"/>
      <c r="AU84" s="128"/>
    </row>
    <row r="85" s="1" customFormat="1" ht="33.75" spans="1:48">
      <c r="A85" s="20">
        <v>65</v>
      </c>
      <c r="B85" s="20" t="s">
        <v>453</v>
      </c>
      <c r="C85" s="20">
        <v>2022</v>
      </c>
      <c r="D85" s="21" t="s">
        <v>430</v>
      </c>
      <c r="E85" s="427" t="s">
        <v>454</v>
      </c>
      <c r="F85" s="21" t="s">
        <v>45</v>
      </c>
      <c r="G85" s="22" t="s">
        <v>1074</v>
      </c>
      <c r="H85" s="21" t="s">
        <v>455</v>
      </c>
      <c r="I85" s="33" t="s">
        <v>456</v>
      </c>
      <c r="J85" s="22">
        <v>1</v>
      </c>
      <c r="K85" s="21"/>
      <c r="L85" s="21"/>
      <c r="M85" s="21"/>
      <c r="N85" s="21"/>
      <c r="O85" s="21"/>
      <c r="P85" s="21"/>
      <c r="Q85" s="21"/>
      <c r="R85" s="22">
        <v>3371</v>
      </c>
      <c r="S85" s="21" t="s">
        <v>1156</v>
      </c>
      <c r="T85" s="21" t="s">
        <v>1157</v>
      </c>
      <c r="U85" s="44">
        <v>850</v>
      </c>
      <c r="V85" s="44">
        <v>255</v>
      </c>
      <c r="W85" s="44">
        <v>0</v>
      </c>
      <c r="X85" s="44">
        <v>595</v>
      </c>
      <c r="Y85" s="44">
        <v>0</v>
      </c>
      <c r="Z85" s="44">
        <v>0</v>
      </c>
      <c r="AA85" s="44">
        <v>0</v>
      </c>
      <c r="AB85" s="44"/>
      <c r="AC85" s="50">
        <v>963</v>
      </c>
      <c r="AD85" s="50">
        <v>290</v>
      </c>
      <c r="AE85" s="33" t="s">
        <v>457</v>
      </c>
      <c r="AF85" s="33" t="s">
        <v>457</v>
      </c>
      <c r="AG85" s="21" t="s">
        <v>1154</v>
      </c>
      <c r="AH85" s="21" t="s">
        <v>1155</v>
      </c>
      <c r="AI85" s="58" t="s">
        <v>438</v>
      </c>
      <c r="AJ85" s="21" t="s">
        <v>439</v>
      </c>
      <c r="AK85" s="21" t="s">
        <v>82</v>
      </c>
      <c r="AL85" s="21" t="s">
        <v>55</v>
      </c>
      <c r="AM85" s="21" t="s">
        <v>458</v>
      </c>
      <c r="AN85" s="21" t="s">
        <v>56</v>
      </c>
      <c r="AO85" s="21" t="s">
        <v>1078</v>
      </c>
      <c r="AP85" s="21"/>
      <c r="AQ85" s="20" t="s">
        <v>1079</v>
      </c>
      <c r="AR85" s="20"/>
      <c r="AS85" s="20"/>
      <c r="AT85" s="20"/>
      <c r="AU85" s="128"/>
      <c r="AV85" s="1" t="s">
        <v>1140</v>
      </c>
    </row>
    <row r="86" s="1" customFormat="1" ht="57" customHeight="1" spans="1:47">
      <c r="A86" s="20">
        <v>66</v>
      </c>
      <c r="B86" s="20" t="s">
        <v>459</v>
      </c>
      <c r="C86" s="20">
        <v>2022</v>
      </c>
      <c r="D86" s="58" t="s">
        <v>430</v>
      </c>
      <c r="E86" s="21" t="s">
        <v>460</v>
      </c>
      <c r="F86" s="21" t="s">
        <v>45</v>
      </c>
      <c r="G86" s="22" t="s">
        <v>1074</v>
      </c>
      <c r="H86" s="21" t="s">
        <v>461</v>
      </c>
      <c r="I86" s="33" t="s">
        <v>462</v>
      </c>
      <c r="J86" s="24">
        <v>1</v>
      </c>
      <c r="K86" s="21"/>
      <c r="L86" s="21"/>
      <c r="M86" s="21"/>
      <c r="N86" s="21"/>
      <c r="O86" s="21"/>
      <c r="P86" s="21"/>
      <c r="Q86" s="21"/>
      <c r="R86" s="22">
        <v>3742</v>
      </c>
      <c r="S86" s="21" t="s">
        <v>70</v>
      </c>
      <c r="T86" s="21" t="s">
        <v>1075</v>
      </c>
      <c r="U86" s="44">
        <v>400</v>
      </c>
      <c r="V86" s="44">
        <v>0</v>
      </c>
      <c r="W86" s="44">
        <v>400</v>
      </c>
      <c r="X86" s="44">
        <v>0</v>
      </c>
      <c r="Y86" s="44">
        <v>0</v>
      </c>
      <c r="Z86" s="44">
        <v>0</v>
      </c>
      <c r="AA86" s="44">
        <v>0</v>
      </c>
      <c r="AB86" s="44"/>
      <c r="AC86" s="141">
        <v>1069</v>
      </c>
      <c r="AD86" s="141">
        <v>353</v>
      </c>
      <c r="AE86" s="33" t="s">
        <v>463</v>
      </c>
      <c r="AF86" s="33" t="s">
        <v>69</v>
      </c>
      <c r="AG86" s="76" t="s">
        <v>70</v>
      </c>
      <c r="AH86" s="76" t="s">
        <v>1075</v>
      </c>
      <c r="AI86" s="76" t="s">
        <v>80</v>
      </c>
      <c r="AJ86" s="66" t="s">
        <v>81</v>
      </c>
      <c r="AK86" s="58" t="s">
        <v>82</v>
      </c>
      <c r="AL86" s="58" t="s">
        <v>55</v>
      </c>
      <c r="AM86" s="58" t="s">
        <v>458</v>
      </c>
      <c r="AN86" s="58" t="s">
        <v>56</v>
      </c>
      <c r="AO86" s="58" t="s">
        <v>96</v>
      </c>
      <c r="AP86" s="58"/>
      <c r="AQ86" s="20"/>
      <c r="AR86" s="20"/>
      <c r="AS86" s="20"/>
      <c r="AT86" s="20"/>
      <c r="AU86" s="128"/>
    </row>
    <row r="87" s="1" customFormat="1" ht="56.25" spans="1:47">
      <c r="A87" s="20">
        <v>67</v>
      </c>
      <c r="B87" s="20" t="s">
        <v>464</v>
      </c>
      <c r="C87" s="20">
        <v>2022</v>
      </c>
      <c r="D87" s="22" t="s">
        <v>394</v>
      </c>
      <c r="E87" s="22" t="s">
        <v>465</v>
      </c>
      <c r="F87" s="22" t="s">
        <v>45</v>
      </c>
      <c r="G87" s="22" t="s">
        <v>1074</v>
      </c>
      <c r="H87" s="22" t="s">
        <v>466</v>
      </c>
      <c r="I87" s="34" t="s">
        <v>467</v>
      </c>
      <c r="J87" s="24">
        <v>1</v>
      </c>
      <c r="K87" s="22"/>
      <c r="L87" s="22"/>
      <c r="M87" s="22"/>
      <c r="N87" s="22"/>
      <c r="O87" s="22"/>
      <c r="P87" s="22"/>
      <c r="Q87" s="22"/>
      <c r="R87" s="22">
        <v>1260</v>
      </c>
      <c r="S87" s="22" t="s">
        <v>50</v>
      </c>
      <c r="T87" s="21" t="s">
        <v>51</v>
      </c>
      <c r="U87" s="44">
        <v>200</v>
      </c>
      <c r="V87" s="44">
        <v>0</v>
      </c>
      <c r="W87" s="44">
        <v>200</v>
      </c>
      <c r="X87" s="44">
        <v>0</v>
      </c>
      <c r="Y87" s="44">
        <v>0</v>
      </c>
      <c r="Z87" s="44">
        <v>0</v>
      </c>
      <c r="AA87" s="44">
        <v>0</v>
      </c>
      <c r="AB87" s="44"/>
      <c r="AC87" s="50">
        <v>360</v>
      </c>
      <c r="AD87" s="50">
        <v>77</v>
      </c>
      <c r="AE87" s="34" t="s">
        <v>468</v>
      </c>
      <c r="AF87" s="34" t="s">
        <v>468</v>
      </c>
      <c r="AG87" s="22" t="s">
        <v>50</v>
      </c>
      <c r="AH87" s="21" t="s">
        <v>51</v>
      </c>
      <c r="AI87" s="58" t="s">
        <v>80</v>
      </c>
      <c r="AJ87" s="21" t="s">
        <v>81</v>
      </c>
      <c r="AK87" s="21" t="s">
        <v>82</v>
      </c>
      <c r="AL87" s="21" t="s">
        <v>55</v>
      </c>
      <c r="AM87" s="21" t="s">
        <v>131</v>
      </c>
      <c r="AN87" s="21" t="s">
        <v>203</v>
      </c>
      <c r="AO87" s="133"/>
      <c r="AP87" s="21"/>
      <c r="AQ87" s="20"/>
      <c r="AR87" s="20"/>
      <c r="AS87" s="20"/>
      <c r="AT87" s="20"/>
      <c r="AU87" s="128"/>
    </row>
    <row r="88" s="1" customFormat="1" ht="82" customHeight="1" spans="1:47">
      <c r="A88" s="20">
        <v>68</v>
      </c>
      <c r="B88" s="20" t="s">
        <v>469</v>
      </c>
      <c r="C88" s="20">
        <v>2022</v>
      </c>
      <c r="D88" s="20" t="s">
        <v>430</v>
      </c>
      <c r="E88" s="21" t="s">
        <v>470</v>
      </c>
      <c r="F88" s="26" t="s">
        <v>45</v>
      </c>
      <c r="G88" s="22" t="s">
        <v>1074</v>
      </c>
      <c r="H88" s="25" t="s">
        <v>461</v>
      </c>
      <c r="I88" s="36" t="s">
        <v>471</v>
      </c>
      <c r="J88" s="22">
        <v>1</v>
      </c>
      <c r="K88" s="24"/>
      <c r="L88" s="24"/>
      <c r="M88" s="24"/>
      <c r="N88" s="24"/>
      <c r="O88" s="24"/>
      <c r="P88" s="24"/>
      <c r="Q88" s="24"/>
      <c r="R88" s="22">
        <v>1085</v>
      </c>
      <c r="S88" s="21" t="s">
        <v>1158</v>
      </c>
      <c r="T88" s="21" t="s">
        <v>1159</v>
      </c>
      <c r="U88" s="44">
        <v>600</v>
      </c>
      <c r="V88" s="44">
        <v>180</v>
      </c>
      <c r="W88" s="44">
        <v>0</v>
      </c>
      <c r="X88" s="44">
        <v>420</v>
      </c>
      <c r="Y88" s="44">
        <v>0</v>
      </c>
      <c r="Z88" s="44">
        <v>0</v>
      </c>
      <c r="AA88" s="44">
        <v>0</v>
      </c>
      <c r="AB88" s="44"/>
      <c r="AC88" s="50">
        <v>310</v>
      </c>
      <c r="AD88" s="50">
        <v>99</v>
      </c>
      <c r="AE88" s="33" t="s">
        <v>472</v>
      </c>
      <c r="AF88" s="33" t="s">
        <v>473</v>
      </c>
      <c r="AG88" s="21" t="s">
        <v>1154</v>
      </c>
      <c r="AH88" s="21" t="s">
        <v>1155</v>
      </c>
      <c r="AI88" s="58" t="s">
        <v>438</v>
      </c>
      <c r="AJ88" s="21" t="s">
        <v>439</v>
      </c>
      <c r="AK88" s="21" t="s">
        <v>82</v>
      </c>
      <c r="AL88" s="21" t="s">
        <v>55</v>
      </c>
      <c r="AM88" s="65" t="s">
        <v>63</v>
      </c>
      <c r="AN88" s="66" t="s">
        <v>56</v>
      </c>
      <c r="AO88" s="133" t="s">
        <v>1112</v>
      </c>
      <c r="AP88" s="66"/>
      <c r="AQ88" s="20" t="s">
        <v>1079</v>
      </c>
      <c r="AR88" s="20" t="s">
        <v>1079</v>
      </c>
      <c r="AS88" s="20"/>
      <c r="AT88" s="20"/>
      <c r="AU88" s="128"/>
    </row>
    <row r="89" s="3" customFormat="1" ht="18" customHeight="1" spans="1:47">
      <c r="A89" s="155"/>
      <c r="B89" s="156" t="s">
        <v>474</v>
      </c>
      <c r="C89" s="156"/>
      <c r="D89" s="156"/>
      <c r="E89" s="157"/>
      <c r="F89" s="156"/>
      <c r="G89" s="156"/>
      <c r="H89" s="157"/>
      <c r="I89" s="156"/>
      <c r="J89" s="166">
        <v>0</v>
      </c>
      <c r="K89" s="166">
        <v>0</v>
      </c>
      <c r="L89" s="166">
        <v>0</v>
      </c>
      <c r="M89" s="166">
        <v>0</v>
      </c>
      <c r="N89" s="166">
        <v>0</v>
      </c>
      <c r="O89" s="166">
        <v>0</v>
      </c>
      <c r="P89" s="166">
        <v>0</v>
      </c>
      <c r="Q89" s="166">
        <v>0</v>
      </c>
      <c r="R89" s="166">
        <v>0</v>
      </c>
      <c r="S89" s="166">
        <v>0</v>
      </c>
      <c r="T89" s="166">
        <v>0</v>
      </c>
      <c r="U89" s="166">
        <v>0</v>
      </c>
      <c r="V89" s="166">
        <v>0</v>
      </c>
      <c r="W89" s="166">
        <v>0</v>
      </c>
      <c r="X89" s="166">
        <v>0</v>
      </c>
      <c r="Y89" s="166">
        <v>0</v>
      </c>
      <c r="Z89" s="166">
        <v>0</v>
      </c>
      <c r="AA89" s="166">
        <v>0</v>
      </c>
      <c r="AB89" s="166"/>
      <c r="AC89" s="166">
        <v>0</v>
      </c>
      <c r="AD89" s="166">
        <v>0</v>
      </c>
      <c r="AE89" s="170"/>
      <c r="AF89" s="170"/>
      <c r="AG89" s="175"/>
      <c r="AH89" s="175"/>
      <c r="AI89" s="176"/>
      <c r="AJ89" s="177"/>
      <c r="AK89" s="175"/>
      <c r="AL89" s="175"/>
      <c r="AM89" s="175"/>
      <c r="AN89" s="163"/>
      <c r="AO89" s="178"/>
      <c r="AP89" s="163"/>
      <c r="AQ89" s="178"/>
      <c r="AR89" s="178"/>
      <c r="AS89" s="178"/>
      <c r="AT89" s="178"/>
      <c r="AU89" s="178"/>
    </row>
    <row r="90" s="3" customFormat="1" ht="18" customHeight="1" spans="1:47">
      <c r="A90" s="155"/>
      <c r="B90" s="156" t="s">
        <v>475</v>
      </c>
      <c r="C90" s="156"/>
      <c r="D90" s="156"/>
      <c r="E90" s="157"/>
      <c r="F90" s="156"/>
      <c r="G90" s="156"/>
      <c r="H90" s="157"/>
      <c r="I90" s="156"/>
      <c r="J90" s="166">
        <f t="shared" ref="J90:AA90" si="15">J91+J92+J93+J94</f>
        <v>0</v>
      </c>
      <c r="K90" s="166">
        <f t="shared" si="15"/>
        <v>0</v>
      </c>
      <c r="L90" s="166">
        <f t="shared" si="15"/>
        <v>0</v>
      </c>
      <c r="M90" s="166">
        <f t="shared" si="15"/>
        <v>0</v>
      </c>
      <c r="N90" s="166">
        <f t="shared" si="15"/>
        <v>0</v>
      </c>
      <c r="O90" s="166">
        <f t="shared" si="15"/>
        <v>0</v>
      </c>
      <c r="P90" s="166">
        <f t="shared" si="15"/>
        <v>0</v>
      </c>
      <c r="Q90" s="166">
        <f t="shared" si="15"/>
        <v>0</v>
      </c>
      <c r="R90" s="166">
        <f t="shared" si="15"/>
        <v>0</v>
      </c>
      <c r="S90" s="166">
        <f t="shared" si="15"/>
        <v>0</v>
      </c>
      <c r="T90" s="166">
        <f t="shared" si="15"/>
        <v>0</v>
      </c>
      <c r="U90" s="166">
        <f t="shared" si="15"/>
        <v>0</v>
      </c>
      <c r="V90" s="166">
        <f t="shared" si="15"/>
        <v>0</v>
      </c>
      <c r="W90" s="166">
        <f t="shared" si="15"/>
        <v>0</v>
      </c>
      <c r="X90" s="166">
        <f t="shared" si="15"/>
        <v>0</v>
      </c>
      <c r="Y90" s="166">
        <f t="shared" si="15"/>
        <v>0</v>
      </c>
      <c r="Z90" s="166">
        <f t="shared" si="15"/>
        <v>0</v>
      </c>
      <c r="AA90" s="166">
        <f t="shared" si="15"/>
        <v>0</v>
      </c>
      <c r="AB90" s="166"/>
      <c r="AC90" s="166">
        <f>AC91+AC92+AC93+AC94</f>
        <v>0</v>
      </c>
      <c r="AD90" s="166">
        <f>AD91+AD92+AD93+AD94</f>
        <v>0</v>
      </c>
      <c r="AE90" s="170"/>
      <c r="AF90" s="170"/>
      <c r="AG90" s="175"/>
      <c r="AH90" s="175"/>
      <c r="AI90" s="176"/>
      <c r="AJ90" s="177"/>
      <c r="AK90" s="175"/>
      <c r="AL90" s="175"/>
      <c r="AM90" s="175"/>
      <c r="AN90" s="163"/>
      <c r="AO90" s="178"/>
      <c r="AP90" s="163"/>
      <c r="AQ90" s="178"/>
      <c r="AR90" s="178"/>
      <c r="AS90" s="178"/>
      <c r="AT90" s="178"/>
      <c r="AU90" s="178"/>
    </row>
    <row r="91" s="3" customFormat="1" ht="18" customHeight="1" spans="1:47">
      <c r="A91" s="155"/>
      <c r="B91" s="156" t="s">
        <v>476</v>
      </c>
      <c r="C91" s="156"/>
      <c r="D91" s="156"/>
      <c r="E91" s="157"/>
      <c r="F91" s="156"/>
      <c r="G91" s="156"/>
      <c r="H91" s="157"/>
      <c r="I91" s="156"/>
      <c r="J91" s="166">
        <v>0</v>
      </c>
      <c r="K91" s="166">
        <v>0</v>
      </c>
      <c r="L91" s="166">
        <v>0</v>
      </c>
      <c r="M91" s="166">
        <v>0</v>
      </c>
      <c r="N91" s="166">
        <v>0</v>
      </c>
      <c r="O91" s="166">
        <v>0</v>
      </c>
      <c r="P91" s="166">
        <v>0</v>
      </c>
      <c r="Q91" s="166">
        <v>0</v>
      </c>
      <c r="R91" s="166">
        <v>0</v>
      </c>
      <c r="S91" s="166">
        <v>0</v>
      </c>
      <c r="T91" s="166">
        <v>0</v>
      </c>
      <c r="U91" s="166">
        <v>0</v>
      </c>
      <c r="V91" s="166">
        <v>0</v>
      </c>
      <c r="W91" s="166">
        <v>0</v>
      </c>
      <c r="X91" s="166">
        <v>0</v>
      </c>
      <c r="Y91" s="166">
        <v>0</v>
      </c>
      <c r="Z91" s="166">
        <v>0</v>
      </c>
      <c r="AA91" s="166">
        <v>0</v>
      </c>
      <c r="AB91" s="166"/>
      <c r="AC91" s="166">
        <v>0</v>
      </c>
      <c r="AD91" s="166">
        <v>0</v>
      </c>
      <c r="AE91" s="170"/>
      <c r="AF91" s="170"/>
      <c r="AG91" s="175"/>
      <c r="AH91" s="175"/>
      <c r="AI91" s="176"/>
      <c r="AJ91" s="177"/>
      <c r="AK91" s="175"/>
      <c r="AL91" s="175"/>
      <c r="AM91" s="175"/>
      <c r="AN91" s="163"/>
      <c r="AO91" s="178"/>
      <c r="AP91" s="163"/>
      <c r="AQ91" s="178"/>
      <c r="AR91" s="178"/>
      <c r="AS91" s="178"/>
      <c r="AT91" s="178"/>
      <c r="AU91" s="178"/>
    </row>
    <row r="92" s="3" customFormat="1" ht="18" customHeight="1" spans="1:47">
      <c r="A92" s="155"/>
      <c r="B92" s="156" t="s">
        <v>477</v>
      </c>
      <c r="C92" s="156"/>
      <c r="D92" s="156"/>
      <c r="E92" s="157"/>
      <c r="F92" s="156"/>
      <c r="G92" s="156"/>
      <c r="H92" s="157"/>
      <c r="I92" s="156"/>
      <c r="J92" s="166">
        <v>0</v>
      </c>
      <c r="K92" s="166">
        <v>0</v>
      </c>
      <c r="L92" s="166">
        <v>0</v>
      </c>
      <c r="M92" s="166">
        <v>0</v>
      </c>
      <c r="N92" s="166">
        <v>0</v>
      </c>
      <c r="O92" s="166">
        <v>0</v>
      </c>
      <c r="P92" s="166">
        <v>0</v>
      </c>
      <c r="Q92" s="166">
        <v>0</v>
      </c>
      <c r="R92" s="166">
        <v>0</v>
      </c>
      <c r="S92" s="166">
        <v>0</v>
      </c>
      <c r="T92" s="166">
        <v>0</v>
      </c>
      <c r="U92" s="166">
        <v>0</v>
      </c>
      <c r="V92" s="166">
        <v>0</v>
      </c>
      <c r="W92" s="166">
        <v>0</v>
      </c>
      <c r="X92" s="166">
        <v>0</v>
      </c>
      <c r="Y92" s="166">
        <v>0</v>
      </c>
      <c r="Z92" s="166">
        <v>0</v>
      </c>
      <c r="AA92" s="166">
        <v>0</v>
      </c>
      <c r="AB92" s="166"/>
      <c r="AC92" s="166">
        <v>0</v>
      </c>
      <c r="AD92" s="166">
        <v>0</v>
      </c>
      <c r="AE92" s="170"/>
      <c r="AF92" s="170"/>
      <c r="AG92" s="175"/>
      <c r="AH92" s="175"/>
      <c r="AI92" s="176"/>
      <c r="AJ92" s="177"/>
      <c r="AK92" s="175"/>
      <c r="AL92" s="175"/>
      <c r="AM92" s="175"/>
      <c r="AN92" s="163"/>
      <c r="AO92" s="178"/>
      <c r="AP92" s="163"/>
      <c r="AQ92" s="178"/>
      <c r="AR92" s="178"/>
      <c r="AS92" s="178"/>
      <c r="AT92" s="178"/>
      <c r="AU92" s="178"/>
    </row>
    <row r="93" s="3" customFormat="1" ht="18" customHeight="1" spans="1:47">
      <c r="A93" s="155"/>
      <c r="B93" s="156" t="s">
        <v>478</v>
      </c>
      <c r="C93" s="156"/>
      <c r="D93" s="156"/>
      <c r="E93" s="157"/>
      <c r="F93" s="156"/>
      <c r="G93" s="156"/>
      <c r="H93" s="157"/>
      <c r="I93" s="156"/>
      <c r="J93" s="166">
        <v>0</v>
      </c>
      <c r="K93" s="166">
        <v>0</v>
      </c>
      <c r="L93" s="166">
        <v>0</v>
      </c>
      <c r="M93" s="166">
        <v>0</v>
      </c>
      <c r="N93" s="166">
        <v>0</v>
      </c>
      <c r="O93" s="166">
        <v>0</v>
      </c>
      <c r="P93" s="166">
        <v>0</v>
      </c>
      <c r="Q93" s="166">
        <v>0</v>
      </c>
      <c r="R93" s="166">
        <v>0</v>
      </c>
      <c r="S93" s="166">
        <v>0</v>
      </c>
      <c r="T93" s="166">
        <v>0</v>
      </c>
      <c r="U93" s="166">
        <v>0</v>
      </c>
      <c r="V93" s="166">
        <v>0</v>
      </c>
      <c r="W93" s="166">
        <v>0</v>
      </c>
      <c r="X93" s="166">
        <v>0</v>
      </c>
      <c r="Y93" s="166">
        <v>0</v>
      </c>
      <c r="Z93" s="166">
        <v>0</v>
      </c>
      <c r="AA93" s="166">
        <v>0</v>
      </c>
      <c r="AB93" s="166"/>
      <c r="AC93" s="166">
        <v>0</v>
      </c>
      <c r="AD93" s="166">
        <v>0</v>
      </c>
      <c r="AE93" s="170"/>
      <c r="AF93" s="170"/>
      <c r="AG93" s="175"/>
      <c r="AH93" s="175"/>
      <c r="AI93" s="176"/>
      <c r="AJ93" s="177"/>
      <c r="AK93" s="175"/>
      <c r="AL93" s="175"/>
      <c r="AM93" s="175"/>
      <c r="AN93" s="163"/>
      <c r="AO93" s="178"/>
      <c r="AP93" s="163"/>
      <c r="AQ93" s="178"/>
      <c r="AR93" s="178"/>
      <c r="AS93" s="178"/>
      <c r="AT93" s="178"/>
      <c r="AU93" s="178"/>
    </row>
    <row r="94" s="3" customFormat="1" ht="18" customHeight="1" spans="1:47">
      <c r="A94" s="155"/>
      <c r="B94" s="156" t="s">
        <v>479</v>
      </c>
      <c r="C94" s="156"/>
      <c r="D94" s="156"/>
      <c r="E94" s="157"/>
      <c r="F94" s="156"/>
      <c r="G94" s="156"/>
      <c r="H94" s="157"/>
      <c r="I94" s="156"/>
      <c r="J94" s="166">
        <v>0</v>
      </c>
      <c r="K94" s="166">
        <v>0</v>
      </c>
      <c r="L94" s="166">
        <v>0</v>
      </c>
      <c r="M94" s="166">
        <v>0</v>
      </c>
      <c r="N94" s="166">
        <v>0</v>
      </c>
      <c r="O94" s="166">
        <v>0</v>
      </c>
      <c r="P94" s="166">
        <v>0</v>
      </c>
      <c r="Q94" s="166">
        <v>0</v>
      </c>
      <c r="R94" s="166">
        <v>0</v>
      </c>
      <c r="S94" s="166">
        <v>0</v>
      </c>
      <c r="T94" s="166">
        <v>0</v>
      </c>
      <c r="U94" s="166">
        <v>0</v>
      </c>
      <c r="V94" s="166">
        <v>0</v>
      </c>
      <c r="W94" s="166">
        <v>0</v>
      </c>
      <c r="X94" s="166">
        <v>0</v>
      </c>
      <c r="Y94" s="166">
        <v>0</v>
      </c>
      <c r="Z94" s="166">
        <v>0</v>
      </c>
      <c r="AA94" s="166">
        <v>0</v>
      </c>
      <c r="AB94" s="166"/>
      <c r="AC94" s="166">
        <v>0</v>
      </c>
      <c r="AD94" s="166">
        <v>0</v>
      </c>
      <c r="AE94" s="170"/>
      <c r="AF94" s="170"/>
      <c r="AG94" s="175"/>
      <c r="AH94" s="175"/>
      <c r="AI94" s="176"/>
      <c r="AJ94" s="177"/>
      <c r="AK94" s="175"/>
      <c r="AL94" s="175"/>
      <c r="AM94" s="175"/>
      <c r="AN94" s="163"/>
      <c r="AO94" s="178"/>
      <c r="AP94" s="163"/>
      <c r="AQ94" s="178"/>
      <c r="AR94" s="178"/>
      <c r="AS94" s="178"/>
      <c r="AT94" s="178"/>
      <c r="AU94" s="178"/>
    </row>
    <row r="95" s="3" customFormat="1" ht="18" customHeight="1" spans="1:47">
      <c r="A95" s="155"/>
      <c r="B95" s="156" t="s">
        <v>480</v>
      </c>
      <c r="C95" s="156"/>
      <c r="D95" s="156"/>
      <c r="E95" s="157"/>
      <c r="F95" s="156"/>
      <c r="G95" s="156"/>
      <c r="H95" s="157"/>
      <c r="I95" s="156"/>
      <c r="J95" s="166">
        <f t="shared" ref="J95:AA95" si="16">J96+J98+J99+J100</f>
        <v>1</v>
      </c>
      <c r="K95" s="166">
        <f t="shared" si="16"/>
        <v>0</v>
      </c>
      <c r="L95" s="166">
        <f t="shared" si="16"/>
        <v>0</v>
      </c>
      <c r="M95" s="166">
        <f t="shared" si="16"/>
        <v>0</v>
      </c>
      <c r="N95" s="166">
        <f t="shared" si="16"/>
        <v>0</v>
      </c>
      <c r="O95" s="166">
        <f t="shared" si="16"/>
        <v>0</v>
      </c>
      <c r="P95" s="166">
        <f t="shared" si="16"/>
        <v>0</v>
      </c>
      <c r="Q95" s="166">
        <f t="shared" si="16"/>
        <v>0</v>
      </c>
      <c r="R95" s="166">
        <f t="shared" si="16"/>
        <v>12796</v>
      </c>
      <c r="S95" s="166">
        <f t="shared" si="16"/>
        <v>0</v>
      </c>
      <c r="T95" s="166">
        <f t="shared" si="16"/>
        <v>0</v>
      </c>
      <c r="U95" s="166">
        <f t="shared" si="16"/>
        <v>100</v>
      </c>
      <c r="V95" s="166">
        <f t="shared" si="16"/>
        <v>0</v>
      </c>
      <c r="W95" s="166">
        <f t="shared" si="16"/>
        <v>100</v>
      </c>
      <c r="X95" s="166">
        <f t="shared" si="16"/>
        <v>0</v>
      </c>
      <c r="Y95" s="166">
        <f t="shared" si="16"/>
        <v>0</v>
      </c>
      <c r="Z95" s="166">
        <f t="shared" si="16"/>
        <v>0</v>
      </c>
      <c r="AA95" s="166">
        <f t="shared" si="16"/>
        <v>0</v>
      </c>
      <c r="AB95" s="166"/>
      <c r="AC95" s="166">
        <f>AC96+AC98+AC99+AC100</f>
        <v>3656</v>
      </c>
      <c r="AD95" s="166">
        <f>AD96+AD98+AD99+AD100</f>
        <v>3656</v>
      </c>
      <c r="AE95" s="170"/>
      <c r="AF95" s="170"/>
      <c r="AG95" s="175"/>
      <c r="AH95" s="175"/>
      <c r="AI95" s="176"/>
      <c r="AJ95" s="177"/>
      <c r="AK95" s="175"/>
      <c r="AL95" s="175"/>
      <c r="AM95" s="175"/>
      <c r="AN95" s="163"/>
      <c r="AO95" s="178"/>
      <c r="AP95" s="163"/>
      <c r="AQ95" s="178"/>
      <c r="AR95" s="178"/>
      <c r="AS95" s="178"/>
      <c r="AT95" s="178"/>
      <c r="AU95" s="178"/>
    </row>
    <row r="96" s="3" customFormat="1" ht="18" customHeight="1" spans="1:47">
      <c r="A96" s="155"/>
      <c r="B96" s="156" t="s">
        <v>481</v>
      </c>
      <c r="C96" s="156"/>
      <c r="D96" s="156"/>
      <c r="E96" s="157"/>
      <c r="F96" s="156"/>
      <c r="G96" s="156"/>
      <c r="H96" s="157"/>
      <c r="I96" s="156"/>
      <c r="J96" s="166">
        <f t="shared" ref="J96:AA96" si="17">SUM(J97)</f>
        <v>1</v>
      </c>
      <c r="K96" s="166">
        <f t="shared" si="17"/>
        <v>0</v>
      </c>
      <c r="L96" s="166">
        <f t="shared" si="17"/>
        <v>0</v>
      </c>
      <c r="M96" s="166">
        <f t="shared" si="17"/>
        <v>0</v>
      </c>
      <c r="N96" s="166">
        <f t="shared" si="17"/>
        <v>0</v>
      </c>
      <c r="O96" s="166">
        <f t="shared" si="17"/>
        <v>0</v>
      </c>
      <c r="P96" s="166">
        <f t="shared" si="17"/>
        <v>0</v>
      </c>
      <c r="Q96" s="166">
        <f t="shared" si="17"/>
        <v>0</v>
      </c>
      <c r="R96" s="166">
        <f t="shared" si="17"/>
        <v>12796</v>
      </c>
      <c r="S96" s="166">
        <f t="shared" si="17"/>
        <v>0</v>
      </c>
      <c r="T96" s="166">
        <f t="shared" si="17"/>
        <v>0</v>
      </c>
      <c r="U96" s="166">
        <f t="shared" si="17"/>
        <v>100</v>
      </c>
      <c r="V96" s="166">
        <f t="shared" si="17"/>
        <v>0</v>
      </c>
      <c r="W96" s="166">
        <f t="shared" si="17"/>
        <v>100</v>
      </c>
      <c r="X96" s="166">
        <f t="shared" si="17"/>
        <v>0</v>
      </c>
      <c r="Y96" s="166">
        <f t="shared" si="17"/>
        <v>0</v>
      </c>
      <c r="Z96" s="166">
        <f t="shared" si="17"/>
        <v>0</v>
      </c>
      <c r="AA96" s="166">
        <f t="shared" si="17"/>
        <v>0</v>
      </c>
      <c r="AB96" s="166"/>
      <c r="AC96" s="166">
        <f>SUM(AC97)</f>
        <v>3656</v>
      </c>
      <c r="AD96" s="166">
        <f>SUM(AD97)</f>
        <v>3656</v>
      </c>
      <c r="AE96" s="170"/>
      <c r="AF96" s="170"/>
      <c r="AG96" s="175"/>
      <c r="AH96" s="175"/>
      <c r="AI96" s="176"/>
      <c r="AJ96" s="177"/>
      <c r="AK96" s="175"/>
      <c r="AL96" s="175"/>
      <c r="AM96" s="175"/>
      <c r="AN96" s="163"/>
      <c r="AO96" s="178"/>
      <c r="AP96" s="163"/>
      <c r="AQ96" s="178"/>
      <c r="AR96" s="178"/>
      <c r="AS96" s="178"/>
      <c r="AT96" s="178"/>
      <c r="AU96" s="178"/>
    </row>
    <row r="97" s="1" customFormat="1" ht="158" customHeight="1" spans="1:48">
      <c r="A97" s="21">
        <v>69</v>
      </c>
      <c r="B97" s="20" t="s">
        <v>482</v>
      </c>
      <c r="C97" s="20">
        <v>2022</v>
      </c>
      <c r="D97" s="21" t="s">
        <v>483</v>
      </c>
      <c r="E97" s="21" t="s">
        <v>484</v>
      </c>
      <c r="F97" s="21" t="s">
        <v>45</v>
      </c>
      <c r="G97" s="21" t="s">
        <v>1160</v>
      </c>
      <c r="H97" s="21" t="s">
        <v>485</v>
      </c>
      <c r="I97" s="33" t="s">
        <v>486</v>
      </c>
      <c r="J97" s="21">
        <v>1</v>
      </c>
      <c r="K97" s="21"/>
      <c r="L97" s="21"/>
      <c r="M97" s="21"/>
      <c r="N97" s="21"/>
      <c r="O97" s="21"/>
      <c r="P97" s="21"/>
      <c r="Q97" s="21"/>
      <c r="R97" s="22">
        <v>12796</v>
      </c>
      <c r="S97" s="21" t="s">
        <v>489</v>
      </c>
      <c r="T97" s="21" t="s">
        <v>490</v>
      </c>
      <c r="U97" s="44">
        <v>100</v>
      </c>
      <c r="V97" s="44">
        <v>0</v>
      </c>
      <c r="W97" s="44">
        <v>100</v>
      </c>
      <c r="X97" s="44">
        <v>0</v>
      </c>
      <c r="Y97" s="44">
        <v>0</v>
      </c>
      <c r="Z97" s="44">
        <v>0</v>
      </c>
      <c r="AA97" s="44">
        <v>0</v>
      </c>
      <c r="AB97" s="44"/>
      <c r="AC97" s="50">
        <v>3656</v>
      </c>
      <c r="AD97" s="50">
        <v>3656</v>
      </c>
      <c r="AE97" s="33" t="s">
        <v>487</v>
      </c>
      <c r="AF97" s="33" t="s">
        <v>488</v>
      </c>
      <c r="AG97" s="21" t="s">
        <v>489</v>
      </c>
      <c r="AH97" s="21" t="s">
        <v>490</v>
      </c>
      <c r="AI97" s="58" t="s">
        <v>491</v>
      </c>
      <c r="AJ97" s="21" t="s">
        <v>492</v>
      </c>
      <c r="AK97" s="21" t="s">
        <v>1073</v>
      </c>
      <c r="AL97" s="21" t="s">
        <v>55</v>
      </c>
      <c r="AM97" s="21"/>
      <c r="AN97" s="21" t="s">
        <v>56</v>
      </c>
      <c r="AO97" s="21" t="s">
        <v>1078</v>
      </c>
      <c r="AP97" s="21"/>
      <c r="AQ97" s="20" t="s">
        <v>1079</v>
      </c>
      <c r="AR97" s="20" t="s">
        <v>1079</v>
      </c>
      <c r="AS97" s="20"/>
      <c r="AT97" s="20"/>
      <c r="AU97" s="128"/>
      <c r="AV97" s="1" t="s">
        <v>1135</v>
      </c>
    </row>
    <row r="98" s="3" customFormat="1" ht="18" customHeight="1" spans="1:47">
      <c r="A98" s="155"/>
      <c r="B98" s="156" t="s">
        <v>493</v>
      </c>
      <c r="C98" s="156"/>
      <c r="D98" s="156"/>
      <c r="E98" s="157"/>
      <c r="F98" s="156"/>
      <c r="G98" s="156"/>
      <c r="H98" s="157"/>
      <c r="I98" s="156"/>
      <c r="J98" s="166">
        <v>0</v>
      </c>
      <c r="K98" s="166">
        <v>0</v>
      </c>
      <c r="L98" s="166">
        <v>0</v>
      </c>
      <c r="M98" s="166">
        <v>0</v>
      </c>
      <c r="N98" s="166">
        <v>0</v>
      </c>
      <c r="O98" s="166">
        <v>0</v>
      </c>
      <c r="P98" s="166">
        <v>0</v>
      </c>
      <c r="Q98" s="166">
        <v>0</v>
      </c>
      <c r="R98" s="166">
        <v>0</v>
      </c>
      <c r="S98" s="166">
        <v>0</v>
      </c>
      <c r="T98" s="166">
        <v>0</v>
      </c>
      <c r="U98" s="166">
        <v>0</v>
      </c>
      <c r="V98" s="166">
        <v>0</v>
      </c>
      <c r="W98" s="166">
        <v>0</v>
      </c>
      <c r="X98" s="166">
        <v>0</v>
      </c>
      <c r="Y98" s="166">
        <v>0</v>
      </c>
      <c r="Z98" s="166">
        <v>0</v>
      </c>
      <c r="AA98" s="166">
        <v>0</v>
      </c>
      <c r="AB98" s="166"/>
      <c r="AC98" s="166">
        <v>0</v>
      </c>
      <c r="AD98" s="166">
        <v>0</v>
      </c>
      <c r="AE98" s="170"/>
      <c r="AF98" s="170"/>
      <c r="AG98" s="175"/>
      <c r="AH98" s="175"/>
      <c r="AI98" s="176"/>
      <c r="AJ98" s="177"/>
      <c r="AK98" s="175"/>
      <c r="AL98" s="175"/>
      <c r="AM98" s="175"/>
      <c r="AN98" s="163"/>
      <c r="AO98" s="178"/>
      <c r="AP98" s="163"/>
      <c r="AQ98" s="178"/>
      <c r="AR98" s="178"/>
      <c r="AS98" s="178"/>
      <c r="AT98" s="178"/>
      <c r="AU98" s="178"/>
    </row>
    <row r="99" s="3" customFormat="1" ht="18" customHeight="1" spans="1:47">
      <c r="A99" s="155"/>
      <c r="B99" s="156" t="s">
        <v>494</v>
      </c>
      <c r="C99" s="156"/>
      <c r="D99" s="156"/>
      <c r="E99" s="157"/>
      <c r="F99" s="156"/>
      <c r="G99" s="156"/>
      <c r="H99" s="157"/>
      <c r="I99" s="156"/>
      <c r="J99" s="166">
        <v>0</v>
      </c>
      <c r="K99" s="166">
        <v>0</v>
      </c>
      <c r="L99" s="166">
        <v>0</v>
      </c>
      <c r="M99" s="166">
        <v>0</v>
      </c>
      <c r="N99" s="166">
        <v>0</v>
      </c>
      <c r="O99" s="166">
        <v>0</v>
      </c>
      <c r="P99" s="166">
        <v>0</v>
      </c>
      <c r="Q99" s="166">
        <v>0</v>
      </c>
      <c r="R99" s="166">
        <v>0</v>
      </c>
      <c r="S99" s="166">
        <v>0</v>
      </c>
      <c r="T99" s="166">
        <v>0</v>
      </c>
      <c r="U99" s="166">
        <v>0</v>
      </c>
      <c r="V99" s="166">
        <v>0</v>
      </c>
      <c r="W99" s="166">
        <v>0</v>
      </c>
      <c r="X99" s="166">
        <v>0</v>
      </c>
      <c r="Y99" s="166">
        <v>0</v>
      </c>
      <c r="Z99" s="166">
        <v>0</v>
      </c>
      <c r="AA99" s="166">
        <v>0</v>
      </c>
      <c r="AB99" s="166"/>
      <c r="AC99" s="166">
        <v>0</v>
      </c>
      <c r="AD99" s="166">
        <v>0</v>
      </c>
      <c r="AE99" s="170"/>
      <c r="AF99" s="170"/>
      <c r="AG99" s="175"/>
      <c r="AH99" s="175"/>
      <c r="AI99" s="176"/>
      <c r="AJ99" s="177"/>
      <c r="AK99" s="175"/>
      <c r="AL99" s="175"/>
      <c r="AM99" s="175"/>
      <c r="AN99" s="163"/>
      <c r="AO99" s="178"/>
      <c r="AP99" s="163"/>
      <c r="AQ99" s="178"/>
      <c r="AR99" s="178"/>
      <c r="AS99" s="178"/>
      <c r="AT99" s="178"/>
      <c r="AU99" s="178"/>
    </row>
    <row r="100" s="3" customFormat="1" ht="18" customHeight="1" spans="1:47">
      <c r="A100" s="155"/>
      <c r="B100" s="156" t="s">
        <v>495</v>
      </c>
      <c r="C100" s="156"/>
      <c r="D100" s="156"/>
      <c r="E100" s="157"/>
      <c r="F100" s="156"/>
      <c r="G100" s="156"/>
      <c r="H100" s="157"/>
      <c r="I100" s="156"/>
      <c r="J100" s="166">
        <v>0</v>
      </c>
      <c r="K100" s="166">
        <v>0</v>
      </c>
      <c r="L100" s="166">
        <v>0</v>
      </c>
      <c r="M100" s="166">
        <v>0</v>
      </c>
      <c r="N100" s="166">
        <v>0</v>
      </c>
      <c r="O100" s="166">
        <v>0</v>
      </c>
      <c r="P100" s="166">
        <v>0</v>
      </c>
      <c r="Q100" s="166">
        <v>0</v>
      </c>
      <c r="R100" s="166">
        <v>0</v>
      </c>
      <c r="S100" s="166">
        <v>0</v>
      </c>
      <c r="T100" s="166">
        <v>0</v>
      </c>
      <c r="U100" s="166">
        <v>0</v>
      </c>
      <c r="V100" s="166">
        <v>0</v>
      </c>
      <c r="W100" s="166">
        <v>0</v>
      </c>
      <c r="X100" s="166">
        <v>0</v>
      </c>
      <c r="Y100" s="166">
        <v>0</v>
      </c>
      <c r="Z100" s="166">
        <v>0</v>
      </c>
      <c r="AA100" s="166">
        <v>0</v>
      </c>
      <c r="AB100" s="166"/>
      <c r="AC100" s="166">
        <v>0</v>
      </c>
      <c r="AD100" s="166">
        <v>0</v>
      </c>
      <c r="AE100" s="170"/>
      <c r="AF100" s="170"/>
      <c r="AG100" s="175"/>
      <c r="AH100" s="175"/>
      <c r="AI100" s="176"/>
      <c r="AJ100" s="177"/>
      <c r="AK100" s="175"/>
      <c r="AL100" s="175"/>
      <c r="AM100" s="175"/>
      <c r="AN100" s="163"/>
      <c r="AO100" s="178"/>
      <c r="AP100" s="163"/>
      <c r="AQ100" s="178"/>
      <c r="AR100" s="178"/>
      <c r="AS100" s="178"/>
      <c r="AT100" s="178"/>
      <c r="AU100" s="178"/>
    </row>
    <row r="101" s="3" customFormat="1" ht="18" customHeight="1" spans="1:47">
      <c r="A101" s="155"/>
      <c r="B101" s="156" t="s">
        <v>496</v>
      </c>
      <c r="C101" s="156"/>
      <c r="D101" s="156"/>
      <c r="E101" s="157"/>
      <c r="F101" s="156"/>
      <c r="G101" s="156"/>
      <c r="H101" s="157"/>
      <c r="I101" s="156"/>
      <c r="J101" s="166">
        <f t="shared" ref="J101:AA101" si="18">J102+J103</f>
        <v>0</v>
      </c>
      <c r="K101" s="166">
        <f t="shared" si="18"/>
        <v>0</v>
      </c>
      <c r="L101" s="166">
        <f t="shared" si="18"/>
        <v>0</v>
      </c>
      <c r="M101" s="166">
        <f t="shared" si="18"/>
        <v>0</v>
      </c>
      <c r="N101" s="166">
        <f t="shared" si="18"/>
        <v>0</v>
      </c>
      <c r="O101" s="166">
        <f t="shared" si="18"/>
        <v>0</v>
      </c>
      <c r="P101" s="166">
        <f t="shared" si="18"/>
        <v>0</v>
      </c>
      <c r="Q101" s="166">
        <f t="shared" si="18"/>
        <v>0</v>
      </c>
      <c r="R101" s="166">
        <f t="shared" si="18"/>
        <v>0</v>
      </c>
      <c r="S101" s="166">
        <f t="shared" si="18"/>
        <v>0</v>
      </c>
      <c r="T101" s="166">
        <f t="shared" si="18"/>
        <v>0</v>
      </c>
      <c r="U101" s="166">
        <f t="shared" si="18"/>
        <v>0</v>
      </c>
      <c r="V101" s="166">
        <f t="shared" si="18"/>
        <v>0</v>
      </c>
      <c r="W101" s="166">
        <f t="shared" si="18"/>
        <v>0</v>
      </c>
      <c r="X101" s="166">
        <f t="shared" si="18"/>
        <v>0</v>
      </c>
      <c r="Y101" s="166">
        <f t="shared" si="18"/>
        <v>0</v>
      </c>
      <c r="Z101" s="166">
        <f t="shared" si="18"/>
        <v>0</v>
      </c>
      <c r="AA101" s="166">
        <f t="shared" si="18"/>
        <v>0</v>
      </c>
      <c r="AB101" s="166"/>
      <c r="AC101" s="166">
        <f>AC102+AC103</f>
        <v>0</v>
      </c>
      <c r="AD101" s="166">
        <f>AD102+AD103</f>
        <v>0</v>
      </c>
      <c r="AE101" s="170"/>
      <c r="AF101" s="170"/>
      <c r="AG101" s="175"/>
      <c r="AH101" s="175"/>
      <c r="AI101" s="176"/>
      <c r="AJ101" s="177"/>
      <c r="AK101" s="175"/>
      <c r="AL101" s="175"/>
      <c r="AM101" s="175"/>
      <c r="AN101" s="163"/>
      <c r="AO101" s="178"/>
      <c r="AP101" s="163"/>
      <c r="AQ101" s="178"/>
      <c r="AR101" s="178"/>
      <c r="AS101" s="178"/>
      <c r="AT101" s="178"/>
      <c r="AU101" s="178"/>
    </row>
    <row r="102" s="3" customFormat="1" ht="18" customHeight="1" spans="1:47">
      <c r="A102" s="155"/>
      <c r="B102" s="156" t="s">
        <v>497</v>
      </c>
      <c r="C102" s="156"/>
      <c r="D102" s="156"/>
      <c r="E102" s="157"/>
      <c r="F102" s="156"/>
      <c r="G102" s="156"/>
      <c r="H102" s="157"/>
      <c r="I102" s="156"/>
      <c r="J102" s="166">
        <v>0</v>
      </c>
      <c r="K102" s="166">
        <v>0</v>
      </c>
      <c r="L102" s="166">
        <v>0</v>
      </c>
      <c r="M102" s="166">
        <v>0</v>
      </c>
      <c r="N102" s="166">
        <v>0</v>
      </c>
      <c r="O102" s="166">
        <v>0</v>
      </c>
      <c r="P102" s="166">
        <v>0</v>
      </c>
      <c r="Q102" s="166">
        <v>0</v>
      </c>
      <c r="R102" s="166">
        <v>0</v>
      </c>
      <c r="S102" s="166">
        <v>0</v>
      </c>
      <c r="T102" s="166">
        <v>0</v>
      </c>
      <c r="U102" s="166">
        <v>0</v>
      </c>
      <c r="V102" s="166">
        <v>0</v>
      </c>
      <c r="W102" s="166">
        <v>0</v>
      </c>
      <c r="X102" s="166">
        <v>0</v>
      </c>
      <c r="Y102" s="166">
        <v>0</v>
      </c>
      <c r="Z102" s="166">
        <v>0</v>
      </c>
      <c r="AA102" s="166">
        <v>0</v>
      </c>
      <c r="AB102" s="166"/>
      <c r="AC102" s="166">
        <v>0</v>
      </c>
      <c r="AD102" s="166">
        <v>0</v>
      </c>
      <c r="AE102" s="170"/>
      <c r="AF102" s="170"/>
      <c r="AG102" s="175"/>
      <c r="AH102" s="175"/>
      <c r="AI102" s="176"/>
      <c r="AJ102" s="177"/>
      <c r="AK102" s="175"/>
      <c r="AL102" s="175"/>
      <c r="AM102" s="175"/>
      <c r="AN102" s="163"/>
      <c r="AO102" s="178"/>
      <c r="AP102" s="163"/>
      <c r="AQ102" s="178"/>
      <c r="AR102" s="178"/>
      <c r="AS102" s="178"/>
      <c r="AT102" s="178"/>
      <c r="AU102" s="178"/>
    </row>
    <row r="103" s="3" customFormat="1" ht="18" customHeight="1" spans="1:47">
      <c r="A103" s="155"/>
      <c r="B103" s="156" t="s">
        <v>498</v>
      </c>
      <c r="C103" s="156"/>
      <c r="D103" s="156"/>
      <c r="E103" s="157"/>
      <c r="F103" s="156"/>
      <c r="G103" s="156"/>
      <c r="H103" s="157"/>
      <c r="I103" s="156"/>
      <c r="J103" s="166">
        <v>0</v>
      </c>
      <c r="K103" s="166">
        <v>0</v>
      </c>
      <c r="L103" s="166">
        <v>0</v>
      </c>
      <c r="M103" s="166">
        <v>0</v>
      </c>
      <c r="N103" s="166">
        <v>0</v>
      </c>
      <c r="O103" s="166">
        <v>0</v>
      </c>
      <c r="P103" s="166">
        <v>0</v>
      </c>
      <c r="Q103" s="166">
        <v>0</v>
      </c>
      <c r="R103" s="166">
        <v>0</v>
      </c>
      <c r="S103" s="166">
        <v>0</v>
      </c>
      <c r="T103" s="166">
        <v>0</v>
      </c>
      <c r="U103" s="166">
        <v>0</v>
      </c>
      <c r="V103" s="166">
        <v>0</v>
      </c>
      <c r="W103" s="166">
        <v>0</v>
      </c>
      <c r="X103" s="166">
        <v>0</v>
      </c>
      <c r="Y103" s="166">
        <v>0</v>
      </c>
      <c r="Z103" s="166">
        <v>0</v>
      </c>
      <c r="AA103" s="166">
        <v>0</v>
      </c>
      <c r="AB103" s="166"/>
      <c r="AC103" s="166">
        <v>0</v>
      </c>
      <c r="AD103" s="166">
        <v>0</v>
      </c>
      <c r="AE103" s="170"/>
      <c r="AF103" s="170"/>
      <c r="AG103" s="175"/>
      <c r="AH103" s="175"/>
      <c r="AI103" s="176"/>
      <c r="AJ103" s="177"/>
      <c r="AK103" s="175"/>
      <c r="AL103" s="175"/>
      <c r="AM103" s="175"/>
      <c r="AN103" s="163"/>
      <c r="AO103" s="178"/>
      <c r="AP103" s="163"/>
      <c r="AQ103" s="178"/>
      <c r="AR103" s="178"/>
      <c r="AS103" s="178"/>
      <c r="AT103" s="178"/>
      <c r="AU103" s="178"/>
    </row>
    <row r="104" s="3" customFormat="1" ht="18" customHeight="1" spans="1:47">
      <c r="A104" s="155"/>
      <c r="B104" s="190" t="s">
        <v>499</v>
      </c>
      <c r="C104" s="190"/>
      <c r="D104" s="191"/>
      <c r="E104" s="191"/>
      <c r="F104" s="190"/>
      <c r="G104" s="191"/>
      <c r="H104" s="191"/>
      <c r="I104" s="190"/>
      <c r="J104" s="166">
        <f t="shared" ref="J104:AA104" si="19">J105+J108+J113+J116+J120</f>
        <v>0</v>
      </c>
      <c r="K104" s="166">
        <f t="shared" si="19"/>
        <v>2</v>
      </c>
      <c r="L104" s="166">
        <f t="shared" si="19"/>
        <v>0</v>
      </c>
      <c r="M104" s="166">
        <f t="shared" si="19"/>
        <v>0</v>
      </c>
      <c r="N104" s="166">
        <f t="shared" si="19"/>
        <v>0</v>
      </c>
      <c r="O104" s="166">
        <f t="shared" si="19"/>
        <v>0</v>
      </c>
      <c r="P104" s="166">
        <f t="shared" si="19"/>
        <v>0</v>
      </c>
      <c r="Q104" s="166">
        <f t="shared" si="19"/>
        <v>0</v>
      </c>
      <c r="R104" s="166">
        <f t="shared" si="19"/>
        <v>4000</v>
      </c>
      <c r="S104" s="166">
        <f t="shared" si="19"/>
        <v>0</v>
      </c>
      <c r="T104" s="166">
        <f t="shared" si="19"/>
        <v>0</v>
      </c>
      <c r="U104" s="166">
        <f t="shared" si="19"/>
        <v>1130</v>
      </c>
      <c r="V104" s="166">
        <f t="shared" si="19"/>
        <v>480</v>
      </c>
      <c r="W104" s="166">
        <f t="shared" si="19"/>
        <v>0</v>
      </c>
      <c r="X104" s="166">
        <f t="shared" si="19"/>
        <v>650</v>
      </c>
      <c r="Y104" s="166">
        <f t="shared" si="19"/>
        <v>0</v>
      </c>
      <c r="Z104" s="166">
        <f t="shared" si="19"/>
        <v>0</v>
      </c>
      <c r="AA104" s="166">
        <f t="shared" si="19"/>
        <v>0</v>
      </c>
      <c r="AB104" s="166"/>
      <c r="AC104" s="166">
        <f>AC105+AC108+AC113+AC116+AC120</f>
        <v>4000</v>
      </c>
      <c r="AD104" s="166">
        <f>AD105+AD108+AD113+AD116+AD120</f>
        <v>3300</v>
      </c>
      <c r="AE104" s="197"/>
      <c r="AF104" s="197"/>
      <c r="AG104" s="166"/>
      <c r="AH104" s="166"/>
      <c r="AI104" s="200"/>
      <c r="AJ104" s="201"/>
      <c r="AK104" s="201"/>
      <c r="AL104" s="201"/>
      <c r="AM104" s="175"/>
      <c r="AN104" s="163"/>
      <c r="AO104" s="178"/>
      <c r="AP104" s="163"/>
      <c r="AQ104" s="178"/>
      <c r="AR104" s="178"/>
      <c r="AS104" s="178"/>
      <c r="AT104" s="178"/>
      <c r="AU104" s="178"/>
    </row>
    <row r="105" s="3" customFormat="1" ht="18" customHeight="1" spans="1:47">
      <c r="A105" s="155"/>
      <c r="B105" s="190" t="s">
        <v>500</v>
      </c>
      <c r="C105" s="190"/>
      <c r="D105" s="191"/>
      <c r="E105" s="191"/>
      <c r="F105" s="190"/>
      <c r="G105" s="191"/>
      <c r="H105" s="191"/>
      <c r="I105" s="190"/>
      <c r="J105" s="166">
        <f t="shared" ref="J105:AA105" si="20">J106+J107</f>
        <v>0</v>
      </c>
      <c r="K105" s="166">
        <f t="shared" si="20"/>
        <v>0</v>
      </c>
      <c r="L105" s="166">
        <f t="shared" si="20"/>
        <v>0</v>
      </c>
      <c r="M105" s="166">
        <f t="shared" si="20"/>
        <v>0</v>
      </c>
      <c r="N105" s="166">
        <f t="shared" si="20"/>
        <v>0</v>
      </c>
      <c r="O105" s="166">
        <f t="shared" si="20"/>
        <v>0</v>
      </c>
      <c r="P105" s="166">
        <f t="shared" si="20"/>
        <v>0</v>
      </c>
      <c r="Q105" s="166">
        <f t="shared" si="20"/>
        <v>0</v>
      </c>
      <c r="R105" s="166">
        <f t="shared" si="20"/>
        <v>0</v>
      </c>
      <c r="S105" s="166">
        <f t="shared" si="20"/>
        <v>0</v>
      </c>
      <c r="T105" s="166">
        <f t="shared" si="20"/>
        <v>0</v>
      </c>
      <c r="U105" s="166">
        <f t="shared" si="20"/>
        <v>0</v>
      </c>
      <c r="V105" s="166">
        <f t="shared" si="20"/>
        <v>0</v>
      </c>
      <c r="W105" s="166">
        <f t="shared" si="20"/>
        <v>0</v>
      </c>
      <c r="X105" s="166">
        <f t="shared" si="20"/>
        <v>0</v>
      </c>
      <c r="Y105" s="166">
        <f t="shared" si="20"/>
        <v>0</v>
      </c>
      <c r="Z105" s="166">
        <f t="shared" si="20"/>
        <v>0</v>
      </c>
      <c r="AA105" s="166">
        <f t="shared" si="20"/>
        <v>0</v>
      </c>
      <c r="AB105" s="166"/>
      <c r="AC105" s="166">
        <f>AC106+AC107</f>
        <v>0</v>
      </c>
      <c r="AD105" s="166">
        <f>AD106+AD107</f>
        <v>0</v>
      </c>
      <c r="AE105" s="197"/>
      <c r="AF105" s="197"/>
      <c r="AG105" s="166"/>
      <c r="AH105" s="166"/>
      <c r="AI105" s="200"/>
      <c r="AJ105" s="201"/>
      <c r="AK105" s="201"/>
      <c r="AL105" s="201"/>
      <c r="AM105" s="175"/>
      <c r="AN105" s="163"/>
      <c r="AO105" s="178"/>
      <c r="AP105" s="163"/>
      <c r="AQ105" s="178"/>
      <c r="AR105" s="178"/>
      <c r="AS105" s="178"/>
      <c r="AT105" s="178"/>
      <c r="AU105" s="178"/>
    </row>
    <row r="106" s="3" customFormat="1" ht="18" customHeight="1" spans="1:47">
      <c r="A106" s="155"/>
      <c r="B106" s="190" t="s">
        <v>501</v>
      </c>
      <c r="C106" s="190"/>
      <c r="D106" s="191"/>
      <c r="E106" s="191"/>
      <c r="F106" s="190"/>
      <c r="G106" s="191"/>
      <c r="H106" s="191"/>
      <c r="I106" s="190"/>
      <c r="J106" s="166">
        <v>0</v>
      </c>
      <c r="K106" s="166">
        <v>0</v>
      </c>
      <c r="L106" s="166">
        <v>0</v>
      </c>
      <c r="M106" s="166">
        <v>0</v>
      </c>
      <c r="N106" s="166">
        <v>0</v>
      </c>
      <c r="O106" s="166">
        <v>0</v>
      </c>
      <c r="P106" s="166">
        <v>0</v>
      </c>
      <c r="Q106" s="166">
        <v>0</v>
      </c>
      <c r="R106" s="166">
        <v>0</v>
      </c>
      <c r="S106" s="166">
        <v>0</v>
      </c>
      <c r="T106" s="166">
        <v>0</v>
      </c>
      <c r="U106" s="166">
        <v>0</v>
      </c>
      <c r="V106" s="166">
        <v>0</v>
      </c>
      <c r="W106" s="166">
        <v>0</v>
      </c>
      <c r="X106" s="166">
        <v>0</v>
      </c>
      <c r="Y106" s="166">
        <v>0</v>
      </c>
      <c r="Z106" s="166">
        <v>0</v>
      </c>
      <c r="AA106" s="166">
        <v>0</v>
      </c>
      <c r="AB106" s="166"/>
      <c r="AC106" s="166">
        <v>0</v>
      </c>
      <c r="AD106" s="166">
        <v>0</v>
      </c>
      <c r="AE106" s="197"/>
      <c r="AF106" s="197"/>
      <c r="AG106" s="166"/>
      <c r="AH106" s="166"/>
      <c r="AI106" s="200"/>
      <c r="AJ106" s="201"/>
      <c r="AK106" s="201"/>
      <c r="AL106" s="201"/>
      <c r="AM106" s="175"/>
      <c r="AN106" s="163"/>
      <c r="AO106" s="178"/>
      <c r="AP106" s="163"/>
      <c r="AQ106" s="178"/>
      <c r="AR106" s="178"/>
      <c r="AS106" s="178"/>
      <c r="AT106" s="178"/>
      <c r="AU106" s="178"/>
    </row>
    <row r="107" s="3" customFormat="1" ht="18" customHeight="1" spans="1:47">
      <c r="A107" s="155"/>
      <c r="B107" s="190" t="s">
        <v>502</v>
      </c>
      <c r="C107" s="190"/>
      <c r="D107" s="191"/>
      <c r="E107" s="191"/>
      <c r="F107" s="190"/>
      <c r="G107" s="191"/>
      <c r="H107" s="191"/>
      <c r="I107" s="190"/>
      <c r="J107" s="166">
        <v>0</v>
      </c>
      <c r="K107" s="166">
        <v>0</v>
      </c>
      <c r="L107" s="166">
        <v>0</v>
      </c>
      <c r="M107" s="166">
        <v>0</v>
      </c>
      <c r="N107" s="166">
        <v>0</v>
      </c>
      <c r="O107" s="166">
        <v>0</v>
      </c>
      <c r="P107" s="166">
        <v>0</v>
      </c>
      <c r="Q107" s="166">
        <v>0</v>
      </c>
      <c r="R107" s="166">
        <v>0</v>
      </c>
      <c r="S107" s="166">
        <v>0</v>
      </c>
      <c r="T107" s="166">
        <v>0</v>
      </c>
      <c r="U107" s="166">
        <v>0</v>
      </c>
      <c r="V107" s="166">
        <v>0</v>
      </c>
      <c r="W107" s="166">
        <v>0</v>
      </c>
      <c r="X107" s="166">
        <v>0</v>
      </c>
      <c r="Y107" s="166">
        <v>0</v>
      </c>
      <c r="Z107" s="166">
        <v>0</v>
      </c>
      <c r="AA107" s="166">
        <v>0</v>
      </c>
      <c r="AB107" s="166"/>
      <c r="AC107" s="166">
        <v>0</v>
      </c>
      <c r="AD107" s="166">
        <v>0</v>
      </c>
      <c r="AE107" s="197"/>
      <c r="AF107" s="197"/>
      <c r="AG107" s="166"/>
      <c r="AH107" s="166"/>
      <c r="AI107" s="200"/>
      <c r="AJ107" s="201"/>
      <c r="AK107" s="201"/>
      <c r="AL107" s="201"/>
      <c r="AM107" s="175"/>
      <c r="AN107" s="163"/>
      <c r="AO107" s="178"/>
      <c r="AP107" s="163"/>
      <c r="AQ107" s="178"/>
      <c r="AR107" s="178"/>
      <c r="AS107" s="178"/>
      <c r="AT107" s="178"/>
      <c r="AU107" s="178"/>
    </row>
    <row r="108" s="3" customFormat="1" ht="18" customHeight="1" spans="1:47">
      <c r="A108" s="155"/>
      <c r="B108" s="190" t="s">
        <v>503</v>
      </c>
      <c r="C108" s="190"/>
      <c r="D108" s="191"/>
      <c r="E108" s="191"/>
      <c r="F108" s="190"/>
      <c r="G108" s="191"/>
      <c r="H108" s="191"/>
      <c r="I108" s="190"/>
      <c r="J108" s="166">
        <f t="shared" ref="J108:AA108" si="21">J109+J110+J112</f>
        <v>0</v>
      </c>
      <c r="K108" s="166">
        <f t="shared" si="21"/>
        <v>1</v>
      </c>
      <c r="L108" s="166">
        <f t="shared" si="21"/>
        <v>0</v>
      </c>
      <c r="M108" s="166">
        <f t="shared" si="21"/>
        <v>0</v>
      </c>
      <c r="N108" s="166">
        <f t="shared" si="21"/>
        <v>0</v>
      </c>
      <c r="O108" s="166">
        <f t="shared" si="21"/>
        <v>0</v>
      </c>
      <c r="P108" s="166">
        <f t="shared" si="21"/>
        <v>0</v>
      </c>
      <c r="Q108" s="166">
        <f t="shared" si="21"/>
        <v>0</v>
      </c>
      <c r="R108" s="166">
        <f t="shared" si="21"/>
        <v>3500</v>
      </c>
      <c r="S108" s="166">
        <f t="shared" si="21"/>
        <v>0</v>
      </c>
      <c r="T108" s="166">
        <f t="shared" si="21"/>
        <v>0</v>
      </c>
      <c r="U108" s="166">
        <f t="shared" si="21"/>
        <v>480</v>
      </c>
      <c r="V108" s="166">
        <f t="shared" si="21"/>
        <v>480</v>
      </c>
      <c r="W108" s="166">
        <f t="shared" si="21"/>
        <v>0</v>
      </c>
      <c r="X108" s="166">
        <f t="shared" si="21"/>
        <v>0</v>
      </c>
      <c r="Y108" s="166">
        <f t="shared" si="21"/>
        <v>0</v>
      </c>
      <c r="Z108" s="166">
        <f t="shared" si="21"/>
        <v>0</v>
      </c>
      <c r="AA108" s="166">
        <f t="shared" si="21"/>
        <v>0</v>
      </c>
      <c r="AB108" s="166"/>
      <c r="AC108" s="166">
        <f>AC109+AC110+AC112</f>
        <v>3500</v>
      </c>
      <c r="AD108" s="166">
        <f>AD109+AD110+AD112</f>
        <v>2800</v>
      </c>
      <c r="AE108" s="197"/>
      <c r="AF108" s="197"/>
      <c r="AG108" s="166"/>
      <c r="AH108" s="166"/>
      <c r="AI108" s="200"/>
      <c r="AJ108" s="201"/>
      <c r="AK108" s="201"/>
      <c r="AL108" s="201"/>
      <c r="AM108" s="175"/>
      <c r="AN108" s="163"/>
      <c r="AO108" s="178"/>
      <c r="AP108" s="163"/>
      <c r="AQ108" s="178"/>
      <c r="AR108" s="178"/>
      <c r="AS108" s="178"/>
      <c r="AT108" s="178"/>
      <c r="AU108" s="178"/>
    </row>
    <row r="109" s="3" customFormat="1" ht="18" customHeight="1" spans="1:47">
      <c r="A109" s="155"/>
      <c r="B109" s="190" t="s">
        <v>504</v>
      </c>
      <c r="C109" s="190"/>
      <c r="D109" s="191"/>
      <c r="E109" s="191"/>
      <c r="F109" s="190"/>
      <c r="G109" s="191"/>
      <c r="H109" s="191"/>
      <c r="I109" s="190"/>
      <c r="J109" s="166">
        <v>0</v>
      </c>
      <c r="K109" s="166">
        <v>0</v>
      </c>
      <c r="L109" s="166">
        <v>0</v>
      </c>
      <c r="M109" s="166">
        <v>0</v>
      </c>
      <c r="N109" s="166">
        <v>0</v>
      </c>
      <c r="O109" s="166">
        <v>0</v>
      </c>
      <c r="P109" s="166">
        <v>0</v>
      </c>
      <c r="Q109" s="166">
        <v>0</v>
      </c>
      <c r="R109" s="166">
        <v>0</v>
      </c>
      <c r="S109" s="166">
        <v>0</v>
      </c>
      <c r="T109" s="166">
        <v>0</v>
      </c>
      <c r="U109" s="166">
        <v>0</v>
      </c>
      <c r="V109" s="166">
        <v>0</v>
      </c>
      <c r="W109" s="166">
        <v>0</v>
      </c>
      <c r="X109" s="166">
        <v>0</v>
      </c>
      <c r="Y109" s="166">
        <v>0</v>
      </c>
      <c r="Z109" s="166">
        <v>0</v>
      </c>
      <c r="AA109" s="166">
        <v>0</v>
      </c>
      <c r="AB109" s="166"/>
      <c r="AC109" s="166">
        <v>0</v>
      </c>
      <c r="AD109" s="166">
        <v>0</v>
      </c>
      <c r="AE109" s="197"/>
      <c r="AF109" s="197"/>
      <c r="AG109" s="166"/>
      <c r="AH109" s="166"/>
      <c r="AI109" s="200"/>
      <c r="AJ109" s="201"/>
      <c r="AK109" s="201"/>
      <c r="AL109" s="201"/>
      <c r="AM109" s="175"/>
      <c r="AN109" s="163"/>
      <c r="AO109" s="178"/>
      <c r="AP109" s="163"/>
      <c r="AQ109" s="178"/>
      <c r="AR109" s="178"/>
      <c r="AS109" s="178"/>
      <c r="AT109" s="178"/>
      <c r="AU109" s="178"/>
    </row>
    <row r="110" s="3" customFormat="1" ht="18" customHeight="1" spans="1:47">
      <c r="A110" s="155"/>
      <c r="B110" s="190" t="s">
        <v>505</v>
      </c>
      <c r="C110" s="190"/>
      <c r="D110" s="191"/>
      <c r="E110" s="191"/>
      <c r="F110" s="190"/>
      <c r="G110" s="191"/>
      <c r="H110" s="191"/>
      <c r="I110" s="190"/>
      <c r="J110" s="166">
        <f t="shared" ref="J110:AA110" si="22">SUM(J111)</f>
        <v>0</v>
      </c>
      <c r="K110" s="166">
        <f t="shared" si="22"/>
        <v>1</v>
      </c>
      <c r="L110" s="166">
        <f t="shared" si="22"/>
        <v>0</v>
      </c>
      <c r="M110" s="166">
        <f t="shared" si="22"/>
        <v>0</v>
      </c>
      <c r="N110" s="166">
        <f t="shared" si="22"/>
        <v>0</v>
      </c>
      <c r="O110" s="166">
        <f t="shared" si="22"/>
        <v>0</v>
      </c>
      <c r="P110" s="166">
        <f t="shared" si="22"/>
        <v>0</v>
      </c>
      <c r="Q110" s="166">
        <f t="shared" si="22"/>
        <v>0</v>
      </c>
      <c r="R110" s="166">
        <f t="shared" si="22"/>
        <v>3500</v>
      </c>
      <c r="S110" s="166">
        <f t="shared" si="22"/>
        <v>0</v>
      </c>
      <c r="T110" s="166">
        <f t="shared" si="22"/>
        <v>0</v>
      </c>
      <c r="U110" s="166">
        <f t="shared" si="22"/>
        <v>480</v>
      </c>
      <c r="V110" s="166">
        <f t="shared" si="22"/>
        <v>480</v>
      </c>
      <c r="W110" s="166">
        <f t="shared" si="22"/>
        <v>0</v>
      </c>
      <c r="X110" s="166">
        <f t="shared" si="22"/>
        <v>0</v>
      </c>
      <c r="Y110" s="166">
        <f t="shared" si="22"/>
        <v>0</v>
      </c>
      <c r="Z110" s="166">
        <f t="shared" si="22"/>
        <v>0</v>
      </c>
      <c r="AA110" s="166">
        <f t="shared" si="22"/>
        <v>0</v>
      </c>
      <c r="AB110" s="166"/>
      <c r="AC110" s="166">
        <f>SUM(AC111)</f>
        <v>3500</v>
      </c>
      <c r="AD110" s="166">
        <f>SUM(AD111)</f>
        <v>2800</v>
      </c>
      <c r="AE110" s="197"/>
      <c r="AF110" s="197"/>
      <c r="AG110" s="166"/>
      <c r="AH110" s="166"/>
      <c r="AI110" s="200"/>
      <c r="AJ110" s="201"/>
      <c r="AK110" s="201"/>
      <c r="AL110" s="201"/>
      <c r="AM110" s="175"/>
      <c r="AN110" s="163"/>
      <c r="AO110" s="178"/>
      <c r="AP110" s="163"/>
      <c r="AQ110" s="178"/>
      <c r="AR110" s="178"/>
      <c r="AS110" s="178"/>
      <c r="AT110" s="178"/>
      <c r="AU110" s="178"/>
    </row>
    <row r="111" s="74" customFormat="1" ht="97" customHeight="1" spans="1:49">
      <c r="A111" s="263">
        <v>70</v>
      </c>
      <c r="B111" s="152" t="s">
        <v>506</v>
      </c>
      <c r="C111" s="152">
        <v>2022</v>
      </c>
      <c r="D111" s="21" t="s">
        <v>507</v>
      </c>
      <c r="E111" s="58" t="s">
        <v>508</v>
      </c>
      <c r="F111" s="58" t="s">
        <v>383</v>
      </c>
      <c r="G111" s="58" t="s">
        <v>1074</v>
      </c>
      <c r="H111" s="58" t="s">
        <v>509</v>
      </c>
      <c r="I111" s="117" t="s">
        <v>510</v>
      </c>
      <c r="J111" s="21"/>
      <c r="K111" s="21">
        <v>1</v>
      </c>
      <c r="L111" s="21"/>
      <c r="M111" s="21"/>
      <c r="N111" s="21"/>
      <c r="O111" s="21"/>
      <c r="P111" s="21"/>
      <c r="Q111" s="21"/>
      <c r="R111" s="22">
        <v>3500</v>
      </c>
      <c r="S111" s="58" t="s">
        <v>83</v>
      </c>
      <c r="T111" s="58" t="s">
        <v>513</v>
      </c>
      <c r="U111" s="115">
        <v>480</v>
      </c>
      <c r="V111" s="115">
        <v>480</v>
      </c>
      <c r="W111" s="115">
        <v>0</v>
      </c>
      <c r="X111" s="115">
        <v>0</v>
      </c>
      <c r="Y111" s="115">
        <v>0</v>
      </c>
      <c r="Z111" s="115">
        <v>0</v>
      </c>
      <c r="AA111" s="115">
        <v>0</v>
      </c>
      <c r="AB111" s="115"/>
      <c r="AC111" s="141">
        <v>3500</v>
      </c>
      <c r="AD111" s="141">
        <v>2800</v>
      </c>
      <c r="AE111" s="117" t="s">
        <v>511</v>
      </c>
      <c r="AF111" s="117" t="s">
        <v>512</v>
      </c>
      <c r="AG111" s="58" t="s">
        <v>83</v>
      </c>
      <c r="AH111" s="21" t="s">
        <v>513</v>
      </c>
      <c r="AI111" s="58" t="s">
        <v>83</v>
      </c>
      <c r="AJ111" s="21" t="s">
        <v>513</v>
      </c>
      <c r="AK111" s="21" t="s">
        <v>1073</v>
      </c>
      <c r="AL111" s="21" t="s">
        <v>514</v>
      </c>
      <c r="AM111" s="21"/>
      <c r="AN111" s="21" t="s">
        <v>56</v>
      </c>
      <c r="AO111" s="21" t="s">
        <v>1078</v>
      </c>
      <c r="AP111" s="21"/>
      <c r="AQ111" s="152" t="s">
        <v>1079</v>
      </c>
      <c r="AR111" s="152" t="s">
        <v>1079</v>
      </c>
      <c r="AS111" s="152" t="s">
        <v>1079</v>
      </c>
      <c r="AT111" s="152"/>
      <c r="AU111" s="133" t="s">
        <v>1080</v>
      </c>
      <c r="AW111" s="74">
        <v>1</v>
      </c>
    </row>
    <row r="112" s="3" customFormat="1" ht="18" customHeight="1" spans="1:47">
      <c r="A112" s="155"/>
      <c r="B112" s="190" t="s">
        <v>515</v>
      </c>
      <c r="C112" s="190"/>
      <c r="D112" s="191"/>
      <c r="E112" s="191"/>
      <c r="F112" s="190"/>
      <c r="G112" s="191"/>
      <c r="H112" s="191"/>
      <c r="I112" s="190"/>
      <c r="J112" s="166">
        <v>0</v>
      </c>
      <c r="K112" s="166">
        <v>0</v>
      </c>
      <c r="L112" s="166">
        <v>0</v>
      </c>
      <c r="M112" s="166">
        <v>0</v>
      </c>
      <c r="N112" s="166">
        <v>0</v>
      </c>
      <c r="O112" s="166">
        <v>0</v>
      </c>
      <c r="P112" s="166">
        <v>0</v>
      </c>
      <c r="Q112" s="166">
        <v>0</v>
      </c>
      <c r="R112" s="166">
        <v>0</v>
      </c>
      <c r="S112" s="166">
        <v>0</v>
      </c>
      <c r="T112" s="166">
        <v>0</v>
      </c>
      <c r="U112" s="166">
        <v>0</v>
      </c>
      <c r="V112" s="166">
        <v>0</v>
      </c>
      <c r="W112" s="166">
        <v>0</v>
      </c>
      <c r="X112" s="166">
        <v>0</v>
      </c>
      <c r="Y112" s="166">
        <v>0</v>
      </c>
      <c r="Z112" s="166">
        <v>0</v>
      </c>
      <c r="AA112" s="166">
        <v>0</v>
      </c>
      <c r="AB112" s="166"/>
      <c r="AC112" s="166">
        <v>0</v>
      </c>
      <c r="AD112" s="166">
        <v>0</v>
      </c>
      <c r="AE112" s="197"/>
      <c r="AF112" s="197"/>
      <c r="AG112" s="166"/>
      <c r="AH112" s="166"/>
      <c r="AI112" s="200"/>
      <c r="AJ112" s="201"/>
      <c r="AK112" s="201"/>
      <c r="AL112" s="201"/>
      <c r="AM112" s="175"/>
      <c r="AN112" s="163"/>
      <c r="AO112" s="178"/>
      <c r="AP112" s="163"/>
      <c r="AQ112" s="178"/>
      <c r="AR112" s="178"/>
      <c r="AS112" s="178"/>
      <c r="AT112" s="178"/>
      <c r="AU112" s="178"/>
    </row>
    <row r="113" s="3" customFormat="1" ht="18" customHeight="1" spans="1:47">
      <c r="A113" s="155"/>
      <c r="B113" s="190" t="s">
        <v>516</v>
      </c>
      <c r="C113" s="190"/>
      <c r="D113" s="191"/>
      <c r="E113" s="191"/>
      <c r="F113" s="190"/>
      <c r="G113" s="191"/>
      <c r="H113" s="191"/>
      <c r="I113" s="190"/>
      <c r="J113" s="166">
        <f t="shared" ref="J113:AA113" si="23">J114+J115</f>
        <v>0</v>
      </c>
      <c r="K113" s="166">
        <f t="shared" si="23"/>
        <v>0</v>
      </c>
      <c r="L113" s="166">
        <f t="shared" si="23"/>
        <v>0</v>
      </c>
      <c r="M113" s="166">
        <f t="shared" si="23"/>
        <v>0</v>
      </c>
      <c r="N113" s="166">
        <f t="shared" si="23"/>
        <v>0</v>
      </c>
      <c r="O113" s="166">
        <f t="shared" si="23"/>
        <v>0</v>
      </c>
      <c r="P113" s="166">
        <f t="shared" si="23"/>
        <v>0</v>
      </c>
      <c r="Q113" s="166">
        <f t="shared" si="23"/>
        <v>0</v>
      </c>
      <c r="R113" s="166">
        <f t="shared" si="23"/>
        <v>0</v>
      </c>
      <c r="S113" s="166">
        <f t="shared" si="23"/>
        <v>0</v>
      </c>
      <c r="T113" s="166">
        <f t="shared" si="23"/>
        <v>0</v>
      </c>
      <c r="U113" s="166">
        <f t="shared" si="23"/>
        <v>0</v>
      </c>
      <c r="V113" s="166">
        <f t="shared" si="23"/>
        <v>0</v>
      </c>
      <c r="W113" s="166">
        <f t="shared" si="23"/>
        <v>0</v>
      </c>
      <c r="X113" s="166">
        <f t="shared" si="23"/>
        <v>0</v>
      </c>
      <c r="Y113" s="166">
        <f t="shared" si="23"/>
        <v>0</v>
      </c>
      <c r="Z113" s="166">
        <f t="shared" si="23"/>
        <v>0</v>
      </c>
      <c r="AA113" s="166">
        <f t="shared" si="23"/>
        <v>0</v>
      </c>
      <c r="AB113" s="166"/>
      <c r="AC113" s="166">
        <f>AC114+AC115</f>
        <v>0</v>
      </c>
      <c r="AD113" s="166">
        <f>AD114+AD115</f>
        <v>0</v>
      </c>
      <c r="AE113" s="197"/>
      <c r="AF113" s="197"/>
      <c r="AG113" s="166"/>
      <c r="AH113" s="166"/>
      <c r="AI113" s="200"/>
      <c r="AJ113" s="201"/>
      <c r="AK113" s="201"/>
      <c r="AL113" s="201"/>
      <c r="AM113" s="175"/>
      <c r="AN113" s="163"/>
      <c r="AO113" s="178"/>
      <c r="AP113" s="163"/>
      <c r="AQ113" s="178"/>
      <c r="AR113" s="178"/>
      <c r="AS113" s="178"/>
      <c r="AT113" s="178"/>
      <c r="AU113" s="178"/>
    </row>
    <row r="114" s="3" customFormat="1" ht="18" customHeight="1" spans="1:47">
      <c r="A114" s="155"/>
      <c r="B114" s="190" t="s">
        <v>517</v>
      </c>
      <c r="C114" s="190"/>
      <c r="D114" s="191"/>
      <c r="E114" s="191"/>
      <c r="F114" s="190"/>
      <c r="G114" s="191"/>
      <c r="H114" s="191"/>
      <c r="I114" s="190"/>
      <c r="J114" s="166">
        <v>0</v>
      </c>
      <c r="K114" s="166">
        <v>0</v>
      </c>
      <c r="L114" s="166">
        <v>0</v>
      </c>
      <c r="M114" s="166">
        <v>0</v>
      </c>
      <c r="N114" s="166">
        <v>0</v>
      </c>
      <c r="O114" s="166">
        <v>0</v>
      </c>
      <c r="P114" s="166">
        <v>0</v>
      </c>
      <c r="Q114" s="166">
        <v>0</v>
      </c>
      <c r="R114" s="166">
        <v>0</v>
      </c>
      <c r="S114" s="166">
        <v>0</v>
      </c>
      <c r="T114" s="166">
        <v>0</v>
      </c>
      <c r="U114" s="166">
        <v>0</v>
      </c>
      <c r="V114" s="166">
        <v>0</v>
      </c>
      <c r="W114" s="166">
        <v>0</v>
      </c>
      <c r="X114" s="166">
        <v>0</v>
      </c>
      <c r="Y114" s="166">
        <v>0</v>
      </c>
      <c r="Z114" s="166">
        <v>0</v>
      </c>
      <c r="AA114" s="166">
        <v>0</v>
      </c>
      <c r="AB114" s="166"/>
      <c r="AC114" s="166">
        <v>0</v>
      </c>
      <c r="AD114" s="166">
        <v>0</v>
      </c>
      <c r="AE114" s="197"/>
      <c r="AF114" s="197"/>
      <c r="AG114" s="166"/>
      <c r="AH114" s="166"/>
      <c r="AI114" s="200"/>
      <c r="AJ114" s="201"/>
      <c r="AK114" s="201"/>
      <c r="AL114" s="201"/>
      <c r="AM114" s="175"/>
      <c r="AN114" s="163"/>
      <c r="AO114" s="178"/>
      <c r="AP114" s="163"/>
      <c r="AQ114" s="178"/>
      <c r="AR114" s="178"/>
      <c r="AS114" s="178"/>
      <c r="AT114" s="178"/>
      <c r="AU114" s="178"/>
    </row>
    <row r="115" s="3" customFormat="1" ht="18" customHeight="1" spans="1:47">
      <c r="A115" s="155"/>
      <c r="B115" s="190" t="s">
        <v>518</v>
      </c>
      <c r="C115" s="190"/>
      <c r="D115" s="191"/>
      <c r="E115" s="191"/>
      <c r="F115" s="190"/>
      <c r="G115" s="191"/>
      <c r="H115" s="191"/>
      <c r="I115" s="190"/>
      <c r="J115" s="166">
        <v>0</v>
      </c>
      <c r="K115" s="166">
        <v>0</v>
      </c>
      <c r="L115" s="166">
        <v>0</v>
      </c>
      <c r="M115" s="166">
        <v>0</v>
      </c>
      <c r="N115" s="166">
        <v>0</v>
      </c>
      <c r="O115" s="166">
        <v>0</v>
      </c>
      <c r="P115" s="166">
        <v>0</v>
      </c>
      <c r="Q115" s="166">
        <v>0</v>
      </c>
      <c r="R115" s="166">
        <v>0</v>
      </c>
      <c r="S115" s="166">
        <v>0</v>
      </c>
      <c r="T115" s="166">
        <v>0</v>
      </c>
      <c r="U115" s="166">
        <v>0</v>
      </c>
      <c r="V115" s="166">
        <v>0</v>
      </c>
      <c r="W115" s="166">
        <v>0</v>
      </c>
      <c r="X115" s="166">
        <v>0</v>
      </c>
      <c r="Y115" s="166">
        <v>0</v>
      </c>
      <c r="Z115" s="166">
        <v>0</v>
      </c>
      <c r="AA115" s="166">
        <v>0</v>
      </c>
      <c r="AB115" s="166"/>
      <c r="AC115" s="166">
        <v>0</v>
      </c>
      <c r="AD115" s="166">
        <v>0</v>
      </c>
      <c r="AE115" s="197"/>
      <c r="AF115" s="197"/>
      <c r="AG115" s="166"/>
      <c r="AH115" s="166"/>
      <c r="AI115" s="200"/>
      <c r="AJ115" s="201"/>
      <c r="AK115" s="201"/>
      <c r="AL115" s="201"/>
      <c r="AM115" s="175"/>
      <c r="AN115" s="163"/>
      <c r="AO115" s="178"/>
      <c r="AP115" s="163"/>
      <c r="AQ115" s="178"/>
      <c r="AR115" s="178"/>
      <c r="AS115" s="178"/>
      <c r="AT115" s="178"/>
      <c r="AU115" s="178"/>
    </row>
    <row r="116" s="3" customFormat="1" ht="18" customHeight="1" spans="1:47">
      <c r="A116" s="155"/>
      <c r="B116" s="190" t="s">
        <v>519</v>
      </c>
      <c r="C116" s="190"/>
      <c r="D116" s="191"/>
      <c r="E116" s="191"/>
      <c r="F116" s="190"/>
      <c r="G116" s="191"/>
      <c r="H116" s="191"/>
      <c r="I116" s="190"/>
      <c r="J116" s="166">
        <f t="shared" ref="J116:AA116" si="24">J117+J118+J119</f>
        <v>0</v>
      </c>
      <c r="K116" s="166">
        <f t="shared" si="24"/>
        <v>0</v>
      </c>
      <c r="L116" s="166">
        <f t="shared" si="24"/>
        <v>0</v>
      </c>
      <c r="M116" s="166">
        <f t="shared" si="24"/>
        <v>0</v>
      </c>
      <c r="N116" s="166">
        <f t="shared" si="24"/>
        <v>0</v>
      </c>
      <c r="O116" s="166">
        <f t="shared" si="24"/>
        <v>0</v>
      </c>
      <c r="P116" s="166">
        <f t="shared" si="24"/>
        <v>0</v>
      </c>
      <c r="Q116" s="166">
        <f t="shared" si="24"/>
        <v>0</v>
      </c>
      <c r="R116" s="166">
        <f t="shared" si="24"/>
        <v>0</v>
      </c>
      <c r="S116" s="166">
        <f t="shared" si="24"/>
        <v>0</v>
      </c>
      <c r="T116" s="166">
        <f t="shared" si="24"/>
        <v>0</v>
      </c>
      <c r="U116" s="166">
        <f t="shared" si="24"/>
        <v>0</v>
      </c>
      <c r="V116" s="166">
        <f t="shared" si="24"/>
        <v>0</v>
      </c>
      <c r="W116" s="166">
        <f t="shared" si="24"/>
        <v>0</v>
      </c>
      <c r="X116" s="166">
        <f t="shared" si="24"/>
        <v>0</v>
      </c>
      <c r="Y116" s="166">
        <f t="shared" si="24"/>
        <v>0</v>
      </c>
      <c r="Z116" s="166">
        <f t="shared" si="24"/>
        <v>0</v>
      </c>
      <c r="AA116" s="166">
        <f t="shared" si="24"/>
        <v>0</v>
      </c>
      <c r="AB116" s="166"/>
      <c r="AC116" s="166">
        <f>AC117+AC118+AC119</f>
        <v>0</v>
      </c>
      <c r="AD116" s="166">
        <f>AD117+AD118+AD119</f>
        <v>0</v>
      </c>
      <c r="AE116" s="205"/>
      <c r="AF116" s="205"/>
      <c r="AG116" s="201"/>
      <c r="AH116" s="201"/>
      <c r="AI116" s="206"/>
      <c r="AJ116" s="201"/>
      <c r="AK116" s="201"/>
      <c r="AL116" s="201"/>
      <c r="AM116" s="175"/>
      <c r="AN116" s="163"/>
      <c r="AO116" s="178"/>
      <c r="AP116" s="163"/>
      <c r="AQ116" s="178"/>
      <c r="AR116" s="178"/>
      <c r="AS116" s="178"/>
      <c r="AT116" s="178"/>
      <c r="AU116" s="178"/>
    </row>
    <row r="117" s="3" customFormat="1" ht="18" customHeight="1" spans="1:47">
      <c r="A117" s="155"/>
      <c r="B117" s="190" t="s">
        <v>520</v>
      </c>
      <c r="C117" s="190"/>
      <c r="D117" s="191"/>
      <c r="E117" s="191"/>
      <c r="F117" s="190"/>
      <c r="G117" s="191"/>
      <c r="H117" s="191"/>
      <c r="I117" s="190"/>
      <c r="J117" s="166">
        <v>0</v>
      </c>
      <c r="K117" s="166">
        <v>0</v>
      </c>
      <c r="L117" s="166">
        <v>0</v>
      </c>
      <c r="M117" s="166">
        <v>0</v>
      </c>
      <c r="N117" s="166">
        <v>0</v>
      </c>
      <c r="O117" s="166">
        <v>0</v>
      </c>
      <c r="P117" s="166">
        <v>0</v>
      </c>
      <c r="Q117" s="166">
        <v>0</v>
      </c>
      <c r="R117" s="166">
        <v>0</v>
      </c>
      <c r="S117" s="166">
        <v>0</v>
      </c>
      <c r="T117" s="166">
        <v>0</v>
      </c>
      <c r="U117" s="166">
        <v>0</v>
      </c>
      <c r="V117" s="166">
        <v>0</v>
      </c>
      <c r="W117" s="166">
        <v>0</v>
      </c>
      <c r="X117" s="166">
        <v>0</v>
      </c>
      <c r="Y117" s="166">
        <v>0</v>
      </c>
      <c r="Z117" s="166">
        <v>0</v>
      </c>
      <c r="AA117" s="166">
        <v>0</v>
      </c>
      <c r="AB117" s="166"/>
      <c r="AC117" s="166">
        <v>0</v>
      </c>
      <c r="AD117" s="166">
        <v>0</v>
      </c>
      <c r="AE117" s="205"/>
      <c r="AF117" s="205"/>
      <c r="AG117" s="201"/>
      <c r="AH117" s="201"/>
      <c r="AI117" s="206"/>
      <c r="AJ117" s="201"/>
      <c r="AK117" s="201"/>
      <c r="AL117" s="201"/>
      <c r="AM117" s="175"/>
      <c r="AN117" s="163"/>
      <c r="AO117" s="178"/>
      <c r="AP117" s="163"/>
      <c r="AQ117" s="178"/>
      <c r="AR117" s="178"/>
      <c r="AS117" s="178"/>
      <c r="AT117" s="178"/>
      <c r="AU117" s="178"/>
    </row>
    <row r="118" s="3" customFormat="1" ht="18" customHeight="1" spans="1:47">
      <c r="A118" s="155"/>
      <c r="B118" s="190" t="s">
        <v>521</v>
      </c>
      <c r="C118" s="190"/>
      <c r="D118" s="191"/>
      <c r="E118" s="191"/>
      <c r="F118" s="190"/>
      <c r="G118" s="191"/>
      <c r="H118" s="191"/>
      <c r="I118" s="190"/>
      <c r="J118" s="166">
        <v>0</v>
      </c>
      <c r="K118" s="166">
        <v>0</v>
      </c>
      <c r="L118" s="166">
        <v>0</v>
      </c>
      <c r="M118" s="166">
        <v>0</v>
      </c>
      <c r="N118" s="166">
        <v>0</v>
      </c>
      <c r="O118" s="166">
        <v>0</v>
      </c>
      <c r="P118" s="166">
        <v>0</v>
      </c>
      <c r="Q118" s="166">
        <v>0</v>
      </c>
      <c r="R118" s="166">
        <v>0</v>
      </c>
      <c r="S118" s="166">
        <v>0</v>
      </c>
      <c r="T118" s="166">
        <v>0</v>
      </c>
      <c r="U118" s="166">
        <v>0</v>
      </c>
      <c r="V118" s="166">
        <v>0</v>
      </c>
      <c r="W118" s="166">
        <v>0</v>
      </c>
      <c r="X118" s="166">
        <v>0</v>
      </c>
      <c r="Y118" s="166">
        <v>0</v>
      </c>
      <c r="Z118" s="166">
        <v>0</v>
      </c>
      <c r="AA118" s="166">
        <v>0</v>
      </c>
      <c r="AB118" s="166"/>
      <c r="AC118" s="166">
        <v>0</v>
      </c>
      <c r="AD118" s="166">
        <v>0</v>
      </c>
      <c r="AE118" s="205"/>
      <c r="AF118" s="205"/>
      <c r="AG118" s="201"/>
      <c r="AH118" s="201"/>
      <c r="AI118" s="206"/>
      <c r="AJ118" s="201"/>
      <c r="AK118" s="201"/>
      <c r="AL118" s="201"/>
      <c r="AM118" s="175"/>
      <c r="AN118" s="163"/>
      <c r="AO118" s="178"/>
      <c r="AP118" s="163"/>
      <c r="AQ118" s="178"/>
      <c r="AR118" s="178"/>
      <c r="AS118" s="178"/>
      <c r="AT118" s="178"/>
      <c r="AU118" s="178"/>
    </row>
    <row r="119" s="3" customFormat="1" ht="18" customHeight="1" spans="1:47">
      <c r="A119" s="155"/>
      <c r="B119" s="190" t="s">
        <v>522</v>
      </c>
      <c r="C119" s="190"/>
      <c r="D119" s="191"/>
      <c r="E119" s="191"/>
      <c r="F119" s="190"/>
      <c r="G119" s="191"/>
      <c r="H119" s="191"/>
      <c r="I119" s="190"/>
      <c r="J119" s="166">
        <v>0</v>
      </c>
      <c r="K119" s="166">
        <v>0</v>
      </c>
      <c r="L119" s="166">
        <v>0</v>
      </c>
      <c r="M119" s="166">
        <v>0</v>
      </c>
      <c r="N119" s="166">
        <v>0</v>
      </c>
      <c r="O119" s="166">
        <v>0</v>
      </c>
      <c r="P119" s="166">
        <v>0</v>
      </c>
      <c r="Q119" s="166">
        <v>0</v>
      </c>
      <c r="R119" s="166">
        <v>0</v>
      </c>
      <c r="S119" s="166">
        <v>0</v>
      </c>
      <c r="T119" s="166">
        <v>0</v>
      </c>
      <c r="U119" s="166">
        <v>0</v>
      </c>
      <c r="V119" s="166">
        <v>0</v>
      </c>
      <c r="W119" s="166">
        <v>0</v>
      </c>
      <c r="X119" s="166">
        <v>0</v>
      </c>
      <c r="Y119" s="166">
        <v>0</v>
      </c>
      <c r="Z119" s="166">
        <v>0</v>
      </c>
      <c r="AA119" s="166">
        <v>0</v>
      </c>
      <c r="AB119" s="166"/>
      <c r="AC119" s="166">
        <v>0</v>
      </c>
      <c r="AD119" s="166">
        <v>0</v>
      </c>
      <c r="AE119" s="205"/>
      <c r="AF119" s="205"/>
      <c r="AG119" s="201"/>
      <c r="AH119" s="201"/>
      <c r="AI119" s="206"/>
      <c r="AJ119" s="201"/>
      <c r="AK119" s="201"/>
      <c r="AL119" s="201"/>
      <c r="AM119" s="175"/>
      <c r="AN119" s="163"/>
      <c r="AO119" s="178"/>
      <c r="AP119" s="163"/>
      <c r="AQ119" s="178"/>
      <c r="AR119" s="178"/>
      <c r="AS119" s="178"/>
      <c r="AT119" s="178"/>
      <c r="AU119" s="178"/>
    </row>
    <row r="120" s="3" customFormat="1" ht="18" customHeight="1" spans="1:47">
      <c r="A120" s="155"/>
      <c r="B120" s="190" t="s">
        <v>523</v>
      </c>
      <c r="C120" s="190"/>
      <c r="D120" s="191"/>
      <c r="E120" s="191"/>
      <c r="F120" s="190"/>
      <c r="G120" s="191"/>
      <c r="H120" s="191"/>
      <c r="I120" s="190"/>
      <c r="J120" s="166">
        <f t="shared" ref="J120:AA120" si="25">SUM(J121)</f>
        <v>0</v>
      </c>
      <c r="K120" s="166">
        <f t="shared" si="25"/>
        <v>1</v>
      </c>
      <c r="L120" s="166">
        <f t="shared" si="25"/>
        <v>0</v>
      </c>
      <c r="M120" s="166">
        <f t="shared" si="25"/>
        <v>0</v>
      </c>
      <c r="N120" s="166">
        <f t="shared" si="25"/>
        <v>0</v>
      </c>
      <c r="O120" s="166">
        <f t="shared" si="25"/>
        <v>0</v>
      </c>
      <c r="P120" s="166">
        <f t="shared" si="25"/>
        <v>0</v>
      </c>
      <c r="Q120" s="166">
        <f t="shared" si="25"/>
        <v>0</v>
      </c>
      <c r="R120" s="166">
        <f t="shared" si="25"/>
        <v>500</v>
      </c>
      <c r="S120" s="166">
        <f t="shared" si="25"/>
        <v>0</v>
      </c>
      <c r="T120" s="166">
        <f t="shared" si="25"/>
        <v>0</v>
      </c>
      <c r="U120" s="166">
        <f t="shared" si="25"/>
        <v>650</v>
      </c>
      <c r="V120" s="166">
        <f t="shared" si="25"/>
        <v>0</v>
      </c>
      <c r="W120" s="166">
        <f t="shared" si="25"/>
        <v>0</v>
      </c>
      <c r="X120" s="166">
        <f t="shared" si="25"/>
        <v>650</v>
      </c>
      <c r="Y120" s="166">
        <f t="shared" si="25"/>
        <v>0</v>
      </c>
      <c r="Z120" s="166">
        <f t="shared" si="25"/>
        <v>0</v>
      </c>
      <c r="AA120" s="166">
        <f t="shared" si="25"/>
        <v>0</v>
      </c>
      <c r="AB120" s="166"/>
      <c r="AC120" s="166">
        <f>SUM(AC121)</f>
        <v>500</v>
      </c>
      <c r="AD120" s="166">
        <f>SUM(AD121)</f>
        <v>500</v>
      </c>
      <c r="AE120" s="205"/>
      <c r="AF120" s="205"/>
      <c r="AG120" s="201"/>
      <c r="AH120" s="201"/>
      <c r="AI120" s="206"/>
      <c r="AJ120" s="201"/>
      <c r="AK120" s="201"/>
      <c r="AL120" s="201"/>
      <c r="AM120" s="175"/>
      <c r="AN120" s="163"/>
      <c r="AO120" s="178"/>
      <c r="AP120" s="163"/>
      <c r="AQ120" s="178"/>
      <c r="AR120" s="178"/>
      <c r="AS120" s="178"/>
      <c r="AT120" s="178"/>
      <c r="AU120" s="178"/>
    </row>
    <row r="121" s="1" customFormat="1" ht="32" customHeight="1" spans="1:47">
      <c r="A121" s="21">
        <v>71</v>
      </c>
      <c r="B121" s="20" t="s">
        <v>524</v>
      </c>
      <c r="C121" s="20">
        <v>2022</v>
      </c>
      <c r="D121" s="21" t="s">
        <v>507</v>
      </c>
      <c r="E121" s="21" t="s">
        <v>525</v>
      </c>
      <c r="F121" s="21" t="s">
        <v>45</v>
      </c>
      <c r="G121" s="21" t="s">
        <v>1161</v>
      </c>
      <c r="H121" s="21" t="s">
        <v>526</v>
      </c>
      <c r="I121" s="33" t="s">
        <v>527</v>
      </c>
      <c r="J121" s="21"/>
      <c r="K121" s="21">
        <v>1</v>
      </c>
      <c r="L121" s="21"/>
      <c r="M121" s="21"/>
      <c r="N121" s="21"/>
      <c r="O121" s="21"/>
      <c r="P121" s="21"/>
      <c r="Q121" s="21"/>
      <c r="R121" s="22">
        <v>500</v>
      </c>
      <c r="S121" s="21" t="s">
        <v>489</v>
      </c>
      <c r="T121" s="21" t="s">
        <v>490</v>
      </c>
      <c r="U121" s="44">
        <v>650</v>
      </c>
      <c r="V121" s="44">
        <v>0</v>
      </c>
      <c r="W121" s="44">
        <v>0</v>
      </c>
      <c r="X121" s="44">
        <v>650</v>
      </c>
      <c r="Y121" s="44">
        <v>0</v>
      </c>
      <c r="Z121" s="44">
        <v>0</v>
      </c>
      <c r="AA121" s="44">
        <v>0</v>
      </c>
      <c r="AB121" s="44"/>
      <c r="AC121" s="50">
        <v>500</v>
      </c>
      <c r="AD121" s="50">
        <v>500</v>
      </c>
      <c r="AE121" s="33" t="s">
        <v>528</v>
      </c>
      <c r="AF121" s="33" t="s">
        <v>529</v>
      </c>
      <c r="AG121" s="21" t="s">
        <v>489</v>
      </c>
      <c r="AH121" s="21" t="s">
        <v>490</v>
      </c>
      <c r="AI121" s="58" t="s">
        <v>83</v>
      </c>
      <c r="AJ121" s="21" t="s">
        <v>513</v>
      </c>
      <c r="AK121" s="21" t="s">
        <v>1073</v>
      </c>
      <c r="AL121" s="21" t="s">
        <v>514</v>
      </c>
      <c r="AM121" s="21"/>
      <c r="AN121" s="21" t="s">
        <v>56</v>
      </c>
      <c r="AO121" s="21" t="s">
        <v>1078</v>
      </c>
      <c r="AP121" s="21"/>
      <c r="AQ121" s="20"/>
      <c r="AR121" s="20"/>
      <c r="AS121" s="20"/>
      <c r="AT121" s="20"/>
      <c r="AU121" s="128"/>
    </row>
    <row r="122" s="3" customFormat="1" ht="18" customHeight="1" spans="1:47">
      <c r="A122" s="155"/>
      <c r="B122" s="190" t="s">
        <v>530</v>
      </c>
      <c r="C122" s="190"/>
      <c r="D122" s="191"/>
      <c r="E122" s="191"/>
      <c r="F122" s="190"/>
      <c r="G122" s="191"/>
      <c r="H122" s="191"/>
      <c r="I122" s="190"/>
      <c r="J122" s="166">
        <f t="shared" ref="J122:AA122" si="26">J123+J165+J193</f>
        <v>0</v>
      </c>
      <c r="K122" s="166">
        <f t="shared" si="26"/>
        <v>0</v>
      </c>
      <c r="L122" s="166">
        <f t="shared" si="26"/>
        <v>56</v>
      </c>
      <c r="M122" s="166">
        <f t="shared" si="26"/>
        <v>0</v>
      </c>
      <c r="N122" s="166">
        <f t="shared" si="26"/>
        <v>0</v>
      </c>
      <c r="O122" s="166">
        <f t="shared" si="26"/>
        <v>0</v>
      </c>
      <c r="P122" s="166">
        <f t="shared" si="26"/>
        <v>0</v>
      </c>
      <c r="Q122" s="166">
        <f t="shared" si="26"/>
        <v>0</v>
      </c>
      <c r="R122" s="166">
        <f t="shared" si="26"/>
        <v>116858</v>
      </c>
      <c r="S122" s="166">
        <f t="shared" si="26"/>
        <v>0</v>
      </c>
      <c r="T122" s="166">
        <f t="shared" si="26"/>
        <v>0</v>
      </c>
      <c r="U122" s="166">
        <f t="shared" si="26"/>
        <v>42006.5</v>
      </c>
      <c r="V122" s="166">
        <f t="shared" si="26"/>
        <v>9380</v>
      </c>
      <c r="W122" s="166">
        <f t="shared" si="26"/>
        <v>15482</v>
      </c>
      <c r="X122" s="166">
        <f t="shared" si="26"/>
        <v>15944.5</v>
      </c>
      <c r="Y122" s="166">
        <f t="shared" si="26"/>
        <v>0</v>
      </c>
      <c r="Z122" s="166">
        <f t="shared" si="26"/>
        <v>0</v>
      </c>
      <c r="AA122" s="166">
        <f t="shared" si="26"/>
        <v>1200</v>
      </c>
      <c r="AB122" s="166"/>
      <c r="AC122" s="166">
        <f>AC123+AC165+AC193</f>
        <v>30711</v>
      </c>
      <c r="AD122" s="166">
        <f>AD123+AD165+AD193</f>
        <v>13780</v>
      </c>
      <c r="AE122" s="205"/>
      <c r="AF122" s="205"/>
      <c r="AG122" s="201"/>
      <c r="AH122" s="201"/>
      <c r="AI122" s="206"/>
      <c r="AJ122" s="201"/>
      <c r="AK122" s="201"/>
      <c r="AL122" s="201"/>
      <c r="AM122" s="175"/>
      <c r="AN122" s="163"/>
      <c r="AO122" s="178"/>
      <c r="AP122" s="163"/>
      <c r="AQ122" s="178"/>
      <c r="AR122" s="178"/>
      <c r="AS122" s="178"/>
      <c r="AT122" s="178"/>
      <c r="AU122" s="178"/>
    </row>
    <row r="123" s="3" customFormat="1" ht="18" customHeight="1" spans="1:47">
      <c r="A123" s="155"/>
      <c r="B123" s="190" t="s">
        <v>531</v>
      </c>
      <c r="C123" s="190"/>
      <c r="D123" s="191"/>
      <c r="E123" s="191"/>
      <c r="F123" s="190"/>
      <c r="G123" s="191"/>
      <c r="H123" s="191"/>
      <c r="I123" s="190"/>
      <c r="J123" s="166">
        <f t="shared" ref="J123:AA123" si="27">J124+J125+J137+J138+J150+J151+J152+J157+J158+J164</f>
        <v>0</v>
      </c>
      <c r="K123" s="166">
        <f t="shared" si="27"/>
        <v>0</v>
      </c>
      <c r="L123" s="166">
        <f t="shared" si="27"/>
        <v>31</v>
      </c>
      <c r="M123" s="166">
        <f t="shared" si="27"/>
        <v>0</v>
      </c>
      <c r="N123" s="166">
        <f t="shared" si="27"/>
        <v>0</v>
      </c>
      <c r="O123" s="166">
        <f t="shared" si="27"/>
        <v>0</v>
      </c>
      <c r="P123" s="166">
        <f t="shared" si="27"/>
        <v>0</v>
      </c>
      <c r="Q123" s="166">
        <f t="shared" si="27"/>
        <v>0</v>
      </c>
      <c r="R123" s="166">
        <f t="shared" si="27"/>
        <v>48162</v>
      </c>
      <c r="S123" s="166">
        <f t="shared" si="27"/>
        <v>0</v>
      </c>
      <c r="T123" s="166">
        <f t="shared" si="27"/>
        <v>0</v>
      </c>
      <c r="U123" s="166">
        <f t="shared" si="27"/>
        <v>34657</v>
      </c>
      <c r="V123" s="166">
        <f t="shared" si="27"/>
        <v>7900</v>
      </c>
      <c r="W123" s="166">
        <f t="shared" si="27"/>
        <v>13917</v>
      </c>
      <c r="X123" s="166">
        <f t="shared" si="27"/>
        <v>11640</v>
      </c>
      <c r="Y123" s="166">
        <f t="shared" si="27"/>
        <v>0</v>
      </c>
      <c r="Z123" s="166">
        <f t="shared" si="27"/>
        <v>0</v>
      </c>
      <c r="AA123" s="166">
        <f t="shared" si="27"/>
        <v>1200</v>
      </c>
      <c r="AB123" s="166"/>
      <c r="AC123" s="166">
        <f>AC124+AC125+AC137+AC138+AC150+AC151+AC152+AC157+AC158+AC164</f>
        <v>14781</v>
      </c>
      <c r="AD123" s="166">
        <f>AD124+AD125+AD137+AD138+AD150+AD151+AD152+AD157+AD158+AD164</f>
        <v>6432</v>
      </c>
      <c r="AE123" s="205"/>
      <c r="AF123" s="205"/>
      <c r="AG123" s="201"/>
      <c r="AH123" s="201"/>
      <c r="AI123" s="206"/>
      <c r="AJ123" s="201"/>
      <c r="AK123" s="201"/>
      <c r="AL123" s="201"/>
      <c r="AM123" s="175"/>
      <c r="AN123" s="163"/>
      <c r="AO123" s="178"/>
      <c r="AP123" s="163"/>
      <c r="AQ123" s="178"/>
      <c r="AR123" s="178"/>
      <c r="AS123" s="178"/>
      <c r="AT123" s="178"/>
      <c r="AU123" s="178"/>
    </row>
    <row r="124" s="3" customFormat="1" ht="18" customHeight="1" spans="1:47">
      <c r="A124" s="155"/>
      <c r="B124" s="190" t="s">
        <v>532</v>
      </c>
      <c r="C124" s="190"/>
      <c r="D124" s="191"/>
      <c r="E124" s="191"/>
      <c r="F124" s="190"/>
      <c r="G124" s="191"/>
      <c r="H124" s="191"/>
      <c r="I124" s="190"/>
      <c r="J124" s="166">
        <v>0</v>
      </c>
      <c r="K124" s="166">
        <v>0</v>
      </c>
      <c r="L124" s="166">
        <v>0</v>
      </c>
      <c r="M124" s="166">
        <v>0</v>
      </c>
      <c r="N124" s="166">
        <v>0</v>
      </c>
      <c r="O124" s="166">
        <v>0</v>
      </c>
      <c r="P124" s="166">
        <v>0</v>
      </c>
      <c r="Q124" s="166">
        <v>0</v>
      </c>
      <c r="R124" s="166">
        <v>0</v>
      </c>
      <c r="S124" s="166">
        <v>0</v>
      </c>
      <c r="T124" s="166">
        <v>0</v>
      </c>
      <c r="U124" s="166">
        <v>0</v>
      </c>
      <c r="V124" s="166">
        <v>0</v>
      </c>
      <c r="W124" s="166">
        <v>0</v>
      </c>
      <c r="X124" s="166">
        <v>0</v>
      </c>
      <c r="Y124" s="166">
        <v>0</v>
      </c>
      <c r="Z124" s="166">
        <v>0</v>
      </c>
      <c r="AA124" s="166">
        <v>0</v>
      </c>
      <c r="AB124" s="166"/>
      <c r="AC124" s="166">
        <v>0</v>
      </c>
      <c r="AD124" s="166">
        <v>0</v>
      </c>
      <c r="AE124" s="205"/>
      <c r="AF124" s="205"/>
      <c r="AG124" s="201"/>
      <c r="AH124" s="201"/>
      <c r="AI124" s="206"/>
      <c r="AJ124" s="201"/>
      <c r="AK124" s="201"/>
      <c r="AL124" s="201"/>
      <c r="AM124" s="175"/>
      <c r="AN124" s="163"/>
      <c r="AO124" s="178"/>
      <c r="AP124" s="163"/>
      <c r="AQ124" s="178"/>
      <c r="AR124" s="178"/>
      <c r="AS124" s="178"/>
      <c r="AT124" s="178"/>
      <c r="AU124" s="178"/>
    </row>
    <row r="125" s="3" customFormat="1" ht="18" customHeight="1" spans="1:47">
      <c r="A125" s="155"/>
      <c r="B125" s="190" t="s">
        <v>533</v>
      </c>
      <c r="C125" s="190"/>
      <c r="D125" s="191"/>
      <c r="E125" s="191"/>
      <c r="F125" s="190"/>
      <c r="G125" s="191"/>
      <c r="H125" s="191"/>
      <c r="I125" s="190"/>
      <c r="J125" s="166">
        <f>SUM(J126:J136)</f>
        <v>0</v>
      </c>
      <c r="K125" s="166">
        <f t="shared" ref="K125:Q125" si="28">SUM(K126:K136)</f>
        <v>0</v>
      </c>
      <c r="L125" s="166">
        <f t="shared" si="28"/>
        <v>11</v>
      </c>
      <c r="M125" s="166">
        <f t="shared" si="28"/>
        <v>0</v>
      </c>
      <c r="N125" s="166">
        <f t="shared" si="28"/>
        <v>0</v>
      </c>
      <c r="O125" s="166">
        <f t="shared" si="28"/>
        <v>0</v>
      </c>
      <c r="P125" s="166">
        <f t="shared" si="28"/>
        <v>0</v>
      </c>
      <c r="Q125" s="166">
        <f t="shared" si="28"/>
        <v>0</v>
      </c>
      <c r="R125" s="166">
        <f>SUM(R126:R135)</f>
        <v>14145</v>
      </c>
      <c r="S125" s="166">
        <f>SUM(S126:S135)</f>
        <v>0</v>
      </c>
      <c r="T125" s="166">
        <f>SUM(T126:T135)</f>
        <v>0</v>
      </c>
      <c r="U125" s="166">
        <f>SUM(U126:U136)</f>
        <v>4097</v>
      </c>
      <c r="V125" s="166">
        <f t="shared" ref="V125:AA125" si="29">SUM(V126:V136)</f>
        <v>500</v>
      </c>
      <c r="W125" s="166">
        <f t="shared" si="29"/>
        <v>3197</v>
      </c>
      <c r="X125" s="166">
        <f t="shared" si="29"/>
        <v>400</v>
      </c>
      <c r="Y125" s="166">
        <f t="shared" si="29"/>
        <v>0</v>
      </c>
      <c r="Z125" s="166">
        <f t="shared" si="29"/>
        <v>0</v>
      </c>
      <c r="AA125" s="166">
        <f t="shared" si="29"/>
        <v>0</v>
      </c>
      <c r="AB125" s="166"/>
      <c r="AC125" s="166">
        <f>SUM(AC126:AC136)</f>
        <v>5065</v>
      </c>
      <c r="AD125" s="166">
        <f>SUM(AD126:AD136)</f>
        <v>2263</v>
      </c>
      <c r="AE125" s="205"/>
      <c r="AF125" s="205"/>
      <c r="AG125" s="201"/>
      <c r="AH125" s="201"/>
      <c r="AI125" s="206"/>
      <c r="AJ125" s="201"/>
      <c r="AK125" s="201"/>
      <c r="AL125" s="201"/>
      <c r="AM125" s="175"/>
      <c r="AN125" s="163"/>
      <c r="AO125" s="178"/>
      <c r="AP125" s="163"/>
      <c r="AQ125" s="178"/>
      <c r="AR125" s="178"/>
      <c r="AS125" s="178"/>
      <c r="AT125" s="178"/>
      <c r="AU125" s="178"/>
    </row>
    <row r="126" s="74" customFormat="1" ht="67.5" spans="1:47">
      <c r="A126" s="152">
        <v>72</v>
      </c>
      <c r="B126" s="152" t="s">
        <v>534</v>
      </c>
      <c r="C126" s="152">
        <v>2022</v>
      </c>
      <c r="D126" s="22" t="s">
        <v>535</v>
      </c>
      <c r="E126" s="255" t="s">
        <v>536</v>
      </c>
      <c r="F126" s="114" t="s">
        <v>45</v>
      </c>
      <c r="G126" s="114" t="s">
        <v>1074</v>
      </c>
      <c r="H126" s="114" t="s">
        <v>537</v>
      </c>
      <c r="I126" s="253" t="s">
        <v>538</v>
      </c>
      <c r="J126" s="22"/>
      <c r="K126" s="22"/>
      <c r="L126" s="22">
        <v>1</v>
      </c>
      <c r="M126" s="22"/>
      <c r="N126" s="22"/>
      <c r="O126" s="22"/>
      <c r="P126" s="22"/>
      <c r="Q126" s="22"/>
      <c r="R126" s="22">
        <v>1540</v>
      </c>
      <c r="S126" s="58" t="s">
        <v>541</v>
      </c>
      <c r="T126" s="58" t="s">
        <v>1039</v>
      </c>
      <c r="U126" s="115">
        <v>700</v>
      </c>
      <c r="V126" s="115">
        <v>500</v>
      </c>
      <c r="W126" s="115">
        <v>0</v>
      </c>
      <c r="X126" s="115">
        <v>200</v>
      </c>
      <c r="Y126" s="115">
        <v>0</v>
      </c>
      <c r="Z126" s="115">
        <v>0</v>
      </c>
      <c r="AA126" s="115">
        <v>0</v>
      </c>
      <c r="AB126" s="115"/>
      <c r="AC126" s="141">
        <v>440</v>
      </c>
      <c r="AD126" s="141">
        <v>382</v>
      </c>
      <c r="AE126" s="253" t="s">
        <v>539</v>
      </c>
      <c r="AF126" s="253" t="s">
        <v>540</v>
      </c>
      <c r="AG126" s="22" t="s">
        <v>50</v>
      </c>
      <c r="AH126" s="21" t="s">
        <v>51</v>
      </c>
      <c r="AI126" s="58" t="s">
        <v>541</v>
      </c>
      <c r="AJ126" s="21" t="s">
        <v>542</v>
      </c>
      <c r="AK126" s="21" t="s">
        <v>369</v>
      </c>
      <c r="AL126" s="21" t="s">
        <v>543</v>
      </c>
      <c r="AM126" s="21" t="s">
        <v>266</v>
      </c>
      <c r="AN126" s="21" t="s">
        <v>56</v>
      </c>
      <c r="AO126" s="133"/>
      <c r="AP126" s="21"/>
      <c r="AQ126" s="152" t="s">
        <v>1079</v>
      </c>
      <c r="AR126" s="152" t="s">
        <v>1079</v>
      </c>
      <c r="AS126" s="152" t="s">
        <v>1079</v>
      </c>
      <c r="AT126" s="152"/>
      <c r="AU126" s="128" t="s">
        <v>1145</v>
      </c>
    </row>
    <row r="127" s="1" customFormat="1" ht="67.5" spans="1:47">
      <c r="A127" s="20">
        <v>73</v>
      </c>
      <c r="B127" s="20" t="s">
        <v>544</v>
      </c>
      <c r="C127" s="20">
        <v>2022</v>
      </c>
      <c r="D127" s="22" t="s">
        <v>535</v>
      </c>
      <c r="E127" s="23" t="s">
        <v>545</v>
      </c>
      <c r="F127" s="22" t="s">
        <v>45</v>
      </c>
      <c r="G127" s="22" t="s">
        <v>1074</v>
      </c>
      <c r="H127" s="22" t="s">
        <v>546</v>
      </c>
      <c r="I127" s="34" t="s">
        <v>547</v>
      </c>
      <c r="J127" s="22"/>
      <c r="K127" s="22"/>
      <c r="L127" s="22">
        <v>1</v>
      </c>
      <c r="M127" s="22"/>
      <c r="N127" s="22"/>
      <c r="O127" s="22"/>
      <c r="P127" s="22"/>
      <c r="Q127" s="22"/>
      <c r="R127" s="22">
        <v>2475</v>
      </c>
      <c r="S127" s="21" t="s">
        <v>50</v>
      </c>
      <c r="T127" s="21" t="s">
        <v>51</v>
      </c>
      <c r="U127" s="44">
        <v>200</v>
      </c>
      <c r="V127" s="44">
        <v>0</v>
      </c>
      <c r="W127" s="44">
        <v>0</v>
      </c>
      <c r="X127" s="44">
        <v>200</v>
      </c>
      <c r="Y127" s="44">
        <v>0</v>
      </c>
      <c r="Z127" s="44">
        <v>0</v>
      </c>
      <c r="AA127" s="44">
        <v>0</v>
      </c>
      <c r="AB127" s="44"/>
      <c r="AC127" s="50">
        <v>707</v>
      </c>
      <c r="AD127" s="50">
        <v>447</v>
      </c>
      <c r="AE127" s="34" t="s">
        <v>548</v>
      </c>
      <c r="AF127" s="34" t="s">
        <v>549</v>
      </c>
      <c r="AG127" s="22" t="s">
        <v>50</v>
      </c>
      <c r="AH127" s="21" t="s">
        <v>51</v>
      </c>
      <c r="AI127" s="58" t="s">
        <v>541</v>
      </c>
      <c r="AJ127" s="21" t="s">
        <v>542</v>
      </c>
      <c r="AK127" s="21" t="s">
        <v>369</v>
      </c>
      <c r="AL127" s="21" t="s">
        <v>543</v>
      </c>
      <c r="AM127" s="21" t="s">
        <v>266</v>
      </c>
      <c r="AN127" s="21" t="s">
        <v>56</v>
      </c>
      <c r="AO127" s="21" t="s">
        <v>1078</v>
      </c>
      <c r="AP127" s="21"/>
      <c r="AQ127" s="20" t="s">
        <v>1079</v>
      </c>
      <c r="AR127" s="20"/>
      <c r="AS127" s="20"/>
      <c r="AT127" s="20"/>
      <c r="AU127" s="128"/>
    </row>
    <row r="128" s="1" customFormat="1" ht="67.5" spans="1:47">
      <c r="A128" s="20">
        <v>74</v>
      </c>
      <c r="B128" s="20" t="s">
        <v>550</v>
      </c>
      <c r="C128" s="20">
        <v>2022</v>
      </c>
      <c r="D128" s="22" t="s">
        <v>535</v>
      </c>
      <c r="E128" s="23" t="s">
        <v>551</v>
      </c>
      <c r="F128" s="22" t="s">
        <v>45</v>
      </c>
      <c r="G128" s="22" t="s">
        <v>1074</v>
      </c>
      <c r="H128" s="22" t="s">
        <v>466</v>
      </c>
      <c r="I128" s="34" t="s">
        <v>552</v>
      </c>
      <c r="J128" s="22"/>
      <c r="K128" s="22"/>
      <c r="L128" s="22">
        <v>1</v>
      </c>
      <c r="M128" s="22"/>
      <c r="N128" s="22"/>
      <c r="O128" s="22"/>
      <c r="P128" s="22"/>
      <c r="Q128" s="22"/>
      <c r="R128" s="22">
        <v>273</v>
      </c>
      <c r="S128" s="21" t="s">
        <v>50</v>
      </c>
      <c r="T128" s="21" t="s">
        <v>51</v>
      </c>
      <c r="U128" s="44">
        <v>192</v>
      </c>
      <c r="V128" s="44">
        <v>0</v>
      </c>
      <c r="W128" s="44">
        <v>192</v>
      </c>
      <c r="X128" s="44">
        <v>0</v>
      </c>
      <c r="Y128" s="44">
        <v>0</v>
      </c>
      <c r="Z128" s="44">
        <v>0</v>
      </c>
      <c r="AA128" s="44">
        <v>0</v>
      </c>
      <c r="AB128" s="44"/>
      <c r="AC128" s="50">
        <v>78</v>
      </c>
      <c r="AD128" s="50">
        <v>37</v>
      </c>
      <c r="AE128" s="34" t="s">
        <v>553</v>
      </c>
      <c r="AF128" s="34" t="s">
        <v>554</v>
      </c>
      <c r="AG128" s="22" t="s">
        <v>50</v>
      </c>
      <c r="AH128" s="21" t="s">
        <v>51</v>
      </c>
      <c r="AI128" s="58" t="s">
        <v>541</v>
      </c>
      <c r="AJ128" s="21" t="s">
        <v>542</v>
      </c>
      <c r="AK128" s="21" t="s">
        <v>369</v>
      </c>
      <c r="AL128" s="21" t="s">
        <v>543</v>
      </c>
      <c r="AM128" s="21" t="s">
        <v>266</v>
      </c>
      <c r="AN128" s="21" t="s">
        <v>56</v>
      </c>
      <c r="AO128" s="133"/>
      <c r="AP128" s="21"/>
      <c r="AQ128" s="20"/>
      <c r="AR128" s="20"/>
      <c r="AS128" s="20"/>
      <c r="AT128" s="20"/>
      <c r="AU128" s="128"/>
    </row>
    <row r="129" s="1" customFormat="1" ht="60" customHeight="1" spans="1:47">
      <c r="A129" s="20">
        <v>75</v>
      </c>
      <c r="B129" s="20" t="s">
        <v>555</v>
      </c>
      <c r="C129" s="20">
        <v>2022</v>
      </c>
      <c r="D129" s="21" t="s">
        <v>535</v>
      </c>
      <c r="E129" s="21" t="s">
        <v>556</v>
      </c>
      <c r="F129" s="21" t="s">
        <v>45</v>
      </c>
      <c r="G129" s="22" t="s">
        <v>1074</v>
      </c>
      <c r="H129" s="21" t="s">
        <v>557</v>
      </c>
      <c r="I129" s="33" t="s">
        <v>558</v>
      </c>
      <c r="J129" s="21"/>
      <c r="K129" s="21"/>
      <c r="L129" s="22">
        <v>1</v>
      </c>
      <c r="M129" s="21"/>
      <c r="N129" s="21"/>
      <c r="O129" s="21"/>
      <c r="P129" s="21"/>
      <c r="Q129" s="21"/>
      <c r="R129" s="22">
        <v>1887</v>
      </c>
      <c r="S129" s="21" t="s">
        <v>177</v>
      </c>
      <c r="T129" s="21" t="s">
        <v>178</v>
      </c>
      <c r="U129" s="44">
        <v>120</v>
      </c>
      <c r="V129" s="44">
        <v>0</v>
      </c>
      <c r="W129" s="44">
        <v>120</v>
      </c>
      <c r="X129" s="44">
        <v>0</v>
      </c>
      <c r="Y129" s="44">
        <v>0</v>
      </c>
      <c r="Z129" s="44">
        <v>0</v>
      </c>
      <c r="AA129" s="44">
        <v>0</v>
      </c>
      <c r="AB129" s="44"/>
      <c r="AC129" s="50">
        <v>539</v>
      </c>
      <c r="AD129" s="50">
        <v>229</v>
      </c>
      <c r="AE129" s="33" t="s">
        <v>559</v>
      </c>
      <c r="AF129" s="33" t="s">
        <v>549</v>
      </c>
      <c r="AG129" s="21" t="s">
        <v>177</v>
      </c>
      <c r="AH129" s="21" t="s">
        <v>178</v>
      </c>
      <c r="AI129" s="58" t="s">
        <v>541</v>
      </c>
      <c r="AJ129" s="21" t="s">
        <v>542</v>
      </c>
      <c r="AK129" s="21" t="s">
        <v>369</v>
      </c>
      <c r="AL129" s="21" t="s">
        <v>543</v>
      </c>
      <c r="AM129" s="21" t="s">
        <v>541</v>
      </c>
      <c r="AN129" s="21" t="s">
        <v>56</v>
      </c>
      <c r="AO129" s="133"/>
      <c r="AP129" s="21"/>
      <c r="AQ129" s="20"/>
      <c r="AR129" s="20"/>
      <c r="AS129" s="20"/>
      <c r="AT129" s="20"/>
      <c r="AU129" s="128"/>
    </row>
    <row r="130" s="1" customFormat="1" ht="78.75" spans="1:47">
      <c r="A130" s="20">
        <v>76</v>
      </c>
      <c r="B130" s="20" t="s">
        <v>560</v>
      </c>
      <c r="C130" s="20">
        <v>2022</v>
      </c>
      <c r="D130" s="21" t="s">
        <v>535</v>
      </c>
      <c r="E130" s="21" t="s">
        <v>561</v>
      </c>
      <c r="F130" s="21" t="s">
        <v>401</v>
      </c>
      <c r="G130" s="22" t="s">
        <v>1074</v>
      </c>
      <c r="H130" s="21" t="s">
        <v>425</v>
      </c>
      <c r="I130" s="33" t="s">
        <v>562</v>
      </c>
      <c r="J130" s="21"/>
      <c r="K130" s="21"/>
      <c r="L130" s="22">
        <v>1</v>
      </c>
      <c r="M130" s="21"/>
      <c r="N130" s="21"/>
      <c r="O130" s="21"/>
      <c r="P130" s="21"/>
      <c r="Q130" s="21"/>
      <c r="R130" s="22">
        <v>1348</v>
      </c>
      <c r="S130" s="21" t="s">
        <v>200</v>
      </c>
      <c r="T130" s="21" t="s">
        <v>201</v>
      </c>
      <c r="U130" s="44">
        <v>200</v>
      </c>
      <c r="V130" s="44">
        <v>0</v>
      </c>
      <c r="W130" s="44">
        <v>200</v>
      </c>
      <c r="X130" s="44">
        <v>0</v>
      </c>
      <c r="Y130" s="44">
        <v>0</v>
      </c>
      <c r="Z130" s="44">
        <v>0</v>
      </c>
      <c r="AA130" s="44">
        <v>0</v>
      </c>
      <c r="AB130" s="44"/>
      <c r="AC130" s="50">
        <v>385</v>
      </c>
      <c r="AD130" s="50">
        <v>134</v>
      </c>
      <c r="AE130" s="33" t="s">
        <v>563</v>
      </c>
      <c r="AF130" s="33" t="s">
        <v>564</v>
      </c>
      <c r="AG130" s="21" t="s">
        <v>200</v>
      </c>
      <c r="AH130" s="21" t="s">
        <v>201</v>
      </c>
      <c r="AI130" s="58" t="s">
        <v>541</v>
      </c>
      <c r="AJ130" s="21" t="s">
        <v>542</v>
      </c>
      <c r="AK130" s="21" t="s">
        <v>369</v>
      </c>
      <c r="AL130" s="21" t="s">
        <v>543</v>
      </c>
      <c r="AM130" s="21" t="s">
        <v>541</v>
      </c>
      <c r="AN130" s="21" t="s">
        <v>56</v>
      </c>
      <c r="AO130" s="21" t="s">
        <v>1078</v>
      </c>
      <c r="AP130" s="21"/>
      <c r="AQ130" s="20"/>
      <c r="AR130" s="20"/>
      <c r="AS130" s="20"/>
      <c r="AT130" s="20"/>
      <c r="AU130" s="128"/>
    </row>
    <row r="131" s="1" customFormat="1" ht="67.5" spans="1:47">
      <c r="A131" s="20">
        <v>77</v>
      </c>
      <c r="B131" s="20" t="s">
        <v>565</v>
      </c>
      <c r="C131" s="20">
        <v>2022</v>
      </c>
      <c r="D131" s="23" t="s">
        <v>535</v>
      </c>
      <c r="E131" s="23" t="s">
        <v>566</v>
      </c>
      <c r="F131" s="23" t="s">
        <v>45</v>
      </c>
      <c r="G131" s="22" t="s">
        <v>1074</v>
      </c>
      <c r="H131" s="23" t="s">
        <v>567</v>
      </c>
      <c r="I131" s="35" t="s">
        <v>568</v>
      </c>
      <c r="J131" s="23"/>
      <c r="K131" s="23"/>
      <c r="L131" s="22">
        <v>1</v>
      </c>
      <c r="M131" s="23"/>
      <c r="N131" s="23"/>
      <c r="O131" s="23"/>
      <c r="P131" s="23"/>
      <c r="Q131" s="23"/>
      <c r="R131" s="22">
        <v>126</v>
      </c>
      <c r="S131" s="21" t="s">
        <v>50</v>
      </c>
      <c r="T131" s="21" t="s">
        <v>51</v>
      </c>
      <c r="U131" s="44">
        <v>225</v>
      </c>
      <c r="V131" s="44">
        <v>0</v>
      </c>
      <c r="W131" s="44">
        <v>225</v>
      </c>
      <c r="X131" s="44">
        <v>0</v>
      </c>
      <c r="Y131" s="44">
        <v>0</v>
      </c>
      <c r="Z131" s="44">
        <v>0</v>
      </c>
      <c r="AA131" s="44">
        <v>0</v>
      </c>
      <c r="AB131" s="44"/>
      <c r="AC131" s="50">
        <v>36</v>
      </c>
      <c r="AD131" s="50">
        <v>24</v>
      </c>
      <c r="AE131" s="35" t="s">
        <v>569</v>
      </c>
      <c r="AF131" s="35" t="s">
        <v>570</v>
      </c>
      <c r="AG131" s="22" t="s">
        <v>50</v>
      </c>
      <c r="AH131" s="21" t="s">
        <v>51</v>
      </c>
      <c r="AI131" s="58" t="s">
        <v>541</v>
      </c>
      <c r="AJ131" s="21" t="s">
        <v>542</v>
      </c>
      <c r="AK131" s="21" t="s">
        <v>369</v>
      </c>
      <c r="AL131" s="21" t="s">
        <v>543</v>
      </c>
      <c r="AM131" s="21" t="s">
        <v>266</v>
      </c>
      <c r="AN131" s="21" t="s">
        <v>203</v>
      </c>
      <c r="AO131" s="133"/>
      <c r="AP131" s="21"/>
      <c r="AQ131" s="20"/>
      <c r="AR131" s="20"/>
      <c r="AS131" s="20"/>
      <c r="AT131" s="20"/>
      <c r="AU131" s="128"/>
    </row>
    <row r="132" s="1" customFormat="1" ht="45" spans="1:47">
      <c r="A132" s="20">
        <v>78</v>
      </c>
      <c r="B132" s="20" t="s">
        <v>571</v>
      </c>
      <c r="C132" s="20">
        <v>2022</v>
      </c>
      <c r="D132" s="21" t="s">
        <v>535</v>
      </c>
      <c r="E132" s="21" t="s">
        <v>572</v>
      </c>
      <c r="F132" s="21" t="s">
        <v>45</v>
      </c>
      <c r="G132" s="22" t="s">
        <v>1074</v>
      </c>
      <c r="H132" s="21" t="s">
        <v>433</v>
      </c>
      <c r="I132" s="33" t="s">
        <v>573</v>
      </c>
      <c r="J132" s="21"/>
      <c r="K132" s="21"/>
      <c r="L132" s="22">
        <v>1</v>
      </c>
      <c r="M132" s="21"/>
      <c r="N132" s="21"/>
      <c r="O132" s="21"/>
      <c r="P132" s="21"/>
      <c r="Q132" s="21"/>
      <c r="R132" s="22">
        <v>3584</v>
      </c>
      <c r="S132" s="21" t="s">
        <v>78</v>
      </c>
      <c r="T132" s="21" t="s">
        <v>1076</v>
      </c>
      <c r="U132" s="44">
        <v>520</v>
      </c>
      <c r="V132" s="44">
        <v>0</v>
      </c>
      <c r="W132" s="44">
        <v>520</v>
      </c>
      <c r="X132" s="44">
        <v>0</v>
      </c>
      <c r="Y132" s="44">
        <v>0</v>
      </c>
      <c r="Z132" s="44">
        <v>0</v>
      </c>
      <c r="AA132" s="44">
        <v>0</v>
      </c>
      <c r="AB132" s="44"/>
      <c r="AC132" s="50">
        <v>1024</v>
      </c>
      <c r="AD132" s="50">
        <v>369</v>
      </c>
      <c r="AE132" s="33" t="s">
        <v>574</v>
      </c>
      <c r="AF132" s="33" t="s">
        <v>575</v>
      </c>
      <c r="AG132" s="21" t="s">
        <v>78</v>
      </c>
      <c r="AH132" s="21" t="s">
        <v>1076</v>
      </c>
      <c r="AI132" s="58" t="s">
        <v>541</v>
      </c>
      <c r="AJ132" s="21" t="s">
        <v>542</v>
      </c>
      <c r="AK132" s="21" t="s">
        <v>369</v>
      </c>
      <c r="AL132" s="21" t="s">
        <v>543</v>
      </c>
      <c r="AM132" s="21" t="s">
        <v>577</v>
      </c>
      <c r="AN132" s="21" t="s">
        <v>203</v>
      </c>
      <c r="AO132" s="133"/>
      <c r="AP132" s="21"/>
      <c r="AQ132" s="20"/>
      <c r="AR132" s="20"/>
      <c r="AS132" s="20"/>
      <c r="AT132" s="20"/>
      <c r="AU132" s="128"/>
    </row>
    <row r="133" s="1" customFormat="1" ht="33.75" spans="1:47">
      <c r="A133" s="20">
        <v>79</v>
      </c>
      <c r="B133" s="20" t="s">
        <v>578</v>
      </c>
      <c r="C133" s="20">
        <v>2022</v>
      </c>
      <c r="D133" s="21" t="s">
        <v>535</v>
      </c>
      <c r="E133" s="21" t="s">
        <v>579</v>
      </c>
      <c r="F133" s="21" t="s">
        <v>45</v>
      </c>
      <c r="G133" s="22" t="s">
        <v>1074</v>
      </c>
      <c r="H133" s="21" t="s">
        <v>580</v>
      </c>
      <c r="I133" s="33" t="s">
        <v>581</v>
      </c>
      <c r="J133" s="21"/>
      <c r="K133" s="21"/>
      <c r="L133" s="22">
        <v>1</v>
      </c>
      <c r="M133" s="21"/>
      <c r="N133" s="21"/>
      <c r="O133" s="21"/>
      <c r="P133" s="21"/>
      <c r="Q133" s="21"/>
      <c r="R133" s="22">
        <v>518</v>
      </c>
      <c r="S133" s="21" t="s">
        <v>168</v>
      </c>
      <c r="T133" s="21" t="s">
        <v>1117</v>
      </c>
      <c r="U133" s="44">
        <v>100</v>
      </c>
      <c r="V133" s="44">
        <v>0</v>
      </c>
      <c r="W133" s="44">
        <v>100</v>
      </c>
      <c r="X133" s="44">
        <v>0</v>
      </c>
      <c r="Y133" s="44">
        <v>0</v>
      </c>
      <c r="Z133" s="44">
        <v>0</v>
      </c>
      <c r="AA133" s="44">
        <v>0</v>
      </c>
      <c r="AB133" s="44"/>
      <c r="AC133" s="50">
        <v>148</v>
      </c>
      <c r="AD133" s="50">
        <v>50</v>
      </c>
      <c r="AE133" s="33" t="s">
        <v>582</v>
      </c>
      <c r="AF133" s="33" t="s">
        <v>583</v>
      </c>
      <c r="AG133" s="21" t="s">
        <v>168</v>
      </c>
      <c r="AH133" s="21" t="s">
        <v>1117</v>
      </c>
      <c r="AI133" s="58" t="s">
        <v>541</v>
      </c>
      <c r="AJ133" s="21" t="s">
        <v>542</v>
      </c>
      <c r="AK133" s="21" t="s">
        <v>369</v>
      </c>
      <c r="AL133" s="21" t="s">
        <v>543</v>
      </c>
      <c r="AM133" s="21" t="s">
        <v>458</v>
      </c>
      <c r="AN133" s="21" t="s">
        <v>203</v>
      </c>
      <c r="AO133" s="133"/>
      <c r="AP133" s="21"/>
      <c r="AQ133" s="20"/>
      <c r="AR133" s="20"/>
      <c r="AS133" s="20"/>
      <c r="AT133" s="20"/>
      <c r="AU133" s="128"/>
    </row>
    <row r="134" s="1" customFormat="1" ht="45" spans="1:47">
      <c r="A134" s="20">
        <v>80</v>
      </c>
      <c r="B134" s="20" t="s">
        <v>584</v>
      </c>
      <c r="C134" s="20">
        <v>2022</v>
      </c>
      <c r="D134" s="21" t="s">
        <v>535</v>
      </c>
      <c r="E134" s="21" t="s">
        <v>585</v>
      </c>
      <c r="F134" s="21" t="s">
        <v>45</v>
      </c>
      <c r="G134" s="22" t="s">
        <v>1074</v>
      </c>
      <c r="H134" s="21" t="s">
        <v>586</v>
      </c>
      <c r="I134" s="33" t="s">
        <v>587</v>
      </c>
      <c r="J134" s="21"/>
      <c r="K134" s="21"/>
      <c r="L134" s="22">
        <v>1</v>
      </c>
      <c r="M134" s="21"/>
      <c r="N134" s="21"/>
      <c r="O134" s="21"/>
      <c r="P134" s="21"/>
      <c r="Q134" s="21"/>
      <c r="R134" s="22">
        <v>1197</v>
      </c>
      <c r="S134" s="21" t="s">
        <v>168</v>
      </c>
      <c r="T134" s="21" t="s">
        <v>1117</v>
      </c>
      <c r="U134" s="44">
        <v>240</v>
      </c>
      <c r="V134" s="44">
        <v>0</v>
      </c>
      <c r="W134" s="44">
        <v>240</v>
      </c>
      <c r="X134" s="44">
        <v>0</v>
      </c>
      <c r="Y134" s="44">
        <v>0</v>
      </c>
      <c r="Z134" s="44">
        <v>0</v>
      </c>
      <c r="AA134" s="44">
        <v>0</v>
      </c>
      <c r="AB134" s="44"/>
      <c r="AC134" s="50">
        <v>342</v>
      </c>
      <c r="AD134" s="50">
        <v>113</v>
      </c>
      <c r="AE134" s="33" t="s">
        <v>588</v>
      </c>
      <c r="AF134" s="33" t="s">
        <v>589</v>
      </c>
      <c r="AG134" s="21" t="s">
        <v>168</v>
      </c>
      <c r="AH134" s="21" t="s">
        <v>1117</v>
      </c>
      <c r="AI134" s="58" t="s">
        <v>541</v>
      </c>
      <c r="AJ134" s="21" t="s">
        <v>542</v>
      </c>
      <c r="AK134" s="21" t="s">
        <v>369</v>
      </c>
      <c r="AL134" s="21" t="s">
        <v>543</v>
      </c>
      <c r="AM134" s="21" t="s">
        <v>215</v>
      </c>
      <c r="AN134" s="21" t="s">
        <v>203</v>
      </c>
      <c r="AO134" s="133"/>
      <c r="AP134" s="21"/>
      <c r="AQ134" s="20"/>
      <c r="AR134" s="20"/>
      <c r="AS134" s="20"/>
      <c r="AT134" s="20"/>
      <c r="AU134" s="128"/>
    </row>
    <row r="135" s="1" customFormat="1" ht="33.75" spans="1:47">
      <c r="A135" s="20">
        <v>81</v>
      </c>
      <c r="B135" s="20" t="s">
        <v>590</v>
      </c>
      <c r="C135" s="20">
        <v>2022</v>
      </c>
      <c r="D135" s="21" t="s">
        <v>535</v>
      </c>
      <c r="E135" s="21" t="s">
        <v>591</v>
      </c>
      <c r="F135" s="21" t="s">
        <v>45</v>
      </c>
      <c r="G135" s="22" t="s">
        <v>1074</v>
      </c>
      <c r="H135" s="21" t="s">
        <v>455</v>
      </c>
      <c r="I135" s="33" t="s">
        <v>592</v>
      </c>
      <c r="J135" s="21"/>
      <c r="K135" s="21"/>
      <c r="L135" s="22">
        <v>1</v>
      </c>
      <c r="M135" s="21"/>
      <c r="N135" s="21"/>
      <c r="O135" s="21"/>
      <c r="P135" s="21"/>
      <c r="Q135" s="21"/>
      <c r="R135" s="22">
        <v>1197</v>
      </c>
      <c r="S135" s="21" t="s">
        <v>168</v>
      </c>
      <c r="T135" s="21" t="s">
        <v>1117</v>
      </c>
      <c r="U135" s="44">
        <v>600</v>
      </c>
      <c r="V135" s="44">
        <v>0</v>
      </c>
      <c r="W135" s="44">
        <v>600</v>
      </c>
      <c r="X135" s="44">
        <v>0</v>
      </c>
      <c r="Y135" s="44">
        <v>0</v>
      </c>
      <c r="Z135" s="44">
        <v>0</v>
      </c>
      <c r="AA135" s="44">
        <v>0</v>
      </c>
      <c r="AB135" s="44"/>
      <c r="AC135" s="50">
        <v>342</v>
      </c>
      <c r="AD135" s="50">
        <v>113</v>
      </c>
      <c r="AE135" s="33" t="s">
        <v>593</v>
      </c>
      <c r="AF135" s="33" t="s">
        <v>594</v>
      </c>
      <c r="AG135" s="21" t="s">
        <v>168</v>
      </c>
      <c r="AH135" s="21" t="s">
        <v>1117</v>
      </c>
      <c r="AI135" s="58" t="s">
        <v>541</v>
      </c>
      <c r="AJ135" s="21" t="s">
        <v>542</v>
      </c>
      <c r="AK135" s="21" t="s">
        <v>369</v>
      </c>
      <c r="AL135" s="21" t="s">
        <v>543</v>
      </c>
      <c r="AM135" s="21" t="s">
        <v>458</v>
      </c>
      <c r="AN135" s="21" t="s">
        <v>203</v>
      </c>
      <c r="AO135" s="133"/>
      <c r="AP135" s="21"/>
      <c r="AQ135" s="20"/>
      <c r="AR135" s="20"/>
      <c r="AS135" s="20"/>
      <c r="AT135" s="20"/>
      <c r="AU135" s="128"/>
    </row>
    <row r="136" s="1" customFormat="1" ht="137" customHeight="1" spans="1:47">
      <c r="A136" s="20">
        <v>82</v>
      </c>
      <c r="B136" s="20" t="s">
        <v>595</v>
      </c>
      <c r="C136" s="20">
        <v>2022</v>
      </c>
      <c r="D136" s="21" t="s">
        <v>535</v>
      </c>
      <c r="E136" s="21" t="s">
        <v>596</v>
      </c>
      <c r="F136" s="21" t="s">
        <v>45</v>
      </c>
      <c r="G136" s="22" t="s">
        <v>1074</v>
      </c>
      <c r="H136" s="21" t="s">
        <v>597</v>
      </c>
      <c r="I136" s="33" t="s">
        <v>598</v>
      </c>
      <c r="J136" s="21"/>
      <c r="K136" s="21"/>
      <c r="L136" s="22">
        <v>1</v>
      </c>
      <c r="M136" s="21"/>
      <c r="N136" s="21"/>
      <c r="O136" s="21"/>
      <c r="P136" s="21"/>
      <c r="Q136" s="21"/>
      <c r="R136" s="44">
        <v>4096</v>
      </c>
      <c r="S136" s="269" t="s">
        <v>78</v>
      </c>
      <c r="T136" s="21" t="s">
        <v>1076</v>
      </c>
      <c r="U136" s="44">
        <v>1000</v>
      </c>
      <c r="V136" s="44">
        <v>0</v>
      </c>
      <c r="W136" s="44">
        <v>1000</v>
      </c>
      <c r="X136" s="44">
        <v>0</v>
      </c>
      <c r="Y136" s="44">
        <v>0</v>
      </c>
      <c r="Z136" s="44">
        <v>0</v>
      </c>
      <c r="AA136" s="44">
        <v>0</v>
      </c>
      <c r="AB136" s="44"/>
      <c r="AC136" s="50">
        <v>1024</v>
      </c>
      <c r="AD136" s="50">
        <v>365</v>
      </c>
      <c r="AE136" s="33" t="s">
        <v>599</v>
      </c>
      <c r="AF136" s="33" t="s">
        <v>564</v>
      </c>
      <c r="AG136" s="231" t="s">
        <v>78</v>
      </c>
      <c r="AH136" s="21" t="s">
        <v>1076</v>
      </c>
      <c r="AI136" s="58" t="s">
        <v>541</v>
      </c>
      <c r="AJ136" s="21" t="s">
        <v>542</v>
      </c>
      <c r="AK136" s="21" t="s">
        <v>369</v>
      </c>
      <c r="AL136" s="21" t="s">
        <v>543</v>
      </c>
      <c r="AM136" s="21" t="s">
        <v>458</v>
      </c>
      <c r="AN136" s="21" t="s">
        <v>56</v>
      </c>
      <c r="AO136" s="21" t="s">
        <v>1078</v>
      </c>
      <c r="AP136" s="21"/>
      <c r="AQ136" s="20" t="s">
        <v>1079</v>
      </c>
      <c r="AR136" s="20"/>
      <c r="AS136" s="20"/>
      <c r="AT136" s="20"/>
      <c r="AU136" s="128"/>
    </row>
    <row r="137" s="3" customFormat="1" ht="18" customHeight="1" spans="1:47">
      <c r="A137" s="155"/>
      <c r="B137" s="190" t="s">
        <v>600</v>
      </c>
      <c r="C137" s="190"/>
      <c r="D137" s="191"/>
      <c r="E137" s="191"/>
      <c r="F137" s="190"/>
      <c r="G137" s="191"/>
      <c r="H137" s="191"/>
      <c r="I137" s="190"/>
      <c r="J137" s="166">
        <v>0</v>
      </c>
      <c r="K137" s="166">
        <v>0</v>
      </c>
      <c r="L137" s="166">
        <v>0</v>
      </c>
      <c r="M137" s="166">
        <v>0</v>
      </c>
      <c r="N137" s="166">
        <v>0</v>
      </c>
      <c r="O137" s="166">
        <v>0</v>
      </c>
      <c r="P137" s="166">
        <v>0</v>
      </c>
      <c r="Q137" s="166">
        <v>0</v>
      </c>
      <c r="R137" s="166">
        <v>0</v>
      </c>
      <c r="S137" s="166">
        <v>0</v>
      </c>
      <c r="T137" s="166">
        <v>0</v>
      </c>
      <c r="U137" s="166">
        <v>0</v>
      </c>
      <c r="V137" s="166">
        <v>0</v>
      </c>
      <c r="W137" s="166">
        <v>0</v>
      </c>
      <c r="X137" s="166">
        <v>0</v>
      </c>
      <c r="Y137" s="166">
        <v>0</v>
      </c>
      <c r="Z137" s="166">
        <v>0</v>
      </c>
      <c r="AA137" s="166">
        <v>0</v>
      </c>
      <c r="AB137" s="166"/>
      <c r="AC137" s="166">
        <v>0</v>
      </c>
      <c r="AD137" s="166">
        <v>0</v>
      </c>
      <c r="AE137" s="205"/>
      <c r="AF137" s="205"/>
      <c r="AG137" s="201"/>
      <c r="AH137" s="201"/>
      <c r="AI137" s="206"/>
      <c r="AJ137" s="201"/>
      <c r="AK137" s="201"/>
      <c r="AL137" s="201"/>
      <c r="AM137" s="175"/>
      <c r="AN137" s="163"/>
      <c r="AO137" s="178"/>
      <c r="AP137" s="163"/>
      <c r="AQ137" s="178"/>
      <c r="AR137" s="178"/>
      <c r="AS137" s="178"/>
      <c r="AT137" s="178"/>
      <c r="AU137" s="178"/>
    </row>
    <row r="138" s="3" customFormat="1" ht="18" customHeight="1" spans="1:47">
      <c r="A138" s="155"/>
      <c r="B138" s="190" t="s">
        <v>601</v>
      </c>
      <c r="C138" s="190"/>
      <c r="D138" s="191"/>
      <c r="E138" s="191"/>
      <c r="F138" s="190"/>
      <c r="G138" s="191"/>
      <c r="H138" s="191"/>
      <c r="I138" s="190"/>
      <c r="J138" s="166">
        <f>SUM(J139:J149)</f>
        <v>0</v>
      </c>
      <c r="K138" s="166">
        <f t="shared" ref="K138:AD138" si="30">SUM(K139:K149)</f>
        <v>0</v>
      </c>
      <c r="L138" s="166">
        <f t="shared" si="30"/>
        <v>11</v>
      </c>
      <c r="M138" s="166">
        <f t="shared" si="30"/>
        <v>0</v>
      </c>
      <c r="N138" s="166">
        <f t="shared" si="30"/>
        <v>0</v>
      </c>
      <c r="O138" s="166">
        <f t="shared" si="30"/>
        <v>0</v>
      </c>
      <c r="P138" s="166">
        <f t="shared" si="30"/>
        <v>0</v>
      </c>
      <c r="Q138" s="166">
        <f t="shared" si="30"/>
        <v>0</v>
      </c>
      <c r="R138" s="166">
        <f t="shared" si="30"/>
        <v>21140</v>
      </c>
      <c r="S138" s="166">
        <f t="shared" si="30"/>
        <v>0</v>
      </c>
      <c r="T138" s="166">
        <f t="shared" si="30"/>
        <v>0</v>
      </c>
      <c r="U138" s="166">
        <f t="shared" si="30"/>
        <v>16050</v>
      </c>
      <c r="V138" s="166">
        <f t="shared" si="30"/>
        <v>1830</v>
      </c>
      <c r="W138" s="166">
        <f t="shared" si="30"/>
        <v>2720</v>
      </c>
      <c r="X138" s="166">
        <f t="shared" si="30"/>
        <v>10300</v>
      </c>
      <c r="Y138" s="166">
        <f t="shared" si="30"/>
        <v>0</v>
      </c>
      <c r="Z138" s="166">
        <f t="shared" si="30"/>
        <v>0</v>
      </c>
      <c r="AA138" s="166">
        <f t="shared" si="30"/>
        <v>1200</v>
      </c>
      <c r="AB138" s="166"/>
      <c r="AC138" s="166">
        <f t="shared" si="30"/>
        <v>6037</v>
      </c>
      <c r="AD138" s="166">
        <f t="shared" si="30"/>
        <v>2829</v>
      </c>
      <c r="AE138" s="205"/>
      <c r="AF138" s="205"/>
      <c r="AG138" s="201"/>
      <c r="AH138" s="201"/>
      <c r="AI138" s="206"/>
      <c r="AJ138" s="201"/>
      <c r="AK138" s="201"/>
      <c r="AL138" s="201"/>
      <c r="AM138" s="175"/>
      <c r="AN138" s="163"/>
      <c r="AO138" s="178"/>
      <c r="AP138" s="163"/>
      <c r="AQ138" s="178"/>
      <c r="AR138" s="178"/>
      <c r="AS138" s="178"/>
      <c r="AT138" s="178"/>
      <c r="AU138" s="178"/>
    </row>
    <row r="139" s="1" customFormat="1" ht="112" customHeight="1" spans="1:47">
      <c r="A139" s="20">
        <v>83</v>
      </c>
      <c r="B139" s="20" t="s">
        <v>602</v>
      </c>
      <c r="C139" s="20">
        <v>2022</v>
      </c>
      <c r="D139" s="22" t="s">
        <v>430</v>
      </c>
      <c r="E139" s="268" t="s">
        <v>603</v>
      </c>
      <c r="F139" s="22" t="s">
        <v>45</v>
      </c>
      <c r="G139" s="22" t="s">
        <v>1074</v>
      </c>
      <c r="H139" s="22" t="s">
        <v>546</v>
      </c>
      <c r="I139" s="34" t="s">
        <v>604</v>
      </c>
      <c r="J139" s="22"/>
      <c r="K139" s="22"/>
      <c r="L139" s="22">
        <v>1</v>
      </c>
      <c r="M139" s="22"/>
      <c r="N139" s="22"/>
      <c r="O139" s="22"/>
      <c r="P139" s="22"/>
      <c r="Q139" s="22"/>
      <c r="R139" s="22">
        <v>7623</v>
      </c>
      <c r="S139" s="22" t="s">
        <v>1162</v>
      </c>
      <c r="T139" s="21" t="s">
        <v>1163</v>
      </c>
      <c r="U139" s="44">
        <v>1500</v>
      </c>
      <c r="V139" s="44">
        <v>1500</v>
      </c>
      <c r="W139" s="44">
        <v>0</v>
      </c>
      <c r="X139" s="44">
        <v>0</v>
      </c>
      <c r="Y139" s="44">
        <v>0</v>
      </c>
      <c r="Z139" s="44">
        <v>0</v>
      </c>
      <c r="AA139" s="44">
        <v>0</v>
      </c>
      <c r="AB139" s="44"/>
      <c r="AC139" s="50">
        <v>2178</v>
      </c>
      <c r="AD139" s="50">
        <v>1175</v>
      </c>
      <c r="AE139" s="34" t="s">
        <v>605</v>
      </c>
      <c r="AF139" s="34" t="s">
        <v>605</v>
      </c>
      <c r="AG139" s="22" t="s">
        <v>272</v>
      </c>
      <c r="AH139" s="21" t="s">
        <v>606</v>
      </c>
      <c r="AI139" s="58" t="s">
        <v>438</v>
      </c>
      <c r="AJ139" s="21" t="s">
        <v>439</v>
      </c>
      <c r="AK139" s="21" t="s">
        <v>82</v>
      </c>
      <c r="AL139" s="21" t="s">
        <v>543</v>
      </c>
      <c r="AM139" s="66" t="s">
        <v>608</v>
      </c>
      <c r="AN139" s="66" t="s">
        <v>56</v>
      </c>
      <c r="AO139" s="133" t="s">
        <v>1112</v>
      </c>
      <c r="AP139" s="66" t="s">
        <v>452</v>
      </c>
      <c r="AQ139" s="20" t="s">
        <v>1079</v>
      </c>
      <c r="AR139" s="20"/>
      <c r="AS139" s="20"/>
      <c r="AT139" s="20"/>
      <c r="AU139" s="128"/>
    </row>
    <row r="140" s="1" customFormat="1" ht="45" spans="1:48">
      <c r="A140" s="20">
        <v>84</v>
      </c>
      <c r="B140" s="20" t="s">
        <v>609</v>
      </c>
      <c r="C140" s="20">
        <v>2022</v>
      </c>
      <c r="D140" s="21" t="s">
        <v>430</v>
      </c>
      <c r="E140" s="21" t="s">
        <v>1164</v>
      </c>
      <c r="F140" s="21" t="s">
        <v>45</v>
      </c>
      <c r="G140" s="22" t="s">
        <v>1074</v>
      </c>
      <c r="H140" s="21" t="s">
        <v>1165</v>
      </c>
      <c r="I140" s="33" t="s">
        <v>1166</v>
      </c>
      <c r="J140" s="21"/>
      <c r="K140" s="21"/>
      <c r="L140" s="22">
        <v>1</v>
      </c>
      <c r="M140" s="21"/>
      <c r="N140" s="21"/>
      <c r="O140" s="21"/>
      <c r="P140" s="21"/>
      <c r="Q140" s="21"/>
      <c r="R140" s="22">
        <v>644</v>
      </c>
      <c r="S140" s="21" t="s">
        <v>78</v>
      </c>
      <c r="T140" s="21" t="s">
        <v>1076</v>
      </c>
      <c r="U140" s="44">
        <v>430</v>
      </c>
      <c r="V140" s="44">
        <v>130</v>
      </c>
      <c r="W140" s="44">
        <v>300</v>
      </c>
      <c r="X140" s="44">
        <v>0</v>
      </c>
      <c r="Y140" s="44">
        <v>0</v>
      </c>
      <c r="Z140" s="44">
        <v>0</v>
      </c>
      <c r="AA140" s="44">
        <v>0</v>
      </c>
      <c r="AB140" s="44"/>
      <c r="AC140" s="50">
        <v>184</v>
      </c>
      <c r="AD140" s="50">
        <v>46</v>
      </c>
      <c r="AE140" s="33" t="s">
        <v>613</v>
      </c>
      <c r="AF140" s="33" t="s">
        <v>613</v>
      </c>
      <c r="AG140" s="21" t="s">
        <v>78</v>
      </c>
      <c r="AH140" s="21" t="s">
        <v>1076</v>
      </c>
      <c r="AI140" s="58" t="s">
        <v>438</v>
      </c>
      <c r="AJ140" s="21" t="s">
        <v>439</v>
      </c>
      <c r="AK140" s="21" t="s">
        <v>82</v>
      </c>
      <c r="AL140" s="21" t="s">
        <v>543</v>
      </c>
      <c r="AM140" s="21" t="s">
        <v>440</v>
      </c>
      <c r="AN140" s="21" t="s">
        <v>56</v>
      </c>
      <c r="AO140" s="133" t="s">
        <v>1112</v>
      </c>
      <c r="AP140" s="21"/>
      <c r="AQ140" s="20" t="s">
        <v>1079</v>
      </c>
      <c r="AR140" s="20" t="s">
        <v>1079</v>
      </c>
      <c r="AS140" s="20"/>
      <c r="AT140" s="20"/>
      <c r="AU140" s="128"/>
      <c r="AV140" s="1" t="s">
        <v>1141</v>
      </c>
    </row>
    <row r="141" s="1" customFormat="1" ht="59" customHeight="1" spans="1:47">
      <c r="A141" s="20">
        <v>85</v>
      </c>
      <c r="B141" s="20" t="s">
        <v>614</v>
      </c>
      <c r="C141" s="20">
        <v>2022</v>
      </c>
      <c r="D141" s="21" t="s">
        <v>430</v>
      </c>
      <c r="E141" s="21" t="s">
        <v>615</v>
      </c>
      <c r="F141" s="21" t="s">
        <v>45</v>
      </c>
      <c r="G141" s="22" t="s">
        <v>1074</v>
      </c>
      <c r="H141" s="21" t="s">
        <v>455</v>
      </c>
      <c r="I141" s="33" t="s">
        <v>616</v>
      </c>
      <c r="J141" s="21"/>
      <c r="K141" s="21"/>
      <c r="L141" s="22">
        <v>1</v>
      </c>
      <c r="M141" s="21"/>
      <c r="N141" s="21"/>
      <c r="O141" s="21"/>
      <c r="P141" s="21"/>
      <c r="Q141" s="21"/>
      <c r="R141" s="22">
        <v>1197</v>
      </c>
      <c r="S141" s="21" t="s">
        <v>1156</v>
      </c>
      <c r="T141" s="21" t="s">
        <v>1157</v>
      </c>
      <c r="U141" s="44">
        <v>1500</v>
      </c>
      <c r="V141" s="44">
        <v>0</v>
      </c>
      <c r="W141" s="44">
        <v>1500</v>
      </c>
      <c r="X141" s="44">
        <v>0</v>
      </c>
      <c r="Y141" s="44">
        <v>0</v>
      </c>
      <c r="Z141" s="44">
        <v>0</v>
      </c>
      <c r="AA141" s="44">
        <v>0</v>
      </c>
      <c r="AB141" s="44"/>
      <c r="AC141" s="50">
        <v>342</v>
      </c>
      <c r="AD141" s="50">
        <v>113</v>
      </c>
      <c r="AE141" s="33" t="s">
        <v>617</v>
      </c>
      <c r="AF141" s="33" t="s">
        <v>618</v>
      </c>
      <c r="AG141" s="75" t="s">
        <v>272</v>
      </c>
      <c r="AH141" s="66" t="s">
        <v>606</v>
      </c>
      <c r="AI141" s="76" t="s">
        <v>438</v>
      </c>
      <c r="AJ141" s="66" t="s">
        <v>439</v>
      </c>
      <c r="AK141" s="21" t="s">
        <v>82</v>
      </c>
      <c r="AL141" s="21" t="s">
        <v>543</v>
      </c>
      <c r="AM141" s="21" t="s">
        <v>63</v>
      </c>
      <c r="AN141" s="21" t="s">
        <v>56</v>
      </c>
      <c r="AO141" s="133"/>
      <c r="AP141" s="21"/>
      <c r="AQ141" s="20"/>
      <c r="AR141" s="20"/>
      <c r="AS141" s="20"/>
      <c r="AT141" s="20"/>
      <c r="AU141" s="128"/>
    </row>
    <row r="142" s="1" customFormat="1" ht="45" spans="1:47">
      <c r="A142" s="20">
        <v>86</v>
      </c>
      <c r="B142" s="20" t="s">
        <v>619</v>
      </c>
      <c r="C142" s="20">
        <v>2022</v>
      </c>
      <c r="D142" s="21" t="s">
        <v>430</v>
      </c>
      <c r="E142" s="21" t="s">
        <v>620</v>
      </c>
      <c r="F142" s="21" t="s">
        <v>45</v>
      </c>
      <c r="G142" s="22" t="s">
        <v>1074</v>
      </c>
      <c r="H142" s="21" t="s">
        <v>621</v>
      </c>
      <c r="I142" s="33" t="s">
        <v>622</v>
      </c>
      <c r="J142" s="21"/>
      <c r="K142" s="21"/>
      <c r="L142" s="22">
        <v>1</v>
      </c>
      <c r="M142" s="21"/>
      <c r="N142" s="21"/>
      <c r="O142" s="21"/>
      <c r="P142" s="21"/>
      <c r="Q142" s="21"/>
      <c r="R142" s="22">
        <v>105</v>
      </c>
      <c r="S142" s="21" t="s">
        <v>200</v>
      </c>
      <c r="T142" s="21" t="s">
        <v>201</v>
      </c>
      <c r="U142" s="44">
        <v>120</v>
      </c>
      <c r="V142" s="44">
        <v>0</v>
      </c>
      <c r="W142" s="44">
        <v>120</v>
      </c>
      <c r="X142" s="44">
        <v>0</v>
      </c>
      <c r="Y142" s="44">
        <v>0</v>
      </c>
      <c r="Z142" s="44">
        <v>0</v>
      </c>
      <c r="AA142" s="44">
        <v>0</v>
      </c>
      <c r="AB142" s="44"/>
      <c r="AC142" s="50">
        <v>30</v>
      </c>
      <c r="AD142" s="50">
        <v>11</v>
      </c>
      <c r="AE142" s="33" t="s">
        <v>623</v>
      </c>
      <c r="AF142" s="33" t="s">
        <v>624</v>
      </c>
      <c r="AG142" s="21" t="s">
        <v>200</v>
      </c>
      <c r="AH142" s="21" t="s">
        <v>201</v>
      </c>
      <c r="AI142" s="58" t="s">
        <v>438</v>
      </c>
      <c r="AJ142" s="21" t="s">
        <v>439</v>
      </c>
      <c r="AK142" s="21" t="s">
        <v>82</v>
      </c>
      <c r="AL142" s="21" t="s">
        <v>543</v>
      </c>
      <c r="AM142" s="66" t="s">
        <v>438</v>
      </c>
      <c r="AN142" s="66" t="s">
        <v>56</v>
      </c>
      <c r="AO142" s="133" t="s">
        <v>1112</v>
      </c>
      <c r="AP142" s="66"/>
      <c r="AQ142" s="20"/>
      <c r="AR142" s="20"/>
      <c r="AS142" s="20"/>
      <c r="AT142" s="20"/>
      <c r="AU142" s="128"/>
    </row>
    <row r="143" s="1" customFormat="1" ht="82" customHeight="1" spans="1:47">
      <c r="A143" s="20">
        <v>87</v>
      </c>
      <c r="B143" s="20" t="s">
        <v>625</v>
      </c>
      <c r="C143" s="20">
        <v>2022</v>
      </c>
      <c r="D143" s="21" t="s">
        <v>430</v>
      </c>
      <c r="E143" s="21" t="s">
        <v>626</v>
      </c>
      <c r="F143" s="21" t="s">
        <v>45</v>
      </c>
      <c r="G143" s="22" t="s">
        <v>1074</v>
      </c>
      <c r="H143" s="21" t="s">
        <v>627</v>
      </c>
      <c r="I143" s="33" t="s">
        <v>628</v>
      </c>
      <c r="J143" s="21"/>
      <c r="K143" s="21"/>
      <c r="L143" s="22">
        <v>1</v>
      </c>
      <c r="M143" s="21"/>
      <c r="N143" s="21"/>
      <c r="O143" s="21"/>
      <c r="P143" s="21"/>
      <c r="Q143" s="21"/>
      <c r="R143" s="22">
        <v>401</v>
      </c>
      <c r="S143" s="21" t="s">
        <v>115</v>
      </c>
      <c r="T143" s="34" t="s">
        <v>1077</v>
      </c>
      <c r="U143" s="44">
        <v>350</v>
      </c>
      <c r="V143" s="44">
        <v>0</v>
      </c>
      <c r="W143" s="44">
        <v>350</v>
      </c>
      <c r="X143" s="44">
        <v>0</v>
      </c>
      <c r="Y143" s="44">
        <v>0</v>
      </c>
      <c r="Z143" s="44">
        <v>0</v>
      </c>
      <c r="AA143" s="44">
        <v>0</v>
      </c>
      <c r="AB143" s="44"/>
      <c r="AC143" s="50">
        <v>112</v>
      </c>
      <c r="AD143" s="50">
        <v>43</v>
      </c>
      <c r="AE143" s="33" t="s">
        <v>629</v>
      </c>
      <c r="AF143" s="33" t="s">
        <v>630</v>
      </c>
      <c r="AG143" s="21" t="s">
        <v>115</v>
      </c>
      <c r="AH143" s="21" t="s">
        <v>1077</v>
      </c>
      <c r="AI143" s="58" t="s">
        <v>438</v>
      </c>
      <c r="AJ143" s="21" t="s">
        <v>439</v>
      </c>
      <c r="AK143" s="21" t="s">
        <v>82</v>
      </c>
      <c r="AL143" s="21" t="s">
        <v>543</v>
      </c>
      <c r="AM143" s="59" t="s">
        <v>63</v>
      </c>
      <c r="AN143" s="21" t="s">
        <v>56</v>
      </c>
      <c r="AO143" s="133"/>
      <c r="AP143" s="21"/>
      <c r="AQ143" s="20"/>
      <c r="AR143" s="20"/>
      <c r="AS143" s="20"/>
      <c r="AT143" s="20"/>
      <c r="AU143" s="128"/>
    </row>
    <row r="144" s="1" customFormat="1" ht="42" customHeight="1" spans="1:48">
      <c r="A144" s="20">
        <v>88</v>
      </c>
      <c r="B144" s="20" t="s">
        <v>631</v>
      </c>
      <c r="C144" s="20">
        <v>2022</v>
      </c>
      <c r="D144" s="21" t="s">
        <v>430</v>
      </c>
      <c r="E144" s="21" t="s">
        <v>632</v>
      </c>
      <c r="F144" s="21" t="s">
        <v>45</v>
      </c>
      <c r="G144" s="22" t="s">
        <v>1074</v>
      </c>
      <c r="H144" s="21" t="s">
        <v>455</v>
      </c>
      <c r="I144" s="33" t="s">
        <v>1167</v>
      </c>
      <c r="J144" s="21"/>
      <c r="K144" s="21"/>
      <c r="L144" s="22">
        <v>1</v>
      </c>
      <c r="M144" s="21"/>
      <c r="N144" s="21"/>
      <c r="O144" s="21"/>
      <c r="P144" s="21"/>
      <c r="Q144" s="21"/>
      <c r="R144" s="22">
        <v>3371</v>
      </c>
      <c r="S144" s="21" t="s">
        <v>1156</v>
      </c>
      <c r="T144" s="21" t="s">
        <v>1157</v>
      </c>
      <c r="U144" s="44">
        <v>1500</v>
      </c>
      <c r="V144" s="44">
        <v>0</v>
      </c>
      <c r="W144" s="44">
        <v>0</v>
      </c>
      <c r="X144" s="44">
        <v>300</v>
      </c>
      <c r="Y144" s="44">
        <v>0</v>
      </c>
      <c r="Z144" s="44">
        <v>0</v>
      </c>
      <c r="AA144" s="44">
        <v>1200</v>
      </c>
      <c r="AB144" s="44"/>
      <c r="AC144" s="50">
        <v>963</v>
      </c>
      <c r="AD144" s="50">
        <v>290</v>
      </c>
      <c r="AE144" s="33" t="s">
        <v>634</v>
      </c>
      <c r="AF144" s="33" t="s">
        <v>634</v>
      </c>
      <c r="AG144" s="21" t="s">
        <v>1154</v>
      </c>
      <c r="AH144" s="21" t="s">
        <v>1155</v>
      </c>
      <c r="AI144" s="58" t="s">
        <v>438</v>
      </c>
      <c r="AJ144" s="21" t="s">
        <v>439</v>
      </c>
      <c r="AK144" s="21" t="s">
        <v>82</v>
      </c>
      <c r="AL144" s="21" t="s">
        <v>543</v>
      </c>
      <c r="AM144" s="66" t="s">
        <v>458</v>
      </c>
      <c r="AN144" s="66" t="s">
        <v>56</v>
      </c>
      <c r="AO144" s="21" t="s">
        <v>1078</v>
      </c>
      <c r="AP144" s="66"/>
      <c r="AQ144" s="20" t="s">
        <v>1079</v>
      </c>
      <c r="AR144" s="20" t="s">
        <v>1079</v>
      </c>
      <c r="AS144" s="20"/>
      <c r="AT144" s="20"/>
      <c r="AU144" s="128"/>
      <c r="AV144" s="1" t="s">
        <v>1141</v>
      </c>
    </row>
    <row r="145" s="1" customFormat="1" ht="45" spans="1:47">
      <c r="A145" s="20">
        <v>89</v>
      </c>
      <c r="B145" s="20" t="s">
        <v>635</v>
      </c>
      <c r="C145" s="20">
        <v>2022</v>
      </c>
      <c r="D145" s="21" t="s">
        <v>430</v>
      </c>
      <c r="E145" s="21" t="s">
        <v>636</v>
      </c>
      <c r="F145" s="21" t="s">
        <v>45</v>
      </c>
      <c r="G145" s="22" t="s">
        <v>1074</v>
      </c>
      <c r="H145" s="21" t="s">
        <v>637</v>
      </c>
      <c r="I145" s="33" t="s">
        <v>638</v>
      </c>
      <c r="J145" s="21"/>
      <c r="K145" s="21"/>
      <c r="L145" s="22">
        <v>1</v>
      </c>
      <c r="M145" s="21"/>
      <c r="N145" s="21"/>
      <c r="O145" s="21"/>
      <c r="P145" s="21"/>
      <c r="Q145" s="21"/>
      <c r="R145" s="22">
        <v>2860</v>
      </c>
      <c r="S145" s="21" t="s">
        <v>438</v>
      </c>
      <c r="T145" s="21" t="s">
        <v>439</v>
      </c>
      <c r="U145" s="44">
        <v>10000</v>
      </c>
      <c r="V145" s="44">
        <v>0</v>
      </c>
      <c r="W145" s="44">
        <v>0</v>
      </c>
      <c r="X145" s="44">
        <v>10000</v>
      </c>
      <c r="Y145" s="44">
        <v>0</v>
      </c>
      <c r="Z145" s="44">
        <v>0</v>
      </c>
      <c r="AA145" s="44">
        <v>0</v>
      </c>
      <c r="AB145" s="44"/>
      <c r="AC145" s="50">
        <v>817</v>
      </c>
      <c r="AD145" s="50">
        <v>478</v>
      </c>
      <c r="AE145" s="33" t="s">
        <v>639</v>
      </c>
      <c r="AF145" s="33" t="s">
        <v>640</v>
      </c>
      <c r="AG145" s="21" t="s">
        <v>438</v>
      </c>
      <c r="AH145" s="21" t="s">
        <v>439</v>
      </c>
      <c r="AI145" s="58" t="s">
        <v>438</v>
      </c>
      <c r="AJ145" s="21" t="s">
        <v>439</v>
      </c>
      <c r="AK145" s="21" t="s">
        <v>82</v>
      </c>
      <c r="AL145" s="21" t="s">
        <v>543</v>
      </c>
      <c r="AM145" s="21" t="s">
        <v>215</v>
      </c>
      <c r="AN145" s="21" t="s">
        <v>56</v>
      </c>
      <c r="AO145" s="21" t="s">
        <v>96</v>
      </c>
      <c r="AP145" s="21"/>
      <c r="AQ145" s="20"/>
      <c r="AR145" s="20"/>
      <c r="AS145" s="20"/>
      <c r="AT145" s="20"/>
      <c r="AU145" s="128"/>
    </row>
    <row r="146" s="1" customFormat="1" ht="33.75" spans="1:47">
      <c r="A146" s="20">
        <v>90</v>
      </c>
      <c r="B146" s="20" t="s">
        <v>641</v>
      </c>
      <c r="C146" s="20">
        <v>2022</v>
      </c>
      <c r="D146" s="21" t="s">
        <v>430</v>
      </c>
      <c r="E146" s="21" t="s">
        <v>642</v>
      </c>
      <c r="F146" s="21" t="s">
        <v>45</v>
      </c>
      <c r="G146" s="22" t="s">
        <v>1074</v>
      </c>
      <c r="H146" s="21" t="s">
        <v>509</v>
      </c>
      <c r="I146" s="33" t="s">
        <v>643</v>
      </c>
      <c r="J146" s="21"/>
      <c r="K146" s="21"/>
      <c r="L146" s="22">
        <v>1</v>
      </c>
      <c r="M146" s="21"/>
      <c r="N146" s="21"/>
      <c r="O146" s="21"/>
      <c r="P146" s="21"/>
      <c r="Q146" s="21"/>
      <c r="R146" s="22">
        <v>70</v>
      </c>
      <c r="S146" s="21" t="s">
        <v>168</v>
      </c>
      <c r="T146" s="21" t="s">
        <v>1117</v>
      </c>
      <c r="U146" s="44">
        <v>50</v>
      </c>
      <c r="V146" s="44">
        <v>0</v>
      </c>
      <c r="W146" s="44">
        <v>50</v>
      </c>
      <c r="X146" s="44">
        <v>0</v>
      </c>
      <c r="Y146" s="44">
        <v>0</v>
      </c>
      <c r="Z146" s="44">
        <v>0</v>
      </c>
      <c r="AA146" s="44">
        <v>0</v>
      </c>
      <c r="AB146" s="44"/>
      <c r="AC146" s="50">
        <v>20</v>
      </c>
      <c r="AD146" s="50">
        <v>0</v>
      </c>
      <c r="AE146" s="33" t="s">
        <v>644</v>
      </c>
      <c r="AF146" s="33" t="s">
        <v>618</v>
      </c>
      <c r="AG146" s="21" t="s">
        <v>168</v>
      </c>
      <c r="AH146" s="21" t="s">
        <v>1117</v>
      </c>
      <c r="AI146" s="58" t="s">
        <v>438</v>
      </c>
      <c r="AJ146" s="21" t="s">
        <v>439</v>
      </c>
      <c r="AK146" s="21" t="s">
        <v>82</v>
      </c>
      <c r="AL146" s="21" t="s">
        <v>543</v>
      </c>
      <c r="AM146" s="21" t="s">
        <v>458</v>
      </c>
      <c r="AN146" s="21" t="s">
        <v>203</v>
      </c>
      <c r="AO146" s="133"/>
      <c r="AP146" s="21"/>
      <c r="AQ146" s="20" t="s">
        <v>1079</v>
      </c>
      <c r="AR146" s="20"/>
      <c r="AS146" s="20"/>
      <c r="AT146" s="20"/>
      <c r="AU146" s="128"/>
    </row>
    <row r="147" s="1" customFormat="1" ht="49" customHeight="1" spans="1:47">
      <c r="A147" s="20">
        <v>91</v>
      </c>
      <c r="B147" s="20" t="s">
        <v>645</v>
      </c>
      <c r="C147" s="20">
        <v>2022</v>
      </c>
      <c r="D147" s="110" t="s">
        <v>430</v>
      </c>
      <c r="E147" s="21" t="s">
        <v>646</v>
      </c>
      <c r="F147" s="21" t="s">
        <v>45</v>
      </c>
      <c r="G147" s="22" t="s">
        <v>1074</v>
      </c>
      <c r="H147" s="21" t="s">
        <v>455</v>
      </c>
      <c r="I147" s="33" t="s">
        <v>647</v>
      </c>
      <c r="J147" s="21"/>
      <c r="K147" s="21"/>
      <c r="L147" s="22">
        <v>1</v>
      </c>
      <c r="M147" s="21"/>
      <c r="N147" s="21"/>
      <c r="O147" s="21"/>
      <c r="P147" s="21"/>
      <c r="Q147" s="21"/>
      <c r="R147" s="22">
        <v>1197</v>
      </c>
      <c r="S147" s="21" t="s">
        <v>168</v>
      </c>
      <c r="T147" s="21" t="s">
        <v>1117</v>
      </c>
      <c r="U147" s="44">
        <v>120</v>
      </c>
      <c r="V147" s="44">
        <v>120</v>
      </c>
      <c r="W147" s="44">
        <v>0</v>
      </c>
      <c r="X147" s="44">
        <v>0</v>
      </c>
      <c r="Y147" s="44">
        <v>0</v>
      </c>
      <c r="Z147" s="44">
        <v>0</v>
      </c>
      <c r="AA147" s="44">
        <v>0</v>
      </c>
      <c r="AB147" s="44"/>
      <c r="AC147" s="50">
        <v>342</v>
      </c>
      <c r="AD147" s="50">
        <v>113</v>
      </c>
      <c r="AE147" s="33" t="s">
        <v>648</v>
      </c>
      <c r="AF147" s="33" t="s">
        <v>618</v>
      </c>
      <c r="AG147" s="110" t="s">
        <v>168</v>
      </c>
      <c r="AH147" s="110" t="s">
        <v>1117</v>
      </c>
      <c r="AI147" s="234" t="s">
        <v>438</v>
      </c>
      <c r="AJ147" s="110" t="s">
        <v>439</v>
      </c>
      <c r="AK147" s="110" t="s">
        <v>82</v>
      </c>
      <c r="AL147" s="110" t="s">
        <v>543</v>
      </c>
      <c r="AM147" s="110" t="s">
        <v>458</v>
      </c>
      <c r="AN147" s="110" t="s">
        <v>203</v>
      </c>
      <c r="AO147" s="235"/>
      <c r="AP147" s="110"/>
      <c r="AQ147" s="20"/>
      <c r="AR147" s="20"/>
      <c r="AS147" s="20"/>
      <c r="AT147" s="20"/>
      <c r="AU147" s="128" t="s">
        <v>1128</v>
      </c>
    </row>
    <row r="148" s="1" customFormat="1" ht="45" spans="1:47">
      <c r="A148" s="20">
        <v>92</v>
      </c>
      <c r="B148" s="20" t="s">
        <v>649</v>
      </c>
      <c r="C148" s="20">
        <v>2022</v>
      </c>
      <c r="D148" s="21" t="s">
        <v>430</v>
      </c>
      <c r="E148" s="21" t="s">
        <v>650</v>
      </c>
      <c r="F148" s="21" t="s">
        <v>45</v>
      </c>
      <c r="G148" s="22" t="s">
        <v>1074</v>
      </c>
      <c r="H148" s="21" t="s">
        <v>455</v>
      </c>
      <c r="I148" s="33" t="s">
        <v>651</v>
      </c>
      <c r="J148" s="21"/>
      <c r="K148" s="21"/>
      <c r="L148" s="22">
        <v>1</v>
      </c>
      <c r="M148" s="21"/>
      <c r="N148" s="21"/>
      <c r="O148" s="21"/>
      <c r="P148" s="21"/>
      <c r="Q148" s="21"/>
      <c r="R148" s="22">
        <v>1197</v>
      </c>
      <c r="S148" s="21" t="s">
        <v>168</v>
      </c>
      <c r="T148" s="21" t="s">
        <v>1117</v>
      </c>
      <c r="U148" s="44">
        <v>80</v>
      </c>
      <c r="V148" s="44">
        <v>80</v>
      </c>
      <c r="W148" s="44">
        <v>0</v>
      </c>
      <c r="X148" s="44">
        <v>0</v>
      </c>
      <c r="Y148" s="44">
        <v>0</v>
      </c>
      <c r="Z148" s="44">
        <v>0</v>
      </c>
      <c r="AA148" s="44">
        <v>0</v>
      </c>
      <c r="AB148" s="44"/>
      <c r="AC148" s="50">
        <v>342</v>
      </c>
      <c r="AD148" s="50">
        <v>113</v>
      </c>
      <c r="AE148" s="33" t="s">
        <v>652</v>
      </c>
      <c r="AF148" s="33" t="s">
        <v>618</v>
      </c>
      <c r="AG148" s="21" t="s">
        <v>168</v>
      </c>
      <c r="AH148" s="21" t="s">
        <v>1117</v>
      </c>
      <c r="AI148" s="58" t="s">
        <v>438</v>
      </c>
      <c r="AJ148" s="21" t="s">
        <v>439</v>
      </c>
      <c r="AK148" s="21" t="s">
        <v>82</v>
      </c>
      <c r="AL148" s="21" t="s">
        <v>543</v>
      </c>
      <c r="AM148" s="21" t="s">
        <v>215</v>
      </c>
      <c r="AN148" s="21" t="s">
        <v>203</v>
      </c>
      <c r="AO148" s="133"/>
      <c r="AP148" s="21"/>
      <c r="AQ148" s="20"/>
      <c r="AR148" s="20"/>
      <c r="AS148" s="20"/>
      <c r="AT148" s="20"/>
      <c r="AU148" s="128"/>
    </row>
    <row r="149" s="1" customFormat="1" ht="67.5" spans="1:47">
      <c r="A149" s="20">
        <v>93</v>
      </c>
      <c r="B149" s="20" t="s">
        <v>653</v>
      </c>
      <c r="C149" s="20">
        <v>2022</v>
      </c>
      <c r="D149" s="22" t="s">
        <v>654</v>
      </c>
      <c r="E149" s="22" t="s">
        <v>655</v>
      </c>
      <c r="F149" s="22" t="s">
        <v>45</v>
      </c>
      <c r="G149" s="22" t="s">
        <v>1074</v>
      </c>
      <c r="H149" s="22" t="s">
        <v>546</v>
      </c>
      <c r="I149" s="34" t="s">
        <v>656</v>
      </c>
      <c r="J149" s="22"/>
      <c r="K149" s="22"/>
      <c r="L149" s="22">
        <v>1</v>
      </c>
      <c r="M149" s="22"/>
      <c r="N149" s="22"/>
      <c r="O149" s="22"/>
      <c r="P149" s="22"/>
      <c r="Q149" s="22"/>
      <c r="R149" s="22">
        <v>2475</v>
      </c>
      <c r="S149" s="22" t="s">
        <v>50</v>
      </c>
      <c r="T149" s="21" t="s">
        <v>51</v>
      </c>
      <c r="U149" s="44">
        <v>400</v>
      </c>
      <c r="V149" s="44">
        <v>0</v>
      </c>
      <c r="W149" s="44">
        <v>400</v>
      </c>
      <c r="X149" s="44">
        <v>0</v>
      </c>
      <c r="Y149" s="44">
        <v>0</v>
      </c>
      <c r="Z149" s="44">
        <v>0</v>
      </c>
      <c r="AA149" s="44">
        <v>0</v>
      </c>
      <c r="AB149" s="44"/>
      <c r="AC149" s="50">
        <v>707</v>
      </c>
      <c r="AD149" s="50">
        <v>447</v>
      </c>
      <c r="AE149" s="34" t="s">
        <v>657</v>
      </c>
      <c r="AF149" s="34" t="s">
        <v>657</v>
      </c>
      <c r="AG149" s="22" t="s">
        <v>658</v>
      </c>
      <c r="AH149" s="21" t="s">
        <v>659</v>
      </c>
      <c r="AI149" s="114" t="s">
        <v>658</v>
      </c>
      <c r="AJ149" s="21" t="s">
        <v>659</v>
      </c>
      <c r="AK149" s="21" t="s">
        <v>1073</v>
      </c>
      <c r="AL149" s="21" t="s">
        <v>543</v>
      </c>
      <c r="AM149" s="21" t="s">
        <v>266</v>
      </c>
      <c r="AN149" s="21" t="s">
        <v>203</v>
      </c>
      <c r="AO149" s="133"/>
      <c r="AP149" s="21"/>
      <c r="AQ149" s="20"/>
      <c r="AR149" s="20"/>
      <c r="AS149" s="20"/>
      <c r="AT149" s="20"/>
      <c r="AU149" s="128"/>
    </row>
    <row r="150" s="3" customFormat="1" ht="18" customHeight="1" spans="1:47">
      <c r="A150" s="155"/>
      <c r="B150" s="190" t="s">
        <v>660</v>
      </c>
      <c r="C150" s="190"/>
      <c r="D150" s="191"/>
      <c r="E150" s="191"/>
      <c r="F150" s="190"/>
      <c r="G150" s="191"/>
      <c r="H150" s="191"/>
      <c r="I150" s="190"/>
      <c r="J150" s="166">
        <v>0</v>
      </c>
      <c r="K150" s="166">
        <v>0</v>
      </c>
      <c r="L150" s="166">
        <v>0</v>
      </c>
      <c r="M150" s="166">
        <v>0</v>
      </c>
      <c r="N150" s="166">
        <v>0</v>
      </c>
      <c r="O150" s="166">
        <v>0</v>
      </c>
      <c r="P150" s="166">
        <v>0</v>
      </c>
      <c r="Q150" s="166">
        <v>0</v>
      </c>
      <c r="R150" s="166">
        <v>0</v>
      </c>
      <c r="S150" s="166">
        <v>0</v>
      </c>
      <c r="T150" s="166">
        <v>0</v>
      </c>
      <c r="U150" s="166">
        <v>0</v>
      </c>
      <c r="V150" s="166">
        <v>0</v>
      </c>
      <c r="W150" s="166">
        <v>0</v>
      </c>
      <c r="X150" s="166">
        <v>0</v>
      </c>
      <c r="Y150" s="166">
        <v>0</v>
      </c>
      <c r="Z150" s="166">
        <v>0</v>
      </c>
      <c r="AA150" s="166">
        <v>0</v>
      </c>
      <c r="AB150" s="166"/>
      <c r="AC150" s="166">
        <v>0</v>
      </c>
      <c r="AD150" s="166">
        <v>0</v>
      </c>
      <c r="AE150" s="205"/>
      <c r="AF150" s="205"/>
      <c r="AG150" s="201"/>
      <c r="AH150" s="201"/>
      <c r="AI150" s="206"/>
      <c r="AJ150" s="201"/>
      <c r="AK150" s="201"/>
      <c r="AL150" s="201"/>
      <c r="AM150" s="175"/>
      <c r="AN150" s="163"/>
      <c r="AO150" s="178"/>
      <c r="AP150" s="163"/>
      <c r="AQ150" s="178"/>
      <c r="AR150" s="178"/>
      <c r="AS150" s="178"/>
      <c r="AT150" s="178"/>
      <c r="AU150" s="178"/>
    </row>
    <row r="151" s="3" customFormat="1" ht="18" customHeight="1" spans="1:47">
      <c r="A151" s="155"/>
      <c r="B151" s="190" t="s">
        <v>661</v>
      </c>
      <c r="C151" s="190"/>
      <c r="D151" s="191"/>
      <c r="E151" s="191"/>
      <c r="F151" s="190"/>
      <c r="G151" s="191"/>
      <c r="H151" s="191"/>
      <c r="I151" s="190"/>
      <c r="J151" s="166">
        <v>0</v>
      </c>
      <c r="K151" s="166">
        <v>0</v>
      </c>
      <c r="L151" s="166">
        <v>0</v>
      </c>
      <c r="M151" s="166">
        <v>0</v>
      </c>
      <c r="N151" s="166">
        <v>0</v>
      </c>
      <c r="O151" s="166">
        <v>0</v>
      </c>
      <c r="P151" s="166">
        <v>0</v>
      </c>
      <c r="Q151" s="166">
        <v>0</v>
      </c>
      <c r="R151" s="166">
        <v>0</v>
      </c>
      <c r="S151" s="166">
        <v>0</v>
      </c>
      <c r="T151" s="166">
        <v>0</v>
      </c>
      <c r="U151" s="166">
        <v>0</v>
      </c>
      <c r="V151" s="166">
        <v>0</v>
      </c>
      <c r="W151" s="166">
        <v>0</v>
      </c>
      <c r="X151" s="166">
        <v>0</v>
      </c>
      <c r="Y151" s="166">
        <v>0</v>
      </c>
      <c r="Z151" s="166">
        <v>0</v>
      </c>
      <c r="AA151" s="166">
        <v>0</v>
      </c>
      <c r="AB151" s="166"/>
      <c r="AC151" s="166">
        <v>0</v>
      </c>
      <c r="AD151" s="166">
        <v>0</v>
      </c>
      <c r="AE151" s="205"/>
      <c r="AF151" s="205"/>
      <c r="AG151" s="201"/>
      <c r="AH151" s="201"/>
      <c r="AI151" s="206"/>
      <c r="AJ151" s="201"/>
      <c r="AK151" s="201"/>
      <c r="AL151" s="201"/>
      <c r="AM151" s="175"/>
      <c r="AN151" s="163"/>
      <c r="AO151" s="178"/>
      <c r="AP151" s="163"/>
      <c r="AQ151" s="178"/>
      <c r="AR151" s="178"/>
      <c r="AS151" s="178"/>
      <c r="AT151" s="178"/>
      <c r="AU151" s="178"/>
    </row>
    <row r="152" s="3" customFormat="1" ht="18" customHeight="1" spans="1:47">
      <c r="A152" s="155"/>
      <c r="B152" s="190" t="s">
        <v>662</v>
      </c>
      <c r="C152" s="190"/>
      <c r="D152" s="191"/>
      <c r="E152" s="191"/>
      <c r="F152" s="190"/>
      <c r="G152" s="191"/>
      <c r="H152" s="191"/>
      <c r="I152" s="190"/>
      <c r="J152" s="166">
        <f t="shared" ref="J152:AA152" si="31">SUM(J153:J156)</f>
        <v>0</v>
      </c>
      <c r="K152" s="166">
        <f t="shared" si="31"/>
        <v>0</v>
      </c>
      <c r="L152" s="166">
        <f t="shared" si="31"/>
        <v>4</v>
      </c>
      <c r="M152" s="166">
        <f t="shared" si="31"/>
        <v>0</v>
      </c>
      <c r="N152" s="166">
        <f t="shared" si="31"/>
        <v>0</v>
      </c>
      <c r="O152" s="166">
        <f t="shared" si="31"/>
        <v>0</v>
      </c>
      <c r="P152" s="166">
        <f t="shared" si="31"/>
        <v>0</v>
      </c>
      <c r="Q152" s="166">
        <f t="shared" si="31"/>
        <v>0</v>
      </c>
      <c r="R152" s="166">
        <f t="shared" si="31"/>
        <v>6580</v>
      </c>
      <c r="S152" s="166">
        <f t="shared" si="31"/>
        <v>0</v>
      </c>
      <c r="T152" s="166">
        <f t="shared" si="31"/>
        <v>0</v>
      </c>
      <c r="U152" s="166">
        <f t="shared" si="31"/>
        <v>8000</v>
      </c>
      <c r="V152" s="166">
        <f t="shared" si="31"/>
        <v>0</v>
      </c>
      <c r="W152" s="166">
        <f t="shared" si="31"/>
        <v>8000</v>
      </c>
      <c r="X152" s="166">
        <f t="shared" si="31"/>
        <v>0</v>
      </c>
      <c r="Y152" s="166">
        <f t="shared" si="31"/>
        <v>0</v>
      </c>
      <c r="Z152" s="166">
        <f t="shared" si="31"/>
        <v>0</v>
      </c>
      <c r="AA152" s="166">
        <f t="shared" si="31"/>
        <v>0</v>
      </c>
      <c r="AB152" s="166"/>
      <c r="AC152" s="166">
        <f>SUM(AC153:AC156)</f>
        <v>1880</v>
      </c>
      <c r="AD152" s="166">
        <f>SUM(AD153:AD156)</f>
        <v>683</v>
      </c>
      <c r="AE152" s="205"/>
      <c r="AF152" s="205"/>
      <c r="AG152" s="201"/>
      <c r="AH152" s="201"/>
      <c r="AI152" s="206"/>
      <c r="AJ152" s="201"/>
      <c r="AK152" s="201"/>
      <c r="AL152" s="201"/>
      <c r="AM152" s="175"/>
      <c r="AN152" s="163"/>
      <c r="AO152" s="178"/>
      <c r="AP152" s="163"/>
      <c r="AQ152" s="178"/>
      <c r="AR152" s="178"/>
      <c r="AS152" s="178"/>
      <c r="AT152" s="178"/>
      <c r="AU152" s="178"/>
    </row>
    <row r="153" s="1" customFormat="1" ht="67.5" spans="1:47">
      <c r="A153" s="20">
        <v>94</v>
      </c>
      <c r="B153" s="20" t="s">
        <v>663</v>
      </c>
      <c r="C153" s="20">
        <v>2022</v>
      </c>
      <c r="D153" s="22" t="s">
        <v>664</v>
      </c>
      <c r="E153" s="23" t="s">
        <v>665</v>
      </c>
      <c r="F153" s="22" t="s">
        <v>45</v>
      </c>
      <c r="G153" s="22" t="s">
        <v>1074</v>
      </c>
      <c r="H153" s="22" t="s">
        <v>335</v>
      </c>
      <c r="I153" s="34" t="s">
        <v>666</v>
      </c>
      <c r="J153" s="22"/>
      <c r="K153" s="22"/>
      <c r="L153" s="22">
        <v>1</v>
      </c>
      <c r="M153" s="22"/>
      <c r="N153" s="22"/>
      <c r="O153" s="22"/>
      <c r="P153" s="22"/>
      <c r="Q153" s="22"/>
      <c r="R153" s="22">
        <v>1631</v>
      </c>
      <c r="S153" s="22" t="s">
        <v>50</v>
      </c>
      <c r="T153" s="21" t="s">
        <v>51</v>
      </c>
      <c r="U153" s="44">
        <v>3000</v>
      </c>
      <c r="V153" s="44">
        <v>0</v>
      </c>
      <c r="W153" s="44">
        <v>3000</v>
      </c>
      <c r="X153" s="44">
        <v>0</v>
      </c>
      <c r="Y153" s="44">
        <v>0</v>
      </c>
      <c r="Z153" s="44">
        <v>0</v>
      </c>
      <c r="AA153" s="44">
        <v>0</v>
      </c>
      <c r="AB153" s="44"/>
      <c r="AC153" s="50">
        <v>466</v>
      </c>
      <c r="AD153" s="50">
        <v>135</v>
      </c>
      <c r="AE153" s="34" t="s">
        <v>667</v>
      </c>
      <c r="AF153" s="34" t="s">
        <v>668</v>
      </c>
      <c r="AG153" s="22" t="s">
        <v>50</v>
      </c>
      <c r="AH153" s="21" t="s">
        <v>51</v>
      </c>
      <c r="AI153" s="58" t="s">
        <v>669</v>
      </c>
      <c r="AJ153" s="21" t="s">
        <v>670</v>
      </c>
      <c r="AK153" s="21" t="s">
        <v>671</v>
      </c>
      <c r="AL153" s="21" t="s">
        <v>543</v>
      </c>
      <c r="AM153" s="21" t="s">
        <v>266</v>
      </c>
      <c r="AN153" s="21" t="s">
        <v>56</v>
      </c>
      <c r="AO153" s="133"/>
      <c r="AP153" s="21"/>
      <c r="AQ153" s="20"/>
      <c r="AR153" s="20"/>
      <c r="AS153" s="20"/>
      <c r="AT153" s="20"/>
      <c r="AU153" s="128"/>
    </row>
    <row r="154" s="1" customFormat="1" ht="67.5" spans="1:47">
      <c r="A154" s="20">
        <v>95</v>
      </c>
      <c r="B154" s="20" t="s">
        <v>672</v>
      </c>
      <c r="C154" s="20">
        <v>2022</v>
      </c>
      <c r="D154" s="21" t="s">
        <v>664</v>
      </c>
      <c r="E154" s="21" t="s">
        <v>673</v>
      </c>
      <c r="F154" s="21" t="s">
        <v>45</v>
      </c>
      <c r="G154" s="22" t="s">
        <v>1074</v>
      </c>
      <c r="H154" s="21" t="s">
        <v>674</v>
      </c>
      <c r="I154" s="33" t="s">
        <v>675</v>
      </c>
      <c r="J154" s="21"/>
      <c r="K154" s="21"/>
      <c r="L154" s="21">
        <v>1</v>
      </c>
      <c r="M154" s="21"/>
      <c r="N154" s="21"/>
      <c r="O154" s="21"/>
      <c r="P154" s="21"/>
      <c r="Q154" s="21"/>
      <c r="R154" s="22">
        <v>3584</v>
      </c>
      <c r="S154" s="21" t="s">
        <v>78</v>
      </c>
      <c r="T154" s="21" t="s">
        <v>1076</v>
      </c>
      <c r="U154" s="44">
        <v>1500</v>
      </c>
      <c r="V154" s="44">
        <v>0</v>
      </c>
      <c r="W154" s="44">
        <v>1500</v>
      </c>
      <c r="X154" s="44">
        <v>0</v>
      </c>
      <c r="Y154" s="44">
        <v>0</v>
      </c>
      <c r="Z154" s="44">
        <v>0</v>
      </c>
      <c r="AA154" s="44">
        <v>0</v>
      </c>
      <c r="AB154" s="44"/>
      <c r="AC154" s="50">
        <v>1024</v>
      </c>
      <c r="AD154" s="50">
        <v>369</v>
      </c>
      <c r="AE154" s="33" t="s">
        <v>676</v>
      </c>
      <c r="AF154" s="33" t="s">
        <v>677</v>
      </c>
      <c r="AG154" s="21" t="s">
        <v>78</v>
      </c>
      <c r="AH154" s="21" t="s">
        <v>1076</v>
      </c>
      <c r="AI154" s="58" t="s">
        <v>669</v>
      </c>
      <c r="AJ154" s="21" t="s">
        <v>670</v>
      </c>
      <c r="AK154" s="21" t="s">
        <v>671</v>
      </c>
      <c r="AL154" s="21" t="s">
        <v>543</v>
      </c>
      <c r="AM154" s="21" t="s">
        <v>266</v>
      </c>
      <c r="AN154" s="21" t="s">
        <v>203</v>
      </c>
      <c r="AO154" s="133"/>
      <c r="AP154" s="21"/>
      <c r="AQ154" s="20"/>
      <c r="AR154" s="20"/>
      <c r="AS154" s="20"/>
      <c r="AT154" s="20"/>
      <c r="AU154" s="128"/>
    </row>
    <row r="155" s="1" customFormat="1" ht="67.5" spans="1:47">
      <c r="A155" s="20">
        <v>96</v>
      </c>
      <c r="B155" s="20" t="s">
        <v>680</v>
      </c>
      <c r="C155" s="20">
        <v>2022</v>
      </c>
      <c r="D155" s="21" t="s">
        <v>664</v>
      </c>
      <c r="E155" s="21" t="s">
        <v>681</v>
      </c>
      <c r="F155" s="26" t="s">
        <v>45</v>
      </c>
      <c r="G155" s="22" t="s">
        <v>1074</v>
      </c>
      <c r="H155" s="25" t="s">
        <v>682</v>
      </c>
      <c r="I155" s="36" t="s">
        <v>683</v>
      </c>
      <c r="J155" s="24"/>
      <c r="K155" s="24"/>
      <c r="L155" s="24">
        <v>1</v>
      </c>
      <c r="M155" s="24"/>
      <c r="N155" s="24"/>
      <c r="O155" s="24"/>
      <c r="P155" s="24"/>
      <c r="Q155" s="24"/>
      <c r="R155" s="22">
        <v>280</v>
      </c>
      <c r="S155" s="21" t="s">
        <v>200</v>
      </c>
      <c r="T155" s="21" t="s">
        <v>201</v>
      </c>
      <c r="U155" s="44">
        <v>2000</v>
      </c>
      <c r="V155" s="44">
        <v>0</v>
      </c>
      <c r="W155" s="44">
        <v>2000</v>
      </c>
      <c r="X155" s="44">
        <v>0</v>
      </c>
      <c r="Y155" s="44">
        <v>0</v>
      </c>
      <c r="Z155" s="44">
        <v>0</v>
      </c>
      <c r="AA155" s="44">
        <v>0</v>
      </c>
      <c r="AB155" s="44"/>
      <c r="AC155" s="50">
        <v>80</v>
      </c>
      <c r="AD155" s="50">
        <v>80</v>
      </c>
      <c r="AE155" s="33" t="s">
        <v>684</v>
      </c>
      <c r="AF155" s="33" t="s">
        <v>685</v>
      </c>
      <c r="AG155" s="21" t="s">
        <v>200</v>
      </c>
      <c r="AH155" s="21" t="s">
        <v>201</v>
      </c>
      <c r="AI155" s="58" t="s">
        <v>669</v>
      </c>
      <c r="AJ155" s="21" t="s">
        <v>670</v>
      </c>
      <c r="AK155" s="21" t="s">
        <v>671</v>
      </c>
      <c r="AL155" s="21" t="s">
        <v>543</v>
      </c>
      <c r="AM155" s="21" t="s">
        <v>266</v>
      </c>
      <c r="AN155" s="21" t="s">
        <v>203</v>
      </c>
      <c r="AO155" s="133"/>
      <c r="AP155" s="21"/>
      <c r="AQ155" s="20"/>
      <c r="AR155" s="20"/>
      <c r="AS155" s="20"/>
      <c r="AT155" s="20"/>
      <c r="AU155" s="128"/>
    </row>
    <row r="156" s="1" customFormat="1" ht="67.5" spans="1:47">
      <c r="A156" s="20">
        <v>97</v>
      </c>
      <c r="B156" s="20" t="s">
        <v>686</v>
      </c>
      <c r="C156" s="20">
        <v>2022</v>
      </c>
      <c r="D156" s="21" t="s">
        <v>664</v>
      </c>
      <c r="E156" s="21" t="s">
        <v>687</v>
      </c>
      <c r="F156" s="26" t="s">
        <v>45</v>
      </c>
      <c r="G156" s="22" t="s">
        <v>1074</v>
      </c>
      <c r="H156" s="25" t="s">
        <v>461</v>
      </c>
      <c r="I156" s="36" t="s">
        <v>688</v>
      </c>
      <c r="J156" s="24"/>
      <c r="K156" s="24"/>
      <c r="L156" s="22">
        <v>1</v>
      </c>
      <c r="M156" s="24"/>
      <c r="N156" s="24"/>
      <c r="O156" s="24"/>
      <c r="P156" s="24"/>
      <c r="Q156" s="24"/>
      <c r="R156" s="22">
        <v>1085</v>
      </c>
      <c r="S156" s="21" t="s">
        <v>70</v>
      </c>
      <c r="T156" s="21" t="s">
        <v>1075</v>
      </c>
      <c r="U156" s="44">
        <v>1500</v>
      </c>
      <c r="V156" s="44">
        <v>0</v>
      </c>
      <c r="W156" s="44">
        <v>1500</v>
      </c>
      <c r="X156" s="44">
        <v>0</v>
      </c>
      <c r="Y156" s="44">
        <v>0</v>
      </c>
      <c r="Z156" s="44">
        <v>0</v>
      </c>
      <c r="AA156" s="44">
        <v>0</v>
      </c>
      <c r="AB156" s="44"/>
      <c r="AC156" s="50">
        <v>310</v>
      </c>
      <c r="AD156" s="50">
        <v>99</v>
      </c>
      <c r="AE156" s="33" t="s">
        <v>684</v>
      </c>
      <c r="AF156" s="33" t="s">
        <v>689</v>
      </c>
      <c r="AG156" s="21" t="s">
        <v>70</v>
      </c>
      <c r="AH156" s="21" t="s">
        <v>1075</v>
      </c>
      <c r="AI156" s="58" t="s">
        <v>669</v>
      </c>
      <c r="AJ156" s="21" t="s">
        <v>670</v>
      </c>
      <c r="AK156" s="21" t="s">
        <v>671</v>
      </c>
      <c r="AL156" s="21" t="s">
        <v>543</v>
      </c>
      <c r="AM156" s="21" t="s">
        <v>266</v>
      </c>
      <c r="AN156" s="21" t="s">
        <v>203</v>
      </c>
      <c r="AO156" s="21" t="s">
        <v>96</v>
      </c>
      <c r="AP156" s="21"/>
      <c r="AQ156" s="20"/>
      <c r="AR156" s="20"/>
      <c r="AS156" s="20"/>
      <c r="AT156" s="20"/>
      <c r="AU156" s="128"/>
    </row>
    <row r="157" s="3" customFormat="1" ht="18" customHeight="1" spans="1:47">
      <c r="A157" s="155"/>
      <c r="B157" s="190" t="s">
        <v>690</v>
      </c>
      <c r="C157" s="190"/>
      <c r="D157" s="191"/>
      <c r="E157" s="191"/>
      <c r="F157" s="190"/>
      <c r="G157" s="191"/>
      <c r="H157" s="191"/>
      <c r="I157" s="190"/>
      <c r="J157" s="166">
        <v>0</v>
      </c>
      <c r="K157" s="166">
        <v>0</v>
      </c>
      <c r="L157" s="166">
        <v>0</v>
      </c>
      <c r="M157" s="166">
        <v>0</v>
      </c>
      <c r="N157" s="166">
        <v>0</v>
      </c>
      <c r="O157" s="166">
        <v>0</v>
      </c>
      <c r="P157" s="166">
        <v>0</v>
      </c>
      <c r="Q157" s="166">
        <v>0</v>
      </c>
      <c r="R157" s="166">
        <v>0</v>
      </c>
      <c r="S157" s="166">
        <v>0</v>
      </c>
      <c r="T157" s="166">
        <v>0</v>
      </c>
      <c r="U157" s="166">
        <v>0</v>
      </c>
      <c r="V157" s="166">
        <v>0</v>
      </c>
      <c r="W157" s="166">
        <v>0</v>
      </c>
      <c r="X157" s="166">
        <v>0</v>
      </c>
      <c r="Y157" s="166">
        <v>0</v>
      </c>
      <c r="Z157" s="166">
        <v>0</v>
      </c>
      <c r="AA157" s="166">
        <v>0</v>
      </c>
      <c r="AB157" s="166"/>
      <c r="AC157" s="166">
        <v>0</v>
      </c>
      <c r="AD157" s="166">
        <v>0</v>
      </c>
      <c r="AE157" s="205"/>
      <c r="AF157" s="205"/>
      <c r="AG157" s="201"/>
      <c r="AH157" s="201"/>
      <c r="AI157" s="206"/>
      <c r="AJ157" s="201"/>
      <c r="AK157" s="201"/>
      <c r="AL157" s="201"/>
      <c r="AM157" s="175"/>
      <c r="AN157" s="163"/>
      <c r="AO157" s="178"/>
      <c r="AP157" s="163"/>
      <c r="AQ157" s="178"/>
      <c r="AR157" s="178"/>
      <c r="AS157" s="178"/>
      <c r="AT157" s="178"/>
      <c r="AU157" s="178"/>
    </row>
    <row r="158" s="3" customFormat="1" ht="18" customHeight="1" spans="1:47">
      <c r="A158" s="155"/>
      <c r="B158" s="190" t="s">
        <v>691</v>
      </c>
      <c r="C158" s="190"/>
      <c r="D158" s="190"/>
      <c r="E158" s="191"/>
      <c r="F158" s="190"/>
      <c r="G158" s="190"/>
      <c r="H158" s="191"/>
      <c r="I158" s="190"/>
      <c r="J158" s="166">
        <f t="shared" ref="J158:AA158" si="32">SUM(J159:J163)</f>
        <v>0</v>
      </c>
      <c r="K158" s="166">
        <f t="shared" si="32"/>
        <v>0</v>
      </c>
      <c r="L158" s="166">
        <f t="shared" si="32"/>
        <v>5</v>
      </c>
      <c r="M158" s="166">
        <f t="shared" si="32"/>
        <v>0</v>
      </c>
      <c r="N158" s="166">
        <f t="shared" si="32"/>
        <v>0</v>
      </c>
      <c r="O158" s="166">
        <f t="shared" si="32"/>
        <v>0</v>
      </c>
      <c r="P158" s="166">
        <f t="shared" si="32"/>
        <v>0</v>
      </c>
      <c r="Q158" s="166">
        <f t="shared" si="32"/>
        <v>0</v>
      </c>
      <c r="R158" s="166">
        <f t="shared" si="32"/>
        <v>6297</v>
      </c>
      <c r="S158" s="166">
        <f t="shared" si="32"/>
        <v>0</v>
      </c>
      <c r="T158" s="166">
        <f t="shared" si="32"/>
        <v>0</v>
      </c>
      <c r="U158" s="166">
        <f t="shared" si="32"/>
        <v>6510</v>
      </c>
      <c r="V158" s="166">
        <f t="shared" si="32"/>
        <v>5570</v>
      </c>
      <c r="W158" s="166">
        <f t="shared" si="32"/>
        <v>0</v>
      </c>
      <c r="X158" s="166">
        <f t="shared" si="32"/>
        <v>940</v>
      </c>
      <c r="Y158" s="166">
        <f t="shared" si="32"/>
        <v>0</v>
      </c>
      <c r="Z158" s="166">
        <f t="shared" si="32"/>
        <v>0</v>
      </c>
      <c r="AA158" s="166">
        <f t="shared" si="32"/>
        <v>0</v>
      </c>
      <c r="AB158" s="166"/>
      <c r="AC158" s="166">
        <f>SUM(AC159:AC163)</f>
        <v>1799</v>
      </c>
      <c r="AD158" s="166">
        <f>SUM(AD159:AD163)</f>
        <v>657</v>
      </c>
      <c r="AE158" s="205"/>
      <c r="AF158" s="205"/>
      <c r="AG158" s="201"/>
      <c r="AH158" s="201"/>
      <c r="AI158" s="206"/>
      <c r="AJ158" s="201"/>
      <c r="AK158" s="201"/>
      <c r="AL158" s="201"/>
      <c r="AM158" s="175"/>
      <c r="AN158" s="163"/>
      <c r="AO158" s="178"/>
      <c r="AP158" s="163"/>
      <c r="AQ158" s="178"/>
      <c r="AR158" s="178"/>
      <c r="AS158" s="178"/>
      <c r="AT158" s="178"/>
      <c r="AU158" s="178"/>
    </row>
    <row r="159" s="1" customFormat="1" ht="56.25" spans="1:47">
      <c r="A159" s="20">
        <v>98</v>
      </c>
      <c r="B159" s="20" t="s">
        <v>692</v>
      </c>
      <c r="C159" s="20">
        <v>2022</v>
      </c>
      <c r="D159" s="21" t="s">
        <v>43</v>
      </c>
      <c r="E159" s="21" t="s">
        <v>693</v>
      </c>
      <c r="F159" s="21" t="s">
        <v>45</v>
      </c>
      <c r="G159" s="22" t="s">
        <v>1074</v>
      </c>
      <c r="H159" s="21" t="s">
        <v>621</v>
      </c>
      <c r="I159" s="33" t="s">
        <v>694</v>
      </c>
      <c r="J159" s="21"/>
      <c r="K159" s="21"/>
      <c r="L159" s="21">
        <v>1</v>
      </c>
      <c r="M159" s="21"/>
      <c r="N159" s="21"/>
      <c r="O159" s="21"/>
      <c r="P159" s="21"/>
      <c r="Q159" s="21"/>
      <c r="R159" s="22">
        <v>1925</v>
      </c>
      <c r="S159" s="21" t="s">
        <v>200</v>
      </c>
      <c r="T159" s="21" t="s">
        <v>201</v>
      </c>
      <c r="U159" s="44">
        <v>160</v>
      </c>
      <c r="V159" s="44">
        <v>0</v>
      </c>
      <c r="W159" s="44">
        <v>0</v>
      </c>
      <c r="X159" s="44">
        <v>160</v>
      </c>
      <c r="Y159" s="44">
        <v>0</v>
      </c>
      <c r="Z159" s="44">
        <v>0</v>
      </c>
      <c r="AA159" s="44">
        <v>0</v>
      </c>
      <c r="AB159" s="44"/>
      <c r="AC159" s="50">
        <v>550</v>
      </c>
      <c r="AD159" s="50">
        <v>241</v>
      </c>
      <c r="AE159" s="33" t="s">
        <v>695</v>
      </c>
      <c r="AF159" s="33" t="s">
        <v>696</v>
      </c>
      <c r="AG159" s="21" t="s">
        <v>200</v>
      </c>
      <c r="AH159" s="21" t="s">
        <v>201</v>
      </c>
      <c r="AI159" s="58" t="s">
        <v>52</v>
      </c>
      <c r="AJ159" s="21" t="s">
        <v>53</v>
      </c>
      <c r="AK159" s="21" t="s">
        <v>1073</v>
      </c>
      <c r="AL159" s="21" t="s">
        <v>543</v>
      </c>
      <c r="AM159" s="66" t="s">
        <v>438</v>
      </c>
      <c r="AN159" s="66" t="s">
        <v>56</v>
      </c>
      <c r="AO159" s="133" t="s">
        <v>1112</v>
      </c>
      <c r="AP159" s="66"/>
      <c r="AQ159" s="20" t="s">
        <v>1079</v>
      </c>
      <c r="AR159" s="20"/>
      <c r="AS159" s="20"/>
      <c r="AT159" s="20"/>
      <c r="AU159" s="128"/>
    </row>
    <row r="160" s="74" customFormat="1" ht="45" spans="1:49">
      <c r="A160" s="152">
        <v>99</v>
      </c>
      <c r="B160" s="152" t="s">
        <v>697</v>
      </c>
      <c r="C160" s="152">
        <v>2022</v>
      </c>
      <c r="D160" s="21" t="s">
        <v>430</v>
      </c>
      <c r="E160" s="58" t="s">
        <v>698</v>
      </c>
      <c r="F160" s="58" t="s">
        <v>45</v>
      </c>
      <c r="G160" s="114" t="s">
        <v>1074</v>
      </c>
      <c r="H160" s="58" t="s">
        <v>224</v>
      </c>
      <c r="I160" s="117" t="s">
        <v>699</v>
      </c>
      <c r="J160" s="21"/>
      <c r="K160" s="21"/>
      <c r="L160" s="21">
        <v>1</v>
      </c>
      <c r="M160" s="21"/>
      <c r="N160" s="21"/>
      <c r="O160" s="21"/>
      <c r="P160" s="21"/>
      <c r="Q160" s="21"/>
      <c r="R160" s="22">
        <v>1197</v>
      </c>
      <c r="S160" s="58" t="s">
        <v>438</v>
      </c>
      <c r="T160" s="58" t="s">
        <v>439</v>
      </c>
      <c r="U160" s="115">
        <v>1600</v>
      </c>
      <c r="V160" s="115">
        <v>820</v>
      </c>
      <c r="W160" s="115">
        <v>0</v>
      </c>
      <c r="X160" s="115">
        <f>U160-V160</f>
        <v>780</v>
      </c>
      <c r="Y160" s="115">
        <v>0</v>
      </c>
      <c r="Z160" s="115">
        <v>0</v>
      </c>
      <c r="AA160" s="115">
        <v>0</v>
      </c>
      <c r="AB160" s="115"/>
      <c r="AC160" s="141">
        <v>342</v>
      </c>
      <c r="AD160" s="141">
        <v>113</v>
      </c>
      <c r="AE160" s="117" t="s">
        <v>700</v>
      </c>
      <c r="AF160" s="117" t="s">
        <v>701</v>
      </c>
      <c r="AG160" s="21" t="s">
        <v>1154</v>
      </c>
      <c r="AH160" s="21" t="s">
        <v>1155</v>
      </c>
      <c r="AI160" s="58" t="s">
        <v>438</v>
      </c>
      <c r="AJ160" s="21" t="s">
        <v>439</v>
      </c>
      <c r="AK160" s="21" t="s">
        <v>82</v>
      </c>
      <c r="AL160" s="21" t="s">
        <v>543</v>
      </c>
      <c r="AM160" s="66" t="s">
        <v>215</v>
      </c>
      <c r="AN160" s="66" t="s">
        <v>56</v>
      </c>
      <c r="AO160" s="21" t="s">
        <v>1112</v>
      </c>
      <c r="AP160" s="66"/>
      <c r="AQ160" s="152" t="s">
        <v>1079</v>
      </c>
      <c r="AR160" s="152" t="s">
        <v>1079</v>
      </c>
      <c r="AS160" s="152" t="s">
        <v>1079</v>
      </c>
      <c r="AT160" s="152"/>
      <c r="AU160" s="128" t="s">
        <v>1168</v>
      </c>
      <c r="AW160" s="74">
        <v>1</v>
      </c>
    </row>
    <row r="161" s="1" customFormat="1" ht="45" spans="1:47">
      <c r="A161" s="20">
        <v>100</v>
      </c>
      <c r="B161" s="20" t="s">
        <v>702</v>
      </c>
      <c r="C161" s="20">
        <v>2022</v>
      </c>
      <c r="D161" s="21" t="s">
        <v>430</v>
      </c>
      <c r="E161" s="21" t="s">
        <v>703</v>
      </c>
      <c r="F161" s="21" t="s">
        <v>45</v>
      </c>
      <c r="G161" s="22" t="s">
        <v>1074</v>
      </c>
      <c r="H161" s="21" t="s">
        <v>455</v>
      </c>
      <c r="I161" s="33" t="s">
        <v>704</v>
      </c>
      <c r="J161" s="21"/>
      <c r="K161" s="21"/>
      <c r="L161" s="21">
        <v>1</v>
      </c>
      <c r="M161" s="21"/>
      <c r="N161" s="21"/>
      <c r="O161" s="21"/>
      <c r="P161" s="21"/>
      <c r="Q161" s="21"/>
      <c r="R161" s="22">
        <v>1197</v>
      </c>
      <c r="S161" s="21" t="s">
        <v>438</v>
      </c>
      <c r="T161" s="21" t="s">
        <v>439</v>
      </c>
      <c r="U161" s="44">
        <v>1000</v>
      </c>
      <c r="V161" s="44">
        <v>1000</v>
      </c>
      <c r="W161" s="44">
        <v>0</v>
      </c>
      <c r="X161" s="44">
        <v>0</v>
      </c>
      <c r="Y161" s="44">
        <v>0</v>
      </c>
      <c r="Z161" s="44">
        <v>0</v>
      </c>
      <c r="AA161" s="44">
        <v>0</v>
      </c>
      <c r="AB161" s="44"/>
      <c r="AC161" s="50">
        <v>342</v>
      </c>
      <c r="AD161" s="50">
        <v>113</v>
      </c>
      <c r="AE161" s="33" t="s">
        <v>705</v>
      </c>
      <c r="AF161" s="33" t="s">
        <v>701</v>
      </c>
      <c r="AG161" s="66" t="s">
        <v>1154</v>
      </c>
      <c r="AH161" s="66" t="s">
        <v>1155</v>
      </c>
      <c r="AI161" s="58" t="s">
        <v>438</v>
      </c>
      <c r="AJ161" s="21" t="s">
        <v>439</v>
      </c>
      <c r="AK161" s="21" t="s">
        <v>82</v>
      </c>
      <c r="AL161" s="21" t="s">
        <v>543</v>
      </c>
      <c r="AM161" s="21" t="s">
        <v>215</v>
      </c>
      <c r="AN161" s="21" t="s">
        <v>203</v>
      </c>
      <c r="AO161" s="133"/>
      <c r="AP161" s="21"/>
      <c r="AQ161" s="20"/>
      <c r="AR161" s="20"/>
      <c r="AS161" s="20"/>
      <c r="AT161" s="20"/>
      <c r="AU161" s="128"/>
    </row>
    <row r="162" s="1" customFormat="1" ht="78.75" spans="1:47">
      <c r="A162" s="20">
        <v>101</v>
      </c>
      <c r="B162" s="20" t="s">
        <v>706</v>
      </c>
      <c r="C162" s="20">
        <v>2022</v>
      </c>
      <c r="D162" s="21" t="s">
        <v>430</v>
      </c>
      <c r="E162" s="21" t="s">
        <v>707</v>
      </c>
      <c r="F162" s="21" t="s">
        <v>45</v>
      </c>
      <c r="G162" s="22" t="s">
        <v>1074</v>
      </c>
      <c r="H162" s="21" t="s">
        <v>425</v>
      </c>
      <c r="I162" s="33" t="s">
        <v>708</v>
      </c>
      <c r="J162" s="21"/>
      <c r="K162" s="21"/>
      <c r="L162" s="21">
        <v>1</v>
      </c>
      <c r="M162" s="21"/>
      <c r="N162" s="21"/>
      <c r="O162" s="21"/>
      <c r="P162" s="21"/>
      <c r="Q162" s="21"/>
      <c r="R162" s="22">
        <v>1348</v>
      </c>
      <c r="S162" s="21" t="s">
        <v>200</v>
      </c>
      <c r="T162" s="21" t="s">
        <v>201</v>
      </c>
      <c r="U162" s="44">
        <v>750</v>
      </c>
      <c r="V162" s="44">
        <v>750</v>
      </c>
      <c r="W162" s="44">
        <v>0</v>
      </c>
      <c r="X162" s="44">
        <v>0</v>
      </c>
      <c r="Y162" s="44">
        <v>0</v>
      </c>
      <c r="Z162" s="44">
        <v>0</v>
      </c>
      <c r="AA162" s="44">
        <v>0</v>
      </c>
      <c r="AB162" s="44"/>
      <c r="AC162" s="50">
        <v>385</v>
      </c>
      <c r="AD162" s="50">
        <v>134</v>
      </c>
      <c r="AE162" s="33" t="s">
        <v>709</v>
      </c>
      <c r="AF162" s="33" t="s">
        <v>710</v>
      </c>
      <c r="AG162" s="21" t="s">
        <v>200</v>
      </c>
      <c r="AH162" s="21" t="s">
        <v>201</v>
      </c>
      <c r="AI162" s="58" t="s">
        <v>438</v>
      </c>
      <c r="AJ162" s="21" t="s">
        <v>439</v>
      </c>
      <c r="AK162" s="21" t="s">
        <v>82</v>
      </c>
      <c r="AL162" s="21" t="s">
        <v>543</v>
      </c>
      <c r="AM162" s="66" t="s">
        <v>438</v>
      </c>
      <c r="AN162" s="66" t="s">
        <v>203</v>
      </c>
      <c r="AO162" s="133" t="s">
        <v>1112</v>
      </c>
      <c r="AP162" s="66"/>
      <c r="AQ162" s="20"/>
      <c r="AR162" s="20"/>
      <c r="AS162" s="20"/>
      <c r="AT162" s="20"/>
      <c r="AU162" s="128"/>
    </row>
    <row r="163" s="1" customFormat="1" ht="45" spans="1:47">
      <c r="A163" s="20">
        <v>102</v>
      </c>
      <c r="B163" s="20" t="s">
        <v>711</v>
      </c>
      <c r="C163" s="20">
        <v>2022</v>
      </c>
      <c r="D163" s="21" t="s">
        <v>430</v>
      </c>
      <c r="E163" s="21" t="s">
        <v>712</v>
      </c>
      <c r="F163" s="21" t="s">
        <v>45</v>
      </c>
      <c r="G163" s="22" t="s">
        <v>1074</v>
      </c>
      <c r="H163" s="21" t="s">
        <v>433</v>
      </c>
      <c r="I163" s="33" t="s">
        <v>713</v>
      </c>
      <c r="J163" s="21"/>
      <c r="K163" s="21"/>
      <c r="L163" s="21">
        <v>1</v>
      </c>
      <c r="M163" s="21"/>
      <c r="N163" s="21"/>
      <c r="O163" s="21"/>
      <c r="P163" s="21"/>
      <c r="Q163" s="21"/>
      <c r="R163" s="22">
        <v>630</v>
      </c>
      <c r="S163" s="21" t="s">
        <v>78</v>
      </c>
      <c r="T163" s="21" t="s">
        <v>1076</v>
      </c>
      <c r="U163" s="44">
        <v>3000</v>
      </c>
      <c r="V163" s="44">
        <v>3000</v>
      </c>
      <c r="W163" s="44">
        <v>0</v>
      </c>
      <c r="X163" s="44">
        <v>0</v>
      </c>
      <c r="Y163" s="44">
        <v>0</v>
      </c>
      <c r="Z163" s="44">
        <v>0</v>
      </c>
      <c r="AA163" s="44">
        <v>0</v>
      </c>
      <c r="AB163" s="44"/>
      <c r="AC163" s="50">
        <v>180</v>
      </c>
      <c r="AD163" s="50">
        <v>56</v>
      </c>
      <c r="AE163" s="33" t="s">
        <v>714</v>
      </c>
      <c r="AF163" s="33" t="s">
        <v>715</v>
      </c>
      <c r="AG163" s="21" t="s">
        <v>78</v>
      </c>
      <c r="AH163" s="21" t="s">
        <v>1076</v>
      </c>
      <c r="AI163" s="58" t="s">
        <v>438</v>
      </c>
      <c r="AJ163" s="21" t="s">
        <v>439</v>
      </c>
      <c r="AK163" s="21" t="s">
        <v>82</v>
      </c>
      <c r="AL163" s="21" t="s">
        <v>543</v>
      </c>
      <c r="AM163" s="21" t="s">
        <v>440</v>
      </c>
      <c r="AN163" s="21" t="s">
        <v>280</v>
      </c>
      <c r="AO163" s="133"/>
      <c r="AP163" s="21"/>
      <c r="AQ163" s="20"/>
      <c r="AR163" s="20"/>
      <c r="AS163" s="20"/>
      <c r="AT163" s="20"/>
      <c r="AU163" s="128"/>
    </row>
    <row r="164" s="3" customFormat="1" ht="18" customHeight="1" spans="1:47">
      <c r="A164" s="155"/>
      <c r="B164" s="190" t="s">
        <v>716</v>
      </c>
      <c r="C164" s="190"/>
      <c r="D164" s="191"/>
      <c r="E164" s="191"/>
      <c r="F164" s="190"/>
      <c r="G164" s="191"/>
      <c r="H164" s="191"/>
      <c r="I164" s="190"/>
      <c r="J164" s="166">
        <v>0</v>
      </c>
      <c r="K164" s="166">
        <v>0</v>
      </c>
      <c r="L164" s="166">
        <v>0</v>
      </c>
      <c r="M164" s="166">
        <v>0</v>
      </c>
      <c r="N164" s="166">
        <v>0</v>
      </c>
      <c r="O164" s="166">
        <v>0</v>
      </c>
      <c r="P164" s="166">
        <v>0</v>
      </c>
      <c r="Q164" s="166">
        <v>0</v>
      </c>
      <c r="R164" s="166">
        <v>0</v>
      </c>
      <c r="S164" s="166">
        <v>0</v>
      </c>
      <c r="T164" s="166">
        <v>0</v>
      </c>
      <c r="U164" s="166">
        <v>0</v>
      </c>
      <c r="V164" s="166">
        <v>0</v>
      </c>
      <c r="W164" s="166">
        <v>0</v>
      </c>
      <c r="X164" s="166">
        <v>0</v>
      </c>
      <c r="Y164" s="166">
        <v>0</v>
      </c>
      <c r="Z164" s="166">
        <v>0</v>
      </c>
      <c r="AA164" s="166">
        <v>0</v>
      </c>
      <c r="AB164" s="166"/>
      <c r="AC164" s="166">
        <v>0</v>
      </c>
      <c r="AD164" s="166">
        <v>0</v>
      </c>
      <c r="AE164" s="205"/>
      <c r="AF164" s="205"/>
      <c r="AG164" s="201"/>
      <c r="AH164" s="201"/>
      <c r="AI164" s="206"/>
      <c r="AJ164" s="201"/>
      <c r="AK164" s="201"/>
      <c r="AL164" s="201"/>
      <c r="AM164" s="175"/>
      <c r="AN164" s="163"/>
      <c r="AO164" s="178"/>
      <c r="AP164" s="163"/>
      <c r="AQ164" s="178"/>
      <c r="AR164" s="178"/>
      <c r="AS164" s="178"/>
      <c r="AT164" s="178"/>
      <c r="AU164" s="178"/>
    </row>
    <row r="165" s="3" customFormat="1" ht="18" customHeight="1" spans="1:47">
      <c r="A165" s="155"/>
      <c r="B165" s="190" t="s">
        <v>717</v>
      </c>
      <c r="C165" s="190"/>
      <c r="D165" s="191"/>
      <c r="E165" s="191"/>
      <c r="F165" s="190"/>
      <c r="G165" s="191"/>
      <c r="H165" s="191"/>
      <c r="I165" s="190"/>
      <c r="J165" s="166">
        <f t="shared" ref="J165:AA165" si="33">J166+J168+J172+J177</f>
        <v>0</v>
      </c>
      <c r="K165" s="166">
        <f t="shared" si="33"/>
        <v>0</v>
      </c>
      <c r="L165" s="166">
        <f t="shared" si="33"/>
        <v>23</v>
      </c>
      <c r="M165" s="166">
        <f t="shared" si="33"/>
        <v>0</v>
      </c>
      <c r="N165" s="166">
        <f t="shared" si="33"/>
        <v>0</v>
      </c>
      <c r="O165" s="166">
        <f t="shared" si="33"/>
        <v>0</v>
      </c>
      <c r="P165" s="166">
        <f t="shared" si="33"/>
        <v>0</v>
      </c>
      <c r="Q165" s="166">
        <f t="shared" si="33"/>
        <v>0</v>
      </c>
      <c r="R165" s="166">
        <f t="shared" si="33"/>
        <v>64222</v>
      </c>
      <c r="S165" s="166">
        <f t="shared" si="33"/>
        <v>0</v>
      </c>
      <c r="T165" s="166">
        <f t="shared" si="33"/>
        <v>0</v>
      </c>
      <c r="U165" s="166">
        <f t="shared" si="33"/>
        <v>7199.5</v>
      </c>
      <c r="V165" s="166">
        <f t="shared" si="33"/>
        <v>1480</v>
      </c>
      <c r="W165" s="166">
        <f t="shared" si="33"/>
        <v>1565</v>
      </c>
      <c r="X165" s="166">
        <f t="shared" si="33"/>
        <v>4154.5</v>
      </c>
      <c r="Y165" s="166">
        <f t="shared" si="33"/>
        <v>0</v>
      </c>
      <c r="Z165" s="166">
        <f t="shared" si="33"/>
        <v>0</v>
      </c>
      <c r="AA165" s="166">
        <f t="shared" si="33"/>
        <v>0</v>
      </c>
      <c r="AB165" s="166"/>
      <c r="AC165" s="166">
        <f>AC166+AC168+AC172+AC177</f>
        <v>15391</v>
      </c>
      <c r="AD165" s="166">
        <f>AD166+AD168+AD172+AD177</f>
        <v>7119</v>
      </c>
      <c r="AE165" s="205"/>
      <c r="AF165" s="205"/>
      <c r="AG165" s="201"/>
      <c r="AH165" s="201"/>
      <c r="AI165" s="206"/>
      <c r="AJ165" s="201"/>
      <c r="AK165" s="201"/>
      <c r="AL165" s="201"/>
      <c r="AM165" s="175"/>
      <c r="AN165" s="163"/>
      <c r="AO165" s="178"/>
      <c r="AP165" s="163"/>
      <c r="AQ165" s="178"/>
      <c r="AR165" s="178"/>
      <c r="AS165" s="178"/>
      <c r="AT165" s="178"/>
      <c r="AU165" s="178"/>
    </row>
    <row r="166" s="3" customFormat="1" ht="18" customHeight="1" spans="1:47">
      <c r="A166" s="155"/>
      <c r="B166" s="190" t="s">
        <v>718</v>
      </c>
      <c r="C166" s="190"/>
      <c r="D166" s="191"/>
      <c r="E166" s="191"/>
      <c r="F166" s="190"/>
      <c r="G166" s="191"/>
      <c r="H166" s="191"/>
      <c r="I166" s="190"/>
      <c r="J166" s="166">
        <f t="shared" ref="J166:AA166" si="34">SUM(J167:J167)</f>
        <v>0</v>
      </c>
      <c r="K166" s="166">
        <f t="shared" si="34"/>
        <v>0</v>
      </c>
      <c r="L166" s="166">
        <f t="shared" si="34"/>
        <v>1</v>
      </c>
      <c r="M166" s="166">
        <f t="shared" si="34"/>
        <v>0</v>
      </c>
      <c r="N166" s="166">
        <f t="shared" si="34"/>
        <v>0</v>
      </c>
      <c r="O166" s="166">
        <f t="shared" si="34"/>
        <v>0</v>
      </c>
      <c r="P166" s="166">
        <f t="shared" si="34"/>
        <v>0</v>
      </c>
      <c r="Q166" s="166">
        <f t="shared" si="34"/>
        <v>0</v>
      </c>
      <c r="R166" s="166">
        <f t="shared" si="34"/>
        <v>3693</v>
      </c>
      <c r="S166" s="166">
        <f t="shared" si="34"/>
        <v>0</v>
      </c>
      <c r="T166" s="166">
        <f t="shared" si="34"/>
        <v>0</v>
      </c>
      <c r="U166" s="166">
        <f t="shared" si="34"/>
        <v>50</v>
      </c>
      <c r="V166" s="166">
        <f t="shared" si="34"/>
        <v>15</v>
      </c>
      <c r="W166" s="166">
        <f t="shared" si="34"/>
        <v>35</v>
      </c>
      <c r="X166" s="166">
        <f t="shared" si="34"/>
        <v>0</v>
      </c>
      <c r="Y166" s="166">
        <f t="shared" si="34"/>
        <v>0</v>
      </c>
      <c r="Z166" s="166">
        <f t="shared" si="34"/>
        <v>0</v>
      </c>
      <c r="AA166" s="166">
        <f t="shared" si="34"/>
        <v>0</v>
      </c>
      <c r="AB166" s="166"/>
      <c r="AC166" s="166">
        <f>SUM(AC167:AC167)</f>
        <v>1055</v>
      </c>
      <c r="AD166" s="166">
        <f>SUM(AD167:AD167)</f>
        <v>743</v>
      </c>
      <c r="AE166" s="205"/>
      <c r="AF166" s="205"/>
      <c r="AG166" s="201"/>
      <c r="AH166" s="201"/>
      <c r="AI166" s="206"/>
      <c r="AJ166" s="201"/>
      <c r="AK166" s="201"/>
      <c r="AL166" s="201"/>
      <c r="AM166" s="175"/>
      <c r="AN166" s="163"/>
      <c r="AO166" s="178"/>
      <c r="AP166" s="163"/>
      <c r="AQ166" s="178"/>
      <c r="AR166" s="178"/>
      <c r="AS166" s="178"/>
      <c r="AT166" s="178"/>
      <c r="AU166" s="178"/>
    </row>
    <row r="167" s="1" customFormat="1" ht="56.25" spans="1:47">
      <c r="A167" s="20">
        <v>103</v>
      </c>
      <c r="B167" s="20" t="s">
        <v>719</v>
      </c>
      <c r="C167" s="20">
        <v>2022</v>
      </c>
      <c r="D167" s="23" t="s">
        <v>720</v>
      </c>
      <c r="E167" s="23" t="s">
        <v>721</v>
      </c>
      <c r="F167" s="23" t="s">
        <v>45</v>
      </c>
      <c r="G167" s="21" t="s">
        <v>1074</v>
      </c>
      <c r="H167" s="23" t="s">
        <v>285</v>
      </c>
      <c r="I167" s="35" t="s">
        <v>722</v>
      </c>
      <c r="J167" s="23"/>
      <c r="K167" s="23"/>
      <c r="L167" s="23">
        <v>1</v>
      </c>
      <c r="M167" s="23"/>
      <c r="N167" s="23"/>
      <c r="O167" s="23"/>
      <c r="P167" s="23"/>
      <c r="Q167" s="23"/>
      <c r="R167" s="22">
        <v>3693</v>
      </c>
      <c r="S167" s="22" t="s">
        <v>50</v>
      </c>
      <c r="T167" s="21" t="s">
        <v>51</v>
      </c>
      <c r="U167" s="44">
        <v>50</v>
      </c>
      <c r="V167" s="44">
        <v>15</v>
      </c>
      <c r="W167" s="44">
        <v>35</v>
      </c>
      <c r="X167" s="44">
        <v>0</v>
      </c>
      <c r="Y167" s="44">
        <v>0</v>
      </c>
      <c r="Z167" s="44">
        <v>0</v>
      </c>
      <c r="AA167" s="44">
        <v>0</v>
      </c>
      <c r="AB167" s="44"/>
      <c r="AC167" s="50">
        <v>1055</v>
      </c>
      <c r="AD167" s="50">
        <v>743</v>
      </c>
      <c r="AE167" s="35" t="s">
        <v>723</v>
      </c>
      <c r="AF167" s="35" t="s">
        <v>724</v>
      </c>
      <c r="AG167" s="22" t="s">
        <v>50</v>
      </c>
      <c r="AH167" s="21" t="s">
        <v>51</v>
      </c>
      <c r="AI167" s="58" t="s">
        <v>80</v>
      </c>
      <c r="AJ167" s="21" t="s">
        <v>81</v>
      </c>
      <c r="AK167" s="21" t="s">
        <v>82</v>
      </c>
      <c r="AL167" s="21" t="s">
        <v>725</v>
      </c>
      <c r="AM167" s="21" t="s">
        <v>131</v>
      </c>
      <c r="AN167" s="21" t="s">
        <v>280</v>
      </c>
      <c r="AO167" s="265"/>
      <c r="AP167" s="21"/>
      <c r="AQ167" s="20" t="s">
        <v>1079</v>
      </c>
      <c r="AR167" s="20" t="s">
        <v>1079</v>
      </c>
      <c r="AS167" s="20"/>
      <c r="AT167" s="20"/>
      <c r="AU167" s="128"/>
    </row>
    <row r="168" s="3" customFormat="1" ht="18" customHeight="1" spans="1:47">
      <c r="A168" s="155"/>
      <c r="B168" s="190" t="s">
        <v>726</v>
      </c>
      <c r="C168" s="190"/>
      <c r="D168" s="191"/>
      <c r="E168" s="191"/>
      <c r="F168" s="190"/>
      <c r="G168" s="191"/>
      <c r="H168" s="191"/>
      <c r="I168" s="190"/>
      <c r="J168" s="166">
        <f>SUM(J169:J171)</f>
        <v>0</v>
      </c>
      <c r="K168" s="166">
        <f t="shared" ref="K168:AD168" si="35">SUM(K169:K171)</f>
        <v>0</v>
      </c>
      <c r="L168" s="166">
        <f t="shared" si="35"/>
        <v>3</v>
      </c>
      <c r="M168" s="166">
        <f t="shared" si="35"/>
        <v>0</v>
      </c>
      <c r="N168" s="166">
        <f t="shared" si="35"/>
        <v>0</v>
      </c>
      <c r="O168" s="166">
        <f t="shared" si="35"/>
        <v>0</v>
      </c>
      <c r="P168" s="166">
        <f t="shared" si="35"/>
        <v>0</v>
      </c>
      <c r="Q168" s="166">
        <f t="shared" si="35"/>
        <v>0</v>
      </c>
      <c r="R168" s="166">
        <f t="shared" si="35"/>
        <v>4555</v>
      </c>
      <c r="S168" s="166">
        <f t="shared" si="35"/>
        <v>0</v>
      </c>
      <c r="T168" s="166">
        <f t="shared" si="35"/>
        <v>0</v>
      </c>
      <c r="U168" s="166">
        <f t="shared" si="35"/>
        <v>1030</v>
      </c>
      <c r="V168" s="166">
        <f t="shared" si="35"/>
        <v>0</v>
      </c>
      <c r="W168" s="166">
        <f t="shared" si="35"/>
        <v>1030</v>
      </c>
      <c r="X168" s="166">
        <f t="shared" si="35"/>
        <v>0</v>
      </c>
      <c r="Y168" s="166">
        <f t="shared" si="35"/>
        <v>0</v>
      </c>
      <c r="Z168" s="166">
        <f t="shared" si="35"/>
        <v>0</v>
      </c>
      <c r="AA168" s="166">
        <f t="shared" si="35"/>
        <v>0</v>
      </c>
      <c r="AB168" s="166"/>
      <c r="AC168" s="166">
        <f t="shared" si="35"/>
        <v>562</v>
      </c>
      <c r="AD168" s="166">
        <f t="shared" si="35"/>
        <v>172</v>
      </c>
      <c r="AE168" s="205"/>
      <c r="AF168" s="205"/>
      <c r="AG168" s="201"/>
      <c r="AH168" s="201"/>
      <c r="AI168" s="206"/>
      <c r="AJ168" s="201"/>
      <c r="AK168" s="201"/>
      <c r="AL168" s="201"/>
      <c r="AM168" s="175"/>
      <c r="AN168" s="163"/>
      <c r="AO168" s="178"/>
      <c r="AP168" s="163"/>
      <c r="AQ168" s="178"/>
      <c r="AR168" s="178"/>
      <c r="AS168" s="178"/>
      <c r="AT168" s="178"/>
      <c r="AU168" s="178"/>
    </row>
    <row r="169" s="1" customFormat="1" ht="101.25" spans="1:47">
      <c r="A169" s="20">
        <v>104</v>
      </c>
      <c r="B169" s="20" t="s">
        <v>727</v>
      </c>
      <c r="C169" s="20">
        <v>2022</v>
      </c>
      <c r="D169" s="21" t="s">
        <v>664</v>
      </c>
      <c r="E169" s="21" t="s">
        <v>728</v>
      </c>
      <c r="F169" s="21" t="s">
        <v>45</v>
      </c>
      <c r="G169" s="21" t="s">
        <v>1074</v>
      </c>
      <c r="H169" s="21" t="s">
        <v>455</v>
      </c>
      <c r="I169" s="33" t="s">
        <v>729</v>
      </c>
      <c r="J169" s="21"/>
      <c r="K169" s="21"/>
      <c r="L169" s="21">
        <v>1</v>
      </c>
      <c r="M169" s="21"/>
      <c r="N169" s="21"/>
      <c r="O169" s="21"/>
      <c r="P169" s="21"/>
      <c r="Q169" s="21"/>
      <c r="R169" s="22">
        <v>445</v>
      </c>
      <c r="S169" s="21" t="s">
        <v>168</v>
      </c>
      <c r="T169" s="21" t="s">
        <v>1117</v>
      </c>
      <c r="U169" s="44">
        <v>150</v>
      </c>
      <c r="V169" s="44">
        <v>0</v>
      </c>
      <c r="W169" s="44">
        <v>150</v>
      </c>
      <c r="X169" s="44">
        <v>0</v>
      </c>
      <c r="Y169" s="44">
        <v>0</v>
      </c>
      <c r="Z169" s="44">
        <v>0</v>
      </c>
      <c r="AA169" s="44">
        <v>0</v>
      </c>
      <c r="AB169" s="44"/>
      <c r="AC169" s="50">
        <v>127</v>
      </c>
      <c r="AD169" s="50">
        <v>40</v>
      </c>
      <c r="AE169" s="33" t="s">
        <v>730</v>
      </c>
      <c r="AF169" s="33" t="s">
        <v>731</v>
      </c>
      <c r="AG169" s="21" t="s">
        <v>168</v>
      </c>
      <c r="AH169" s="21" t="s">
        <v>1117</v>
      </c>
      <c r="AI169" s="58" t="s">
        <v>732</v>
      </c>
      <c r="AJ169" s="21" t="s">
        <v>733</v>
      </c>
      <c r="AK169" s="21" t="s">
        <v>389</v>
      </c>
      <c r="AL169" s="21" t="s">
        <v>725</v>
      </c>
      <c r="AM169" s="21" t="s">
        <v>734</v>
      </c>
      <c r="AN169" s="21" t="s">
        <v>56</v>
      </c>
      <c r="AO169" s="133"/>
      <c r="AP169" s="21"/>
      <c r="AQ169" s="20" t="s">
        <v>1079</v>
      </c>
      <c r="AR169" s="20"/>
      <c r="AS169" s="20"/>
      <c r="AT169" s="20"/>
      <c r="AU169" s="128"/>
    </row>
    <row r="170" s="1" customFormat="1" ht="78.75" spans="1:47">
      <c r="A170" s="20">
        <v>105</v>
      </c>
      <c r="B170" s="20" t="s">
        <v>735</v>
      </c>
      <c r="C170" s="20">
        <v>2022</v>
      </c>
      <c r="D170" s="21" t="s">
        <v>664</v>
      </c>
      <c r="E170" s="21" t="s">
        <v>736</v>
      </c>
      <c r="F170" s="21" t="s">
        <v>45</v>
      </c>
      <c r="G170" s="21" t="s">
        <v>1074</v>
      </c>
      <c r="H170" s="21" t="s">
        <v>737</v>
      </c>
      <c r="I170" s="33" t="s">
        <v>738</v>
      </c>
      <c r="J170" s="21"/>
      <c r="K170" s="21"/>
      <c r="L170" s="21">
        <v>1</v>
      </c>
      <c r="M170" s="21"/>
      <c r="N170" s="21"/>
      <c r="O170" s="21"/>
      <c r="P170" s="21"/>
      <c r="Q170" s="21"/>
      <c r="R170" s="22">
        <v>1523</v>
      </c>
      <c r="S170" s="21" t="s">
        <v>78</v>
      </c>
      <c r="T170" s="21" t="s">
        <v>1076</v>
      </c>
      <c r="U170" s="44">
        <v>380</v>
      </c>
      <c r="V170" s="44">
        <v>0</v>
      </c>
      <c r="W170" s="44">
        <v>380</v>
      </c>
      <c r="X170" s="44">
        <v>0</v>
      </c>
      <c r="Y170" s="44">
        <v>0</v>
      </c>
      <c r="Z170" s="44">
        <v>0</v>
      </c>
      <c r="AA170" s="44">
        <v>0</v>
      </c>
      <c r="AB170" s="44"/>
      <c r="AC170" s="50">
        <v>435</v>
      </c>
      <c r="AD170" s="50">
        <v>132</v>
      </c>
      <c r="AE170" s="33" t="s">
        <v>739</v>
      </c>
      <c r="AF170" s="33" t="s">
        <v>740</v>
      </c>
      <c r="AG170" s="21" t="s">
        <v>78</v>
      </c>
      <c r="AH170" s="21" t="s">
        <v>1076</v>
      </c>
      <c r="AI170" s="58" t="s">
        <v>732</v>
      </c>
      <c r="AJ170" s="21" t="s">
        <v>733</v>
      </c>
      <c r="AK170" s="21" t="s">
        <v>389</v>
      </c>
      <c r="AL170" s="21" t="s">
        <v>725</v>
      </c>
      <c r="AM170" s="21" t="s">
        <v>741</v>
      </c>
      <c r="AN170" s="21" t="s">
        <v>203</v>
      </c>
      <c r="AO170" s="133"/>
      <c r="AP170" s="21"/>
      <c r="AQ170" s="20" t="s">
        <v>1079</v>
      </c>
      <c r="AR170" s="20"/>
      <c r="AS170" s="20"/>
      <c r="AT170" s="20"/>
      <c r="AU170" s="128"/>
    </row>
    <row r="171" s="74" customFormat="1" ht="118" customHeight="1" spans="1:47">
      <c r="A171" s="152">
        <v>106</v>
      </c>
      <c r="B171" s="152" t="s">
        <v>1169</v>
      </c>
      <c r="C171" s="152">
        <v>2022</v>
      </c>
      <c r="D171" s="110" t="s">
        <v>664</v>
      </c>
      <c r="E171" s="58" t="s">
        <v>1170</v>
      </c>
      <c r="F171" s="58" t="s">
        <v>45</v>
      </c>
      <c r="G171" s="58" t="s">
        <v>1074</v>
      </c>
      <c r="H171" s="58" t="s">
        <v>1171</v>
      </c>
      <c r="I171" s="117" t="s">
        <v>1172</v>
      </c>
      <c r="J171" s="21"/>
      <c r="K171" s="21"/>
      <c r="L171" s="21">
        <v>1</v>
      </c>
      <c r="M171" s="21"/>
      <c r="N171" s="21"/>
      <c r="O171" s="21"/>
      <c r="P171" s="21"/>
      <c r="Q171" s="21"/>
      <c r="R171" s="22">
        <v>2587</v>
      </c>
      <c r="S171" s="58" t="s">
        <v>70</v>
      </c>
      <c r="T171" s="58" t="s">
        <v>1075</v>
      </c>
      <c r="U171" s="115">
        <v>500</v>
      </c>
      <c r="V171" s="115"/>
      <c r="W171" s="115">
        <v>500</v>
      </c>
      <c r="X171" s="115"/>
      <c r="Y171" s="115"/>
      <c r="Z171" s="115"/>
      <c r="AA171" s="115"/>
      <c r="AB171" s="115"/>
      <c r="AC171" s="141"/>
      <c r="AD171" s="141"/>
      <c r="AE171" s="256" t="s">
        <v>730</v>
      </c>
      <c r="AF171" s="256" t="s">
        <v>1173</v>
      </c>
      <c r="AG171" s="110"/>
      <c r="AH171" s="110"/>
      <c r="AI171" s="234"/>
      <c r="AJ171" s="110"/>
      <c r="AK171" s="110"/>
      <c r="AL171" s="110"/>
      <c r="AM171" s="110"/>
      <c r="AN171" s="110"/>
      <c r="AO171" s="235"/>
      <c r="AP171" s="110"/>
      <c r="AQ171" s="152" t="s">
        <v>1079</v>
      </c>
      <c r="AR171" s="152" t="s">
        <v>1079</v>
      </c>
      <c r="AS171" s="152" t="s">
        <v>1079</v>
      </c>
      <c r="AT171" s="152" t="s">
        <v>1127</v>
      </c>
      <c r="AU171" s="133" t="s">
        <v>1174</v>
      </c>
    </row>
    <row r="172" s="3" customFormat="1" ht="18" customHeight="1" spans="1:47">
      <c r="A172" s="155"/>
      <c r="B172" s="190" t="s">
        <v>742</v>
      </c>
      <c r="C172" s="190"/>
      <c r="D172" s="191"/>
      <c r="E172" s="191"/>
      <c r="F172" s="190"/>
      <c r="G172" s="191"/>
      <c r="H172" s="191"/>
      <c r="I172" s="190"/>
      <c r="J172" s="166">
        <f>SUM(J173:J176)</f>
        <v>0</v>
      </c>
      <c r="K172" s="166">
        <f t="shared" ref="K172:AD172" si="36">SUM(K173:K176)</f>
        <v>0</v>
      </c>
      <c r="L172" s="166">
        <f t="shared" si="36"/>
        <v>4</v>
      </c>
      <c r="M172" s="166">
        <f t="shared" si="36"/>
        <v>0</v>
      </c>
      <c r="N172" s="166">
        <f t="shared" si="36"/>
        <v>0</v>
      </c>
      <c r="O172" s="166">
        <f t="shared" si="36"/>
        <v>0</v>
      </c>
      <c r="P172" s="166">
        <f t="shared" si="36"/>
        <v>0</v>
      </c>
      <c r="Q172" s="166">
        <f t="shared" si="36"/>
        <v>0</v>
      </c>
      <c r="R172" s="166">
        <f t="shared" si="36"/>
        <v>19552</v>
      </c>
      <c r="S172" s="166">
        <f t="shared" si="36"/>
        <v>0</v>
      </c>
      <c r="T172" s="166">
        <f t="shared" si="36"/>
        <v>0</v>
      </c>
      <c r="U172" s="166">
        <f t="shared" si="36"/>
        <v>640</v>
      </c>
      <c r="V172" s="166">
        <f t="shared" si="36"/>
        <v>0</v>
      </c>
      <c r="W172" s="166">
        <f t="shared" si="36"/>
        <v>0</v>
      </c>
      <c r="X172" s="166">
        <f t="shared" si="36"/>
        <v>640</v>
      </c>
      <c r="Y172" s="166">
        <f t="shared" si="36"/>
        <v>0</v>
      </c>
      <c r="Z172" s="166">
        <f t="shared" si="36"/>
        <v>0</v>
      </c>
      <c r="AA172" s="166">
        <f t="shared" si="36"/>
        <v>0</v>
      </c>
      <c r="AB172" s="166"/>
      <c r="AC172" s="166">
        <f t="shared" si="36"/>
        <v>4847</v>
      </c>
      <c r="AD172" s="166">
        <f t="shared" si="36"/>
        <v>2298</v>
      </c>
      <c r="AE172" s="205"/>
      <c r="AF172" s="205"/>
      <c r="AG172" s="201"/>
      <c r="AH172" s="201"/>
      <c r="AI172" s="206"/>
      <c r="AJ172" s="201"/>
      <c r="AK172" s="201"/>
      <c r="AL172" s="201"/>
      <c r="AM172" s="175"/>
      <c r="AN172" s="163"/>
      <c r="AO172" s="178"/>
      <c r="AP172" s="163"/>
      <c r="AQ172" s="178"/>
      <c r="AR172" s="178"/>
      <c r="AS172" s="178"/>
      <c r="AT172" s="178"/>
      <c r="AU172" s="178"/>
    </row>
    <row r="173" s="1" customFormat="1" ht="103" customHeight="1" spans="1:47">
      <c r="A173" s="20">
        <v>107</v>
      </c>
      <c r="B173" s="20" t="s">
        <v>743</v>
      </c>
      <c r="C173" s="20">
        <v>2022</v>
      </c>
      <c r="D173" s="22" t="s">
        <v>664</v>
      </c>
      <c r="E173" s="22" t="s">
        <v>744</v>
      </c>
      <c r="F173" s="22" t="s">
        <v>45</v>
      </c>
      <c r="G173" s="21" t="s">
        <v>1072</v>
      </c>
      <c r="H173" s="22" t="s">
        <v>285</v>
      </c>
      <c r="I173" s="34" t="s">
        <v>745</v>
      </c>
      <c r="J173" s="22"/>
      <c r="K173" s="22"/>
      <c r="L173" s="22">
        <v>1</v>
      </c>
      <c r="M173" s="22"/>
      <c r="N173" s="22"/>
      <c r="O173" s="22"/>
      <c r="P173" s="22"/>
      <c r="Q173" s="22"/>
      <c r="R173" s="22">
        <v>7623</v>
      </c>
      <c r="S173" s="22" t="s">
        <v>50</v>
      </c>
      <c r="T173" s="21" t="s">
        <v>51</v>
      </c>
      <c r="U173" s="44">
        <v>400</v>
      </c>
      <c r="V173" s="44">
        <v>0</v>
      </c>
      <c r="W173" s="44">
        <v>0</v>
      </c>
      <c r="X173" s="44">
        <v>400</v>
      </c>
      <c r="Y173" s="44">
        <v>0</v>
      </c>
      <c r="Z173" s="44">
        <v>0</v>
      </c>
      <c r="AA173" s="44">
        <v>0</v>
      </c>
      <c r="AB173" s="44"/>
      <c r="AC173" s="50">
        <v>2178</v>
      </c>
      <c r="AD173" s="50">
        <v>1175</v>
      </c>
      <c r="AE173" s="34" t="s">
        <v>746</v>
      </c>
      <c r="AF173" s="34" t="s">
        <v>747</v>
      </c>
      <c r="AG173" s="22" t="s">
        <v>50</v>
      </c>
      <c r="AH173" s="21" t="s">
        <v>51</v>
      </c>
      <c r="AI173" s="58" t="s">
        <v>732</v>
      </c>
      <c r="AJ173" s="21" t="s">
        <v>733</v>
      </c>
      <c r="AK173" s="21" t="s">
        <v>389</v>
      </c>
      <c r="AL173" s="21" t="s">
        <v>725</v>
      </c>
      <c r="AM173" s="21" t="s">
        <v>266</v>
      </c>
      <c r="AN173" s="21" t="s">
        <v>56</v>
      </c>
      <c r="AO173" s="133"/>
      <c r="AP173" s="21"/>
      <c r="AQ173" s="20"/>
      <c r="AR173" s="20"/>
      <c r="AS173" s="20"/>
      <c r="AT173" s="20"/>
      <c r="AU173" s="128"/>
    </row>
    <row r="174" s="1" customFormat="1" ht="63" customHeight="1" spans="1:47">
      <c r="A174" s="20">
        <v>108</v>
      </c>
      <c r="B174" s="20" t="s">
        <v>748</v>
      </c>
      <c r="C174" s="20">
        <v>2022</v>
      </c>
      <c r="D174" s="21" t="s">
        <v>664</v>
      </c>
      <c r="E174" s="21" t="s">
        <v>749</v>
      </c>
      <c r="F174" s="21" t="s">
        <v>45</v>
      </c>
      <c r="G174" s="21" t="s">
        <v>1072</v>
      </c>
      <c r="H174" s="21" t="s">
        <v>557</v>
      </c>
      <c r="I174" s="33" t="s">
        <v>750</v>
      </c>
      <c r="J174" s="21"/>
      <c r="K174" s="21"/>
      <c r="L174" s="21">
        <v>1</v>
      </c>
      <c r="M174" s="21"/>
      <c r="N174" s="21"/>
      <c r="O174" s="21"/>
      <c r="P174" s="21"/>
      <c r="Q174" s="21"/>
      <c r="R174" s="22">
        <v>5758</v>
      </c>
      <c r="S174" s="21" t="s">
        <v>177</v>
      </c>
      <c r="T174" s="21" t="s">
        <v>178</v>
      </c>
      <c r="U174" s="44">
        <v>75</v>
      </c>
      <c r="V174" s="44">
        <v>0</v>
      </c>
      <c r="W174" s="44">
        <v>0</v>
      </c>
      <c r="X174" s="44">
        <v>75</v>
      </c>
      <c r="Y174" s="44">
        <v>0</v>
      </c>
      <c r="Z174" s="44">
        <v>0</v>
      </c>
      <c r="AA174" s="44">
        <v>0</v>
      </c>
      <c r="AB174" s="44"/>
      <c r="AC174" s="50">
        <v>1645</v>
      </c>
      <c r="AD174" s="50">
        <v>754</v>
      </c>
      <c r="AE174" s="33" t="s">
        <v>751</v>
      </c>
      <c r="AF174" s="33" t="s">
        <v>752</v>
      </c>
      <c r="AG174" s="21" t="s">
        <v>177</v>
      </c>
      <c r="AH174" s="21" t="s">
        <v>178</v>
      </c>
      <c r="AI174" s="58" t="s">
        <v>732</v>
      </c>
      <c r="AJ174" s="21" t="s">
        <v>733</v>
      </c>
      <c r="AK174" s="21" t="s">
        <v>389</v>
      </c>
      <c r="AL174" s="21" t="s">
        <v>725</v>
      </c>
      <c r="AM174" s="21" t="s">
        <v>753</v>
      </c>
      <c r="AN174" s="21" t="s">
        <v>56</v>
      </c>
      <c r="AO174" s="133"/>
      <c r="AP174" s="21"/>
      <c r="AQ174" s="20"/>
      <c r="AR174" s="20"/>
      <c r="AS174" s="20"/>
      <c r="AT174" s="20"/>
      <c r="AU174" s="128"/>
    </row>
    <row r="175" s="1" customFormat="1" ht="33.75" spans="1:47">
      <c r="A175" s="20">
        <v>109</v>
      </c>
      <c r="B175" s="20" t="s">
        <v>754</v>
      </c>
      <c r="C175" s="20">
        <v>2022</v>
      </c>
      <c r="D175" s="21" t="s">
        <v>664</v>
      </c>
      <c r="E175" s="21" t="s">
        <v>755</v>
      </c>
      <c r="F175" s="21" t="s">
        <v>45</v>
      </c>
      <c r="G175" s="21" t="s">
        <v>1072</v>
      </c>
      <c r="H175" s="21" t="s">
        <v>433</v>
      </c>
      <c r="I175" s="33" t="s">
        <v>756</v>
      </c>
      <c r="J175" s="21"/>
      <c r="K175" s="21"/>
      <c r="L175" s="21">
        <v>1</v>
      </c>
      <c r="M175" s="21"/>
      <c r="N175" s="21"/>
      <c r="O175" s="21"/>
      <c r="P175" s="21"/>
      <c r="Q175" s="21"/>
      <c r="R175" s="22">
        <v>3584</v>
      </c>
      <c r="S175" s="21" t="s">
        <v>78</v>
      </c>
      <c r="T175" s="21" t="s">
        <v>1076</v>
      </c>
      <c r="U175" s="44">
        <v>65</v>
      </c>
      <c r="V175" s="44">
        <v>0</v>
      </c>
      <c r="W175" s="44">
        <v>0</v>
      </c>
      <c r="X175" s="44">
        <v>65</v>
      </c>
      <c r="Y175" s="44">
        <v>0</v>
      </c>
      <c r="Z175" s="44">
        <v>0</v>
      </c>
      <c r="AA175" s="44">
        <v>0</v>
      </c>
      <c r="AB175" s="44"/>
      <c r="AC175" s="50">
        <v>1024</v>
      </c>
      <c r="AD175" s="50">
        <v>369</v>
      </c>
      <c r="AE175" s="33" t="s">
        <v>757</v>
      </c>
      <c r="AF175" s="33" t="s">
        <v>758</v>
      </c>
      <c r="AG175" s="21" t="s">
        <v>78</v>
      </c>
      <c r="AH175" s="21" t="s">
        <v>1076</v>
      </c>
      <c r="AI175" s="58" t="s">
        <v>732</v>
      </c>
      <c r="AJ175" s="21" t="s">
        <v>733</v>
      </c>
      <c r="AK175" s="21" t="s">
        <v>389</v>
      </c>
      <c r="AL175" s="21" t="s">
        <v>725</v>
      </c>
      <c r="AM175" s="21" t="s">
        <v>759</v>
      </c>
      <c r="AN175" s="21" t="s">
        <v>280</v>
      </c>
      <c r="AO175" s="133"/>
      <c r="AP175" s="21"/>
      <c r="AQ175" s="20"/>
      <c r="AR175" s="20"/>
      <c r="AS175" s="20"/>
      <c r="AT175" s="20"/>
      <c r="AU175" s="128"/>
    </row>
    <row r="176" s="1" customFormat="1" ht="139" customHeight="1" spans="1:47">
      <c r="A176" s="20">
        <v>110</v>
      </c>
      <c r="B176" s="20" t="s">
        <v>1175</v>
      </c>
      <c r="C176" s="20">
        <v>2022</v>
      </c>
      <c r="D176" s="110" t="s">
        <v>720</v>
      </c>
      <c r="E176" s="66" t="s">
        <v>1176</v>
      </c>
      <c r="F176" s="21" t="s">
        <v>45</v>
      </c>
      <c r="G176" s="21" t="s">
        <v>1072</v>
      </c>
      <c r="H176" s="21" t="s">
        <v>1171</v>
      </c>
      <c r="I176" s="33" t="s">
        <v>1177</v>
      </c>
      <c r="J176" s="21"/>
      <c r="K176" s="21"/>
      <c r="L176" s="22">
        <v>1</v>
      </c>
      <c r="M176" s="21"/>
      <c r="N176" s="21"/>
      <c r="O176" s="21"/>
      <c r="P176" s="21"/>
      <c r="Q176" s="21"/>
      <c r="R176" s="22">
        <v>2587</v>
      </c>
      <c r="S176" s="21" t="s">
        <v>70</v>
      </c>
      <c r="T176" s="21" t="s">
        <v>1075</v>
      </c>
      <c r="U176" s="44">
        <v>100</v>
      </c>
      <c r="V176" s="44">
        <v>0</v>
      </c>
      <c r="W176" s="44">
        <v>0</v>
      </c>
      <c r="X176" s="44">
        <v>100</v>
      </c>
      <c r="Y176" s="44">
        <v>0</v>
      </c>
      <c r="Z176" s="44">
        <v>0</v>
      </c>
      <c r="AA176" s="44">
        <v>0</v>
      </c>
      <c r="AB176" s="44"/>
      <c r="AC176" s="50"/>
      <c r="AD176" s="50"/>
      <c r="AE176" s="35" t="s">
        <v>1178</v>
      </c>
      <c r="AF176" s="35" t="s">
        <v>1179</v>
      </c>
      <c r="AG176" s="110"/>
      <c r="AH176" s="436"/>
      <c r="AI176" s="321"/>
      <c r="AJ176" s="436"/>
      <c r="AK176" s="110"/>
      <c r="AL176" s="110"/>
      <c r="AM176" s="110"/>
      <c r="AN176" s="110"/>
      <c r="AO176" s="235"/>
      <c r="AP176" s="110"/>
      <c r="AQ176" s="20" t="s">
        <v>1079</v>
      </c>
      <c r="AR176" s="20"/>
      <c r="AS176" s="20"/>
      <c r="AT176" s="20" t="s">
        <v>1180</v>
      </c>
      <c r="AU176" s="128"/>
    </row>
    <row r="177" s="3" customFormat="1" ht="18" customHeight="1" spans="1:47">
      <c r="A177" s="155"/>
      <c r="B177" s="190" t="s">
        <v>760</v>
      </c>
      <c r="C177" s="190"/>
      <c r="D177" s="191"/>
      <c r="E177" s="191"/>
      <c r="F177" s="190"/>
      <c r="G177" s="191"/>
      <c r="H177" s="191"/>
      <c r="I177" s="190"/>
      <c r="J177" s="166">
        <f>SUM(J178:J192)</f>
        <v>0</v>
      </c>
      <c r="K177" s="166">
        <f t="shared" ref="K177:AD177" si="37">SUM(K178:K192)</f>
        <v>0</v>
      </c>
      <c r="L177" s="166">
        <f t="shared" si="37"/>
        <v>15</v>
      </c>
      <c r="M177" s="166">
        <f t="shared" si="37"/>
        <v>0</v>
      </c>
      <c r="N177" s="166">
        <f t="shared" si="37"/>
        <v>0</v>
      </c>
      <c r="O177" s="166">
        <f t="shared" si="37"/>
        <v>0</v>
      </c>
      <c r="P177" s="166">
        <f t="shared" si="37"/>
        <v>0</v>
      </c>
      <c r="Q177" s="166">
        <f t="shared" si="37"/>
        <v>0</v>
      </c>
      <c r="R177" s="166">
        <f t="shared" si="37"/>
        <v>36422</v>
      </c>
      <c r="S177" s="166">
        <f t="shared" si="37"/>
        <v>0</v>
      </c>
      <c r="T177" s="166">
        <f t="shared" si="37"/>
        <v>0</v>
      </c>
      <c r="U177" s="166">
        <f t="shared" si="37"/>
        <v>5479.5</v>
      </c>
      <c r="V177" s="166">
        <f t="shared" si="37"/>
        <v>1465</v>
      </c>
      <c r="W177" s="166">
        <f t="shared" si="37"/>
        <v>500</v>
      </c>
      <c r="X177" s="166">
        <f t="shared" si="37"/>
        <v>3514.5</v>
      </c>
      <c r="Y177" s="166">
        <f t="shared" si="37"/>
        <v>0</v>
      </c>
      <c r="Z177" s="166">
        <f t="shared" si="37"/>
        <v>0</v>
      </c>
      <c r="AA177" s="166">
        <f t="shared" si="37"/>
        <v>0</v>
      </c>
      <c r="AB177" s="166"/>
      <c r="AC177" s="166">
        <f t="shared" si="37"/>
        <v>8927</v>
      </c>
      <c r="AD177" s="166">
        <f t="shared" si="37"/>
        <v>3906</v>
      </c>
      <c r="AE177" s="205"/>
      <c r="AF177" s="205"/>
      <c r="AG177" s="201"/>
      <c r="AH177" s="201"/>
      <c r="AI177" s="206"/>
      <c r="AJ177" s="201"/>
      <c r="AK177" s="201"/>
      <c r="AL177" s="201"/>
      <c r="AM177" s="175"/>
      <c r="AN177" s="163"/>
      <c r="AO177" s="178"/>
      <c r="AP177" s="163"/>
      <c r="AQ177" s="178"/>
      <c r="AR177" s="178"/>
      <c r="AS177" s="178"/>
      <c r="AT177" s="178"/>
      <c r="AU177" s="178"/>
    </row>
    <row r="178" s="1" customFormat="1" ht="259" customHeight="1" spans="1:47">
      <c r="A178" s="20">
        <v>111</v>
      </c>
      <c r="B178" s="20" t="s">
        <v>761</v>
      </c>
      <c r="C178" s="20">
        <v>2022</v>
      </c>
      <c r="D178" s="27" t="s">
        <v>720</v>
      </c>
      <c r="E178" s="23" t="s">
        <v>762</v>
      </c>
      <c r="F178" s="22" t="s">
        <v>45</v>
      </c>
      <c r="G178" s="21" t="s">
        <v>1074</v>
      </c>
      <c r="H178" s="22" t="s">
        <v>763</v>
      </c>
      <c r="I178" s="34" t="s">
        <v>1181</v>
      </c>
      <c r="J178" s="22"/>
      <c r="K178" s="22"/>
      <c r="L178" s="22">
        <v>1</v>
      </c>
      <c r="M178" s="22"/>
      <c r="N178" s="22"/>
      <c r="O178" s="22"/>
      <c r="P178" s="22"/>
      <c r="Q178" s="22"/>
      <c r="R178" s="22">
        <v>7623</v>
      </c>
      <c r="S178" s="23" t="s">
        <v>50</v>
      </c>
      <c r="T178" s="21" t="s">
        <v>51</v>
      </c>
      <c r="U178" s="44">
        <v>400</v>
      </c>
      <c r="V178" s="44">
        <v>0</v>
      </c>
      <c r="W178" s="44">
        <v>0</v>
      </c>
      <c r="X178" s="44">
        <v>400</v>
      </c>
      <c r="Y178" s="44">
        <v>0</v>
      </c>
      <c r="Z178" s="44">
        <v>0</v>
      </c>
      <c r="AA178" s="44">
        <v>0</v>
      </c>
      <c r="AB178" s="44"/>
      <c r="AC178" s="50">
        <v>2178</v>
      </c>
      <c r="AD178" s="50">
        <v>1175</v>
      </c>
      <c r="AE178" s="34" t="s">
        <v>1182</v>
      </c>
      <c r="AF178" s="34" t="s">
        <v>766</v>
      </c>
      <c r="AG178" s="23" t="s">
        <v>50</v>
      </c>
      <c r="AH178" s="21" t="s">
        <v>51</v>
      </c>
      <c r="AI178" s="58" t="s">
        <v>80</v>
      </c>
      <c r="AJ178" s="21" t="s">
        <v>81</v>
      </c>
      <c r="AK178" s="21" t="s">
        <v>82</v>
      </c>
      <c r="AL178" s="21" t="s">
        <v>725</v>
      </c>
      <c r="AM178" s="21" t="s">
        <v>131</v>
      </c>
      <c r="AN178" s="21" t="s">
        <v>56</v>
      </c>
      <c r="AO178" s="21" t="s">
        <v>1078</v>
      </c>
      <c r="AP178" s="21"/>
      <c r="AQ178" s="20" t="s">
        <v>1079</v>
      </c>
      <c r="AR178" s="20"/>
      <c r="AS178" s="20"/>
      <c r="AT178" s="20"/>
      <c r="AU178" s="128"/>
    </row>
    <row r="179" s="1" customFormat="1" ht="88" customHeight="1" spans="1:47">
      <c r="A179" s="20">
        <v>112</v>
      </c>
      <c r="B179" s="20" t="s">
        <v>767</v>
      </c>
      <c r="C179" s="20">
        <v>2022</v>
      </c>
      <c r="D179" s="27" t="s">
        <v>720</v>
      </c>
      <c r="E179" s="23" t="s">
        <v>768</v>
      </c>
      <c r="F179" s="22" t="s">
        <v>45</v>
      </c>
      <c r="G179" s="21">
        <v>2022</v>
      </c>
      <c r="H179" s="22" t="s">
        <v>769</v>
      </c>
      <c r="I179" s="34" t="s">
        <v>770</v>
      </c>
      <c r="J179" s="22"/>
      <c r="K179" s="22"/>
      <c r="L179" s="22">
        <v>1</v>
      </c>
      <c r="M179" s="22"/>
      <c r="N179" s="22"/>
      <c r="O179" s="22"/>
      <c r="P179" s="22"/>
      <c r="Q179" s="22"/>
      <c r="R179" s="22">
        <v>2321</v>
      </c>
      <c r="S179" s="23" t="s">
        <v>50</v>
      </c>
      <c r="T179" s="21" t="s">
        <v>51</v>
      </c>
      <c r="U179" s="44">
        <v>500</v>
      </c>
      <c r="V179" s="44">
        <v>500</v>
      </c>
      <c r="W179" s="44">
        <v>0</v>
      </c>
      <c r="X179" s="44">
        <v>0</v>
      </c>
      <c r="Y179" s="44">
        <v>0</v>
      </c>
      <c r="Z179" s="44">
        <v>0</v>
      </c>
      <c r="AA179" s="44">
        <v>0</v>
      </c>
      <c r="AB179" s="44"/>
      <c r="AC179" s="50">
        <v>663</v>
      </c>
      <c r="AD179" s="50">
        <v>401</v>
      </c>
      <c r="AE179" s="34" t="s">
        <v>1183</v>
      </c>
      <c r="AF179" s="34" t="s">
        <v>772</v>
      </c>
      <c r="AG179" s="23" t="s">
        <v>50</v>
      </c>
      <c r="AH179" s="21" t="s">
        <v>51</v>
      </c>
      <c r="AI179" s="58" t="s">
        <v>80</v>
      </c>
      <c r="AJ179" s="21" t="s">
        <v>81</v>
      </c>
      <c r="AK179" s="21" t="s">
        <v>82</v>
      </c>
      <c r="AL179" s="21" t="s">
        <v>725</v>
      </c>
      <c r="AM179" s="21" t="s">
        <v>131</v>
      </c>
      <c r="AN179" s="21" t="s">
        <v>56</v>
      </c>
      <c r="AO179" s="133"/>
      <c r="AP179" s="21"/>
      <c r="AQ179" s="20"/>
      <c r="AR179" s="20"/>
      <c r="AS179" s="20"/>
      <c r="AT179" s="20"/>
      <c r="AU179" s="128"/>
    </row>
    <row r="180" s="1" customFormat="1" ht="98" customHeight="1" spans="1:47">
      <c r="A180" s="20">
        <v>113</v>
      </c>
      <c r="B180" s="20" t="s">
        <v>773</v>
      </c>
      <c r="C180" s="20">
        <v>2022</v>
      </c>
      <c r="D180" s="27" t="s">
        <v>720</v>
      </c>
      <c r="E180" s="23" t="s">
        <v>774</v>
      </c>
      <c r="F180" s="22" t="s">
        <v>45</v>
      </c>
      <c r="G180" s="21">
        <v>2022</v>
      </c>
      <c r="H180" s="22" t="s">
        <v>546</v>
      </c>
      <c r="I180" s="34" t="s">
        <v>775</v>
      </c>
      <c r="J180" s="22"/>
      <c r="K180" s="22"/>
      <c r="L180" s="22">
        <v>1</v>
      </c>
      <c r="M180" s="22"/>
      <c r="N180" s="22"/>
      <c r="O180" s="22"/>
      <c r="P180" s="22"/>
      <c r="Q180" s="22"/>
      <c r="R180" s="22">
        <v>2475</v>
      </c>
      <c r="S180" s="23" t="s">
        <v>50</v>
      </c>
      <c r="T180" s="21" t="s">
        <v>51</v>
      </c>
      <c r="U180" s="44">
        <v>400</v>
      </c>
      <c r="V180" s="44">
        <v>400</v>
      </c>
      <c r="W180" s="44">
        <v>0</v>
      </c>
      <c r="X180" s="44">
        <v>0</v>
      </c>
      <c r="Y180" s="44">
        <v>0</v>
      </c>
      <c r="Z180" s="44">
        <v>0</v>
      </c>
      <c r="AA180" s="44">
        <v>0</v>
      </c>
      <c r="AB180" s="44"/>
      <c r="AC180" s="50">
        <v>707</v>
      </c>
      <c r="AD180" s="50">
        <v>447</v>
      </c>
      <c r="AE180" s="34" t="s">
        <v>776</v>
      </c>
      <c r="AF180" s="34" t="s">
        <v>777</v>
      </c>
      <c r="AG180" s="23" t="s">
        <v>50</v>
      </c>
      <c r="AH180" s="21" t="s">
        <v>51</v>
      </c>
      <c r="AI180" s="58" t="s">
        <v>80</v>
      </c>
      <c r="AJ180" s="21" t="s">
        <v>81</v>
      </c>
      <c r="AK180" s="21" t="s">
        <v>82</v>
      </c>
      <c r="AL180" s="21" t="s">
        <v>725</v>
      </c>
      <c r="AM180" s="21" t="s">
        <v>131</v>
      </c>
      <c r="AN180" s="21" t="s">
        <v>56</v>
      </c>
      <c r="AO180" s="133"/>
      <c r="AP180" s="21"/>
      <c r="AQ180" s="20"/>
      <c r="AR180" s="20"/>
      <c r="AS180" s="20"/>
      <c r="AT180" s="20"/>
      <c r="AU180" s="128"/>
    </row>
    <row r="181" s="1" customFormat="1" ht="123.75" spans="1:47">
      <c r="A181" s="20">
        <v>114</v>
      </c>
      <c r="B181" s="20" t="s">
        <v>778</v>
      </c>
      <c r="C181" s="20">
        <v>2022</v>
      </c>
      <c r="D181" s="20" t="s">
        <v>720</v>
      </c>
      <c r="E181" s="21" t="s">
        <v>779</v>
      </c>
      <c r="F181" s="26" t="s">
        <v>45</v>
      </c>
      <c r="G181" s="21" t="s">
        <v>1074</v>
      </c>
      <c r="H181" s="25" t="s">
        <v>780</v>
      </c>
      <c r="I181" s="36" t="s">
        <v>1184</v>
      </c>
      <c r="J181" s="24"/>
      <c r="K181" s="24"/>
      <c r="L181" s="22">
        <v>1</v>
      </c>
      <c r="M181" s="24"/>
      <c r="N181" s="24"/>
      <c r="O181" s="24"/>
      <c r="P181" s="24"/>
      <c r="Q181" s="24"/>
      <c r="R181" s="22">
        <v>3742</v>
      </c>
      <c r="S181" s="21" t="s">
        <v>70</v>
      </c>
      <c r="T181" s="21" t="s">
        <v>1075</v>
      </c>
      <c r="U181" s="44">
        <v>565</v>
      </c>
      <c r="V181" s="44">
        <v>565</v>
      </c>
      <c r="W181" s="44">
        <v>0</v>
      </c>
      <c r="X181" s="44">
        <v>0</v>
      </c>
      <c r="Y181" s="44">
        <v>0</v>
      </c>
      <c r="Z181" s="44">
        <v>0</v>
      </c>
      <c r="AA181" s="44">
        <v>0</v>
      </c>
      <c r="AB181" s="44"/>
      <c r="AC181" s="50">
        <v>1069</v>
      </c>
      <c r="AD181" s="50">
        <v>353</v>
      </c>
      <c r="AE181" s="33" t="s">
        <v>782</v>
      </c>
      <c r="AF181" s="33" t="s">
        <v>783</v>
      </c>
      <c r="AG181" s="21" t="s">
        <v>70</v>
      </c>
      <c r="AH181" s="21" t="s">
        <v>1075</v>
      </c>
      <c r="AI181" s="58" t="s">
        <v>80</v>
      </c>
      <c r="AJ181" s="21" t="s">
        <v>81</v>
      </c>
      <c r="AK181" s="21" t="s">
        <v>82</v>
      </c>
      <c r="AL181" s="21" t="s">
        <v>725</v>
      </c>
      <c r="AM181" s="59" t="s">
        <v>144</v>
      </c>
      <c r="AN181" s="21" t="s">
        <v>56</v>
      </c>
      <c r="AO181" s="21" t="s">
        <v>1078</v>
      </c>
      <c r="AP181" s="21"/>
      <c r="AQ181" s="20"/>
      <c r="AR181" s="20"/>
      <c r="AS181" s="20"/>
      <c r="AT181" s="20"/>
      <c r="AU181" s="128"/>
    </row>
    <row r="182" s="1" customFormat="1" ht="196" customHeight="1" spans="1:47">
      <c r="A182" s="20">
        <v>115</v>
      </c>
      <c r="B182" s="20" t="s">
        <v>784</v>
      </c>
      <c r="C182" s="20">
        <v>2022</v>
      </c>
      <c r="D182" s="21" t="s">
        <v>720</v>
      </c>
      <c r="E182" s="21" t="s">
        <v>785</v>
      </c>
      <c r="F182" s="21" t="s">
        <v>45</v>
      </c>
      <c r="G182" s="21" t="s">
        <v>1074</v>
      </c>
      <c r="H182" s="21" t="s">
        <v>786</v>
      </c>
      <c r="I182" s="33" t="s">
        <v>1185</v>
      </c>
      <c r="J182" s="21"/>
      <c r="K182" s="21"/>
      <c r="L182" s="22">
        <v>1</v>
      </c>
      <c r="M182" s="21"/>
      <c r="N182" s="21"/>
      <c r="O182" s="21"/>
      <c r="P182" s="21"/>
      <c r="Q182" s="21"/>
      <c r="R182" s="22">
        <v>3584</v>
      </c>
      <c r="S182" s="21" t="s">
        <v>78</v>
      </c>
      <c r="T182" s="21" t="s">
        <v>1076</v>
      </c>
      <c r="U182" s="44">
        <v>400</v>
      </c>
      <c r="V182" s="44">
        <v>0</v>
      </c>
      <c r="W182" s="44">
        <v>0</v>
      </c>
      <c r="X182" s="44">
        <v>400</v>
      </c>
      <c r="Y182" s="44">
        <v>0</v>
      </c>
      <c r="Z182" s="44">
        <v>0</v>
      </c>
      <c r="AA182" s="44">
        <v>0</v>
      </c>
      <c r="AB182" s="44"/>
      <c r="AC182" s="50">
        <v>1024</v>
      </c>
      <c r="AD182" s="50">
        <v>369</v>
      </c>
      <c r="AE182" s="33" t="s">
        <v>788</v>
      </c>
      <c r="AF182" s="33" t="s">
        <v>789</v>
      </c>
      <c r="AG182" s="21" t="s">
        <v>78</v>
      </c>
      <c r="AH182" s="21" t="s">
        <v>1076</v>
      </c>
      <c r="AI182" s="58" t="s">
        <v>80</v>
      </c>
      <c r="AJ182" s="21" t="s">
        <v>81</v>
      </c>
      <c r="AK182" s="21" t="s">
        <v>82</v>
      </c>
      <c r="AL182" s="21" t="s">
        <v>725</v>
      </c>
      <c r="AM182" s="66" t="s">
        <v>790</v>
      </c>
      <c r="AN182" s="66" t="s">
        <v>56</v>
      </c>
      <c r="AO182" s="133" t="s">
        <v>1112</v>
      </c>
      <c r="AP182" s="66"/>
      <c r="AQ182" s="20" t="s">
        <v>1079</v>
      </c>
      <c r="AR182" s="20"/>
      <c r="AS182" s="20"/>
      <c r="AT182" s="20"/>
      <c r="AU182" s="128"/>
    </row>
    <row r="183" s="1" customFormat="1" ht="79" customHeight="1" spans="1:47">
      <c r="A183" s="20">
        <v>116</v>
      </c>
      <c r="B183" s="20" t="s">
        <v>791</v>
      </c>
      <c r="C183" s="20">
        <v>2022</v>
      </c>
      <c r="D183" s="21" t="s">
        <v>720</v>
      </c>
      <c r="E183" s="21" t="s">
        <v>1186</v>
      </c>
      <c r="F183" s="21" t="s">
        <v>45</v>
      </c>
      <c r="G183" s="21" t="s">
        <v>1074</v>
      </c>
      <c r="H183" s="21" t="s">
        <v>793</v>
      </c>
      <c r="I183" s="33" t="s">
        <v>1187</v>
      </c>
      <c r="J183" s="21"/>
      <c r="K183" s="21"/>
      <c r="L183" s="22">
        <v>1</v>
      </c>
      <c r="M183" s="21"/>
      <c r="N183" s="21"/>
      <c r="O183" s="21"/>
      <c r="P183" s="21"/>
      <c r="Q183" s="21"/>
      <c r="R183" s="22">
        <v>1715</v>
      </c>
      <c r="S183" s="21" t="s">
        <v>168</v>
      </c>
      <c r="T183" s="21" t="s">
        <v>1117</v>
      </c>
      <c r="U183" s="44">
        <v>220</v>
      </c>
      <c r="V183" s="44">
        <v>0</v>
      </c>
      <c r="W183" s="44">
        <v>0</v>
      </c>
      <c r="X183" s="44">
        <v>220</v>
      </c>
      <c r="Y183" s="44">
        <v>0</v>
      </c>
      <c r="Z183" s="44">
        <v>0</v>
      </c>
      <c r="AA183" s="44">
        <v>0</v>
      </c>
      <c r="AB183" s="44"/>
      <c r="AC183" s="50">
        <v>490</v>
      </c>
      <c r="AD183" s="50">
        <v>163</v>
      </c>
      <c r="AE183" s="33" t="s">
        <v>1188</v>
      </c>
      <c r="AF183" s="33" t="s">
        <v>1188</v>
      </c>
      <c r="AG183" s="21" t="s">
        <v>168</v>
      </c>
      <c r="AH183" s="21" t="s">
        <v>1117</v>
      </c>
      <c r="AI183" s="58" t="s">
        <v>80</v>
      </c>
      <c r="AJ183" s="21" t="s">
        <v>81</v>
      </c>
      <c r="AK183" s="21" t="s">
        <v>82</v>
      </c>
      <c r="AL183" s="21" t="s">
        <v>725</v>
      </c>
      <c r="AM183" s="21" t="s">
        <v>796</v>
      </c>
      <c r="AN183" s="21" t="s">
        <v>56</v>
      </c>
      <c r="AO183" s="133"/>
      <c r="AP183" s="21"/>
      <c r="AQ183" s="20"/>
      <c r="AR183" s="20"/>
      <c r="AS183" s="20"/>
      <c r="AT183" s="20"/>
      <c r="AU183" s="128"/>
    </row>
    <row r="184" s="1" customFormat="1" ht="123" customHeight="1" spans="1:47">
      <c r="A184" s="20">
        <v>117</v>
      </c>
      <c r="B184" s="20" t="s">
        <v>797</v>
      </c>
      <c r="C184" s="20">
        <v>2022</v>
      </c>
      <c r="D184" s="21" t="s">
        <v>720</v>
      </c>
      <c r="E184" s="21" t="s">
        <v>798</v>
      </c>
      <c r="F184" s="21" t="s">
        <v>45</v>
      </c>
      <c r="G184" s="21" t="s">
        <v>1074</v>
      </c>
      <c r="H184" s="21" t="s">
        <v>799</v>
      </c>
      <c r="I184" s="33" t="s">
        <v>1189</v>
      </c>
      <c r="J184" s="21"/>
      <c r="K184" s="21"/>
      <c r="L184" s="22">
        <v>1</v>
      </c>
      <c r="M184" s="21"/>
      <c r="N184" s="21"/>
      <c r="O184" s="21"/>
      <c r="P184" s="21"/>
      <c r="Q184" s="21"/>
      <c r="R184" s="22">
        <v>1652</v>
      </c>
      <c r="S184" s="21" t="s">
        <v>168</v>
      </c>
      <c r="T184" s="21" t="s">
        <v>1117</v>
      </c>
      <c r="U184" s="44">
        <v>546</v>
      </c>
      <c r="V184" s="44">
        <v>0</v>
      </c>
      <c r="W184" s="44">
        <v>0</v>
      </c>
      <c r="X184" s="44">
        <v>546</v>
      </c>
      <c r="Y184" s="44">
        <v>0</v>
      </c>
      <c r="Z184" s="44">
        <v>0</v>
      </c>
      <c r="AA184" s="44">
        <v>0</v>
      </c>
      <c r="AB184" s="44"/>
      <c r="AC184" s="50">
        <v>472</v>
      </c>
      <c r="AD184" s="50">
        <v>127</v>
      </c>
      <c r="AE184" s="33" t="s">
        <v>801</v>
      </c>
      <c r="AF184" s="33" t="s">
        <v>801</v>
      </c>
      <c r="AG184" s="21" t="s">
        <v>168</v>
      </c>
      <c r="AH184" s="21" t="s">
        <v>1117</v>
      </c>
      <c r="AI184" s="58" t="s">
        <v>80</v>
      </c>
      <c r="AJ184" s="21" t="s">
        <v>81</v>
      </c>
      <c r="AK184" s="21" t="s">
        <v>82</v>
      </c>
      <c r="AL184" s="21" t="s">
        <v>725</v>
      </c>
      <c r="AM184" s="21" t="s">
        <v>802</v>
      </c>
      <c r="AN184" s="21" t="s">
        <v>56</v>
      </c>
      <c r="AO184" s="21" t="s">
        <v>1078</v>
      </c>
      <c r="AP184" s="21"/>
      <c r="AQ184" s="20" t="s">
        <v>1079</v>
      </c>
      <c r="AR184" s="20"/>
      <c r="AS184" s="20"/>
      <c r="AT184" s="20"/>
      <c r="AU184" s="128"/>
    </row>
    <row r="185" s="1" customFormat="1" ht="263" customHeight="1" spans="1:47">
      <c r="A185" s="20">
        <v>118</v>
      </c>
      <c r="B185" s="20" t="s">
        <v>803</v>
      </c>
      <c r="C185" s="20">
        <v>2022</v>
      </c>
      <c r="D185" s="21" t="s">
        <v>720</v>
      </c>
      <c r="E185" s="21" t="s">
        <v>804</v>
      </c>
      <c r="F185" s="21" t="s">
        <v>45</v>
      </c>
      <c r="G185" s="21" t="s">
        <v>1074</v>
      </c>
      <c r="H185" s="21" t="s">
        <v>805</v>
      </c>
      <c r="I185" s="33" t="s">
        <v>1190</v>
      </c>
      <c r="J185" s="21"/>
      <c r="K185" s="21"/>
      <c r="L185" s="22">
        <v>1</v>
      </c>
      <c r="M185" s="21"/>
      <c r="N185" s="21"/>
      <c r="O185" s="21"/>
      <c r="P185" s="21"/>
      <c r="Q185" s="21"/>
      <c r="R185" s="22">
        <v>4099</v>
      </c>
      <c r="S185" s="21" t="s">
        <v>200</v>
      </c>
      <c r="T185" s="21" t="s">
        <v>201</v>
      </c>
      <c r="U185" s="44">
        <v>425.5</v>
      </c>
      <c r="V185" s="44">
        <v>0</v>
      </c>
      <c r="W185" s="44">
        <v>0</v>
      </c>
      <c r="X185" s="44">
        <v>425.5</v>
      </c>
      <c r="Y185" s="44">
        <v>0</v>
      </c>
      <c r="Z185" s="44">
        <v>0</v>
      </c>
      <c r="AA185" s="44">
        <v>0</v>
      </c>
      <c r="AB185" s="44"/>
      <c r="AC185" s="50">
        <v>1171</v>
      </c>
      <c r="AD185" s="50">
        <v>581</v>
      </c>
      <c r="AE185" s="33" t="s">
        <v>807</v>
      </c>
      <c r="AF185" s="33" t="s">
        <v>808</v>
      </c>
      <c r="AG185" s="21" t="s">
        <v>200</v>
      </c>
      <c r="AH185" s="21" t="s">
        <v>201</v>
      </c>
      <c r="AI185" s="58" t="s">
        <v>80</v>
      </c>
      <c r="AJ185" s="21" t="s">
        <v>81</v>
      </c>
      <c r="AK185" s="21" t="s">
        <v>82</v>
      </c>
      <c r="AL185" s="21" t="s">
        <v>725</v>
      </c>
      <c r="AM185" s="21" t="s">
        <v>809</v>
      </c>
      <c r="AN185" s="21" t="s">
        <v>56</v>
      </c>
      <c r="AO185" s="21" t="s">
        <v>1078</v>
      </c>
      <c r="AP185" s="21"/>
      <c r="AQ185" s="20" t="s">
        <v>1079</v>
      </c>
      <c r="AR185" s="20"/>
      <c r="AS185" s="20"/>
      <c r="AT185" s="20"/>
      <c r="AU185" s="128"/>
    </row>
    <row r="186" s="1" customFormat="1" ht="102" customHeight="1" spans="1:47">
      <c r="A186" s="20">
        <v>119</v>
      </c>
      <c r="B186" s="20" t="s">
        <v>810</v>
      </c>
      <c r="C186" s="20">
        <v>2022</v>
      </c>
      <c r="D186" s="21" t="s">
        <v>720</v>
      </c>
      <c r="E186" s="21" t="s">
        <v>811</v>
      </c>
      <c r="F186" s="21" t="s">
        <v>45</v>
      </c>
      <c r="G186" s="21" t="s">
        <v>1074</v>
      </c>
      <c r="H186" s="21" t="s">
        <v>812</v>
      </c>
      <c r="I186" s="33" t="s">
        <v>1191</v>
      </c>
      <c r="J186" s="21"/>
      <c r="K186" s="21"/>
      <c r="L186" s="22">
        <v>1</v>
      </c>
      <c r="M186" s="21"/>
      <c r="N186" s="21"/>
      <c r="O186" s="21"/>
      <c r="P186" s="21"/>
      <c r="Q186" s="21"/>
      <c r="R186" s="22">
        <v>788</v>
      </c>
      <c r="S186" s="21" t="s">
        <v>86</v>
      </c>
      <c r="T186" s="21" t="s">
        <v>90</v>
      </c>
      <c r="U186" s="44">
        <v>300</v>
      </c>
      <c r="V186" s="44">
        <v>0</v>
      </c>
      <c r="W186" s="44">
        <v>0</v>
      </c>
      <c r="X186" s="44">
        <v>300</v>
      </c>
      <c r="Y186" s="44">
        <v>0</v>
      </c>
      <c r="Z186" s="44">
        <v>0</v>
      </c>
      <c r="AA186" s="44">
        <v>0</v>
      </c>
      <c r="AB186" s="44"/>
      <c r="AC186" s="50">
        <v>225</v>
      </c>
      <c r="AD186" s="50">
        <v>19</v>
      </c>
      <c r="AE186" s="33" t="s">
        <v>814</v>
      </c>
      <c r="AF186" s="33" t="s">
        <v>815</v>
      </c>
      <c r="AG186" s="21" t="s">
        <v>86</v>
      </c>
      <c r="AH186" s="21" t="s">
        <v>90</v>
      </c>
      <c r="AI186" s="58" t="s">
        <v>80</v>
      </c>
      <c r="AJ186" s="21" t="s">
        <v>81</v>
      </c>
      <c r="AK186" s="21" t="s">
        <v>82</v>
      </c>
      <c r="AL186" s="21" t="s">
        <v>725</v>
      </c>
      <c r="AM186" s="21" t="s">
        <v>816</v>
      </c>
      <c r="AN186" s="21" t="s">
        <v>56</v>
      </c>
      <c r="AO186" s="21" t="s">
        <v>1078</v>
      </c>
      <c r="AP186" s="21"/>
      <c r="AQ186" s="20" t="s">
        <v>1079</v>
      </c>
      <c r="AR186" s="20"/>
      <c r="AS186" s="20"/>
      <c r="AT186" s="20"/>
      <c r="AU186" s="128"/>
    </row>
    <row r="187" s="1" customFormat="1" ht="67" customHeight="1" spans="1:47">
      <c r="A187" s="20">
        <v>120</v>
      </c>
      <c r="B187" s="20" t="s">
        <v>817</v>
      </c>
      <c r="C187" s="20">
        <v>2022</v>
      </c>
      <c r="D187" s="21" t="s">
        <v>720</v>
      </c>
      <c r="E187" s="21" t="s">
        <v>818</v>
      </c>
      <c r="F187" s="21" t="s">
        <v>45</v>
      </c>
      <c r="G187" s="21" t="s">
        <v>1074</v>
      </c>
      <c r="H187" s="21" t="s">
        <v>158</v>
      </c>
      <c r="I187" s="33" t="s">
        <v>1192</v>
      </c>
      <c r="J187" s="21"/>
      <c r="K187" s="21"/>
      <c r="L187" s="22">
        <v>1</v>
      </c>
      <c r="M187" s="21"/>
      <c r="N187" s="21"/>
      <c r="O187" s="21"/>
      <c r="P187" s="21"/>
      <c r="Q187" s="21"/>
      <c r="R187" s="22">
        <v>998</v>
      </c>
      <c r="S187" s="21" t="s">
        <v>115</v>
      </c>
      <c r="T187" s="34" t="s">
        <v>1077</v>
      </c>
      <c r="U187" s="44">
        <v>170</v>
      </c>
      <c r="V187" s="44">
        <v>0</v>
      </c>
      <c r="W187" s="44">
        <v>0</v>
      </c>
      <c r="X187" s="44">
        <v>170</v>
      </c>
      <c r="Y187" s="44">
        <v>0</v>
      </c>
      <c r="Z187" s="44">
        <v>0</v>
      </c>
      <c r="AA187" s="44">
        <v>0</v>
      </c>
      <c r="AB187" s="44"/>
      <c r="AC187" s="50">
        <v>285</v>
      </c>
      <c r="AD187" s="50">
        <v>66</v>
      </c>
      <c r="AE187" s="33" t="s">
        <v>1193</v>
      </c>
      <c r="AF187" s="33" t="s">
        <v>821</v>
      </c>
      <c r="AG187" s="21" t="s">
        <v>115</v>
      </c>
      <c r="AH187" s="21" t="s">
        <v>1077</v>
      </c>
      <c r="AI187" s="58" t="s">
        <v>80</v>
      </c>
      <c r="AJ187" s="21" t="s">
        <v>81</v>
      </c>
      <c r="AK187" s="21" t="s">
        <v>82</v>
      </c>
      <c r="AL187" s="21" t="s">
        <v>725</v>
      </c>
      <c r="AM187" s="59" t="s">
        <v>63</v>
      </c>
      <c r="AN187" s="21" t="s">
        <v>56</v>
      </c>
      <c r="AO187" s="21" t="s">
        <v>1078</v>
      </c>
      <c r="AP187" s="21"/>
      <c r="AQ187" s="20" t="s">
        <v>1079</v>
      </c>
      <c r="AR187" s="20"/>
      <c r="AS187" s="20"/>
      <c r="AT187" s="20"/>
      <c r="AU187" s="128"/>
    </row>
    <row r="188" s="1" customFormat="1" ht="45" spans="1:47">
      <c r="A188" s="20">
        <v>121</v>
      </c>
      <c r="B188" s="20" t="s">
        <v>822</v>
      </c>
      <c r="C188" s="20">
        <v>2022</v>
      </c>
      <c r="D188" s="21" t="s">
        <v>720</v>
      </c>
      <c r="E188" s="21" t="s">
        <v>823</v>
      </c>
      <c r="F188" s="21" t="s">
        <v>45</v>
      </c>
      <c r="G188" s="21" t="s">
        <v>1074</v>
      </c>
      <c r="H188" s="21" t="s">
        <v>824</v>
      </c>
      <c r="I188" s="33" t="s">
        <v>1194</v>
      </c>
      <c r="J188" s="21"/>
      <c r="K188" s="21"/>
      <c r="L188" s="22">
        <v>1</v>
      </c>
      <c r="M188" s="21"/>
      <c r="N188" s="21"/>
      <c r="O188" s="21"/>
      <c r="P188" s="21"/>
      <c r="Q188" s="21"/>
      <c r="R188" s="22">
        <v>609</v>
      </c>
      <c r="S188" s="21" t="s">
        <v>115</v>
      </c>
      <c r="T188" s="34" t="s">
        <v>1077</v>
      </c>
      <c r="U188" s="44">
        <v>150</v>
      </c>
      <c r="V188" s="44">
        <v>0</v>
      </c>
      <c r="W188" s="44">
        <v>0</v>
      </c>
      <c r="X188" s="44">
        <v>150</v>
      </c>
      <c r="Y188" s="44">
        <v>0</v>
      </c>
      <c r="Z188" s="44">
        <v>0</v>
      </c>
      <c r="AA188" s="44">
        <v>0</v>
      </c>
      <c r="AB188" s="44"/>
      <c r="AC188" s="50">
        <v>174</v>
      </c>
      <c r="AD188" s="50">
        <v>52</v>
      </c>
      <c r="AE188" s="33" t="s">
        <v>1195</v>
      </c>
      <c r="AF188" s="33" t="s">
        <v>827</v>
      </c>
      <c r="AG188" s="21" t="s">
        <v>115</v>
      </c>
      <c r="AH188" s="21" t="s">
        <v>1077</v>
      </c>
      <c r="AI188" s="58" t="s">
        <v>80</v>
      </c>
      <c r="AJ188" s="21" t="s">
        <v>81</v>
      </c>
      <c r="AK188" s="21" t="s">
        <v>82</v>
      </c>
      <c r="AL188" s="21" t="s">
        <v>725</v>
      </c>
      <c r="AM188" s="59" t="s">
        <v>63</v>
      </c>
      <c r="AN188" s="21" t="s">
        <v>56</v>
      </c>
      <c r="AO188" s="133"/>
      <c r="AP188" s="21"/>
      <c r="AQ188" s="20"/>
      <c r="AR188" s="20"/>
      <c r="AS188" s="20"/>
      <c r="AT188" s="20"/>
      <c r="AU188" s="128"/>
    </row>
    <row r="189" s="1" customFormat="1" ht="33.75" spans="1:47">
      <c r="A189" s="20">
        <v>122</v>
      </c>
      <c r="B189" s="20" t="s">
        <v>834</v>
      </c>
      <c r="C189" s="20">
        <v>2022</v>
      </c>
      <c r="D189" s="22" t="s">
        <v>43</v>
      </c>
      <c r="E189" s="21" t="s">
        <v>835</v>
      </c>
      <c r="F189" s="21" t="s">
        <v>45</v>
      </c>
      <c r="G189" s="21" t="s">
        <v>1074</v>
      </c>
      <c r="H189" s="21" t="s">
        <v>455</v>
      </c>
      <c r="I189" s="33" t="s">
        <v>836</v>
      </c>
      <c r="J189" s="21"/>
      <c r="K189" s="21"/>
      <c r="L189" s="22">
        <v>1</v>
      </c>
      <c r="M189" s="21"/>
      <c r="N189" s="21"/>
      <c r="O189" s="21"/>
      <c r="P189" s="21"/>
      <c r="Q189" s="21"/>
      <c r="R189" s="22">
        <v>1197</v>
      </c>
      <c r="S189" s="21" t="s">
        <v>52</v>
      </c>
      <c r="T189" s="21" t="s">
        <v>53</v>
      </c>
      <c r="U189" s="44">
        <v>453</v>
      </c>
      <c r="V189" s="44">
        <v>0</v>
      </c>
      <c r="W189" s="44">
        <v>0</v>
      </c>
      <c r="X189" s="44">
        <v>453</v>
      </c>
      <c r="Y189" s="44">
        <v>0</v>
      </c>
      <c r="Z189" s="44">
        <v>0</v>
      </c>
      <c r="AA189" s="44">
        <v>0</v>
      </c>
      <c r="AB189" s="44"/>
      <c r="AC189" s="50">
        <v>342</v>
      </c>
      <c r="AD189" s="50">
        <v>113</v>
      </c>
      <c r="AE189" s="33" t="s">
        <v>837</v>
      </c>
      <c r="AF189" s="33" t="s">
        <v>837</v>
      </c>
      <c r="AG189" s="21" t="s">
        <v>52</v>
      </c>
      <c r="AH189" s="21" t="s">
        <v>53</v>
      </c>
      <c r="AI189" s="58" t="s">
        <v>52</v>
      </c>
      <c r="AJ189" s="21" t="s">
        <v>53</v>
      </c>
      <c r="AK189" s="21" t="s">
        <v>1073</v>
      </c>
      <c r="AL189" s="21" t="s">
        <v>725</v>
      </c>
      <c r="AM189" s="21" t="s">
        <v>458</v>
      </c>
      <c r="AN189" s="21" t="s">
        <v>56</v>
      </c>
      <c r="AO189" s="265"/>
      <c r="AP189" s="21"/>
      <c r="AQ189" s="20"/>
      <c r="AR189" s="20"/>
      <c r="AS189" s="20"/>
      <c r="AT189" s="20"/>
      <c r="AU189" s="128"/>
    </row>
    <row r="190" s="1" customFormat="1" ht="75" customHeight="1" spans="1:47">
      <c r="A190" s="20">
        <v>123</v>
      </c>
      <c r="B190" s="20" t="s">
        <v>838</v>
      </c>
      <c r="C190" s="20">
        <v>2022</v>
      </c>
      <c r="D190" s="21" t="s">
        <v>720</v>
      </c>
      <c r="E190" s="21" t="s">
        <v>839</v>
      </c>
      <c r="F190" s="21" t="s">
        <v>45</v>
      </c>
      <c r="G190" s="21" t="s">
        <v>1074</v>
      </c>
      <c r="H190" s="21" t="s">
        <v>455</v>
      </c>
      <c r="I190" s="33" t="s">
        <v>840</v>
      </c>
      <c r="J190" s="21"/>
      <c r="K190" s="21"/>
      <c r="L190" s="22">
        <v>1</v>
      </c>
      <c r="M190" s="21"/>
      <c r="N190" s="21"/>
      <c r="O190" s="21"/>
      <c r="P190" s="21"/>
      <c r="Q190" s="21"/>
      <c r="R190" s="22">
        <v>445</v>
      </c>
      <c r="S190" s="21" t="s">
        <v>168</v>
      </c>
      <c r="T190" s="21" t="s">
        <v>1117</v>
      </c>
      <c r="U190" s="44">
        <v>250</v>
      </c>
      <c r="V190" s="44">
        <v>0</v>
      </c>
      <c r="W190" s="44">
        <v>0</v>
      </c>
      <c r="X190" s="44">
        <v>250</v>
      </c>
      <c r="Y190" s="44">
        <v>0</v>
      </c>
      <c r="Z190" s="44">
        <v>0</v>
      </c>
      <c r="AA190" s="44">
        <v>0</v>
      </c>
      <c r="AB190" s="44"/>
      <c r="AC190" s="50">
        <v>127</v>
      </c>
      <c r="AD190" s="50">
        <v>40</v>
      </c>
      <c r="AE190" s="33" t="s">
        <v>841</v>
      </c>
      <c r="AF190" s="33" t="s">
        <v>842</v>
      </c>
      <c r="AG190" s="66" t="s">
        <v>168</v>
      </c>
      <c r="AH190" s="207" t="s">
        <v>1117</v>
      </c>
      <c r="AI190" s="152" t="s">
        <v>438</v>
      </c>
      <c r="AJ190" s="151" t="s">
        <v>439</v>
      </c>
      <c r="AK190" s="21" t="s">
        <v>82</v>
      </c>
      <c r="AL190" s="21" t="s">
        <v>725</v>
      </c>
      <c r="AM190" s="21" t="s">
        <v>458</v>
      </c>
      <c r="AN190" s="21" t="s">
        <v>203</v>
      </c>
      <c r="AO190" s="133"/>
      <c r="AP190" s="21"/>
      <c r="AQ190" s="20"/>
      <c r="AR190" s="20"/>
      <c r="AS190" s="20"/>
      <c r="AT190" s="20"/>
      <c r="AU190" s="128"/>
    </row>
    <row r="191" s="74" customFormat="1" ht="115" customHeight="1" spans="1:47">
      <c r="A191" s="152">
        <v>124</v>
      </c>
      <c r="B191" s="152" t="s">
        <v>1196</v>
      </c>
      <c r="C191" s="152">
        <v>2022</v>
      </c>
      <c r="D191" s="110" t="s">
        <v>720</v>
      </c>
      <c r="E191" s="76" t="s">
        <v>1197</v>
      </c>
      <c r="F191" s="58" t="s">
        <v>45</v>
      </c>
      <c r="G191" s="58" t="s">
        <v>1074</v>
      </c>
      <c r="H191" s="58" t="s">
        <v>1171</v>
      </c>
      <c r="I191" s="117" t="s">
        <v>1198</v>
      </c>
      <c r="J191" s="21"/>
      <c r="K191" s="21"/>
      <c r="L191" s="22">
        <v>1</v>
      </c>
      <c r="M191" s="21"/>
      <c r="N191" s="21"/>
      <c r="O191" s="21"/>
      <c r="P191" s="21"/>
      <c r="Q191" s="21"/>
      <c r="R191" s="22">
        <v>2587</v>
      </c>
      <c r="S191" s="58" t="s">
        <v>70</v>
      </c>
      <c r="T191" s="58" t="s">
        <v>1075</v>
      </c>
      <c r="U191" s="115">
        <v>600</v>
      </c>
      <c r="V191" s="115"/>
      <c r="W191" s="115">
        <v>500</v>
      </c>
      <c r="X191" s="115">
        <v>100</v>
      </c>
      <c r="Y191" s="115"/>
      <c r="Z191" s="115"/>
      <c r="AA191" s="115"/>
      <c r="AB191" s="115"/>
      <c r="AC191" s="141"/>
      <c r="AD191" s="141"/>
      <c r="AE191" s="256" t="s">
        <v>1199</v>
      </c>
      <c r="AF191" s="256" t="s">
        <v>833</v>
      </c>
      <c r="AG191" s="110"/>
      <c r="AH191" s="436"/>
      <c r="AI191" s="321"/>
      <c r="AJ191" s="436"/>
      <c r="AK191" s="110"/>
      <c r="AL191" s="110"/>
      <c r="AM191" s="110"/>
      <c r="AN191" s="110"/>
      <c r="AO191" s="235"/>
      <c r="AP191" s="110"/>
      <c r="AQ191" s="152" t="s">
        <v>1079</v>
      </c>
      <c r="AR191" s="152" t="s">
        <v>1079</v>
      </c>
      <c r="AS191" s="152" t="s">
        <v>1079</v>
      </c>
      <c r="AT191" s="152" t="s">
        <v>1180</v>
      </c>
      <c r="AU191" s="133" t="s">
        <v>1174</v>
      </c>
    </row>
    <row r="192" s="1" customFormat="1" ht="75" customHeight="1" spans="1:47">
      <c r="A192" s="20">
        <v>125</v>
      </c>
      <c r="B192" s="20" t="s">
        <v>1200</v>
      </c>
      <c r="C192" s="20">
        <v>2022</v>
      </c>
      <c r="D192" s="110" t="s">
        <v>720</v>
      </c>
      <c r="E192" s="66" t="s">
        <v>1201</v>
      </c>
      <c r="F192" s="21" t="s">
        <v>45</v>
      </c>
      <c r="G192" s="21" t="s">
        <v>1074</v>
      </c>
      <c r="H192" s="21" t="s">
        <v>1171</v>
      </c>
      <c r="I192" s="33" t="s">
        <v>1202</v>
      </c>
      <c r="J192" s="21"/>
      <c r="K192" s="21"/>
      <c r="L192" s="22">
        <v>1</v>
      </c>
      <c r="M192" s="21"/>
      <c r="N192" s="21"/>
      <c r="O192" s="21"/>
      <c r="P192" s="21"/>
      <c r="Q192" s="21"/>
      <c r="R192" s="22">
        <v>2587</v>
      </c>
      <c r="S192" s="21" t="s">
        <v>70</v>
      </c>
      <c r="T192" s="21" t="s">
        <v>1075</v>
      </c>
      <c r="U192" s="44">
        <v>100</v>
      </c>
      <c r="V192" s="44"/>
      <c r="W192" s="44"/>
      <c r="X192" s="44">
        <v>100</v>
      </c>
      <c r="Y192" s="44"/>
      <c r="Z192" s="44"/>
      <c r="AA192" s="44"/>
      <c r="AB192" s="44"/>
      <c r="AC192" s="50"/>
      <c r="AD192" s="50"/>
      <c r="AE192" s="33" t="s">
        <v>1203</v>
      </c>
      <c r="AF192" s="33" t="s">
        <v>1204</v>
      </c>
      <c r="AG192" s="110"/>
      <c r="AH192" s="436"/>
      <c r="AI192" s="321"/>
      <c r="AJ192" s="436"/>
      <c r="AK192" s="110"/>
      <c r="AL192" s="110"/>
      <c r="AM192" s="110"/>
      <c r="AN192" s="110"/>
      <c r="AO192" s="235"/>
      <c r="AP192" s="110"/>
      <c r="AQ192" s="20" t="s">
        <v>1079</v>
      </c>
      <c r="AR192" s="20"/>
      <c r="AS192" s="20"/>
      <c r="AT192" s="20" t="s">
        <v>1180</v>
      </c>
      <c r="AU192" s="128"/>
    </row>
    <row r="193" s="3" customFormat="1" ht="18" customHeight="1" spans="1:47">
      <c r="A193" s="155"/>
      <c r="B193" s="190" t="s">
        <v>843</v>
      </c>
      <c r="C193" s="190"/>
      <c r="D193" s="191"/>
      <c r="E193" s="191"/>
      <c r="F193" s="190"/>
      <c r="G193" s="191"/>
      <c r="H193" s="191"/>
      <c r="I193" s="190"/>
      <c r="J193" s="166">
        <f t="shared" ref="J193:AA193" si="38">J194+J195+J196+J198+J197+J199</f>
        <v>0</v>
      </c>
      <c r="K193" s="166">
        <f t="shared" si="38"/>
        <v>0</v>
      </c>
      <c r="L193" s="166">
        <f t="shared" si="38"/>
        <v>2</v>
      </c>
      <c r="M193" s="166">
        <f t="shared" si="38"/>
        <v>0</v>
      </c>
      <c r="N193" s="166">
        <f t="shared" si="38"/>
        <v>0</v>
      </c>
      <c r="O193" s="166">
        <f t="shared" si="38"/>
        <v>0</v>
      </c>
      <c r="P193" s="166">
        <f t="shared" si="38"/>
        <v>0</v>
      </c>
      <c r="Q193" s="166">
        <f t="shared" si="38"/>
        <v>0</v>
      </c>
      <c r="R193" s="166">
        <f t="shared" si="38"/>
        <v>4474</v>
      </c>
      <c r="S193" s="166">
        <f t="shared" si="38"/>
        <v>0</v>
      </c>
      <c r="T193" s="166">
        <f t="shared" si="38"/>
        <v>0</v>
      </c>
      <c r="U193" s="166">
        <f t="shared" si="38"/>
        <v>150</v>
      </c>
      <c r="V193" s="166">
        <f t="shared" si="38"/>
        <v>0</v>
      </c>
      <c r="W193" s="166">
        <f t="shared" si="38"/>
        <v>0</v>
      </c>
      <c r="X193" s="166">
        <f t="shared" si="38"/>
        <v>150</v>
      </c>
      <c r="Y193" s="166">
        <f t="shared" si="38"/>
        <v>0</v>
      </c>
      <c r="Z193" s="166">
        <f t="shared" si="38"/>
        <v>0</v>
      </c>
      <c r="AA193" s="166">
        <f t="shared" si="38"/>
        <v>0</v>
      </c>
      <c r="AB193" s="166"/>
      <c r="AC193" s="166">
        <f>AC194+AC195+AC196+AC198+AC197+AC199</f>
        <v>539</v>
      </c>
      <c r="AD193" s="166">
        <f>AD194+AD195+AD196+AD198+AD197+AD199</f>
        <v>229</v>
      </c>
      <c r="AE193" s="205"/>
      <c r="AF193" s="205"/>
      <c r="AG193" s="201"/>
      <c r="AH193" s="201"/>
      <c r="AI193" s="206"/>
      <c r="AJ193" s="201"/>
      <c r="AK193" s="201"/>
      <c r="AL193" s="201"/>
      <c r="AM193" s="175"/>
      <c r="AN193" s="163"/>
      <c r="AO193" s="178"/>
      <c r="AP193" s="163"/>
      <c r="AQ193" s="178"/>
      <c r="AR193" s="178"/>
      <c r="AS193" s="178"/>
      <c r="AT193" s="178"/>
      <c r="AU193" s="178"/>
    </row>
    <row r="194" s="3" customFormat="1" ht="18" customHeight="1" spans="1:47">
      <c r="A194" s="155"/>
      <c r="B194" s="190" t="s">
        <v>844</v>
      </c>
      <c r="C194" s="190"/>
      <c r="D194" s="191"/>
      <c r="E194" s="191"/>
      <c r="F194" s="190"/>
      <c r="G194" s="191"/>
      <c r="H194" s="191"/>
      <c r="I194" s="190"/>
      <c r="J194" s="166">
        <v>0</v>
      </c>
      <c r="K194" s="166">
        <v>0</v>
      </c>
      <c r="L194" s="166">
        <v>0</v>
      </c>
      <c r="M194" s="166">
        <v>0</v>
      </c>
      <c r="N194" s="166">
        <v>0</v>
      </c>
      <c r="O194" s="166">
        <v>0</v>
      </c>
      <c r="P194" s="166">
        <v>0</v>
      </c>
      <c r="Q194" s="166">
        <v>0</v>
      </c>
      <c r="R194" s="166">
        <v>0</v>
      </c>
      <c r="S194" s="166">
        <v>0</v>
      </c>
      <c r="T194" s="166">
        <v>0</v>
      </c>
      <c r="U194" s="166">
        <v>0</v>
      </c>
      <c r="V194" s="166">
        <v>0</v>
      </c>
      <c r="W194" s="166">
        <v>0</v>
      </c>
      <c r="X194" s="166">
        <v>0</v>
      </c>
      <c r="Y194" s="166">
        <v>0</v>
      </c>
      <c r="Z194" s="166">
        <v>0</v>
      </c>
      <c r="AA194" s="166">
        <v>0</v>
      </c>
      <c r="AB194" s="166"/>
      <c r="AC194" s="166">
        <v>0</v>
      </c>
      <c r="AD194" s="166">
        <v>0</v>
      </c>
      <c r="AE194" s="205"/>
      <c r="AF194" s="205"/>
      <c r="AG194" s="201"/>
      <c r="AH194" s="201"/>
      <c r="AI194" s="206"/>
      <c r="AJ194" s="201"/>
      <c r="AK194" s="201"/>
      <c r="AL194" s="201"/>
      <c r="AM194" s="175"/>
      <c r="AN194" s="163"/>
      <c r="AO194" s="178"/>
      <c r="AP194" s="163"/>
      <c r="AQ194" s="178"/>
      <c r="AR194" s="178"/>
      <c r="AS194" s="178"/>
      <c r="AT194" s="178"/>
      <c r="AU194" s="178"/>
    </row>
    <row r="195" s="3" customFormat="1" ht="18" customHeight="1" spans="1:47">
      <c r="A195" s="155"/>
      <c r="B195" s="190" t="s">
        <v>845</v>
      </c>
      <c r="C195" s="190"/>
      <c r="D195" s="191"/>
      <c r="E195" s="191"/>
      <c r="F195" s="190"/>
      <c r="G195" s="191"/>
      <c r="H195" s="191"/>
      <c r="I195" s="190"/>
      <c r="J195" s="166">
        <v>0</v>
      </c>
      <c r="K195" s="166">
        <v>0</v>
      </c>
      <c r="L195" s="166">
        <v>0</v>
      </c>
      <c r="M195" s="166">
        <v>0</v>
      </c>
      <c r="N195" s="166">
        <v>0</v>
      </c>
      <c r="O195" s="166">
        <v>0</v>
      </c>
      <c r="P195" s="166">
        <v>0</v>
      </c>
      <c r="Q195" s="166">
        <v>0</v>
      </c>
      <c r="R195" s="166">
        <v>0</v>
      </c>
      <c r="S195" s="166">
        <v>0</v>
      </c>
      <c r="T195" s="166">
        <v>0</v>
      </c>
      <c r="U195" s="166">
        <v>0</v>
      </c>
      <c r="V195" s="166">
        <v>0</v>
      </c>
      <c r="W195" s="166">
        <v>0</v>
      </c>
      <c r="X195" s="166">
        <v>0</v>
      </c>
      <c r="Y195" s="166">
        <v>0</v>
      </c>
      <c r="Z195" s="166">
        <v>0</v>
      </c>
      <c r="AA195" s="166">
        <v>0</v>
      </c>
      <c r="AB195" s="166"/>
      <c r="AC195" s="166">
        <v>0</v>
      </c>
      <c r="AD195" s="166">
        <v>0</v>
      </c>
      <c r="AE195" s="205"/>
      <c r="AF195" s="205"/>
      <c r="AG195" s="201"/>
      <c r="AH195" s="201"/>
      <c r="AI195" s="206"/>
      <c r="AJ195" s="201"/>
      <c r="AK195" s="201"/>
      <c r="AL195" s="201"/>
      <c r="AM195" s="175"/>
      <c r="AN195" s="163"/>
      <c r="AO195" s="178"/>
      <c r="AP195" s="163"/>
      <c r="AQ195" s="178"/>
      <c r="AR195" s="178"/>
      <c r="AS195" s="178"/>
      <c r="AT195" s="178"/>
      <c r="AU195" s="178"/>
    </row>
    <row r="196" s="3" customFormat="1" ht="18" customHeight="1" spans="1:47">
      <c r="A196" s="155"/>
      <c r="B196" s="190" t="s">
        <v>846</v>
      </c>
      <c r="C196" s="190"/>
      <c r="D196" s="191"/>
      <c r="E196" s="191"/>
      <c r="F196" s="190"/>
      <c r="G196" s="191"/>
      <c r="H196" s="191"/>
      <c r="I196" s="190"/>
      <c r="J196" s="166">
        <v>0</v>
      </c>
      <c r="K196" s="166">
        <v>0</v>
      </c>
      <c r="L196" s="166">
        <v>0</v>
      </c>
      <c r="M196" s="166">
        <v>0</v>
      </c>
      <c r="N196" s="166">
        <v>0</v>
      </c>
      <c r="O196" s="166">
        <v>0</v>
      </c>
      <c r="P196" s="166">
        <v>0</v>
      </c>
      <c r="Q196" s="166">
        <v>0</v>
      </c>
      <c r="R196" s="166">
        <v>0</v>
      </c>
      <c r="S196" s="166">
        <v>0</v>
      </c>
      <c r="T196" s="166">
        <v>0</v>
      </c>
      <c r="U196" s="166">
        <v>0</v>
      </c>
      <c r="V196" s="166">
        <v>0</v>
      </c>
      <c r="W196" s="166">
        <v>0</v>
      </c>
      <c r="X196" s="166">
        <v>0</v>
      </c>
      <c r="Y196" s="166">
        <v>0</v>
      </c>
      <c r="Z196" s="166">
        <v>0</v>
      </c>
      <c r="AA196" s="166">
        <v>0</v>
      </c>
      <c r="AB196" s="166"/>
      <c r="AC196" s="166">
        <v>0</v>
      </c>
      <c r="AD196" s="166">
        <v>0</v>
      </c>
      <c r="AE196" s="205"/>
      <c r="AF196" s="205"/>
      <c r="AG196" s="201"/>
      <c r="AH196" s="201"/>
      <c r="AI196" s="206"/>
      <c r="AJ196" s="201"/>
      <c r="AK196" s="201"/>
      <c r="AL196" s="201"/>
      <c r="AM196" s="175"/>
      <c r="AN196" s="163"/>
      <c r="AO196" s="178"/>
      <c r="AP196" s="163"/>
      <c r="AQ196" s="178"/>
      <c r="AR196" s="178"/>
      <c r="AS196" s="178"/>
      <c r="AT196" s="178"/>
      <c r="AU196" s="178"/>
    </row>
    <row r="197" s="3" customFormat="1" ht="18" customHeight="1" spans="1:47">
      <c r="A197" s="155"/>
      <c r="B197" s="190" t="s">
        <v>847</v>
      </c>
      <c r="C197" s="190"/>
      <c r="D197" s="191"/>
      <c r="E197" s="191"/>
      <c r="F197" s="190"/>
      <c r="G197" s="191"/>
      <c r="H197" s="191"/>
      <c r="I197" s="190"/>
      <c r="J197" s="166">
        <v>0</v>
      </c>
      <c r="K197" s="166">
        <v>0</v>
      </c>
      <c r="L197" s="166">
        <v>0</v>
      </c>
      <c r="M197" s="166">
        <v>0</v>
      </c>
      <c r="N197" s="166">
        <v>0</v>
      </c>
      <c r="O197" s="166">
        <v>0</v>
      </c>
      <c r="P197" s="166">
        <v>0</v>
      </c>
      <c r="Q197" s="166">
        <v>0</v>
      </c>
      <c r="R197" s="166">
        <v>0</v>
      </c>
      <c r="S197" s="166">
        <v>0</v>
      </c>
      <c r="T197" s="166">
        <v>0</v>
      </c>
      <c r="U197" s="166">
        <v>0</v>
      </c>
      <c r="V197" s="166">
        <v>0</v>
      </c>
      <c r="W197" s="166">
        <v>0</v>
      </c>
      <c r="X197" s="166">
        <v>0</v>
      </c>
      <c r="Y197" s="166">
        <v>0</v>
      </c>
      <c r="Z197" s="166">
        <v>0</v>
      </c>
      <c r="AA197" s="166">
        <v>0</v>
      </c>
      <c r="AB197" s="166"/>
      <c r="AC197" s="166">
        <v>0</v>
      </c>
      <c r="AD197" s="166">
        <v>0</v>
      </c>
      <c r="AE197" s="205"/>
      <c r="AF197" s="205"/>
      <c r="AG197" s="201"/>
      <c r="AH197" s="201"/>
      <c r="AI197" s="206"/>
      <c r="AJ197" s="201"/>
      <c r="AK197" s="201"/>
      <c r="AL197" s="201"/>
      <c r="AM197" s="175"/>
      <c r="AN197" s="163"/>
      <c r="AO197" s="178"/>
      <c r="AP197" s="163"/>
      <c r="AQ197" s="178"/>
      <c r="AR197" s="178"/>
      <c r="AS197" s="178"/>
      <c r="AT197" s="178"/>
      <c r="AU197" s="178"/>
    </row>
    <row r="198" s="3" customFormat="1" ht="18" customHeight="1" spans="1:47">
      <c r="A198" s="155"/>
      <c r="B198" s="190" t="s">
        <v>848</v>
      </c>
      <c r="C198" s="190"/>
      <c r="D198" s="191"/>
      <c r="E198" s="191"/>
      <c r="F198" s="190"/>
      <c r="G198" s="191"/>
      <c r="H198" s="191"/>
      <c r="I198" s="190"/>
      <c r="J198" s="166">
        <v>0</v>
      </c>
      <c r="K198" s="166">
        <v>0</v>
      </c>
      <c r="L198" s="166">
        <v>0</v>
      </c>
      <c r="M198" s="166">
        <v>0</v>
      </c>
      <c r="N198" s="166">
        <v>0</v>
      </c>
      <c r="O198" s="166">
        <v>0</v>
      </c>
      <c r="P198" s="166">
        <v>0</v>
      </c>
      <c r="Q198" s="166">
        <v>0</v>
      </c>
      <c r="R198" s="166">
        <v>0</v>
      </c>
      <c r="S198" s="166">
        <v>0</v>
      </c>
      <c r="T198" s="166">
        <v>0</v>
      </c>
      <c r="U198" s="166">
        <v>0</v>
      </c>
      <c r="V198" s="166">
        <v>0</v>
      </c>
      <c r="W198" s="166">
        <v>0</v>
      </c>
      <c r="X198" s="166">
        <v>0</v>
      </c>
      <c r="Y198" s="166">
        <v>0</v>
      </c>
      <c r="Z198" s="166">
        <v>0</v>
      </c>
      <c r="AA198" s="166">
        <v>0</v>
      </c>
      <c r="AB198" s="166"/>
      <c r="AC198" s="166">
        <v>0</v>
      </c>
      <c r="AD198" s="166">
        <v>0</v>
      </c>
      <c r="AE198" s="205"/>
      <c r="AF198" s="205"/>
      <c r="AG198" s="201"/>
      <c r="AH198" s="201"/>
      <c r="AI198" s="206"/>
      <c r="AJ198" s="201"/>
      <c r="AK198" s="201"/>
      <c r="AL198" s="201"/>
      <c r="AM198" s="175"/>
      <c r="AN198" s="163"/>
      <c r="AO198" s="178"/>
      <c r="AP198" s="163"/>
      <c r="AQ198" s="178"/>
      <c r="AR198" s="178"/>
      <c r="AS198" s="178"/>
      <c r="AT198" s="178"/>
      <c r="AU198" s="178"/>
    </row>
    <row r="199" s="3" customFormat="1" ht="18" customHeight="1" spans="1:47">
      <c r="A199" s="155"/>
      <c r="B199" s="190" t="s">
        <v>849</v>
      </c>
      <c r="C199" s="190"/>
      <c r="D199" s="191"/>
      <c r="E199" s="191"/>
      <c r="F199" s="190"/>
      <c r="G199" s="191"/>
      <c r="H199" s="191"/>
      <c r="I199" s="190"/>
      <c r="J199" s="166">
        <f>SUM(J200:J201)</f>
        <v>0</v>
      </c>
      <c r="K199" s="166">
        <f t="shared" ref="K199:AD199" si="39">SUM(K200:K201)</f>
        <v>0</v>
      </c>
      <c r="L199" s="166">
        <f t="shared" si="39"/>
        <v>2</v>
      </c>
      <c r="M199" s="166">
        <f t="shared" si="39"/>
        <v>0</v>
      </c>
      <c r="N199" s="166">
        <f t="shared" si="39"/>
        <v>0</v>
      </c>
      <c r="O199" s="166">
        <f t="shared" si="39"/>
        <v>0</v>
      </c>
      <c r="P199" s="166">
        <f t="shared" si="39"/>
        <v>0</v>
      </c>
      <c r="Q199" s="166">
        <f t="shared" si="39"/>
        <v>0</v>
      </c>
      <c r="R199" s="166">
        <f t="shared" si="39"/>
        <v>4474</v>
      </c>
      <c r="S199" s="166">
        <f t="shared" si="39"/>
        <v>0</v>
      </c>
      <c r="T199" s="166">
        <f t="shared" si="39"/>
        <v>0</v>
      </c>
      <c r="U199" s="166">
        <f t="shared" si="39"/>
        <v>150</v>
      </c>
      <c r="V199" s="166">
        <f t="shared" si="39"/>
        <v>0</v>
      </c>
      <c r="W199" s="166">
        <f t="shared" si="39"/>
        <v>0</v>
      </c>
      <c r="X199" s="166">
        <f t="shared" si="39"/>
        <v>150</v>
      </c>
      <c r="Y199" s="166">
        <f t="shared" si="39"/>
        <v>0</v>
      </c>
      <c r="Z199" s="166">
        <f t="shared" si="39"/>
        <v>0</v>
      </c>
      <c r="AA199" s="166">
        <f t="shared" si="39"/>
        <v>0</v>
      </c>
      <c r="AB199" s="166"/>
      <c r="AC199" s="166">
        <f t="shared" si="39"/>
        <v>539</v>
      </c>
      <c r="AD199" s="166">
        <f t="shared" si="39"/>
        <v>229</v>
      </c>
      <c r="AE199" s="205"/>
      <c r="AF199" s="205"/>
      <c r="AG199" s="201"/>
      <c r="AH199" s="201"/>
      <c r="AI199" s="206"/>
      <c r="AJ199" s="201"/>
      <c r="AK199" s="201"/>
      <c r="AL199" s="201"/>
      <c r="AM199" s="175"/>
      <c r="AN199" s="163"/>
      <c r="AO199" s="178"/>
      <c r="AP199" s="163"/>
      <c r="AQ199" s="178"/>
      <c r="AR199" s="178"/>
      <c r="AS199" s="178"/>
      <c r="AT199" s="178"/>
      <c r="AU199" s="178"/>
    </row>
    <row r="200" s="1" customFormat="1" ht="149" customHeight="1" spans="1:47">
      <c r="A200" s="20">
        <v>126</v>
      </c>
      <c r="B200" s="20" t="s">
        <v>850</v>
      </c>
      <c r="C200" s="20">
        <v>2022</v>
      </c>
      <c r="D200" s="21" t="s">
        <v>851</v>
      </c>
      <c r="E200" s="21" t="s">
        <v>852</v>
      </c>
      <c r="F200" s="21" t="s">
        <v>401</v>
      </c>
      <c r="G200" s="21" t="s">
        <v>1074</v>
      </c>
      <c r="H200" s="21" t="s">
        <v>557</v>
      </c>
      <c r="I200" s="33" t="s">
        <v>853</v>
      </c>
      <c r="J200" s="21"/>
      <c r="K200" s="21"/>
      <c r="L200" s="21">
        <v>1</v>
      </c>
      <c r="M200" s="21"/>
      <c r="N200" s="21"/>
      <c r="O200" s="21"/>
      <c r="P200" s="21"/>
      <c r="Q200" s="21"/>
      <c r="R200" s="22">
        <v>1887</v>
      </c>
      <c r="S200" s="21" t="s">
        <v>177</v>
      </c>
      <c r="T200" s="21" t="s">
        <v>178</v>
      </c>
      <c r="U200" s="44">
        <v>100</v>
      </c>
      <c r="V200" s="44">
        <v>0</v>
      </c>
      <c r="W200" s="44">
        <v>0</v>
      </c>
      <c r="X200" s="44">
        <v>100</v>
      </c>
      <c r="Y200" s="44">
        <v>0</v>
      </c>
      <c r="Z200" s="44">
        <v>0</v>
      </c>
      <c r="AA200" s="44">
        <v>0</v>
      </c>
      <c r="AB200" s="44"/>
      <c r="AC200" s="50">
        <v>539</v>
      </c>
      <c r="AD200" s="50">
        <v>229</v>
      </c>
      <c r="AE200" s="33" t="s">
        <v>854</v>
      </c>
      <c r="AF200" s="33" t="s">
        <v>855</v>
      </c>
      <c r="AG200" s="21" t="s">
        <v>177</v>
      </c>
      <c r="AH200" s="21" t="s">
        <v>178</v>
      </c>
      <c r="AI200" s="152" t="s">
        <v>856</v>
      </c>
      <c r="AJ200" s="151" t="s">
        <v>857</v>
      </c>
      <c r="AK200" s="21" t="s">
        <v>858</v>
      </c>
      <c r="AL200" s="21" t="s">
        <v>859</v>
      </c>
      <c r="AM200" s="21" t="s">
        <v>856</v>
      </c>
      <c r="AN200" s="21" t="s">
        <v>56</v>
      </c>
      <c r="AO200" s="133"/>
      <c r="AP200" s="21"/>
      <c r="AQ200" s="20"/>
      <c r="AR200" s="20"/>
      <c r="AS200" s="20"/>
      <c r="AT200" s="20"/>
      <c r="AU200" s="128"/>
    </row>
    <row r="201" s="1" customFormat="1" ht="132" customHeight="1" spans="1:47">
      <c r="A201" s="20">
        <v>127</v>
      </c>
      <c r="B201" s="20" t="s">
        <v>1205</v>
      </c>
      <c r="C201" s="20">
        <v>2022</v>
      </c>
      <c r="D201" s="110" t="s">
        <v>1206</v>
      </c>
      <c r="E201" s="66" t="s">
        <v>1207</v>
      </c>
      <c r="F201" s="21" t="s">
        <v>45</v>
      </c>
      <c r="G201" s="21" t="s">
        <v>1208</v>
      </c>
      <c r="H201" s="21" t="s">
        <v>1171</v>
      </c>
      <c r="I201" s="33" t="s">
        <v>1209</v>
      </c>
      <c r="J201" s="21"/>
      <c r="K201" s="21"/>
      <c r="L201" s="21">
        <v>1</v>
      </c>
      <c r="M201" s="21"/>
      <c r="N201" s="21"/>
      <c r="O201" s="21"/>
      <c r="P201" s="21"/>
      <c r="Q201" s="21"/>
      <c r="R201" s="22">
        <v>2587</v>
      </c>
      <c r="S201" s="21" t="s">
        <v>70</v>
      </c>
      <c r="T201" s="21" t="s">
        <v>1075</v>
      </c>
      <c r="U201" s="44">
        <v>50</v>
      </c>
      <c r="V201" s="44"/>
      <c r="W201" s="44"/>
      <c r="X201" s="44">
        <v>50</v>
      </c>
      <c r="Y201" s="44"/>
      <c r="Z201" s="44"/>
      <c r="AA201" s="44"/>
      <c r="AB201" s="44"/>
      <c r="AC201" s="50"/>
      <c r="AD201" s="50"/>
      <c r="AE201" s="33" t="s">
        <v>1210</v>
      </c>
      <c r="AF201" s="33" t="s">
        <v>1211</v>
      </c>
      <c r="AG201" s="110"/>
      <c r="AH201" s="110"/>
      <c r="AI201" s="321"/>
      <c r="AJ201" s="436"/>
      <c r="AK201" s="110"/>
      <c r="AL201" s="110"/>
      <c r="AM201" s="110"/>
      <c r="AN201" s="110"/>
      <c r="AO201" s="235"/>
      <c r="AP201" s="110"/>
      <c r="AQ201" s="20" t="s">
        <v>1079</v>
      </c>
      <c r="AR201" s="20"/>
      <c r="AS201" s="20"/>
      <c r="AT201" s="20" t="s">
        <v>1180</v>
      </c>
      <c r="AU201" s="128"/>
    </row>
    <row r="202" s="3" customFormat="1" ht="18" customHeight="1" spans="1:47">
      <c r="A202" s="155"/>
      <c r="B202" s="190" t="s">
        <v>860</v>
      </c>
      <c r="C202" s="190"/>
      <c r="D202" s="191"/>
      <c r="E202" s="191"/>
      <c r="F202" s="190"/>
      <c r="G202" s="191"/>
      <c r="H202" s="191"/>
      <c r="I202" s="190"/>
      <c r="J202" s="166">
        <f t="shared" ref="J202:AA202" si="40">J203+J204+J205</f>
        <v>0</v>
      </c>
      <c r="K202" s="166">
        <f t="shared" si="40"/>
        <v>0</v>
      </c>
      <c r="L202" s="166">
        <f t="shared" si="40"/>
        <v>0</v>
      </c>
      <c r="M202" s="166">
        <f t="shared" si="40"/>
        <v>0</v>
      </c>
      <c r="N202" s="166">
        <f t="shared" si="40"/>
        <v>0</v>
      </c>
      <c r="O202" s="166">
        <f t="shared" si="40"/>
        <v>0</v>
      </c>
      <c r="P202" s="166">
        <f t="shared" si="40"/>
        <v>0</v>
      </c>
      <c r="Q202" s="166">
        <f t="shared" si="40"/>
        <v>0</v>
      </c>
      <c r="R202" s="166">
        <f t="shared" si="40"/>
        <v>0</v>
      </c>
      <c r="S202" s="166">
        <f t="shared" si="40"/>
        <v>0</v>
      </c>
      <c r="T202" s="166">
        <f t="shared" si="40"/>
        <v>0</v>
      </c>
      <c r="U202" s="166">
        <f t="shared" si="40"/>
        <v>0</v>
      </c>
      <c r="V202" s="166">
        <f t="shared" si="40"/>
        <v>0</v>
      </c>
      <c r="W202" s="166">
        <f t="shared" si="40"/>
        <v>0</v>
      </c>
      <c r="X202" s="166">
        <f t="shared" si="40"/>
        <v>0</v>
      </c>
      <c r="Y202" s="166">
        <f t="shared" si="40"/>
        <v>0</v>
      </c>
      <c r="Z202" s="166">
        <f t="shared" si="40"/>
        <v>0</v>
      </c>
      <c r="AA202" s="166">
        <f t="shared" si="40"/>
        <v>0</v>
      </c>
      <c r="AB202" s="166"/>
      <c r="AC202" s="166">
        <f>AC203+AC204+AC205</f>
        <v>0</v>
      </c>
      <c r="AD202" s="166">
        <f>AD203+AD204+AD205</f>
        <v>0</v>
      </c>
      <c r="AE202" s="205"/>
      <c r="AF202" s="205"/>
      <c r="AG202" s="201"/>
      <c r="AH202" s="201"/>
      <c r="AI202" s="206"/>
      <c r="AJ202" s="201"/>
      <c r="AK202" s="201"/>
      <c r="AL202" s="201"/>
      <c r="AM202" s="175"/>
      <c r="AN202" s="163"/>
      <c r="AO202" s="178"/>
      <c r="AP202" s="163"/>
      <c r="AQ202" s="178"/>
      <c r="AR202" s="178"/>
      <c r="AS202" s="178"/>
      <c r="AT202" s="178"/>
      <c r="AU202" s="178"/>
    </row>
    <row r="203" s="3" customFormat="1" ht="18" customHeight="1" spans="1:47">
      <c r="A203" s="155"/>
      <c r="B203" s="190" t="s">
        <v>861</v>
      </c>
      <c r="C203" s="190"/>
      <c r="D203" s="191"/>
      <c r="E203" s="191"/>
      <c r="F203" s="190"/>
      <c r="G203" s="191"/>
      <c r="H203" s="191"/>
      <c r="I203" s="190"/>
      <c r="J203" s="166">
        <v>0</v>
      </c>
      <c r="K203" s="166">
        <v>0</v>
      </c>
      <c r="L203" s="166">
        <v>0</v>
      </c>
      <c r="M203" s="166">
        <v>0</v>
      </c>
      <c r="N203" s="166">
        <v>0</v>
      </c>
      <c r="O203" s="166">
        <v>0</v>
      </c>
      <c r="P203" s="166">
        <v>0</v>
      </c>
      <c r="Q203" s="166">
        <v>0</v>
      </c>
      <c r="R203" s="166">
        <v>0</v>
      </c>
      <c r="S203" s="166">
        <v>0</v>
      </c>
      <c r="T203" s="166">
        <v>0</v>
      </c>
      <c r="U203" s="166">
        <v>0</v>
      </c>
      <c r="V203" s="166">
        <v>0</v>
      </c>
      <c r="W203" s="166">
        <v>0</v>
      </c>
      <c r="X203" s="166">
        <v>0</v>
      </c>
      <c r="Y203" s="166">
        <v>0</v>
      </c>
      <c r="Z203" s="166">
        <v>0</v>
      </c>
      <c r="AA203" s="166">
        <v>0</v>
      </c>
      <c r="AB203" s="166"/>
      <c r="AC203" s="166">
        <v>0</v>
      </c>
      <c r="AD203" s="166">
        <v>0</v>
      </c>
      <c r="AE203" s="205"/>
      <c r="AF203" s="205"/>
      <c r="AG203" s="201"/>
      <c r="AH203" s="201"/>
      <c r="AI203" s="206"/>
      <c r="AJ203" s="201"/>
      <c r="AK203" s="201"/>
      <c r="AL203" s="201"/>
      <c r="AM203" s="175"/>
      <c r="AN203" s="163"/>
      <c r="AO203" s="178"/>
      <c r="AP203" s="163"/>
      <c r="AQ203" s="178"/>
      <c r="AR203" s="178"/>
      <c r="AS203" s="178"/>
      <c r="AT203" s="178"/>
      <c r="AU203" s="178"/>
    </row>
    <row r="204" s="3" customFormat="1" ht="18" customHeight="1" spans="1:47">
      <c r="A204" s="155"/>
      <c r="B204" s="190" t="s">
        <v>862</v>
      </c>
      <c r="C204" s="190"/>
      <c r="D204" s="191"/>
      <c r="E204" s="191"/>
      <c r="F204" s="190"/>
      <c r="G204" s="191"/>
      <c r="H204" s="191"/>
      <c r="I204" s="190"/>
      <c r="J204" s="166">
        <v>0</v>
      </c>
      <c r="K204" s="166">
        <v>0</v>
      </c>
      <c r="L204" s="166">
        <v>0</v>
      </c>
      <c r="M204" s="166">
        <v>0</v>
      </c>
      <c r="N204" s="166">
        <v>0</v>
      </c>
      <c r="O204" s="166">
        <v>0</v>
      </c>
      <c r="P204" s="166">
        <v>0</v>
      </c>
      <c r="Q204" s="166">
        <v>0</v>
      </c>
      <c r="R204" s="166">
        <v>0</v>
      </c>
      <c r="S204" s="166">
        <v>0</v>
      </c>
      <c r="T204" s="166">
        <v>0</v>
      </c>
      <c r="U204" s="166">
        <v>0</v>
      </c>
      <c r="V204" s="166">
        <v>0</v>
      </c>
      <c r="W204" s="166">
        <v>0</v>
      </c>
      <c r="X204" s="166">
        <v>0</v>
      </c>
      <c r="Y204" s="166">
        <v>0</v>
      </c>
      <c r="Z204" s="166">
        <v>0</v>
      </c>
      <c r="AA204" s="166">
        <v>0</v>
      </c>
      <c r="AB204" s="166"/>
      <c r="AC204" s="166">
        <v>0</v>
      </c>
      <c r="AD204" s="166">
        <v>0</v>
      </c>
      <c r="AE204" s="205"/>
      <c r="AF204" s="205"/>
      <c r="AG204" s="201"/>
      <c r="AH204" s="201"/>
      <c r="AI204" s="206"/>
      <c r="AJ204" s="201"/>
      <c r="AK204" s="201"/>
      <c r="AL204" s="201"/>
      <c r="AM204" s="175"/>
      <c r="AN204" s="163"/>
      <c r="AO204" s="178"/>
      <c r="AP204" s="163"/>
      <c r="AQ204" s="178"/>
      <c r="AR204" s="178"/>
      <c r="AS204" s="178"/>
      <c r="AT204" s="178"/>
      <c r="AU204" s="178"/>
    </row>
    <row r="205" s="3" customFormat="1" ht="18" customHeight="1" spans="1:47">
      <c r="A205" s="155"/>
      <c r="B205" s="190" t="s">
        <v>863</v>
      </c>
      <c r="C205" s="190"/>
      <c r="D205" s="191"/>
      <c r="E205" s="191"/>
      <c r="F205" s="190"/>
      <c r="G205" s="191"/>
      <c r="H205" s="191"/>
      <c r="I205" s="190"/>
      <c r="J205" s="166">
        <v>0</v>
      </c>
      <c r="K205" s="166">
        <v>0</v>
      </c>
      <c r="L205" s="166">
        <v>0</v>
      </c>
      <c r="M205" s="166">
        <v>0</v>
      </c>
      <c r="N205" s="166">
        <v>0</v>
      </c>
      <c r="O205" s="166">
        <v>0</v>
      </c>
      <c r="P205" s="166">
        <v>0</v>
      </c>
      <c r="Q205" s="166">
        <v>0</v>
      </c>
      <c r="R205" s="166">
        <v>0</v>
      </c>
      <c r="S205" s="166">
        <v>0</v>
      </c>
      <c r="T205" s="166">
        <v>0</v>
      </c>
      <c r="U205" s="166">
        <v>0</v>
      </c>
      <c r="V205" s="166">
        <v>0</v>
      </c>
      <c r="W205" s="166">
        <v>0</v>
      </c>
      <c r="X205" s="166">
        <v>0</v>
      </c>
      <c r="Y205" s="166">
        <v>0</v>
      </c>
      <c r="Z205" s="166">
        <v>0</v>
      </c>
      <c r="AA205" s="166">
        <v>0</v>
      </c>
      <c r="AB205" s="166"/>
      <c r="AC205" s="166">
        <v>0</v>
      </c>
      <c r="AD205" s="166">
        <v>0</v>
      </c>
      <c r="AE205" s="205"/>
      <c r="AF205" s="205"/>
      <c r="AG205" s="201"/>
      <c r="AH205" s="201"/>
      <c r="AI205" s="206"/>
      <c r="AJ205" s="201"/>
      <c r="AK205" s="201"/>
      <c r="AL205" s="201"/>
      <c r="AM205" s="175"/>
      <c r="AN205" s="163"/>
      <c r="AO205" s="178"/>
      <c r="AP205" s="163"/>
      <c r="AQ205" s="178"/>
      <c r="AR205" s="178"/>
      <c r="AS205" s="178"/>
      <c r="AT205" s="178"/>
      <c r="AU205" s="178"/>
    </row>
    <row r="206" s="3" customFormat="1" ht="18" customHeight="1" spans="1:47">
      <c r="A206" s="155"/>
      <c r="B206" s="190" t="s">
        <v>864</v>
      </c>
      <c r="C206" s="190"/>
      <c r="D206" s="191"/>
      <c r="E206" s="191"/>
      <c r="F206" s="190"/>
      <c r="G206" s="191"/>
      <c r="H206" s="191"/>
      <c r="I206" s="190"/>
      <c r="J206" s="166">
        <f t="shared" ref="J206:AA206" si="41">J207+J209+J214+J221</f>
        <v>0</v>
      </c>
      <c r="K206" s="166">
        <f t="shared" si="41"/>
        <v>0</v>
      </c>
      <c r="L206" s="166">
        <f t="shared" si="41"/>
        <v>0</v>
      </c>
      <c r="M206" s="166">
        <f t="shared" si="41"/>
        <v>0</v>
      </c>
      <c r="N206" s="166">
        <f t="shared" si="41"/>
        <v>1</v>
      </c>
      <c r="O206" s="166">
        <f t="shared" si="41"/>
        <v>0</v>
      </c>
      <c r="P206" s="166">
        <f t="shared" si="41"/>
        <v>0</v>
      </c>
      <c r="Q206" s="166">
        <f t="shared" si="41"/>
        <v>0</v>
      </c>
      <c r="R206" s="166">
        <f t="shared" si="41"/>
        <v>500</v>
      </c>
      <c r="S206" s="166">
        <f t="shared" si="41"/>
        <v>0</v>
      </c>
      <c r="T206" s="166">
        <f t="shared" si="41"/>
        <v>0</v>
      </c>
      <c r="U206" s="166">
        <f t="shared" si="41"/>
        <v>120</v>
      </c>
      <c r="V206" s="166">
        <f t="shared" si="41"/>
        <v>0</v>
      </c>
      <c r="W206" s="166">
        <f t="shared" si="41"/>
        <v>120</v>
      </c>
      <c r="X206" s="166">
        <f t="shared" si="41"/>
        <v>0</v>
      </c>
      <c r="Y206" s="166">
        <f t="shared" si="41"/>
        <v>0</v>
      </c>
      <c r="Z206" s="166">
        <f t="shared" si="41"/>
        <v>0</v>
      </c>
      <c r="AA206" s="166">
        <f t="shared" si="41"/>
        <v>0</v>
      </c>
      <c r="AB206" s="166"/>
      <c r="AC206" s="166">
        <f>AC207+AC209+AC214+AC221</f>
        <v>3656</v>
      </c>
      <c r="AD206" s="166">
        <f>AD207+AD209+AD214+AD221</f>
        <v>3656</v>
      </c>
      <c r="AE206" s="205"/>
      <c r="AF206" s="205"/>
      <c r="AG206" s="201"/>
      <c r="AH206" s="201"/>
      <c r="AI206" s="206"/>
      <c r="AJ206" s="201"/>
      <c r="AK206" s="201"/>
      <c r="AL206" s="201"/>
      <c r="AM206" s="175"/>
      <c r="AN206" s="163"/>
      <c r="AO206" s="178"/>
      <c r="AP206" s="163"/>
      <c r="AQ206" s="178"/>
      <c r="AR206" s="178"/>
      <c r="AS206" s="178"/>
      <c r="AT206" s="178"/>
      <c r="AU206" s="178"/>
    </row>
    <row r="207" s="3" customFormat="1" ht="18" customHeight="1" spans="1:47">
      <c r="A207" s="155"/>
      <c r="B207" s="190" t="s">
        <v>865</v>
      </c>
      <c r="C207" s="190"/>
      <c r="D207" s="191"/>
      <c r="E207" s="191"/>
      <c r="F207" s="190"/>
      <c r="G207" s="191"/>
      <c r="H207" s="191"/>
      <c r="I207" s="190"/>
      <c r="J207" s="166">
        <f t="shared" ref="J207:AA207" si="42">SUM(J208)</f>
        <v>0</v>
      </c>
      <c r="K207" s="166">
        <f t="shared" si="42"/>
        <v>0</v>
      </c>
      <c r="L207" s="166">
        <f t="shared" si="42"/>
        <v>0</v>
      </c>
      <c r="M207" s="166">
        <f t="shared" si="42"/>
        <v>0</v>
      </c>
      <c r="N207" s="166">
        <f t="shared" si="42"/>
        <v>0</v>
      </c>
      <c r="O207" s="166">
        <f t="shared" si="42"/>
        <v>0</v>
      </c>
      <c r="P207" s="166">
        <f t="shared" si="42"/>
        <v>0</v>
      </c>
      <c r="Q207" s="166">
        <f t="shared" si="42"/>
        <v>0</v>
      </c>
      <c r="R207" s="166">
        <f t="shared" si="42"/>
        <v>0</v>
      </c>
      <c r="S207" s="166">
        <f t="shared" si="42"/>
        <v>0</v>
      </c>
      <c r="T207" s="166">
        <f t="shared" si="42"/>
        <v>0</v>
      </c>
      <c r="U207" s="166">
        <f t="shared" si="42"/>
        <v>0</v>
      </c>
      <c r="V207" s="166">
        <f t="shared" si="42"/>
        <v>0</v>
      </c>
      <c r="W207" s="166">
        <f t="shared" si="42"/>
        <v>0</v>
      </c>
      <c r="X207" s="166">
        <f t="shared" si="42"/>
        <v>0</v>
      </c>
      <c r="Y207" s="166">
        <f t="shared" si="42"/>
        <v>0</v>
      </c>
      <c r="Z207" s="166">
        <f t="shared" si="42"/>
        <v>0</v>
      </c>
      <c r="AA207" s="166">
        <f t="shared" si="42"/>
        <v>0</v>
      </c>
      <c r="AB207" s="166"/>
      <c r="AC207" s="166">
        <f>SUM(AC208)</f>
        <v>0</v>
      </c>
      <c r="AD207" s="166">
        <f>SUM(AD208)</f>
        <v>0</v>
      </c>
      <c r="AE207" s="205"/>
      <c r="AF207" s="205"/>
      <c r="AG207" s="201"/>
      <c r="AH207" s="201"/>
      <c r="AI207" s="206"/>
      <c r="AJ207" s="201"/>
      <c r="AK207" s="201"/>
      <c r="AL207" s="201"/>
      <c r="AM207" s="175"/>
      <c r="AN207" s="163"/>
      <c r="AO207" s="178"/>
      <c r="AP207" s="163"/>
      <c r="AQ207" s="178"/>
      <c r="AR207" s="178"/>
      <c r="AS207" s="178"/>
      <c r="AT207" s="178"/>
      <c r="AU207" s="178"/>
    </row>
    <row r="208" s="3" customFormat="1" ht="18" customHeight="1" spans="1:47">
      <c r="A208" s="155"/>
      <c r="B208" s="190" t="s">
        <v>866</v>
      </c>
      <c r="C208" s="190"/>
      <c r="D208" s="191"/>
      <c r="E208" s="191"/>
      <c r="F208" s="190"/>
      <c r="G208" s="191"/>
      <c r="H208" s="191"/>
      <c r="I208" s="190"/>
      <c r="J208" s="166">
        <v>0</v>
      </c>
      <c r="K208" s="166">
        <v>0</v>
      </c>
      <c r="L208" s="166">
        <v>0</v>
      </c>
      <c r="M208" s="166">
        <v>0</v>
      </c>
      <c r="N208" s="166">
        <v>0</v>
      </c>
      <c r="O208" s="166">
        <v>0</v>
      </c>
      <c r="P208" s="166">
        <v>0</v>
      </c>
      <c r="Q208" s="166">
        <v>0</v>
      </c>
      <c r="R208" s="166">
        <v>0</v>
      </c>
      <c r="S208" s="166">
        <v>0</v>
      </c>
      <c r="T208" s="166">
        <v>0</v>
      </c>
      <c r="U208" s="166">
        <v>0</v>
      </c>
      <c r="V208" s="166">
        <v>0</v>
      </c>
      <c r="W208" s="166">
        <v>0</v>
      </c>
      <c r="X208" s="166">
        <v>0</v>
      </c>
      <c r="Y208" s="166">
        <v>0</v>
      </c>
      <c r="Z208" s="166">
        <v>0</v>
      </c>
      <c r="AA208" s="166">
        <v>0</v>
      </c>
      <c r="AB208" s="166"/>
      <c r="AC208" s="166">
        <v>0</v>
      </c>
      <c r="AD208" s="166">
        <v>0</v>
      </c>
      <c r="AE208" s="205"/>
      <c r="AF208" s="205"/>
      <c r="AG208" s="201"/>
      <c r="AH208" s="201"/>
      <c r="AI208" s="206"/>
      <c r="AJ208" s="201"/>
      <c r="AK208" s="201"/>
      <c r="AL208" s="201"/>
      <c r="AM208" s="175"/>
      <c r="AN208" s="163"/>
      <c r="AO208" s="178"/>
      <c r="AP208" s="163"/>
      <c r="AQ208" s="178"/>
      <c r="AR208" s="178"/>
      <c r="AS208" s="178"/>
      <c r="AT208" s="178"/>
      <c r="AU208" s="178"/>
    </row>
    <row r="209" s="3" customFormat="1" ht="18" customHeight="1" spans="1:47">
      <c r="A209" s="155"/>
      <c r="B209" s="190" t="s">
        <v>867</v>
      </c>
      <c r="C209" s="190"/>
      <c r="D209" s="191"/>
      <c r="E209" s="191"/>
      <c r="F209" s="190"/>
      <c r="G209" s="191"/>
      <c r="H209" s="191"/>
      <c r="I209" s="190"/>
      <c r="J209" s="166">
        <f t="shared" ref="J209:AA209" si="43">J210+J212+J213</f>
        <v>0</v>
      </c>
      <c r="K209" s="166">
        <f t="shared" si="43"/>
        <v>0</v>
      </c>
      <c r="L209" s="166">
        <f t="shared" si="43"/>
        <v>0</v>
      </c>
      <c r="M209" s="166">
        <f t="shared" si="43"/>
        <v>0</v>
      </c>
      <c r="N209" s="166">
        <f t="shared" si="43"/>
        <v>1</v>
      </c>
      <c r="O209" s="166">
        <f t="shared" si="43"/>
        <v>0</v>
      </c>
      <c r="P209" s="166">
        <f t="shared" si="43"/>
        <v>0</v>
      </c>
      <c r="Q209" s="166">
        <f t="shared" si="43"/>
        <v>0</v>
      </c>
      <c r="R209" s="166">
        <f t="shared" si="43"/>
        <v>500</v>
      </c>
      <c r="S209" s="166">
        <f t="shared" si="43"/>
        <v>0</v>
      </c>
      <c r="T209" s="166">
        <f t="shared" si="43"/>
        <v>0</v>
      </c>
      <c r="U209" s="166">
        <f t="shared" si="43"/>
        <v>120</v>
      </c>
      <c r="V209" s="166">
        <f t="shared" si="43"/>
        <v>0</v>
      </c>
      <c r="W209" s="166">
        <f t="shared" si="43"/>
        <v>120</v>
      </c>
      <c r="X209" s="166">
        <f t="shared" si="43"/>
        <v>0</v>
      </c>
      <c r="Y209" s="166">
        <f t="shared" si="43"/>
        <v>0</v>
      </c>
      <c r="Z209" s="166">
        <f t="shared" si="43"/>
        <v>0</v>
      </c>
      <c r="AA209" s="166">
        <f t="shared" si="43"/>
        <v>0</v>
      </c>
      <c r="AB209" s="166"/>
      <c r="AC209" s="166">
        <f>AC210+AC212+AC213</f>
        <v>3656</v>
      </c>
      <c r="AD209" s="166">
        <f>AD210+AD212+AD213</f>
        <v>3656</v>
      </c>
      <c r="AE209" s="205"/>
      <c r="AF209" s="205"/>
      <c r="AG209" s="201"/>
      <c r="AH209" s="201"/>
      <c r="AI209" s="206"/>
      <c r="AJ209" s="201"/>
      <c r="AK209" s="201"/>
      <c r="AL209" s="201"/>
      <c r="AM209" s="175"/>
      <c r="AN209" s="163"/>
      <c r="AO209" s="178"/>
      <c r="AP209" s="163"/>
      <c r="AQ209" s="178"/>
      <c r="AR209" s="178"/>
      <c r="AS209" s="178"/>
      <c r="AT209" s="178"/>
      <c r="AU209" s="178"/>
    </row>
    <row r="210" s="3" customFormat="1" ht="18" customHeight="1" spans="1:47">
      <c r="A210" s="155"/>
      <c r="B210" s="190" t="s">
        <v>868</v>
      </c>
      <c r="C210" s="190"/>
      <c r="D210" s="191"/>
      <c r="E210" s="191"/>
      <c r="F210" s="190"/>
      <c r="G210" s="191"/>
      <c r="H210" s="191"/>
      <c r="I210" s="190"/>
      <c r="J210" s="166">
        <f t="shared" ref="J210:AA210" si="44">SUM(J211)</f>
        <v>0</v>
      </c>
      <c r="K210" s="166">
        <f t="shared" si="44"/>
        <v>0</v>
      </c>
      <c r="L210" s="166">
        <f t="shared" si="44"/>
        <v>0</v>
      </c>
      <c r="M210" s="166">
        <f t="shared" si="44"/>
        <v>0</v>
      </c>
      <c r="N210" s="166">
        <f t="shared" si="44"/>
        <v>1</v>
      </c>
      <c r="O210" s="166">
        <f t="shared" si="44"/>
        <v>0</v>
      </c>
      <c r="P210" s="166">
        <f t="shared" si="44"/>
        <v>0</v>
      </c>
      <c r="Q210" s="166">
        <f t="shared" si="44"/>
        <v>0</v>
      </c>
      <c r="R210" s="166">
        <f t="shared" si="44"/>
        <v>500</v>
      </c>
      <c r="S210" s="166">
        <f t="shared" si="44"/>
        <v>0</v>
      </c>
      <c r="T210" s="166">
        <f t="shared" si="44"/>
        <v>0</v>
      </c>
      <c r="U210" s="166">
        <f t="shared" si="44"/>
        <v>120</v>
      </c>
      <c r="V210" s="166">
        <f t="shared" si="44"/>
        <v>0</v>
      </c>
      <c r="W210" s="166">
        <f t="shared" si="44"/>
        <v>120</v>
      </c>
      <c r="X210" s="166">
        <f t="shared" si="44"/>
        <v>0</v>
      </c>
      <c r="Y210" s="166">
        <f t="shared" si="44"/>
        <v>0</v>
      </c>
      <c r="Z210" s="166">
        <f t="shared" si="44"/>
        <v>0</v>
      </c>
      <c r="AA210" s="166">
        <f t="shared" si="44"/>
        <v>0</v>
      </c>
      <c r="AB210" s="166"/>
      <c r="AC210" s="166">
        <f>SUM(AC211)</f>
        <v>3656</v>
      </c>
      <c r="AD210" s="166">
        <f>SUM(AD211)</f>
        <v>3656</v>
      </c>
      <c r="AE210" s="205"/>
      <c r="AF210" s="205"/>
      <c r="AG210" s="201"/>
      <c r="AH210" s="201"/>
      <c r="AI210" s="206"/>
      <c r="AJ210" s="201"/>
      <c r="AK210" s="201"/>
      <c r="AL210" s="201"/>
      <c r="AM210" s="175"/>
      <c r="AN210" s="163"/>
      <c r="AO210" s="178"/>
      <c r="AP210" s="163"/>
      <c r="AQ210" s="178"/>
      <c r="AR210" s="178"/>
      <c r="AS210" s="178"/>
      <c r="AT210" s="178"/>
      <c r="AU210" s="178"/>
    </row>
    <row r="211" s="1" customFormat="1" ht="33.75" spans="1:47">
      <c r="A211" s="21">
        <v>128</v>
      </c>
      <c r="B211" s="20" t="s">
        <v>869</v>
      </c>
      <c r="C211" s="20">
        <v>2022</v>
      </c>
      <c r="D211" s="21" t="s">
        <v>870</v>
      </c>
      <c r="E211" s="21" t="s">
        <v>871</v>
      </c>
      <c r="F211" s="21" t="s">
        <v>45</v>
      </c>
      <c r="G211" s="21" t="s">
        <v>1212</v>
      </c>
      <c r="H211" s="21" t="s">
        <v>526</v>
      </c>
      <c r="I211" s="33" t="s">
        <v>872</v>
      </c>
      <c r="J211" s="21"/>
      <c r="K211" s="21"/>
      <c r="L211" s="21"/>
      <c r="M211" s="21"/>
      <c r="N211" s="21">
        <v>1</v>
      </c>
      <c r="O211" s="21"/>
      <c r="P211" s="21"/>
      <c r="Q211" s="21"/>
      <c r="R211" s="22">
        <v>500</v>
      </c>
      <c r="S211" s="21" t="s">
        <v>489</v>
      </c>
      <c r="T211" s="21" t="s">
        <v>490</v>
      </c>
      <c r="U211" s="44">
        <v>120</v>
      </c>
      <c r="V211" s="44">
        <v>0</v>
      </c>
      <c r="W211" s="44">
        <v>120</v>
      </c>
      <c r="X211" s="44">
        <v>0</v>
      </c>
      <c r="Y211" s="44">
        <v>0</v>
      </c>
      <c r="Z211" s="44">
        <v>0</v>
      </c>
      <c r="AA211" s="44">
        <v>0</v>
      </c>
      <c r="AB211" s="44"/>
      <c r="AC211" s="50">
        <v>3656</v>
      </c>
      <c r="AD211" s="50">
        <v>3656</v>
      </c>
      <c r="AE211" s="33" t="s">
        <v>873</v>
      </c>
      <c r="AF211" s="33" t="s">
        <v>874</v>
      </c>
      <c r="AG211" s="21" t="s">
        <v>489</v>
      </c>
      <c r="AH211" s="21" t="s">
        <v>490</v>
      </c>
      <c r="AI211" s="58" t="s">
        <v>875</v>
      </c>
      <c r="AJ211" s="21" t="s">
        <v>876</v>
      </c>
      <c r="AK211" s="21" t="s">
        <v>389</v>
      </c>
      <c r="AL211" s="21" t="s">
        <v>514</v>
      </c>
      <c r="AM211" s="21"/>
      <c r="AN211" s="21" t="s">
        <v>56</v>
      </c>
      <c r="AO211" s="21" t="s">
        <v>1078</v>
      </c>
      <c r="AP211" s="21"/>
      <c r="AQ211" s="20" t="s">
        <v>1079</v>
      </c>
      <c r="AR211" s="20" t="s">
        <v>1079</v>
      </c>
      <c r="AS211" s="20"/>
      <c r="AT211" s="20"/>
      <c r="AU211" s="128"/>
    </row>
    <row r="212" s="3" customFormat="1" ht="18" customHeight="1" spans="1:47">
      <c r="A212" s="155"/>
      <c r="B212" s="190" t="s">
        <v>877</v>
      </c>
      <c r="C212" s="190"/>
      <c r="D212" s="191"/>
      <c r="E212" s="191"/>
      <c r="F212" s="190"/>
      <c r="G212" s="191"/>
      <c r="H212" s="191"/>
      <c r="I212" s="190"/>
      <c r="J212" s="166">
        <v>0</v>
      </c>
      <c r="K212" s="166">
        <v>0</v>
      </c>
      <c r="L212" s="166">
        <v>0</v>
      </c>
      <c r="M212" s="166">
        <v>0</v>
      </c>
      <c r="N212" s="166">
        <v>0</v>
      </c>
      <c r="O212" s="166">
        <v>0</v>
      </c>
      <c r="P212" s="166">
        <v>0</v>
      </c>
      <c r="Q212" s="166">
        <v>0</v>
      </c>
      <c r="R212" s="166">
        <v>0</v>
      </c>
      <c r="S212" s="166">
        <v>0</v>
      </c>
      <c r="T212" s="166">
        <v>0</v>
      </c>
      <c r="U212" s="166">
        <v>0</v>
      </c>
      <c r="V212" s="166">
        <v>0</v>
      </c>
      <c r="W212" s="166">
        <v>0</v>
      </c>
      <c r="X212" s="166">
        <v>0</v>
      </c>
      <c r="Y212" s="166">
        <v>0</v>
      </c>
      <c r="Z212" s="166">
        <v>0</v>
      </c>
      <c r="AA212" s="166">
        <v>0</v>
      </c>
      <c r="AB212" s="166"/>
      <c r="AC212" s="166">
        <v>0</v>
      </c>
      <c r="AD212" s="166">
        <v>0</v>
      </c>
      <c r="AE212" s="205"/>
      <c r="AF212" s="205"/>
      <c r="AG212" s="201"/>
      <c r="AH212" s="201"/>
      <c r="AI212" s="206"/>
      <c r="AJ212" s="201"/>
      <c r="AK212" s="201"/>
      <c r="AL212" s="201"/>
      <c r="AM212" s="175"/>
      <c r="AN212" s="178"/>
      <c r="AO212" s="178"/>
      <c r="AP212" s="178"/>
      <c r="AQ212" s="178"/>
      <c r="AR212" s="178"/>
      <c r="AS212" s="178"/>
      <c r="AT212" s="178"/>
      <c r="AU212" s="178"/>
    </row>
    <row r="213" s="3" customFormat="1" ht="18" customHeight="1" spans="1:47">
      <c r="A213" s="155"/>
      <c r="B213" s="190" t="s">
        <v>878</v>
      </c>
      <c r="C213" s="190"/>
      <c r="D213" s="191"/>
      <c r="E213" s="191"/>
      <c r="F213" s="190"/>
      <c r="G213" s="191"/>
      <c r="H213" s="191"/>
      <c r="I213" s="190"/>
      <c r="J213" s="166">
        <v>0</v>
      </c>
      <c r="K213" s="166">
        <v>0</v>
      </c>
      <c r="L213" s="166">
        <v>0</v>
      </c>
      <c r="M213" s="166">
        <v>0</v>
      </c>
      <c r="N213" s="166">
        <v>0</v>
      </c>
      <c r="O213" s="166">
        <v>0</v>
      </c>
      <c r="P213" s="166">
        <v>0</v>
      </c>
      <c r="Q213" s="166">
        <v>0</v>
      </c>
      <c r="R213" s="166">
        <v>0</v>
      </c>
      <c r="S213" s="166">
        <v>0</v>
      </c>
      <c r="T213" s="166">
        <v>0</v>
      </c>
      <c r="U213" s="166">
        <v>0</v>
      </c>
      <c r="V213" s="166">
        <v>0</v>
      </c>
      <c r="W213" s="166">
        <v>0</v>
      </c>
      <c r="X213" s="166">
        <v>0</v>
      </c>
      <c r="Y213" s="166">
        <v>0</v>
      </c>
      <c r="Z213" s="166">
        <v>0</v>
      </c>
      <c r="AA213" s="166">
        <v>0</v>
      </c>
      <c r="AB213" s="166"/>
      <c r="AC213" s="166">
        <v>0</v>
      </c>
      <c r="AD213" s="166">
        <v>0</v>
      </c>
      <c r="AE213" s="205"/>
      <c r="AF213" s="205"/>
      <c r="AG213" s="201"/>
      <c r="AH213" s="201"/>
      <c r="AI213" s="206"/>
      <c r="AJ213" s="201"/>
      <c r="AK213" s="201"/>
      <c r="AL213" s="201"/>
      <c r="AM213" s="175"/>
      <c r="AN213" s="178"/>
      <c r="AO213" s="178"/>
      <c r="AP213" s="178"/>
      <c r="AQ213" s="178"/>
      <c r="AR213" s="178"/>
      <c r="AS213" s="178"/>
      <c r="AT213" s="178"/>
      <c r="AU213" s="178"/>
    </row>
    <row r="214" s="3" customFormat="1" ht="18" customHeight="1" spans="1:47">
      <c r="A214" s="155"/>
      <c r="B214" s="190" t="s">
        <v>879</v>
      </c>
      <c r="C214" s="190"/>
      <c r="D214" s="191"/>
      <c r="E214" s="191"/>
      <c r="F214" s="190"/>
      <c r="G214" s="191"/>
      <c r="H214" s="191"/>
      <c r="I214" s="190"/>
      <c r="J214" s="166">
        <f t="shared" ref="J214:AA214" si="45">J215+J216+J217+J218+J219+J220</f>
        <v>0</v>
      </c>
      <c r="K214" s="166">
        <f t="shared" si="45"/>
        <v>0</v>
      </c>
      <c r="L214" s="166">
        <f t="shared" si="45"/>
        <v>0</v>
      </c>
      <c r="M214" s="166">
        <f t="shared" si="45"/>
        <v>0</v>
      </c>
      <c r="N214" s="166">
        <f t="shared" si="45"/>
        <v>0</v>
      </c>
      <c r="O214" s="166">
        <f t="shared" si="45"/>
        <v>0</v>
      </c>
      <c r="P214" s="166">
        <f t="shared" si="45"/>
        <v>0</v>
      </c>
      <c r="Q214" s="166">
        <f t="shared" si="45"/>
        <v>0</v>
      </c>
      <c r="R214" s="166">
        <f t="shared" si="45"/>
        <v>0</v>
      </c>
      <c r="S214" s="166">
        <f t="shared" si="45"/>
        <v>0</v>
      </c>
      <c r="T214" s="166">
        <f t="shared" si="45"/>
        <v>0</v>
      </c>
      <c r="U214" s="166">
        <f t="shared" si="45"/>
        <v>0</v>
      </c>
      <c r="V214" s="166">
        <f t="shared" si="45"/>
        <v>0</v>
      </c>
      <c r="W214" s="166">
        <f t="shared" si="45"/>
        <v>0</v>
      </c>
      <c r="X214" s="166">
        <f t="shared" si="45"/>
        <v>0</v>
      </c>
      <c r="Y214" s="166">
        <f t="shared" si="45"/>
        <v>0</v>
      </c>
      <c r="Z214" s="166">
        <f t="shared" si="45"/>
        <v>0</v>
      </c>
      <c r="AA214" s="166">
        <f t="shared" si="45"/>
        <v>0</v>
      </c>
      <c r="AB214" s="166"/>
      <c r="AC214" s="166">
        <f>AC215+AC216+AC217+AC218+AC219+AC220</f>
        <v>0</v>
      </c>
      <c r="AD214" s="166">
        <f>AD215+AD216+AD217+AD218+AD219+AD220</f>
        <v>0</v>
      </c>
      <c r="AE214" s="205"/>
      <c r="AF214" s="205"/>
      <c r="AG214" s="201"/>
      <c r="AH214" s="201"/>
      <c r="AI214" s="206"/>
      <c r="AJ214" s="201"/>
      <c r="AK214" s="201"/>
      <c r="AL214" s="201"/>
      <c r="AM214" s="175"/>
      <c r="AN214" s="178"/>
      <c r="AO214" s="178"/>
      <c r="AP214" s="178"/>
      <c r="AQ214" s="178"/>
      <c r="AR214" s="178"/>
      <c r="AS214" s="178"/>
      <c r="AT214" s="178"/>
      <c r="AU214" s="178"/>
    </row>
    <row r="215" s="3" customFormat="1" ht="18" customHeight="1" spans="1:47">
      <c r="A215" s="155"/>
      <c r="B215" s="190" t="s">
        <v>880</v>
      </c>
      <c r="C215" s="190"/>
      <c r="D215" s="191"/>
      <c r="E215" s="191"/>
      <c r="F215" s="190"/>
      <c r="G215" s="191"/>
      <c r="H215" s="191"/>
      <c r="I215" s="190"/>
      <c r="J215" s="166">
        <v>0</v>
      </c>
      <c r="K215" s="166">
        <v>0</v>
      </c>
      <c r="L215" s="166">
        <v>0</v>
      </c>
      <c r="M215" s="166">
        <v>0</v>
      </c>
      <c r="N215" s="166">
        <v>0</v>
      </c>
      <c r="O215" s="166">
        <v>0</v>
      </c>
      <c r="P215" s="166">
        <v>0</v>
      </c>
      <c r="Q215" s="166">
        <v>0</v>
      </c>
      <c r="R215" s="166">
        <v>0</v>
      </c>
      <c r="S215" s="166">
        <v>0</v>
      </c>
      <c r="T215" s="166">
        <v>0</v>
      </c>
      <c r="U215" s="166">
        <v>0</v>
      </c>
      <c r="V215" s="166">
        <v>0</v>
      </c>
      <c r="W215" s="166">
        <v>0</v>
      </c>
      <c r="X215" s="166">
        <v>0</v>
      </c>
      <c r="Y215" s="166">
        <v>0</v>
      </c>
      <c r="Z215" s="166">
        <v>0</v>
      </c>
      <c r="AA215" s="166">
        <v>0</v>
      </c>
      <c r="AB215" s="166"/>
      <c r="AC215" s="166">
        <v>0</v>
      </c>
      <c r="AD215" s="166">
        <v>0</v>
      </c>
      <c r="AE215" s="205"/>
      <c r="AF215" s="205"/>
      <c r="AG215" s="201"/>
      <c r="AH215" s="201"/>
      <c r="AI215" s="206"/>
      <c r="AJ215" s="201"/>
      <c r="AK215" s="201"/>
      <c r="AL215" s="201"/>
      <c r="AM215" s="175"/>
      <c r="AN215" s="178"/>
      <c r="AO215" s="178"/>
      <c r="AP215" s="178"/>
      <c r="AQ215" s="178"/>
      <c r="AR215" s="178"/>
      <c r="AS215" s="178"/>
      <c r="AT215" s="178"/>
      <c r="AU215" s="178"/>
    </row>
    <row r="216" s="3" customFormat="1" ht="18" customHeight="1" spans="1:47">
      <c r="A216" s="155"/>
      <c r="B216" s="190" t="s">
        <v>881</v>
      </c>
      <c r="C216" s="190"/>
      <c r="D216" s="191"/>
      <c r="E216" s="191"/>
      <c r="F216" s="190"/>
      <c r="G216" s="191"/>
      <c r="H216" s="191"/>
      <c r="I216" s="190"/>
      <c r="J216" s="166">
        <v>0</v>
      </c>
      <c r="K216" s="166">
        <v>0</v>
      </c>
      <c r="L216" s="166">
        <v>0</v>
      </c>
      <c r="M216" s="166">
        <v>0</v>
      </c>
      <c r="N216" s="166">
        <v>0</v>
      </c>
      <c r="O216" s="166">
        <v>0</v>
      </c>
      <c r="P216" s="166">
        <v>0</v>
      </c>
      <c r="Q216" s="166">
        <v>0</v>
      </c>
      <c r="R216" s="166">
        <v>0</v>
      </c>
      <c r="S216" s="166">
        <v>0</v>
      </c>
      <c r="T216" s="166">
        <v>0</v>
      </c>
      <c r="U216" s="166">
        <v>0</v>
      </c>
      <c r="V216" s="166">
        <v>0</v>
      </c>
      <c r="W216" s="166">
        <v>0</v>
      </c>
      <c r="X216" s="166">
        <v>0</v>
      </c>
      <c r="Y216" s="166">
        <v>0</v>
      </c>
      <c r="Z216" s="166">
        <v>0</v>
      </c>
      <c r="AA216" s="166">
        <v>0</v>
      </c>
      <c r="AB216" s="166"/>
      <c r="AC216" s="166">
        <v>0</v>
      </c>
      <c r="AD216" s="166">
        <v>0</v>
      </c>
      <c r="AE216" s="205"/>
      <c r="AF216" s="205"/>
      <c r="AG216" s="201"/>
      <c r="AH216" s="201"/>
      <c r="AI216" s="206"/>
      <c r="AJ216" s="201"/>
      <c r="AK216" s="201"/>
      <c r="AL216" s="201"/>
      <c r="AM216" s="175"/>
      <c r="AN216" s="178"/>
      <c r="AO216" s="178"/>
      <c r="AP216" s="178"/>
      <c r="AQ216" s="178"/>
      <c r="AR216" s="178"/>
      <c r="AS216" s="178"/>
      <c r="AT216" s="178"/>
      <c r="AU216" s="178"/>
    </row>
    <row r="217" s="3" customFormat="1" ht="18" customHeight="1" spans="1:47">
      <c r="A217" s="155"/>
      <c r="B217" s="190" t="s">
        <v>882</v>
      </c>
      <c r="C217" s="190"/>
      <c r="D217" s="191"/>
      <c r="E217" s="191"/>
      <c r="F217" s="190"/>
      <c r="G217" s="191"/>
      <c r="H217" s="191"/>
      <c r="I217" s="190"/>
      <c r="J217" s="166">
        <v>0</v>
      </c>
      <c r="K217" s="166">
        <v>0</v>
      </c>
      <c r="L217" s="166">
        <v>0</v>
      </c>
      <c r="M217" s="166">
        <v>0</v>
      </c>
      <c r="N217" s="166">
        <v>0</v>
      </c>
      <c r="O217" s="166">
        <v>0</v>
      </c>
      <c r="P217" s="166">
        <v>0</v>
      </c>
      <c r="Q217" s="166">
        <v>0</v>
      </c>
      <c r="R217" s="166">
        <v>0</v>
      </c>
      <c r="S217" s="166">
        <v>0</v>
      </c>
      <c r="T217" s="166">
        <v>0</v>
      </c>
      <c r="U217" s="166">
        <v>0</v>
      </c>
      <c r="V217" s="166">
        <v>0</v>
      </c>
      <c r="W217" s="166">
        <v>0</v>
      </c>
      <c r="X217" s="166">
        <v>0</v>
      </c>
      <c r="Y217" s="166">
        <v>0</v>
      </c>
      <c r="Z217" s="166">
        <v>0</v>
      </c>
      <c r="AA217" s="166">
        <v>0</v>
      </c>
      <c r="AB217" s="166"/>
      <c r="AC217" s="166">
        <v>0</v>
      </c>
      <c r="AD217" s="166">
        <v>0</v>
      </c>
      <c r="AE217" s="205"/>
      <c r="AF217" s="205"/>
      <c r="AG217" s="201"/>
      <c r="AH217" s="201"/>
      <c r="AI217" s="206"/>
      <c r="AJ217" s="201"/>
      <c r="AK217" s="201"/>
      <c r="AL217" s="201"/>
      <c r="AM217" s="175"/>
      <c r="AN217" s="178"/>
      <c r="AO217" s="178"/>
      <c r="AP217" s="178"/>
      <c r="AQ217" s="178"/>
      <c r="AR217" s="178"/>
      <c r="AS217" s="178"/>
      <c r="AT217" s="178"/>
      <c r="AU217" s="178"/>
    </row>
    <row r="218" s="3" customFormat="1" ht="18" customHeight="1" spans="1:47">
      <c r="A218" s="155"/>
      <c r="B218" s="190" t="s">
        <v>883</v>
      </c>
      <c r="C218" s="190"/>
      <c r="D218" s="191"/>
      <c r="E218" s="191"/>
      <c r="F218" s="190"/>
      <c r="G218" s="191"/>
      <c r="H218" s="191"/>
      <c r="I218" s="190"/>
      <c r="J218" s="166">
        <v>0</v>
      </c>
      <c r="K218" s="166">
        <v>0</v>
      </c>
      <c r="L218" s="166">
        <v>0</v>
      </c>
      <c r="M218" s="166">
        <v>0</v>
      </c>
      <c r="N218" s="166">
        <v>0</v>
      </c>
      <c r="O218" s="166">
        <v>0</v>
      </c>
      <c r="P218" s="166">
        <v>0</v>
      </c>
      <c r="Q218" s="166">
        <v>0</v>
      </c>
      <c r="R218" s="166">
        <v>0</v>
      </c>
      <c r="S218" s="166">
        <v>0</v>
      </c>
      <c r="T218" s="166">
        <v>0</v>
      </c>
      <c r="U218" s="166">
        <v>0</v>
      </c>
      <c r="V218" s="166">
        <v>0</v>
      </c>
      <c r="W218" s="166">
        <v>0</v>
      </c>
      <c r="X218" s="166">
        <v>0</v>
      </c>
      <c r="Y218" s="166">
        <v>0</v>
      </c>
      <c r="Z218" s="166">
        <v>0</v>
      </c>
      <c r="AA218" s="166">
        <v>0</v>
      </c>
      <c r="AB218" s="166"/>
      <c r="AC218" s="166">
        <v>0</v>
      </c>
      <c r="AD218" s="166">
        <v>0</v>
      </c>
      <c r="AE218" s="205"/>
      <c r="AF218" s="205"/>
      <c r="AG218" s="201"/>
      <c r="AH218" s="201"/>
      <c r="AI218" s="206"/>
      <c r="AJ218" s="201"/>
      <c r="AK218" s="201"/>
      <c r="AL218" s="201"/>
      <c r="AM218" s="175"/>
      <c r="AN218" s="178"/>
      <c r="AO218" s="178"/>
      <c r="AP218" s="178"/>
      <c r="AQ218" s="178"/>
      <c r="AR218" s="178"/>
      <c r="AS218" s="178"/>
      <c r="AT218" s="178"/>
      <c r="AU218" s="178"/>
    </row>
    <row r="219" s="3" customFormat="1" ht="18" customHeight="1" spans="1:47">
      <c r="A219" s="155"/>
      <c r="B219" s="190" t="s">
        <v>884</v>
      </c>
      <c r="C219" s="190"/>
      <c r="D219" s="191"/>
      <c r="E219" s="191"/>
      <c r="F219" s="190"/>
      <c r="G219" s="191"/>
      <c r="H219" s="191"/>
      <c r="I219" s="190"/>
      <c r="J219" s="166">
        <v>0</v>
      </c>
      <c r="K219" s="166">
        <v>0</v>
      </c>
      <c r="L219" s="166">
        <v>0</v>
      </c>
      <c r="M219" s="166">
        <v>0</v>
      </c>
      <c r="N219" s="166">
        <v>0</v>
      </c>
      <c r="O219" s="166">
        <v>0</v>
      </c>
      <c r="P219" s="166">
        <v>0</v>
      </c>
      <c r="Q219" s="166">
        <v>0</v>
      </c>
      <c r="R219" s="166">
        <v>0</v>
      </c>
      <c r="S219" s="166">
        <v>0</v>
      </c>
      <c r="T219" s="166">
        <v>0</v>
      </c>
      <c r="U219" s="166">
        <v>0</v>
      </c>
      <c r="V219" s="166">
        <v>0</v>
      </c>
      <c r="W219" s="166">
        <v>0</v>
      </c>
      <c r="X219" s="166">
        <v>0</v>
      </c>
      <c r="Y219" s="166">
        <v>0</v>
      </c>
      <c r="Z219" s="166">
        <v>0</v>
      </c>
      <c r="AA219" s="166">
        <v>0</v>
      </c>
      <c r="AB219" s="166"/>
      <c r="AC219" s="166">
        <v>0</v>
      </c>
      <c r="AD219" s="166">
        <v>0</v>
      </c>
      <c r="AE219" s="205"/>
      <c r="AF219" s="205"/>
      <c r="AG219" s="201"/>
      <c r="AH219" s="201"/>
      <c r="AI219" s="206"/>
      <c r="AJ219" s="201"/>
      <c r="AK219" s="201"/>
      <c r="AL219" s="201"/>
      <c r="AM219" s="175"/>
      <c r="AN219" s="178"/>
      <c r="AO219" s="178"/>
      <c r="AP219" s="178"/>
      <c r="AQ219" s="178"/>
      <c r="AR219" s="178"/>
      <c r="AS219" s="178"/>
      <c r="AT219" s="178"/>
      <c r="AU219" s="178"/>
    </row>
    <row r="220" s="3" customFormat="1" ht="18" customHeight="1" spans="1:47">
      <c r="A220" s="155"/>
      <c r="B220" s="190" t="s">
        <v>885</v>
      </c>
      <c r="C220" s="190"/>
      <c r="D220" s="191"/>
      <c r="E220" s="191"/>
      <c r="F220" s="190"/>
      <c r="G220" s="191"/>
      <c r="H220" s="191"/>
      <c r="I220" s="190"/>
      <c r="J220" s="166">
        <v>0</v>
      </c>
      <c r="K220" s="166">
        <v>0</v>
      </c>
      <c r="L220" s="166">
        <v>0</v>
      </c>
      <c r="M220" s="166">
        <v>0</v>
      </c>
      <c r="N220" s="166">
        <v>0</v>
      </c>
      <c r="O220" s="166">
        <v>0</v>
      </c>
      <c r="P220" s="166">
        <v>0</v>
      </c>
      <c r="Q220" s="166">
        <v>0</v>
      </c>
      <c r="R220" s="166">
        <v>0</v>
      </c>
      <c r="S220" s="166">
        <v>0</v>
      </c>
      <c r="T220" s="166">
        <v>0</v>
      </c>
      <c r="U220" s="166">
        <v>0</v>
      </c>
      <c r="V220" s="166">
        <v>0</v>
      </c>
      <c r="W220" s="166">
        <v>0</v>
      </c>
      <c r="X220" s="166">
        <v>0</v>
      </c>
      <c r="Y220" s="166">
        <v>0</v>
      </c>
      <c r="Z220" s="166">
        <v>0</v>
      </c>
      <c r="AA220" s="166">
        <v>0</v>
      </c>
      <c r="AB220" s="166"/>
      <c r="AC220" s="166">
        <v>0</v>
      </c>
      <c r="AD220" s="166">
        <v>0</v>
      </c>
      <c r="AE220" s="205"/>
      <c r="AF220" s="205"/>
      <c r="AG220" s="201"/>
      <c r="AH220" s="201"/>
      <c r="AI220" s="206"/>
      <c r="AJ220" s="201"/>
      <c r="AK220" s="201"/>
      <c r="AL220" s="201"/>
      <c r="AM220" s="175"/>
      <c r="AN220" s="178"/>
      <c r="AO220" s="178"/>
      <c r="AP220" s="178"/>
      <c r="AQ220" s="178"/>
      <c r="AR220" s="178"/>
      <c r="AS220" s="178"/>
      <c r="AT220" s="178"/>
      <c r="AU220" s="178"/>
    </row>
    <row r="221" s="3" customFormat="1" ht="18" customHeight="1" spans="1:47">
      <c r="A221" s="155"/>
      <c r="B221" s="190" t="s">
        <v>886</v>
      </c>
      <c r="C221" s="190"/>
      <c r="D221" s="191"/>
      <c r="E221" s="191"/>
      <c r="F221" s="190"/>
      <c r="G221" s="191"/>
      <c r="H221" s="191"/>
      <c r="I221" s="190"/>
      <c r="J221" s="166">
        <f t="shared" ref="J221:AA221" si="46">J222+J223+J224+J225+J226</f>
        <v>0</v>
      </c>
      <c r="K221" s="166">
        <f t="shared" si="46"/>
        <v>0</v>
      </c>
      <c r="L221" s="166">
        <f t="shared" si="46"/>
        <v>0</v>
      </c>
      <c r="M221" s="166">
        <f t="shared" si="46"/>
        <v>0</v>
      </c>
      <c r="N221" s="166">
        <f t="shared" si="46"/>
        <v>0</v>
      </c>
      <c r="O221" s="166">
        <f t="shared" si="46"/>
        <v>0</v>
      </c>
      <c r="P221" s="166">
        <f t="shared" si="46"/>
        <v>0</v>
      </c>
      <c r="Q221" s="166">
        <f t="shared" si="46"/>
        <v>0</v>
      </c>
      <c r="R221" s="166">
        <f t="shared" si="46"/>
        <v>0</v>
      </c>
      <c r="S221" s="166">
        <f t="shared" si="46"/>
        <v>0</v>
      </c>
      <c r="T221" s="166">
        <f t="shared" si="46"/>
        <v>0</v>
      </c>
      <c r="U221" s="166">
        <f t="shared" si="46"/>
        <v>0</v>
      </c>
      <c r="V221" s="166">
        <f t="shared" si="46"/>
        <v>0</v>
      </c>
      <c r="W221" s="166">
        <f t="shared" si="46"/>
        <v>0</v>
      </c>
      <c r="X221" s="166">
        <f t="shared" si="46"/>
        <v>0</v>
      </c>
      <c r="Y221" s="166">
        <f t="shared" si="46"/>
        <v>0</v>
      </c>
      <c r="Z221" s="166">
        <f t="shared" si="46"/>
        <v>0</v>
      </c>
      <c r="AA221" s="166">
        <f t="shared" si="46"/>
        <v>0</v>
      </c>
      <c r="AB221" s="166"/>
      <c r="AC221" s="166">
        <f>AC222+AC223+AC224+AC225+AC226</f>
        <v>0</v>
      </c>
      <c r="AD221" s="166">
        <f>AD222+AD223+AD224+AD225+AD226</f>
        <v>0</v>
      </c>
      <c r="AE221" s="205"/>
      <c r="AF221" s="205"/>
      <c r="AG221" s="201"/>
      <c r="AH221" s="201"/>
      <c r="AI221" s="206"/>
      <c r="AJ221" s="201"/>
      <c r="AK221" s="201"/>
      <c r="AL221" s="201"/>
      <c r="AM221" s="175"/>
      <c r="AN221" s="178"/>
      <c r="AO221" s="178"/>
      <c r="AP221" s="178"/>
      <c r="AQ221" s="178"/>
      <c r="AR221" s="178"/>
      <c r="AS221" s="178"/>
      <c r="AT221" s="178"/>
      <c r="AU221" s="178"/>
    </row>
    <row r="222" s="3" customFormat="1" ht="18" customHeight="1" spans="1:47">
      <c r="A222" s="155"/>
      <c r="B222" s="190" t="s">
        <v>887</v>
      </c>
      <c r="C222" s="190"/>
      <c r="D222" s="191"/>
      <c r="E222" s="191"/>
      <c r="F222" s="190"/>
      <c r="G222" s="191"/>
      <c r="H222" s="191"/>
      <c r="I222" s="190"/>
      <c r="J222" s="166">
        <v>0</v>
      </c>
      <c r="K222" s="166">
        <v>0</v>
      </c>
      <c r="L222" s="166">
        <v>0</v>
      </c>
      <c r="M222" s="166">
        <v>0</v>
      </c>
      <c r="N222" s="166">
        <v>0</v>
      </c>
      <c r="O222" s="166">
        <v>0</v>
      </c>
      <c r="P222" s="166">
        <v>0</v>
      </c>
      <c r="Q222" s="166">
        <v>0</v>
      </c>
      <c r="R222" s="166">
        <v>0</v>
      </c>
      <c r="S222" s="166">
        <v>0</v>
      </c>
      <c r="T222" s="166">
        <v>0</v>
      </c>
      <c r="U222" s="166">
        <v>0</v>
      </c>
      <c r="V222" s="166">
        <v>0</v>
      </c>
      <c r="W222" s="166">
        <v>0</v>
      </c>
      <c r="X222" s="166">
        <v>0</v>
      </c>
      <c r="Y222" s="166">
        <v>0</v>
      </c>
      <c r="Z222" s="166">
        <v>0</v>
      </c>
      <c r="AA222" s="166">
        <v>0</v>
      </c>
      <c r="AB222" s="166"/>
      <c r="AC222" s="166">
        <v>0</v>
      </c>
      <c r="AD222" s="166">
        <v>0</v>
      </c>
      <c r="AE222" s="205"/>
      <c r="AF222" s="205"/>
      <c r="AG222" s="201"/>
      <c r="AH222" s="201"/>
      <c r="AI222" s="206"/>
      <c r="AJ222" s="201"/>
      <c r="AK222" s="201"/>
      <c r="AL222" s="201"/>
      <c r="AM222" s="175"/>
      <c r="AN222" s="178"/>
      <c r="AO222" s="178"/>
      <c r="AP222" s="178"/>
      <c r="AQ222" s="178"/>
      <c r="AR222" s="178"/>
      <c r="AS222" s="178"/>
      <c r="AT222" s="178"/>
      <c r="AU222" s="178"/>
    </row>
    <row r="223" s="3" customFormat="1" ht="18" customHeight="1" spans="1:47">
      <c r="A223" s="155"/>
      <c r="B223" s="190" t="s">
        <v>888</v>
      </c>
      <c r="C223" s="190"/>
      <c r="D223" s="191"/>
      <c r="E223" s="191"/>
      <c r="F223" s="190"/>
      <c r="G223" s="191"/>
      <c r="H223" s="191"/>
      <c r="I223" s="190"/>
      <c r="J223" s="166">
        <v>0</v>
      </c>
      <c r="K223" s="166">
        <v>0</v>
      </c>
      <c r="L223" s="166">
        <v>0</v>
      </c>
      <c r="M223" s="166">
        <v>0</v>
      </c>
      <c r="N223" s="166">
        <v>0</v>
      </c>
      <c r="O223" s="166">
        <v>0</v>
      </c>
      <c r="P223" s="166">
        <v>0</v>
      </c>
      <c r="Q223" s="166">
        <v>0</v>
      </c>
      <c r="R223" s="166">
        <v>0</v>
      </c>
      <c r="S223" s="166">
        <v>0</v>
      </c>
      <c r="T223" s="166">
        <v>0</v>
      </c>
      <c r="U223" s="166">
        <v>0</v>
      </c>
      <c r="V223" s="166">
        <v>0</v>
      </c>
      <c r="W223" s="166">
        <v>0</v>
      </c>
      <c r="X223" s="166">
        <v>0</v>
      </c>
      <c r="Y223" s="166">
        <v>0</v>
      </c>
      <c r="Z223" s="166">
        <v>0</v>
      </c>
      <c r="AA223" s="166">
        <v>0</v>
      </c>
      <c r="AB223" s="166"/>
      <c r="AC223" s="166">
        <v>0</v>
      </c>
      <c r="AD223" s="166">
        <v>0</v>
      </c>
      <c r="AE223" s="205"/>
      <c r="AF223" s="205"/>
      <c r="AG223" s="201"/>
      <c r="AH223" s="201"/>
      <c r="AI223" s="206"/>
      <c r="AJ223" s="201"/>
      <c r="AK223" s="201"/>
      <c r="AL223" s="201"/>
      <c r="AM223" s="175"/>
      <c r="AN223" s="178"/>
      <c r="AO223" s="178"/>
      <c r="AP223" s="178"/>
      <c r="AQ223" s="178"/>
      <c r="AR223" s="178"/>
      <c r="AS223" s="178"/>
      <c r="AT223" s="178"/>
      <c r="AU223" s="178"/>
    </row>
    <row r="224" s="3" customFormat="1" ht="18" customHeight="1" spans="1:47">
      <c r="A224" s="155"/>
      <c r="B224" s="190" t="s">
        <v>889</v>
      </c>
      <c r="C224" s="190"/>
      <c r="D224" s="191"/>
      <c r="E224" s="191"/>
      <c r="F224" s="190"/>
      <c r="G224" s="191"/>
      <c r="H224" s="191"/>
      <c r="I224" s="190"/>
      <c r="J224" s="166">
        <v>0</v>
      </c>
      <c r="K224" s="166">
        <v>0</v>
      </c>
      <c r="L224" s="166">
        <v>0</v>
      </c>
      <c r="M224" s="166">
        <v>0</v>
      </c>
      <c r="N224" s="166">
        <v>0</v>
      </c>
      <c r="O224" s="166">
        <v>0</v>
      </c>
      <c r="P224" s="166">
        <v>0</v>
      </c>
      <c r="Q224" s="166">
        <v>0</v>
      </c>
      <c r="R224" s="166">
        <v>0</v>
      </c>
      <c r="S224" s="166">
        <v>0</v>
      </c>
      <c r="T224" s="166">
        <v>0</v>
      </c>
      <c r="U224" s="166">
        <v>0</v>
      </c>
      <c r="V224" s="166">
        <v>0</v>
      </c>
      <c r="W224" s="166">
        <v>0</v>
      </c>
      <c r="X224" s="166">
        <v>0</v>
      </c>
      <c r="Y224" s="166">
        <v>0</v>
      </c>
      <c r="Z224" s="166">
        <v>0</v>
      </c>
      <c r="AA224" s="166">
        <v>0</v>
      </c>
      <c r="AB224" s="166"/>
      <c r="AC224" s="166">
        <v>0</v>
      </c>
      <c r="AD224" s="166">
        <v>0</v>
      </c>
      <c r="AE224" s="205"/>
      <c r="AF224" s="205"/>
      <c r="AG224" s="201"/>
      <c r="AH224" s="201"/>
      <c r="AI224" s="206"/>
      <c r="AJ224" s="201"/>
      <c r="AK224" s="201"/>
      <c r="AL224" s="201"/>
      <c r="AM224" s="175"/>
      <c r="AN224" s="178"/>
      <c r="AO224" s="178"/>
      <c r="AP224" s="178"/>
      <c r="AQ224" s="178"/>
      <c r="AR224" s="178"/>
      <c r="AS224" s="178"/>
      <c r="AT224" s="178"/>
      <c r="AU224" s="178"/>
    </row>
    <row r="225" s="3" customFormat="1" ht="18" customHeight="1" spans="1:47">
      <c r="A225" s="155"/>
      <c r="B225" s="190" t="s">
        <v>890</v>
      </c>
      <c r="C225" s="190"/>
      <c r="D225" s="191"/>
      <c r="E225" s="191"/>
      <c r="F225" s="190"/>
      <c r="G225" s="191"/>
      <c r="H225" s="191"/>
      <c r="I225" s="190"/>
      <c r="J225" s="166">
        <v>0</v>
      </c>
      <c r="K225" s="166">
        <v>0</v>
      </c>
      <c r="L225" s="166">
        <v>0</v>
      </c>
      <c r="M225" s="166">
        <v>0</v>
      </c>
      <c r="N225" s="166">
        <v>0</v>
      </c>
      <c r="O225" s="166">
        <v>0</v>
      </c>
      <c r="P225" s="166">
        <v>0</v>
      </c>
      <c r="Q225" s="166">
        <v>0</v>
      </c>
      <c r="R225" s="166">
        <v>0</v>
      </c>
      <c r="S225" s="166">
        <v>0</v>
      </c>
      <c r="T225" s="166">
        <v>0</v>
      </c>
      <c r="U225" s="166">
        <v>0</v>
      </c>
      <c r="V225" s="166">
        <v>0</v>
      </c>
      <c r="W225" s="166">
        <v>0</v>
      </c>
      <c r="X225" s="166">
        <v>0</v>
      </c>
      <c r="Y225" s="166">
        <v>0</v>
      </c>
      <c r="Z225" s="166">
        <v>0</v>
      </c>
      <c r="AA225" s="166">
        <v>0</v>
      </c>
      <c r="AB225" s="166"/>
      <c r="AC225" s="166">
        <v>0</v>
      </c>
      <c r="AD225" s="166">
        <v>0</v>
      </c>
      <c r="AE225" s="205"/>
      <c r="AF225" s="205"/>
      <c r="AG225" s="201"/>
      <c r="AH225" s="201"/>
      <c r="AI225" s="206"/>
      <c r="AJ225" s="201"/>
      <c r="AK225" s="201"/>
      <c r="AL225" s="201"/>
      <c r="AM225" s="175"/>
      <c r="AN225" s="178"/>
      <c r="AO225" s="178"/>
      <c r="AP225" s="178"/>
      <c r="AQ225" s="178"/>
      <c r="AR225" s="178"/>
      <c r="AS225" s="178"/>
      <c r="AT225" s="178"/>
      <c r="AU225" s="178"/>
    </row>
    <row r="226" s="3" customFormat="1" ht="18" customHeight="1" spans="1:47">
      <c r="A226" s="155"/>
      <c r="B226" s="190" t="s">
        <v>891</v>
      </c>
      <c r="C226" s="190"/>
      <c r="D226" s="190"/>
      <c r="E226" s="190"/>
      <c r="F226" s="190"/>
      <c r="G226" s="190"/>
      <c r="H226" s="190"/>
      <c r="I226" s="190"/>
      <c r="J226" s="166">
        <v>0</v>
      </c>
      <c r="K226" s="166">
        <v>0</v>
      </c>
      <c r="L226" s="166">
        <v>0</v>
      </c>
      <c r="M226" s="166">
        <v>0</v>
      </c>
      <c r="N226" s="166">
        <v>0</v>
      </c>
      <c r="O226" s="166">
        <v>0</v>
      </c>
      <c r="P226" s="166">
        <v>0</v>
      </c>
      <c r="Q226" s="166">
        <v>0</v>
      </c>
      <c r="R226" s="166">
        <v>0</v>
      </c>
      <c r="S226" s="166">
        <v>0</v>
      </c>
      <c r="T226" s="166">
        <v>0</v>
      </c>
      <c r="U226" s="166">
        <v>0</v>
      </c>
      <c r="V226" s="166">
        <v>0</v>
      </c>
      <c r="W226" s="166">
        <v>0</v>
      </c>
      <c r="X226" s="166">
        <v>0</v>
      </c>
      <c r="Y226" s="166">
        <v>0</v>
      </c>
      <c r="Z226" s="166">
        <v>0</v>
      </c>
      <c r="AA226" s="166">
        <v>0</v>
      </c>
      <c r="AB226" s="166"/>
      <c r="AC226" s="166">
        <v>0</v>
      </c>
      <c r="AD226" s="166">
        <v>0</v>
      </c>
      <c r="AE226" s="205"/>
      <c r="AF226" s="205"/>
      <c r="AG226" s="201"/>
      <c r="AH226" s="201"/>
      <c r="AI226" s="206"/>
      <c r="AJ226" s="201"/>
      <c r="AK226" s="201"/>
      <c r="AL226" s="201"/>
      <c r="AM226" s="175"/>
      <c r="AN226" s="178"/>
      <c r="AO226" s="178"/>
      <c r="AP226" s="178"/>
      <c r="AQ226" s="178"/>
      <c r="AR226" s="178"/>
      <c r="AS226" s="178"/>
      <c r="AT226" s="178"/>
      <c r="AU226" s="178"/>
    </row>
    <row r="227" s="3" customFormat="1" ht="18" customHeight="1" spans="1:47">
      <c r="A227" s="155"/>
      <c r="B227" s="190" t="s">
        <v>892</v>
      </c>
      <c r="C227" s="190"/>
      <c r="D227" s="191"/>
      <c r="E227" s="191"/>
      <c r="F227" s="190"/>
      <c r="G227" s="191"/>
      <c r="H227" s="191"/>
      <c r="I227" s="190"/>
      <c r="J227" s="166">
        <f t="shared" ref="J227:AA227" si="47">J228+J231</f>
        <v>0</v>
      </c>
      <c r="K227" s="166">
        <f t="shared" si="47"/>
        <v>0</v>
      </c>
      <c r="L227" s="166">
        <f t="shared" si="47"/>
        <v>0</v>
      </c>
      <c r="M227" s="166">
        <f t="shared" si="47"/>
        <v>0</v>
      </c>
      <c r="N227" s="166">
        <f t="shared" si="47"/>
        <v>0</v>
      </c>
      <c r="O227" s="166">
        <f t="shared" si="47"/>
        <v>0</v>
      </c>
      <c r="P227" s="166">
        <f t="shared" si="47"/>
        <v>0</v>
      </c>
      <c r="Q227" s="166">
        <f t="shared" si="47"/>
        <v>0</v>
      </c>
      <c r="R227" s="166">
        <f t="shared" si="47"/>
        <v>0</v>
      </c>
      <c r="S227" s="166">
        <f t="shared" si="47"/>
        <v>0</v>
      </c>
      <c r="T227" s="166">
        <f t="shared" si="47"/>
        <v>0</v>
      </c>
      <c r="U227" s="166">
        <f t="shared" si="47"/>
        <v>0</v>
      </c>
      <c r="V227" s="166">
        <f t="shared" si="47"/>
        <v>0</v>
      </c>
      <c r="W227" s="166">
        <f t="shared" si="47"/>
        <v>0</v>
      </c>
      <c r="X227" s="166">
        <f t="shared" si="47"/>
        <v>0</v>
      </c>
      <c r="Y227" s="166">
        <f t="shared" si="47"/>
        <v>0</v>
      </c>
      <c r="Z227" s="166">
        <f t="shared" si="47"/>
        <v>0</v>
      </c>
      <c r="AA227" s="166">
        <f t="shared" si="47"/>
        <v>0</v>
      </c>
      <c r="AB227" s="166"/>
      <c r="AC227" s="166">
        <f>AC228+AC231</f>
        <v>0</v>
      </c>
      <c r="AD227" s="166">
        <f>AD228+AD231</f>
        <v>0</v>
      </c>
      <c r="AE227" s="205"/>
      <c r="AF227" s="205"/>
      <c r="AG227" s="201"/>
      <c r="AH227" s="201"/>
      <c r="AI227" s="206"/>
      <c r="AJ227" s="201"/>
      <c r="AK227" s="201"/>
      <c r="AL227" s="201"/>
      <c r="AM227" s="175"/>
      <c r="AN227" s="178"/>
      <c r="AO227" s="178"/>
      <c r="AP227" s="178"/>
      <c r="AQ227" s="178"/>
      <c r="AR227" s="178"/>
      <c r="AS227" s="178"/>
      <c r="AT227" s="178"/>
      <c r="AU227" s="178"/>
    </row>
    <row r="228" s="3" customFormat="1" ht="18" customHeight="1" spans="1:47">
      <c r="A228" s="155"/>
      <c r="B228" s="190" t="s">
        <v>893</v>
      </c>
      <c r="C228" s="190"/>
      <c r="D228" s="191"/>
      <c r="E228" s="191"/>
      <c r="F228" s="190"/>
      <c r="G228" s="191"/>
      <c r="H228" s="191"/>
      <c r="I228" s="190"/>
      <c r="J228" s="166">
        <f t="shared" ref="J228:AA228" si="48">J229+J230</f>
        <v>0</v>
      </c>
      <c r="K228" s="166">
        <f t="shared" si="48"/>
        <v>0</v>
      </c>
      <c r="L228" s="166">
        <f t="shared" si="48"/>
        <v>0</v>
      </c>
      <c r="M228" s="166">
        <f t="shared" si="48"/>
        <v>0</v>
      </c>
      <c r="N228" s="166">
        <f t="shared" si="48"/>
        <v>0</v>
      </c>
      <c r="O228" s="166">
        <f t="shared" si="48"/>
        <v>0</v>
      </c>
      <c r="P228" s="166">
        <f t="shared" si="48"/>
        <v>0</v>
      </c>
      <c r="Q228" s="166">
        <f t="shared" si="48"/>
        <v>0</v>
      </c>
      <c r="R228" s="166">
        <f t="shared" si="48"/>
        <v>0</v>
      </c>
      <c r="S228" s="166">
        <f t="shared" si="48"/>
        <v>0</v>
      </c>
      <c r="T228" s="166">
        <f t="shared" si="48"/>
        <v>0</v>
      </c>
      <c r="U228" s="166">
        <f t="shared" si="48"/>
        <v>0</v>
      </c>
      <c r="V228" s="166">
        <f t="shared" si="48"/>
        <v>0</v>
      </c>
      <c r="W228" s="166">
        <f t="shared" si="48"/>
        <v>0</v>
      </c>
      <c r="X228" s="166">
        <f t="shared" si="48"/>
        <v>0</v>
      </c>
      <c r="Y228" s="166">
        <f t="shared" si="48"/>
        <v>0</v>
      </c>
      <c r="Z228" s="166">
        <f t="shared" si="48"/>
        <v>0</v>
      </c>
      <c r="AA228" s="166">
        <f t="shared" si="48"/>
        <v>0</v>
      </c>
      <c r="AB228" s="166"/>
      <c r="AC228" s="166">
        <f>AC229+AC230</f>
        <v>0</v>
      </c>
      <c r="AD228" s="166">
        <f>AD229+AD230</f>
        <v>0</v>
      </c>
      <c r="AE228" s="205"/>
      <c r="AF228" s="205"/>
      <c r="AG228" s="201"/>
      <c r="AH228" s="201"/>
      <c r="AI228" s="206"/>
      <c r="AJ228" s="201"/>
      <c r="AK228" s="201"/>
      <c r="AL228" s="201"/>
      <c r="AM228" s="175"/>
      <c r="AN228" s="178"/>
      <c r="AO228" s="178"/>
      <c r="AP228" s="178"/>
      <c r="AQ228" s="178"/>
      <c r="AR228" s="178"/>
      <c r="AS228" s="178"/>
      <c r="AT228" s="178"/>
      <c r="AU228" s="178"/>
    </row>
    <row r="229" s="3" customFormat="1" ht="18" customHeight="1" spans="1:47">
      <c r="A229" s="155"/>
      <c r="B229" s="190" t="s">
        <v>894</v>
      </c>
      <c r="C229" s="190"/>
      <c r="D229" s="191"/>
      <c r="E229" s="191"/>
      <c r="F229" s="190"/>
      <c r="G229" s="191"/>
      <c r="H229" s="191"/>
      <c r="I229" s="190"/>
      <c r="J229" s="166">
        <v>0</v>
      </c>
      <c r="K229" s="166">
        <v>0</v>
      </c>
      <c r="L229" s="166">
        <v>0</v>
      </c>
      <c r="M229" s="166">
        <v>0</v>
      </c>
      <c r="N229" s="166">
        <v>0</v>
      </c>
      <c r="O229" s="166">
        <v>0</v>
      </c>
      <c r="P229" s="166">
        <v>0</v>
      </c>
      <c r="Q229" s="166">
        <v>0</v>
      </c>
      <c r="R229" s="166">
        <v>0</v>
      </c>
      <c r="S229" s="166">
        <v>0</v>
      </c>
      <c r="T229" s="166">
        <v>0</v>
      </c>
      <c r="U229" s="166">
        <v>0</v>
      </c>
      <c r="V229" s="166">
        <v>0</v>
      </c>
      <c r="W229" s="166">
        <v>0</v>
      </c>
      <c r="X229" s="166">
        <v>0</v>
      </c>
      <c r="Y229" s="166">
        <v>0</v>
      </c>
      <c r="Z229" s="166">
        <v>0</v>
      </c>
      <c r="AA229" s="166">
        <v>0</v>
      </c>
      <c r="AB229" s="166"/>
      <c r="AC229" s="166">
        <v>0</v>
      </c>
      <c r="AD229" s="166">
        <v>0</v>
      </c>
      <c r="AE229" s="205"/>
      <c r="AF229" s="205"/>
      <c r="AG229" s="201"/>
      <c r="AH229" s="201"/>
      <c r="AI229" s="206"/>
      <c r="AJ229" s="201"/>
      <c r="AK229" s="201"/>
      <c r="AL229" s="201"/>
      <c r="AM229" s="175"/>
      <c r="AN229" s="178"/>
      <c r="AO229" s="178"/>
      <c r="AP229" s="178"/>
      <c r="AQ229" s="178"/>
      <c r="AR229" s="178"/>
      <c r="AS229" s="178"/>
      <c r="AT229" s="178"/>
      <c r="AU229" s="178"/>
    </row>
    <row r="230" s="3" customFormat="1" ht="18" customHeight="1" spans="1:47">
      <c r="A230" s="155"/>
      <c r="B230" s="190" t="s">
        <v>895</v>
      </c>
      <c r="C230" s="190"/>
      <c r="D230" s="191"/>
      <c r="E230" s="191"/>
      <c r="F230" s="190"/>
      <c r="G230" s="191"/>
      <c r="H230" s="191"/>
      <c r="I230" s="190"/>
      <c r="J230" s="166">
        <v>0</v>
      </c>
      <c r="K230" s="166">
        <v>0</v>
      </c>
      <c r="L230" s="166">
        <v>0</v>
      </c>
      <c r="M230" s="166">
        <v>0</v>
      </c>
      <c r="N230" s="166">
        <v>0</v>
      </c>
      <c r="O230" s="166">
        <v>0</v>
      </c>
      <c r="P230" s="166">
        <v>0</v>
      </c>
      <c r="Q230" s="166">
        <v>0</v>
      </c>
      <c r="R230" s="166">
        <v>0</v>
      </c>
      <c r="S230" s="166">
        <v>0</v>
      </c>
      <c r="T230" s="166">
        <v>0</v>
      </c>
      <c r="U230" s="166">
        <v>0</v>
      </c>
      <c r="V230" s="166">
        <v>0</v>
      </c>
      <c r="W230" s="166">
        <v>0</v>
      </c>
      <c r="X230" s="166">
        <v>0</v>
      </c>
      <c r="Y230" s="166">
        <v>0</v>
      </c>
      <c r="Z230" s="166">
        <v>0</v>
      </c>
      <c r="AA230" s="166">
        <v>0</v>
      </c>
      <c r="AB230" s="166"/>
      <c r="AC230" s="166">
        <v>0</v>
      </c>
      <c r="AD230" s="166">
        <v>0</v>
      </c>
      <c r="AE230" s="205"/>
      <c r="AF230" s="205"/>
      <c r="AG230" s="201"/>
      <c r="AH230" s="201"/>
      <c r="AI230" s="206"/>
      <c r="AJ230" s="201"/>
      <c r="AK230" s="201"/>
      <c r="AL230" s="201"/>
      <c r="AM230" s="175"/>
      <c r="AN230" s="178"/>
      <c r="AO230" s="178"/>
      <c r="AP230" s="178"/>
      <c r="AQ230" s="178"/>
      <c r="AR230" s="178"/>
      <c r="AS230" s="178"/>
      <c r="AT230" s="178"/>
      <c r="AU230" s="178"/>
    </row>
    <row r="231" s="3" customFormat="1" ht="18" customHeight="1" spans="1:47">
      <c r="A231" s="155"/>
      <c r="B231" s="190" t="s">
        <v>896</v>
      </c>
      <c r="C231" s="190"/>
      <c r="D231" s="191"/>
      <c r="E231" s="191"/>
      <c r="F231" s="190"/>
      <c r="G231" s="191"/>
      <c r="H231" s="191"/>
      <c r="I231" s="190"/>
      <c r="J231" s="166">
        <f t="shared" ref="J231:AA231" si="49">J232+J233+J234+J235</f>
        <v>0</v>
      </c>
      <c r="K231" s="166">
        <f t="shared" si="49"/>
        <v>0</v>
      </c>
      <c r="L231" s="166">
        <f t="shared" si="49"/>
        <v>0</v>
      </c>
      <c r="M231" s="166">
        <f t="shared" si="49"/>
        <v>0</v>
      </c>
      <c r="N231" s="166">
        <f t="shared" si="49"/>
        <v>0</v>
      </c>
      <c r="O231" s="166">
        <f t="shared" si="49"/>
        <v>0</v>
      </c>
      <c r="P231" s="166">
        <f t="shared" si="49"/>
        <v>0</v>
      </c>
      <c r="Q231" s="166">
        <f t="shared" si="49"/>
        <v>0</v>
      </c>
      <c r="R231" s="166">
        <f t="shared" si="49"/>
        <v>0</v>
      </c>
      <c r="S231" s="166">
        <f t="shared" si="49"/>
        <v>0</v>
      </c>
      <c r="T231" s="166">
        <f t="shared" si="49"/>
        <v>0</v>
      </c>
      <c r="U231" s="166">
        <f t="shared" si="49"/>
        <v>0</v>
      </c>
      <c r="V231" s="166">
        <f t="shared" si="49"/>
        <v>0</v>
      </c>
      <c r="W231" s="166">
        <f t="shared" si="49"/>
        <v>0</v>
      </c>
      <c r="X231" s="166">
        <f t="shared" si="49"/>
        <v>0</v>
      </c>
      <c r="Y231" s="166">
        <f t="shared" si="49"/>
        <v>0</v>
      </c>
      <c r="Z231" s="166">
        <f t="shared" si="49"/>
        <v>0</v>
      </c>
      <c r="AA231" s="166">
        <f t="shared" si="49"/>
        <v>0</v>
      </c>
      <c r="AB231" s="166"/>
      <c r="AC231" s="166">
        <f>AC232+AC233+AC234+AC235</f>
        <v>0</v>
      </c>
      <c r="AD231" s="166">
        <f>AD232+AD233+AD234+AD235</f>
        <v>0</v>
      </c>
      <c r="AE231" s="205"/>
      <c r="AF231" s="205"/>
      <c r="AG231" s="201"/>
      <c r="AH231" s="201"/>
      <c r="AI231" s="206"/>
      <c r="AJ231" s="201"/>
      <c r="AK231" s="201"/>
      <c r="AL231" s="201"/>
      <c r="AM231" s="175"/>
      <c r="AN231" s="178"/>
      <c r="AO231" s="178"/>
      <c r="AP231" s="178"/>
      <c r="AQ231" s="178"/>
      <c r="AR231" s="178"/>
      <c r="AS231" s="178"/>
      <c r="AT231" s="178"/>
      <c r="AU231" s="178"/>
    </row>
    <row r="232" s="3" customFormat="1" ht="18" customHeight="1" spans="1:47">
      <c r="A232" s="155"/>
      <c r="B232" s="190" t="s">
        <v>897</v>
      </c>
      <c r="C232" s="190"/>
      <c r="D232" s="191"/>
      <c r="E232" s="191"/>
      <c r="F232" s="190"/>
      <c r="G232" s="191"/>
      <c r="H232" s="191"/>
      <c r="I232" s="190"/>
      <c r="J232" s="166">
        <v>0</v>
      </c>
      <c r="K232" s="166">
        <v>0</v>
      </c>
      <c r="L232" s="166">
        <v>0</v>
      </c>
      <c r="M232" s="166">
        <v>0</v>
      </c>
      <c r="N232" s="166">
        <v>0</v>
      </c>
      <c r="O232" s="166">
        <v>0</v>
      </c>
      <c r="P232" s="166">
        <v>0</v>
      </c>
      <c r="Q232" s="166">
        <v>0</v>
      </c>
      <c r="R232" s="166">
        <v>0</v>
      </c>
      <c r="S232" s="166">
        <v>0</v>
      </c>
      <c r="T232" s="166">
        <v>0</v>
      </c>
      <c r="U232" s="166">
        <v>0</v>
      </c>
      <c r="V232" s="166">
        <v>0</v>
      </c>
      <c r="W232" s="166">
        <v>0</v>
      </c>
      <c r="X232" s="166">
        <v>0</v>
      </c>
      <c r="Y232" s="166">
        <v>0</v>
      </c>
      <c r="Z232" s="166">
        <v>0</v>
      </c>
      <c r="AA232" s="166">
        <v>0</v>
      </c>
      <c r="AB232" s="166"/>
      <c r="AC232" s="166">
        <v>0</v>
      </c>
      <c r="AD232" s="166">
        <v>0</v>
      </c>
      <c r="AE232" s="205"/>
      <c r="AF232" s="205"/>
      <c r="AG232" s="201"/>
      <c r="AH232" s="201"/>
      <c r="AI232" s="206"/>
      <c r="AJ232" s="201"/>
      <c r="AK232" s="201"/>
      <c r="AL232" s="201"/>
      <c r="AM232" s="175"/>
      <c r="AN232" s="178"/>
      <c r="AO232" s="178"/>
      <c r="AP232" s="178"/>
      <c r="AQ232" s="178"/>
      <c r="AR232" s="178"/>
      <c r="AS232" s="178"/>
      <c r="AT232" s="178"/>
      <c r="AU232" s="178"/>
    </row>
    <row r="233" s="3" customFormat="1" ht="18" customHeight="1" spans="1:47">
      <c r="A233" s="155"/>
      <c r="B233" s="190" t="s">
        <v>898</v>
      </c>
      <c r="C233" s="190"/>
      <c r="D233" s="191"/>
      <c r="E233" s="191"/>
      <c r="F233" s="190"/>
      <c r="G233" s="191"/>
      <c r="H233" s="191"/>
      <c r="I233" s="190"/>
      <c r="J233" s="166">
        <v>0</v>
      </c>
      <c r="K233" s="166">
        <v>0</v>
      </c>
      <c r="L233" s="166">
        <v>0</v>
      </c>
      <c r="M233" s="166">
        <v>0</v>
      </c>
      <c r="N233" s="166">
        <v>0</v>
      </c>
      <c r="O233" s="166">
        <v>0</v>
      </c>
      <c r="P233" s="166">
        <v>0</v>
      </c>
      <c r="Q233" s="166">
        <v>0</v>
      </c>
      <c r="R233" s="166">
        <v>0</v>
      </c>
      <c r="S233" s="166">
        <v>0</v>
      </c>
      <c r="T233" s="166">
        <v>0</v>
      </c>
      <c r="U233" s="166">
        <v>0</v>
      </c>
      <c r="V233" s="166">
        <v>0</v>
      </c>
      <c r="W233" s="166">
        <v>0</v>
      </c>
      <c r="X233" s="166">
        <v>0</v>
      </c>
      <c r="Y233" s="166">
        <v>0</v>
      </c>
      <c r="Z233" s="166">
        <v>0</v>
      </c>
      <c r="AA233" s="166">
        <v>0</v>
      </c>
      <c r="AB233" s="166"/>
      <c r="AC233" s="166">
        <v>0</v>
      </c>
      <c r="AD233" s="166">
        <v>0</v>
      </c>
      <c r="AE233" s="205"/>
      <c r="AF233" s="205"/>
      <c r="AG233" s="201"/>
      <c r="AH233" s="201"/>
      <c r="AI233" s="206"/>
      <c r="AJ233" s="201"/>
      <c r="AK233" s="201"/>
      <c r="AL233" s="201"/>
      <c r="AM233" s="175"/>
      <c r="AN233" s="178"/>
      <c r="AO233" s="178"/>
      <c r="AP233" s="178"/>
      <c r="AQ233" s="178"/>
      <c r="AR233" s="178"/>
      <c r="AS233" s="178"/>
      <c r="AT233" s="178"/>
      <c r="AU233" s="178"/>
    </row>
    <row r="234" s="3" customFormat="1" ht="18" customHeight="1" spans="1:47">
      <c r="A234" s="155"/>
      <c r="B234" s="190" t="s">
        <v>899</v>
      </c>
      <c r="C234" s="190"/>
      <c r="D234" s="191"/>
      <c r="E234" s="191"/>
      <c r="F234" s="190"/>
      <c r="G234" s="191"/>
      <c r="H234" s="191"/>
      <c r="I234" s="190"/>
      <c r="J234" s="166">
        <v>0</v>
      </c>
      <c r="K234" s="166">
        <v>0</v>
      </c>
      <c r="L234" s="166">
        <v>0</v>
      </c>
      <c r="M234" s="166">
        <v>0</v>
      </c>
      <c r="N234" s="166">
        <v>0</v>
      </c>
      <c r="O234" s="166">
        <v>0</v>
      </c>
      <c r="P234" s="166">
        <v>0</v>
      </c>
      <c r="Q234" s="166">
        <v>0</v>
      </c>
      <c r="R234" s="166">
        <v>0</v>
      </c>
      <c r="S234" s="166">
        <v>0</v>
      </c>
      <c r="T234" s="166">
        <v>0</v>
      </c>
      <c r="U234" s="166">
        <v>0</v>
      </c>
      <c r="V234" s="166">
        <v>0</v>
      </c>
      <c r="W234" s="166">
        <v>0</v>
      </c>
      <c r="X234" s="166">
        <v>0</v>
      </c>
      <c r="Y234" s="166">
        <v>0</v>
      </c>
      <c r="Z234" s="166">
        <v>0</v>
      </c>
      <c r="AA234" s="166">
        <v>0</v>
      </c>
      <c r="AB234" s="166"/>
      <c r="AC234" s="166">
        <v>0</v>
      </c>
      <c r="AD234" s="166">
        <v>0</v>
      </c>
      <c r="AE234" s="205"/>
      <c r="AF234" s="205"/>
      <c r="AG234" s="201"/>
      <c r="AH234" s="201"/>
      <c r="AI234" s="206"/>
      <c r="AJ234" s="201"/>
      <c r="AK234" s="201"/>
      <c r="AL234" s="201"/>
      <c r="AM234" s="175"/>
      <c r="AN234" s="178"/>
      <c r="AO234" s="178"/>
      <c r="AP234" s="178"/>
      <c r="AQ234" s="178"/>
      <c r="AR234" s="178"/>
      <c r="AS234" s="178"/>
      <c r="AT234" s="178"/>
      <c r="AU234" s="178"/>
    </row>
    <row r="235" s="3" customFormat="1" ht="18" customHeight="1" spans="1:47">
      <c r="A235" s="155"/>
      <c r="B235" s="190" t="s">
        <v>900</v>
      </c>
      <c r="C235" s="190"/>
      <c r="D235" s="191"/>
      <c r="E235" s="191"/>
      <c r="F235" s="190"/>
      <c r="G235" s="191"/>
      <c r="H235" s="191"/>
      <c r="I235" s="190"/>
      <c r="J235" s="166">
        <f t="shared" ref="J235:AA235" si="50">J236</f>
        <v>0</v>
      </c>
      <c r="K235" s="166">
        <f t="shared" si="50"/>
        <v>0</v>
      </c>
      <c r="L235" s="166">
        <f t="shared" si="50"/>
        <v>0</v>
      </c>
      <c r="M235" s="166">
        <f t="shared" si="50"/>
        <v>0</v>
      </c>
      <c r="N235" s="166">
        <f t="shared" si="50"/>
        <v>0</v>
      </c>
      <c r="O235" s="166">
        <f t="shared" si="50"/>
        <v>0</v>
      </c>
      <c r="P235" s="166">
        <f t="shared" si="50"/>
        <v>0</v>
      </c>
      <c r="Q235" s="166">
        <f t="shared" si="50"/>
        <v>0</v>
      </c>
      <c r="R235" s="166">
        <f t="shared" si="50"/>
        <v>0</v>
      </c>
      <c r="S235" s="166">
        <f t="shared" si="50"/>
        <v>0</v>
      </c>
      <c r="T235" s="166">
        <f t="shared" si="50"/>
        <v>0</v>
      </c>
      <c r="U235" s="166">
        <f t="shared" si="50"/>
        <v>0</v>
      </c>
      <c r="V235" s="166">
        <f t="shared" si="50"/>
        <v>0</v>
      </c>
      <c r="W235" s="166">
        <f t="shared" si="50"/>
        <v>0</v>
      </c>
      <c r="X235" s="166">
        <f t="shared" si="50"/>
        <v>0</v>
      </c>
      <c r="Y235" s="166">
        <f t="shared" si="50"/>
        <v>0</v>
      </c>
      <c r="Z235" s="166">
        <f t="shared" si="50"/>
        <v>0</v>
      </c>
      <c r="AA235" s="166">
        <f t="shared" si="50"/>
        <v>0</v>
      </c>
      <c r="AB235" s="166"/>
      <c r="AC235" s="166">
        <f>AC236</f>
        <v>0</v>
      </c>
      <c r="AD235" s="166">
        <f>AD236</f>
        <v>0</v>
      </c>
      <c r="AE235" s="205"/>
      <c r="AF235" s="205"/>
      <c r="AG235" s="201"/>
      <c r="AH235" s="201"/>
      <c r="AI235" s="206"/>
      <c r="AJ235" s="201"/>
      <c r="AK235" s="201"/>
      <c r="AL235" s="201"/>
      <c r="AM235" s="175"/>
      <c r="AN235" s="178"/>
      <c r="AO235" s="178"/>
      <c r="AP235" s="178"/>
      <c r="AQ235" s="178"/>
      <c r="AR235" s="178"/>
      <c r="AS235" s="178"/>
      <c r="AT235" s="178"/>
      <c r="AU235" s="178"/>
    </row>
    <row r="236" s="3" customFormat="1" ht="18" customHeight="1" spans="1:47">
      <c r="A236" s="155"/>
      <c r="B236" s="190" t="s">
        <v>901</v>
      </c>
      <c r="C236" s="190"/>
      <c r="D236" s="191"/>
      <c r="E236" s="191"/>
      <c r="F236" s="190"/>
      <c r="G236" s="191"/>
      <c r="H236" s="191"/>
      <c r="I236" s="190"/>
      <c r="J236" s="166">
        <f t="shared" ref="J236:AA236" si="51">J237</f>
        <v>0</v>
      </c>
      <c r="K236" s="166">
        <f t="shared" si="51"/>
        <v>0</v>
      </c>
      <c r="L236" s="166">
        <f t="shared" si="51"/>
        <v>0</v>
      </c>
      <c r="M236" s="166">
        <f t="shared" si="51"/>
        <v>0</v>
      </c>
      <c r="N236" s="166">
        <f t="shared" si="51"/>
        <v>0</v>
      </c>
      <c r="O236" s="166">
        <f t="shared" si="51"/>
        <v>0</v>
      </c>
      <c r="P236" s="166">
        <f t="shared" si="51"/>
        <v>0</v>
      </c>
      <c r="Q236" s="166">
        <f t="shared" si="51"/>
        <v>0</v>
      </c>
      <c r="R236" s="166">
        <f t="shared" si="51"/>
        <v>0</v>
      </c>
      <c r="S236" s="166">
        <f t="shared" si="51"/>
        <v>0</v>
      </c>
      <c r="T236" s="166">
        <f t="shared" si="51"/>
        <v>0</v>
      </c>
      <c r="U236" s="166">
        <f t="shared" si="51"/>
        <v>0</v>
      </c>
      <c r="V236" s="166">
        <f t="shared" si="51"/>
        <v>0</v>
      </c>
      <c r="W236" s="166">
        <f t="shared" si="51"/>
        <v>0</v>
      </c>
      <c r="X236" s="166">
        <f t="shared" si="51"/>
        <v>0</v>
      </c>
      <c r="Y236" s="166">
        <f t="shared" si="51"/>
        <v>0</v>
      </c>
      <c r="Z236" s="166">
        <f t="shared" si="51"/>
        <v>0</v>
      </c>
      <c r="AA236" s="166">
        <f t="shared" si="51"/>
        <v>0</v>
      </c>
      <c r="AB236" s="166"/>
      <c r="AC236" s="166">
        <f>AC237</f>
        <v>0</v>
      </c>
      <c r="AD236" s="166">
        <f>AD237</f>
        <v>0</v>
      </c>
      <c r="AE236" s="205"/>
      <c r="AF236" s="205"/>
      <c r="AG236" s="201"/>
      <c r="AH236" s="201"/>
      <c r="AI236" s="206"/>
      <c r="AJ236" s="201"/>
      <c r="AK236" s="201"/>
      <c r="AL236" s="201"/>
      <c r="AM236" s="175"/>
      <c r="AN236" s="178"/>
      <c r="AO236" s="178"/>
      <c r="AP236" s="178"/>
      <c r="AQ236" s="178"/>
      <c r="AR236" s="178"/>
      <c r="AS236" s="178"/>
      <c r="AT236" s="178"/>
      <c r="AU236" s="178"/>
    </row>
    <row r="237" s="3" customFormat="1" ht="18" customHeight="1" spans="1:47">
      <c r="A237" s="155"/>
      <c r="B237" s="190" t="s">
        <v>902</v>
      </c>
      <c r="C237" s="190"/>
      <c r="D237" s="191"/>
      <c r="E237" s="191"/>
      <c r="F237" s="190"/>
      <c r="G237" s="191"/>
      <c r="H237" s="191"/>
      <c r="I237" s="190"/>
      <c r="J237" s="166">
        <v>0</v>
      </c>
      <c r="K237" s="166">
        <v>0</v>
      </c>
      <c r="L237" s="166">
        <v>0</v>
      </c>
      <c r="M237" s="166">
        <v>0</v>
      </c>
      <c r="N237" s="166">
        <v>0</v>
      </c>
      <c r="O237" s="166">
        <v>0</v>
      </c>
      <c r="P237" s="166">
        <v>0</v>
      </c>
      <c r="Q237" s="166">
        <v>0</v>
      </c>
      <c r="R237" s="166">
        <v>0</v>
      </c>
      <c r="S237" s="166">
        <v>0</v>
      </c>
      <c r="T237" s="166">
        <v>0</v>
      </c>
      <c r="U237" s="166">
        <v>0</v>
      </c>
      <c r="V237" s="166">
        <v>0</v>
      </c>
      <c r="W237" s="166">
        <v>0</v>
      </c>
      <c r="X237" s="166">
        <v>0</v>
      </c>
      <c r="Y237" s="166">
        <v>0</v>
      </c>
      <c r="Z237" s="166">
        <v>0</v>
      </c>
      <c r="AA237" s="166">
        <v>0</v>
      </c>
      <c r="AB237" s="166"/>
      <c r="AC237" s="166">
        <v>0</v>
      </c>
      <c r="AD237" s="166">
        <v>0</v>
      </c>
      <c r="AE237" s="205"/>
      <c r="AF237" s="205"/>
      <c r="AG237" s="201"/>
      <c r="AH237" s="201"/>
      <c r="AI237" s="206"/>
      <c r="AJ237" s="201"/>
      <c r="AK237" s="201"/>
      <c r="AL237" s="201"/>
      <c r="AM237" s="175"/>
      <c r="AN237" s="178"/>
      <c r="AO237" s="178"/>
      <c r="AP237" s="178"/>
      <c r="AQ237" s="178"/>
      <c r="AR237" s="178"/>
      <c r="AS237" s="178"/>
      <c r="AT237" s="178"/>
      <c r="AU237" s="178"/>
    </row>
    <row r="238" s="3" customFormat="1" ht="18" customHeight="1" spans="1:47">
      <c r="A238" s="155"/>
      <c r="B238" s="190" t="s">
        <v>903</v>
      </c>
      <c r="C238" s="190"/>
      <c r="D238" s="191"/>
      <c r="E238" s="191"/>
      <c r="F238" s="190"/>
      <c r="G238" s="191"/>
      <c r="H238" s="191"/>
      <c r="I238" s="190"/>
      <c r="J238" s="166">
        <f t="shared" ref="J238:AA238" si="52">J239+J240</f>
        <v>0</v>
      </c>
      <c r="K238" s="166">
        <f t="shared" si="52"/>
        <v>0</v>
      </c>
      <c r="L238" s="166">
        <f t="shared" si="52"/>
        <v>0</v>
      </c>
      <c r="M238" s="166">
        <f t="shared" si="52"/>
        <v>0</v>
      </c>
      <c r="N238" s="166">
        <f t="shared" si="52"/>
        <v>0</v>
      </c>
      <c r="O238" s="166">
        <f t="shared" si="52"/>
        <v>0</v>
      </c>
      <c r="P238" s="166">
        <f t="shared" si="52"/>
        <v>0</v>
      </c>
      <c r="Q238" s="166">
        <f t="shared" si="52"/>
        <v>0</v>
      </c>
      <c r="R238" s="166">
        <f t="shared" si="52"/>
        <v>0</v>
      </c>
      <c r="S238" s="166">
        <f t="shared" si="52"/>
        <v>0</v>
      </c>
      <c r="T238" s="166">
        <f t="shared" si="52"/>
        <v>0</v>
      </c>
      <c r="U238" s="166">
        <f t="shared" si="52"/>
        <v>0</v>
      </c>
      <c r="V238" s="166">
        <f t="shared" si="52"/>
        <v>0</v>
      </c>
      <c r="W238" s="166">
        <f t="shared" si="52"/>
        <v>0</v>
      </c>
      <c r="X238" s="166">
        <f t="shared" si="52"/>
        <v>0</v>
      </c>
      <c r="Y238" s="166">
        <f t="shared" si="52"/>
        <v>0</v>
      </c>
      <c r="Z238" s="166">
        <f t="shared" si="52"/>
        <v>0</v>
      </c>
      <c r="AA238" s="166">
        <f t="shared" si="52"/>
        <v>0</v>
      </c>
      <c r="AB238" s="166"/>
      <c r="AC238" s="166">
        <f>AC239+AC240</f>
        <v>0</v>
      </c>
      <c r="AD238" s="166">
        <f>AD239+AD240</f>
        <v>0</v>
      </c>
      <c r="AE238" s="205"/>
      <c r="AF238" s="205"/>
      <c r="AG238" s="201"/>
      <c r="AH238" s="201"/>
      <c r="AI238" s="206"/>
      <c r="AJ238" s="201"/>
      <c r="AK238" s="201"/>
      <c r="AL238" s="201"/>
      <c r="AM238" s="175"/>
      <c r="AN238" s="178"/>
      <c r="AO238" s="178"/>
      <c r="AP238" s="178"/>
      <c r="AQ238" s="178"/>
      <c r="AR238" s="178"/>
      <c r="AS238" s="178"/>
      <c r="AT238" s="178"/>
      <c r="AU238" s="178"/>
    </row>
    <row r="239" s="3" customFormat="1" ht="18" customHeight="1" spans="1:47">
      <c r="A239" s="155"/>
      <c r="B239" s="190" t="s">
        <v>904</v>
      </c>
      <c r="C239" s="190"/>
      <c r="D239" s="191"/>
      <c r="E239" s="191"/>
      <c r="F239" s="190"/>
      <c r="G239" s="191"/>
      <c r="H239" s="191"/>
      <c r="I239" s="190"/>
      <c r="J239" s="166">
        <v>0</v>
      </c>
      <c r="K239" s="166">
        <v>0</v>
      </c>
      <c r="L239" s="166">
        <v>0</v>
      </c>
      <c r="M239" s="166">
        <v>0</v>
      </c>
      <c r="N239" s="166">
        <v>0</v>
      </c>
      <c r="O239" s="166">
        <v>0</v>
      </c>
      <c r="P239" s="166">
        <v>0</v>
      </c>
      <c r="Q239" s="166">
        <v>0</v>
      </c>
      <c r="R239" s="166">
        <v>0</v>
      </c>
      <c r="S239" s="166">
        <v>0</v>
      </c>
      <c r="T239" s="166">
        <v>0</v>
      </c>
      <c r="U239" s="166">
        <v>0</v>
      </c>
      <c r="V239" s="166">
        <v>0</v>
      </c>
      <c r="W239" s="166">
        <v>0</v>
      </c>
      <c r="X239" s="166">
        <v>0</v>
      </c>
      <c r="Y239" s="166">
        <v>0</v>
      </c>
      <c r="Z239" s="166">
        <v>0</v>
      </c>
      <c r="AA239" s="166">
        <v>0</v>
      </c>
      <c r="AB239" s="166"/>
      <c r="AC239" s="166">
        <v>0</v>
      </c>
      <c r="AD239" s="166">
        <v>0</v>
      </c>
      <c r="AE239" s="205"/>
      <c r="AF239" s="205"/>
      <c r="AG239" s="201"/>
      <c r="AH239" s="201"/>
      <c r="AI239" s="206"/>
      <c r="AJ239" s="201"/>
      <c r="AK239" s="201"/>
      <c r="AL239" s="201"/>
      <c r="AM239" s="175"/>
      <c r="AN239" s="178"/>
      <c r="AO239" s="178"/>
      <c r="AP239" s="178"/>
      <c r="AQ239" s="178"/>
      <c r="AR239" s="178"/>
      <c r="AS239" s="178"/>
      <c r="AT239" s="178"/>
      <c r="AU239" s="178"/>
    </row>
    <row r="240" s="3" customFormat="1" ht="18" customHeight="1" spans="1:47">
      <c r="A240" s="155"/>
      <c r="B240" s="190" t="s">
        <v>905</v>
      </c>
      <c r="C240" s="190"/>
      <c r="D240" s="191"/>
      <c r="E240" s="191"/>
      <c r="F240" s="190"/>
      <c r="G240" s="190"/>
      <c r="H240" s="191"/>
      <c r="I240" s="190"/>
      <c r="J240" s="166">
        <v>0</v>
      </c>
      <c r="K240" s="166">
        <v>0</v>
      </c>
      <c r="L240" s="166">
        <v>0</v>
      </c>
      <c r="M240" s="166">
        <v>0</v>
      </c>
      <c r="N240" s="166">
        <v>0</v>
      </c>
      <c r="O240" s="166">
        <v>0</v>
      </c>
      <c r="P240" s="166">
        <v>0</v>
      </c>
      <c r="Q240" s="166">
        <v>0</v>
      </c>
      <c r="R240" s="166">
        <v>0</v>
      </c>
      <c r="S240" s="166">
        <v>0</v>
      </c>
      <c r="T240" s="166">
        <v>0</v>
      </c>
      <c r="U240" s="166">
        <v>0</v>
      </c>
      <c r="V240" s="166">
        <v>0</v>
      </c>
      <c r="W240" s="166">
        <v>0</v>
      </c>
      <c r="X240" s="166">
        <v>0</v>
      </c>
      <c r="Y240" s="166">
        <v>0</v>
      </c>
      <c r="Z240" s="166">
        <v>0</v>
      </c>
      <c r="AA240" s="166">
        <v>0</v>
      </c>
      <c r="AB240" s="166"/>
      <c r="AC240" s="166">
        <v>0</v>
      </c>
      <c r="AD240" s="166">
        <v>0</v>
      </c>
      <c r="AE240" s="205"/>
      <c r="AF240" s="205"/>
      <c r="AG240" s="201"/>
      <c r="AH240" s="201"/>
      <c r="AI240" s="206"/>
      <c r="AJ240" s="201"/>
      <c r="AK240" s="201"/>
      <c r="AL240" s="201"/>
      <c r="AM240" s="175"/>
      <c r="AN240" s="178"/>
      <c r="AO240" s="178"/>
      <c r="AP240" s="178"/>
      <c r="AQ240" s="178"/>
      <c r="AR240" s="178"/>
      <c r="AS240" s="178"/>
      <c r="AT240" s="178"/>
      <c r="AU240" s="178"/>
    </row>
    <row r="241" s="1" customFormat="1" spans="1:49">
      <c r="A241" s="5"/>
      <c r="B241" s="5"/>
      <c r="C241" s="5"/>
      <c r="D241" s="5"/>
      <c r="E241" s="5"/>
      <c r="F241" s="5"/>
      <c r="G241" s="6"/>
      <c r="H241" s="5"/>
      <c r="I241" s="7"/>
      <c r="J241" s="5"/>
      <c r="K241" s="5"/>
      <c r="L241" s="5"/>
      <c r="M241" s="5"/>
      <c r="N241" s="5"/>
      <c r="O241" s="5"/>
      <c r="P241" s="5"/>
      <c r="Q241" s="5"/>
      <c r="R241" s="5"/>
      <c r="S241" s="5"/>
      <c r="T241" s="7"/>
      <c r="U241" s="5"/>
      <c r="V241" s="5"/>
      <c r="W241" s="5"/>
      <c r="X241" s="5"/>
      <c r="Y241" s="5"/>
      <c r="Z241" s="5"/>
      <c r="AA241" s="5"/>
      <c r="AB241" s="5"/>
      <c r="AC241" s="5"/>
      <c r="AD241" s="5"/>
      <c r="AE241" s="7"/>
      <c r="AF241" s="7"/>
      <c r="AG241" s="5"/>
      <c r="AH241" s="5"/>
      <c r="AI241" s="8"/>
      <c r="AJ241" s="5"/>
      <c r="AK241" s="5"/>
      <c r="AL241" s="5"/>
      <c r="AM241" s="5"/>
      <c r="AO241" s="9"/>
      <c r="AQ241" s="5"/>
      <c r="AR241" s="5"/>
      <c r="AS241" s="5"/>
      <c r="AT241" s="5"/>
      <c r="AU241" s="9"/>
      <c r="AW241" s="74"/>
    </row>
    <row r="242" s="1" customFormat="1" spans="1:49">
      <c r="A242" s="5"/>
      <c r="B242" s="5"/>
      <c r="C242" s="5"/>
      <c r="D242" s="5"/>
      <c r="E242" s="5"/>
      <c r="F242" s="5"/>
      <c r="G242" s="6"/>
      <c r="H242" s="5"/>
      <c r="I242" s="7"/>
      <c r="J242" s="5"/>
      <c r="K242" s="5"/>
      <c r="L242" s="5"/>
      <c r="M242" s="5"/>
      <c r="N242" s="5"/>
      <c r="O242" s="5"/>
      <c r="P242" s="5"/>
      <c r="Q242" s="5"/>
      <c r="R242" s="5"/>
      <c r="S242" s="5"/>
      <c r="T242" s="7"/>
      <c r="U242" s="5"/>
      <c r="V242" s="5"/>
      <c r="W242" s="5"/>
      <c r="X242" s="5"/>
      <c r="Y242" s="5"/>
      <c r="Z242" s="5"/>
      <c r="AA242" s="5"/>
      <c r="AB242" s="5"/>
      <c r="AC242" s="5"/>
      <c r="AD242" s="5"/>
      <c r="AE242" s="7"/>
      <c r="AF242" s="7"/>
      <c r="AG242" s="5"/>
      <c r="AH242" s="5"/>
      <c r="AI242" s="8"/>
      <c r="AJ242" s="5"/>
      <c r="AK242" s="5"/>
      <c r="AL242" s="5"/>
      <c r="AM242" s="5"/>
      <c r="AO242" s="9"/>
      <c r="AQ242" s="5"/>
      <c r="AR242" s="5"/>
      <c r="AS242" s="5"/>
      <c r="AT242" s="5"/>
      <c r="AU242" s="9"/>
      <c r="AW242" s="74"/>
    </row>
    <row r="243" s="1" customFormat="1" spans="1:49">
      <c r="A243" s="5"/>
      <c r="B243" s="5"/>
      <c r="C243" s="5"/>
      <c r="D243" s="5"/>
      <c r="E243" s="5"/>
      <c r="F243" s="5"/>
      <c r="G243" s="6"/>
      <c r="H243" s="5"/>
      <c r="I243" s="7"/>
      <c r="J243" s="5"/>
      <c r="K243" s="5"/>
      <c r="L243" s="5"/>
      <c r="M243" s="5"/>
      <c r="N243" s="5"/>
      <c r="O243" s="5"/>
      <c r="P243" s="5"/>
      <c r="Q243" s="5"/>
      <c r="R243" s="5"/>
      <c r="S243" s="5"/>
      <c r="T243" s="7"/>
      <c r="U243" s="5"/>
      <c r="V243" s="5"/>
      <c r="W243" s="5"/>
      <c r="X243" s="5"/>
      <c r="Y243" s="5"/>
      <c r="Z243" s="5"/>
      <c r="AA243" s="5"/>
      <c r="AB243" s="5"/>
      <c r="AC243" s="5"/>
      <c r="AD243" s="5"/>
      <c r="AE243" s="7"/>
      <c r="AF243" s="7"/>
      <c r="AG243" s="5"/>
      <c r="AH243" s="5"/>
      <c r="AI243" s="8"/>
      <c r="AJ243" s="5"/>
      <c r="AK243" s="5"/>
      <c r="AL243" s="5"/>
      <c r="AM243" s="5"/>
      <c r="AO243" s="9"/>
      <c r="AQ243" s="5"/>
      <c r="AR243" s="5"/>
      <c r="AS243" s="5"/>
      <c r="AT243" s="5"/>
      <c r="AU243" s="9"/>
      <c r="AW243" s="74"/>
    </row>
    <row r="244" s="1" customFormat="1" spans="1:49">
      <c r="A244" s="5"/>
      <c r="B244" s="5"/>
      <c r="C244" s="5"/>
      <c r="D244" s="5"/>
      <c r="E244" s="5"/>
      <c r="F244" s="5"/>
      <c r="G244" s="6"/>
      <c r="H244" s="5"/>
      <c r="I244" s="7"/>
      <c r="J244" s="5"/>
      <c r="K244" s="5"/>
      <c r="L244" s="5"/>
      <c r="M244" s="5"/>
      <c r="N244" s="5"/>
      <c r="O244" s="5"/>
      <c r="P244" s="5"/>
      <c r="Q244" s="5"/>
      <c r="R244" s="5"/>
      <c r="S244" s="5"/>
      <c r="T244" s="7"/>
      <c r="U244" s="5"/>
      <c r="V244" s="5"/>
      <c r="W244" s="5"/>
      <c r="X244" s="5"/>
      <c r="Y244" s="5"/>
      <c r="Z244" s="5"/>
      <c r="AA244" s="5"/>
      <c r="AB244" s="5"/>
      <c r="AC244" s="5"/>
      <c r="AD244" s="5"/>
      <c r="AE244" s="7"/>
      <c r="AF244" s="7"/>
      <c r="AG244" s="5"/>
      <c r="AH244" s="5"/>
      <c r="AI244" s="8"/>
      <c r="AJ244" s="5"/>
      <c r="AK244" s="5"/>
      <c r="AL244" s="5"/>
      <c r="AM244" s="5"/>
      <c r="AO244" s="9"/>
      <c r="AQ244" s="5"/>
      <c r="AR244" s="5"/>
      <c r="AS244" s="5"/>
      <c r="AT244" s="5"/>
      <c r="AU244" s="9"/>
      <c r="AW244" s="74"/>
    </row>
    <row r="245" s="1" customFormat="1" spans="1:49">
      <c r="A245" s="5"/>
      <c r="B245" s="5"/>
      <c r="C245" s="5"/>
      <c r="D245" s="5"/>
      <c r="E245" s="5"/>
      <c r="F245" s="5"/>
      <c r="G245" s="6"/>
      <c r="H245" s="5"/>
      <c r="I245" s="7"/>
      <c r="J245" s="5"/>
      <c r="K245" s="5"/>
      <c r="L245" s="5"/>
      <c r="M245" s="5"/>
      <c r="N245" s="5"/>
      <c r="O245" s="5"/>
      <c r="P245" s="5"/>
      <c r="Q245" s="5"/>
      <c r="R245" s="5"/>
      <c r="S245" s="5"/>
      <c r="T245" s="7"/>
      <c r="U245" s="5"/>
      <c r="V245" s="5"/>
      <c r="W245" s="5"/>
      <c r="X245" s="5"/>
      <c r="Y245" s="5"/>
      <c r="Z245" s="5"/>
      <c r="AA245" s="5"/>
      <c r="AB245" s="5"/>
      <c r="AC245" s="5"/>
      <c r="AD245" s="5"/>
      <c r="AE245" s="7"/>
      <c r="AF245" s="7"/>
      <c r="AG245" s="5"/>
      <c r="AH245" s="5"/>
      <c r="AI245" s="8"/>
      <c r="AJ245" s="5"/>
      <c r="AK245" s="5"/>
      <c r="AL245" s="5"/>
      <c r="AM245" s="5"/>
      <c r="AO245" s="9"/>
      <c r="AQ245" s="5"/>
      <c r="AR245" s="5"/>
      <c r="AS245" s="5"/>
      <c r="AT245" s="5"/>
      <c r="AU245" s="9"/>
      <c r="AW245" s="74"/>
    </row>
    <row r="246" s="1" customFormat="1" spans="1:47">
      <c r="A246" s="5"/>
      <c r="B246" s="5"/>
      <c r="C246" s="5"/>
      <c r="D246" s="5"/>
      <c r="E246" s="5"/>
      <c r="F246" s="5"/>
      <c r="G246" s="6"/>
      <c r="H246" s="5"/>
      <c r="I246" s="7"/>
      <c r="J246" s="5"/>
      <c r="K246" s="5"/>
      <c r="L246" s="5"/>
      <c r="M246" s="5"/>
      <c r="N246" s="5"/>
      <c r="O246" s="5"/>
      <c r="P246" s="5"/>
      <c r="Q246" s="5"/>
      <c r="R246" s="5"/>
      <c r="S246" s="5"/>
      <c r="T246" s="7"/>
      <c r="U246" s="5"/>
      <c r="V246" s="5"/>
      <c r="W246" s="5"/>
      <c r="X246" s="5"/>
      <c r="Y246" s="5"/>
      <c r="Z246" s="5"/>
      <c r="AA246" s="5"/>
      <c r="AB246" s="5"/>
      <c r="AC246" s="5"/>
      <c r="AD246" s="5"/>
      <c r="AE246" s="7"/>
      <c r="AF246" s="7"/>
      <c r="AG246" s="5"/>
      <c r="AH246" s="5"/>
      <c r="AI246" s="8"/>
      <c r="AJ246" s="5"/>
      <c r="AK246" s="5"/>
      <c r="AL246" s="5"/>
      <c r="AM246" s="5"/>
      <c r="AO246" s="9"/>
      <c r="AQ246" s="5"/>
      <c r="AR246" s="5"/>
      <c r="AS246" s="5"/>
      <c r="AT246" s="5"/>
      <c r="AU246" s="9"/>
    </row>
    <row r="247" s="1" customFormat="1" spans="1:47">
      <c r="A247" s="5"/>
      <c r="B247" s="5"/>
      <c r="C247" s="5"/>
      <c r="D247" s="5"/>
      <c r="E247" s="5"/>
      <c r="F247" s="5"/>
      <c r="G247" s="6"/>
      <c r="H247" s="5"/>
      <c r="I247" s="7"/>
      <c r="J247" s="5"/>
      <c r="K247" s="5"/>
      <c r="L247" s="5"/>
      <c r="M247" s="5"/>
      <c r="N247" s="5"/>
      <c r="O247" s="5"/>
      <c r="P247" s="5"/>
      <c r="Q247" s="5"/>
      <c r="R247" s="5"/>
      <c r="S247" s="5"/>
      <c r="T247" s="7"/>
      <c r="U247" s="5"/>
      <c r="V247" s="5"/>
      <c r="W247" s="5"/>
      <c r="X247" s="5"/>
      <c r="Y247" s="5"/>
      <c r="Z247" s="5"/>
      <c r="AA247" s="5"/>
      <c r="AB247" s="5"/>
      <c r="AC247" s="5"/>
      <c r="AD247" s="5"/>
      <c r="AE247" s="7"/>
      <c r="AF247" s="7"/>
      <c r="AG247" s="5"/>
      <c r="AH247" s="5"/>
      <c r="AI247" s="8"/>
      <c r="AJ247" s="5"/>
      <c r="AK247" s="5"/>
      <c r="AL247" s="5"/>
      <c r="AM247" s="5"/>
      <c r="AO247" s="9"/>
      <c r="AQ247" s="5"/>
      <c r="AR247" s="5"/>
      <c r="AS247" s="5"/>
      <c r="AT247" s="5"/>
      <c r="AU247" s="9"/>
    </row>
    <row r="248" s="1" customFormat="1" spans="1:47">
      <c r="A248" s="5"/>
      <c r="B248" s="5"/>
      <c r="C248" s="5"/>
      <c r="D248" s="5"/>
      <c r="E248" s="5"/>
      <c r="F248" s="5"/>
      <c r="G248" s="6"/>
      <c r="H248" s="5"/>
      <c r="I248" s="7"/>
      <c r="J248" s="5"/>
      <c r="K248" s="5"/>
      <c r="L248" s="5"/>
      <c r="M248" s="5"/>
      <c r="N248" s="5"/>
      <c r="O248" s="5"/>
      <c r="P248" s="5"/>
      <c r="Q248" s="5"/>
      <c r="R248" s="5"/>
      <c r="S248" s="5"/>
      <c r="T248" s="7"/>
      <c r="U248" s="5"/>
      <c r="V248" s="5"/>
      <c r="W248" s="5"/>
      <c r="X248" s="5"/>
      <c r="Y248" s="5"/>
      <c r="Z248" s="5"/>
      <c r="AA248" s="5"/>
      <c r="AB248" s="5"/>
      <c r="AC248" s="5"/>
      <c r="AD248" s="5"/>
      <c r="AE248" s="7"/>
      <c r="AF248" s="7"/>
      <c r="AG248" s="5"/>
      <c r="AH248" s="5"/>
      <c r="AI248" s="8"/>
      <c r="AJ248" s="5"/>
      <c r="AK248" s="5"/>
      <c r="AL248" s="5"/>
      <c r="AM248" s="5"/>
      <c r="AO248" s="9"/>
      <c r="AQ248" s="5"/>
      <c r="AR248" s="5"/>
      <c r="AS248" s="5"/>
      <c r="AT248" s="5"/>
      <c r="AU248" s="9"/>
    </row>
    <row r="249" s="1" customFormat="1" spans="1:47">
      <c r="A249" s="5"/>
      <c r="B249" s="5"/>
      <c r="C249" s="5"/>
      <c r="D249" s="5"/>
      <c r="E249" s="5"/>
      <c r="F249" s="5"/>
      <c r="G249" s="6"/>
      <c r="H249" s="5"/>
      <c r="I249" s="7" t="s">
        <v>906</v>
      </c>
      <c r="J249" s="5"/>
      <c r="K249" s="5"/>
      <c r="L249" s="5"/>
      <c r="M249" s="5"/>
      <c r="N249" s="5"/>
      <c r="O249" s="5"/>
      <c r="P249" s="5"/>
      <c r="Q249" s="5"/>
      <c r="R249" s="5"/>
      <c r="S249" s="5"/>
      <c r="T249" s="7"/>
      <c r="U249" s="5"/>
      <c r="V249" s="5"/>
      <c r="W249" s="5"/>
      <c r="X249" s="5"/>
      <c r="Y249" s="5"/>
      <c r="Z249" s="5"/>
      <c r="AA249" s="5"/>
      <c r="AB249" s="5"/>
      <c r="AC249" s="5"/>
      <c r="AD249" s="5"/>
      <c r="AE249" s="7"/>
      <c r="AF249" s="7"/>
      <c r="AG249" s="5"/>
      <c r="AH249" s="5"/>
      <c r="AI249" s="8"/>
      <c r="AJ249" s="5"/>
      <c r="AK249" s="5"/>
      <c r="AL249" s="5"/>
      <c r="AM249" s="5"/>
      <c r="AO249" s="9"/>
      <c r="AQ249" s="5"/>
      <c r="AR249" s="5"/>
      <c r="AS249" s="5"/>
      <c r="AT249" s="5"/>
      <c r="AU249" s="9"/>
    </row>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sheetData>
  <autoFilter ref="A3:AW240">
    <extLst/>
  </autoFilter>
  <mergeCells count="159">
    <mergeCell ref="A1:AT1"/>
    <mergeCell ref="J2:Q2"/>
    <mergeCell ref="U2:AB2"/>
    <mergeCell ref="AC2:AD2"/>
    <mergeCell ref="A5:I5"/>
    <mergeCell ref="B6:I6"/>
    <mergeCell ref="B7:I7"/>
    <mergeCell ref="B8:I8"/>
    <mergeCell ref="B23:I23"/>
    <mergeCell ref="B48:I48"/>
    <mergeCell ref="B49:I49"/>
    <mergeCell ref="B64:I64"/>
    <mergeCell ref="B66:I66"/>
    <mergeCell ref="B67:I67"/>
    <mergeCell ref="B68:I68"/>
    <mergeCell ref="B69:I69"/>
    <mergeCell ref="B71:I71"/>
    <mergeCell ref="B73:I73"/>
    <mergeCell ref="B74:I74"/>
    <mergeCell ref="B75:I75"/>
    <mergeCell ref="B89:I89"/>
    <mergeCell ref="B90:I90"/>
    <mergeCell ref="B91:I91"/>
    <mergeCell ref="B92:I92"/>
    <mergeCell ref="B93:I93"/>
    <mergeCell ref="B94:I94"/>
    <mergeCell ref="B95:I95"/>
    <mergeCell ref="B96:I96"/>
    <mergeCell ref="B98:I98"/>
    <mergeCell ref="B99:I99"/>
    <mergeCell ref="B100:I100"/>
    <mergeCell ref="B101:I101"/>
    <mergeCell ref="B102:I102"/>
    <mergeCell ref="B103:I103"/>
    <mergeCell ref="B104:I104"/>
    <mergeCell ref="B105:I105"/>
    <mergeCell ref="B106:I106"/>
    <mergeCell ref="B107:I107"/>
    <mergeCell ref="B108:I108"/>
    <mergeCell ref="B109:I109"/>
    <mergeCell ref="B110:I110"/>
    <mergeCell ref="B112:I112"/>
    <mergeCell ref="B113:I113"/>
    <mergeCell ref="B114:I114"/>
    <mergeCell ref="B115:I115"/>
    <mergeCell ref="B116:I116"/>
    <mergeCell ref="B117:I117"/>
    <mergeCell ref="B118:I118"/>
    <mergeCell ref="B119:I119"/>
    <mergeCell ref="B120:I120"/>
    <mergeCell ref="B122:I122"/>
    <mergeCell ref="B123:I123"/>
    <mergeCell ref="B124:I124"/>
    <mergeCell ref="B125:I125"/>
    <mergeCell ref="B137:I137"/>
    <mergeCell ref="B138:I138"/>
    <mergeCell ref="B150:I150"/>
    <mergeCell ref="B151:I151"/>
    <mergeCell ref="B152:I152"/>
    <mergeCell ref="B157:I157"/>
    <mergeCell ref="B158:I158"/>
    <mergeCell ref="B164:I164"/>
    <mergeCell ref="B165:I165"/>
    <mergeCell ref="B166:I166"/>
    <mergeCell ref="B168:I168"/>
    <mergeCell ref="B172:I172"/>
    <mergeCell ref="B177:I177"/>
    <mergeCell ref="B193:I193"/>
    <mergeCell ref="B194:I194"/>
    <mergeCell ref="B195:I195"/>
    <mergeCell ref="B196:I196"/>
    <mergeCell ref="B197:I197"/>
    <mergeCell ref="B198:I198"/>
    <mergeCell ref="B199:I199"/>
    <mergeCell ref="B202:I202"/>
    <mergeCell ref="B203:I203"/>
    <mergeCell ref="B204:I204"/>
    <mergeCell ref="B205:I205"/>
    <mergeCell ref="B206:I206"/>
    <mergeCell ref="B207:I207"/>
    <mergeCell ref="B208:I208"/>
    <mergeCell ref="B209:I209"/>
    <mergeCell ref="B210:I210"/>
    <mergeCell ref="B212:I212"/>
    <mergeCell ref="B213:I213"/>
    <mergeCell ref="B214:I214"/>
    <mergeCell ref="B215:I215"/>
    <mergeCell ref="B216:I216"/>
    <mergeCell ref="B217:I217"/>
    <mergeCell ref="B218:I218"/>
    <mergeCell ref="B219:I219"/>
    <mergeCell ref="B220:I220"/>
    <mergeCell ref="B221:I221"/>
    <mergeCell ref="B222:I222"/>
    <mergeCell ref="B223:I223"/>
    <mergeCell ref="B224:I224"/>
    <mergeCell ref="B225:I225"/>
    <mergeCell ref="B226:I226"/>
    <mergeCell ref="B227:I227"/>
    <mergeCell ref="B228:I228"/>
    <mergeCell ref="B229:I229"/>
    <mergeCell ref="B230:I230"/>
    <mergeCell ref="B231:I231"/>
    <mergeCell ref="B232:I232"/>
    <mergeCell ref="B233:I233"/>
    <mergeCell ref="B234:I234"/>
    <mergeCell ref="B235:I235"/>
    <mergeCell ref="B236:I236"/>
    <mergeCell ref="B237:I237"/>
    <mergeCell ref="B238:I238"/>
    <mergeCell ref="B239:I239"/>
    <mergeCell ref="B240:I240"/>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P3:P4"/>
    <mergeCell ref="Q3:Q4"/>
    <mergeCell ref="R2:R4"/>
    <mergeCell ref="S2:S4"/>
    <mergeCell ref="T2:T4"/>
    <mergeCell ref="U3:U4"/>
    <mergeCell ref="V3:V4"/>
    <mergeCell ref="W3:W4"/>
    <mergeCell ref="X3:X4"/>
    <mergeCell ref="Y3:Y4"/>
    <mergeCell ref="Z3:Z4"/>
    <mergeCell ref="AA3:AA4"/>
    <mergeCell ref="AB3:AB4"/>
    <mergeCell ref="AC3:AC4"/>
    <mergeCell ref="AD3:AD4"/>
    <mergeCell ref="AE2:AE4"/>
    <mergeCell ref="AF2:AF4"/>
    <mergeCell ref="AG2:AG4"/>
    <mergeCell ref="AH2:AH4"/>
    <mergeCell ref="AI2:AI4"/>
    <mergeCell ref="AJ2:AJ4"/>
    <mergeCell ref="AK2:AK4"/>
    <mergeCell ref="AL2:AL4"/>
    <mergeCell ref="AM2:AM4"/>
    <mergeCell ref="AN2:AN4"/>
    <mergeCell ref="AO2:AO4"/>
    <mergeCell ref="AP2:AP4"/>
    <mergeCell ref="AQ2:AQ4"/>
    <mergeCell ref="AR2:AR4"/>
    <mergeCell ref="AS2:AS4"/>
    <mergeCell ref="AT2:AT4"/>
    <mergeCell ref="AU2:AU4"/>
  </mergeCells>
  <conditionalFormatting sqref="E29">
    <cfRule type="duplicateValues" dxfId="0" priority="12"/>
  </conditionalFormatting>
  <conditionalFormatting sqref="E31">
    <cfRule type="duplicateValues" dxfId="0" priority="13"/>
  </conditionalFormatting>
  <conditionalFormatting sqref="E33">
    <cfRule type="duplicateValues" dxfId="0" priority="4"/>
  </conditionalFormatting>
  <conditionalFormatting sqref="E34">
    <cfRule type="duplicateValues" dxfId="0" priority="1"/>
  </conditionalFormatting>
  <conditionalFormatting sqref="E41">
    <cfRule type="duplicateValues" dxfId="0" priority="2"/>
  </conditionalFormatting>
  <conditionalFormatting sqref="E81">
    <cfRule type="duplicateValues" dxfId="0" priority="8"/>
  </conditionalFormatting>
  <conditionalFormatting sqref="E187">
    <cfRule type="duplicateValues" dxfId="0" priority="5"/>
  </conditionalFormatting>
  <conditionalFormatting sqref="E15:E17 E46:E47 E35:E40 E42:E43">
    <cfRule type="duplicateValues" dxfId="0" priority="11"/>
  </conditionalFormatting>
  <conditionalFormatting sqref="I38 K38:Q38">
    <cfRule type="duplicateValues" dxfId="0" priority="9"/>
  </conditionalFormatting>
  <conditionalFormatting sqref="I57 K57:Q57">
    <cfRule type="duplicateValues" dxfId="0" priority="10"/>
  </conditionalFormatting>
  <conditionalFormatting sqref="I85 K85:Q85">
    <cfRule type="duplicateValues" dxfId="0" priority="7"/>
  </conditionalFormatting>
  <conditionalFormatting sqref="I86 K86:Q86">
    <cfRule type="duplicateValues" dxfId="0" priority="3"/>
  </conditionalFormatting>
  <conditionalFormatting sqref="I144:K144 M144:Q144">
    <cfRule type="duplicateValues" dxfId="0" priority="6"/>
  </conditionalFormatting>
  <printOptions horizontalCentered="1"/>
  <pageMargins left="0.751388888888889" right="0.751388888888889" top="1" bottom="0.354166666666667" header="0.511805555555556" footer="0.118055555555556"/>
  <pageSetup paperSize="8" scale="41" fitToHeight="0" orientation="landscape" horizontalDpi="600"/>
  <headerFooter/>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W177"/>
  <sheetViews>
    <sheetView zoomScale="81" zoomScaleNormal="81" workbookViewId="0">
      <pane xSplit="4" ySplit="8" topLeftCell="H9" activePane="bottomRight" state="frozen"/>
      <selection/>
      <selection pane="topRight"/>
      <selection pane="bottomLeft"/>
      <selection pane="bottomRight" activeCell="I12" sqref="I12"/>
    </sheetView>
  </sheetViews>
  <sheetFormatPr defaultColWidth="9" defaultRowHeight="13.5"/>
  <cols>
    <col min="1" max="1" width="5.11666666666667" style="5" customWidth="1"/>
    <col min="2" max="2" width="12.35" style="5" customWidth="1"/>
    <col min="3" max="3" width="10.7833333333333" style="5" customWidth="1"/>
    <col min="4" max="4" width="7.11666666666667" style="5" hidden="1" customWidth="1"/>
    <col min="5" max="5" width="19" style="5" customWidth="1"/>
    <col min="6" max="6" width="12.35" style="5" customWidth="1"/>
    <col min="7" max="7" width="8.55" style="6" customWidth="1"/>
    <col min="8" max="8" width="20.1333333333333" style="5" customWidth="1"/>
    <col min="9" max="9" width="38.575" style="7" customWidth="1"/>
    <col min="10" max="17" width="10.5833333333333" style="5" customWidth="1"/>
    <col min="18" max="18" width="12.6" style="5" customWidth="1"/>
    <col min="19" max="19" width="10.5833333333333" style="5" customWidth="1"/>
    <col min="20" max="20" width="10.5833333333333" style="7" customWidth="1"/>
    <col min="21" max="21" width="14.0833333333333" style="5" customWidth="1"/>
    <col min="22" max="22" width="9.80833333333333" style="5" customWidth="1"/>
    <col min="23" max="23" width="10.9416666666667" style="5" customWidth="1"/>
    <col min="24" max="24" width="11.45" style="5" customWidth="1"/>
    <col min="25" max="26" width="8.40833333333333" style="5" customWidth="1"/>
    <col min="27" max="27" width="10.25" style="5" customWidth="1"/>
    <col min="28" max="28" width="8.40833333333333" style="5" customWidth="1"/>
    <col min="29" max="29" width="12.1333333333333" style="5" hidden="1" customWidth="1"/>
    <col min="30" max="30" width="10.3833333333333" style="5" hidden="1" customWidth="1"/>
    <col min="31" max="31" width="41.1333333333333" style="7" customWidth="1"/>
    <col min="32" max="32" width="41.5" style="7" customWidth="1"/>
    <col min="33" max="34" width="9" style="5" hidden="1" customWidth="1"/>
    <col min="35" max="35" width="9" style="8" hidden="1" customWidth="1"/>
    <col min="36" max="39" width="9" style="5" hidden="1" customWidth="1"/>
    <col min="40" max="40" width="9" style="1" hidden="1" customWidth="1"/>
    <col min="41" max="41" width="9" style="9" hidden="1" customWidth="1"/>
    <col min="42" max="42" width="9" style="1" hidden="1" customWidth="1"/>
    <col min="43" max="45" width="9" style="5" hidden="1" customWidth="1"/>
    <col min="46" max="47" width="14.8583333333333" style="5" customWidth="1"/>
    <col min="48" max="48" width="9" style="9" hidden="1" customWidth="1"/>
    <col min="49" max="16377" width="9" style="1"/>
  </cols>
  <sheetData>
    <row r="1" s="1" customFormat="1" ht="43" customHeight="1" spans="1:48">
      <c r="A1" s="10" t="s">
        <v>0</v>
      </c>
      <c r="B1" s="10"/>
      <c r="C1" s="10"/>
      <c r="D1" s="246"/>
      <c r="E1" s="10"/>
      <c r="F1" s="10"/>
      <c r="G1" s="10"/>
      <c r="H1" s="10"/>
      <c r="I1" s="10"/>
      <c r="J1" s="246"/>
      <c r="K1" s="246"/>
      <c r="L1" s="246"/>
      <c r="M1" s="246"/>
      <c r="N1" s="246"/>
      <c r="O1" s="246"/>
      <c r="P1" s="246"/>
      <c r="Q1" s="246"/>
      <c r="R1" s="246"/>
      <c r="S1" s="10"/>
      <c r="T1" s="246"/>
      <c r="U1" s="10"/>
      <c r="V1" s="10"/>
      <c r="W1" s="10"/>
      <c r="X1" s="10"/>
      <c r="Y1" s="10"/>
      <c r="Z1" s="10"/>
      <c r="AA1" s="10"/>
      <c r="AB1" s="246"/>
      <c r="AC1" s="246"/>
      <c r="AD1" s="246"/>
      <c r="AE1" s="246"/>
      <c r="AF1" s="246"/>
      <c r="AG1" s="246"/>
      <c r="AH1" s="246"/>
      <c r="AI1" s="246"/>
      <c r="AJ1" s="246"/>
      <c r="AK1" s="246"/>
      <c r="AL1" s="246"/>
      <c r="AM1" s="246"/>
      <c r="AN1" s="246"/>
      <c r="AO1" s="246"/>
      <c r="AP1" s="246"/>
      <c r="AQ1" s="10"/>
      <c r="AR1" s="10"/>
      <c r="AS1" s="10"/>
      <c r="AT1" s="10"/>
      <c r="AU1" s="10"/>
      <c r="AV1" s="9"/>
    </row>
    <row r="2" s="1" customFormat="1" ht="30" customHeight="1" spans="1:48">
      <c r="A2" s="12" t="s">
        <v>1</v>
      </c>
      <c r="B2" s="13" t="s">
        <v>1047</v>
      </c>
      <c r="C2" s="14" t="s">
        <v>1048</v>
      </c>
      <c r="D2" s="15" t="s">
        <v>3</v>
      </c>
      <c r="E2" s="15" t="s">
        <v>4</v>
      </c>
      <c r="F2" s="15" t="s">
        <v>1049</v>
      </c>
      <c r="G2" s="16" t="s">
        <v>1050</v>
      </c>
      <c r="H2" s="15" t="s">
        <v>7</v>
      </c>
      <c r="I2" s="15" t="s">
        <v>1051</v>
      </c>
      <c r="J2" s="29" t="s">
        <v>3</v>
      </c>
      <c r="K2" s="29"/>
      <c r="L2" s="29"/>
      <c r="M2" s="29"/>
      <c r="N2" s="29"/>
      <c r="O2" s="29"/>
      <c r="P2" s="29"/>
      <c r="Q2" s="29"/>
      <c r="R2" s="30" t="s">
        <v>1052</v>
      </c>
      <c r="S2" s="30" t="s">
        <v>1053</v>
      </c>
      <c r="T2" s="30" t="s">
        <v>1054</v>
      </c>
      <c r="U2" s="38" t="s">
        <v>1055</v>
      </c>
      <c r="V2" s="39"/>
      <c r="W2" s="39"/>
      <c r="X2" s="39"/>
      <c r="Y2" s="39"/>
      <c r="Z2" s="39"/>
      <c r="AA2" s="39"/>
      <c r="AB2" s="46"/>
      <c r="AC2" s="47" t="s">
        <v>10</v>
      </c>
      <c r="AD2" s="47"/>
      <c r="AE2" s="15" t="s">
        <v>1056</v>
      </c>
      <c r="AF2" s="15" t="s">
        <v>1057</v>
      </c>
      <c r="AG2" s="15" t="s">
        <v>13</v>
      </c>
      <c r="AH2" s="15" t="s">
        <v>14</v>
      </c>
      <c r="AI2" s="54" t="s">
        <v>15</v>
      </c>
      <c r="AJ2" s="15" t="s">
        <v>16</v>
      </c>
      <c r="AK2" s="16" t="s">
        <v>17</v>
      </c>
      <c r="AL2" s="15" t="s">
        <v>18</v>
      </c>
      <c r="AM2" s="16" t="s">
        <v>19</v>
      </c>
      <c r="AN2" s="16" t="s">
        <v>20</v>
      </c>
      <c r="AO2" s="16" t="s">
        <v>1058</v>
      </c>
      <c r="AP2" s="16" t="s">
        <v>22</v>
      </c>
      <c r="AQ2" s="15" t="s">
        <v>1059</v>
      </c>
      <c r="AR2" s="15" t="s">
        <v>1060</v>
      </c>
      <c r="AS2" s="15" t="s">
        <v>1061</v>
      </c>
      <c r="AT2" s="15" t="s">
        <v>19</v>
      </c>
      <c r="AU2" s="240" t="s">
        <v>1542</v>
      </c>
      <c r="AV2" s="15" t="s">
        <v>1062</v>
      </c>
    </row>
    <row r="3" s="1" customFormat="1" ht="32" customHeight="1" spans="1:48">
      <c r="A3" s="12"/>
      <c r="B3" s="13"/>
      <c r="C3" s="17"/>
      <c r="D3" s="15"/>
      <c r="E3" s="15"/>
      <c r="F3" s="15"/>
      <c r="G3" s="16"/>
      <c r="H3" s="15"/>
      <c r="I3" s="15"/>
      <c r="J3" s="30" t="s">
        <v>915</v>
      </c>
      <c r="K3" s="30" t="s">
        <v>983</v>
      </c>
      <c r="L3" s="30" t="s">
        <v>1007</v>
      </c>
      <c r="M3" s="30" t="s">
        <v>954</v>
      </c>
      <c r="N3" s="30" t="s">
        <v>964</v>
      </c>
      <c r="O3" s="30" t="s">
        <v>997</v>
      </c>
      <c r="P3" s="30" t="s">
        <v>1063</v>
      </c>
      <c r="Q3" s="30" t="s">
        <v>981</v>
      </c>
      <c r="R3" s="40"/>
      <c r="S3" s="40"/>
      <c r="T3" s="40"/>
      <c r="U3" s="41" t="s">
        <v>1064</v>
      </c>
      <c r="V3" s="30" t="s">
        <v>1065</v>
      </c>
      <c r="W3" s="30" t="s">
        <v>1066</v>
      </c>
      <c r="X3" s="42" t="s">
        <v>1067</v>
      </c>
      <c r="Y3" s="42" t="s">
        <v>1068</v>
      </c>
      <c r="Z3" s="42" t="s">
        <v>1069</v>
      </c>
      <c r="AA3" s="42" t="s">
        <v>1070</v>
      </c>
      <c r="AB3" s="48" t="s">
        <v>1071</v>
      </c>
      <c r="AC3" s="47" t="s">
        <v>31</v>
      </c>
      <c r="AD3" s="15" t="s">
        <v>32</v>
      </c>
      <c r="AE3" s="15"/>
      <c r="AF3" s="15"/>
      <c r="AG3" s="15"/>
      <c r="AH3" s="15"/>
      <c r="AI3" s="54"/>
      <c r="AJ3" s="15"/>
      <c r="AK3" s="16"/>
      <c r="AL3" s="15"/>
      <c r="AM3" s="16"/>
      <c r="AN3" s="16"/>
      <c r="AO3" s="16"/>
      <c r="AP3" s="16"/>
      <c r="AQ3" s="15"/>
      <c r="AR3" s="15"/>
      <c r="AS3" s="15"/>
      <c r="AT3" s="15"/>
      <c r="AU3" s="260"/>
      <c r="AV3" s="15"/>
    </row>
    <row r="4" s="1" customFormat="1" ht="33" customHeight="1" spans="1:48">
      <c r="A4" s="12"/>
      <c r="B4" s="13"/>
      <c r="C4" s="18"/>
      <c r="D4" s="15"/>
      <c r="E4" s="15"/>
      <c r="F4" s="15"/>
      <c r="G4" s="16"/>
      <c r="H4" s="15"/>
      <c r="I4" s="15"/>
      <c r="J4" s="31"/>
      <c r="K4" s="31"/>
      <c r="L4" s="31"/>
      <c r="M4" s="31"/>
      <c r="N4" s="31"/>
      <c r="O4" s="31"/>
      <c r="P4" s="31"/>
      <c r="Q4" s="31"/>
      <c r="R4" s="31"/>
      <c r="S4" s="31"/>
      <c r="T4" s="31"/>
      <c r="U4" s="43"/>
      <c r="V4" s="31"/>
      <c r="W4" s="31"/>
      <c r="X4" s="42"/>
      <c r="Y4" s="42"/>
      <c r="Z4" s="42"/>
      <c r="AA4" s="42"/>
      <c r="AB4" s="49"/>
      <c r="AC4" s="47"/>
      <c r="AD4" s="15"/>
      <c r="AE4" s="15"/>
      <c r="AF4" s="15"/>
      <c r="AG4" s="15"/>
      <c r="AH4" s="15"/>
      <c r="AI4" s="54"/>
      <c r="AJ4" s="15"/>
      <c r="AK4" s="16"/>
      <c r="AL4" s="15"/>
      <c r="AM4" s="16"/>
      <c r="AN4" s="16"/>
      <c r="AO4" s="16"/>
      <c r="AP4" s="16"/>
      <c r="AQ4" s="15"/>
      <c r="AR4" s="15"/>
      <c r="AS4" s="15"/>
      <c r="AT4" s="15"/>
      <c r="AU4" s="244"/>
      <c r="AV4" s="15"/>
    </row>
    <row r="5" s="2" customFormat="1" ht="41" customHeight="1" spans="1:48">
      <c r="A5" s="19" t="s">
        <v>31</v>
      </c>
      <c r="B5" s="19"/>
      <c r="C5" s="19"/>
      <c r="D5" s="19"/>
      <c r="E5" s="19"/>
      <c r="F5" s="19"/>
      <c r="G5" s="19"/>
      <c r="H5" s="19"/>
      <c r="I5" s="32"/>
      <c r="J5" s="19">
        <f t="shared" ref="J5:AD5" si="0">J6+J57+J74+J103+J107+J127+J136+J138</f>
        <v>22</v>
      </c>
      <c r="K5" s="19">
        <f t="shared" si="0"/>
        <v>1</v>
      </c>
      <c r="L5" s="19">
        <f t="shared" si="0"/>
        <v>5</v>
      </c>
      <c r="M5" s="19">
        <f t="shared" si="0"/>
        <v>0</v>
      </c>
      <c r="N5" s="19">
        <f t="shared" si="0"/>
        <v>0</v>
      </c>
      <c r="O5" s="19">
        <f t="shared" si="0"/>
        <v>0</v>
      </c>
      <c r="P5" s="19">
        <f t="shared" si="0"/>
        <v>0</v>
      </c>
      <c r="Q5" s="19">
        <f t="shared" si="0"/>
        <v>0</v>
      </c>
      <c r="R5" s="19">
        <f t="shared" si="0"/>
        <v>72199</v>
      </c>
      <c r="S5" s="19">
        <f t="shared" si="0"/>
        <v>0</v>
      </c>
      <c r="T5" s="19">
        <f t="shared" si="0"/>
        <v>0</v>
      </c>
      <c r="U5" s="19">
        <f t="shared" si="0"/>
        <v>15911.59</v>
      </c>
      <c r="V5" s="19">
        <f t="shared" si="0"/>
        <v>8719</v>
      </c>
      <c r="W5" s="19">
        <f t="shared" si="0"/>
        <v>1000</v>
      </c>
      <c r="X5" s="19">
        <f t="shared" si="0"/>
        <v>5693.59</v>
      </c>
      <c r="Y5" s="19">
        <f t="shared" si="0"/>
        <v>0</v>
      </c>
      <c r="Z5" s="19">
        <f t="shared" si="0"/>
        <v>499</v>
      </c>
      <c r="AA5" s="19">
        <f t="shared" si="0"/>
        <v>0</v>
      </c>
      <c r="AB5" s="19">
        <f t="shared" si="0"/>
        <v>0</v>
      </c>
      <c r="AC5" s="19" t="e">
        <f t="shared" si="0"/>
        <v>#REF!</v>
      </c>
      <c r="AD5" s="19" t="e">
        <f t="shared" si="0"/>
        <v>#REF!</v>
      </c>
      <c r="AE5" s="32"/>
      <c r="AF5" s="32"/>
      <c r="AG5" s="19"/>
      <c r="AH5" s="19"/>
      <c r="AI5" s="55"/>
      <c r="AJ5" s="56"/>
      <c r="AK5" s="19"/>
      <c r="AL5" s="19"/>
      <c r="AM5" s="56"/>
      <c r="AN5" s="57"/>
      <c r="AO5" s="57"/>
      <c r="AP5" s="57"/>
      <c r="AQ5" s="261"/>
      <c r="AR5" s="261"/>
      <c r="AS5" s="261"/>
      <c r="AT5" s="261"/>
      <c r="AU5" s="261"/>
      <c r="AV5" s="67"/>
    </row>
    <row r="6" s="3" customFormat="1" ht="18" customHeight="1" spans="1:48">
      <c r="A6" s="155"/>
      <c r="B6" s="156" t="s">
        <v>39</v>
      </c>
      <c r="C6" s="156"/>
      <c r="D6" s="156"/>
      <c r="E6" s="157"/>
      <c r="F6" s="156"/>
      <c r="G6" s="156"/>
      <c r="H6" s="157"/>
      <c r="I6" s="156"/>
      <c r="J6" s="166">
        <f t="shared" ref="J6:AA6" si="1">J7+J30+J36+J43++J48+J54</f>
        <v>22</v>
      </c>
      <c r="K6" s="166">
        <f t="shared" si="1"/>
        <v>0</v>
      </c>
      <c r="L6" s="166">
        <f t="shared" si="1"/>
        <v>0</v>
      </c>
      <c r="M6" s="166">
        <f t="shared" si="1"/>
        <v>0</v>
      </c>
      <c r="N6" s="166">
        <f t="shared" si="1"/>
        <v>0</v>
      </c>
      <c r="O6" s="166">
        <f t="shared" si="1"/>
        <v>0</v>
      </c>
      <c r="P6" s="166">
        <f t="shared" si="1"/>
        <v>0</v>
      </c>
      <c r="Q6" s="166">
        <f t="shared" si="1"/>
        <v>0</v>
      </c>
      <c r="R6" s="166">
        <f t="shared" si="1"/>
        <v>57095</v>
      </c>
      <c r="S6" s="166">
        <f t="shared" si="1"/>
        <v>0</v>
      </c>
      <c r="T6" s="166">
        <f t="shared" si="1"/>
        <v>0</v>
      </c>
      <c r="U6" s="166">
        <f t="shared" si="1"/>
        <v>11972.89</v>
      </c>
      <c r="V6" s="166">
        <f t="shared" si="1"/>
        <v>7019</v>
      </c>
      <c r="W6" s="166">
        <f t="shared" si="1"/>
        <v>0</v>
      </c>
      <c r="X6" s="166">
        <f t="shared" si="1"/>
        <v>4454.89</v>
      </c>
      <c r="Y6" s="166">
        <f t="shared" si="1"/>
        <v>0</v>
      </c>
      <c r="Z6" s="166">
        <f t="shared" si="1"/>
        <v>499</v>
      </c>
      <c r="AA6" s="166">
        <f t="shared" si="1"/>
        <v>0</v>
      </c>
      <c r="AB6" s="166"/>
      <c r="AC6" s="166" t="e">
        <f>AC7+AC30+AC36+AC43++AC48+AC54</f>
        <v>#REF!</v>
      </c>
      <c r="AD6" s="166" t="e">
        <f>AD7+AD30+AD36+AD43++AD48+AD54</f>
        <v>#REF!</v>
      </c>
      <c r="AE6" s="170"/>
      <c r="AF6" s="170"/>
      <c r="AG6" s="175"/>
      <c r="AH6" s="175"/>
      <c r="AI6" s="176"/>
      <c r="AJ6" s="177"/>
      <c r="AK6" s="175"/>
      <c r="AL6" s="175"/>
      <c r="AM6" s="175"/>
      <c r="AN6" s="178"/>
      <c r="AO6" s="178"/>
      <c r="AP6" s="178"/>
      <c r="AQ6" s="178"/>
      <c r="AR6" s="178"/>
      <c r="AS6" s="178"/>
      <c r="AT6" s="178"/>
      <c r="AU6" s="178"/>
      <c r="AV6" s="178"/>
    </row>
    <row r="7" s="3" customFormat="1" ht="18" customHeight="1" spans="1:48">
      <c r="A7" s="155"/>
      <c r="B7" s="156" t="s">
        <v>40</v>
      </c>
      <c r="C7" s="156"/>
      <c r="D7" s="156"/>
      <c r="E7" s="157"/>
      <c r="F7" s="156"/>
      <c r="G7" s="156"/>
      <c r="H7" s="157"/>
      <c r="I7" s="156"/>
      <c r="J7" s="166">
        <f t="shared" ref="J7:AA7" si="2">J8+J21+J22+J28+J29+J14</f>
        <v>16</v>
      </c>
      <c r="K7" s="166">
        <f t="shared" si="2"/>
        <v>0</v>
      </c>
      <c r="L7" s="166">
        <f t="shared" si="2"/>
        <v>0</v>
      </c>
      <c r="M7" s="166">
        <f t="shared" si="2"/>
        <v>0</v>
      </c>
      <c r="N7" s="166">
        <f t="shared" si="2"/>
        <v>0</v>
      </c>
      <c r="O7" s="166">
        <f t="shared" si="2"/>
        <v>0</v>
      </c>
      <c r="P7" s="166">
        <f t="shared" si="2"/>
        <v>0</v>
      </c>
      <c r="Q7" s="166">
        <f t="shared" si="2"/>
        <v>0</v>
      </c>
      <c r="R7" s="166">
        <f t="shared" si="2"/>
        <v>39786</v>
      </c>
      <c r="S7" s="166">
        <f t="shared" si="2"/>
        <v>0</v>
      </c>
      <c r="T7" s="166">
        <f t="shared" si="2"/>
        <v>0</v>
      </c>
      <c r="U7" s="166">
        <f t="shared" si="2"/>
        <v>7426.78</v>
      </c>
      <c r="V7" s="166">
        <f t="shared" si="2"/>
        <v>5146.78</v>
      </c>
      <c r="W7" s="166">
        <f t="shared" si="2"/>
        <v>0</v>
      </c>
      <c r="X7" s="166">
        <f t="shared" si="2"/>
        <v>1881</v>
      </c>
      <c r="Y7" s="166">
        <f t="shared" si="2"/>
        <v>0</v>
      </c>
      <c r="Z7" s="166">
        <f t="shared" si="2"/>
        <v>399</v>
      </c>
      <c r="AA7" s="166">
        <f t="shared" si="2"/>
        <v>0</v>
      </c>
      <c r="AB7" s="166"/>
      <c r="AC7" s="166" t="e">
        <f>AC8+AC21+AC22+AC28+AC29+AC14</f>
        <v>#REF!</v>
      </c>
      <c r="AD7" s="166" t="e">
        <f>AD8+AD21+AD22+AD28+AD29+AD14</f>
        <v>#REF!</v>
      </c>
      <c r="AE7" s="170"/>
      <c r="AF7" s="170"/>
      <c r="AG7" s="175"/>
      <c r="AH7" s="175"/>
      <c r="AI7" s="176"/>
      <c r="AJ7" s="177"/>
      <c r="AK7" s="175"/>
      <c r="AL7" s="175"/>
      <c r="AM7" s="175"/>
      <c r="AN7" s="178"/>
      <c r="AO7" s="178"/>
      <c r="AP7" s="178"/>
      <c r="AQ7" s="178"/>
      <c r="AR7" s="178"/>
      <c r="AS7" s="178"/>
      <c r="AT7" s="178"/>
      <c r="AU7" s="178"/>
      <c r="AV7" s="178"/>
    </row>
    <row r="8" s="3" customFormat="1" ht="18" customHeight="1" spans="1:48">
      <c r="A8" s="155"/>
      <c r="B8" s="156" t="s">
        <v>41</v>
      </c>
      <c r="C8" s="156"/>
      <c r="D8" s="156"/>
      <c r="E8" s="157"/>
      <c r="F8" s="156"/>
      <c r="G8" s="156"/>
      <c r="H8" s="157"/>
      <c r="I8" s="156"/>
      <c r="J8" s="166">
        <f t="shared" ref="J8:AA8" si="3">SUM(J9:J13)</f>
        <v>5</v>
      </c>
      <c r="K8" s="166">
        <f t="shared" si="3"/>
        <v>0</v>
      </c>
      <c r="L8" s="166">
        <f t="shared" si="3"/>
        <v>0</v>
      </c>
      <c r="M8" s="166">
        <f t="shared" si="3"/>
        <v>0</v>
      </c>
      <c r="N8" s="166">
        <f t="shared" si="3"/>
        <v>0</v>
      </c>
      <c r="O8" s="166">
        <f t="shared" si="3"/>
        <v>0</v>
      </c>
      <c r="P8" s="166">
        <f t="shared" si="3"/>
        <v>0</v>
      </c>
      <c r="Q8" s="166">
        <f t="shared" si="3"/>
        <v>0</v>
      </c>
      <c r="R8" s="166">
        <f t="shared" si="3"/>
        <v>5200</v>
      </c>
      <c r="S8" s="166">
        <f t="shared" si="3"/>
        <v>0</v>
      </c>
      <c r="T8" s="166">
        <f t="shared" si="3"/>
        <v>0</v>
      </c>
      <c r="U8" s="166">
        <f t="shared" si="3"/>
        <v>1690</v>
      </c>
      <c r="V8" s="166">
        <f t="shared" si="3"/>
        <v>1690</v>
      </c>
      <c r="W8" s="166">
        <f t="shared" si="3"/>
        <v>0</v>
      </c>
      <c r="X8" s="166">
        <f t="shared" si="3"/>
        <v>0</v>
      </c>
      <c r="Y8" s="166">
        <f t="shared" si="3"/>
        <v>0</v>
      </c>
      <c r="Z8" s="166">
        <f t="shared" si="3"/>
        <v>0</v>
      </c>
      <c r="AA8" s="166">
        <f t="shared" si="3"/>
        <v>0</v>
      </c>
      <c r="AB8" s="166"/>
      <c r="AC8" s="166">
        <f>SUM(AC9:AC13)</f>
        <v>2550</v>
      </c>
      <c r="AD8" s="166">
        <f>SUM(AD9:AD13)</f>
        <v>1427</v>
      </c>
      <c r="AE8" s="170"/>
      <c r="AF8" s="170"/>
      <c r="AG8" s="175"/>
      <c r="AH8" s="175"/>
      <c r="AI8" s="176"/>
      <c r="AJ8" s="177"/>
      <c r="AK8" s="175"/>
      <c r="AL8" s="175"/>
      <c r="AM8" s="175"/>
      <c r="AN8" s="178"/>
      <c r="AO8" s="178"/>
      <c r="AP8" s="178"/>
      <c r="AQ8" s="178"/>
      <c r="AR8" s="178"/>
      <c r="AS8" s="178"/>
      <c r="AT8" s="178"/>
      <c r="AU8" s="178"/>
      <c r="AV8" s="178"/>
    </row>
    <row r="9" s="74" customFormat="1" ht="56.25" spans="1:48">
      <c r="A9" s="20">
        <v>1</v>
      </c>
      <c r="B9" s="247" t="s">
        <v>109</v>
      </c>
      <c r="C9" s="152">
        <v>2022</v>
      </c>
      <c r="D9" s="21" t="s">
        <v>98</v>
      </c>
      <c r="E9" s="248" t="s">
        <v>110</v>
      </c>
      <c r="F9" s="58" t="s">
        <v>45</v>
      </c>
      <c r="G9" s="114" t="s">
        <v>1072</v>
      </c>
      <c r="H9" s="58" t="s">
        <v>111</v>
      </c>
      <c r="I9" s="117" t="s">
        <v>1414</v>
      </c>
      <c r="J9" s="22">
        <v>1</v>
      </c>
      <c r="K9" s="21"/>
      <c r="L9" s="21"/>
      <c r="M9" s="21"/>
      <c r="N9" s="21"/>
      <c r="O9" s="21"/>
      <c r="P9" s="21"/>
      <c r="Q9" s="21"/>
      <c r="R9" s="22">
        <v>998</v>
      </c>
      <c r="S9" s="114" t="s">
        <v>115</v>
      </c>
      <c r="T9" s="253" t="s">
        <v>1077</v>
      </c>
      <c r="U9" s="115">
        <v>350</v>
      </c>
      <c r="V9" s="115">
        <v>350</v>
      </c>
      <c r="W9" s="115">
        <v>0</v>
      </c>
      <c r="X9" s="115">
        <v>0</v>
      </c>
      <c r="Y9" s="115">
        <v>0</v>
      </c>
      <c r="Z9" s="115">
        <v>0</v>
      </c>
      <c r="AA9" s="115">
        <v>0</v>
      </c>
      <c r="AB9" s="115"/>
      <c r="AC9" s="141">
        <v>285</v>
      </c>
      <c r="AD9" s="141">
        <v>66</v>
      </c>
      <c r="AE9" s="117" t="s">
        <v>1415</v>
      </c>
      <c r="AF9" s="117" t="s">
        <v>114</v>
      </c>
      <c r="AG9" s="21" t="s">
        <v>115</v>
      </c>
      <c r="AH9" s="21" t="s">
        <v>1077</v>
      </c>
      <c r="AI9" s="58" t="s">
        <v>80</v>
      </c>
      <c r="AJ9" s="21" t="s">
        <v>81</v>
      </c>
      <c r="AK9" s="21" t="s">
        <v>82</v>
      </c>
      <c r="AL9" s="21" t="s">
        <v>55</v>
      </c>
      <c r="AM9" s="59" t="s">
        <v>63</v>
      </c>
      <c r="AN9" s="21" t="s">
        <v>56</v>
      </c>
      <c r="AO9" s="133" t="s">
        <v>1078</v>
      </c>
      <c r="AP9" s="21"/>
      <c r="AQ9" s="152" t="s">
        <v>1079</v>
      </c>
      <c r="AR9" s="152" t="s">
        <v>1079</v>
      </c>
      <c r="AS9" s="152" t="s">
        <v>1079</v>
      </c>
      <c r="AT9" s="152"/>
      <c r="AU9" s="152" t="s">
        <v>80</v>
      </c>
      <c r="AV9" s="133" t="s">
        <v>1080</v>
      </c>
    </row>
    <row r="10" s="74" customFormat="1" ht="79" customHeight="1" spans="1:49">
      <c r="A10" s="20">
        <v>2</v>
      </c>
      <c r="B10" s="237" t="s">
        <v>1082</v>
      </c>
      <c r="C10" s="58">
        <v>2022</v>
      </c>
      <c r="D10" s="21" t="s">
        <v>98</v>
      </c>
      <c r="E10" s="248" t="s">
        <v>1416</v>
      </c>
      <c r="F10" s="249" t="s">
        <v>45</v>
      </c>
      <c r="G10" s="114" t="s">
        <v>1084</v>
      </c>
      <c r="H10" s="58" t="s">
        <v>1085</v>
      </c>
      <c r="I10" s="117" t="s">
        <v>1418</v>
      </c>
      <c r="J10" s="21">
        <v>1</v>
      </c>
      <c r="K10" s="21"/>
      <c r="L10" s="21"/>
      <c r="M10" s="21"/>
      <c r="N10" s="21"/>
      <c r="O10" s="21"/>
      <c r="P10" s="21"/>
      <c r="Q10" s="21"/>
      <c r="R10" s="21">
        <v>526</v>
      </c>
      <c r="S10" s="58" t="s">
        <v>115</v>
      </c>
      <c r="T10" s="58" t="s">
        <v>1077</v>
      </c>
      <c r="U10" s="58">
        <v>380</v>
      </c>
      <c r="V10" s="58">
        <v>380</v>
      </c>
      <c r="W10" s="115">
        <v>0</v>
      </c>
      <c r="X10" s="115">
        <v>0</v>
      </c>
      <c r="Y10" s="115">
        <v>0</v>
      </c>
      <c r="Z10" s="115">
        <v>0</v>
      </c>
      <c r="AA10" s="115">
        <v>0</v>
      </c>
      <c r="AB10" s="58"/>
      <c r="AC10" s="58">
        <v>172</v>
      </c>
      <c r="AD10" s="257">
        <v>52</v>
      </c>
      <c r="AE10" s="112" t="s">
        <v>1419</v>
      </c>
      <c r="AF10" s="112" t="s">
        <v>1420</v>
      </c>
      <c r="AG10" s="21" t="s">
        <v>115</v>
      </c>
      <c r="AH10" s="21" t="s">
        <v>1077</v>
      </c>
      <c r="AI10" s="258" t="s">
        <v>80</v>
      </c>
      <c r="AJ10" s="33" t="s">
        <v>1089</v>
      </c>
      <c r="AK10" s="21" t="s">
        <v>82</v>
      </c>
      <c r="AL10" s="259" t="s">
        <v>1090</v>
      </c>
      <c r="AM10" s="70" t="s">
        <v>108</v>
      </c>
      <c r="AN10" s="21" t="s">
        <v>56</v>
      </c>
      <c r="AO10" s="21" t="s">
        <v>1078</v>
      </c>
      <c r="AP10" s="135"/>
      <c r="AQ10" s="152" t="s">
        <v>1079</v>
      </c>
      <c r="AR10" s="152" t="s">
        <v>1079</v>
      </c>
      <c r="AS10" s="152" t="s">
        <v>1079</v>
      </c>
      <c r="AT10" s="58"/>
      <c r="AU10" s="152" t="s">
        <v>80</v>
      </c>
      <c r="AV10" s="128" t="s">
        <v>1091</v>
      </c>
      <c r="AW10" s="74">
        <v>1</v>
      </c>
    </row>
    <row r="11" s="74" customFormat="1" ht="98" customHeight="1" spans="1:49">
      <c r="A11" s="20">
        <v>3</v>
      </c>
      <c r="B11" s="237" t="s">
        <v>1092</v>
      </c>
      <c r="C11" s="58">
        <v>2022</v>
      </c>
      <c r="D11" s="21" t="s">
        <v>98</v>
      </c>
      <c r="E11" s="248" t="s">
        <v>1421</v>
      </c>
      <c r="F11" s="249" t="s">
        <v>45</v>
      </c>
      <c r="G11" s="114" t="s">
        <v>1084</v>
      </c>
      <c r="H11" s="58" t="s">
        <v>1094</v>
      </c>
      <c r="I11" s="117" t="s">
        <v>1422</v>
      </c>
      <c r="J11" s="21">
        <v>1</v>
      </c>
      <c r="K11" s="21"/>
      <c r="L11" s="21"/>
      <c r="M11" s="21"/>
      <c r="N11" s="21"/>
      <c r="O11" s="21"/>
      <c r="P11" s="21"/>
      <c r="Q11" s="21"/>
      <c r="R11" s="21">
        <v>452</v>
      </c>
      <c r="S11" s="58" t="s">
        <v>115</v>
      </c>
      <c r="T11" s="58" t="s">
        <v>1077</v>
      </c>
      <c r="U11" s="58">
        <v>200</v>
      </c>
      <c r="V11" s="58">
        <v>200</v>
      </c>
      <c r="W11" s="115">
        <v>0</v>
      </c>
      <c r="X11" s="115">
        <v>0</v>
      </c>
      <c r="Y11" s="115">
        <v>0</v>
      </c>
      <c r="Z11" s="115">
        <v>0</v>
      </c>
      <c r="AA11" s="115">
        <v>0</v>
      </c>
      <c r="AB11" s="58"/>
      <c r="AC11" s="58">
        <v>118</v>
      </c>
      <c r="AD11" s="257">
        <v>66</v>
      </c>
      <c r="AE11" s="112" t="s">
        <v>1423</v>
      </c>
      <c r="AF11" s="112" t="s">
        <v>1424</v>
      </c>
      <c r="AG11" s="21" t="s">
        <v>115</v>
      </c>
      <c r="AH11" s="21" t="s">
        <v>1077</v>
      </c>
      <c r="AI11" s="258" t="s">
        <v>80</v>
      </c>
      <c r="AJ11" s="33" t="s">
        <v>1089</v>
      </c>
      <c r="AK11" s="21" t="s">
        <v>82</v>
      </c>
      <c r="AL11" s="259" t="s">
        <v>1090</v>
      </c>
      <c r="AM11" s="70" t="s">
        <v>108</v>
      </c>
      <c r="AN11" s="21" t="s">
        <v>56</v>
      </c>
      <c r="AO11" s="21" t="s">
        <v>1078</v>
      </c>
      <c r="AP11" s="135"/>
      <c r="AQ11" s="152" t="s">
        <v>1079</v>
      </c>
      <c r="AR11" s="152" t="s">
        <v>1079</v>
      </c>
      <c r="AS11" s="152" t="s">
        <v>1079</v>
      </c>
      <c r="AT11" s="58"/>
      <c r="AU11" s="152" t="s">
        <v>80</v>
      </c>
      <c r="AV11" s="128" t="s">
        <v>1091</v>
      </c>
      <c r="AW11" s="74">
        <v>1</v>
      </c>
    </row>
    <row r="12" s="74" customFormat="1" ht="119" customHeight="1" spans="1:49">
      <c r="A12" s="20">
        <v>4</v>
      </c>
      <c r="B12" s="237" t="s">
        <v>1098</v>
      </c>
      <c r="C12" s="58">
        <v>2022</v>
      </c>
      <c r="D12" s="21" t="s">
        <v>98</v>
      </c>
      <c r="E12" s="76" t="s">
        <v>1099</v>
      </c>
      <c r="F12" s="249" t="s">
        <v>45</v>
      </c>
      <c r="G12" s="114" t="s">
        <v>1084</v>
      </c>
      <c r="H12" s="58" t="s">
        <v>1100</v>
      </c>
      <c r="I12" s="117" t="s">
        <v>1101</v>
      </c>
      <c r="J12" s="21">
        <v>1</v>
      </c>
      <c r="K12" s="21"/>
      <c r="L12" s="21"/>
      <c r="M12" s="21"/>
      <c r="N12" s="21"/>
      <c r="O12" s="21"/>
      <c r="P12" s="21"/>
      <c r="Q12" s="21"/>
      <c r="R12" s="21">
        <v>1367</v>
      </c>
      <c r="S12" s="114" t="s">
        <v>177</v>
      </c>
      <c r="T12" s="58" t="s">
        <v>1102</v>
      </c>
      <c r="U12" s="58">
        <v>380</v>
      </c>
      <c r="V12" s="58">
        <v>380</v>
      </c>
      <c r="W12" s="115">
        <v>0</v>
      </c>
      <c r="X12" s="115">
        <v>0</v>
      </c>
      <c r="Y12" s="115">
        <v>0</v>
      </c>
      <c r="Z12" s="115">
        <v>0</v>
      </c>
      <c r="AA12" s="115">
        <v>0</v>
      </c>
      <c r="AB12" s="58"/>
      <c r="AC12" s="58">
        <v>118</v>
      </c>
      <c r="AD12" s="257">
        <v>66</v>
      </c>
      <c r="AE12" s="112" t="s">
        <v>1425</v>
      </c>
      <c r="AF12" s="112" t="s">
        <v>1426</v>
      </c>
      <c r="AG12" s="21" t="s">
        <v>1100</v>
      </c>
      <c r="AH12" s="21" t="s">
        <v>1102</v>
      </c>
      <c r="AI12" s="258" t="s">
        <v>80</v>
      </c>
      <c r="AJ12" s="33" t="s">
        <v>1089</v>
      </c>
      <c r="AK12" s="21" t="s">
        <v>82</v>
      </c>
      <c r="AL12" s="259" t="s">
        <v>1090</v>
      </c>
      <c r="AM12" s="70" t="s">
        <v>108</v>
      </c>
      <c r="AN12" s="21" t="s">
        <v>56</v>
      </c>
      <c r="AO12" s="21" t="s">
        <v>1078</v>
      </c>
      <c r="AP12" s="135"/>
      <c r="AQ12" s="152" t="s">
        <v>1079</v>
      </c>
      <c r="AR12" s="152" t="s">
        <v>1079</v>
      </c>
      <c r="AS12" s="152" t="s">
        <v>1079</v>
      </c>
      <c r="AT12" s="58"/>
      <c r="AU12" s="152" t="s">
        <v>80</v>
      </c>
      <c r="AV12" s="128" t="s">
        <v>1091</v>
      </c>
      <c r="AW12" s="74">
        <v>1</v>
      </c>
    </row>
    <row r="13" s="74" customFormat="1" ht="89" customHeight="1" spans="1:49">
      <c r="A13" s="20">
        <v>5</v>
      </c>
      <c r="B13" s="237" t="s">
        <v>1105</v>
      </c>
      <c r="C13" s="58">
        <v>2022</v>
      </c>
      <c r="D13" s="21" t="s">
        <v>98</v>
      </c>
      <c r="E13" s="76" t="s">
        <v>1106</v>
      </c>
      <c r="F13" s="249" t="s">
        <v>45</v>
      </c>
      <c r="G13" s="114" t="s">
        <v>1084</v>
      </c>
      <c r="H13" s="58" t="s">
        <v>285</v>
      </c>
      <c r="I13" s="117" t="s">
        <v>1107</v>
      </c>
      <c r="J13" s="21">
        <v>1</v>
      </c>
      <c r="K13" s="21"/>
      <c r="L13" s="21"/>
      <c r="M13" s="21"/>
      <c r="N13" s="21"/>
      <c r="O13" s="21"/>
      <c r="P13" s="21"/>
      <c r="Q13" s="21"/>
      <c r="R13" s="21">
        <v>1857</v>
      </c>
      <c r="S13" s="255" t="s">
        <v>50</v>
      </c>
      <c r="T13" s="58" t="s">
        <v>51</v>
      </c>
      <c r="U13" s="58">
        <v>380</v>
      </c>
      <c r="V13" s="58">
        <v>380</v>
      </c>
      <c r="W13" s="115">
        <v>0</v>
      </c>
      <c r="X13" s="115">
        <v>0</v>
      </c>
      <c r="Y13" s="115">
        <v>0</v>
      </c>
      <c r="Z13" s="115">
        <v>0</v>
      </c>
      <c r="AA13" s="115">
        <v>0</v>
      </c>
      <c r="AB13" s="58"/>
      <c r="AC13" s="58">
        <v>1857</v>
      </c>
      <c r="AD13" s="257">
        <v>1177</v>
      </c>
      <c r="AE13" s="112" t="s">
        <v>1427</v>
      </c>
      <c r="AF13" s="112" t="s">
        <v>1428</v>
      </c>
      <c r="AG13" s="21" t="s">
        <v>285</v>
      </c>
      <c r="AH13" s="21" t="s">
        <v>51</v>
      </c>
      <c r="AI13" s="258" t="s">
        <v>80</v>
      </c>
      <c r="AJ13" s="33" t="s">
        <v>1089</v>
      </c>
      <c r="AK13" s="21" t="s">
        <v>82</v>
      </c>
      <c r="AL13" s="259" t="s">
        <v>1090</v>
      </c>
      <c r="AM13" s="70" t="s">
        <v>108</v>
      </c>
      <c r="AN13" s="21" t="s">
        <v>56</v>
      </c>
      <c r="AO13" s="21" t="s">
        <v>1078</v>
      </c>
      <c r="AP13" s="135"/>
      <c r="AQ13" s="152" t="s">
        <v>1079</v>
      </c>
      <c r="AR13" s="152" t="s">
        <v>1079</v>
      </c>
      <c r="AS13" s="152" t="s">
        <v>1079</v>
      </c>
      <c r="AT13" s="58"/>
      <c r="AU13" s="152" t="s">
        <v>80</v>
      </c>
      <c r="AV13" s="133" t="s">
        <v>1080</v>
      </c>
      <c r="AW13" s="74">
        <v>1</v>
      </c>
    </row>
    <row r="14" s="3" customFormat="1" ht="18" customHeight="1" spans="1:48">
      <c r="A14" s="155"/>
      <c r="B14" s="156" t="s">
        <v>123</v>
      </c>
      <c r="C14" s="156"/>
      <c r="D14" s="156"/>
      <c r="E14" s="157"/>
      <c r="F14" s="156"/>
      <c r="G14" s="156"/>
      <c r="H14" s="157"/>
      <c r="I14" s="156"/>
      <c r="J14" s="166">
        <f t="shared" ref="J14:AA14" si="4">SUM(J15:J20)</f>
        <v>6</v>
      </c>
      <c r="K14" s="166">
        <f t="shared" si="4"/>
        <v>0</v>
      </c>
      <c r="L14" s="166">
        <f t="shared" si="4"/>
        <v>0</v>
      </c>
      <c r="M14" s="166">
        <f t="shared" si="4"/>
        <v>0</v>
      </c>
      <c r="N14" s="166">
        <f t="shared" si="4"/>
        <v>0</v>
      </c>
      <c r="O14" s="166">
        <f t="shared" si="4"/>
        <v>0</v>
      </c>
      <c r="P14" s="166">
        <f t="shared" si="4"/>
        <v>0</v>
      </c>
      <c r="Q14" s="166">
        <f t="shared" si="4"/>
        <v>0</v>
      </c>
      <c r="R14" s="166">
        <f t="shared" si="4"/>
        <v>13858</v>
      </c>
      <c r="S14" s="166">
        <f t="shared" si="4"/>
        <v>0</v>
      </c>
      <c r="T14" s="166">
        <f t="shared" si="4"/>
        <v>0</v>
      </c>
      <c r="U14" s="166">
        <f t="shared" si="4"/>
        <v>2195.03</v>
      </c>
      <c r="V14" s="166">
        <f t="shared" si="4"/>
        <v>2195.03</v>
      </c>
      <c r="W14" s="166">
        <f t="shared" si="4"/>
        <v>0</v>
      </c>
      <c r="X14" s="166">
        <f t="shared" si="4"/>
        <v>0</v>
      </c>
      <c r="Y14" s="166">
        <f t="shared" si="4"/>
        <v>0</v>
      </c>
      <c r="Z14" s="166">
        <f t="shared" si="4"/>
        <v>0</v>
      </c>
      <c r="AA14" s="166">
        <f t="shared" si="4"/>
        <v>0</v>
      </c>
      <c r="AB14" s="166"/>
      <c r="AC14" s="166">
        <f>SUM(AC15:AC20)</f>
        <v>3959</v>
      </c>
      <c r="AD14" s="166">
        <f>SUM(AD15:AD20)</f>
        <v>1508</v>
      </c>
      <c r="AE14" s="170"/>
      <c r="AF14" s="170"/>
      <c r="AG14" s="175"/>
      <c r="AH14" s="175"/>
      <c r="AI14" s="176"/>
      <c r="AJ14" s="177"/>
      <c r="AK14" s="175"/>
      <c r="AL14" s="175"/>
      <c r="AM14" s="175"/>
      <c r="AN14" s="163"/>
      <c r="AO14" s="178"/>
      <c r="AP14" s="163"/>
      <c r="AQ14" s="178"/>
      <c r="AR14" s="178"/>
      <c r="AS14" s="178"/>
      <c r="AT14" s="178"/>
      <c r="AU14" s="304"/>
      <c r="AV14" s="178"/>
    </row>
    <row r="15" s="74" customFormat="1" ht="123.75" spans="1:48">
      <c r="A15" s="20">
        <v>6</v>
      </c>
      <c r="B15" s="152" t="s">
        <v>156</v>
      </c>
      <c r="C15" s="152">
        <v>2022</v>
      </c>
      <c r="D15" s="21" t="s">
        <v>125</v>
      </c>
      <c r="E15" s="248" t="s">
        <v>1114</v>
      </c>
      <c r="F15" s="58" t="s">
        <v>45</v>
      </c>
      <c r="G15" s="114" t="s">
        <v>1110</v>
      </c>
      <c r="H15" s="58" t="s">
        <v>158</v>
      </c>
      <c r="I15" s="303" t="s">
        <v>1613</v>
      </c>
      <c r="J15" s="22">
        <v>1</v>
      </c>
      <c r="K15" s="21"/>
      <c r="L15" s="21"/>
      <c r="M15" s="21"/>
      <c r="N15" s="21"/>
      <c r="O15" s="21"/>
      <c r="P15" s="21"/>
      <c r="Q15" s="21"/>
      <c r="R15" s="22">
        <v>1768</v>
      </c>
      <c r="S15" s="114" t="s">
        <v>115</v>
      </c>
      <c r="T15" s="253" t="s">
        <v>1077</v>
      </c>
      <c r="U15" s="115">
        <v>395</v>
      </c>
      <c r="V15" s="115">
        <v>395</v>
      </c>
      <c r="W15" s="115">
        <v>0</v>
      </c>
      <c r="X15" s="115">
        <v>0</v>
      </c>
      <c r="Y15" s="115">
        <v>0</v>
      </c>
      <c r="Z15" s="115">
        <v>0</v>
      </c>
      <c r="AA15" s="115">
        <v>0</v>
      </c>
      <c r="AB15" s="115"/>
      <c r="AC15" s="141">
        <v>505</v>
      </c>
      <c r="AD15" s="141">
        <v>148</v>
      </c>
      <c r="AE15" s="117" t="s">
        <v>160</v>
      </c>
      <c r="AF15" s="112" t="s">
        <v>161</v>
      </c>
      <c r="AG15" s="21" t="s">
        <v>115</v>
      </c>
      <c r="AH15" s="21" t="s">
        <v>1077</v>
      </c>
      <c r="AI15" s="58" t="s">
        <v>80</v>
      </c>
      <c r="AJ15" s="21" t="s">
        <v>81</v>
      </c>
      <c r="AK15" s="21" t="s">
        <v>82</v>
      </c>
      <c r="AL15" s="21" t="s">
        <v>55</v>
      </c>
      <c r="AM15" s="59" t="s">
        <v>63</v>
      </c>
      <c r="AN15" s="21" t="s">
        <v>56</v>
      </c>
      <c r="AO15" s="133" t="s">
        <v>1078</v>
      </c>
      <c r="AP15" s="21"/>
      <c r="AQ15" s="152" t="s">
        <v>1079</v>
      </c>
      <c r="AR15" s="152" t="s">
        <v>1079</v>
      </c>
      <c r="AS15" s="152" t="s">
        <v>1079</v>
      </c>
      <c r="AT15" s="152"/>
      <c r="AU15" s="152" t="s">
        <v>80</v>
      </c>
      <c r="AV15" s="128" t="s">
        <v>1091</v>
      </c>
    </row>
    <row r="16" s="74" customFormat="1" ht="78.75" spans="1:48">
      <c r="A16" s="20">
        <v>7</v>
      </c>
      <c r="B16" s="152" t="s">
        <v>162</v>
      </c>
      <c r="C16" s="152">
        <v>2022</v>
      </c>
      <c r="D16" s="21" t="s">
        <v>125</v>
      </c>
      <c r="E16" s="248" t="s">
        <v>1614</v>
      </c>
      <c r="F16" s="58" t="s">
        <v>45</v>
      </c>
      <c r="G16" s="114" t="s">
        <v>1110</v>
      </c>
      <c r="H16" s="58" t="s">
        <v>164</v>
      </c>
      <c r="I16" s="117" t="s">
        <v>1456</v>
      </c>
      <c r="J16" s="22">
        <v>1</v>
      </c>
      <c r="K16" s="21"/>
      <c r="L16" s="21"/>
      <c r="M16" s="21"/>
      <c r="N16" s="21"/>
      <c r="O16" s="21"/>
      <c r="P16" s="21"/>
      <c r="Q16" s="21"/>
      <c r="R16" s="22">
        <v>3371</v>
      </c>
      <c r="S16" s="114" t="s">
        <v>168</v>
      </c>
      <c r="T16" s="253" t="s">
        <v>1117</v>
      </c>
      <c r="U16" s="115">
        <v>377</v>
      </c>
      <c r="V16" s="115">
        <v>377</v>
      </c>
      <c r="W16" s="115">
        <v>0</v>
      </c>
      <c r="X16" s="115">
        <v>0</v>
      </c>
      <c r="Y16" s="115">
        <v>0</v>
      </c>
      <c r="Z16" s="115">
        <v>0</v>
      </c>
      <c r="AA16" s="115">
        <v>0</v>
      </c>
      <c r="AB16" s="115"/>
      <c r="AC16" s="141">
        <v>963</v>
      </c>
      <c r="AD16" s="141">
        <v>290</v>
      </c>
      <c r="AE16" s="117" t="s">
        <v>166</v>
      </c>
      <c r="AF16" s="117" t="s">
        <v>167</v>
      </c>
      <c r="AG16" s="21" t="s">
        <v>168</v>
      </c>
      <c r="AH16" s="21" t="s">
        <v>1117</v>
      </c>
      <c r="AI16" s="58" t="s">
        <v>80</v>
      </c>
      <c r="AJ16" s="21" t="s">
        <v>81</v>
      </c>
      <c r="AK16" s="21" t="s">
        <v>82</v>
      </c>
      <c r="AL16" s="21" t="s">
        <v>55</v>
      </c>
      <c r="AM16" s="21" t="s">
        <v>170</v>
      </c>
      <c r="AN16" s="21" t="s">
        <v>56</v>
      </c>
      <c r="AO16" s="133" t="s">
        <v>1078</v>
      </c>
      <c r="AP16" s="21"/>
      <c r="AQ16" s="152" t="s">
        <v>1079</v>
      </c>
      <c r="AR16" s="152" t="s">
        <v>1079</v>
      </c>
      <c r="AS16" s="152" t="s">
        <v>1079</v>
      </c>
      <c r="AT16" s="152"/>
      <c r="AU16" s="152" t="s">
        <v>80</v>
      </c>
      <c r="AV16" s="128" t="s">
        <v>1091</v>
      </c>
    </row>
    <row r="17" s="74" customFormat="1" ht="90" customHeight="1" spans="1:48">
      <c r="A17" s="20">
        <v>8</v>
      </c>
      <c r="B17" s="152" t="s">
        <v>171</v>
      </c>
      <c r="C17" s="152">
        <v>2022</v>
      </c>
      <c r="D17" s="21" t="s">
        <v>125</v>
      </c>
      <c r="E17" s="248" t="s">
        <v>172</v>
      </c>
      <c r="F17" s="58" t="s">
        <v>45</v>
      </c>
      <c r="G17" s="114" t="s">
        <v>1110</v>
      </c>
      <c r="H17" s="58" t="s">
        <v>173</v>
      </c>
      <c r="I17" s="117" t="s">
        <v>1615</v>
      </c>
      <c r="J17" s="22">
        <v>1</v>
      </c>
      <c r="K17" s="21"/>
      <c r="L17" s="21"/>
      <c r="M17" s="21"/>
      <c r="N17" s="21"/>
      <c r="O17" s="21"/>
      <c r="P17" s="21"/>
      <c r="Q17" s="21"/>
      <c r="R17" s="22">
        <v>1750</v>
      </c>
      <c r="S17" s="114" t="s">
        <v>177</v>
      </c>
      <c r="T17" s="253" t="s">
        <v>178</v>
      </c>
      <c r="U17" s="115">
        <v>397</v>
      </c>
      <c r="V17" s="115">
        <v>397</v>
      </c>
      <c r="W17" s="115">
        <v>0</v>
      </c>
      <c r="X17" s="115">
        <v>0</v>
      </c>
      <c r="Y17" s="115">
        <v>0</v>
      </c>
      <c r="Z17" s="115">
        <v>0</v>
      </c>
      <c r="AA17" s="115">
        <v>0</v>
      </c>
      <c r="AB17" s="115"/>
      <c r="AC17" s="141">
        <v>500</v>
      </c>
      <c r="AD17" s="141">
        <v>300</v>
      </c>
      <c r="AE17" s="117" t="s">
        <v>175</v>
      </c>
      <c r="AF17" s="117" t="s">
        <v>1119</v>
      </c>
      <c r="AG17" s="21" t="s">
        <v>177</v>
      </c>
      <c r="AH17" s="21" t="s">
        <v>178</v>
      </c>
      <c r="AI17" s="58" t="s">
        <v>80</v>
      </c>
      <c r="AJ17" s="21" t="s">
        <v>81</v>
      </c>
      <c r="AK17" s="21" t="s">
        <v>82</v>
      </c>
      <c r="AL17" s="21" t="s">
        <v>55</v>
      </c>
      <c r="AM17" s="21" t="s">
        <v>179</v>
      </c>
      <c r="AN17" s="21" t="s">
        <v>56</v>
      </c>
      <c r="AO17" s="133" t="s">
        <v>1078</v>
      </c>
      <c r="AP17" s="21"/>
      <c r="AQ17" s="152" t="s">
        <v>1079</v>
      </c>
      <c r="AR17" s="152" t="s">
        <v>1079</v>
      </c>
      <c r="AS17" s="152" t="s">
        <v>1079</v>
      </c>
      <c r="AT17" s="152"/>
      <c r="AU17" s="152" t="s">
        <v>80</v>
      </c>
      <c r="AV17" s="128" t="s">
        <v>1091</v>
      </c>
    </row>
    <row r="18" s="74" customFormat="1" ht="135" spans="1:48">
      <c r="A18" s="20">
        <v>9</v>
      </c>
      <c r="B18" s="152" t="s">
        <v>180</v>
      </c>
      <c r="C18" s="152">
        <v>2022</v>
      </c>
      <c r="D18" s="21" t="s">
        <v>125</v>
      </c>
      <c r="E18" s="248" t="s">
        <v>181</v>
      </c>
      <c r="F18" s="114" t="s">
        <v>45</v>
      </c>
      <c r="G18" s="114" t="s">
        <v>1110</v>
      </c>
      <c r="H18" s="58" t="s">
        <v>182</v>
      </c>
      <c r="I18" s="303" t="s">
        <v>1616</v>
      </c>
      <c r="J18" s="22">
        <v>1</v>
      </c>
      <c r="K18" s="21"/>
      <c r="L18" s="21"/>
      <c r="M18" s="21"/>
      <c r="N18" s="21"/>
      <c r="O18" s="21"/>
      <c r="P18" s="21"/>
      <c r="Q18" s="21"/>
      <c r="R18" s="22">
        <v>3584</v>
      </c>
      <c r="S18" s="114" t="s">
        <v>78</v>
      </c>
      <c r="T18" s="253" t="s">
        <v>1076</v>
      </c>
      <c r="U18" s="115">
        <v>376.03</v>
      </c>
      <c r="V18" s="115">
        <v>376.03</v>
      </c>
      <c r="W18" s="115">
        <v>0</v>
      </c>
      <c r="X18" s="115">
        <v>0</v>
      </c>
      <c r="Y18" s="115">
        <v>0</v>
      </c>
      <c r="Z18" s="115">
        <v>0</v>
      </c>
      <c r="AA18" s="115">
        <v>0</v>
      </c>
      <c r="AB18" s="115"/>
      <c r="AC18" s="141">
        <v>1024</v>
      </c>
      <c r="AD18" s="141">
        <v>369</v>
      </c>
      <c r="AE18" s="117" t="s">
        <v>1459</v>
      </c>
      <c r="AF18" s="117" t="s">
        <v>1460</v>
      </c>
      <c r="AG18" s="21" t="s">
        <v>78</v>
      </c>
      <c r="AH18" s="21" t="s">
        <v>1076</v>
      </c>
      <c r="AI18" s="58" t="s">
        <v>80</v>
      </c>
      <c r="AJ18" s="21" t="s">
        <v>81</v>
      </c>
      <c r="AK18" s="21" t="s">
        <v>82</v>
      </c>
      <c r="AL18" s="21" t="s">
        <v>55</v>
      </c>
      <c r="AM18" s="21" t="s">
        <v>187</v>
      </c>
      <c r="AN18" s="21" t="s">
        <v>56</v>
      </c>
      <c r="AO18" s="133" t="s">
        <v>1078</v>
      </c>
      <c r="AP18" s="21"/>
      <c r="AQ18" s="152" t="s">
        <v>1079</v>
      </c>
      <c r="AR18" s="152" t="s">
        <v>1079</v>
      </c>
      <c r="AS18" s="152" t="s">
        <v>1079</v>
      </c>
      <c r="AT18" s="152"/>
      <c r="AU18" s="152" t="s">
        <v>80</v>
      </c>
      <c r="AV18" s="133" t="s">
        <v>1461</v>
      </c>
    </row>
    <row r="19" s="74" customFormat="1" ht="56.25" spans="1:48">
      <c r="A19" s="20">
        <v>10</v>
      </c>
      <c r="B19" s="152" t="s">
        <v>194</v>
      </c>
      <c r="C19" s="152">
        <v>2022</v>
      </c>
      <c r="D19" s="21" t="s">
        <v>125</v>
      </c>
      <c r="E19" s="248" t="s">
        <v>1122</v>
      </c>
      <c r="F19" s="58" t="s">
        <v>45</v>
      </c>
      <c r="G19" s="114">
        <v>2022</v>
      </c>
      <c r="H19" s="58" t="s">
        <v>196</v>
      </c>
      <c r="I19" s="117" t="s">
        <v>1462</v>
      </c>
      <c r="J19" s="22">
        <v>1</v>
      </c>
      <c r="K19" s="21"/>
      <c r="L19" s="21"/>
      <c r="M19" s="21"/>
      <c r="N19" s="21"/>
      <c r="O19" s="21"/>
      <c r="P19" s="21"/>
      <c r="Q19" s="21"/>
      <c r="R19" s="22">
        <v>557</v>
      </c>
      <c r="S19" s="114" t="s">
        <v>200</v>
      </c>
      <c r="T19" s="253" t="s">
        <v>201</v>
      </c>
      <c r="U19" s="115">
        <v>300</v>
      </c>
      <c r="V19" s="115">
        <v>300</v>
      </c>
      <c r="W19" s="115">
        <v>0</v>
      </c>
      <c r="X19" s="115">
        <v>0</v>
      </c>
      <c r="Y19" s="115">
        <v>0</v>
      </c>
      <c r="Z19" s="115">
        <v>0</v>
      </c>
      <c r="AA19" s="115">
        <v>0</v>
      </c>
      <c r="AB19" s="115"/>
      <c r="AC19" s="141">
        <v>159</v>
      </c>
      <c r="AD19" s="141">
        <v>72</v>
      </c>
      <c r="AE19" s="117" t="s">
        <v>1124</v>
      </c>
      <c r="AF19" s="117" t="s">
        <v>199</v>
      </c>
      <c r="AG19" s="21" t="s">
        <v>200</v>
      </c>
      <c r="AH19" s="21" t="s">
        <v>201</v>
      </c>
      <c r="AI19" s="58" t="s">
        <v>80</v>
      </c>
      <c r="AJ19" s="21" t="s">
        <v>81</v>
      </c>
      <c r="AK19" s="21" t="s">
        <v>82</v>
      </c>
      <c r="AL19" s="21" t="s">
        <v>55</v>
      </c>
      <c r="AM19" s="21" t="s">
        <v>202</v>
      </c>
      <c r="AN19" s="21" t="s">
        <v>203</v>
      </c>
      <c r="AO19" s="133" t="s">
        <v>1078</v>
      </c>
      <c r="AP19" s="21"/>
      <c r="AQ19" s="152" t="s">
        <v>1079</v>
      </c>
      <c r="AR19" s="152" t="s">
        <v>1079</v>
      </c>
      <c r="AS19" s="152" t="s">
        <v>1079</v>
      </c>
      <c r="AT19" s="152"/>
      <c r="AU19" s="152" t="s">
        <v>80</v>
      </c>
      <c r="AV19" s="133" t="s">
        <v>1080</v>
      </c>
    </row>
    <row r="20" s="74" customFormat="1" ht="56.25" spans="1:48">
      <c r="A20" s="20">
        <v>11</v>
      </c>
      <c r="B20" s="152" t="s">
        <v>254</v>
      </c>
      <c r="C20" s="152">
        <v>2022</v>
      </c>
      <c r="D20" s="22" t="s">
        <v>125</v>
      </c>
      <c r="E20" s="250" t="s">
        <v>1129</v>
      </c>
      <c r="F20" s="114" t="s">
        <v>45</v>
      </c>
      <c r="G20" s="114" t="s">
        <v>1110</v>
      </c>
      <c r="H20" s="114" t="s">
        <v>256</v>
      </c>
      <c r="I20" s="253" t="s">
        <v>1463</v>
      </c>
      <c r="J20" s="22">
        <v>1</v>
      </c>
      <c r="K20" s="22"/>
      <c r="L20" s="22"/>
      <c r="M20" s="22"/>
      <c r="N20" s="22"/>
      <c r="O20" s="22"/>
      <c r="P20" s="22"/>
      <c r="Q20" s="22"/>
      <c r="R20" s="22">
        <v>2828</v>
      </c>
      <c r="S20" s="114" t="s">
        <v>50</v>
      </c>
      <c r="T20" s="253" t="s">
        <v>51</v>
      </c>
      <c r="U20" s="115">
        <v>350</v>
      </c>
      <c r="V20" s="115">
        <v>350</v>
      </c>
      <c r="W20" s="115">
        <v>0</v>
      </c>
      <c r="X20" s="115">
        <v>0</v>
      </c>
      <c r="Y20" s="115">
        <v>0</v>
      </c>
      <c r="Z20" s="115">
        <v>0</v>
      </c>
      <c r="AA20" s="115">
        <v>0</v>
      </c>
      <c r="AB20" s="115"/>
      <c r="AC20" s="141">
        <v>808</v>
      </c>
      <c r="AD20" s="141">
        <v>329</v>
      </c>
      <c r="AE20" s="253" t="s">
        <v>1131</v>
      </c>
      <c r="AF20" s="253" t="s">
        <v>259</v>
      </c>
      <c r="AG20" s="22" t="s">
        <v>50</v>
      </c>
      <c r="AH20" s="21" t="s">
        <v>51</v>
      </c>
      <c r="AI20" s="58" t="s">
        <v>80</v>
      </c>
      <c r="AJ20" s="21" t="s">
        <v>81</v>
      </c>
      <c r="AK20" s="21" t="s">
        <v>82</v>
      </c>
      <c r="AL20" s="21" t="s">
        <v>55</v>
      </c>
      <c r="AM20" s="21" t="s">
        <v>131</v>
      </c>
      <c r="AN20" s="21" t="s">
        <v>203</v>
      </c>
      <c r="AO20" s="21" t="s">
        <v>1078</v>
      </c>
      <c r="AP20" s="21"/>
      <c r="AQ20" s="152" t="s">
        <v>1079</v>
      </c>
      <c r="AR20" s="152" t="s">
        <v>1079</v>
      </c>
      <c r="AS20" s="152" t="s">
        <v>1079</v>
      </c>
      <c r="AT20" s="152"/>
      <c r="AU20" s="152" t="s">
        <v>80</v>
      </c>
      <c r="AV20" s="133" t="s">
        <v>1080</v>
      </c>
    </row>
    <row r="21" s="3" customFormat="1" ht="18" customHeight="1" spans="1:48">
      <c r="A21" s="165"/>
      <c r="B21" s="156" t="s">
        <v>281</v>
      </c>
      <c r="C21" s="156"/>
      <c r="D21" s="156"/>
      <c r="E21" s="157"/>
      <c r="F21" s="156"/>
      <c r="G21" s="156"/>
      <c r="H21" s="157"/>
      <c r="I21" s="156"/>
      <c r="J21" s="166">
        <v>0</v>
      </c>
      <c r="K21" s="166">
        <v>0</v>
      </c>
      <c r="L21" s="166">
        <v>0</v>
      </c>
      <c r="M21" s="166">
        <v>0</v>
      </c>
      <c r="N21" s="166">
        <v>0</v>
      </c>
      <c r="O21" s="166">
        <v>0</v>
      </c>
      <c r="P21" s="166">
        <v>0</v>
      </c>
      <c r="Q21" s="166">
        <v>0</v>
      </c>
      <c r="R21" s="166">
        <v>0</v>
      </c>
      <c r="S21" s="166">
        <v>0</v>
      </c>
      <c r="T21" s="166">
        <v>0</v>
      </c>
      <c r="U21" s="166">
        <v>0</v>
      </c>
      <c r="V21" s="166">
        <v>0</v>
      </c>
      <c r="W21" s="166">
        <v>0</v>
      </c>
      <c r="X21" s="166">
        <v>0</v>
      </c>
      <c r="Y21" s="166">
        <v>0</v>
      </c>
      <c r="Z21" s="166">
        <v>0</v>
      </c>
      <c r="AA21" s="166">
        <v>0</v>
      </c>
      <c r="AB21" s="166"/>
      <c r="AC21" s="166">
        <v>0</v>
      </c>
      <c r="AD21" s="166">
        <v>0</v>
      </c>
      <c r="AE21" s="174"/>
      <c r="AF21" s="174"/>
      <c r="AG21" s="165"/>
      <c r="AH21" s="182"/>
      <c r="AI21" s="183"/>
      <c r="AJ21" s="182"/>
      <c r="AK21" s="165"/>
      <c r="AL21" s="184"/>
      <c r="AM21" s="175"/>
      <c r="AN21" s="163"/>
      <c r="AO21" s="178"/>
      <c r="AP21" s="163"/>
      <c r="AQ21" s="178"/>
      <c r="AR21" s="178"/>
      <c r="AS21" s="178"/>
      <c r="AT21" s="178"/>
      <c r="AU21" s="304"/>
      <c r="AV21" s="178"/>
    </row>
    <row r="22" s="3" customFormat="1" ht="18" customHeight="1" spans="1:48">
      <c r="A22" s="165"/>
      <c r="B22" s="156" t="s">
        <v>282</v>
      </c>
      <c r="C22" s="156"/>
      <c r="D22" s="156"/>
      <c r="E22" s="157"/>
      <c r="F22" s="156"/>
      <c r="G22" s="156"/>
      <c r="H22" s="157"/>
      <c r="I22" s="156"/>
      <c r="J22" s="166">
        <f t="shared" ref="J22:AA22" si="5">SUM(J23:J27)</f>
        <v>5</v>
      </c>
      <c r="K22" s="166">
        <f t="shared" si="5"/>
        <v>0</v>
      </c>
      <c r="L22" s="166">
        <f t="shared" si="5"/>
        <v>0</v>
      </c>
      <c r="M22" s="166">
        <f t="shared" si="5"/>
        <v>0</v>
      </c>
      <c r="N22" s="166">
        <f t="shared" si="5"/>
        <v>0</v>
      </c>
      <c r="O22" s="166">
        <f t="shared" si="5"/>
        <v>0</v>
      </c>
      <c r="P22" s="166">
        <f t="shared" si="5"/>
        <v>0</v>
      </c>
      <c r="Q22" s="166">
        <f t="shared" si="5"/>
        <v>0</v>
      </c>
      <c r="R22" s="166">
        <f t="shared" si="5"/>
        <v>20728</v>
      </c>
      <c r="S22" s="166">
        <f t="shared" si="5"/>
        <v>0</v>
      </c>
      <c r="T22" s="166">
        <f t="shared" si="5"/>
        <v>0</v>
      </c>
      <c r="U22" s="166">
        <f t="shared" si="5"/>
        <v>3541.75</v>
      </c>
      <c r="V22" s="166">
        <f t="shared" si="5"/>
        <v>1261.75</v>
      </c>
      <c r="W22" s="166">
        <f t="shared" si="5"/>
        <v>0</v>
      </c>
      <c r="X22" s="166">
        <f t="shared" si="5"/>
        <v>1881</v>
      </c>
      <c r="Y22" s="166">
        <f t="shared" si="5"/>
        <v>0</v>
      </c>
      <c r="Z22" s="166">
        <f t="shared" si="5"/>
        <v>399</v>
      </c>
      <c r="AA22" s="166">
        <f t="shared" si="5"/>
        <v>0</v>
      </c>
      <c r="AB22" s="166"/>
      <c r="AC22" s="166">
        <f>SUM(AC23:AC27)</f>
        <v>5922</v>
      </c>
      <c r="AD22" s="166">
        <f>SUM(AD23:AD27)</f>
        <v>2645</v>
      </c>
      <c r="AE22" s="174"/>
      <c r="AF22" s="174"/>
      <c r="AG22" s="165"/>
      <c r="AH22" s="182"/>
      <c r="AI22" s="183"/>
      <c r="AJ22" s="182"/>
      <c r="AK22" s="165"/>
      <c r="AL22" s="184"/>
      <c r="AM22" s="175"/>
      <c r="AN22" s="163"/>
      <c r="AO22" s="178"/>
      <c r="AP22" s="163"/>
      <c r="AQ22" s="178"/>
      <c r="AR22" s="178"/>
      <c r="AS22" s="178"/>
      <c r="AT22" s="178"/>
      <c r="AU22" s="304"/>
      <c r="AV22" s="178"/>
    </row>
    <row r="23" s="1" customFormat="1" ht="67.5" spans="1:48">
      <c r="A23" s="20">
        <v>12</v>
      </c>
      <c r="B23" s="158" t="s">
        <v>283</v>
      </c>
      <c r="C23" s="20">
        <v>2022</v>
      </c>
      <c r="D23" s="23" t="s">
        <v>125</v>
      </c>
      <c r="E23" s="251" t="s">
        <v>284</v>
      </c>
      <c r="F23" s="23" t="s">
        <v>45</v>
      </c>
      <c r="G23" s="22" t="s">
        <v>1072</v>
      </c>
      <c r="H23" s="23" t="s">
        <v>285</v>
      </c>
      <c r="I23" s="35" t="s">
        <v>1132</v>
      </c>
      <c r="J23" s="23">
        <v>1</v>
      </c>
      <c r="K23" s="23"/>
      <c r="L23" s="23"/>
      <c r="M23" s="23"/>
      <c r="N23" s="23"/>
      <c r="O23" s="23"/>
      <c r="P23" s="23"/>
      <c r="Q23" s="23"/>
      <c r="R23" s="22">
        <v>7623</v>
      </c>
      <c r="S23" s="23" t="s">
        <v>50</v>
      </c>
      <c r="T23" s="35" t="s">
        <v>51</v>
      </c>
      <c r="U23" s="44">
        <v>1950</v>
      </c>
      <c r="V23" s="44">
        <v>700</v>
      </c>
      <c r="W23" s="44">
        <v>0</v>
      </c>
      <c r="X23" s="44">
        <v>1250</v>
      </c>
      <c r="Y23" s="44">
        <v>0</v>
      </c>
      <c r="Z23" s="44">
        <v>0</v>
      </c>
      <c r="AA23" s="44">
        <v>0</v>
      </c>
      <c r="AB23" s="44"/>
      <c r="AC23" s="50">
        <v>2178</v>
      </c>
      <c r="AD23" s="50">
        <v>1175</v>
      </c>
      <c r="AE23" s="35" t="s">
        <v>1464</v>
      </c>
      <c r="AF23" s="35" t="s">
        <v>1465</v>
      </c>
      <c r="AG23" s="22" t="s">
        <v>50</v>
      </c>
      <c r="AH23" s="21" t="s">
        <v>51</v>
      </c>
      <c r="AI23" s="58" t="s">
        <v>80</v>
      </c>
      <c r="AJ23" s="21" t="s">
        <v>81</v>
      </c>
      <c r="AK23" s="21" t="s">
        <v>82</v>
      </c>
      <c r="AL23" s="21" t="s">
        <v>55</v>
      </c>
      <c r="AM23" s="21" t="s">
        <v>289</v>
      </c>
      <c r="AN23" s="21" t="s">
        <v>56</v>
      </c>
      <c r="AO23" s="21" t="s">
        <v>1078</v>
      </c>
      <c r="AP23" s="21"/>
      <c r="AQ23" s="20" t="s">
        <v>1079</v>
      </c>
      <c r="AR23" s="20" t="s">
        <v>1079</v>
      </c>
      <c r="AS23" s="20" t="s">
        <v>1079</v>
      </c>
      <c r="AT23" s="262" t="s">
        <v>1135</v>
      </c>
      <c r="AU23" s="152" t="s">
        <v>80</v>
      </c>
      <c r="AV23" s="133" t="s">
        <v>1080</v>
      </c>
    </row>
    <row r="24" s="74" customFormat="1" ht="132" customHeight="1" spans="1:49">
      <c r="A24" s="20">
        <v>13</v>
      </c>
      <c r="B24" s="247" t="s">
        <v>290</v>
      </c>
      <c r="C24" s="152">
        <v>2022</v>
      </c>
      <c r="D24" s="23" t="s">
        <v>125</v>
      </c>
      <c r="E24" s="248" t="s">
        <v>291</v>
      </c>
      <c r="F24" s="192" t="s">
        <v>45</v>
      </c>
      <c r="G24" s="114" t="s">
        <v>1072</v>
      </c>
      <c r="H24" s="252" t="s">
        <v>190</v>
      </c>
      <c r="I24" s="254" t="s">
        <v>1466</v>
      </c>
      <c r="J24" s="192">
        <v>1</v>
      </c>
      <c r="K24" s="192"/>
      <c r="L24" s="192"/>
      <c r="M24" s="192"/>
      <c r="N24" s="192"/>
      <c r="O24" s="192"/>
      <c r="P24" s="192"/>
      <c r="Q24" s="192"/>
      <c r="R24" s="114">
        <v>2587</v>
      </c>
      <c r="S24" s="255" t="s">
        <v>70</v>
      </c>
      <c r="T24" s="256" t="s">
        <v>1075</v>
      </c>
      <c r="U24" s="115">
        <v>1200</v>
      </c>
      <c r="V24" s="115">
        <v>400</v>
      </c>
      <c r="W24" s="115">
        <v>0</v>
      </c>
      <c r="X24" s="115">
        <f>U24-V24-Z24</f>
        <v>401</v>
      </c>
      <c r="Y24" s="115">
        <v>0</v>
      </c>
      <c r="Z24" s="115">
        <v>399</v>
      </c>
      <c r="AA24" s="115">
        <v>0</v>
      </c>
      <c r="AB24" s="115"/>
      <c r="AC24" s="141">
        <v>739</v>
      </c>
      <c r="AD24" s="141">
        <v>116</v>
      </c>
      <c r="AE24" s="117" t="s">
        <v>1467</v>
      </c>
      <c r="AF24" s="117" t="s">
        <v>1134</v>
      </c>
      <c r="AG24" s="21" t="s">
        <v>70</v>
      </c>
      <c r="AH24" s="21" t="s">
        <v>1075</v>
      </c>
      <c r="AI24" s="58" t="s">
        <v>80</v>
      </c>
      <c r="AJ24" s="21" t="s">
        <v>81</v>
      </c>
      <c r="AK24" s="21" t="s">
        <v>82</v>
      </c>
      <c r="AL24" s="21" t="s">
        <v>55</v>
      </c>
      <c r="AM24" s="59" t="s">
        <v>289</v>
      </c>
      <c r="AN24" s="21" t="s">
        <v>56</v>
      </c>
      <c r="AO24" s="21" t="s">
        <v>1078</v>
      </c>
      <c r="AP24" s="21"/>
      <c r="AQ24" s="152" t="s">
        <v>1079</v>
      </c>
      <c r="AR24" s="152" t="s">
        <v>1079</v>
      </c>
      <c r="AS24" s="152" t="s">
        <v>1079</v>
      </c>
      <c r="AT24" s="152" t="s">
        <v>1135</v>
      </c>
      <c r="AU24" s="152" t="s">
        <v>80</v>
      </c>
      <c r="AV24" s="133" t="s">
        <v>1080</v>
      </c>
      <c r="AW24" s="74" t="s">
        <v>1135</v>
      </c>
    </row>
    <row r="25" s="1" customFormat="1" ht="105" customHeight="1" spans="1:48">
      <c r="A25" s="20">
        <v>14</v>
      </c>
      <c r="B25" s="158" t="s">
        <v>301</v>
      </c>
      <c r="C25" s="20">
        <v>2022</v>
      </c>
      <c r="D25" s="21" t="s">
        <v>125</v>
      </c>
      <c r="E25" s="71" t="s">
        <v>302</v>
      </c>
      <c r="F25" s="21" t="s">
        <v>45</v>
      </c>
      <c r="G25" s="22" t="s">
        <v>1072</v>
      </c>
      <c r="H25" s="21" t="s">
        <v>303</v>
      </c>
      <c r="I25" s="33" t="s">
        <v>1468</v>
      </c>
      <c r="J25" s="23">
        <v>1</v>
      </c>
      <c r="K25" s="21"/>
      <c r="L25" s="21"/>
      <c r="M25" s="21"/>
      <c r="N25" s="21"/>
      <c r="O25" s="21"/>
      <c r="P25" s="21"/>
      <c r="Q25" s="21"/>
      <c r="R25" s="22">
        <v>2380</v>
      </c>
      <c r="S25" s="23" t="s">
        <v>177</v>
      </c>
      <c r="T25" s="35" t="s">
        <v>178</v>
      </c>
      <c r="U25" s="44">
        <v>350</v>
      </c>
      <c r="V25" s="44">
        <v>120</v>
      </c>
      <c r="W25" s="44">
        <v>0</v>
      </c>
      <c r="X25" s="44">
        <v>230</v>
      </c>
      <c r="Y25" s="44">
        <v>0</v>
      </c>
      <c r="Z25" s="44">
        <v>0</v>
      </c>
      <c r="AA25" s="44">
        <v>0</v>
      </c>
      <c r="AB25" s="44"/>
      <c r="AC25" s="50">
        <v>680</v>
      </c>
      <c r="AD25" s="50">
        <v>300</v>
      </c>
      <c r="AE25" s="33" t="s">
        <v>305</v>
      </c>
      <c r="AF25" s="33" t="s">
        <v>306</v>
      </c>
      <c r="AG25" s="21" t="s">
        <v>177</v>
      </c>
      <c r="AH25" s="21" t="s">
        <v>178</v>
      </c>
      <c r="AI25" s="58" t="s">
        <v>80</v>
      </c>
      <c r="AJ25" s="21" t="s">
        <v>81</v>
      </c>
      <c r="AK25" s="21" t="s">
        <v>82</v>
      </c>
      <c r="AL25" s="21" t="s">
        <v>55</v>
      </c>
      <c r="AM25" s="59" t="s">
        <v>289</v>
      </c>
      <c r="AN25" s="21" t="s">
        <v>56</v>
      </c>
      <c r="AO25" s="21" t="s">
        <v>1078</v>
      </c>
      <c r="AP25" s="21"/>
      <c r="AQ25" s="20" t="s">
        <v>1079</v>
      </c>
      <c r="AR25" s="20" t="s">
        <v>1079</v>
      </c>
      <c r="AS25" s="158" t="s">
        <v>1079</v>
      </c>
      <c r="AT25" s="152" t="s">
        <v>1135</v>
      </c>
      <c r="AU25" s="152" t="s">
        <v>80</v>
      </c>
      <c r="AV25" s="133" t="s">
        <v>1080</v>
      </c>
    </row>
    <row r="26" s="1" customFormat="1" ht="62" customHeight="1" spans="1:48">
      <c r="A26" s="20">
        <v>15</v>
      </c>
      <c r="B26" s="158" t="s">
        <v>307</v>
      </c>
      <c r="C26" s="20">
        <v>2022</v>
      </c>
      <c r="D26" s="21" t="s">
        <v>125</v>
      </c>
      <c r="E26" s="71" t="s">
        <v>308</v>
      </c>
      <c r="F26" s="22" t="s">
        <v>45</v>
      </c>
      <c r="G26" s="22" t="s">
        <v>1072</v>
      </c>
      <c r="H26" s="21" t="s">
        <v>303</v>
      </c>
      <c r="I26" s="33" t="s">
        <v>1469</v>
      </c>
      <c r="J26" s="24">
        <v>1</v>
      </c>
      <c r="K26" s="21"/>
      <c r="L26" s="21"/>
      <c r="M26" s="21"/>
      <c r="N26" s="21"/>
      <c r="O26" s="21"/>
      <c r="P26" s="21"/>
      <c r="Q26" s="21"/>
      <c r="R26" s="22">
        <v>5758</v>
      </c>
      <c r="S26" s="23" t="s">
        <v>177</v>
      </c>
      <c r="T26" s="35" t="s">
        <v>178</v>
      </c>
      <c r="U26" s="44">
        <v>26</v>
      </c>
      <c r="V26" s="44">
        <v>26</v>
      </c>
      <c r="W26" s="44">
        <v>0</v>
      </c>
      <c r="X26" s="44">
        <v>0</v>
      </c>
      <c r="Y26" s="44">
        <v>0</v>
      </c>
      <c r="Z26" s="44">
        <v>0</v>
      </c>
      <c r="AA26" s="44">
        <v>0</v>
      </c>
      <c r="AB26" s="44"/>
      <c r="AC26" s="50">
        <v>1645</v>
      </c>
      <c r="AD26" s="50">
        <v>754</v>
      </c>
      <c r="AE26" s="33" t="s">
        <v>310</v>
      </c>
      <c r="AF26" s="33" t="s">
        <v>311</v>
      </c>
      <c r="AG26" s="21" t="s">
        <v>177</v>
      </c>
      <c r="AH26" s="21" t="s">
        <v>178</v>
      </c>
      <c r="AI26" s="58" t="s">
        <v>80</v>
      </c>
      <c r="AJ26" s="21" t="s">
        <v>81</v>
      </c>
      <c r="AK26" s="21" t="s">
        <v>82</v>
      </c>
      <c r="AL26" s="21" t="s">
        <v>55</v>
      </c>
      <c r="AM26" s="59" t="s">
        <v>289</v>
      </c>
      <c r="AN26" s="21" t="s">
        <v>56</v>
      </c>
      <c r="AO26" s="21" t="s">
        <v>1078</v>
      </c>
      <c r="AP26" s="21"/>
      <c r="AQ26" s="20" t="s">
        <v>1079</v>
      </c>
      <c r="AR26" s="20" t="s">
        <v>1079</v>
      </c>
      <c r="AS26" s="158" t="s">
        <v>1079</v>
      </c>
      <c r="AT26" s="152" t="s">
        <v>1135</v>
      </c>
      <c r="AU26" s="152" t="s">
        <v>387</v>
      </c>
      <c r="AV26" s="133" t="s">
        <v>1080</v>
      </c>
    </row>
    <row r="27" s="1" customFormat="1" ht="45" spans="1:48">
      <c r="A27" s="20">
        <v>16</v>
      </c>
      <c r="B27" s="158" t="s">
        <v>312</v>
      </c>
      <c r="C27" s="20">
        <v>2022</v>
      </c>
      <c r="D27" s="21" t="s">
        <v>125</v>
      </c>
      <c r="E27" s="21" t="s">
        <v>313</v>
      </c>
      <c r="F27" s="22" t="s">
        <v>45</v>
      </c>
      <c r="G27" s="22" t="s">
        <v>1072</v>
      </c>
      <c r="H27" s="21" t="s">
        <v>314</v>
      </c>
      <c r="I27" s="33" t="s">
        <v>1138</v>
      </c>
      <c r="J27" s="21">
        <v>1</v>
      </c>
      <c r="K27" s="21"/>
      <c r="L27" s="21"/>
      <c r="M27" s="21"/>
      <c r="N27" s="21"/>
      <c r="O27" s="21"/>
      <c r="P27" s="21"/>
      <c r="Q27" s="21"/>
      <c r="R27" s="22">
        <v>2380</v>
      </c>
      <c r="S27" s="23" t="s">
        <v>177</v>
      </c>
      <c r="T27" s="35" t="s">
        <v>178</v>
      </c>
      <c r="U27" s="44">
        <v>15.75</v>
      </c>
      <c r="V27" s="44">
        <v>15.75</v>
      </c>
      <c r="W27" s="44">
        <v>0</v>
      </c>
      <c r="X27" s="44">
        <v>0</v>
      </c>
      <c r="Y27" s="44">
        <v>0</v>
      </c>
      <c r="Z27" s="44">
        <v>0</v>
      </c>
      <c r="AA27" s="44">
        <v>0</v>
      </c>
      <c r="AB27" s="44"/>
      <c r="AC27" s="50">
        <v>680</v>
      </c>
      <c r="AD27" s="50">
        <v>300</v>
      </c>
      <c r="AE27" s="33" t="s">
        <v>316</v>
      </c>
      <c r="AF27" s="33" t="s">
        <v>317</v>
      </c>
      <c r="AG27" s="21" t="s">
        <v>177</v>
      </c>
      <c r="AH27" s="21" t="s">
        <v>178</v>
      </c>
      <c r="AI27" s="58" t="s">
        <v>80</v>
      </c>
      <c r="AJ27" s="21" t="s">
        <v>81</v>
      </c>
      <c r="AK27" s="21" t="s">
        <v>82</v>
      </c>
      <c r="AL27" s="21" t="s">
        <v>55</v>
      </c>
      <c r="AM27" s="59" t="s">
        <v>289</v>
      </c>
      <c r="AN27" s="21" t="s">
        <v>56</v>
      </c>
      <c r="AO27" s="21" t="s">
        <v>1078</v>
      </c>
      <c r="AP27" s="21"/>
      <c r="AQ27" s="20" t="s">
        <v>1079</v>
      </c>
      <c r="AR27" s="20" t="s">
        <v>1079</v>
      </c>
      <c r="AS27" s="158" t="s">
        <v>1079</v>
      </c>
      <c r="AT27" s="152" t="s">
        <v>1135</v>
      </c>
      <c r="AU27" s="152" t="s">
        <v>80</v>
      </c>
      <c r="AV27" s="133" t="s">
        <v>1080</v>
      </c>
    </row>
    <row r="28" s="3" customFormat="1" ht="18" customHeight="1" spans="1:48">
      <c r="A28" s="165"/>
      <c r="B28" s="156" t="s">
        <v>359</v>
      </c>
      <c r="C28" s="156"/>
      <c r="D28" s="156"/>
      <c r="E28" s="157"/>
      <c r="F28" s="156"/>
      <c r="G28" s="156"/>
      <c r="H28" s="157"/>
      <c r="I28" s="156"/>
      <c r="J28" s="166">
        <v>0</v>
      </c>
      <c r="K28" s="166">
        <v>0</v>
      </c>
      <c r="L28" s="166">
        <v>0</v>
      </c>
      <c r="M28" s="166">
        <v>0</v>
      </c>
      <c r="N28" s="166">
        <v>0</v>
      </c>
      <c r="O28" s="166">
        <v>0</v>
      </c>
      <c r="P28" s="166">
        <v>0</v>
      </c>
      <c r="Q28" s="166">
        <v>0</v>
      </c>
      <c r="R28" s="166">
        <v>0</v>
      </c>
      <c r="S28" s="166">
        <v>0</v>
      </c>
      <c r="T28" s="166">
        <v>0</v>
      </c>
      <c r="U28" s="166">
        <v>0</v>
      </c>
      <c r="V28" s="166">
        <v>0</v>
      </c>
      <c r="W28" s="166">
        <v>0</v>
      </c>
      <c r="X28" s="166">
        <v>0</v>
      </c>
      <c r="Y28" s="166">
        <v>0</v>
      </c>
      <c r="Z28" s="166">
        <v>0</v>
      </c>
      <c r="AA28" s="166">
        <v>0</v>
      </c>
      <c r="AB28" s="166"/>
      <c r="AC28" s="166" t="e">
        <f>SUM(#REF!)</f>
        <v>#REF!</v>
      </c>
      <c r="AD28" s="166" t="e">
        <f>SUM(#REF!)</f>
        <v>#REF!</v>
      </c>
      <c r="AE28" s="174"/>
      <c r="AF28" s="174"/>
      <c r="AG28" s="165"/>
      <c r="AH28" s="182"/>
      <c r="AI28" s="183"/>
      <c r="AJ28" s="182"/>
      <c r="AK28" s="165"/>
      <c r="AL28" s="184"/>
      <c r="AM28" s="175"/>
      <c r="AN28" s="163"/>
      <c r="AO28" s="178"/>
      <c r="AP28" s="163"/>
      <c r="AQ28" s="178"/>
      <c r="AR28" s="178"/>
      <c r="AS28" s="178"/>
      <c r="AT28" s="178"/>
      <c r="AU28" s="304"/>
      <c r="AV28" s="178"/>
    </row>
    <row r="29" s="3" customFormat="1" ht="18" customHeight="1" spans="1:48">
      <c r="A29" s="165"/>
      <c r="B29" s="156" t="s">
        <v>371</v>
      </c>
      <c r="C29" s="156"/>
      <c r="D29" s="156"/>
      <c r="E29" s="157"/>
      <c r="F29" s="156"/>
      <c r="G29" s="156"/>
      <c r="H29" s="157"/>
      <c r="I29" s="156"/>
      <c r="J29" s="166">
        <v>0</v>
      </c>
      <c r="K29" s="166">
        <v>0</v>
      </c>
      <c r="L29" s="166">
        <v>0</v>
      </c>
      <c r="M29" s="166">
        <v>0</v>
      </c>
      <c r="N29" s="166">
        <v>0</v>
      </c>
      <c r="O29" s="166">
        <v>0</v>
      </c>
      <c r="P29" s="166">
        <v>0</v>
      </c>
      <c r="Q29" s="166">
        <v>0</v>
      </c>
      <c r="R29" s="166">
        <v>0</v>
      </c>
      <c r="S29" s="166">
        <v>0</v>
      </c>
      <c r="T29" s="166">
        <v>0</v>
      </c>
      <c r="U29" s="166">
        <v>0</v>
      </c>
      <c r="V29" s="166">
        <v>0</v>
      </c>
      <c r="W29" s="166">
        <v>0</v>
      </c>
      <c r="X29" s="166">
        <v>0</v>
      </c>
      <c r="Y29" s="166">
        <v>0</v>
      </c>
      <c r="Z29" s="166">
        <v>0</v>
      </c>
      <c r="AA29" s="166">
        <v>0</v>
      </c>
      <c r="AB29" s="166"/>
      <c r="AC29" s="166">
        <v>0</v>
      </c>
      <c r="AD29" s="166">
        <v>0</v>
      </c>
      <c r="AE29" s="174"/>
      <c r="AF29" s="174"/>
      <c r="AG29" s="165"/>
      <c r="AH29" s="182"/>
      <c r="AI29" s="183"/>
      <c r="AJ29" s="182"/>
      <c r="AK29" s="165"/>
      <c r="AL29" s="184"/>
      <c r="AM29" s="175"/>
      <c r="AN29" s="163"/>
      <c r="AO29" s="178"/>
      <c r="AP29" s="163"/>
      <c r="AQ29" s="178"/>
      <c r="AR29" s="178"/>
      <c r="AS29" s="178"/>
      <c r="AT29" s="178"/>
      <c r="AU29" s="304"/>
      <c r="AV29" s="178"/>
    </row>
    <row r="30" s="3" customFormat="1" ht="18" customHeight="1" spans="1:48">
      <c r="A30" s="165"/>
      <c r="B30" s="156" t="s">
        <v>372</v>
      </c>
      <c r="C30" s="156"/>
      <c r="D30" s="156"/>
      <c r="E30" s="157"/>
      <c r="F30" s="156"/>
      <c r="G30" s="156"/>
      <c r="H30" s="157"/>
      <c r="I30" s="156"/>
      <c r="J30" s="166">
        <f t="shared" ref="J30:AA30" si="6">J31+J32++J33+J35</f>
        <v>1</v>
      </c>
      <c r="K30" s="166">
        <f t="shared" si="6"/>
        <v>0</v>
      </c>
      <c r="L30" s="166">
        <f t="shared" si="6"/>
        <v>0</v>
      </c>
      <c r="M30" s="166">
        <f t="shared" si="6"/>
        <v>0</v>
      </c>
      <c r="N30" s="166">
        <f t="shared" si="6"/>
        <v>0</v>
      </c>
      <c r="O30" s="166">
        <f t="shared" si="6"/>
        <v>0</v>
      </c>
      <c r="P30" s="166">
        <f t="shared" si="6"/>
        <v>0</v>
      </c>
      <c r="Q30" s="166">
        <f t="shared" si="6"/>
        <v>0</v>
      </c>
      <c r="R30" s="166">
        <f t="shared" si="6"/>
        <v>2000</v>
      </c>
      <c r="S30" s="166">
        <f t="shared" si="6"/>
        <v>0</v>
      </c>
      <c r="T30" s="166">
        <f t="shared" si="6"/>
        <v>0</v>
      </c>
      <c r="U30" s="166">
        <f t="shared" si="6"/>
        <v>3000</v>
      </c>
      <c r="V30" s="166">
        <f t="shared" si="6"/>
        <v>1119.25</v>
      </c>
      <c r="W30" s="166">
        <f t="shared" si="6"/>
        <v>0</v>
      </c>
      <c r="X30" s="166">
        <f t="shared" si="6"/>
        <v>1880.75</v>
      </c>
      <c r="Y30" s="166">
        <f t="shared" si="6"/>
        <v>0</v>
      </c>
      <c r="Z30" s="166">
        <f t="shared" si="6"/>
        <v>0</v>
      </c>
      <c r="AA30" s="166">
        <f t="shared" si="6"/>
        <v>0</v>
      </c>
      <c r="AB30" s="166"/>
      <c r="AC30" s="166" t="e">
        <f>AC31+AC32++AC33+AC35</f>
        <v>#REF!</v>
      </c>
      <c r="AD30" s="166" t="e">
        <f>AD31+AD32++AD33+AD35</f>
        <v>#REF!</v>
      </c>
      <c r="AE30" s="174"/>
      <c r="AF30" s="174"/>
      <c r="AG30" s="165"/>
      <c r="AH30" s="182"/>
      <c r="AI30" s="183"/>
      <c r="AJ30" s="182"/>
      <c r="AK30" s="165"/>
      <c r="AL30" s="184"/>
      <c r="AM30" s="175"/>
      <c r="AN30" s="163"/>
      <c r="AO30" s="178"/>
      <c r="AP30" s="163"/>
      <c r="AQ30" s="178"/>
      <c r="AR30" s="178"/>
      <c r="AS30" s="178"/>
      <c r="AT30" s="178"/>
      <c r="AU30" s="304"/>
      <c r="AV30" s="178"/>
    </row>
    <row r="31" s="3" customFormat="1" ht="18" customHeight="1" spans="1:48">
      <c r="A31" s="165"/>
      <c r="B31" s="156" t="s">
        <v>373</v>
      </c>
      <c r="C31" s="156"/>
      <c r="D31" s="156"/>
      <c r="E31" s="157"/>
      <c r="F31" s="156"/>
      <c r="G31" s="156"/>
      <c r="H31" s="157"/>
      <c r="I31" s="156"/>
      <c r="J31" s="166">
        <v>0</v>
      </c>
      <c r="K31" s="166">
        <v>0</v>
      </c>
      <c r="L31" s="166">
        <v>0</v>
      </c>
      <c r="M31" s="166">
        <v>0</v>
      </c>
      <c r="N31" s="166">
        <v>0</v>
      </c>
      <c r="O31" s="166">
        <v>0</v>
      </c>
      <c r="P31" s="166">
        <v>0</v>
      </c>
      <c r="Q31" s="166">
        <v>0</v>
      </c>
      <c r="R31" s="166">
        <v>0</v>
      </c>
      <c r="S31" s="166">
        <v>0</v>
      </c>
      <c r="T31" s="166">
        <v>0</v>
      </c>
      <c r="U31" s="166">
        <v>0</v>
      </c>
      <c r="V31" s="166">
        <v>0</v>
      </c>
      <c r="W31" s="166">
        <v>0</v>
      </c>
      <c r="X31" s="166">
        <v>0</v>
      </c>
      <c r="Y31" s="166">
        <v>0</v>
      </c>
      <c r="Z31" s="166">
        <v>0</v>
      </c>
      <c r="AA31" s="166">
        <v>0</v>
      </c>
      <c r="AB31" s="166"/>
      <c r="AC31" s="166">
        <v>0</v>
      </c>
      <c r="AD31" s="166">
        <v>0</v>
      </c>
      <c r="AE31" s="174"/>
      <c r="AF31" s="174"/>
      <c r="AG31" s="165"/>
      <c r="AH31" s="182"/>
      <c r="AI31" s="183"/>
      <c r="AJ31" s="182"/>
      <c r="AK31" s="165"/>
      <c r="AL31" s="184"/>
      <c r="AM31" s="175"/>
      <c r="AN31" s="163"/>
      <c r="AO31" s="178"/>
      <c r="AP31" s="163"/>
      <c r="AQ31" s="178"/>
      <c r="AR31" s="178"/>
      <c r="AS31" s="178"/>
      <c r="AT31" s="178"/>
      <c r="AU31" s="304"/>
      <c r="AV31" s="178"/>
    </row>
    <row r="32" s="3" customFormat="1" ht="18" customHeight="1" spans="1:48">
      <c r="A32" s="165"/>
      <c r="B32" s="156" t="s">
        <v>374</v>
      </c>
      <c r="C32" s="156"/>
      <c r="D32" s="156"/>
      <c r="E32" s="157"/>
      <c r="F32" s="156"/>
      <c r="G32" s="156"/>
      <c r="H32" s="157"/>
      <c r="I32" s="156"/>
      <c r="J32" s="166">
        <v>0</v>
      </c>
      <c r="K32" s="166">
        <v>0</v>
      </c>
      <c r="L32" s="166">
        <v>0</v>
      </c>
      <c r="M32" s="166">
        <v>0</v>
      </c>
      <c r="N32" s="166">
        <v>0</v>
      </c>
      <c r="O32" s="166">
        <v>0</v>
      </c>
      <c r="P32" s="166">
        <v>0</v>
      </c>
      <c r="Q32" s="166">
        <v>0</v>
      </c>
      <c r="R32" s="166">
        <v>0</v>
      </c>
      <c r="S32" s="166">
        <v>0</v>
      </c>
      <c r="T32" s="166">
        <v>0</v>
      </c>
      <c r="U32" s="166">
        <v>0</v>
      </c>
      <c r="V32" s="166">
        <v>0</v>
      </c>
      <c r="W32" s="166">
        <v>0</v>
      </c>
      <c r="X32" s="166">
        <v>0</v>
      </c>
      <c r="Y32" s="166">
        <v>0</v>
      </c>
      <c r="Z32" s="166">
        <v>0</v>
      </c>
      <c r="AA32" s="166">
        <v>0</v>
      </c>
      <c r="AB32" s="166"/>
      <c r="AC32" s="166" t="e">
        <f>SUM(#REF!)</f>
        <v>#REF!</v>
      </c>
      <c r="AD32" s="166" t="e">
        <f>SUM(#REF!)</f>
        <v>#REF!</v>
      </c>
      <c r="AE32" s="174"/>
      <c r="AF32" s="174"/>
      <c r="AG32" s="165"/>
      <c r="AH32" s="182"/>
      <c r="AI32" s="183"/>
      <c r="AJ32" s="182"/>
      <c r="AK32" s="165"/>
      <c r="AL32" s="184"/>
      <c r="AM32" s="175"/>
      <c r="AN32" s="163"/>
      <c r="AO32" s="178"/>
      <c r="AP32" s="163"/>
      <c r="AQ32" s="178"/>
      <c r="AR32" s="178"/>
      <c r="AS32" s="178"/>
      <c r="AT32" s="178"/>
      <c r="AU32" s="304"/>
      <c r="AV32" s="178"/>
    </row>
    <row r="33" s="3" customFormat="1" ht="18" customHeight="1" spans="1:48">
      <c r="A33" s="165"/>
      <c r="B33" s="188" t="s">
        <v>380</v>
      </c>
      <c r="C33" s="188"/>
      <c r="D33" s="188"/>
      <c r="E33" s="157"/>
      <c r="F33" s="188"/>
      <c r="G33" s="188"/>
      <c r="H33" s="157"/>
      <c r="I33" s="188"/>
      <c r="J33" s="166">
        <f t="shared" ref="J33:AA33" si="7">SUM(J34:J34)</f>
        <v>1</v>
      </c>
      <c r="K33" s="166">
        <f t="shared" si="7"/>
        <v>0</v>
      </c>
      <c r="L33" s="166">
        <f t="shared" si="7"/>
        <v>0</v>
      </c>
      <c r="M33" s="166">
        <f t="shared" si="7"/>
        <v>0</v>
      </c>
      <c r="N33" s="166">
        <f t="shared" si="7"/>
        <v>0</v>
      </c>
      <c r="O33" s="166">
        <f t="shared" si="7"/>
        <v>0</v>
      </c>
      <c r="P33" s="166">
        <f t="shared" si="7"/>
        <v>0</v>
      </c>
      <c r="Q33" s="166">
        <f t="shared" si="7"/>
        <v>0</v>
      </c>
      <c r="R33" s="166">
        <f t="shared" si="7"/>
        <v>2000</v>
      </c>
      <c r="S33" s="166">
        <f t="shared" si="7"/>
        <v>0</v>
      </c>
      <c r="T33" s="166">
        <f t="shared" si="7"/>
        <v>0</v>
      </c>
      <c r="U33" s="166">
        <f t="shared" si="7"/>
        <v>3000</v>
      </c>
      <c r="V33" s="166">
        <f t="shared" si="7"/>
        <v>1119.25</v>
      </c>
      <c r="W33" s="166">
        <f t="shared" si="7"/>
        <v>0</v>
      </c>
      <c r="X33" s="166">
        <f t="shared" si="7"/>
        <v>1880.75</v>
      </c>
      <c r="Y33" s="166">
        <f t="shared" si="7"/>
        <v>0</v>
      </c>
      <c r="Z33" s="166">
        <f t="shared" si="7"/>
        <v>0</v>
      </c>
      <c r="AA33" s="166">
        <f t="shared" si="7"/>
        <v>0</v>
      </c>
      <c r="AB33" s="166"/>
      <c r="AC33" s="166">
        <f>SUM(AC34:AC34)</f>
        <v>6945</v>
      </c>
      <c r="AD33" s="166">
        <f>SUM(AD34:AD34)</f>
        <v>3656</v>
      </c>
      <c r="AE33" s="182"/>
      <c r="AF33" s="182"/>
      <c r="AG33" s="182"/>
      <c r="AH33" s="165"/>
      <c r="AI33" s="199"/>
      <c r="AJ33" s="175"/>
      <c r="AK33" s="178"/>
      <c r="AL33" s="178"/>
      <c r="AM33" s="178"/>
      <c r="AN33" s="163"/>
      <c r="AO33" s="178"/>
      <c r="AP33" s="163"/>
      <c r="AQ33" s="178"/>
      <c r="AR33" s="178"/>
      <c r="AS33" s="178"/>
      <c r="AT33" s="178"/>
      <c r="AU33" s="304"/>
      <c r="AV33" s="178"/>
    </row>
    <row r="34" s="74" customFormat="1" ht="56.25" spans="1:48">
      <c r="A34" s="58">
        <v>17</v>
      </c>
      <c r="B34" s="152" t="s">
        <v>381</v>
      </c>
      <c r="C34" s="152">
        <v>2022</v>
      </c>
      <c r="D34" s="21" t="s">
        <v>98</v>
      </c>
      <c r="E34" s="58" t="s">
        <v>382</v>
      </c>
      <c r="F34" s="58" t="s">
        <v>383</v>
      </c>
      <c r="G34" s="114" t="s">
        <v>1142</v>
      </c>
      <c r="H34" s="58" t="s">
        <v>164</v>
      </c>
      <c r="I34" s="117" t="s">
        <v>384</v>
      </c>
      <c r="J34" s="21">
        <v>1</v>
      </c>
      <c r="K34" s="21"/>
      <c r="L34" s="21"/>
      <c r="M34" s="21"/>
      <c r="N34" s="21"/>
      <c r="O34" s="21"/>
      <c r="P34" s="21"/>
      <c r="Q34" s="21"/>
      <c r="R34" s="22">
        <v>2000</v>
      </c>
      <c r="S34" s="58" t="s">
        <v>387</v>
      </c>
      <c r="T34" s="58" t="s">
        <v>388</v>
      </c>
      <c r="U34" s="115">
        <v>3000</v>
      </c>
      <c r="V34" s="115">
        <v>1119.25</v>
      </c>
      <c r="W34" s="115">
        <v>0</v>
      </c>
      <c r="X34" s="115">
        <f>U34-V34</f>
        <v>1880.75</v>
      </c>
      <c r="Y34" s="115">
        <v>0</v>
      </c>
      <c r="Z34" s="115">
        <v>0</v>
      </c>
      <c r="AA34" s="115">
        <v>0</v>
      </c>
      <c r="AB34" s="115"/>
      <c r="AC34" s="141">
        <v>6945</v>
      </c>
      <c r="AD34" s="141">
        <v>3656</v>
      </c>
      <c r="AE34" s="117" t="s">
        <v>385</v>
      </c>
      <c r="AF34" s="117" t="s">
        <v>386</v>
      </c>
      <c r="AG34" s="21" t="s">
        <v>387</v>
      </c>
      <c r="AH34" s="21" t="s">
        <v>388</v>
      </c>
      <c r="AI34" s="58" t="s">
        <v>387</v>
      </c>
      <c r="AJ34" s="21" t="s">
        <v>388</v>
      </c>
      <c r="AK34" s="21" t="s">
        <v>389</v>
      </c>
      <c r="AL34" s="21" t="s">
        <v>55</v>
      </c>
      <c r="AM34" s="21" t="s">
        <v>63</v>
      </c>
      <c r="AN34" s="21" t="s">
        <v>56</v>
      </c>
      <c r="AO34" s="21" t="s">
        <v>1078</v>
      </c>
      <c r="AP34" s="21"/>
      <c r="AQ34" s="152" t="s">
        <v>1079</v>
      </c>
      <c r="AR34" s="152" t="s">
        <v>1079</v>
      </c>
      <c r="AS34" s="152" t="s">
        <v>1079</v>
      </c>
      <c r="AT34" s="152"/>
      <c r="AU34" s="152" t="s">
        <v>541</v>
      </c>
      <c r="AV34" s="133" t="s">
        <v>1080</v>
      </c>
    </row>
    <row r="35" s="3" customFormat="1" ht="18" customHeight="1" spans="1:48">
      <c r="A35" s="165"/>
      <c r="B35" s="156" t="s">
        <v>390</v>
      </c>
      <c r="C35" s="156"/>
      <c r="D35" s="156"/>
      <c r="E35" s="157"/>
      <c r="F35" s="156"/>
      <c r="G35" s="156"/>
      <c r="H35" s="157"/>
      <c r="I35" s="156"/>
      <c r="J35" s="166">
        <v>0</v>
      </c>
      <c r="K35" s="166">
        <v>0</v>
      </c>
      <c r="L35" s="166">
        <v>0</v>
      </c>
      <c r="M35" s="166">
        <v>0</v>
      </c>
      <c r="N35" s="166">
        <v>0</v>
      </c>
      <c r="O35" s="166">
        <v>0</v>
      </c>
      <c r="P35" s="166">
        <v>0</v>
      </c>
      <c r="Q35" s="166">
        <v>0</v>
      </c>
      <c r="R35" s="166">
        <v>0</v>
      </c>
      <c r="S35" s="166">
        <v>0</v>
      </c>
      <c r="T35" s="166">
        <v>0</v>
      </c>
      <c r="U35" s="166">
        <v>0</v>
      </c>
      <c r="V35" s="166">
        <v>0</v>
      </c>
      <c r="W35" s="166">
        <v>0</v>
      </c>
      <c r="X35" s="166">
        <v>0</v>
      </c>
      <c r="Y35" s="166">
        <v>0</v>
      </c>
      <c r="Z35" s="166">
        <v>0</v>
      </c>
      <c r="AA35" s="166">
        <v>0</v>
      </c>
      <c r="AB35" s="166"/>
      <c r="AC35" s="166">
        <v>0</v>
      </c>
      <c r="AD35" s="166">
        <v>0</v>
      </c>
      <c r="AE35" s="174"/>
      <c r="AF35" s="174"/>
      <c r="AG35" s="165"/>
      <c r="AH35" s="182"/>
      <c r="AI35" s="183"/>
      <c r="AJ35" s="182"/>
      <c r="AK35" s="165"/>
      <c r="AL35" s="184"/>
      <c r="AM35" s="175"/>
      <c r="AN35" s="163"/>
      <c r="AO35" s="178"/>
      <c r="AP35" s="163"/>
      <c r="AQ35" s="178"/>
      <c r="AR35" s="178"/>
      <c r="AS35" s="178"/>
      <c r="AT35" s="178"/>
      <c r="AU35" s="304"/>
      <c r="AV35" s="178"/>
    </row>
    <row r="36" s="3" customFormat="1" ht="18" customHeight="1" spans="1:48">
      <c r="A36" s="155"/>
      <c r="B36" s="156" t="s">
        <v>391</v>
      </c>
      <c r="C36" s="156"/>
      <c r="D36" s="156"/>
      <c r="E36" s="157"/>
      <c r="F36" s="156"/>
      <c r="G36" s="156"/>
      <c r="H36" s="157"/>
      <c r="I36" s="156"/>
      <c r="J36" s="166">
        <f t="shared" ref="J36:AA36" si="8">J37+J42</f>
        <v>4</v>
      </c>
      <c r="K36" s="166">
        <f t="shared" si="8"/>
        <v>0</v>
      </c>
      <c r="L36" s="166">
        <f t="shared" si="8"/>
        <v>0</v>
      </c>
      <c r="M36" s="166">
        <f t="shared" si="8"/>
        <v>0</v>
      </c>
      <c r="N36" s="166">
        <f t="shared" si="8"/>
        <v>0</v>
      </c>
      <c r="O36" s="166">
        <f t="shared" si="8"/>
        <v>0</v>
      </c>
      <c r="P36" s="166">
        <f t="shared" si="8"/>
        <v>0</v>
      </c>
      <c r="Q36" s="166">
        <f t="shared" si="8"/>
        <v>0</v>
      </c>
      <c r="R36" s="166">
        <f t="shared" si="8"/>
        <v>2513</v>
      </c>
      <c r="S36" s="166">
        <f t="shared" si="8"/>
        <v>0</v>
      </c>
      <c r="T36" s="166">
        <f t="shared" si="8"/>
        <v>0</v>
      </c>
      <c r="U36" s="166">
        <f t="shared" si="8"/>
        <v>1446.11</v>
      </c>
      <c r="V36" s="166">
        <f t="shared" si="8"/>
        <v>752.97</v>
      </c>
      <c r="W36" s="166">
        <f t="shared" si="8"/>
        <v>0</v>
      </c>
      <c r="X36" s="166">
        <f t="shared" si="8"/>
        <v>693.14</v>
      </c>
      <c r="Y36" s="166">
        <f t="shared" si="8"/>
        <v>0</v>
      </c>
      <c r="Z36" s="166">
        <f t="shared" si="8"/>
        <v>0</v>
      </c>
      <c r="AA36" s="166">
        <f t="shared" si="8"/>
        <v>0</v>
      </c>
      <c r="AB36" s="166"/>
      <c r="AC36" s="166">
        <f>AC37+AC42</f>
        <v>718</v>
      </c>
      <c r="AD36" s="166">
        <f>AD37+AD42</f>
        <v>231</v>
      </c>
      <c r="AE36" s="170"/>
      <c r="AF36" s="170"/>
      <c r="AG36" s="175"/>
      <c r="AH36" s="175"/>
      <c r="AI36" s="176"/>
      <c r="AJ36" s="177"/>
      <c r="AK36" s="175"/>
      <c r="AL36" s="175"/>
      <c r="AM36" s="175"/>
      <c r="AN36" s="163"/>
      <c r="AO36" s="178"/>
      <c r="AP36" s="163"/>
      <c r="AQ36" s="178"/>
      <c r="AR36" s="178"/>
      <c r="AS36" s="178"/>
      <c r="AT36" s="178"/>
      <c r="AU36" s="304"/>
      <c r="AV36" s="178"/>
    </row>
    <row r="37" s="3" customFormat="1" ht="18" customHeight="1" spans="1:48">
      <c r="A37" s="155"/>
      <c r="B37" s="156" t="s">
        <v>392</v>
      </c>
      <c r="C37" s="156"/>
      <c r="D37" s="156"/>
      <c r="E37" s="157"/>
      <c r="F37" s="156"/>
      <c r="G37" s="156"/>
      <c r="H37" s="157"/>
      <c r="I37" s="156"/>
      <c r="J37" s="166">
        <f t="shared" ref="J37:AA37" si="9">SUM(J38:J41)</f>
        <v>4</v>
      </c>
      <c r="K37" s="166">
        <f t="shared" si="9"/>
        <v>0</v>
      </c>
      <c r="L37" s="166">
        <f t="shared" si="9"/>
        <v>0</v>
      </c>
      <c r="M37" s="166">
        <f t="shared" si="9"/>
        <v>0</v>
      </c>
      <c r="N37" s="166">
        <f t="shared" si="9"/>
        <v>0</v>
      </c>
      <c r="O37" s="166">
        <f t="shared" si="9"/>
        <v>0</v>
      </c>
      <c r="P37" s="166">
        <f t="shared" si="9"/>
        <v>0</v>
      </c>
      <c r="Q37" s="166">
        <f t="shared" si="9"/>
        <v>0</v>
      </c>
      <c r="R37" s="166">
        <f t="shared" si="9"/>
        <v>2513</v>
      </c>
      <c r="S37" s="166">
        <f t="shared" si="9"/>
        <v>0</v>
      </c>
      <c r="T37" s="166">
        <f t="shared" si="9"/>
        <v>0</v>
      </c>
      <c r="U37" s="166">
        <f t="shared" si="9"/>
        <v>1446.11</v>
      </c>
      <c r="V37" s="166">
        <f t="shared" si="9"/>
        <v>752.97</v>
      </c>
      <c r="W37" s="166">
        <f t="shared" si="9"/>
        <v>0</v>
      </c>
      <c r="X37" s="166">
        <f t="shared" si="9"/>
        <v>693.14</v>
      </c>
      <c r="Y37" s="166">
        <f t="shared" si="9"/>
        <v>0</v>
      </c>
      <c r="Z37" s="166">
        <f t="shared" si="9"/>
        <v>0</v>
      </c>
      <c r="AA37" s="166">
        <f t="shared" si="9"/>
        <v>0</v>
      </c>
      <c r="AB37" s="166"/>
      <c r="AC37" s="166">
        <f>SUM(AC38:AC41)</f>
        <v>718</v>
      </c>
      <c r="AD37" s="166">
        <f>SUM(AD38:AD41)</f>
        <v>231</v>
      </c>
      <c r="AE37" s="170"/>
      <c r="AF37" s="170"/>
      <c r="AG37" s="175"/>
      <c r="AH37" s="175"/>
      <c r="AI37" s="176"/>
      <c r="AJ37" s="177"/>
      <c r="AK37" s="175"/>
      <c r="AL37" s="175"/>
      <c r="AM37" s="175"/>
      <c r="AN37" s="163"/>
      <c r="AO37" s="178"/>
      <c r="AP37" s="163"/>
      <c r="AQ37" s="178"/>
      <c r="AR37" s="178"/>
      <c r="AS37" s="178"/>
      <c r="AT37" s="178"/>
      <c r="AU37" s="304"/>
      <c r="AV37" s="178"/>
    </row>
    <row r="38" s="74" customFormat="1" ht="72" customHeight="1" spans="1:48">
      <c r="A38" s="20">
        <v>18</v>
      </c>
      <c r="B38" s="152" t="s">
        <v>410</v>
      </c>
      <c r="C38" s="152">
        <v>2022</v>
      </c>
      <c r="D38" s="20" t="s">
        <v>394</v>
      </c>
      <c r="E38" s="248" t="s">
        <v>1491</v>
      </c>
      <c r="F38" s="249" t="s">
        <v>45</v>
      </c>
      <c r="G38" s="114" t="s">
        <v>1074</v>
      </c>
      <c r="H38" s="252" t="s">
        <v>412</v>
      </c>
      <c r="I38" s="254" t="s">
        <v>1492</v>
      </c>
      <c r="J38" s="24">
        <v>1</v>
      </c>
      <c r="K38" s="24"/>
      <c r="L38" s="24"/>
      <c r="M38" s="24"/>
      <c r="N38" s="24"/>
      <c r="O38" s="24"/>
      <c r="P38" s="24"/>
      <c r="Q38" s="24"/>
      <c r="R38" s="22">
        <v>1085</v>
      </c>
      <c r="S38" s="58" t="s">
        <v>70</v>
      </c>
      <c r="T38" s="58" t="s">
        <v>1075</v>
      </c>
      <c r="U38" s="115">
        <v>600</v>
      </c>
      <c r="V38" s="115">
        <v>400</v>
      </c>
      <c r="W38" s="115">
        <v>0</v>
      </c>
      <c r="X38" s="115">
        <v>200</v>
      </c>
      <c r="Y38" s="115">
        <v>0</v>
      </c>
      <c r="Z38" s="115">
        <v>0</v>
      </c>
      <c r="AA38" s="115">
        <v>0</v>
      </c>
      <c r="AB38" s="115"/>
      <c r="AC38" s="141">
        <v>310</v>
      </c>
      <c r="AD38" s="141">
        <v>99</v>
      </c>
      <c r="AE38" s="117" t="s">
        <v>414</v>
      </c>
      <c r="AF38" s="117" t="s">
        <v>415</v>
      </c>
      <c r="AG38" s="21" t="s">
        <v>70</v>
      </c>
      <c r="AH38" s="21" t="s">
        <v>1075</v>
      </c>
      <c r="AI38" s="58" t="s">
        <v>80</v>
      </c>
      <c r="AJ38" s="21" t="s">
        <v>81</v>
      </c>
      <c r="AK38" s="21" t="s">
        <v>82</v>
      </c>
      <c r="AL38" s="21" t="s">
        <v>55</v>
      </c>
      <c r="AM38" s="59" t="s">
        <v>144</v>
      </c>
      <c r="AN38" s="21" t="s">
        <v>56</v>
      </c>
      <c r="AO38" s="21" t="s">
        <v>1078</v>
      </c>
      <c r="AP38" s="21"/>
      <c r="AQ38" s="152" t="s">
        <v>1079</v>
      </c>
      <c r="AR38" s="152" t="s">
        <v>1079</v>
      </c>
      <c r="AS38" s="152" t="s">
        <v>1079</v>
      </c>
      <c r="AT38" s="152"/>
      <c r="AU38" s="152" t="s">
        <v>80</v>
      </c>
      <c r="AV38" s="128" t="s">
        <v>1168</v>
      </c>
    </row>
    <row r="39" s="1" customFormat="1" ht="79" customHeight="1" spans="1:48">
      <c r="A39" s="20">
        <v>19</v>
      </c>
      <c r="B39" s="20" t="s">
        <v>416</v>
      </c>
      <c r="C39" s="20">
        <v>2022</v>
      </c>
      <c r="D39" s="21" t="s">
        <v>394</v>
      </c>
      <c r="E39" s="71" t="s">
        <v>417</v>
      </c>
      <c r="F39" s="21" t="s">
        <v>45</v>
      </c>
      <c r="G39" s="22" t="s">
        <v>1074</v>
      </c>
      <c r="H39" s="21" t="s">
        <v>418</v>
      </c>
      <c r="I39" s="33" t="s">
        <v>1493</v>
      </c>
      <c r="J39" s="22">
        <v>1</v>
      </c>
      <c r="K39" s="21"/>
      <c r="L39" s="21"/>
      <c r="M39" s="21"/>
      <c r="N39" s="21"/>
      <c r="O39" s="21"/>
      <c r="P39" s="21"/>
      <c r="Q39" s="21"/>
      <c r="R39" s="22">
        <v>287</v>
      </c>
      <c r="S39" s="21" t="s">
        <v>177</v>
      </c>
      <c r="T39" s="21" t="s">
        <v>178</v>
      </c>
      <c r="U39" s="44">
        <v>66</v>
      </c>
      <c r="V39" s="44">
        <v>66</v>
      </c>
      <c r="W39" s="44">
        <v>0</v>
      </c>
      <c r="X39" s="44">
        <v>0</v>
      </c>
      <c r="Y39" s="44">
        <v>0</v>
      </c>
      <c r="Z39" s="44">
        <v>0</v>
      </c>
      <c r="AA39" s="44">
        <v>0</v>
      </c>
      <c r="AB39" s="44"/>
      <c r="AC39" s="50">
        <v>82</v>
      </c>
      <c r="AD39" s="50">
        <v>26</v>
      </c>
      <c r="AE39" s="33" t="s">
        <v>420</v>
      </c>
      <c r="AF39" s="33" t="s">
        <v>421</v>
      </c>
      <c r="AG39" s="21" t="s">
        <v>177</v>
      </c>
      <c r="AH39" s="21" t="s">
        <v>178</v>
      </c>
      <c r="AI39" s="58" t="s">
        <v>80</v>
      </c>
      <c r="AJ39" s="21" t="s">
        <v>81</v>
      </c>
      <c r="AK39" s="21" t="s">
        <v>82</v>
      </c>
      <c r="AL39" s="21" t="s">
        <v>55</v>
      </c>
      <c r="AM39" s="21" t="s">
        <v>422</v>
      </c>
      <c r="AN39" s="21" t="s">
        <v>56</v>
      </c>
      <c r="AO39" s="21" t="s">
        <v>1078</v>
      </c>
      <c r="AP39" s="21"/>
      <c r="AQ39" s="20" t="s">
        <v>1079</v>
      </c>
      <c r="AR39" s="20" t="s">
        <v>1079</v>
      </c>
      <c r="AS39" s="158" t="s">
        <v>1079</v>
      </c>
      <c r="AT39" s="20" t="s">
        <v>1135</v>
      </c>
      <c r="AU39" s="152" t="s">
        <v>875</v>
      </c>
      <c r="AV39" s="133" t="s">
        <v>1080</v>
      </c>
    </row>
    <row r="40" s="1" customFormat="1" ht="67.5" spans="1:48">
      <c r="A40" s="20">
        <v>20</v>
      </c>
      <c r="B40" s="20" t="s">
        <v>423</v>
      </c>
      <c r="C40" s="20">
        <v>2022</v>
      </c>
      <c r="D40" s="21" t="s">
        <v>394</v>
      </c>
      <c r="E40" s="71" t="s">
        <v>424</v>
      </c>
      <c r="F40" s="21" t="s">
        <v>45</v>
      </c>
      <c r="G40" s="22" t="s">
        <v>1074</v>
      </c>
      <c r="H40" s="21" t="s">
        <v>425</v>
      </c>
      <c r="I40" s="33" t="s">
        <v>1619</v>
      </c>
      <c r="J40" s="22">
        <v>1</v>
      </c>
      <c r="K40" s="21"/>
      <c r="L40" s="21"/>
      <c r="M40" s="21"/>
      <c r="N40" s="21"/>
      <c r="O40" s="21"/>
      <c r="P40" s="21"/>
      <c r="Q40" s="21"/>
      <c r="R40" s="22">
        <v>56</v>
      </c>
      <c r="S40" s="21" t="s">
        <v>200</v>
      </c>
      <c r="T40" s="21" t="s">
        <v>201</v>
      </c>
      <c r="U40" s="44">
        <v>160</v>
      </c>
      <c r="V40" s="44">
        <v>60</v>
      </c>
      <c r="W40" s="44">
        <v>0</v>
      </c>
      <c r="X40" s="44">
        <v>100</v>
      </c>
      <c r="Y40" s="44">
        <v>0</v>
      </c>
      <c r="Z40" s="44">
        <v>0</v>
      </c>
      <c r="AA40" s="44">
        <v>0</v>
      </c>
      <c r="AB40" s="44"/>
      <c r="AC40" s="50">
        <v>16</v>
      </c>
      <c r="AD40" s="50">
        <v>7</v>
      </c>
      <c r="AE40" s="33" t="s">
        <v>1495</v>
      </c>
      <c r="AF40" s="33" t="s">
        <v>428</v>
      </c>
      <c r="AG40" s="21" t="s">
        <v>200</v>
      </c>
      <c r="AH40" s="21" t="s">
        <v>201</v>
      </c>
      <c r="AI40" s="58" t="s">
        <v>80</v>
      </c>
      <c r="AJ40" s="21" t="s">
        <v>81</v>
      </c>
      <c r="AK40" s="21" t="s">
        <v>82</v>
      </c>
      <c r="AL40" s="21" t="s">
        <v>55</v>
      </c>
      <c r="AM40" s="21" t="s">
        <v>202</v>
      </c>
      <c r="AN40" s="21" t="s">
        <v>56</v>
      </c>
      <c r="AO40" s="21" t="s">
        <v>1078</v>
      </c>
      <c r="AP40" s="21"/>
      <c r="AQ40" s="20" t="s">
        <v>1079</v>
      </c>
      <c r="AR40" s="20" t="s">
        <v>1079</v>
      </c>
      <c r="AS40" s="20" t="s">
        <v>1079</v>
      </c>
      <c r="AT40" s="262" t="s">
        <v>1135</v>
      </c>
      <c r="AU40" s="152" t="str">
        <f>AI40</f>
        <v>农业农村局</v>
      </c>
      <c r="AV40" s="133" t="s">
        <v>1080</v>
      </c>
    </row>
    <row r="41" s="1" customFormat="1" ht="82" customHeight="1" spans="1:48">
      <c r="A41" s="20">
        <v>21</v>
      </c>
      <c r="B41" s="20" t="s">
        <v>469</v>
      </c>
      <c r="C41" s="20">
        <v>2022</v>
      </c>
      <c r="D41" s="20" t="s">
        <v>430</v>
      </c>
      <c r="E41" s="71" t="s">
        <v>470</v>
      </c>
      <c r="F41" s="26" t="s">
        <v>45</v>
      </c>
      <c r="G41" s="22" t="s">
        <v>1074</v>
      </c>
      <c r="H41" s="25" t="s">
        <v>461</v>
      </c>
      <c r="I41" s="36" t="s">
        <v>1497</v>
      </c>
      <c r="J41" s="22">
        <v>1</v>
      </c>
      <c r="K41" s="24"/>
      <c r="L41" s="24"/>
      <c r="M41" s="24"/>
      <c r="N41" s="24"/>
      <c r="O41" s="24"/>
      <c r="P41" s="24"/>
      <c r="Q41" s="24"/>
      <c r="R41" s="22">
        <v>1085</v>
      </c>
      <c r="S41" s="21" t="s">
        <v>1158</v>
      </c>
      <c r="T41" s="21" t="s">
        <v>1159</v>
      </c>
      <c r="U41" s="44">
        <v>620.11</v>
      </c>
      <c r="V41" s="44">
        <v>226.97</v>
      </c>
      <c r="W41" s="44">
        <v>0</v>
      </c>
      <c r="X41" s="44">
        <f>U41-V41</f>
        <v>393.14</v>
      </c>
      <c r="Y41" s="44">
        <v>0</v>
      </c>
      <c r="Z41" s="44">
        <v>0</v>
      </c>
      <c r="AA41" s="44">
        <v>0</v>
      </c>
      <c r="AB41" s="44"/>
      <c r="AC41" s="50">
        <v>310</v>
      </c>
      <c r="AD41" s="50">
        <v>99</v>
      </c>
      <c r="AE41" s="33" t="s">
        <v>1498</v>
      </c>
      <c r="AF41" s="33" t="s">
        <v>473</v>
      </c>
      <c r="AG41" s="21" t="s">
        <v>1154</v>
      </c>
      <c r="AH41" s="21" t="s">
        <v>1155</v>
      </c>
      <c r="AI41" s="58" t="s">
        <v>438</v>
      </c>
      <c r="AJ41" s="21" t="s">
        <v>439</v>
      </c>
      <c r="AK41" s="21" t="s">
        <v>82</v>
      </c>
      <c r="AL41" s="21" t="s">
        <v>55</v>
      </c>
      <c r="AM41" s="65" t="s">
        <v>63</v>
      </c>
      <c r="AN41" s="66" t="s">
        <v>56</v>
      </c>
      <c r="AO41" s="133" t="s">
        <v>1112</v>
      </c>
      <c r="AP41" s="66"/>
      <c r="AQ41" s="20" t="s">
        <v>1079</v>
      </c>
      <c r="AR41" s="20" t="s">
        <v>1079</v>
      </c>
      <c r="AS41" s="20" t="s">
        <v>1079</v>
      </c>
      <c r="AT41" s="128" t="s">
        <v>1135</v>
      </c>
      <c r="AU41" s="152" t="str">
        <f>AI41</f>
        <v>水利局</v>
      </c>
      <c r="AV41" s="133" t="s">
        <v>1080</v>
      </c>
    </row>
    <row r="42" s="3" customFormat="1" ht="18" customHeight="1" spans="1:48">
      <c r="A42" s="155"/>
      <c r="B42" s="156" t="s">
        <v>474</v>
      </c>
      <c r="C42" s="156"/>
      <c r="D42" s="156"/>
      <c r="E42" s="157"/>
      <c r="F42" s="156"/>
      <c r="G42" s="156"/>
      <c r="H42" s="157"/>
      <c r="I42" s="156"/>
      <c r="J42" s="166">
        <v>0</v>
      </c>
      <c r="K42" s="166">
        <v>0</v>
      </c>
      <c r="L42" s="166">
        <v>0</v>
      </c>
      <c r="M42" s="166">
        <v>0</v>
      </c>
      <c r="N42" s="166">
        <v>0</v>
      </c>
      <c r="O42" s="166">
        <v>0</v>
      </c>
      <c r="P42" s="166">
        <v>0</v>
      </c>
      <c r="Q42" s="166">
        <v>0</v>
      </c>
      <c r="R42" s="166">
        <v>0</v>
      </c>
      <c r="S42" s="166">
        <v>0</v>
      </c>
      <c r="T42" s="166">
        <v>0</v>
      </c>
      <c r="U42" s="166">
        <v>0</v>
      </c>
      <c r="V42" s="166">
        <v>0</v>
      </c>
      <c r="W42" s="166">
        <v>0</v>
      </c>
      <c r="X42" s="166">
        <v>0</v>
      </c>
      <c r="Y42" s="166">
        <v>0</v>
      </c>
      <c r="Z42" s="166">
        <v>0</v>
      </c>
      <c r="AA42" s="166">
        <v>0</v>
      </c>
      <c r="AB42" s="166"/>
      <c r="AC42" s="166">
        <v>0</v>
      </c>
      <c r="AD42" s="166">
        <v>0</v>
      </c>
      <c r="AE42" s="170"/>
      <c r="AF42" s="170"/>
      <c r="AG42" s="175"/>
      <c r="AH42" s="175"/>
      <c r="AI42" s="176"/>
      <c r="AJ42" s="177"/>
      <c r="AK42" s="175"/>
      <c r="AL42" s="175"/>
      <c r="AM42" s="175"/>
      <c r="AN42" s="163"/>
      <c r="AO42" s="178"/>
      <c r="AP42" s="163"/>
      <c r="AQ42" s="178"/>
      <c r="AR42" s="178"/>
      <c r="AS42" s="178"/>
      <c r="AT42" s="178"/>
      <c r="AU42" s="178"/>
      <c r="AV42" s="178"/>
    </row>
    <row r="43" s="3" customFormat="1" ht="18" customHeight="1" spans="1:48">
      <c r="A43" s="155"/>
      <c r="B43" s="156" t="s">
        <v>475</v>
      </c>
      <c r="C43" s="156"/>
      <c r="D43" s="156"/>
      <c r="E43" s="157"/>
      <c r="F43" s="156"/>
      <c r="G43" s="156"/>
      <c r="H43" s="157"/>
      <c r="I43" s="156"/>
      <c r="J43" s="166">
        <f t="shared" ref="J43:AA43" si="10">J44+J45+J46+J47</f>
        <v>0</v>
      </c>
      <c r="K43" s="166">
        <f t="shared" si="10"/>
        <v>0</v>
      </c>
      <c r="L43" s="166">
        <f t="shared" si="10"/>
        <v>0</v>
      </c>
      <c r="M43" s="166">
        <f t="shared" si="10"/>
        <v>0</v>
      </c>
      <c r="N43" s="166">
        <f t="shared" si="10"/>
        <v>0</v>
      </c>
      <c r="O43" s="166">
        <f t="shared" si="10"/>
        <v>0</v>
      </c>
      <c r="P43" s="166">
        <f t="shared" si="10"/>
        <v>0</v>
      </c>
      <c r="Q43" s="166">
        <f t="shared" si="10"/>
        <v>0</v>
      </c>
      <c r="R43" s="166">
        <f t="shared" si="10"/>
        <v>0</v>
      </c>
      <c r="S43" s="166">
        <f t="shared" si="10"/>
        <v>0</v>
      </c>
      <c r="T43" s="166">
        <f t="shared" si="10"/>
        <v>0</v>
      </c>
      <c r="U43" s="166">
        <f t="shared" si="10"/>
        <v>0</v>
      </c>
      <c r="V43" s="166">
        <f t="shared" si="10"/>
        <v>0</v>
      </c>
      <c r="W43" s="166">
        <f t="shared" si="10"/>
        <v>0</v>
      </c>
      <c r="X43" s="166">
        <f t="shared" si="10"/>
        <v>0</v>
      </c>
      <c r="Y43" s="166">
        <f t="shared" si="10"/>
        <v>0</v>
      </c>
      <c r="Z43" s="166">
        <f t="shared" si="10"/>
        <v>0</v>
      </c>
      <c r="AA43" s="166">
        <f t="shared" si="10"/>
        <v>0</v>
      </c>
      <c r="AB43" s="166"/>
      <c r="AC43" s="166">
        <f>AC44+AC45+AC46+AC47</f>
        <v>0</v>
      </c>
      <c r="AD43" s="166">
        <f>AD44+AD45+AD46+AD47</f>
        <v>0</v>
      </c>
      <c r="AE43" s="170"/>
      <c r="AF43" s="170"/>
      <c r="AG43" s="175"/>
      <c r="AH43" s="175"/>
      <c r="AI43" s="176"/>
      <c r="AJ43" s="177"/>
      <c r="AK43" s="175"/>
      <c r="AL43" s="175"/>
      <c r="AM43" s="175"/>
      <c r="AN43" s="163"/>
      <c r="AO43" s="178"/>
      <c r="AP43" s="163"/>
      <c r="AQ43" s="178"/>
      <c r="AR43" s="178"/>
      <c r="AS43" s="178"/>
      <c r="AT43" s="178"/>
      <c r="AU43" s="178"/>
      <c r="AV43" s="178"/>
    </row>
    <row r="44" s="3" customFormat="1" ht="18" customHeight="1" spans="1:48">
      <c r="A44" s="155"/>
      <c r="B44" s="156" t="s">
        <v>476</v>
      </c>
      <c r="C44" s="156"/>
      <c r="D44" s="156"/>
      <c r="E44" s="157"/>
      <c r="F44" s="156"/>
      <c r="G44" s="156"/>
      <c r="H44" s="157"/>
      <c r="I44" s="156"/>
      <c r="J44" s="166">
        <v>0</v>
      </c>
      <c r="K44" s="166">
        <v>0</v>
      </c>
      <c r="L44" s="166">
        <v>0</v>
      </c>
      <c r="M44" s="166">
        <v>0</v>
      </c>
      <c r="N44" s="166">
        <v>0</v>
      </c>
      <c r="O44" s="166">
        <v>0</v>
      </c>
      <c r="P44" s="166">
        <v>0</v>
      </c>
      <c r="Q44" s="166">
        <v>0</v>
      </c>
      <c r="R44" s="166">
        <v>0</v>
      </c>
      <c r="S44" s="166">
        <v>0</v>
      </c>
      <c r="T44" s="166">
        <v>0</v>
      </c>
      <c r="U44" s="166">
        <v>0</v>
      </c>
      <c r="V44" s="166">
        <v>0</v>
      </c>
      <c r="W44" s="166">
        <v>0</v>
      </c>
      <c r="X44" s="166">
        <v>0</v>
      </c>
      <c r="Y44" s="166">
        <v>0</v>
      </c>
      <c r="Z44" s="166">
        <v>0</v>
      </c>
      <c r="AA44" s="166">
        <v>0</v>
      </c>
      <c r="AB44" s="166"/>
      <c r="AC44" s="166">
        <v>0</v>
      </c>
      <c r="AD44" s="166">
        <v>0</v>
      </c>
      <c r="AE44" s="170"/>
      <c r="AF44" s="170"/>
      <c r="AG44" s="175"/>
      <c r="AH44" s="175"/>
      <c r="AI44" s="176"/>
      <c r="AJ44" s="177"/>
      <c r="AK44" s="175"/>
      <c r="AL44" s="175"/>
      <c r="AM44" s="175"/>
      <c r="AN44" s="163"/>
      <c r="AO44" s="178"/>
      <c r="AP44" s="163"/>
      <c r="AQ44" s="178"/>
      <c r="AR44" s="178"/>
      <c r="AS44" s="178"/>
      <c r="AT44" s="178"/>
      <c r="AU44" s="178"/>
      <c r="AV44" s="178"/>
    </row>
    <row r="45" s="3" customFormat="1" ht="18" customHeight="1" spans="1:48">
      <c r="A45" s="155"/>
      <c r="B45" s="156" t="s">
        <v>477</v>
      </c>
      <c r="C45" s="156"/>
      <c r="D45" s="156"/>
      <c r="E45" s="157"/>
      <c r="F45" s="156"/>
      <c r="G45" s="156"/>
      <c r="H45" s="157"/>
      <c r="I45" s="156"/>
      <c r="J45" s="166">
        <v>0</v>
      </c>
      <c r="K45" s="166">
        <v>0</v>
      </c>
      <c r="L45" s="166">
        <v>0</v>
      </c>
      <c r="M45" s="166">
        <v>0</v>
      </c>
      <c r="N45" s="166">
        <v>0</v>
      </c>
      <c r="O45" s="166">
        <v>0</v>
      </c>
      <c r="P45" s="166">
        <v>0</v>
      </c>
      <c r="Q45" s="166">
        <v>0</v>
      </c>
      <c r="R45" s="166">
        <v>0</v>
      </c>
      <c r="S45" s="166">
        <v>0</v>
      </c>
      <c r="T45" s="166">
        <v>0</v>
      </c>
      <c r="U45" s="166">
        <v>0</v>
      </c>
      <c r="V45" s="166">
        <v>0</v>
      </c>
      <c r="W45" s="166">
        <v>0</v>
      </c>
      <c r="X45" s="166">
        <v>0</v>
      </c>
      <c r="Y45" s="166">
        <v>0</v>
      </c>
      <c r="Z45" s="166">
        <v>0</v>
      </c>
      <c r="AA45" s="166">
        <v>0</v>
      </c>
      <c r="AB45" s="166"/>
      <c r="AC45" s="166">
        <v>0</v>
      </c>
      <c r="AD45" s="166">
        <v>0</v>
      </c>
      <c r="AE45" s="170"/>
      <c r="AF45" s="170"/>
      <c r="AG45" s="175"/>
      <c r="AH45" s="175"/>
      <c r="AI45" s="176"/>
      <c r="AJ45" s="177"/>
      <c r="AK45" s="175"/>
      <c r="AL45" s="175"/>
      <c r="AM45" s="175"/>
      <c r="AN45" s="163"/>
      <c r="AO45" s="178"/>
      <c r="AP45" s="163"/>
      <c r="AQ45" s="178"/>
      <c r="AR45" s="178"/>
      <c r="AS45" s="178"/>
      <c r="AT45" s="178"/>
      <c r="AU45" s="178"/>
      <c r="AV45" s="178"/>
    </row>
    <row r="46" s="3" customFormat="1" ht="18" customHeight="1" spans="1:48">
      <c r="A46" s="155"/>
      <c r="B46" s="156" t="s">
        <v>478</v>
      </c>
      <c r="C46" s="156"/>
      <c r="D46" s="156"/>
      <c r="E46" s="157"/>
      <c r="F46" s="156"/>
      <c r="G46" s="156"/>
      <c r="H46" s="157"/>
      <c r="I46" s="156"/>
      <c r="J46" s="166">
        <v>0</v>
      </c>
      <c r="K46" s="166">
        <v>0</v>
      </c>
      <c r="L46" s="166">
        <v>0</v>
      </c>
      <c r="M46" s="166">
        <v>0</v>
      </c>
      <c r="N46" s="166">
        <v>0</v>
      </c>
      <c r="O46" s="166">
        <v>0</v>
      </c>
      <c r="P46" s="166">
        <v>0</v>
      </c>
      <c r="Q46" s="166">
        <v>0</v>
      </c>
      <c r="R46" s="166">
        <v>0</v>
      </c>
      <c r="S46" s="166">
        <v>0</v>
      </c>
      <c r="T46" s="166">
        <v>0</v>
      </c>
      <c r="U46" s="166">
        <v>0</v>
      </c>
      <c r="V46" s="166">
        <v>0</v>
      </c>
      <c r="W46" s="166">
        <v>0</v>
      </c>
      <c r="X46" s="166">
        <v>0</v>
      </c>
      <c r="Y46" s="166">
        <v>0</v>
      </c>
      <c r="Z46" s="166">
        <v>0</v>
      </c>
      <c r="AA46" s="166">
        <v>0</v>
      </c>
      <c r="AB46" s="166"/>
      <c r="AC46" s="166">
        <v>0</v>
      </c>
      <c r="AD46" s="166">
        <v>0</v>
      </c>
      <c r="AE46" s="170"/>
      <c r="AF46" s="170"/>
      <c r="AG46" s="175"/>
      <c r="AH46" s="175"/>
      <c r="AI46" s="176"/>
      <c r="AJ46" s="177"/>
      <c r="AK46" s="175"/>
      <c r="AL46" s="175"/>
      <c r="AM46" s="175"/>
      <c r="AN46" s="163"/>
      <c r="AO46" s="178"/>
      <c r="AP46" s="163"/>
      <c r="AQ46" s="178"/>
      <c r="AR46" s="178"/>
      <c r="AS46" s="178"/>
      <c r="AT46" s="178"/>
      <c r="AU46" s="178"/>
      <c r="AV46" s="178"/>
    </row>
    <row r="47" s="3" customFormat="1" ht="18" customHeight="1" spans="1:48">
      <c r="A47" s="155"/>
      <c r="B47" s="156" t="s">
        <v>479</v>
      </c>
      <c r="C47" s="156"/>
      <c r="D47" s="156"/>
      <c r="E47" s="157"/>
      <c r="F47" s="156"/>
      <c r="G47" s="156"/>
      <c r="H47" s="157"/>
      <c r="I47" s="156"/>
      <c r="J47" s="166">
        <v>0</v>
      </c>
      <c r="K47" s="166">
        <v>0</v>
      </c>
      <c r="L47" s="166">
        <v>0</v>
      </c>
      <c r="M47" s="166">
        <v>0</v>
      </c>
      <c r="N47" s="166">
        <v>0</v>
      </c>
      <c r="O47" s="166">
        <v>0</v>
      </c>
      <c r="P47" s="166">
        <v>0</v>
      </c>
      <c r="Q47" s="166">
        <v>0</v>
      </c>
      <c r="R47" s="166">
        <v>0</v>
      </c>
      <c r="S47" s="166">
        <v>0</v>
      </c>
      <c r="T47" s="166">
        <v>0</v>
      </c>
      <c r="U47" s="166">
        <v>0</v>
      </c>
      <c r="V47" s="166">
        <v>0</v>
      </c>
      <c r="W47" s="166">
        <v>0</v>
      </c>
      <c r="X47" s="166">
        <v>0</v>
      </c>
      <c r="Y47" s="166">
        <v>0</v>
      </c>
      <c r="Z47" s="166">
        <v>0</v>
      </c>
      <c r="AA47" s="166">
        <v>0</v>
      </c>
      <c r="AB47" s="166"/>
      <c r="AC47" s="166">
        <v>0</v>
      </c>
      <c r="AD47" s="166">
        <v>0</v>
      </c>
      <c r="AE47" s="170"/>
      <c r="AF47" s="170"/>
      <c r="AG47" s="175"/>
      <c r="AH47" s="175"/>
      <c r="AI47" s="176"/>
      <c r="AJ47" s="177"/>
      <c r="AK47" s="175"/>
      <c r="AL47" s="175"/>
      <c r="AM47" s="175"/>
      <c r="AN47" s="163"/>
      <c r="AO47" s="178"/>
      <c r="AP47" s="163"/>
      <c r="AQ47" s="178"/>
      <c r="AR47" s="178"/>
      <c r="AS47" s="178"/>
      <c r="AT47" s="178"/>
      <c r="AU47" s="178"/>
      <c r="AV47" s="178"/>
    </row>
    <row r="48" s="3" customFormat="1" ht="18" customHeight="1" spans="1:48">
      <c r="A48" s="155"/>
      <c r="B48" s="156" t="s">
        <v>480</v>
      </c>
      <c r="C48" s="156"/>
      <c r="D48" s="156"/>
      <c r="E48" s="157"/>
      <c r="F48" s="156"/>
      <c r="G48" s="156"/>
      <c r="H48" s="157"/>
      <c r="I48" s="156"/>
      <c r="J48" s="166">
        <f t="shared" ref="J48:AA48" si="11">J49+J51+J52+J53</f>
        <v>1</v>
      </c>
      <c r="K48" s="166">
        <f t="shared" si="11"/>
        <v>0</v>
      </c>
      <c r="L48" s="166">
        <f t="shared" si="11"/>
        <v>0</v>
      </c>
      <c r="M48" s="166">
        <f t="shared" si="11"/>
        <v>0</v>
      </c>
      <c r="N48" s="166">
        <f t="shared" si="11"/>
        <v>0</v>
      </c>
      <c r="O48" s="166">
        <f t="shared" si="11"/>
        <v>0</v>
      </c>
      <c r="P48" s="166">
        <f t="shared" si="11"/>
        <v>0</v>
      </c>
      <c r="Q48" s="166">
        <f t="shared" si="11"/>
        <v>0</v>
      </c>
      <c r="R48" s="166">
        <f t="shared" si="11"/>
        <v>12796</v>
      </c>
      <c r="S48" s="166">
        <f t="shared" si="11"/>
        <v>0</v>
      </c>
      <c r="T48" s="166">
        <f t="shared" si="11"/>
        <v>0</v>
      </c>
      <c r="U48" s="166">
        <f t="shared" si="11"/>
        <v>100</v>
      </c>
      <c r="V48" s="166">
        <f t="shared" si="11"/>
        <v>0</v>
      </c>
      <c r="W48" s="166">
        <f t="shared" si="11"/>
        <v>0</v>
      </c>
      <c r="X48" s="166">
        <f t="shared" si="11"/>
        <v>0</v>
      </c>
      <c r="Y48" s="166">
        <f t="shared" si="11"/>
        <v>0</v>
      </c>
      <c r="Z48" s="166">
        <f t="shared" si="11"/>
        <v>100</v>
      </c>
      <c r="AA48" s="166">
        <f t="shared" si="11"/>
        <v>0</v>
      </c>
      <c r="AB48" s="166"/>
      <c r="AC48" s="166">
        <f>AC49+AC51+AC52+AC53</f>
        <v>3656</v>
      </c>
      <c r="AD48" s="166">
        <f>AD49+AD51+AD52+AD53</f>
        <v>3656</v>
      </c>
      <c r="AE48" s="170"/>
      <c r="AF48" s="170"/>
      <c r="AG48" s="175"/>
      <c r="AH48" s="175"/>
      <c r="AI48" s="176"/>
      <c r="AJ48" s="177"/>
      <c r="AK48" s="175"/>
      <c r="AL48" s="175"/>
      <c r="AM48" s="175"/>
      <c r="AN48" s="163"/>
      <c r="AO48" s="178"/>
      <c r="AP48" s="163"/>
      <c r="AQ48" s="178"/>
      <c r="AR48" s="178"/>
      <c r="AS48" s="178"/>
      <c r="AT48" s="178"/>
      <c r="AU48" s="178"/>
      <c r="AV48" s="178"/>
    </row>
    <row r="49" s="3" customFormat="1" ht="18" customHeight="1" spans="1:48">
      <c r="A49" s="155"/>
      <c r="B49" s="156" t="s">
        <v>481</v>
      </c>
      <c r="C49" s="156"/>
      <c r="D49" s="156"/>
      <c r="E49" s="157"/>
      <c r="F49" s="156"/>
      <c r="G49" s="156"/>
      <c r="H49" s="157"/>
      <c r="I49" s="156"/>
      <c r="J49" s="166">
        <f t="shared" ref="J49:AA49" si="12">SUM(J50)</f>
        <v>1</v>
      </c>
      <c r="K49" s="166">
        <f t="shared" si="12"/>
        <v>0</v>
      </c>
      <c r="L49" s="166">
        <f t="shared" si="12"/>
        <v>0</v>
      </c>
      <c r="M49" s="166">
        <f t="shared" si="12"/>
        <v>0</v>
      </c>
      <c r="N49" s="166">
        <f t="shared" si="12"/>
        <v>0</v>
      </c>
      <c r="O49" s="166">
        <f t="shared" si="12"/>
        <v>0</v>
      </c>
      <c r="P49" s="166">
        <f t="shared" si="12"/>
        <v>0</v>
      </c>
      <c r="Q49" s="166">
        <f t="shared" si="12"/>
        <v>0</v>
      </c>
      <c r="R49" s="166">
        <f t="shared" si="12"/>
        <v>12796</v>
      </c>
      <c r="S49" s="166">
        <f t="shared" si="12"/>
        <v>0</v>
      </c>
      <c r="T49" s="166">
        <f t="shared" si="12"/>
        <v>0</v>
      </c>
      <c r="U49" s="166">
        <f t="shared" si="12"/>
        <v>100</v>
      </c>
      <c r="V49" s="166">
        <f t="shared" si="12"/>
        <v>0</v>
      </c>
      <c r="W49" s="166">
        <f t="shared" si="12"/>
        <v>0</v>
      </c>
      <c r="X49" s="166">
        <f t="shared" si="12"/>
        <v>0</v>
      </c>
      <c r="Y49" s="166">
        <f t="shared" si="12"/>
        <v>0</v>
      </c>
      <c r="Z49" s="166">
        <f t="shared" si="12"/>
        <v>100</v>
      </c>
      <c r="AA49" s="166">
        <f t="shared" si="12"/>
        <v>0</v>
      </c>
      <c r="AB49" s="166"/>
      <c r="AC49" s="166">
        <f>SUM(AC50)</f>
        <v>3656</v>
      </c>
      <c r="AD49" s="166">
        <f>SUM(AD50)</f>
        <v>3656</v>
      </c>
      <c r="AE49" s="170"/>
      <c r="AF49" s="170"/>
      <c r="AG49" s="175"/>
      <c r="AH49" s="175"/>
      <c r="AI49" s="176"/>
      <c r="AJ49" s="177"/>
      <c r="AK49" s="175"/>
      <c r="AL49" s="175"/>
      <c r="AM49" s="175"/>
      <c r="AN49" s="163"/>
      <c r="AO49" s="178"/>
      <c r="AP49" s="163"/>
      <c r="AQ49" s="178"/>
      <c r="AR49" s="178"/>
      <c r="AS49" s="178"/>
      <c r="AT49" s="178"/>
      <c r="AU49" s="178"/>
      <c r="AV49" s="178"/>
    </row>
    <row r="50" s="1" customFormat="1" ht="158" customHeight="1" spans="1:49">
      <c r="A50" s="21">
        <v>22</v>
      </c>
      <c r="B50" s="20" t="s">
        <v>482</v>
      </c>
      <c r="C50" s="20">
        <v>2022</v>
      </c>
      <c r="D50" s="21" t="s">
        <v>483</v>
      </c>
      <c r="E50" s="21" t="s">
        <v>484</v>
      </c>
      <c r="F50" s="21" t="s">
        <v>45</v>
      </c>
      <c r="G50" s="21" t="s">
        <v>1160</v>
      </c>
      <c r="H50" s="21" t="s">
        <v>489</v>
      </c>
      <c r="I50" s="33" t="s">
        <v>1505</v>
      </c>
      <c r="J50" s="21">
        <v>1</v>
      </c>
      <c r="K50" s="21"/>
      <c r="L50" s="21"/>
      <c r="M50" s="21"/>
      <c r="N50" s="21"/>
      <c r="O50" s="21"/>
      <c r="P50" s="21"/>
      <c r="Q50" s="21"/>
      <c r="R50" s="22">
        <v>12796</v>
      </c>
      <c r="S50" s="21" t="s">
        <v>489</v>
      </c>
      <c r="T50" s="21" t="s">
        <v>490</v>
      </c>
      <c r="U50" s="44">
        <v>100</v>
      </c>
      <c r="V50" s="44">
        <v>0</v>
      </c>
      <c r="W50" s="44">
        <v>0</v>
      </c>
      <c r="X50" s="44">
        <v>0</v>
      </c>
      <c r="Y50" s="44">
        <v>0</v>
      </c>
      <c r="Z50" s="44">
        <v>100</v>
      </c>
      <c r="AA50" s="44">
        <v>0</v>
      </c>
      <c r="AB50" s="44"/>
      <c r="AC50" s="50">
        <v>3656</v>
      </c>
      <c r="AD50" s="50">
        <v>3656</v>
      </c>
      <c r="AE50" s="33" t="s">
        <v>487</v>
      </c>
      <c r="AF50" s="33" t="s">
        <v>488</v>
      </c>
      <c r="AG50" s="21" t="s">
        <v>489</v>
      </c>
      <c r="AH50" s="21" t="s">
        <v>490</v>
      </c>
      <c r="AI50" s="58" t="s">
        <v>491</v>
      </c>
      <c r="AJ50" s="21" t="s">
        <v>492</v>
      </c>
      <c r="AK50" s="21" t="s">
        <v>1073</v>
      </c>
      <c r="AL50" s="21" t="s">
        <v>55</v>
      </c>
      <c r="AM50" s="21"/>
      <c r="AN50" s="21" t="s">
        <v>56</v>
      </c>
      <c r="AO50" s="21" t="s">
        <v>1078</v>
      </c>
      <c r="AP50" s="21"/>
      <c r="AQ50" s="20" t="s">
        <v>1079</v>
      </c>
      <c r="AR50" s="20" t="s">
        <v>1079</v>
      </c>
      <c r="AS50" s="20" t="s">
        <v>1079</v>
      </c>
      <c r="AT50" s="152" t="s">
        <v>1135</v>
      </c>
      <c r="AU50" s="58" t="str">
        <f>AI50</f>
        <v>财政局、农业农业村局、邮储银行</v>
      </c>
      <c r="AV50" s="128"/>
      <c r="AW50" s="1" t="s">
        <v>1135</v>
      </c>
    </row>
    <row r="51" s="3" customFormat="1" ht="18" customHeight="1" spans="1:48">
      <c r="A51" s="155"/>
      <c r="B51" s="156" t="s">
        <v>493</v>
      </c>
      <c r="C51" s="156"/>
      <c r="D51" s="156"/>
      <c r="E51" s="157"/>
      <c r="F51" s="156"/>
      <c r="G51" s="156"/>
      <c r="H51" s="157"/>
      <c r="I51" s="156"/>
      <c r="J51" s="166">
        <v>0</v>
      </c>
      <c r="K51" s="166">
        <v>0</v>
      </c>
      <c r="L51" s="166">
        <v>0</v>
      </c>
      <c r="M51" s="166">
        <v>0</v>
      </c>
      <c r="N51" s="166">
        <v>0</v>
      </c>
      <c r="O51" s="166">
        <v>0</v>
      </c>
      <c r="P51" s="166">
        <v>0</v>
      </c>
      <c r="Q51" s="166">
        <v>0</v>
      </c>
      <c r="R51" s="166">
        <v>0</v>
      </c>
      <c r="S51" s="166">
        <v>0</v>
      </c>
      <c r="T51" s="166">
        <v>0</v>
      </c>
      <c r="U51" s="166">
        <v>0</v>
      </c>
      <c r="V51" s="166">
        <v>0</v>
      </c>
      <c r="W51" s="166">
        <v>0</v>
      </c>
      <c r="X51" s="166">
        <v>0</v>
      </c>
      <c r="Y51" s="166">
        <v>0</v>
      </c>
      <c r="Z51" s="166">
        <v>0</v>
      </c>
      <c r="AA51" s="166">
        <v>0</v>
      </c>
      <c r="AB51" s="166"/>
      <c r="AC51" s="166">
        <v>0</v>
      </c>
      <c r="AD51" s="166">
        <v>0</v>
      </c>
      <c r="AE51" s="170"/>
      <c r="AF51" s="170"/>
      <c r="AG51" s="175"/>
      <c r="AH51" s="175"/>
      <c r="AI51" s="176"/>
      <c r="AJ51" s="177"/>
      <c r="AK51" s="175"/>
      <c r="AL51" s="175"/>
      <c r="AM51" s="175"/>
      <c r="AN51" s="163"/>
      <c r="AO51" s="178"/>
      <c r="AP51" s="163"/>
      <c r="AQ51" s="178"/>
      <c r="AR51" s="178"/>
      <c r="AS51" s="178"/>
      <c r="AT51" s="178"/>
      <c r="AU51" s="178"/>
      <c r="AV51" s="178"/>
    </row>
    <row r="52" s="3" customFormat="1" ht="18" customHeight="1" spans="1:48">
      <c r="A52" s="155"/>
      <c r="B52" s="156" t="s">
        <v>494</v>
      </c>
      <c r="C52" s="156"/>
      <c r="D52" s="156"/>
      <c r="E52" s="157"/>
      <c r="F52" s="156"/>
      <c r="G52" s="156"/>
      <c r="H52" s="157"/>
      <c r="I52" s="156"/>
      <c r="J52" s="166">
        <v>0</v>
      </c>
      <c r="K52" s="166">
        <v>0</v>
      </c>
      <c r="L52" s="166">
        <v>0</v>
      </c>
      <c r="M52" s="166">
        <v>0</v>
      </c>
      <c r="N52" s="166">
        <v>0</v>
      </c>
      <c r="O52" s="166">
        <v>0</v>
      </c>
      <c r="P52" s="166">
        <v>0</v>
      </c>
      <c r="Q52" s="166">
        <v>0</v>
      </c>
      <c r="R52" s="166">
        <v>0</v>
      </c>
      <c r="S52" s="166">
        <v>0</v>
      </c>
      <c r="T52" s="166">
        <v>0</v>
      </c>
      <c r="U52" s="166">
        <v>0</v>
      </c>
      <c r="V52" s="166">
        <v>0</v>
      </c>
      <c r="W52" s="166">
        <v>0</v>
      </c>
      <c r="X52" s="166">
        <v>0</v>
      </c>
      <c r="Y52" s="166">
        <v>0</v>
      </c>
      <c r="Z52" s="166">
        <v>0</v>
      </c>
      <c r="AA52" s="166">
        <v>0</v>
      </c>
      <c r="AB52" s="166"/>
      <c r="AC52" s="166">
        <v>0</v>
      </c>
      <c r="AD52" s="166">
        <v>0</v>
      </c>
      <c r="AE52" s="170"/>
      <c r="AF52" s="170"/>
      <c r="AG52" s="175"/>
      <c r="AH52" s="175"/>
      <c r="AI52" s="176"/>
      <c r="AJ52" s="177"/>
      <c r="AK52" s="175"/>
      <c r="AL52" s="175"/>
      <c r="AM52" s="175"/>
      <c r="AN52" s="163"/>
      <c r="AO52" s="178"/>
      <c r="AP52" s="163"/>
      <c r="AQ52" s="178"/>
      <c r="AR52" s="178"/>
      <c r="AS52" s="178"/>
      <c r="AT52" s="178"/>
      <c r="AU52" s="178"/>
      <c r="AV52" s="178"/>
    </row>
    <row r="53" s="3" customFormat="1" ht="18" customHeight="1" spans="1:48">
      <c r="A53" s="155"/>
      <c r="B53" s="156" t="s">
        <v>495</v>
      </c>
      <c r="C53" s="156"/>
      <c r="D53" s="156"/>
      <c r="E53" s="157"/>
      <c r="F53" s="156"/>
      <c r="G53" s="156"/>
      <c r="H53" s="157"/>
      <c r="I53" s="156"/>
      <c r="J53" s="166">
        <v>0</v>
      </c>
      <c r="K53" s="166">
        <v>0</v>
      </c>
      <c r="L53" s="166">
        <v>0</v>
      </c>
      <c r="M53" s="166">
        <v>0</v>
      </c>
      <c r="N53" s="166">
        <v>0</v>
      </c>
      <c r="O53" s="166">
        <v>0</v>
      </c>
      <c r="P53" s="166">
        <v>0</v>
      </c>
      <c r="Q53" s="166">
        <v>0</v>
      </c>
      <c r="R53" s="166">
        <v>0</v>
      </c>
      <c r="S53" s="166">
        <v>0</v>
      </c>
      <c r="T53" s="166">
        <v>0</v>
      </c>
      <c r="U53" s="166">
        <v>0</v>
      </c>
      <c r="V53" s="166">
        <v>0</v>
      </c>
      <c r="W53" s="166">
        <v>0</v>
      </c>
      <c r="X53" s="166">
        <v>0</v>
      </c>
      <c r="Y53" s="166">
        <v>0</v>
      </c>
      <c r="Z53" s="166">
        <v>0</v>
      </c>
      <c r="AA53" s="166">
        <v>0</v>
      </c>
      <c r="AB53" s="166"/>
      <c r="AC53" s="166">
        <v>0</v>
      </c>
      <c r="AD53" s="166">
        <v>0</v>
      </c>
      <c r="AE53" s="170"/>
      <c r="AF53" s="170"/>
      <c r="AG53" s="175"/>
      <c r="AH53" s="175"/>
      <c r="AI53" s="176"/>
      <c r="AJ53" s="177"/>
      <c r="AK53" s="175"/>
      <c r="AL53" s="175"/>
      <c r="AM53" s="175"/>
      <c r="AN53" s="163"/>
      <c r="AO53" s="178"/>
      <c r="AP53" s="163"/>
      <c r="AQ53" s="178"/>
      <c r="AR53" s="178"/>
      <c r="AS53" s="178"/>
      <c r="AT53" s="178"/>
      <c r="AU53" s="178"/>
      <c r="AV53" s="178"/>
    </row>
    <row r="54" s="3" customFormat="1" ht="18" customHeight="1" spans="1:48">
      <c r="A54" s="155"/>
      <c r="B54" s="156" t="s">
        <v>496</v>
      </c>
      <c r="C54" s="156"/>
      <c r="D54" s="156"/>
      <c r="E54" s="157"/>
      <c r="F54" s="156"/>
      <c r="G54" s="156"/>
      <c r="H54" s="157"/>
      <c r="I54" s="156"/>
      <c r="J54" s="166">
        <f t="shared" ref="J54:AA54" si="13">J55+J56</f>
        <v>0</v>
      </c>
      <c r="K54" s="166">
        <f t="shared" si="13"/>
        <v>0</v>
      </c>
      <c r="L54" s="166">
        <f t="shared" si="13"/>
        <v>0</v>
      </c>
      <c r="M54" s="166">
        <f t="shared" si="13"/>
        <v>0</v>
      </c>
      <c r="N54" s="166">
        <f t="shared" si="13"/>
        <v>0</v>
      </c>
      <c r="O54" s="166">
        <f t="shared" si="13"/>
        <v>0</v>
      </c>
      <c r="P54" s="166">
        <f t="shared" si="13"/>
        <v>0</v>
      </c>
      <c r="Q54" s="166">
        <f t="shared" si="13"/>
        <v>0</v>
      </c>
      <c r="R54" s="166">
        <f t="shared" si="13"/>
        <v>0</v>
      </c>
      <c r="S54" s="166">
        <f t="shared" si="13"/>
        <v>0</v>
      </c>
      <c r="T54" s="166">
        <f t="shared" si="13"/>
        <v>0</v>
      </c>
      <c r="U54" s="166">
        <f t="shared" si="13"/>
        <v>0</v>
      </c>
      <c r="V54" s="166">
        <f t="shared" si="13"/>
        <v>0</v>
      </c>
      <c r="W54" s="166">
        <f t="shared" si="13"/>
        <v>0</v>
      </c>
      <c r="X54" s="166">
        <f t="shared" si="13"/>
        <v>0</v>
      </c>
      <c r="Y54" s="166">
        <f t="shared" si="13"/>
        <v>0</v>
      </c>
      <c r="Z54" s="166">
        <f t="shared" si="13"/>
        <v>0</v>
      </c>
      <c r="AA54" s="166">
        <f t="shared" si="13"/>
        <v>0</v>
      </c>
      <c r="AB54" s="166"/>
      <c r="AC54" s="166">
        <f>AC55+AC56</f>
        <v>0</v>
      </c>
      <c r="AD54" s="166">
        <f>AD55+AD56</f>
        <v>0</v>
      </c>
      <c r="AE54" s="170"/>
      <c r="AF54" s="170"/>
      <c r="AG54" s="175"/>
      <c r="AH54" s="175"/>
      <c r="AI54" s="176"/>
      <c r="AJ54" s="177"/>
      <c r="AK54" s="175"/>
      <c r="AL54" s="175"/>
      <c r="AM54" s="175"/>
      <c r="AN54" s="163"/>
      <c r="AO54" s="178"/>
      <c r="AP54" s="163"/>
      <c r="AQ54" s="178"/>
      <c r="AR54" s="178"/>
      <c r="AS54" s="178"/>
      <c r="AT54" s="178"/>
      <c r="AU54" s="178"/>
      <c r="AV54" s="178"/>
    </row>
    <row r="55" s="3" customFormat="1" ht="18" customHeight="1" spans="1:48">
      <c r="A55" s="155"/>
      <c r="B55" s="156" t="s">
        <v>497</v>
      </c>
      <c r="C55" s="156"/>
      <c r="D55" s="156"/>
      <c r="E55" s="157"/>
      <c r="F55" s="156"/>
      <c r="G55" s="156"/>
      <c r="H55" s="157"/>
      <c r="I55" s="156"/>
      <c r="J55" s="166">
        <v>0</v>
      </c>
      <c r="K55" s="166">
        <v>0</v>
      </c>
      <c r="L55" s="166">
        <v>0</v>
      </c>
      <c r="M55" s="166">
        <v>0</v>
      </c>
      <c r="N55" s="166">
        <v>0</v>
      </c>
      <c r="O55" s="166">
        <v>0</v>
      </c>
      <c r="P55" s="166">
        <v>0</v>
      </c>
      <c r="Q55" s="166">
        <v>0</v>
      </c>
      <c r="R55" s="166">
        <v>0</v>
      </c>
      <c r="S55" s="166">
        <v>0</v>
      </c>
      <c r="T55" s="166">
        <v>0</v>
      </c>
      <c r="U55" s="166">
        <v>0</v>
      </c>
      <c r="V55" s="166">
        <v>0</v>
      </c>
      <c r="W55" s="166">
        <v>0</v>
      </c>
      <c r="X55" s="166">
        <v>0</v>
      </c>
      <c r="Y55" s="166">
        <v>0</v>
      </c>
      <c r="Z55" s="166">
        <v>0</v>
      </c>
      <c r="AA55" s="166">
        <v>0</v>
      </c>
      <c r="AB55" s="166"/>
      <c r="AC55" s="166">
        <v>0</v>
      </c>
      <c r="AD55" s="166">
        <v>0</v>
      </c>
      <c r="AE55" s="170"/>
      <c r="AF55" s="170"/>
      <c r="AG55" s="175"/>
      <c r="AH55" s="175"/>
      <c r="AI55" s="176"/>
      <c r="AJ55" s="177"/>
      <c r="AK55" s="175"/>
      <c r="AL55" s="175"/>
      <c r="AM55" s="175"/>
      <c r="AN55" s="163"/>
      <c r="AO55" s="178"/>
      <c r="AP55" s="163"/>
      <c r="AQ55" s="178"/>
      <c r="AR55" s="178"/>
      <c r="AS55" s="178"/>
      <c r="AT55" s="178"/>
      <c r="AU55" s="178"/>
      <c r="AV55" s="178"/>
    </row>
    <row r="56" s="3" customFormat="1" ht="18" customHeight="1" spans="1:48">
      <c r="A56" s="155"/>
      <c r="B56" s="156" t="s">
        <v>498</v>
      </c>
      <c r="C56" s="156"/>
      <c r="D56" s="156"/>
      <c r="E56" s="157"/>
      <c r="F56" s="156"/>
      <c r="G56" s="156"/>
      <c r="H56" s="157"/>
      <c r="I56" s="156"/>
      <c r="J56" s="166">
        <v>0</v>
      </c>
      <c r="K56" s="166">
        <v>0</v>
      </c>
      <c r="L56" s="166">
        <v>0</v>
      </c>
      <c r="M56" s="166">
        <v>0</v>
      </c>
      <c r="N56" s="166">
        <v>0</v>
      </c>
      <c r="O56" s="166">
        <v>0</v>
      </c>
      <c r="P56" s="166">
        <v>0</v>
      </c>
      <c r="Q56" s="166">
        <v>0</v>
      </c>
      <c r="R56" s="166">
        <v>0</v>
      </c>
      <c r="S56" s="166">
        <v>0</v>
      </c>
      <c r="T56" s="166">
        <v>0</v>
      </c>
      <c r="U56" s="166">
        <v>0</v>
      </c>
      <c r="V56" s="166">
        <v>0</v>
      </c>
      <c r="W56" s="166">
        <v>0</v>
      </c>
      <c r="X56" s="166">
        <v>0</v>
      </c>
      <c r="Y56" s="166">
        <v>0</v>
      </c>
      <c r="Z56" s="166">
        <v>0</v>
      </c>
      <c r="AA56" s="166">
        <v>0</v>
      </c>
      <c r="AB56" s="166"/>
      <c r="AC56" s="166">
        <v>0</v>
      </c>
      <c r="AD56" s="166">
        <v>0</v>
      </c>
      <c r="AE56" s="170"/>
      <c r="AF56" s="170"/>
      <c r="AG56" s="175"/>
      <c r="AH56" s="175"/>
      <c r="AI56" s="176"/>
      <c r="AJ56" s="177"/>
      <c r="AK56" s="175"/>
      <c r="AL56" s="175"/>
      <c r="AM56" s="175"/>
      <c r="AN56" s="163"/>
      <c r="AO56" s="178"/>
      <c r="AP56" s="163"/>
      <c r="AQ56" s="178"/>
      <c r="AR56" s="178"/>
      <c r="AS56" s="178"/>
      <c r="AT56" s="178"/>
      <c r="AU56" s="178"/>
      <c r="AV56" s="178"/>
    </row>
    <row r="57" s="3" customFormat="1" ht="18" customHeight="1" spans="1:48">
      <c r="A57" s="155"/>
      <c r="B57" s="190" t="s">
        <v>499</v>
      </c>
      <c r="C57" s="190"/>
      <c r="D57" s="191"/>
      <c r="E57" s="191"/>
      <c r="F57" s="190"/>
      <c r="G57" s="191"/>
      <c r="H57" s="191"/>
      <c r="I57" s="190"/>
      <c r="J57" s="166">
        <f t="shared" ref="J57:AA57" si="14">J58+J61+J66+J69+J73</f>
        <v>0</v>
      </c>
      <c r="K57" s="166">
        <f t="shared" si="14"/>
        <v>1</v>
      </c>
      <c r="L57" s="166">
        <f t="shared" si="14"/>
        <v>0</v>
      </c>
      <c r="M57" s="166">
        <f t="shared" si="14"/>
        <v>0</v>
      </c>
      <c r="N57" s="166">
        <f t="shared" si="14"/>
        <v>0</v>
      </c>
      <c r="O57" s="166">
        <f t="shared" si="14"/>
        <v>0</v>
      </c>
      <c r="P57" s="166">
        <f t="shared" si="14"/>
        <v>0</v>
      </c>
      <c r="Q57" s="166">
        <f t="shared" si="14"/>
        <v>0</v>
      </c>
      <c r="R57" s="166">
        <f t="shared" si="14"/>
        <v>3500</v>
      </c>
      <c r="S57" s="166">
        <f t="shared" si="14"/>
        <v>0</v>
      </c>
      <c r="T57" s="166">
        <f t="shared" si="14"/>
        <v>0</v>
      </c>
      <c r="U57" s="166">
        <f t="shared" si="14"/>
        <v>480</v>
      </c>
      <c r="V57" s="166">
        <f t="shared" si="14"/>
        <v>330</v>
      </c>
      <c r="W57" s="166">
        <f t="shared" si="14"/>
        <v>0</v>
      </c>
      <c r="X57" s="166">
        <f t="shared" si="14"/>
        <v>150</v>
      </c>
      <c r="Y57" s="166">
        <f t="shared" si="14"/>
        <v>0</v>
      </c>
      <c r="Z57" s="166">
        <f t="shared" si="14"/>
        <v>0</v>
      </c>
      <c r="AA57" s="166">
        <f t="shared" si="14"/>
        <v>0</v>
      </c>
      <c r="AB57" s="166"/>
      <c r="AC57" s="166" t="e">
        <f>AC58+AC61+AC66+AC69+AC73</f>
        <v>#REF!</v>
      </c>
      <c r="AD57" s="166" t="e">
        <f>AD58+AD61+AD66+AD69+AD73</f>
        <v>#REF!</v>
      </c>
      <c r="AE57" s="197"/>
      <c r="AF57" s="197"/>
      <c r="AG57" s="166"/>
      <c r="AH57" s="166"/>
      <c r="AI57" s="200"/>
      <c r="AJ57" s="201"/>
      <c r="AK57" s="201"/>
      <c r="AL57" s="201"/>
      <c r="AM57" s="175"/>
      <c r="AN57" s="163"/>
      <c r="AO57" s="178"/>
      <c r="AP57" s="163"/>
      <c r="AQ57" s="178"/>
      <c r="AR57" s="178"/>
      <c r="AS57" s="178"/>
      <c r="AT57" s="178"/>
      <c r="AU57" s="178"/>
      <c r="AV57" s="178"/>
    </row>
    <row r="58" s="3" customFormat="1" ht="18" customHeight="1" spans="1:48">
      <c r="A58" s="155"/>
      <c r="B58" s="190" t="s">
        <v>500</v>
      </c>
      <c r="C58" s="190"/>
      <c r="D58" s="191"/>
      <c r="E58" s="191"/>
      <c r="F58" s="190"/>
      <c r="G58" s="191"/>
      <c r="H58" s="191"/>
      <c r="I58" s="190"/>
      <c r="J58" s="166">
        <f t="shared" ref="J58:AA58" si="15">J59+J60</f>
        <v>0</v>
      </c>
      <c r="K58" s="166">
        <f t="shared" si="15"/>
        <v>0</v>
      </c>
      <c r="L58" s="166">
        <f t="shared" si="15"/>
        <v>0</v>
      </c>
      <c r="M58" s="166">
        <f t="shared" si="15"/>
        <v>0</v>
      </c>
      <c r="N58" s="166">
        <f t="shared" si="15"/>
        <v>0</v>
      </c>
      <c r="O58" s="166">
        <f t="shared" si="15"/>
        <v>0</v>
      </c>
      <c r="P58" s="166">
        <f t="shared" si="15"/>
        <v>0</v>
      </c>
      <c r="Q58" s="166">
        <f t="shared" si="15"/>
        <v>0</v>
      </c>
      <c r="R58" s="166">
        <f t="shared" si="15"/>
        <v>0</v>
      </c>
      <c r="S58" s="166">
        <f t="shared" si="15"/>
        <v>0</v>
      </c>
      <c r="T58" s="166">
        <f t="shared" si="15"/>
        <v>0</v>
      </c>
      <c r="U58" s="166">
        <f t="shared" si="15"/>
        <v>0</v>
      </c>
      <c r="V58" s="166">
        <f t="shared" si="15"/>
        <v>0</v>
      </c>
      <c r="W58" s="166">
        <f t="shared" si="15"/>
        <v>0</v>
      </c>
      <c r="X58" s="166">
        <f t="shared" si="15"/>
        <v>0</v>
      </c>
      <c r="Y58" s="166">
        <f t="shared" si="15"/>
        <v>0</v>
      </c>
      <c r="Z58" s="166">
        <f t="shared" si="15"/>
        <v>0</v>
      </c>
      <c r="AA58" s="166">
        <f t="shared" si="15"/>
        <v>0</v>
      </c>
      <c r="AB58" s="166"/>
      <c r="AC58" s="166">
        <f>AC59+AC60</f>
        <v>0</v>
      </c>
      <c r="AD58" s="166">
        <f>AD59+AD60</f>
        <v>0</v>
      </c>
      <c r="AE58" s="197"/>
      <c r="AF58" s="197"/>
      <c r="AG58" s="166"/>
      <c r="AH58" s="166"/>
      <c r="AI58" s="200"/>
      <c r="AJ58" s="201"/>
      <c r="AK58" s="201"/>
      <c r="AL58" s="201"/>
      <c r="AM58" s="175"/>
      <c r="AN58" s="163"/>
      <c r="AO58" s="178"/>
      <c r="AP58" s="163"/>
      <c r="AQ58" s="178"/>
      <c r="AR58" s="178"/>
      <c r="AS58" s="178"/>
      <c r="AT58" s="178"/>
      <c r="AU58" s="178"/>
      <c r="AV58" s="178"/>
    </row>
    <row r="59" s="3" customFormat="1" ht="18" customHeight="1" spans="1:48">
      <c r="A59" s="155"/>
      <c r="B59" s="190" t="s">
        <v>501</v>
      </c>
      <c r="C59" s="190"/>
      <c r="D59" s="191"/>
      <c r="E59" s="191"/>
      <c r="F59" s="190"/>
      <c r="G59" s="191"/>
      <c r="H59" s="191"/>
      <c r="I59" s="190"/>
      <c r="J59" s="166">
        <v>0</v>
      </c>
      <c r="K59" s="166">
        <v>0</v>
      </c>
      <c r="L59" s="166">
        <v>0</v>
      </c>
      <c r="M59" s="166">
        <v>0</v>
      </c>
      <c r="N59" s="166">
        <v>0</v>
      </c>
      <c r="O59" s="166">
        <v>0</v>
      </c>
      <c r="P59" s="166">
        <v>0</v>
      </c>
      <c r="Q59" s="166">
        <v>0</v>
      </c>
      <c r="R59" s="166">
        <v>0</v>
      </c>
      <c r="S59" s="166">
        <v>0</v>
      </c>
      <c r="T59" s="166">
        <v>0</v>
      </c>
      <c r="U59" s="166">
        <v>0</v>
      </c>
      <c r="V59" s="166">
        <v>0</v>
      </c>
      <c r="W59" s="166">
        <v>0</v>
      </c>
      <c r="X59" s="166">
        <v>0</v>
      </c>
      <c r="Y59" s="166">
        <v>0</v>
      </c>
      <c r="Z59" s="166">
        <v>0</v>
      </c>
      <c r="AA59" s="166">
        <v>0</v>
      </c>
      <c r="AB59" s="166"/>
      <c r="AC59" s="166">
        <v>0</v>
      </c>
      <c r="AD59" s="166">
        <v>0</v>
      </c>
      <c r="AE59" s="197"/>
      <c r="AF59" s="197"/>
      <c r="AG59" s="166"/>
      <c r="AH59" s="166"/>
      <c r="AI59" s="200"/>
      <c r="AJ59" s="201"/>
      <c r="AK59" s="201"/>
      <c r="AL59" s="201"/>
      <c r="AM59" s="175"/>
      <c r="AN59" s="163"/>
      <c r="AO59" s="178"/>
      <c r="AP59" s="163"/>
      <c r="AQ59" s="178"/>
      <c r="AR59" s="178"/>
      <c r="AS59" s="178"/>
      <c r="AT59" s="178"/>
      <c r="AU59" s="178"/>
      <c r="AV59" s="178"/>
    </row>
    <row r="60" s="3" customFormat="1" ht="18" customHeight="1" spans="1:48">
      <c r="A60" s="155"/>
      <c r="B60" s="190" t="s">
        <v>502</v>
      </c>
      <c r="C60" s="190"/>
      <c r="D60" s="191"/>
      <c r="E60" s="191"/>
      <c r="F60" s="190"/>
      <c r="G60" s="191"/>
      <c r="H60" s="191"/>
      <c r="I60" s="190"/>
      <c r="J60" s="166">
        <v>0</v>
      </c>
      <c r="K60" s="166">
        <v>0</v>
      </c>
      <c r="L60" s="166">
        <v>0</v>
      </c>
      <c r="M60" s="166">
        <v>0</v>
      </c>
      <c r="N60" s="166">
        <v>0</v>
      </c>
      <c r="O60" s="166">
        <v>0</v>
      </c>
      <c r="P60" s="166">
        <v>0</v>
      </c>
      <c r="Q60" s="166">
        <v>0</v>
      </c>
      <c r="R60" s="166">
        <v>0</v>
      </c>
      <c r="S60" s="166">
        <v>0</v>
      </c>
      <c r="T60" s="166">
        <v>0</v>
      </c>
      <c r="U60" s="166">
        <v>0</v>
      </c>
      <c r="V60" s="166">
        <v>0</v>
      </c>
      <c r="W60" s="166">
        <v>0</v>
      </c>
      <c r="X60" s="166">
        <v>0</v>
      </c>
      <c r="Y60" s="166">
        <v>0</v>
      </c>
      <c r="Z60" s="166">
        <v>0</v>
      </c>
      <c r="AA60" s="166">
        <v>0</v>
      </c>
      <c r="AB60" s="166"/>
      <c r="AC60" s="166">
        <v>0</v>
      </c>
      <c r="AD60" s="166">
        <v>0</v>
      </c>
      <c r="AE60" s="197"/>
      <c r="AF60" s="197"/>
      <c r="AG60" s="166"/>
      <c r="AH60" s="166"/>
      <c r="AI60" s="200"/>
      <c r="AJ60" s="201"/>
      <c r="AK60" s="201"/>
      <c r="AL60" s="201"/>
      <c r="AM60" s="175"/>
      <c r="AN60" s="163"/>
      <c r="AO60" s="178"/>
      <c r="AP60" s="163"/>
      <c r="AQ60" s="178"/>
      <c r="AR60" s="178"/>
      <c r="AS60" s="178"/>
      <c r="AT60" s="178"/>
      <c r="AU60" s="178"/>
      <c r="AV60" s="178"/>
    </row>
    <row r="61" s="3" customFormat="1" ht="18" customHeight="1" spans="1:48">
      <c r="A61" s="155"/>
      <c r="B61" s="190" t="s">
        <v>503</v>
      </c>
      <c r="C61" s="190"/>
      <c r="D61" s="191"/>
      <c r="E61" s="191"/>
      <c r="F61" s="190"/>
      <c r="G61" s="191"/>
      <c r="H61" s="191"/>
      <c r="I61" s="190"/>
      <c r="J61" s="166">
        <f t="shared" ref="J61:AA61" si="16">J62+J63+J65</f>
        <v>0</v>
      </c>
      <c r="K61" s="166">
        <f t="shared" si="16"/>
        <v>1</v>
      </c>
      <c r="L61" s="166">
        <f t="shared" si="16"/>
        <v>0</v>
      </c>
      <c r="M61" s="166">
        <f t="shared" si="16"/>
        <v>0</v>
      </c>
      <c r="N61" s="166">
        <f t="shared" si="16"/>
        <v>0</v>
      </c>
      <c r="O61" s="166">
        <f t="shared" si="16"/>
        <v>0</v>
      </c>
      <c r="P61" s="166">
        <f t="shared" si="16"/>
        <v>0</v>
      </c>
      <c r="Q61" s="166">
        <f t="shared" si="16"/>
        <v>0</v>
      </c>
      <c r="R61" s="166">
        <f t="shared" si="16"/>
        <v>3500</v>
      </c>
      <c r="S61" s="166">
        <f t="shared" si="16"/>
        <v>0</v>
      </c>
      <c r="T61" s="166">
        <f t="shared" si="16"/>
        <v>0</v>
      </c>
      <c r="U61" s="166">
        <f t="shared" si="16"/>
        <v>480</v>
      </c>
      <c r="V61" s="166">
        <f t="shared" si="16"/>
        <v>330</v>
      </c>
      <c r="W61" s="166">
        <f t="shared" si="16"/>
        <v>0</v>
      </c>
      <c r="X61" s="166">
        <f t="shared" si="16"/>
        <v>150</v>
      </c>
      <c r="Y61" s="166">
        <f t="shared" si="16"/>
        <v>0</v>
      </c>
      <c r="Z61" s="166">
        <f t="shared" si="16"/>
        <v>0</v>
      </c>
      <c r="AA61" s="166">
        <f t="shared" si="16"/>
        <v>0</v>
      </c>
      <c r="AB61" s="166"/>
      <c r="AC61" s="166">
        <f>AC62+AC63+AC65</f>
        <v>3500</v>
      </c>
      <c r="AD61" s="166">
        <f>AD62+AD63+AD65</f>
        <v>2800</v>
      </c>
      <c r="AE61" s="197"/>
      <c r="AF61" s="197"/>
      <c r="AG61" s="166"/>
      <c r="AH61" s="166"/>
      <c r="AI61" s="200"/>
      <c r="AJ61" s="201"/>
      <c r="AK61" s="201"/>
      <c r="AL61" s="201"/>
      <c r="AM61" s="175"/>
      <c r="AN61" s="163"/>
      <c r="AO61" s="178"/>
      <c r="AP61" s="163"/>
      <c r="AQ61" s="178"/>
      <c r="AR61" s="178"/>
      <c r="AS61" s="178"/>
      <c r="AT61" s="178"/>
      <c r="AU61" s="178"/>
      <c r="AV61" s="178"/>
    </row>
    <row r="62" s="3" customFormat="1" ht="18" customHeight="1" spans="1:48">
      <c r="A62" s="155"/>
      <c r="B62" s="190" t="s">
        <v>504</v>
      </c>
      <c r="C62" s="190"/>
      <c r="D62" s="191"/>
      <c r="E62" s="191"/>
      <c r="F62" s="190"/>
      <c r="G62" s="191"/>
      <c r="H62" s="191"/>
      <c r="I62" s="190"/>
      <c r="J62" s="166">
        <v>0</v>
      </c>
      <c r="K62" s="166">
        <v>0</v>
      </c>
      <c r="L62" s="166">
        <v>0</v>
      </c>
      <c r="M62" s="166">
        <v>0</v>
      </c>
      <c r="N62" s="166">
        <v>0</v>
      </c>
      <c r="O62" s="166">
        <v>0</v>
      </c>
      <c r="P62" s="166">
        <v>0</v>
      </c>
      <c r="Q62" s="166">
        <v>0</v>
      </c>
      <c r="R62" s="166">
        <v>0</v>
      </c>
      <c r="S62" s="166">
        <v>0</v>
      </c>
      <c r="T62" s="166">
        <v>0</v>
      </c>
      <c r="U62" s="166">
        <v>0</v>
      </c>
      <c r="V62" s="166">
        <v>0</v>
      </c>
      <c r="W62" s="166">
        <v>0</v>
      </c>
      <c r="X62" s="166">
        <v>0</v>
      </c>
      <c r="Y62" s="166">
        <v>0</v>
      </c>
      <c r="Z62" s="166">
        <v>0</v>
      </c>
      <c r="AA62" s="166">
        <v>0</v>
      </c>
      <c r="AB62" s="166"/>
      <c r="AC62" s="166">
        <v>0</v>
      </c>
      <c r="AD62" s="166">
        <v>0</v>
      </c>
      <c r="AE62" s="197"/>
      <c r="AF62" s="197"/>
      <c r="AG62" s="166"/>
      <c r="AH62" s="166"/>
      <c r="AI62" s="200"/>
      <c r="AJ62" s="201"/>
      <c r="AK62" s="201"/>
      <c r="AL62" s="201"/>
      <c r="AM62" s="175"/>
      <c r="AN62" s="163"/>
      <c r="AO62" s="178"/>
      <c r="AP62" s="163"/>
      <c r="AQ62" s="178"/>
      <c r="AR62" s="178"/>
      <c r="AS62" s="178"/>
      <c r="AT62" s="178"/>
      <c r="AU62" s="178"/>
      <c r="AV62" s="178"/>
    </row>
    <row r="63" s="3" customFormat="1" ht="18" customHeight="1" spans="1:48">
      <c r="A63" s="155"/>
      <c r="B63" s="190" t="s">
        <v>505</v>
      </c>
      <c r="C63" s="190"/>
      <c r="D63" s="191"/>
      <c r="E63" s="191"/>
      <c r="F63" s="190"/>
      <c r="G63" s="191"/>
      <c r="H63" s="191"/>
      <c r="I63" s="190"/>
      <c r="J63" s="166">
        <f t="shared" ref="J63:AA63" si="17">SUM(J64)</f>
        <v>0</v>
      </c>
      <c r="K63" s="166">
        <f t="shared" si="17"/>
        <v>1</v>
      </c>
      <c r="L63" s="166">
        <f t="shared" si="17"/>
        <v>0</v>
      </c>
      <c r="M63" s="166">
        <f t="shared" si="17"/>
        <v>0</v>
      </c>
      <c r="N63" s="166">
        <f t="shared" si="17"/>
        <v>0</v>
      </c>
      <c r="O63" s="166">
        <f t="shared" si="17"/>
        <v>0</v>
      </c>
      <c r="P63" s="166">
        <f t="shared" si="17"/>
        <v>0</v>
      </c>
      <c r="Q63" s="166">
        <f t="shared" si="17"/>
        <v>0</v>
      </c>
      <c r="R63" s="166">
        <f t="shared" si="17"/>
        <v>3500</v>
      </c>
      <c r="S63" s="166">
        <f t="shared" si="17"/>
        <v>0</v>
      </c>
      <c r="T63" s="166">
        <f t="shared" si="17"/>
        <v>0</v>
      </c>
      <c r="U63" s="166">
        <f t="shared" si="17"/>
        <v>480</v>
      </c>
      <c r="V63" s="166">
        <f t="shared" si="17"/>
        <v>330</v>
      </c>
      <c r="W63" s="166">
        <f t="shared" si="17"/>
        <v>0</v>
      </c>
      <c r="X63" s="166">
        <f t="shared" si="17"/>
        <v>150</v>
      </c>
      <c r="Y63" s="166">
        <f t="shared" si="17"/>
        <v>0</v>
      </c>
      <c r="Z63" s="166">
        <f t="shared" si="17"/>
        <v>0</v>
      </c>
      <c r="AA63" s="166">
        <f t="shared" si="17"/>
        <v>0</v>
      </c>
      <c r="AB63" s="166"/>
      <c r="AC63" s="166">
        <f>SUM(AC64)</f>
        <v>3500</v>
      </c>
      <c r="AD63" s="166">
        <f>SUM(AD64)</f>
        <v>2800</v>
      </c>
      <c r="AE63" s="197"/>
      <c r="AF63" s="197"/>
      <c r="AG63" s="166"/>
      <c r="AH63" s="166"/>
      <c r="AI63" s="200"/>
      <c r="AJ63" s="201"/>
      <c r="AK63" s="201"/>
      <c r="AL63" s="201"/>
      <c r="AM63" s="175"/>
      <c r="AN63" s="163"/>
      <c r="AO63" s="178"/>
      <c r="AP63" s="163"/>
      <c r="AQ63" s="178"/>
      <c r="AR63" s="178"/>
      <c r="AS63" s="178"/>
      <c r="AT63" s="178"/>
      <c r="AU63" s="178"/>
      <c r="AV63" s="178"/>
    </row>
    <row r="64" s="74" customFormat="1" ht="97" customHeight="1" spans="1:48">
      <c r="A64" s="263">
        <v>23</v>
      </c>
      <c r="B64" s="152" t="s">
        <v>506</v>
      </c>
      <c r="C64" s="152">
        <v>2022</v>
      </c>
      <c r="D64" s="21" t="s">
        <v>507</v>
      </c>
      <c r="E64" s="58" t="s">
        <v>508</v>
      </c>
      <c r="F64" s="58" t="s">
        <v>383</v>
      </c>
      <c r="G64" s="58" t="s">
        <v>1074</v>
      </c>
      <c r="H64" s="58" t="s">
        <v>509</v>
      </c>
      <c r="I64" s="117" t="s">
        <v>510</v>
      </c>
      <c r="J64" s="21"/>
      <c r="K64" s="21">
        <v>1</v>
      </c>
      <c r="L64" s="21"/>
      <c r="M64" s="21"/>
      <c r="N64" s="21"/>
      <c r="O64" s="21"/>
      <c r="P64" s="21"/>
      <c r="Q64" s="21"/>
      <c r="R64" s="22">
        <v>3500</v>
      </c>
      <c r="S64" s="58" t="s">
        <v>83</v>
      </c>
      <c r="T64" s="58" t="s">
        <v>513</v>
      </c>
      <c r="U64" s="115">
        <v>480</v>
      </c>
      <c r="V64" s="115">
        <v>330</v>
      </c>
      <c r="W64" s="115">
        <v>0</v>
      </c>
      <c r="X64" s="115">
        <v>150</v>
      </c>
      <c r="Y64" s="115">
        <v>0</v>
      </c>
      <c r="Z64" s="115">
        <v>0</v>
      </c>
      <c r="AA64" s="115">
        <v>0</v>
      </c>
      <c r="AB64" s="115"/>
      <c r="AC64" s="141">
        <v>3500</v>
      </c>
      <c r="AD64" s="141">
        <v>2800</v>
      </c>
      <c r="AE64" s="117" t="s">
        <v>511</v>
      </c>
      <c r="AF64" s="117" t="s">
        <v>512</v>
      </c>
      <c r="AG64" s="58" t="s">
        <v>83</v>
      </c>
      <c r="AH64" s="21" t="s">
        <v>513</v>
      </c>
      <c r="AI64" s="58" t="s">
        <v>83</v>
      </c>
      <c r="AJ64" s="21" t="s">
        <v>513</v>
      </c>
      <c r="AK64" s="21" t="s">
        <v>1073</v>
      </c>
      <c r="AL64" s="21" t="s">
        <v>514</v>
      </c>
      <c r="AM64" s="21"/>
      <c r="AN64" s="21" t="s">
        <v>56</v>
      </c>
      <c r="AO64" s="21" t="s">
        <v>1078</v>
      </c>
      <c r="AP64" s="21"/>
      <c r="AQ64" s="152" t="s">
        <v>1079</v>
      </c>
      <c r="AR64" s="152" t="s">
        <v>1079</v>
      </c>
      <c r="AS64" s="152" t="s">
        <v>1079</v>
      </c>
      <c r="AT64" s="152"/>
      <c r="AU64" s="152" t="str">
        <f>AI64</f>
        <v>人社局</v>
      </c>
      <c r="AV64" s="133" t="s">
        <v>1080</v>
      </c>
    </row>
    <row r="65" s="3" customFormat="1" ht="18" customHeight="1" spans="1:48">
      <c r="A65" s="155"/>
      <c r="B65" s="190" t="s">
        <v>515</v>
      </c>
      <c r="C65" s="190"/>
      <c r="D65" s="191"/>
      <c r="E65" s="191"/>
      <c r="F65" s="190"/>
      <c r="G65" s="191"/>
      <c r="H65" s="191"/>
      <c r="I65" s="190"/>
      <c r="J65" s="166">
        <v>0</v>
      </c>
      <c r="K65" s="166">
        <v>0</v>
      </c>
      <c r="L65" s="166">
        <v>0</v>
      </c>
      <c r="M65" s="166">
        <v>0</v>
      </c>
      <c r="N65" s="166">
        <v>0</v>
      </c>
      <c r="O65" s="166">
        <v>0</v>
      </c>
      <c r="P65" s="166">
        <v>0</v>
      </c>
      <c r="Q65" s="166">
        <v>0</v>
      </c>
      <c r="R65" s="166">
        <v>0</v>
      </c>
      <c r="S65" s="166">
        <v>0</v>
      </c>
      <c r="T65" s="166">
        <v>0</v>
      </c>
      <c r="U65" s="166">
        <v>0</v>
      </c>
      <c r="V65" s="166">
        <v>0</v>
      </c>
      <c r="W65" s="166">
        <v>0</v>
      </c>
      <c r="X65" s="166">
        <v>0</v>
      </c>
      <c r="Y65" s="166">
        <v>0</v>
      </c>
      <c r="Z65" s="166">
        <v>0</v>
      </c>
      <c r="AA65" s="166">
        <v>0</v>
      </c>
      <c r="AB65" s="166"/>
      <c r="AC65" s="166">
        <v>0</v>
      </c>
      <c r="AD65" s="166">
        <v>0</v>
      </c>
      <c r="AE65" s="197"/>
      <c r="AF65" s="197"/>
      <c r="AG65" s="166"/>
      <c r="AH65" s="166"/>
      <c r="AI65" s="200"/>
      <c r="AJ65" s="201"/>
      <c r="AK65" s="201"/>
      <c r="AL65" s="201"/>
      <c r="AM65" s="175"/>
      <c r="AN65" s="163"/>
      <c r="AO65" s="178"/>
      <c r="AP65" s="163"/>
      <c r="AQ65" s="178"/>
      <c r="AR65" s="178"/>
      <c r="AS65" s="178"/>
      <c r="AT65" s="178"/>
      <c r="AU65" s="178"/>
      <c r="AV65" s="178"/>
    </row>
    <row r="66" s="3" customFormat="1" ht="18" customHeight="1" spans="1:48">
      <c r="A66" s="155"/>
      <c r="B66" s="190" t="s">
        <v>516</v>
      </c>
      <c r="C66" s="190"/>
      <c r="D66" s="191"/>
      <c r="E66" s="191"/>
      <c r="F66" s="190"/>
      <c r="G66" s="191"/>
      <c r="H66" s="191"/>
      <c r="I66" s="190"/>
      <c r="J66" s="166">
        <f t="shared" ref="J66:AA66" si="18">J67+J68</f>
        <v>0</v>
      </c>
      <c r="K66" s="166">
        <f t="shared" si="18"/>
        <v>0</v>
      </c>
      <c r="L66" s="166">
        <f t="shared" si="18"/>
        <v>0</v>
      </c>
      <c r="M66" s="166">
        <f t="shared" si="18"/>
        <v>0</v>
      </c>
      <c r="N66" s="166">
        <f t="shared" si="18"/>
        <v>0</v>
      </c>
      <c r="O66" s="166">
        <f t="shared" si="18"/>
        <v>0</v>
      </c>
      <c r="P66" s="166">
        <f t="shared" si="18"/>
        <v>0</v>
      </c>
      <c r="Q66" s="166">
        <f t="shared" si="18"/>
        <v>0</v>
      </c>
      <c r="R66" s="166">
        <f t="shared" si="18"/>
        <v>0</v>
      </c>
      <c r="S66" s="166">
        <f t="shared" si="18"/>
        <v>0</v>
      </c>
      <c r="T66" s="166">
        <f t="shared" si="18"/>
        <v>0</v>
      </c>
      <c r="U66" s="166">
        <f t="shared" si="18"/>
        <v>0</v>
      </c>
      <c r="V66" s="166">
        <f t="shared" si="18"/>
        <v>0</v>
      </c>
      <c r="W66" s="166">
        <f t="shared" si="18"/>
        <v>0</v>
      </c>
      <c r="X66" s="166">
        <f t="shared" si="18"/>
        <v>0</v>
      </c>
      <c r="Y66" s="166">
        <f t="shared" si="18"/>
        <v>0</v>
      </c>
      <c r="Z66" s="166">
        <f t="shared" si="18"/>
        <v>0</v>
      </c>
      <c r="AA66" s="166">
        <f t="shared" si="18"/>
        <v>0</v>
      </c>
      <c r="AB66" s="166"/>
      <c r="AC66" s="166">
        <f>AC67+AC68</f>
        <v>0</v>
      </c>
      <c r="AD66" s="166">
        <f>AD67+AD68</f>
        <v>0</v>
      </c>
      <c r="AE66" s="197"/>
      <c r="AF66" s="197"/>
      <c r="AG66" s="166"/>
      <c r="AH66" s="166"/>
      <c r="AI66" s="200"/>
      <c r="AJ66" s="201"/>
      <c r="AK66" s="201"/>
      <c r="AL66" s="201"/>
      <c r="AM66" s="175"/>
      <c r="AN66" s="163"/>
      <c r="AO66" s="178"/>
      <c r="AP66" s="163"/>
      <c r="AQ66" s="178"/>
      <c r="AR66" s="178"/>
      <c r="AS66" s="178"/>
      <c r="AT66" s="178"/>
      <c r="AU66" s="178"/>
      <c r="AV66" s="178"/>
    </row>
    <row r="67" s="3" customFormat="1" ht="18" customHeight="1" spans="1:48">
      <c r="A67" s="155"/>
      <c r="B67" s="190" t="s">
        <v>517</v>
      </c>
      <c r="C67" s="190"/>
      <c r="D67" s="191"/>
      <c r="E67" s="191"/>
      <c r="F67" s="190"/>
      <c r="G67" s="191"/>
      <c r="H67" s="191"/>
      <c r="I67" s="190"/>
      <c r="J67" s="166">
        <v>0</v>
      </c>
      <c r="K67" s="166">
        <v>0</v>
      </c>
      <c r="L67" s="166">
        <v>0</v>
      </c>
      <c r="M67" s="166">
        <v>0</v>
      </c>
      <c r="N67" s="166">
        <v>0</v>
      </c>
      <c r="O67" s="166">
        <v>0</v>
      </c>
      <c r="P67" s="166">
        <v>0</v>
      </c>
      <c r="Q67" s="166">
        <v>0</v>
      </c>
      <c r="R67" s="166">
        <v>0</v>
      </c>
      <c r="S67" s="166">
        <v>0</v>
      </c>
      <c r="T67" s="166">
        <v>0</v>
      </c>
      <c r="U67" s="166">
        <v>0</v>
      </c>
      <c r="V67" s="166">
        <v>0</v>
      </c>
      <c r="W67" s="166">
        <v>0</v>
      </c>
      <c r="X67" s="166">
        <v>0</v>
      </c>
      <c r="Y67" s="166">
        <v>0</v>
      </c>
      <c r="Z67" s="166">
        <v>0</v>
      </c>
      <c r="AA67" s="166">
        <v>0</v>
      </c>
      <c r="AB67" s="166"/>
      <c r="AC67" s="166">
        <v>0</v>
      </c>
      <c r="AD67" s="166">
        <v>0</v>
      </c>
      <c r="AE67" s="197"/>
      <c r="AF67" s="197"/>
      <c r="AG67" s="166"/>
      <c r="AH67" s="166"/>
      <c r="AI67" s="200"/>
      <c r="AJ67" s="201"/>
      <c r="AK67" s="201"/>
      <c r="AL67" s="201"/>
      <c r="AM67" s="175"/>
      <c r="AN67" s="163"/>
      <c r="AO67" s="178"/>
      <c r="AP67" s="163"/>
      <c r="AQ67" s="178"/>
      <c r="AR67" s="178"/>
      <c r="AS67" s="178"/>
      <c r="AT67" s="178"/>
      <c r="AU67" s="178"/>
      <c r="AV67" s="178"/>
    </row>
    <row r="68" s="3" customFormat="1" ht="18" customHeight="1" spans="1:48">
      <c r="A68" s="155"/>
      <c r="B68" s="190" t="s">
        <v>518</v>
      </c>
      <c r="C68" s="190"/>
      <c r="D68" s="191"/>
      <c r="E68" s="191"/>
      <c r="F68" s="190"/>
      <c r="G68" s="191"/>
      <c r="H68" s="191"/>
      <c r="I68" s="190"/>
      <c r="J68" s="166">
        <v>0</v>
      </c>
      <c r="K68" s="166">
        <v>0</v>
      </c>
      <c r="L68" s="166">
        <v>0</v>
      </c>
      <c r="M68" s="166">
        <v>0</v>
      </c>
      <c r="N68" s="166">
        <v>0</v>
      </c>
      <c r="O68" s="166">
        <v>0</v>
      </c>
      <c r="P68" s="166">
        <v>0</v>
      </c>
      <c r="Q68" s="166">
        <v>0</v>
      </c>
      <c r="R68" s="166">
        <v>0</v>
      </c>
      <c r="S68" s="166">
        <v>0</v>
      </c>
      <c r="T68" s="166">
        <v>0</v>
      </c>
      <c r="U68" s="166">
        <v>0</v>
      </c>
      <c r="V68" s="166">
        <v>0</v>
      </c>
      <c r="W68" s="166">
        <v>0</v>
      </c>
      <c r="X68" s="166">
        <v>0</v>
      </c>
      <c r="Y68" s="166">
        <v>0</v>
      </c>
      <c r="Z68" s="166">
        <v>0</v>
      </c>
      <c r="AA68" s="166">
        <v>0</v>
      </c>
      <c r="AB68" s="166"/>
      <c r="AC68" s="166">
        <v>0</v>
      </c>
      <c r="AD68" s="166">
        <v>0</v>
      </c>
      <c r="AE68" s="197"/>
      <c r="AF68" s="197"/>
      <c r="AG68" s="166"/>
      <c r="AH68" s="166"/>
      <c r="AI68" s="200"/>
      <c r="AJ68" s="201"/>
      <c r="AK68" s="201"/>
      <c r="AL68" s="201"/>
      <c r="AM68" s="175"/>
      <c r="AN68" s="163"/>
      <c r="AO68" s="178"/>
      <c r="AP68" s="163"/>
      <c r="AQ68" s="178"/>
      <c r="AR68" s="178"/>
      <c r="AS68" s="178"/>
      <c r="AT68" s="178"/>
      <c r="AU68" s="178"/>
      <c r="AV68" s="178"/>
    </row>
    <row r="69" s="3" customFormat="1" ht="18" customHeight="1" spans="1:48">
      <c r="A69" s="155"/>
      <c r="B69" s="190" t="s">
        <v>519</v>
      </c>
      <c r="C69" s="190"/>
      <c r="D69" s="191"/>
      <c r="E69" s="191"/>
      <c r="F69" s="190"/>
      <c r="G69" s="191"/>
      <c r="H69" s="191"/>
      <c r="I69" s="190"/>
      <c r="J69" s="166">
        <f t="shared" ref="J69:AA69" si="19">J70+J71+J72</f>
        <v>0</v>
      </c>
      <c r="K69" s="166">
        <f t="shared" si="19"/>
        <v>0</v>
      </c>
      <c r="L69" s="166">
        <f t="shared" si="19"/>
        <v>0</v>
      </c>
      <c r="M69" s="166">
        <f t="shared" si="19"/>
        <v>0</v>
      </c>
      <c r="N69" s="166">
        <f t="shared" si="19"/>
        <v>0</v>
      </c>
      <c r="O69" s="166">
        <f t="shared" si="19"/>
        <v>0</v>
      </c>
      <c r="P69" s="166">
        <f t="shared" si="19"/>
        <v>0</v>
      </c>
      <c r="Q69" s="166">
        <f t="shared" si="19"/>
        <v>0</v>
      </c>
      <c r="R69" s="166">
        <f t="shared" si="19"/>
        <v>0</v>
      </c>
      <c r="S69" s="166">
        <f t="shared" si="19"/>
        <v>0</v>
      </c>
      <c r="T69" s="166">
        <f t="shared" si="19"/>
        <v>0</v>
      </c>
      <c r="U69" s="166">
        <f t="shared" si="19"/>
        <v>0</v>
      </c>
      <c r="V69" s="166">
        <f t="shared" si="19"/>
        <v>0</v>
      </c>
      <c r="W69" s="166">
        <f t="shared" si="19"/>
        <v>0</v>
      </c>
      <c r="X69" s="166">
        <f t="shared" si="19"/>
        <v>0</v>
      </c>
      <c r="Y69" s="166">
        <f t="shared" si="19"/>
        <v>0</v>
      </c>
      <c r="Z69" s="166">
        <f t="shared" si="19"/>
        <v>0</v>
      </c>
      <c r="AA69" s="166">
        <f t="shared" si="19"/>
        <v>0</v>
      </c>
      <c r="AB69" s="166"/>
      <c r="AC69" s="166">
        <f>AC70+AC71+AC72</f>
        <v>0</v>
      </c>
      <c r="AD69" s="166">
        <f>AD70+AD71+AD72</f>
        <v>0</v>
      </c>
      <c r="AE69" s="205"/>
      <c r="AF69" s="205"/>
      <c r="AG69" s="201"/>
      <c r="AH69" s="201"/>
      <c r="AI69" s="206"/>
      <c r="AJ69" s="201"/>
      <c r="AK69" s="201"/>
      <c r="AL69" s="201"/>
      <c r="AM69" s="175"/>
      <c r="AN69" s="163"/>
      <c r="AO69" s="178"/>
      <c r="AP69" s="163"/>
      <c r="AQ69" s="178"/>
      <c r="AR69" s="178"/>
      <c r="AS69" s="178"/>
      <c r="AT69" s="178"/>
      <c r="AU69" s="178"/>
      <c r="AV69" s="178"/>
    </row>
    <row r="70" s="3" customFormat="1" ht="18" customHeight="1" spans="1:48">
      <c r="A70" s="155"/>
      <c r="B70" s="190" t="s">
        <v>520</v>
      </c>
      <c r="C70" s="190"/>
      <c r="D70" s="191"/>
      <c r="E70" s="191"/>
      <c r="F70" s="190"/>
      <c r="G70" s="191"/>
      <c r="H70" s="191"/>
      <c r="I70" s="190"/>
      <c r="J70" s="166">
        <v>0</v>
      </c>
      <c r="K70" s="166">
        <v>0</v>
      </c>
      <c r="L70" s="166">
        <v>0</v>
      </c>
      <c r="M70" s="166">
        <v>0</v>
      </c>
      <c r="N70" s="166">
        <v>0</v>
      </c>
      <c r="O70" s="166">
        <v>0</v>
      </c>
      <c r="P70" s="166">
        <v>0</v>
      </c>
      <c r="Q70" s="166">
        <v>0</v>
      </c>
      <c r="R70" s="166">
        <v>0</v>
      </c>
      <c r="S70" s="166">
        <v>0</v>
      </c>
      <c r="T70" s="166">
        <v>0</v>
      </c>
      <c r="U70" s="166">
        <v>0</v>
      </c>
      <c r="V70" s="166">
        <v>0</v>
      </c>
      <c r="W70" s="166">
        <v>0</v>
      </c>
      <c r="X70" s="166">
        <v>0</v>
      </c>
      <c r="Y70" s="166">
        <v>0</v>
      </c>
      <c r="Z70" s="166">
        <v>0</v>
      </c>
      <c r="AA70" s="166">
        <v>0</v>
      </c>
      <c r="AB70" s="166"/>
      <c r="AC70" s="166">
        <v>0</v>
      </c>
      <c r="AD70" s="166">
        <v>0</v>
      </c>
      <c r="AE70" s="205"/>
      <c r="AF70" s="205"/>
      <c r="AG70" s="201"/>
      <c r="AH70" s="201"/>
      <c r="AI70" s="206"/>
      <c r="AJ70" s="201"/>
      <c r="AK70" s="201"/>
      <c r="AL70" s="201"/>
      <c r="AM70" s="175"/>
      <c r="AN70" s="163"/>
      <c r="AO70" s="178"/>
      <c r="AP70" s="163"/>
      <c r="AQ70" s="178"/>
      <c r="AR70" s="178"/>
      <c r="AS70" s="178"/>
      <c r="AT70" s="178"/>
      <c r="AU70" s="178"/>
      <c r="AV70" s="178"/>
    </row>
    <row r="71" s="3" customFormat="1" ht="18" customHeight="1" spans="1:48">
      <c r="A71" s="155"/>
      <c r="B71" s="190" t="s">
        <v>521</v>
      </c>
      <c r="C71" s="190"/>
      <c r="D71" s="191"/>
      <c r="E71" s="191"/>
      <c r="F71" s="190"/>
      <c r="G71" s="191"/>
      <c r="H71" s="191"/>
      <c r="I71" s="190"/>
      <c r="J71" s="166">
        <v>0</v>
      </c>
      <c r="K71" s="166">
        <v>0</v>
      </c>
      <c r="L71" s="166">
        <v>0</v>
      </c>
      <c r="M71" s="166">
        <v>0</v>
      </c>
      <c r="N71" s="166">
        <v>0</v>
      </c>
      <c r="O71" s="166">
        <v>0</v>
      </c>
      <c r="P71" s="166">
        <v>0</v>
      </c>
      <c r="Q71" s="166">
        <v>0</v>
      </c>
      <c r="R71" s="166">
        <v>0</v>
      </c>
      <c r="S71" s="166">
        <v>0</v>
      </c>
      <c r="T71" s="166">
        <v>0</v>
      </c>
      <c r="U71" s="166">
        <v>0</v>
      </c>
      <c r="V71" s="166">
        <v>0</v>
      </c>
      <c r="W71" s="166">
        <v>0</v>
      </c>
      <c r="X71" s="166">
        <v>0</v>
      </c>
      <c r="Y71" s="166">
        <v>0</v>
      </c>
      <c r="Z71" s="166">
        <v>0</v>
      </c>
      <c r="AA71" s="166">
        <v>0</v>
      </c>
      <c r="AB71" s="166"/>
      <c r="AC71" s="166">
        <v>0</v>
      </c>
      <c r="AD71" s="166">
        <v>0</v>
      </c>
      <c r="AE71" s="205"/>
      <c r="AF71" s="205"/>
      <c r="AG71" s="201"/>
      <c r="AH71" s="201"/>
      <c r="AI71" s="206"/>
      <c r="AJ71" s="201"/>
      <c r="AK71" s="201"/>
      <c r="AL71" s="201"/>
      <c r="AM71" s="175"/>
      <c r="AN71" s="163"/>
      <c r="AO71" s="178"/>
      <c r="AP71" s="163"/>
      <c r="AQ71" s="178"/>
      <c r="AR71" s="178"/>
      <c r="AS71" s="178"/>
      <c r="AT71" s="178"/>
      <c r="AU71" s="178"/>
      <c r="AV71" s="178"/>
    </row>
    <row r="72" s="3" customFormat="1" ht="18" customHeight="1" spans="1:48">
      <c r="A72" s="155"/>
      <c r="B72" s="190" t="s">
        <v>522</v>
      </c>
      <c r="C72" s="190"/>
      <c r="D72" s="191"/>
      <c r="E72" s="191"/>
      <c r="F72" s="190"/>
      <c r="G72" s="191"/>
      <c r="H72" s="191"/>
      <c r="I72" s="190"/>
      <c r="J72" s="166">
        <v>0</v>
      </c>
      <c r="K72" s="166">
        <v>0</v>
      </c>
      <c r="L72" s="166">
        <v>0</v>
      </c>
      <c r="M72" s="166">
        <v>0</v>
      </c>
      <c r="N72" s="166">
        <v>0</v>
      </c>
      <c r="O72" s="166">
        <v>0</v>
      </c>
      <c r="P72" s="166">
        <v>0</v>
      </c>
      <c r="Q72" s="166">
        <v>0</v>
      </c>
      <c r="R72" s="166">
        <v>0</v>
      </c>
      <c r="S72" s="166">
        <v>0</v>
      </c>
      <c r="T72" s="166">
        <v>0</v>
      </c>
      <c r="U72" s="166">
        <v>0</v>
      </c>
      <c r="V72" s="166">
        <v>0</v>
      </c>
      <c r="W72" s="166">
        <v>0</v>
      </c>
      <c r="X72" s="166">
        <v>0</v>
      </c>
      <c r="Y72" s="166">
        <v>0</v>
      </c>
      <c r="Z72" s="166">
        <v>0</v>
      </c>
      <c r="AA72" s="166">
        <v>0</v>
      </c>
      <c r="AB72" s="166"/>
      <c r="AC72" s="166">
        <v>0</v>
      </c>
      <c r="AD72" s="166">
        <v>0</v>
      </c>
      <c r="AE72" s="205"/>
      <c r="AF72" s="205"/>
      <c r="AG72" s="201"/>
      <c r="AH72" s="201"/>
      <c r="AI72" s="206"/>
      <c r="AJ72" s="201"/>
      <c r="AK72" s="201"/>
      <c r="AL72" s="201"/>
      <c r="AM72" s="175"/>
      <c r="AN72" s="163"/>
      <c r="AO72" s="178"/>
      <c r="AP72" s="163"/>
      <c r="AQ72" s="178"/>
      <c r="AR72" s="178"/>
      <c r="AS72" s="178"/>
      <c r="AT72" s="178"/>
      <c r="AU72" s="178"/>
      <c r="AV72" s="178"/>
    </row>
    <row r="73" s="3" customFormat="1" ht="18" customHeight="1" spans="1:48">
      <c r="A73" s="155"/>
      <c r="B73" s="190" t="s">
        <v>523</v>
      </c>
      <c r="C73" s="190"/>
      <c r="D73" s="191"/>
      <c r="E73" s="191"/>
      <c r="F73" s="190"/>
      <c r="G73" s="191"/>
      <c r="H73" s="191"/>
      <c r="I73" s="190"/>
      <c r="J73" s="166">
        <v>0</v>
      </c>
      <c r="K73" s="166">
        <v>0</v>
      </c>
      <c r="L73" s="166">
        <v>0</v>
      </c>
      <c r="M73" s="166">
        <v>0</v>
      </c>
      <c r="N73" s="166">
        <v>0</v>
      </c>
      <c r="O73" s="166">
        <v>0</v>
      </c>
      <c r="P73" s="166">
        <v>0</v>
      </c>
      <c r="Q73" s="166">
        <v>0</v>
      </c>
      <c r="R73" s="166">
        <v>0</v>
      </c>
      <c r="S73" s="166">
        <v>0</v>
      </c>
      <c r="T73" s="166">
        <v>0</v>
      </c>
      <c r="U73" s="166">
        <v>0</v>
      </c>
      <c r="V73" s="166">
        <v>0</v>
      </c>
      <c r="W73" s="166">
        <v>0</v>
      </c>
      <c r="X73" s="166">
        <v>0</v>
      </c>
      <c r="Y73" s="166">
        <v>0</v>
      </c>
      <c r="Z73" s="166">
        <v>0</v>
      </c>
      <c r="AA73" s="166">
        <v>0</v>
      </c>
      <c r="AB73" s="166"/>
      <c r="AC73" s="166" t="e">
        <f>SUM(#REF!)</f>
        <v>#REF!</v>
      </c>
      <c r="AD73" s="166" t="e">
        <f>SUM(#REF!)</f>
        <v>#REF!</v>
      </c>
      <c r="AE73" s="205"/>
      <c r="AF73" s="205"/>
      <c r="AG73" s="201"/>
      <c r="AH73" s="201"/>
      <c r="AI73" s="206"/>
      <c r="AJ73" s="201"/>
      <c r="AK73" s="201"/>
      <c r="AL73" s="201"/>
      <c r="AM73" s="175"/>
      <c r="AN73" s="163"/>
      <c r="AO73" s="178"/>
      <c r="AP73" s="163"/>
      <c r="AQ73" s="178"/>
      <c r="AR73" s="178"/>
      <c r="AS73" s="178"/>
      <c r="AT73" s="178"/>
      <c r="AU73" s="178"/>
      <c r="AV73" s="178"/>
    </row>
    <row r="74" s="3" customFormat="1" ht="18" customHeight="1" spans="1:48">
      <c r="A74" s="155"/>
      <c r="B74" s="190" t="s">
        <v>530</v>
      </c>
      <c r="C74" s="190"/>
      <c r="D74" s="191"/>
      <c r="E74" s="191"/>
      <c r="F74" s="190"/>
      <c r="G74" s="191"/>
      <c r="H74" s="191"/>
      <c r="I74" s="190"/>
      <c r="J74" s="166">
        <f t="shared" ref="J74:AA74" si="20">J75+J88+J96</f>
        <v>0</v>
      </c>
      <c r="K74" s="166">
        <f t="shared" si="20"/>
        <v>0</v>
      </c>
      <c r="L74" s="166">
        <f t="shared" si="20"/>
        <v>5</v>
      </c>
      <c r="M74" s="166">
        <f t="shared" si="20"/>
        <v>0</v>
      </c>
      <c r="N74" s="166">
        <f t="shared" si="20"/>
        <v>0</v>
      </c>
      <c r="O74" s="166">
        <f t="shared" si="20"/>
        <v>0</v>
      </c>
      <c r="P74" s="166">
        <f t="shared" si="20"/>
        <v>0</v>
      </c>
      <c r="Q74" s="166">
        <f t="shared" si="20"/>
        <v>0</v>
      </c>
      <c r="R74" s="166">
        <f t="shared" si="20"/>
        <v>11604</v>
      </c>
      <c r="S74" s="166">
        <f t="shared" si="20"/>
        <v>0</v>
      </c>
      <c r="T74" s="166">
        <f t="shared" si="20"/>
        <v>0</v>
      </c>
      <c r="U74" s="166">
        <f t="shared" si="20"/>
        <v>3458.7</v>
      </c>
      <c r="V74" s="166">
        <f t="shared" si="20"/>
        <v>1370</v>
      </c>
      <c r="W74" s="166">
        <f t="shared" si="20"/>
        <v>1000</v>
      </c>
      <c r="X74" s="166">
        <f t="shared" si="20"/>
        <v>1088.7</v>
      </c>
      <c r="Y74" s="166">
        <f t="shared" si="20"/>
        <v>0</v>
      </c>
      <c r="Z74" s="166">
        <f t="shared" si="20"/>
        <v>0</v>
      </c>
      <c r="AA74" s="166">
        <f t="shared" si="20"/>
        <v>0</v>
      </c>
      <c r="AB74" s="166"/>
      <c r="AC74" s="166" t="e">
        <f>AC75+AC88+AC96</f>
        <v>#REF!</v>
      </c>
      <c r="AD74" s="166" t="e">
        <f>AD75+AD88+AD96</f>
        <v>#REF!</v>
      </c>
      <c r="AE74" s="205"/>
      <c r="AF74" s="205"/>
      <c r="AG74" s="201"/>
      <c r="AH74" s="201"/>
      <c r="AI74" s="206"/>
      <c r="AJ74" s="201"/>
      <c r="AK74" s="201"/>
      <c r="AL74" s="201"/>
      <c r="AM74" s="175"/>
      <c r="AN74" s="163"/>
      <c r="AO74" s="178"/>
      <c r="AP74" s="163"/>
      <c r="AQ74" s="178"/>
      <c r="AR74" s="178"/>
      <c r="AS74" s="178"/>
      <c r="AT74" s="178"/>
      <c r="AU74" s="178"/>
      <c r="AV74" s="178"/>
    </row>
    <row r="75" s="3" customFormat="1" ht="18" customHeight="1" spans="1:48">
      <c r="A75" s="155"/>
      <c r="B75" s="190" t="s">
        <v>531</v>
      </c>
      <c r="C75" s="190"/>
      <c r="D75" s="191"/>
      <c r="E75" s="191"/>
      <c r="F75" s="190"/>
      <c r="G75" s="191"/>
      <c r="H75" s="191"/>
      <c r="I75" s="190"/>
      <c r="J75" s="166">
        <f t="shared" ref="J75:AA75" si="21">J76+J77+J79+J80+J81+J82+J83+J84+J85+J87</f>
        <v>0</v>
      </c>
      <c r="K75" s="166">
        <f t="shared" si="21"/>
        <v>0</v>
      </c>
      <c r="L75" s="166">
        <f t="shared" si="21"/>
        <v>2</v>
      </c>
      <c r="M75" s="166">
        <f t="shared" si="21"/>
        <v>0</v>
      </c>
      <c r="N75" s="166">
        <f t="shared" si="21"/>
        <v>0</v>
      </c>
      <c r="O75" s="166">
        <f t="shared" si="21"/>
        <v>0</v>
      </c>
      <c r="P75" s="166">
        <f t="shared" si="21"/>
        <v>0</v>
      </c>
      <c r="Q75" s="166">
        <f t="shared" si="21"/>
        <v>0</v>
      </c>
      <c r="R75" s="166">
        <f t="shared" si="21"/>
        <v>2737</v>
      </c>
      <c r="S75" s="166">
        <f t="shared" si="21"/>
        <v>0</v>
      </c>
      <c r="T75" s="166">
        <f t="shared" si="21"/>
        <v>0</v>
      </c>
      <c r="U75" s="166">
        <f t="shared" si="21"/>
        <v>2308.7</v>
      </c>
      <c r="V75" s="166">
        <f t="shared" si="21"/>
        <v>1320</v>
      </c>
      <c r="W75" s="166">
        <f t="shared" si="21"/>
        <v>0</v>
      </c>
      <c r="X75" s="166">
        <f t="shared" si="21"/>
        <v>988.7</v>
      </c>
      <c r="Y75" s="166">
        <f t="shared" si="21"/>
        <v>0</v>
      </c>
      <c r="Z75" s="166">
        <f t="shared" si="21"/>
        <v>0</v>
      </c>
      <c r="AA75" s="166">
        <f t="shared" si="21"/>
        <v>0</v>
      </c>
      <c r="AB75" s="166"/>
      <c r="AC75" s="166" t="e">
        <f>AC76+AC77+AC79+AC80+AC81+AC82+AC83+AC84+AC85+AC87</f>
        <v>#REF!</v>
      </c>
      <c r="AD75" s="166" t="e">
        <f>AD76+AD77+AD79+AD80+AD81+AD82+AD83+AD84+AD85+AD87</f>
        <v>#REF!</v>
      </c>
      <c r="AE75" s="205"/>
      <c r="AF75" s="205"/>
      <c r="AG75" s="201"/>
      <c r="AH75" s="201"/>
      <c r="AI75" s="206"/>
      <c r="AJ75" s="201"/>
      <c r="AK75" s="201"/>
      <c r="AL75" s="201"/>
      <c r="AM75" s="175"/>
      <c r="AN75" s="163"/>
      <c r="AO75" s="178"/>
      <c r="AP75" s="163"/>
      <c r="AQ75" s="178"/>
      <c r="AR75" s="178"/>
      <c r="AS75" s="178"/>
      <c r="AT75" s="178"/>
      <c r="AU75" s="178"/>
      <c r="AV75" s="178"/>
    </row>
    <row r="76" s="3" customFormat="1" ht="18" customHeight="1" spans="1:48">
      <c r="A76" s="155"/>
      <c r="B76" s="190" t="s">
        <v>532</v>
      </c>
      <c r="C76" s="190"/>
      <c r="D76" s="191"/>
      <c r="E76" s="191"/>
      <c r="F76" s="190"/>
      <c r="G76" s="191"/>
      <c r="H76" s="191"/>
      <c r="I76" s="190"/>
      <c r="J76" s="166">
        <v>0</v>
      </c>
      <c r="K76" s="166">
        <v>0</v>
      </c>
      <c r="L76" s="166">
        <v>0</v>
      </c>
      <c r="M76" s="166">
        <v>0</v>
      </c>
      <c r="N76" s="166">
        <v>0</v>
      </c>
      <c r="O76" s="166">
        <v>0</v>
      </c>
      <c r="P76" s="166">
        <v>0</v>
      </c>
      <c r="Q76" s="166">
        <v>0</v>
      </c>
      <c r="R76" s="166">
        <v>0</v>
      </c>
      <c r="S76" s="166">
        <v>0</v>
      </c>
      <c r="T76" s="166">
        <v>0</v>
      </c>
      <c r="U76" s="166">
        <v>0</v>
      </c>
      <c r="V76" s="166">
        <v>0</v>
      </c>
      <c r="W76" s="166">
        <v>0</v>
      </c>
      <c r="X76" s="166">
        <v>0</v>
      </c>
      <c r="Y76" s="166">
        <v>0</v>
      </c>
      <c r="Z76" s="166">
        <v>0</v>
      </c>
      <c r="AA76" s="166">
        <v>0</v>
      </c>
      <c r="AB76" s="166"/>
      <c r="AC76" s="166">
        <v>0</v>
      </c>
      <c r="AD76" s="166">
        <v>0</v>
      </c>
      <c r="AE76" s="205"/>
      <c r="AF76" s="205"/>
      <c r="AG76" s="201"/>
      <c r="AH76" s="201"/>
      <c r="AI76" s="206"/>
      <c r="AJ76" s="201"/>
      <c r="AK76" s="201"/>
      <c r="AL76" s="201"/>
      <c r="AM76" s="175"/>
      <c r="AN76" s="163"/>
      <c r="AO76" s="178"/>
      <c r="AP76" s="163"/>
      <c r="AQ76" s="178"/>
      <c r="AR76" s="178"/>
      <c r="AS76" s="178"/>
      <c r="AT76" s="178"/>
      <c r="AU76" s="178"/>
      <c r="AV76" s="178"/>
    </row>
    <row r="77" s="3" customFormat="1" ht="18" customHeight="1" spans="1:48">
      <c r="A77" s="155"/>
      <c r="B77" s="190" t="s">
        <v>533</v>
      </c>
      <c r="C77" s="190"/>
      <c r="D77" s="191"/>
      <c r="E77" s="191"/>
      <c r="F77" s="190"/>
      <c r="G77" s="191"/>
      <c r="H77" s="191"/>
      <c r="I77" s="190"/>
      <c r="J77" s="166">
        <f t="shared" ref="J77:AA77" si="22">SUM(J78:J78)</f>
        <v>0</v>
      </c>
      <c r="K77" s="166">
        <f t="shared" si="22"/>
        <v>0</v>
      </c>
      <c r="L77" s="166">
        <f t="shared" si="22"/>
        <v>1</v>
      </c>
      <c r="M77" s="166">
        <f t="shared" si="22"/>
        <v>0</v>
      </c>
      <c r="N77" s="166">
        <f t="shared" si="22"/>
        <v>0</v>
      </c>
      <c r="O77" s="166">
        <f t="shared" si="22"/>
        <v>0</v>
      </c>
      <c r="P77" s="166">
        <f t="shared" si="22"/>
        <v>0</v>
      </c>
      <c r="Q77" s="166">
        <f t="shared" si="22"/>
        <v>0</v>
      </c>
      <c r="R77" s="166">
        <f t="shared" si="22"/>
        <v>1540</v>
      </c>
      <c r="S77" s="166">
        <f t="shared" si="22"/>
        <v>0</v>
      </c>
      <c r="T77" s="166">
        <f t="shared" si="22"/>
        <v>0</v>
      </c>
      <c r="U77" s="166">
        <f t="shared" si="22"/>
        <v>700</v>
      </c>
      <c r="V77" s="166">
        <f t="shared" si="22"/>
        <v>500</v>
      </c>
      <c r="W77" s="166">
        <f t="shared" si="22"/>
        <v>0</v>
      </c>
      <c r="X77" s="166">
        <f t="shared" si="22"/>
        <v>200</v>
      </c>
      <c r="Y77" s="166">
        <f t="shared" si="22"/>
        <v>0</v>
      </c>
      <c r="Z77" s="166">
        <f t="shared" si="22"/>
        <v>0</v>
      </c>
      <c r="AA77" s="166">
        <f t="shared" si="22"/>
        <v>0</v>
      </c>
      <c r="AB77" s="166"/>
      <c r="AC77" s="166">
        <f>SUM(AC78:AC78)</f>
        <v>440</v>
      </c>
      <c r="AD77" s="166">
        <f>SUM(AD78:AD78)</f>
        <v>382</v>
      </c>
      <c r="AE77" s="205"/>
      <c r="AF77" s="205"/>
      <c r="AG77" s="201"/>
      <c r="AH77" s="201"/>
      <c r="AI77" s="206"/>
      <c r="AJ77" s="201"/>
      <c r="AK77" s="201"/>
      <c r="AL77" s="201"/>
      <c r="AM77" s="175"/>
      <c r="AN77" s="163"/>
      <c r="AO77" s="178"/>
      <c r="AP77" s="163"/>
      <c r="AQ77" s="178"/>
      <c r="AR77" s="178"/>
      <c r="AS77" s="178"/>
      <c r="AT77" s="178"/>
      <c r="AU77" s="178"/>
      <c r="AV77" s="178"/>
    </row>
    <row r="78" s="74" customFormat="1" ht="67.5" spans="1:48">
      <c r="A78" s="152">
        <v>24</v>
      </c>
      <c r="B78" s="152" t="s">
        <v>534</v>
      </c>
      <c r="C78" s="152">
        <v>2022</v>
      </c>
      <c r="D78" s="22" t="s">
        <v>535</v>
      </c>
      <c r="E78" s="255" t="s">
        <v>536</v>
      </c>
      <c r="F78" s="114" t="s">
        <v>45</v>
      </c>
      <c r="G78" s="114" t="s">
        <v>1074</v>
      </c>
      <c r="H78" s="114" t="s">
        <v>537</v>
      </c>
      <c r="I78" s="253" t="s">
        <v>538</v>
      </c>
      <c r="J78" s="22"/>
      <c r="K78" s="22"/>
      <c r="L78" s="22">
        <v>1</v>
      </c>
      <c r="M78" s="22"/>
      <c r="N78" s="22"/>
      <c r="O78" s="22"/>
      <c r="P78" s="22"/>
      <c r="Q78" s="22"/>
      <c r="R78" s="22">
        <v>1540</v>
      </c>
      <c r="S78" s="58" t="s">
        <v>541</v>
      </c>
      <c r="T78" s="58" t="s">
        <v>1039</v>
      </c>
      <c r="U78" s="115">
        <v>700</v>
      </c>
      <c r="V78" s="115">
        <v>500</v>
      </c>
      <c r="W78" s="115">
        <v>0</v>
      </c>
      <c r="X78" s="115">
        <v>200</v>
      </c>
      <c r="Y78" s="115">
        <v>0</v>
      </c>
      <c r="Z78" s="115">
        <v>0</v>
      </c>
      <c r="AA78" s="115">
        <v>0</v>
      </c>
      <c r="AB78" s="115"/>
      <c r="AC78" s="141">
        <v>440</v>
      </c>
      <c r="AD78" s="141">
        <v>382</v>
      </c>
      <c r="AE78" s="253" t="s">
        <v>539</v>
      </c>
      <c r="AF78" s="253" t="s">
        <v>540</v>
      </c>
      <c r="AG78" s="22" t="s">
        <v>50</v>
      </c>
      <c r="AH78" s="21" t="s">
        <v>51</v>
      </c>
      <c r="AI78" s="58" t="s">
        <v>541</v>
      </c>
      <c r="AJ78" s="21" t="s">
        <v>542</v>
      </c>
      <c r="AK78" s="21" t="s">
        <v>369</v>
      </c>
      <c r="AL78" s="21" t="s">
        <v>543</v>
      </c>
      <c r="AM78" s="21" t="s">
        <v>266</v>
      </c>
      <c r="AN78" s="21" t="s">
        <v>56</v>
      </c>
      <c r="AO78" s="133"/>
      <c r="AP78" s="21"/>
      <c r="AQ78" s="152" t="s">
        <v>1079</v>
      </c>
      <c r="AR78" s="152" t="s">
        <v>1079</v>
      </c>
      <c r="AS78" s="152" t="s">
        <v>1079</v>
      </c>
      <c r="AT78" s="152"/>
      <c r="AU78" s="152" t="str">
        <f>AI78</f>
        <v>交通局</v>
      </c>
      <c r="AV78" s="128" t="s">
        <v>1168</v>
      </c>
    </row>
    <row r="79" s="3" customFormat="1" ht="18" customHeight="1" spans="1:48">
      <c r="A79" s="155"/>
      <c r="B79" s="190" t="s">
        <v>600</v>
      </c>
      <c r="C79" s="190"/>
      <c r="D79" s="191"/>
      <c r="E79" s="191"/>
      <c r="F79" s="190"/>
      <c r="G79" s="191"/>
      <c r="H79" s="191"/>
      <c r="I79" s="190"/>
      <c r="J79" s="166">
        <v>0</v>
      </c>
      <c r="K79" s="166">
        <v>0</v>
      </c>
      <c r="L79" s="166">
        <v>0</v>
      </c>
      <c r="M79" s="166">
        <v>0</v>
      </c>
      <c r="N79" s="166">
        <v>0</v>
      </c>
      <c r="O79" s="166">
        <v>0</v>
      </c>
      <c r="P79" s="166">
        <v>0</v>
      </c>
      <c r="Q79" s="166">
        <v>0</v>
      </c>
      <c r="R79" s="166">
        <v>0</v>
      </c>
      <c r="S79" s="166">
        <v>0</v>
      </c>
      <c r="T79" s="166">
        <v>0</v>
      </c>
      <c r="U79" s="166">
        <v>0</v>
      </c>
      <c r="V79" s="166">
        <v>0</v>
      </c>
      <c r="W79" s="166">
        <v>0</v>
      </c>
      <c r="X79" s="166">
        <v>0</v>
      </c>
      <c r="Y79" s="166">
        <v>0</v>
      </c>
      <c r="Z79" s="166">
        <v>0</v>
      </c>
      <c r="AA79" s="166">
        <v>0</v>
      </c>
      <c r="AB79" s="166"/>
      <c r="AC79" s="166">
        <v>0</v>
      </c>
      <c r="AD79" s="166">
        <v>0</v>
      </c>
      <c r="AE79" s="205"/>
      <c r="AF79" s="205"/>
      <c r="AG79" s="201"/>
      <c r="AH79" s="201"/>
      <c r="AI79" s="206"/>
      <c r="AJ79" s="201"/>
      <c r="AK79" s="201"/>
      <c r="AL79" s="201"/>
      <c r="AM79" s="175"/>
      <c r="AN79" s="163"/>
      <c r="AO79" s="178"/>
      <c r="AP79" s="163"/>
      <c r="AQ79" s="178"/>
      <c r="AR79" s="178"/>
      <c r="AS79" s="178"/>
      <c r="AT79" s="178"/>
      <c r="AU79" s="178"/>
      <c r="AV79" s="178"/>
    </row>
    <row r="80" s="3" customFormat="1" ht="18" customHeight="1" spans="1:48">
      <c r="A80" s="155"/>
      <c r="B80" s="190" t="s">
        <v>601</v>
      </c>
      <c r="C80" s="190"/>
      <c r="D80" s="191"/>
      <c r="E80" s="191"/>
      <c r="F80" s="190"/>
      <c r="G80" s="191"/>
      <c r="H80" s="191"/>
      <c r="I80" s="190"/>
      <c r="J80" s="166">
        <v>0</v>
      </c>
      <c r="K80" s="166">
        <v>0</v>
      </c>
      <c r="L80" s="166">
        <v>0</v>
      </c>
      <c r="M80" s="166">
        <v>0</v>
      </c>
      <c r="N80" s="166">
        <v>0</v>
      </c>
      <c r="O80" s="166">
        <v>0</v>
      </c>
      <c r="P80" s="166">
        <v>0</v>
      </c>
      <c r="Q80" s="166">
        <v>0</v>
      </c>
      <c r="R80" s="166">
        <v>0</v>
      </c>
      <c r="S80" s="166">
        <v>0</v>
      </c>
      <c r="T80" s="166">
        <v>0</v>
      </c>
      <c r="U80" s="166">
        <v>0</v>
      </c>
      <c r="V80" s="166">
        <v>0</v>
      </c>
      <c r="W80" s="166">
        <v>0</v>
      </c>
      <c r="X80" s="166">
        <v>0</v>
      </c>
      <c r="Y80" s="166">
        <v>0</v>
      </c>
      <c r="Z80" s="166">
        <v>0</v>
      </c>
      <c r="AA80" s="166">
        <v>0</v>
      </c>
      <c r="AB80" s="166"/>
      <c r="AC80" s="166" t="e">
        <f>SUM(#REF!)</f>
        <v>#REF!</v>
      </c>
      <c r="AD80" s="166" t="e">
        <f>SUM(#REF!)</f>
        <v>#REF!</v>
      </c>
      <c r="AE80" s="205"/>
      <c r="AF80" s="205"/>
      <c r="AG80" s="201"/>
      <c r="AH80" s="201"/>
      <c r="AI80" s="206"/>
      <c r="AJ80" s="201"/>
      <c r="AK80" s="201"/>
      <c r="AL80" s="201"/>
      <c r="AM80" s="175"/>
      <c r="AN80" s="163"/>
      <c r="AO80" s="178"/>
      <c r="AP80" s="163"/>
      <c r="AQ80" s="178"/>
      <c r="AR80" s="178"/>
      <c r="AS80" s="178"/>
      <c r="AT80" s="178"/>
      <c r="AU80" s="178"/>
      <c r="AV80" s="178"/>
    </row>
    <row r="81" s="3" customFormat="1" ht="18" customHeight="1" spans="1:48">
      <c r="A81" s="155"/>
      <c r="B81" s="190" t="s">
        <v>660</v>
      </c>
      <c r="C81" s="190"/>
      <c r="D81" s="191"/>
      <c r="E81" s="191"/>
      <c r="F81" s="190"/>
      <c r="G81" s="191"/>
      <c r="H81" s="191"/>
      <c r="I81" s="190"/>
      <c r="J81" s="166">
        <v>0</v>
      </c>
      <c r="K81" s="166">
        <v>0</v>
      </c>
      <c r="L81" s="166">
        <v>0</v>
      </c>
      <c r="M81" s="166">
        <v>0</v>
      </c>
      <c r="N81" s="166">
        <v>0</v>
      </c>
      <c r="O81" s="166">
        <v>0</v>
      </c>
      <c r="P81" s="166">
        <v>0</v>
      </c>
      <c r="Q81" s="166">
        <v>0</v>
      </c>
      <c r="R81" s="166">
        <v>0</v>
      </c>
      <c r="S81" s="166">
        <v>0</v>
      </c>
      <c r="T81" s="166">
        <v>0</v>
      </c>
      <c r="U81" s="166">
        <v>0</v>
      </c>
      <c r="V81" s="166">
        <v>0</v>
      </c>
      <c r="W81" s="166">
        <v>0</v>
      </c>
      <c r="X81" s="166">
        <v>0</v>
      </c>
      <c r="Y81" s="166">
        <v>0</v>
      </c>
      <c r="Z81" s="166">
        <v>0</v>
      </c>
      <c r="AA81" s="166">
        <v>0</v>
      </c>
      <c r="AB81" s="166"/>
      <c r="AC81" s="166">
        <v>0</v>
      </c>
      <c r="AD81" s="166">
        <v>0</v>
      </c>
      <c r="AE81" s="205"/>
      <c r="AF81" s="205"/>
      <c r="AG81" s="201"/>
      <c r="AH81" s="201"/>
      <c r="AI81" s="206"/>
      <c r="AJ81" s="201"/>
      <c r="AK81" s="201"/>
      <c r="AL81" s="201"/>
      <c r="AM81" s="175"/>
      <c r="AN81" s="163"/>
      <c r="AO81" s="178"/>
      <c r="AP81" s="163"/>
      <c r="AQ81" s="178"/>
      <c r="AR81" s="178"/>
      <c r="AS81" s="178"/>
      <c r="AT81" s="178"/>
      <c r="AU81" s="178"/>
      <c r="AV81" s="178"/>
    </row>
    <row r="82" s="3" customFormat="1" ht="18" customHeight="1" spans="1:48">
      <c r="A82" s="155"/>
      <c r="B82" s="190" t="s">
        <v>661</v>
      </c>
      <c r="C82" s="190"/>
      <c r="D82" s="191"/>
      <c r="E82" s="191"/>
      <c r="F82" s="190"/>
      <c r="G82" s="191"/>
      <c r="H82" s="191"/>
      <c r="I82" s="190"/>
      <c r="J82" s="166">
        <v>0</v>
      </c>
      <c r="K82" s="166">
        <v>0</v>
      </c>
      <c r="L82" s="166">
        <v>0</v>
      </c>
      <c r="M82" s="166">
        <v>0</v>
      </c>
      <c r="N82" s="166">
        <v>0</v>
      </c>
      <c r="O82" s="166">
        <v>0</v>
      </c>
      <c r="P82" s="166">
        <v>0</v>
      </c>
      <c r="Q82" s="166">
        <v>0</v>
      </c>
      <c r="R82" s="166">
        <v>0</v>
      </c>
      <c r="S82" s="166">
        <v>0</v>
      </c>
      <c r="T82" s="166">
        <v>0</v>
      </c>
      <c r="U82" s="166">
        <v>0</v>
      </c>
      <c r="V82" s="166">
        <v>0</v>
      </c>
      <c r="W82" s="166">
        <v>0</v>
      </c>
      <c r="X82" s="166">
        <v>0</v>
      </c>
      <c r="Y82" s="166">
        <v>0</v>
      </c>
      <c r="Z82" s="166">
        <v>0</v>
      </c>
      <c r="AA82" s="166">
        <v>0</v>
      </c>
      <c r="AB82" s="166"/>
      <c r="AC82" s="166">
        <v>0</v>
      </c>
      <c r="AD82" s="166">
        <v>0</v>
      </c>
      <c r="AE82" s="205"/>
      <c r="AF82" s="205"/>
      <c r="AG82" s="201"/>
      <c r="AH82" s="201"/>
      <c r="AI82" s="206"/>
      <c r="AJ82" s="201"/>
      <c r="AK82" s="201"/>
      <c r="AL82" s="201"/>
      <c r="AM82" s="175"/>
      <c r="AN82" s="163"/>
      <c r="AO82" s="178"/>
      <c r="AP82" s="163"/>
      <c r="AQ82" s="178"/>
      <c r="AR82" s="178"/>
      <c r="AS82" s="178"/>
      <c r="AT82" s="178"/>
      <c r="AU82" s="178"/>
      <c r="AV82" s="178"/>
    </row>
    <row r="83" s="3" customFormat="1" ht="18" customHeight="1" spans="1:48">
      <c r="A83" s="155"/>
      <c r="B83" s="190" t="s">
        <v>662</v>
      </c>
      <c r="C83" s="190"/>
      <c r="D83" s="191"/>
      <c r="E83" s="191"/>
      <c r="F83" s="190"/>
      <c r="G83" s="191"/>
      <c r="H83" s="191"/>
      <c r="I83" s="190"/>
      <c r="J83" s="166">
        <v>0</v>
      </c>
      <c r="K83" s="166">
        <v>0</v>
      </c>
      <c r="L83" s="166">
        <v>0</v>
      </c>
      <c r="M83" s="166">
        <v>0</v>
      </c>
      <c r="N83" s="166">
        <v>0</v>
      </c>
      <c r="O83" s="166">
        <v>0</v>
      </c>
      <c r="P83" s="166">
        <v>0</v>
      </c>
      <c r="Q83" s="166">
        <v>0</v>
      </c>
      <c r="R83" s="166">
        <v>0</v>
      </c>
      <c r="S83" s="166">
        <v>0</v>
      </c>
      <c r="T83" s="166">
        <v>0</v>
      </c>
      <c r="U83" s="166">
        <v>0</v>
      </c>
      <c r="V83" s="166">
        <v>0</v>
      </c>
      <c r="W83" s="166">
        <v>0</v>
      </c>
      <c r="X83" s="166">
        <v>0</v>
      </c>
      <c r="Y83" s="166">
        <v>0</v>
      </c>
      <c r="Z83" s="166">
        <v>0</v>
      </c>
      <c r="AA83" s="166">
        <v>0</v>
      </c>
      <c r="AB83" s="166"/>
      <c r="AC83" s="166" t="e">
        <f>SUM(#REF!)</f>
        <v>#REF!</v>
      </c>
      <c r="AD83" s="166" t="e">
        <f>SUM(#REF!)</f>
        <v>#REF!</v>
      </c>
      <c r="AE83" s="205"/>
      <c r="AF83" s="205"/>
      <c r="AG83" s="201"/>
      <c r="AH83" s="201"/>
      <c r="AI83" s="206"/>
      <c r="AJ83" s="201"/>
      <c r="AK83" s="201"/>
      <c r="AL83" s="201"/>
      <c r="AM83" s="175"/>
      <c r="AN83" s="163"/>
      <c r="AO83" s="178"/>
      <c r="AP83" s="163"/>
      <c r="AQ83" s="178"/>
      <c r="AR83" s="178"/>
      <c r="AS83" s="178"/>
      <c r="AT83" s="178"/>
      <c r="AU83" s="178"/>
      <c r="AV83" s="178"/>
    </row>
    <row r="84" s="3" customFormat="1" ht="18" customHeight="1" spans="1:48">
      <c r="A84" s="155"/>
      <c r="B84" s="190" t="s">
        <v>690</v>
      </c>
      <c r="C84" s="190"/>
      <c r="D84" s="191"/>
      <c r="E84" s="191"/>
      <c r="F84" s="190"/>
      <c r="G84" s="191"/>
      <c r="H84" s="191"/>
      <c r="I84" s="190"/>
      <c r="J84" s="166">
        <v>0</v>
      </c>
      <c r="K84" s="166">
        <v>0</v>
      </c>
      <c r="L84" s="166">
        <v>0</v>
      </c>
      <c r="M84" s="166">
        <v>0</v>
      </c>
      <c r="N84" s="166">
        <v>0</v>
      </c>
      <c r="O84" s="166">
        <v>0</v>
      </c>
      <c r="P84" s="166">
        <v>0</v>
      </c>
      <c r="Q84" s="166">
        <v>0</v>
      </c>
      <c r="R84" s="166">
        <v>0</v>
      </c>
      <c r="S84" s="166">
        <v>0</v>
      </c>
      <c r="T84" s="166">
        <v>0</v>
      </c>
      <c r="U84" s="166">
        <v>0</v>
      </c>
      <c r="V84" s="166">
        <v>0</v>
      </c>
      <c r="W84" s="166">
        <v>0</v>
      </c>
      <c r="X84" s="166">
        <v>0</v>
      </c>
      <c r="Y84" s="166">
        <v>0</v>
      </c>
      <c r="Z84" s="166">
        <v>0</v>
      </c>
      <c r="AA84" s="166">
        <v>0</v>
      </c>
      <c r="AB84" s="166"/>
      <c r="AC84" s="166">
        <v>0</v>
      </c>
      <c r="AD84" s="166">
        <v>0</v>
      </c>
      <c r="AE84" s="205"/>
      <c r="AF84" s="205"/>
      <c r="AG84" s="201"/>
      <c r="AH84" s="201"/>
      <c r="AI84" s="206"/>
      <c r="AJ84" s="201"/>
      <c r="AK84" s="201"/>
      <c r="AL84" s="201"/>
      <c r="AM84" s="175"/>
      <c r="AN84" s="163"/>
      <c r="AO84" s="178"/>
      <c r="AP84" s="163"/>
      <c r="AQ84" s="178"/>
      <c r="AR84" s="178"/>
      <c r="AS84" s="178"/>
      <c r="AT84" s="178"/>
      <c r="AU84" s="178"/>
      <c r="AV84" s="178"/>
    </row>
    <row r="85" s="3" customFormat="1" ht="18" customHeight="1" spans="1:48">
      <c r="A85" s="155"/>
      <c r="B85" s="190" t="s">
        <v>691</v>
      </c>
      <c r="C85" s="190"/>
      <c r="D85" s="190"/>
      <c r="E85" s="191"/>
      <c r="F85" s="190"/>
      <c r="G85" s="190"/>
      <c r="H85" s="191"/>
      <c r="I85" s="190"/>
      <c r="J85" s="166">
        <f t="shared" ref="J85:AA85" si="23">SUM(J86:J86)</f>
        <v>0</v>
      </c>
      <c r="K85" s="166">
        <f t="shared" si="23"/>
        <v>0</v>
      </c>
      <c r="L85" s="166">
        <f t="shared" si="23"/>
        <v>1</v>
      </c>
      <c r="M85" s="166">
        <f t="shared" si="23"/>
        <v>0</v>
      </c>
      <c r="N85" s="166">
        <f t="shared" si="23"/>
        <v>0</v>
      </c>
      <c r="O85" s="166">
        <f t="shared" si="23"/>
        <v>0</v>
      </c>
      <c r="P85" s="166">
        <f t="shared" si="23"/>
        <v>0</v>
      </c>
      <c r="Q85" s="166">
        <f t="shared" si="23"/>
        <v>0</v>
      </c>
      <c r="R85" s="166">
        <f t="shared" si="23"/>
        <v>1197</v>
      </c>
      <c r="S85" s="166">
        <f t="shared" si="23"/>
        <v>0</v>
      </c>
      <c r="T85" s="166">
        <f t="shared" si="23"/>
        <v>0</v>
      </c>
      <c r="U85" s="166">
        <f t="shared" si="23"/>
        <v>1608.7</v>
      </c>
      <c r="V85" s="166">
        <f t="shared" si="23"/>
        <v>820</v>
      </c>
      <c r="W85" s="166">
        <f t="shared" si="23"/>
        <v>0</v>
      </c>
      <c r="X85" s="166">
        <f t="shared" si="23"/>
        <v>788.7</v>
      </c>
      <c r="Y85" s="166">
        <f t="shared" si="23"/>
        <v>0</v>
      </c>
      <c r="Z85" s="166">
        <f t="shared" si="23"/>
        <v>0</v>
      </c>
      <c r="AA85" s="166">
        <f t="shared" si="23"/>
        <v>0</v>
      </c>
      <c r="AB85" s="166"/>
      <c r="AC85" s="166">
        <f>SUM(AC86:AC86)</f>
        <v>342</v>
      </c>
      <c r="AD85" s="166">
        <f>SUM(AD86:AD86)</f>
        <v>113</v>
      </c>
      <c r="AE85" s="205"/>
      <c r="AF85" s="205"/>
      <c r="AG85" s="201"/>
      <c r="AH85" s="201"/>
      <c r="AI85" s="206"/>
      <c r="AJ85" s="201"/>
      <c r="AK85" s="201"/>
      <c r="AL85" s="201"/>
      <c r="AM85" s="175"/>
      <c r="AN85" s="163"/>
      <c r="AO85" s="178"/>
      <c r="AP85" s="163"/>
      <c r="AQ85" s="178"/>
      <c r="AR85" s="178"/>
      <c r="AS85" s="178"/>
      <c r="AT85" s="178"/>
      <c r="AU85" s="178"/>
      <c r="AV85" s="178"/>
    </row>
    <row r="86" s="74" customFormat="1" ht="45" spans="1:48">
      <c r="A86" s="20">
        <v>25</v>
      </c>
      <c r="B86" s="152" t="s">
        <v>697</v>
      </c>
      <c r="C86" s="152">
        <v>2022</v>
      </c>
      <c r="D86" s="21" t="s">
        <v>430</v>
      </c>
      <c r="E86" s="248" t="s">
        <v>698</v>
      </c>
      <c r="F86" s="58" t="s">
        <v>45</v>
      </c>
      <c r="G86" s="114" t="s">
        <v>1074</v>
      </c>
      <c r="H86" s="58" t="s">
        <v>224</v>
      </c>
      <c r="I86" s="117" t="s">
        <v>1507</v>
      </c>
      <c r="J86" s="21"/>
      <c r="K86" s="21"/>
      <c r="L86" s="21">
        <v>1</v>
      </c>
      <c r="M86" s="21"/>
      <c r="N86" s="21"/>
      <c r="O86" s="21"/>
      <c r="P86" s="21"/>
      <c r="Q86" s="21"/>
      <c r="R86" s="22">
        <v>1197</v>
      </c>
      <c r="S86" s="58" t="s">
        <v>438</v>
      </c>
      <c r="T86" s="58" t="s">
        <v>439</v>
      </c>
      <c r="U86" s="115">
        <v>1608.7</v>
      </c>
      <c r="V86" s="115">
        <v>820</v>
      </c>
      <c r="W86" s="115">
        <v>0</v>
      </c>
      <c r="X86" s="115">
        <f>U86-V86</f>
        <v>788.7</v>
      </c>
      <c r="Y86" s="115">
        <v>0</v>
      </c>
      <c r="Z86" s="115">
        <v>0</v>
      </c>
      <c r="AA86" s="115">
        <v>0</v>
      </c>
      <c r="AB86" s="115"/>
      <c r="AC86" s="141">
        <v>342</v>
      </c>
      <c r="AD86" s="141">
        <v>113</v>
      </c>
      <c r="AE86" s="117" t="s">
        <v>1508</v>
      </c>
      <c r="AF86" s="117" t="s">
        <v>701</v>
      </c>
      <c r="AG86" s="21" t="s">
        <v>1154</v>
      </c>
      <c r="AH86" s="21" t="s">
        <v>1155</v>
      </c>
      <c r="AI86" s="58" t="s">
        <v>438</v>
      </c>
      <c r="AJ86" s="21" t="s">
        <v>439</v>
      </c>
      <c r="AK86" s="21" t="s">
        <v>82</v>
      </c>
      <c r="AL86" s="21" t="s">
        <v>543</v>
      </c>
      <c r="AM86" s="66" t="s">
        <v>215</v>
      </c>
      <c r="AN86" s="66" t="s">
        <v>56</v>
      </c>
      <c r="AO86" s="21" t="s">
        <v>1112</v>
      </c>
      <c r="AP86" s="66"/>
      <c r="AQ86" s="152" t="s">
        <v>1079</v>
      </c>
      <c r="AR86" s="152" t="s">
        <v>1079</v>
      </c>
      <c r="AS86" s="152" t="s">
        <v>1079</v>
      </c>
      <c r="AT86" s="152"/>
      <c r="AU86" s="152" t="str">
        <f>AI86</f>
        <v>水利局</v>
      </c>
      <c r="AV86" s="128" t="s">
        <v>1168</v>
      </c>
    </row>
    <row r="87" s="3" customFormat="1" ht="18" customHeight="1" spans="1:48">
      <c r="A87" s="155"/>
      <c r="B87" s="190" t="s">
        <v>716</v>
      </c>
      <c r="C87" s="190"/>
      <c r="D87" s="191"/>
      <c r="E87" s="191"/>
      <c r="F87" s="190"/>
      <c r="G87" s="191"/>
      <c r="H87" s="191"/>
      <c r="I87" s="190"/>
      <c r="J87" s="166">
        <v>0</v>
      </c>
      <c r="K87" s="166">
        <v>0</v>
      </c>
      <c r="L87" s="166">
        <v>0</v>
      </c>
      <c r="M87" s="166">
        <v>0</v>
      </c>
      <c r="N87" s="166">
        <v>0</v>
      </c>
      <c r="O87" s="166">
        <v>0</v>
      </c>
      <c r="P87" s="166">
        <v>0</v>
      </c>
      <c r="Q87" s="166">
        <v>0</v>
      </c>
      <c r="R87" s="166">
        <v>0</v>
      </c>
      <c r="S87" s="166">
        <v>0</v>
      </c>
      <c r="T87" s="166">
        <v>0</v>
      </c>
      <c r="U87" s="166">
        <v>0</v>
      </c>
      <c r="V87" s="166">
        <v>0</v>
      </c>
      <c r="W87" s="166">
        <v>0</v>
      </c>
      <c r="X87" s="166">
        <v>0</v>
      </c>
      <c r="Y87" s="166">
        <v>0</v>
      </c>
      <c r="Z87" s="166">
        <v>0</v>
      </c>
      <c r="AA87" s="166">
        <v>0</v>
      </c>
      <c r="AB87" s="166"/>
      <c r="AC87" s="166">
        <v>0</v>
      </c>
      <c r="AD87" s="166">
        <v>0</v>
      </c>
      <c r="AE87" s="205"/>
      <c r="AF87" s="205"/>
      <c r="AG87" s="201"/>
      <c r="AH87" s="201"/>
      <c r="AI87" s="206"/>
      <c r="AJ87" s="201"/>
      <c r="AK87" s="201"/>
      <c r="AL87" s="201"/>
      <c r="AM87" s="175"/>
      <c r="AN87" s="163"/>
      <c r="AO87" s="178"/>
      <c r="AP87" s="163"/>
      <c r="AQ87" s="178"/>
      <c r="AR87" s="178"/>
      <c r="AS87" s="178"/>
      <c r="AT87" s="178"/>
      <c r="AU87" s="178"/>
      <c r="AV87" s="178"/>
    </row>
    <row r="88" s="3" customFormat="1" ht="18" customHeight="1" spans="1:48">
      <c r="A88" s="155"/>
      <c r="B88" s="190" t="s">
        <v>717</v>
      </c>
      <c r="C88" s="190"/>
      <c r="D88" s="191"/>
      <c r="E88" s="191"/>
      <c r="F88" s="190"/>
      <c r="G88" s="191"/>
      <c r="H88" s="191"/>
      <c r="I88" s="190"/>
      <c r="J88" s="166">
        <f t="shared" ref="J88:AA88" si="24">J89+J91+J93+J94</f>
        <v>0</v>
      </c>
      <c r="K88" s="166">
        <f t="shared" si="24"/>
        <v>0</v>
      </c>
      <c r="L88" s="166">
        <f t="shared" si="24"/>
        <v>3</v>
      </c>
      <c r="M88" s="166">
        <f t="shared" si="24"/>
        <v>0</v>
      </c>
      <c r="N88" s="166">
        <f t="shared" si="24"/>
        <v>0</v>
      </c>
      <c r="O88" s="166">
        <f t="shared" si="24"/>
        <v>0</v>
      </c>
      <c r="P88" s="166">
        <f t="shared" si="24"/>
        <v>0</v>
      </c>
      <c r="Q88" s="166">
        <f t="shared" si="24"/>
        <v>0</v>
      </c>
      <c r="R88" s="166">
        <f t="shared" si="24"/>
        <v>8867</v>
      </c>
      <c r="S88" s="166">
        <f t="shared" si="24"/>
        <v>0</v>
      </c>
      <c r="T88" s="166">
        <f t="shared" si="24"/>
        <v>0</v>
      </c>
      <c r="U88" s="166">
        <f t="shared" si="24"/>
        <v>1150</v>
      </c>
      <c r="V88" s="166">
        <f t="shared" si="24"/>
        <v>50</v>
      </c>
      <c r="W88" s="166">
        <f t="shared" si="24"/>
        <v>1000</v>
      </c>
      <c r="X88" s="166">
        <f t="shared" si="24"/>
        <v>100</v>
      </c>
      <c r="Y88" s="166">
        <f t="shared" si="24"/>
        <v>0</v>
      </c>
      <c r="Z88" s="166">
        <f t="shared" si="24"/>
        <v>0</v>
      </c>
      <c r="AA88" s="166">
        <f t="shared" si="24"/>
        <v>0</v>
      </c>
      <c r="AB88" s="166"/>
      <c r="AC88" s="166" t="e">
        <f>AC89+AC91+AC93+AC94</f>
        <v>#REF!</v>
      </c>
      <c r="AD88" s="166" t="e">
        <f>AD89+AD91+AD93+AD94</f>
        <v>#REF!</v>
      </c>
      <c r="AE88" s="205"/>
      <c r="AF88" s="205"/>
      <c r="AG88" s="201"/>
      <c r="AH88" s="201"/>
      <c r="AI88" s="206"/>
      <c r="AJ88" s="201"/>
      <c r="AK88" s="201"/>
      <c r="AL88" s="201"/>
      <c r="AM88" s="175"/>
      <c r="AN88" s="163"/>
      <c r="AO88" s="178"/>
      <c r="AP88" s="163"/>
      <c r="AQ88" s="178"/>
      <c r="AR88" s="178"/>
      <c r="AS88" s="178"/>
      <c r="AT88" s="178"/>
      <c r="AU88" s="178"/>
      <c r="AV88" s="178"/>
    </row>
    <row r="89" s="3" customFormat="1" ht="18" customHeight="1" spans="1:48">
      <c r="A89" s="155"/>
      <c r="B89" s="190" t="s">
        <v>718</v>
      </c>
      <c r="C89" s="190"/>
      <c r="D89" s="191"/>
      <c r="E89" s="191"/>
      <c r="F89" s="190"/>
      <c r="G89" s="191"/>
      <c r="H89" s="191"/>
      <c r="I89" s="190"/>
      <c r="J89" s="166">
        <f t="shared" ref="J89:AA89" si="25">SUM(J90:J90)</f>
        <v>0</v>
      </c>
      <c r="K89" s="166">
        <f t="shared" si="25"/>
        <v>0</v>
      </c>
      <c r="L89" s="166">
        <f t="shared" si="25"/>
        <v>1</v>
      </c>
      <c r="M89" s="166">
        <f t="shared" si="25"/>
        <v>0</v>
      </c>
      <c r="N89" s="166">
        <f t="shared" si="25"/>
        <v>0</v>
      </c>
      <c r="O89" s="166">
        <f t="shared" si="25"/>
        <v>0</v>
      </c>
      <c r="P89" s="166">
        <f t="shared" si="25"/>
        <v>0</v>
      </c>
      <c r="Q89" s="166">
        <f t="shared" si="25"/>
        <v>0</v>
      </c>
      <c r="R89" s="166">
        <f t="shared" si="25"/>
        <v>3693</v>
      </c>
      <c r="S89" s="166">
        <f t="shared" si="25"/>
        <v>0</v>
      </c>
      <c r="T89" s="166">
        <f t="shared" si="25"/>
        <v>0</v>
      </c>
      <c r="U89" s="166">
        <f t="shared" si="25"/>
        <v>50</v>
      </c>
      <c r="V89" s="166">
        <f t="shared" si="25"/>
        <v>50</v>
      </c>
      <c r="W89" s="166">
        <f t="shared" si="25"/>
        <v>0</v>
      </c>
      <c r="X89" s="166">
        <f t="shared" si="25"/>
        <v>0</v>
      </c>
      <c r="Y89" s="166">
        <f t="shared" si="25"/>
        <v>0</v>
      </c>
      <c r="Z89" s="166">
        <f t="shared" si="25"/>
        <v>0</v>
      </c>
      <c r="AA89" s="166">
        <f t="shared" si="25"/>
        <v>0</v>
      </c>
      <c r="AB89" s="166"/>
      <c r="AC89" s="166">
        <f t="shared" ref="AC89:AC94" si="26">SUM(AC90:AC90)</f>
        <v>1055</v>
      </c>
      <c r="AD89" s="166">
        <f t="shared" ref="AD89:AD94" si="27">SUM(AD90:AD90)</f>
        <v>743</v>
      </c>
      <c r="AE89" s="205"/>
      <c r="AF89" s="205"/>
      <c r="AG89" s="201"/>
      <c r="AH89" s="201"/>
      <c r="AI89" s="206"/>
      <c r="AJ89" s="201"/>
      <c r="AK89" s="201"/>
      <c r="AL89" s="201"/>
      <c r="AM89" s="175"/>
      <c r="AN89" s="163"/>
      <c r="AO89" s="178"/>
      <c r="AP89" s="163"/>
      <c r="AQ89" s="178"/>
      <c r="AR89" s="178"/>
      <c r="AS89" s="178"/>
      <c r="AT89" s="178"/>
      <c r="AU89" s="178"/>
      <c r="AV89" s="178"/>
    </row>
    <row r="90" s="1" customFormat="1" ht="56.25" spans="1:48">
      <c r="A90" s="20">
        <v>26</v>
      </c>
      <c r="B90" s="20" t="s">
        <v>719</v>
      </c>
      <c r="C90" s="20">
        <v>2022</v>
      </c>
      <c r="D90" s="23" t="s">
        <v>720</v>
      </c>
      <c r="E90" s="23" t="s">
        <v>721</v>
      </c>
      <c r="F90" s="23" t="s">
        <v>45</v>
      </c>
      <c r="G90" s="21" t="s">
        <v>1074</v>
      </c>
      <c r="H90" s="23" t="s">
        <v>285</v>
      </c>
      <c r="I90" s="35" t="s">
        <v>722</v>
      </c>
      <c r="J90" s="23"/>
      <c r="K90" s="23"/>
      <c r="L90" s="23">
        <v>1</v>
      </c>
      <c r="M90" s="23"/>
      <c r="N90" s="23"/>
      <c r="O90" s="23"/>
      <c r="P90" s="23"/>
      <c r="Q90" s="23"/>
      <c r="R90" s="22">
        <v>3693</v>
      </c>
      <c r="S90" s="22" t="s">
        <v>50</v>
      </c>
      <c r="T90" s="21" t="s">
        <v>51</v>
      </c>
      <c r="U90" s="44">
        <v>50</v>
      </c>
      <c r="V90" s="44">
        <v>50</v>
      </c>
      <c r="W90" s="44">
        <v>0</v>
      </c>
      <c r="X90" s="44">
        <v>0</v>
      </c>
      <c r="Y90" s="44">
        <v>0</v>
      </c>
      <c r="Z90" s="44">
        <v>0</v>
      </c>
      <c r="AA90" s="44">
        <v>0</v>
      </c>
      <c r="AB90" s="44"/>
      <c r="AC90" s="50">
        <v>1055</v>
      </c>
      <c r="AD90" s="50">
        <v>743</v>
      </c>
      <c r="AE90" s="35" t="s">
        <v>723</v>
      </c>
      <c r="AF90" s="35" t="s">
        <v>724</v>
      </c>
      <c r="AG90" s="22" t="s">
        <v>50</v>
      </c>
      <c r="AH90" s="21" t="s">
        <v>51</v>
      </c>
      <c r="AI90" s="58" t="s">
        <v>80</v>
      </c>
      <c r="AJ90" s="21" t="s">
        <v>81</v>
      </c>
      <c r="AK90" s="21" t="s">
        <v>82</v>
      </c>
      <c r="AL90" s="21" t="s">
        <v>725</v>
      </c>
      <c r="AM90" s="21" t="s">
        <v>131</v>
      </c>
      <c r="AN90" s="21" t="s">
        <v>280</v>
      </c>
      <c r="AO90" s="265"/>
      <c r="AP90" s="21"/>
      <c r="AQ90" s="20" t="s">
        <v>1079</v>
      </c>
      <c r="AR90" s="20" t="s">
        <v>1079</v>
      </c>
      <c r="AS90" s="20" t="s">
        <v>1079</v>
      </c>
      <c r="AT90" s="20" t="s">
        <v>1135</v>
      </c>
      <c r="AU90" s="152" t="str">
        <f>AI90</f>
        <v>农业农村局</v>
      </c>
      <c r="AV90" s="133" t="s">
        <v>1080</v>
      </c>
    </row>
    <row r="91" s="3" customFormat="1" ht="18" customHeight="1" spans="1:48">
      <c r="A91" s="155"/>
      <c r="B91" s="190" t="s">
        <v>726</v>
      </c>
      <c r="C91" s="190"/>
      <c r="D91" s="191"/>
      <c r="E91" s="191"/>
      <c r="F91" s="190"/>
      <c r="G91" s="191"/>
      <c r="H91" s="191"/>
      <c r="I91" s="190"/>
      <c r="J91" s="166">
        <f t="shared" ref="J91:AA91" si="28">SUM(J92:J92)</f>
        <v>0</v>
      </c>
      <c r="K91" s="166">
        <f t="shared" si="28"/>
        <v>0</v>
      </c>
      <c r="L91" s="166">
        <f t="shared" si="28"/>
        <v>1</v>
      </c>
      <c r="M91" s="166">
        <f t="shared" si="28"/>
        <v>0</v>
      </c>
      <c r="N91" s="166">
        <f t="shared" si="28"/>
        <v>0</v>
      </c>
      <c r="O91" s="166">
        <f t="shared" si="28"/>
        <v>0</v>
      </c>
      <c r="P91" s="166">
        <f t="shared" si="28"/>
        <v>0</v>
      </c>
      <c r="Q91" s="166">
        <f t="shared" si="28"/>
        <v>0</v>
      </c>
      <c r="R91" s="166">
        <f t="shared" si="28"/>
        <v>2587</v>
      </c>
      <c r="S91" s="166">
        <f t="shared" si="28"/>
        <v>0</v>
      </c>
      <c r="T91" s="166">
        <f t="shared" si="28"/>
        <v>0</v>
      </c>
      <c r="U91" s="166">
        <f t="shared" si="28"/>
        <v>500</v>
      </c>
      <c r="V91" s="166">
        <f t="shared" si="28"/>
        <v>0</v>
      </c>
      <c r="W91" s="166">
        <f t="shared" si="28"/>
        <v>500</v>
      </c>
      <c r="X91" s="166">
        <f t="shared" si="28"/>
        <v>0</v>
      </c>
      <c r="Y91" s="166">
        <f t="shared" si="28"/>
        <v>0</v>
      </c>
      <c r="Z91" s="166">
        <f t="shared" si="28"/>
        <v>0</v>
      </c>
      <c r="AA91" s="166">
        <f t="shared" si="28"/>
        <v>0</v>
      </c>
      <c r="AB91" s="166"/>
      <c r="AC91" s="166">
        <f t="shared" si="26"/>
        <v>330</v>
      </c>
      <c r="AD91" s="166">
        <f t="shared" si="27"/>
        <v>110</v>
      </c>
      <c r="AE91" s="205"/>
      <c r="AF91" s="205"/>
      <c r="AG91" s="201"/>
      <c r="AH91" s="201"/>
      <c r="AI91" s="206"/>
      <c r="AJ91" s="201"/>
      <c r="AK91" s="201"/>
      <c r="AL91" s="201"/>
      <c r="AM91" s="175"/>
      <c r="AN91" s="163"/>
      <c r="AO91" s="178"/>
      <c r="AP91" s="163"/>
      <c r="AQ91" s="178"/>
      <c r="AR91" s="178"/>
      <c r="AS91" s="178"/>
      <c r="AT91" s="178"/>
      <c r="AU91" s="178"/>
      <c r="AV91" s="178"/>
    </row>
    <row r="92" s="74" customFormat="1" ht="118" customHeight="1" spans="1:16377">
      <c r="A92" s="20">
        <v>27</v>
      </c>
      <c r="B92" s="152" t="s">
        <v>1169</v>
      </c>
      <c r="C92" s="152">
        <v>2022</v>
      </c>
      <c r="D92" s="21" t="s">
        <v>664</v>
      </c>
      <c r="E92" s="58" t="s">
        <v>1170</v>
      </c>
      <c r="F92" s="58" t="s">
        <v>45</v>
      </c>
      <c r="G92" s="58" t="s">
        <v>1074</v>
      </c>
      <c r="H92" s="58" t="s">
        <v>1171</v>
      </c>
      <c r="I92" s="117" t="s">
        <v>1172</v>
      </c>
      <c r="J92" s="21"/>
      <c r="K92" s="21"/>
      <c r="L92" s="21">
        <v>1</v>
      </c>
      <c r="M92" s="21"/>
      <c r="N92" s="21"/>
      <c r="O92" s="21"/>
      <c r="P92" s="21"/>
      <c r="Q92" s="21"/>
      <c r="R92" s="22">
        <v>2587</v>
      </c>
      <c r="S92" s="58" t="s">
        <v>70</v>
      </c>
      <c r="T92" s="58" t="s">
        <v>1075</v>
      </c>
      <c r="U92" s="115">
        <v>500</v>
      </c>
      <c r="V92" s="115"/>
      <c r="W92" s="115">
        <v>500</v>
      </c>
      <c r="X92" s="115"/>
      <c r="Y92" s="115"/>
      <c r="Z92" s="115"/>
      <c r="AA92" s="115"/>
      <c r="AB92" s="115"/>
      <c r="AC92" s="141">
        <v>330</v>
      </c>
      <c r="AD92" s="141">
        <v>110</v>
      </c>
      <c r="AE92" s="256" t="s">
        <v>730</v>
      </c>
      <c r="AF92" s="256" t="s">
        <v>1173</v>
      </c>
      <c r="AG92" s="58" t="s">
        <v>70</v>
      </c>
      <c r="AH92" s="58" t="s">
        <v>1075</v>
      </c>
      <c r="AI92" s="21" t="s">
        <v>732</v>
      </c>
      <c r="AJ92" s="21" t="s">
        <v>733</v>
      </c>
      <c r="AK92" s="21" t="s">
        <v>389</v>
      </c>
      <c r="AL92" s="21" t="s">
        <v>543</v>
      </c>
      <c r="AM92" s="21"/>
      <c r="AN92" s="21"/>
      <c r="AO92" s="133"/>
      <c r="AP92" s="21"/>
      <c r="AQ92" s="152" t="s">
        <v>1079</v>
      </c>
      <c r="AR92" s="152" t="s">
        <v>1079</v>
      </c>
      <c r="AS92" s="152" t="s">
        <v>1079</v>
      </c>
      <c r="AT92" s="152" t="s">
        <v>1127</v>
      </c>
      <c r="AU92" s="152" t="str">
        <f>AI92</f>
        <v>住建局</v>
      </c>
      <c r="AV92" s="133" t="s">
        <v>1174</v>
      </c>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c r="JK92" s="1"/>
      <c r="JL92" s="1"/>
      <c r="JM92" s="1"/>
      <c r="JN92" s="1"/>
      <c r="JO92" s="1"/>
      <c r="JP92" s="1"/>
      <c r="JQ92" s="1"/>
      <c r="JR92" s="1"/>
      <c r="JS92" s="1"/>
      <c r="JT92" s="1"/>
      <c r="JU92" s="1"/>
      <c r="JV92" s="1"/>
      <c r="JW92" s="1"/>
      <c r="JX92" s="1"/>
      <c r="JY92" s="1"/>
      <c r="JZ92" s="1"/>
      <c r="KA92" s="1"/>
      <c r="KB92" s="1"/>
      <c r="KC92" s="1"/>
      <c r="KD92" s="1"/>
      <c r="KE92" s="1"/>
      <c r="KF92" s="1"/>
      <c r="KG92" s="1"/>
      <c r="KH92" s="1"/>
      <c r="KI92" s="1"/>
      <c r="KJ92" s="1"/>
      <c r="KK92" s="1"/>
      <c r="KL92" s="1"/>
      <c r="KM92" s="1"/>
      <c r="KN92" s="1"/>
      <c r="KO92" s="1"/>
      <c r="KP92" s="1"/>
      <c r="KQ92" s="1"/>
      <c r="KR92" s="1"/>
      <c r="KS92" s="1"/>
      <c r="KT92" s="1"/>
      <c r="KU92" s="1"/>
      <c r="KV92" s="1"/>
      <c r="KW92" s="1"/>
      <c r="KX92" s="1"/>
      <c r="KY92" s="1"/>
      <c r="KZ92" s="1"/>
      <c r="LA92" s="1"/>
      <c r="LB92" s="1"/>
      <c r="LC92" s="1"/>
      <c r="LD92" s="1"/>
      <c r="LE92" s="1"/>
      <c r="LF92" s="1"/>
      <c r="LG92" s="1"/>
      <c r="LH92" s="1"/>
      <c r="LI92" s="1"/>
      <c r="LJ92" s="1"/>
      <c r="LK92" s="1"/>
      <c r="LL92" s="1"/>
      <c r="LM92" s="1"/>
      <c r="LN92" s="1"/>
      <c r="LO92" s="1"/>
      <c r="LP92" s="1"/>
      <c r="LQ92" s="1"/>
      <c r="LR92" s="1"/>
      <c r="LS92" s="1"/>
      <c r="LT92" s="1"/>
      <c r="LU92" s="1"/>
      <c r="LV92" s="1"/>
      <c r="LW92" s="1"/>
      <c r="LX92" s="1"/>
      <c r="LY92" s="1"/>
      <c r="LZ92" s="1"/>
      <c r="MA92" s="1"/>
      <c r="MB92" s="1"/>
      <c r="MC92" s="1"/>
      <c r="MD92" s="1"/>
      <c r="ME92" s="1"/>
      <c r="MF92" s="1"/>
      <c r="MG92" s="1"/>
      <c r="MH92" s="1"/>
      <c r="MI92" s="1"/>
      <c r="MJ92" s="1"/>
      <c r="MK92" s="1"/>
      <c r="ML92" s="1"/>
      <c r="MM92" s="1"/>
      <c r="MN92" s="1"/>
      <c r="MO92" s="1"/>
      <c r="MP92" s="1"/>
      <c r="MQ92" s="1"/>
      <c r="MR92" s="1"/>
      <c r="MS92" s="1"/>
      <c r="MT92" s="1"/>
      <c r="MU92" s="1"/>
      <c r="MV92" s="1"/>
      <c r="MW92" s="1"/>
      <c r="MX92" s="1"/>
      <c r="MY92" s="1"/>
      <c r="MZ92" s="1"/>
      <c r="NA92" s="1"/>
      <c r="NB92" s="1"/>
      <c r="NC92" s="1"/>
      <c r="ND92" s="1"/>
      <c r="NE92" s="1"/>
      <c r="NF92" s="1"/>
      <c r="NG92" s="1"/>
      <c r="NH92" s="1"/>
      <c r="NI92" s="1"/>
      <c r="NJ92" s="1"/>
      <c r="NK92" s="1"/>
      <c r="NL92" s="1"/>
      <c r="NM92" s="1"/>
      <c r="NN92" s="1"/>
      <c r="NO92" s="1"/>
      <c r="NP92" s="1"/>
      <c r="NQ92" s="1"/>
      <c r="NR92" s="1"/>
      <c r="NS92" s="1"/>
      <c r="NT92" s="1"/>
      <c r="NU92" s="1"/>
      <c r="NV92" s="1"/>
      <c r="NW92" s="1"/>
      <c r="NX92" s="1"/>
      <c r="NY92" s="1"/>
      <c r="NZ92" s="1"/>
      <c r="OA92" s="1"/>
      <c r="OB92" s="1"/>
      <c r="OC92" s="1"/>
      <c r="OD92" s="1"/>
      <c r="OE92" s="1"/>
      <c r="OF92" s="1"/>
      <c r="OG92" s="1"/>
      <c r="OH92" s="1"/>
      <c r="OI92" s="1"/>
      <c r="OJ92" s="1"/>
      <c r="OK92" s="1"/>
      <c r="OL92" s="1"/>
      <c r="OM92" s="1"/>
      <c r="ON92" s="1"/>
      <c r="OO92" s="1"/>
      <c r="OP92" s="1"/>
      <c r="OQ92" s="1"/>
      <c r="OR92" s="1"/>
      <c r="OS92" s="1"/>
      <c r="OT92" s="1"/>
      <c r="OU92" s="1"/>
      <c r="OV92" s="1"/>
      <c r="OW92" s="1"/>
      <c r="OX92" s="1"/>
      <c r="OY92" s="1"/>
      <c r="OZ92" s="1"/>
      <c r="PA92" s="1"/>
      <c r="PB92" s="1"/>
      <c r="PC92" s="1"/>
      <c r="PD92" s="1"/>
      <c r="PE92" s="1"/>
      <c r="PF92" s="1"/>
      <c r="PG92" s="1"/>
      <c r="PH92" s="1"/>
      <c r="PI92" s="1"/>
      <c r="PJ92" s="1"/>
      <c r="PK92" s="1"/>
      <c r="PL92" s="1"/>
      <c r="PM92" s="1"/>
      <c r="PN92" s="1"/>
      <c r="PO92" s="1"/>
      <c r="PP92" s="1"/>
      <c r="PQ92" s="1"/>
      <c r="PR92" s="1"/>
      <c r="PS92" s="1"/>
      <c r="PT92" s="1"/>
      <c r="PU92" s="1"/>
      <c r="PV92" s="1"/>
      <c r="PW92" s="1"/>
      <c r="PX92" s="1"/>
      <c r="PY92" s="1"/>
      <c r="PZ92" s="1"/>
      <c r="QA92" s="1"/>
      <c r="QB92" s="1"/>
      <c r="QC92" s="1"/>
      <c r="QD92" s="1"/>
      <c r="QE92" s="1"/>
      <c r="QF92" s="1"/>
      <c r="QG92" s="1"/>
      <c r="QH92" s="1"/>
      <c r="QI92" s="1"/>
      <c r="QJ92" s="1"/>
      <c r="QK92" s="1"/>
      <c r="QL92" s="1"/>
      <c r="QM92" s="1"/>
      <c r="QN92" s="1"/>
      <c r="QO92" s="1"/>
      <c r="QP92" s="1"/>
      <c r="QQ92" s="1"/>
      <c r="QR92" s="1"/>
      <c r="QS92" s="1"/>
      <c r="QT92" s="1"/>
      <c r="QU92" s="1"/>
      <c r="QV92" s="1"/>
      <c r="QW92" s="1"/>
      <c r="QX92" s="1"/>
      <c r="QY92" s="1"/>
      <c r="QZ92" s="1"/>
      <c r="RA92" s="1"/>
      <c r="RB92" s="1"/>
      <c r="RC92" s="1"/>
      <c r="RD92" s="1"/>
      <c r="RE92" s="1"/>
      <c r="RF92" s="1"/>
      <c r="RG92" s="1"/>
      <c r="RH92" s="1"/>
      <c r="RI92" s="1"/>
      <c r="RJ92" s="1"/>
      <c r="RK92" s="1"/>
      <c r="RL92" s="1"/>
      <c r="RM92" s="1"/>
      <c r="RN92" s="1"/>
      <c r="RO92" s="1"/>
      <c r="RP92" s="1"/>
      <c r="RQ92" s="1"/>
      <c r="RR92" s="1"/>
      <c r="RS92" s="1"/>
      <c r="RT92" s="1"/>
      <c r="RU92" s="1"/>
      <c r="RV92" s="1"/>
      <c r="RW92" s="1"/>
      <c r="RX92" s="1"/>
      <c r="RY92" s="1"/>
      <c r="RZ92" s="1"/>
      <c r="SA92" s="1"/>
      <c r="SB92" s="1"/>
      <c r="SC92" s="1"/>
      <c r="SD92" s="1"/>
      <c r="SE92" s="1"/>
      <c r="SF92" s="1"/>
      <c r="SG92" s="1"/>
      <c r="SH92" s="1"/>
      <c r="SI92" s="1"/>
      <c r="SJ92" s="1"/>
      <c r="SK92" s="1"/>
      <c r="SL92" s="1"/>
      <c r="SM92" s="1"/>
      <c r="SN92" s="1"/>
      <c r="SO92" s="1"/>
      <c r="SP92" s="1"/>
      <c r="SQ92" s="1"/>
      <c r="SR92" s="1"/>
      <c r="SS92" s="1"/>
      <c r="ST92" s="1"/>
      <c r="SU92" s="1"/>
      <c r="SV92" s="1"/>
      <c r="SW92" s="1"/>
      <c r="SX92" s="1"/>
      <c r="SY92" s="1"/>
      <c r="SZ92" s="1"/>
      <c r="TA92" s="1"/>
      <c r="TB92" s="1"/>
      <c r="TC92" s="1"/>
      <c r="TD92" s="1"/>
      <c r="TE92" s="1"/>
      <c r="TF92" s="1"/>
      <c r="TG92" s="1"/>
      <c r="TH92" s="1"/>
      <c r="TI92" s="1"/>
      <c r="TJ92" s="1"/>
      <c r="TK92" s="1"/>
      <c r="TL92" s="1"/>
      <c r="TM92" s="1"/>
      <c r="TN92" s="1"/>
      <c r="TO92" s="1"/>
      <c r="TP92" s="1"/>
      <c r="TQ92" s="1"/>
      <c r="TR92" s="1"/>
      <c r="TS92" s="1"/>
      <c r="TT92" s="1"/>
      <c r="TU92" s="1"/>
      <c r="TV92" s="1"/>
      <c r="TW92" s="1"/>
      <c r="TX92" s="1"/>
      <c r="TY92" s="1"/>
      <c r="TZ92" s="1"/>
      <c r="UA92" s="1"/>
      <c r="UB92" s="1"/>
      <c r="UC92" s="1"/>
      <c r="UD92" s="1"/>
      <c r="UE92" s="1"/>
      <c r="UF92" s="1"/>
      <c r="UG92" s="1"/>
      <c r="UH92" s="1"/>
      <c r="UI92" s="1"/>
      <c r="UJ92" s="1"/>
      <c r="UK92" s="1"/>
      <c r="UL92" s="1"/>
      <c r="UM92" s="1"/>
      <c r="UN92" s="1"/>
      <c r="UO92" s="1"/>
      <c r="UP92" s="1"/>
      <c r="UQ92" s="1"/>
      <c r="UR92" s="1"/>
      <c r="US92" s="1"/>
      <c r="UT92" s="1"/>
      <c r="UU92" s="1"/>
      <c r="UV92" s="1"/>
      <c r="UW92" s="1"/>
      <c r="UX92" s="1"/>
      <c r="UY92" s="1"/>
      <c r="UZ92" s="1"/>
      <c r="VA92" s="1"/>
      <c r="VB92" s="1"/>
      <c r="VC92" s="1"/>
      <c r="VD92" s="1"/>
      <c r="VE92" s="1"/>
      <c r="VF92" s="1"/>
      <c r="VG92" s="1"/>
      <c r="VH92" s="1"/>
      <c r="VI92" s="1"/>
      <c r="VJ92" s="1"/>
      <c r="VK92" s="1"/>
      <c r="VL92" s="1"/>
      <c r="VM92" s="1"/>
      <c r="VN92" s="1"/>
      <c r="VO92" s="1"/>
      <c r="VP92" s="1"/>
      <c r="VQ92" s="1"/>
      <c r="VR92" s="1"/>
      <c r="VS92" s="1"/>
      <c r="VT92" s="1"/>
      <c r="VU92" s="1"/>
      <c r="VV92" s="1"/>
      <c r="VW92" s="1"/>
      <c r="VX92" s="1"/>
      <c r="VY92" s="1"/>
      <c r="VZ92" s="1"/>
      <c r="WA92" s="1"/>
      <c r="WB92" s="1"/>
      <c r="WC92" s="1"/>
      <c r="WD92" s="1"/>
      <c r="WE92" s="1"/>
      <c r="WF92" s="1"/>
      <c r="WG92" s="1"/>
      <c r="WH92" s="1"/>
      <c r="WI92" s="1"/>
      <c r="WJ92" s="1"/>
      <c r="WK92" s="1"/>
      <c r="WL92" s="1"/>
      <c r="WM92" s="1"/>
      <c r="WN92" s="1"/>
      <c r="WO92" s="1"/>
      <c r="WP92" s="1"/>
      <c r="WQ92" s="1"/>
      <c r="WR92" s="1"/>
      <c r="WS92" s="1"/>
      <c r="WT92" s="1"/>
      <c r="WU92" s="1"/>
      <c r="WV92" s="1"/>
      <c r="WW92" s="1"/>
      <c r="WX92" s="1"/>
      <c r="WY92" s="1"/>
      <c r="WZ92" s="1"/>
      <c r="XA92" s="1"/>
      <c r="XB92" s="1"/>
      <c r="XC92" s="1"/>
      <c r="XD92" s="1"/>
      <c r="XE92" s="1"/>
      <c r="XF92" s="1"/>
      <c r="XG92" s="1"/>
      <c r="XH92" s="1"/>
      <c r="XI92" s="1"/>
      <c r="XJ92" s="1"/>
      <c r="XK92" s="1"/>
      <c r="XL92" s="1"/>
      <c r="XM92" s="1"/>
      <c r="XN92" s="1"/>
      <c r="XO92" s="1"/>
      <c r="XP92" s="1"/>
      <c r="XQ92" s="1"/>
      <c r="XR92" s="1"/>
      <c r="XS92" s="1"/>
      <c r="XT92" s="1"/>
      <c r="XU92" s="1"/>
      <c r="XV92" s="1"/>
      <c r="XW92" s="1"/>
      <c r="XX92" s="1"/>
      <c r="XY92" s="1"/>
      <c r="XZ92" s="1"/>
      <c r="YA92" s="1"/>
      <c r="YB92" s="1"/>
      <c r="YC92" s="1"/>
      <c r="YD92" s="1"/>
      <c r="YE92" s="1"/>
      <c r="YF92" s="1"/>
      <c r="YG92" s="1"/>
      <c r="YH92" s="1"/>
      <c r="YI92" s="1"/>
      <c r="YJ92" s="1"/>
      <c r="YK92" s="1"/>
      <c r="YL92" s="1"/>
      <c r="YM92" s="1"/>
      <c r="YN92" s="1"/>
      <c r="YO92" s="1"/>
      <c r="YP92" s="1"/>
      <c r="YQ92" s="1"/>
      <c r="YR92" s="1"/>
      <c r="YS92" s="1"/>
      <c r="YT92" s="1"/>
      <c r="YU92" s="1"/>
      <c r="YV92" s="1"/>
      <c r="YW92" s="1"/>
      <c r="YX92" s="1"/>
      <c r="YY92" s="1"/>
      <c r="YZ92" s="1"/>
      <c r="ZA92" s="1"/>
      <c r="ZB92" s="1"/>
      <c r="ZC92" s="1"/>
      <c r="ZD92" s="1"/>
      <c r="ZE92" s="1"/>
      <c r="ZF92" s="1"/>
      <c r="ZG92" s="1"/>
      <c r="ZH92" s="1"/>
      <c r="ZI92" s="1"/>
      <c r="ZJ92" s="1"/>
      <c r="ZK92" s="1"/>
      <c r="ZL92" s="1"/>
      <c r="ZM92" s="1"/>
      <c r="ZN92" s="1"/>
      <c r="ZO92" s="1"/>
      <c r="ZP92" s="1"/>
      <c r="ZQ92" s="1"/>
      <c r="ZR92" s="1"/>
      <c r="ZS92" s="1"/>
      <c r="ZT92" s="1"/>
      <c r="ZU92" s="1"/>
      <c r="ZV92" s="1"/>
      <c r="ZW92" s="1"/>
      <c r="ZX92" s="1"/>
      <c r="ZY92" s="1"/>
      <c r="ZZ92" s="1"/>
      <c r="AAA92" s="1"/>
      <c r="AAB92" s="1"/>
      <c r="AAC92" s="1"/>
      <c r="AAD92" s="1"/>
      <c r="AAE92" s="1"/>
      <c r="AAF92" s="1"/>
      <c r="AAG92" s="1"/>
      <c r="AAH92" s="1"/>
      <c r="AAI92" s="1"/>
      <c r="AAJ92" s="1"/>
      <c r="AAK92" s="1"/>
      <c r="AAL92" s="1"/>
      <c r="AAM92" s="1"/>
      <c r="AAN92" s="1"/>
      <c r="AAO92" s="1"/>
      <c r="AAP92" s="1"/>
      <c r="AAQ92" s="1"/>
      <c r="AAR92" s="1"/>
      <c r="AAS92" s="1"/>
      <c r="AAT92" s="1"/>
      <c r="AAU92" s="1"/>
      <c r="AAV92" s="1"/>
      <c r="AAW92" s="1"/>
      <c r="AAX92" s="1"/>
      <c r="AAY92" s="1"/>
      <c r="AAZ92" s="1"/>
      <c r="ABA92" s="1"/>
      <c r="ABB92" s="1"/>
      <c r="ABC92" s="1"/>
      <c r="ABD92" s="1"/>
      <c r="ABE92" s="1"/>
      <c r="ABF92" s="1"/>
      <c r="ABG92" s="1"/>
      <c r="ABH92" s="1"/>
      <c r="ABI92" s="1"/>
      <c r="ABJ92" s="1"/>
      <c r="ABK92" s="1"/>
      <c r="ABL92" s="1"/>
      <c r="ABM92" s="1"/>
      <c r="ABN92" s="1"/>
      <c r="ABO92" s="1"/>
      <c r="ABP92" s="1"/>
      <c r="ABQ92" s="1"/>
      <c r="ABR92" s="1"/>
      <c r="ABS92" s="1"/>
      <c r="ABT92" s="1"/>
      <c r="ABU92" s="1"/>
      <c r="ABV92" s="1"/>
      <c r="ABW92" s="1"/>
      <c r="ABX92" s="1"/>
      <c r="ABY92" s="1"/>
      <c r="ABZ92" s="1"/>
      <c r="ACA92" s="1"/>
      <c r="ACB92" s="1"/>
      <c r="ACC92" s="1"/>
      <c r="ACD92" s="1"/>
      <c r="ACE92" s="1"/>
      <c r="ACF92" s="1"/>
      <c r="ACG92" s="1"/>
      <c r="ACH92" s="1"/>
      <c r="ACI92" s="1"/>
      <c r="ACJ92" s="1"/>
      <c r="ACK92" s="1"/>
      <c r="ACL92" s="1"/>
      <c r="ACM92" s="1"/>
      <c r="ACN92" s="1"/>
      <c r="ACO92" s="1"/>
      <c r="ACP92" s="1"/>
      <c r="ACQ92" s="1"/>
      <c r="ACR92" s="1"/>
      <c r="ACS92" s="1"/>
      <c r="ACT92" s="1"/>
      <c r="ACU92" s="1"/>
      <c r="ACV92" s="1"/>
      <c r="ACW92" s="1"/>
      <c r="ACX92" s="1"/>
      <c r="ACY92" s="1"/>
      <c r="ACZ92" s="1"/>
      <c r="ADA92" s="1"/>
      <c r="ADB92" s="1"/>
      <c r="ADC92" s="1"/>
      <c r="ADD92" s="1"/>
      <c r="ADE92" s="1"/>
      <c r="ADF92" s="1"/>
      <c r="ADG92" s="1"/>
      <c r="ADH92" s="1"/>
      <c r="ADI92" s="1"/>
      <c r="ADJ92" s="1"/>
      <c r="ADK92" s="1"/>
      <c r="ADL92" s="1"/>
      <c r="ADM92" s="1"/>
      <c r="ADN92" s="1"/>
      <c r="ADO92" s="1"/>
      <c r="ADP92" s="1"/>
      <c r="ADQ92" s="1"/>
      <c r="ADR92" s="1"/>
      <c r="ADS92" s="1"/>
      <c r="ADT92" s="1"/>
      <c r="ADU92" s="1"/>
      <c r="ADV92" s="1"/>
      <c r="ADW92" s="1"/>
      <c r="ADX92" s="1"/>
      <c r="ADY92" s="1"/>
      <c r="ADZ92" s="1"/>
      <c r="AEA92" s="1"/>
      <c r="AEB92" s="1"/>
      <c r="AEC92" s="1"/>
      <c r="AED92" s="1"/>
      <c r="AEE92" s="1"/>
      <c r="AEF92" s="1"/>
      <c r="AEG92" s="1"/>
      <c r="AEH92" s="1"/>
      <c r="AEI92" s="1"/>
      <c r="AEJ92" s="1"/>
      <c r="AEK92" s="1"/>
      <c r="AEL92" s="1"/>
      <c r="AEM92" s="1"/>
      <c r="AEN92" s="1"/>
      <c r="AEO92" s="1"/>
      <c r="AEP92" s="1"/>
      <c r="AEQ92" s="1"/>
      <c r="AER92" s="1"/>
      <c r="AES92" s="1"/>
      <c r="AET92" s="1"/>
      <c r="AEU92" s="1"/>
      <c r="AEV92" s="1"/>
      <c r="AEW92" s="1"/>
      <c r="AEX92" s="1"/>
      <c r="AEY92" s="1"/>
      <c r="AEZ92" s="1"/>
      <c r="AFA92" s="1"/>
      <c r="AFB92" s="1"/>
      <c r="AFC92" s="1"/>
      <c r="AFD92" s="1"/>
      <c r="AFE92" s="1"/>
      <c r="AFF92" s="1"/>
      <c r="AFG92" s="1"/>
      <c r="AFH92" s="1"/>
      <c r="AFI92" s="1"/>
      <c r="AFJ92" s="1"/>
      <c r="AFK92" s="1"/>
      <c r="AFL92" s="1"/>
      <c r="AFM92" s="1"/>
      <c r="AFN92" s="1"/>
      <c r="AFO92" s="1"/>
      <c r="AFP92" s="1"/>
      <c r="AFQ92" s="1"/>
      <c r="AFR92" s="1"/>
      <c r="AFS92" s="1"/>
      <c r="AFT92" s="1"/>
      <c r="AFU92" s="1"/>
      <c r="AFV92" s="1"/>
      <c r="AFW92" s="1"/>
      <c r="AFX92" s="1"/>
      <c r="AFY92" s="1"/>
      <c r="AFZ92" s="1"/>
      <c r="AGA92" s="1"/>
      <c r="AGB92" s="1"/>
      <c r="AGC92" s="1"/>
      <c r="AGD92" s="1"/>
      <c r="AGE92" s="1"/>
      <c r="AGF92" s="1"/>
      <c r="AGG92" s="1"/>
      <c r="AGH92" s="1"/>
      <c r="AGI92" s="1"/>
      <c r="AGJ92" s="1"/>
      <c r="AGK92" s="1"/>
      <c r="AGL92" s="1"/>
      <c r="AGM92" s="1"/>
      <c r="AGN92" s="1"/>
      <c r="AGO92" s="1"/>
      <c r="AGP92" s="1"/>
      <c r="AGQ92" s="1"/>
      <c r="AGR92" s="1"/>
      <c r="AGS92" s="1"/>
      <c r="AGT92" s="1"/>
      <c r="AGU92" s="1"/>
      <c r="AGV92" s="1"/>
      <c r="AGW92" s="1"/>
      <c r="AGX92" s="1"/>
      <c r="AGY92" s="1"/>
      <c r="AGZ92" s="1"/>
      <c r="AHA92" s="1"/>
      <c r="AHB92" s="1"/>
      <c r="AHC92" s="1"/>
      <c r="AHD92" s="1"/>
      <c r="AHE92" s="1"/>
      <c r="AHF92" s="1"/>
      <c r="AHG92" s="1"/>
      <c r="AHH92" s="1"/>
      <c r="AHI92" s="1"/>
      <c r="AHJ92" s="1"/>
      <c r="AHK92" s="1"/>
      <c r="AHL92" s="1"/>
      <c r="AHM92" s="1"/>
      <c r="AHN92" s="1"/>
      <c r="AHO92" s="1"/>
      <c r="AHP92" s="1"/>
      <c r="AHQ92" s="1"/>
      <c r="AHR92" s="1"/>
      <c r="AHS92" s="1"/>
      <c r="AHT92" s="1"/>
      <c r="AHU92" s="1"/>
      <c r="AHV92" s="1"/>
      <c r="AHW92" s="1"/>
      <c r="AHX92" s="1"/>
      <c r="AHY92" s="1"/>
      <c r="AHZ92" s="1"/>
      <c r="AIA92" s="1"/>
      <c r="AIB92" s="1"/>
      <c r="AIC92" s="1"/>
      <c r="AID92" s="1"/>
      <c r="AIE92" s="1"/>
      <c r="AIF92" s="1"/>
      <c r="AIG92" s="1"/>
      <c r="AIH92" s="1"/>
      <c r="AII92" s="1"/>
      <c r="AIJ92" s="1"/>
      <c r="AIK92" s="1"/>
      <c r="AIL92" s="1"/>
      <c r="AIM92" s="1"/>
      <c r="AIN92" s="1"/>
      <c r="AIO92" s="1"/>
      <c r="AIP92" s="1"/>
      <c r="AIQ92" s="1"/>
      <c r="AIR92" s="1"/>
      <c r="AIS92" s="1"/>
      <c r="AIT92" s="1"/>
      <c r="AIU92" s="1"/>
      <c r="AIV92" s="1"/>
      <c r="AIW92" s="1"/>
      <c r="AIX92" s="1"/>
      <c r="AIY92" s="1"/>
      <c r="AIZ92" s="1"/>
      <c r="AJA92" s="1"/>
      <c r="AJB92" s="1"/>
      <c r="AJC92" s="1"/>
      <c r="AJD92" s="1"/>
      <c r="AJE92" s="1"/>
      <c r="AJF92" s="1"/>
      <c r="AJG92" s="1"/>
      <c r="AJH92" s="1"/>
      <c r="AJI92" s="1"/>
      <c r="AJJ92" s="1"/>
      <c r="AJK92" s="1"/>
      <c r="AJL92" s="1"/>
      <c r="AJM92" s="1"/>
      <c r="AJN92" s="1"/>
      <c r="AJO92" s="1"/>
      <c r="AJP92" s="1"/>
      <c r="AJQ92" s="1"/>
      <c r="AJR92" s="1"/>
      <c r="AJS92" s="1"/>
      <c r="AJT92" s="1"/>
      <c r="AJU92" s="1"/>
      <c r="AJV92" s="1"/>
      <c r="AJW92" s="1"/>
      <c r="AJX92" s="1"/>
      <c r="AJY92" s="1"/>
      <c r="AJZ92" s="1"/>
      <c r="AKA92" s="1"/>
      <c r="AKB92" s="1"/>
      <c r="AKC92" s="1"/>
      <c r="AKD92" s="1"/>
      <c r="AKE92" s="1"/>
      <c r="AKF92" s="1"/>
      <c r="AKG92" s="1"/>
      <c r="AKH92" s="1"/>
      <c r="AKI92" s="1"/>
      <c r="AKJ92" s="1"/>
      <c r="AKK92" s="1"/>
      <c r="AKL92" s="1"/>
      <c r="AKM92" s="1"/>
      <c r="AKN92" s="1"/>
      <c r="AKO92" s="1"/>
      <c r="AKP92" s="1"/>
      <c r="AKQ92" s="1"/>
      <c r="AKR92" s="1"/>
      <c r="AKS92" s="1"/>
      <c r="AKT92" s="1"/>
      <c r="AKU92" s="1"/>
      <c r="AKV92" s="1"/>
      <c r="AKW92" s="1"/>
      <c r="AKX92" s="1"/>
      <c r="AKY92" s="1"/>
      <c r="AKZ92" s="1"/>
      <c r="ALA92" s="1"/>
      <c r="ALB92" s="1"/>
      <c r="ALC92" s="1"/>
      <c r="ALD92" s="1"/>
      <c r="ALE92" s="1"/>
      <c r="ALF92" s="1"/>
      <c r="ALG92" s="1"/>
      <c r="ALH92" s="1"/>
      <c r="ALI92" s="1"/>
      <c r="ALJ92" s="1"/>
      <c r="ALK92" s="1"/>
      <c r="ALL92" s="1"/>
      <c r="ALM92" s="1"/>
      <c r="ALN92" s="1"/>
      <c r="ALO92" s="1"/>
      <c r="ALP92" s="1"/>
      <c r="ALQ92" s="1"/>
      <c r="ALR92" s="1"/>
      <c r="ALS92" s="1"/>
      <c r="ALT92" s="1"/>
      <c r="ALU92" s="1"/>
      <c r="ALV92" s="1"/>
      <c r="ALW92" s="1"/>
      <c r="ALX92" s="1"/>
      <c r="ALY92" s="1"/>
      <c r="ALZ92" s="1"/>
      <c r="AMA92" s="1"/>
      <c r="AMB92" s="1"/>
      <c r="AMC92" s="1"/>
      <c r="AMD92" s="1"/>
      <c r="AME92" s="1"/>
      <c r="AMF92" s="1"/>
      <c r="AMG92" s="1"/>
      <c r="AMH92" s="1"/>
      <c r="AMI92" s="1"/>
      <c r="AMJ92" s="1"/>
      <c r="AMK92" s="1"/>
      <c r="AML92" s="1"/>
      <c r="AMM92" s="1"/>
      <c r="AMN92" s="1"/>
      <c r="AMO92" s="1"/>
      <c r="AMP92" s="1"/>
      <c r="AMQ92" s="1"/>
      <c r="AMR92" s="1"/>
      <c r="AMS92" s="1"/>
      <c r="AMT92" s="1"/>
      <c r="AMU92" s="1"/>
      <c r="AMV92" s="1"/>
      <c r="AMW92" s="1"/>
      <c r="AMX92" s="1"/>
      <c r="AMY92" s="1"/>
      <c r="AMZ92" s="1"/>
      <c r="ANA92" s="1"/>
      <c r="ANB92" s="1"/>
      <c r="ANC92" s="1"/>
      <c r="AND92" s="1"/>
      <c r="ANE92" s="1"/>
      <c r="ANF92" s="1"/>
      <c r="ANG92" s="1"/>
      <c r="ANH92" s="1"/>
      <c r="ANI92" s="1"/>
      <c r="ANJ92" s="1"/>
      <c r="ANK92" s="1"/>
      <c r="ANL92" s="1"/>
      <c r="ANM92" s="1"/>
      <c r="ANN92" s="1"/>
      <c r="ANO92" s="1"/>
      <c r="ANP92" s="1"/>
      <c r="ANQ92" s="1"/>
      <c r="ANR92" s="1"/>
      <c r="ANS92" s="1"/>
      <c r="ANT92" s="1"/>
      <c r="ANU92" s="1"/>
      <c r="ANV92" s="1"/>
      <c r="ANW92" s="1"/>
      <c r="ANX92" s="1"/>
      <c r="ANY92" s="1"/>
      <c r="ANZ92" s="1"/>
      <c r="AOA92" s="1"/>
      <c r="AOB92" s="1"/>
      <c r="AOC92" s="1"/>
      <c r="AOD92" s="1"/>
      <c r="AOE92" s="1"/>
      <c r="AOF92" s="1"/>
      <c r="AOG92" s="1"/>
      <c r="AOH92" s="1"/>
      <c r="AOI92" s="1"/>
      <c r="AOJ92" s="1"/>
      <c r="AOK92" s="1"/>
      <c r="AOL92" s="1"/>
      <c r="AOM92" s="1"/>
      <c r="AON92" s="1"/>
      <c r="AOO92" s="1"/>
      <c r="AOP92" s="1"/>
      <c r="AOQ92" s="1"/>
      <c r="AOR92" s="1"/>
      <c r="AOS92" s="1"/>
      <c r="AOT92" s="1"/>
      <c r="AOU92" s="1"/>
      <c r="AOV92" s="1"/>
      <c r="AOW92" s="1"/>
      <c r="AOX92" s="1"/>
      <c r="AOY92" s="1"/>
      <c r="AOZ92" s="1"/>
      <c r="APA92" s="1"/>
      <c r="APB92" s="1"/>
      <c r="APC92" s="1"/>
      <c r="APD92" s="1"/>
      <c r="APE92" s="1"/>
      <c r="APF92" s="1"/>
      <c r="APG92" s="1"/>
      <c r="APH92" s="1"/>
      <c r="API92" s="1"/>
      <c r="APJ92" s="1"/>
      <c r="APK92" s="1"/>
      <c r="APL92" s="1"/>
      <c r="APM92" s="1"/>
      <c r="APN92" s="1"/>
      <c r="APO92" s="1"/>
      <c r="APP92" s="1"/>
      <c r="APQ92" s="1"/>
      <c r="APR92" s="1"/>
      <c r="APS92" s="1"/>
      <c r="APT92" s="1"/>
      <c r="APU92" s="1"/>
      <c r="APV92" s="1"/>
      <c r="APW92" s="1"/>
      <c r="APX92" s="1"/>
      <c r="APY92" s="1"/>
      <c r="APZ92" s="1"/>
      <c r="AQA92" s="1"/>
      <c r="AQB92" s="1"/>
      <c r="AQC92" s="1"/>
      <c r="AQD92" s="1"/>
      <c r="AQE92" s="1"/>
      <c r="AQF92" s="1"/>
      <c r="AQG92" s="1"/>
      <c r="AQH92" s="1"/>
      <c r="AQI92" s="1"/>
      <c r="AQJ92" s="1"/>
      <c r="AQK92" s="1"/>
      <c r="AQL92" s="1"/>
      <c r="AQM92" s="1"/>
      <c r="AQN92" s="1"/>
      <c r="AQO92" s="1"/>
      <c r="AQP92" s="1"/>
      <c r="AQQ92" s="1"/>
      <c r="AQR92" s="1"/>
      <c r="AQS92" s="1"/>
      <c r="AQT92" s="1"/>
      <c r="AQU92" s="1"/>
      <c r="AQV92" s="1"/>
      <c r="AQW92" s="1"/>
      <c r="AQX92" s="1"/>
      <c r="AQY92" s="1"/>
      <c r="AQZ92" s="1"/>
      <c r="ARA92" s="1"/>
      <c r="ARB92" s="1"/>
      <c r="ARC92" s="1"/>
      <c r="ARD92" s="1"/>
      <c r="ARE92" s="1"/>
      <c r="ARF92" s="1"/>
      <c r="ARG92" s="1"/>
      <c r="ARH92" s="1"/>
      <c r="ARI92" s="1"/>
      <c r="ARJ92" s="1"/>
      <c r="ARK92" s="1"/>
      <c r="ARL92" s="1"/>
      <c r="ARM92" s="1"/>
      <c r="ARN92" s="1"/>
      <c r="ARO92" s="1"/>
      <c r="ARP92" s="1"/>
      <c r="ARQ92" s="1"/>
      <c r="ARR92" s="1"/>
      <c r="ARS92" s="1"/>
      <c r="ART92" s="1"/>
      <c r="ARU92" s="1"/>
      <c r="ARV92" s="1"/>
      <c r="ARW92" s="1"/>
      <c r="ARX92" s="1"/>
      <c r="ARY92" s="1"/>
      <c r="ARZ92" s="1"/>
      <c r="ASA92" s="1"/>
      <c r="ASB92" s="1"/>
      <c r="ASC92" s="1"/>
      <c r="ASD92" s="1"/>
      <c r="ASE92" s="1"/>
      <c r="ASF92" s="1"/>
      <c r="ASG92" s="1"/>
      <c r="ASH92" s="1"/>
      <c r="ASI92" s="1"/>
      <c r="ASJ92" s="1"/>
      <c r="ASK92" s="1"/>
      <c r="ASL92" s="1"/>
      <c r="ASM92" s="1"/>
      <c r="ASN92" s="1"/>
      <c r="ASO92" s="1"/>
      <c r="ASP92" s="1"/>
      <c r="ASQ92" s="1"/>
      <c r="ASR92" s="1"/>
      <c r="ASS92" s="1"/>
      <c r="AST92" s="1"/>
      <c r="ASU92" s="1"/>
      <c r="ASV92" s="1"/>
      <c r="ASW92" s="1"/>
      <c r="ASX92" s="1"/>
      <c r="ASY92" s="1"/>
      <c r="ASZ92" s="1"/>
      <c r="ATA92" s="1"/>
      <c r="ATB92" s="1"/>
      <c r="ATC92" s="1"/>
      <c r="ATD92" s="1"/>
      <c r="ATE92" s="1"/>
      <c r="ATF92" s="1"/>
      <c r="ATG92" s="1"/>
      <c r="ATH92" s="1"/>
      <c r="ATI92" s="1"/>
      <c r="ATJ92" s="1"/>
      <c r="ATK92" s="1"/>
      <c r="ATL92" s="1"/>
      <c r="ATM92" s="1"/>
      <c r="ATN92" s="1"/>
      <c r="ATO92" s="1"/>
      <c r="ATP92" s="1"/>
      <c r="ATQ92" s="1"/>
      <c r="ATR92" s="1"/>
      <c r="ATS92" s="1"/>
      <c r="ATT92" s="1"/>
      <c r="ATU92" s="1"/>
      <c r="ATV92" s="1"/>
      <c r="ATW92" s="1"/>
      <c r="ATX92" s="1"/>
      <c r="ATY92" s="1"/>
      <c r="ATZ92" s="1"/>
      <c r="AUA92" s="1"/>
      <c r="AUB92" s="1"/>
      <c r="AUC92" s="1"/>
      <c r="AUD92" s="1"/>
      <c r="AUE92" s="1"/>
      <c r="AUF92" s="1"/>
      <c r="AUG92" s="1"/>
      <c r="AUH92" s="1"/>
      <c r="AUI92" s="1"/>
      <c r="AUJ92" s="1"/>
      <c r="AUK92" s="1"/>
      <c r="AUL92" s="1"/>
      <c r="AUM92" s="1"/>
      <c r="AUN92" s="1"/>
      <c r="AUO92" s="1"/>
      <c r="AUP92" s="1"/>
      <c r="AUQ92" s="1"/>
      <c r="AUR92" s="1"/>
      <c r="AUS92" s="1"/>
      <c r="AUT92" s="1"/>
      <c r="AUU92" s="1"/>
      <c r="AUV92" s="1"/>
      <c r="AUW92" s="1"/>
      <c r="AUX92" s="1"/>
      <c r="AUY92" s="1"/>
      <c r="AUZ92" s="1"/>
      <c r="AVA92" s="1"/>
      <c r="AVB92" s="1"/>
      <c r="AVC92" s="1"/>
      <c r="AVD92" s="1"/>
      <c r="AVE92" s="1"/>
      <c r="AVF92" s="1"/>
      <c r="AVG92" s="1"/>
      <c r="AVH92" s="1"/>
      <c r="AVI92" s="1"/>
      <c r="AVJ92" s="1"/>
      <c r="AVK92" s="1"/>
      <c r="AVL92" s="1"/>
      <c r="AVM92" s="1"/>
      <c r="AVN92" s="1"/>
      <c r="AVO92" s="1"/>
      <c r="AVP92" s="1"/>
      <c r="AVQ92" s="1"/>
      <c r="AVR92" s="1"/>
      <c r="AVS92" s="1"/>
      <c r="AVT92" s="1"/>
      <c r="AVU92" s="1"/>
      <c r="AVV92" s="1"/>
      <c r="AVW92" s="1"/>
      <c r="AVX92" s="1"/>
      <c r="AVY92" s="1"/>
      <c r="AVZ92" s="1"/>
      <c r="AWA92" s="1"/>
      <c r="AWB92" s="1"/>
      <c r="AWC92" s="1"/>
      <c r="AWD92" s="1"/>
      <c r="AWE92" s="1"/>
      <c r="AWF92" s="1"/>
      <c r="AWG92" s="1"/>
      <c r="AWH92" s="1"/>
      <c r="AWI92" s="1"/>
      <c r="AWJ92" s="1"/>
      <c r="AWK92" s="1"/>
      <c r="AWL92" s="1"/>
      <c r="AWM92" s="1"/>
      <c r="AWN92" s="1"/>
      <c r="AWO92" s="1"/>
      <c r="AWP92" s="1"/>
      <c r="AWQ92" s="1"/>
      <c r="AWR92" s="1"/>
      <c r="AWS92" s="1"/>
      <c r="AWT92" s="1"/>
      <c r="AWU92" s="1"/>
      <c r="AWV92" s="1"/>
      <c r="AWW92" s="1"/>
      <c r="AWX92" s="1"/>
      <c r="AWY92" s="1"/>
      <c r="AWZ92" s="1"/>
      <c r="AXA92" s="1"/>
      <c r="AXB92" s="1"/>
      <c r="AXC92" s="1"/>
      <c r="AXD92" s="1"/>
      <c r="AXE92" s="1"/>
      <c r="AXF92" s="1"/>
      <c r="AXG92" s="1"/>
      <c r="AXH92" s="1"/>
      <c r="AXI92" s="1"/>
      <c r="AXJ92" s="1"/>
      <c r="AXK92" s="1"/>
      <c r="AXL92" s="1"/>
      <c r="AXM92" s="1"/>
      <c r="AXN92" s="1"/>
      <c r="AXO92" s="1"/>
      <c r="AXP92" s="1"/>
      <c r="AXQ92" s="1"/>
      <c r="AXR92" s="1"/>
      <c r="AXS92" s="1"/>
      <c r="AXT92" s="1"/>
      <c r="AXU92" s="1"/>
      <c r="AXV92" s="1"/>
      <c r="AXW92" s="1"/>
      <c r="AXX92" s="1"/>
      <c r="AXY92" s="1"/>
      <c r="AXZ92" s="1"/>
      <c r="AYA92" s="1"/>
      <c r="AYB92" s="1"/>
      <c r="AYC92" s="1"/>
      <c r="AYD92" s="1"/>
      <c r="AYE92" s="1"/>
      <c r="AYF92" s="1"/>
      <c r="AYG92" s="1"/>
      <c r="AYH92" s="1"/>
      <c r="AYI92" s="1"/>
      <c r="AYJ92" s="1"/>
      <c r="AYK92" s="1"/>
      <c r="AYL92" s="1"/>
      <c r="AYM92" s="1"/>
      <c r="AYN92" s="1"/>
      <c r="AYO92" s="1"/>
      <c r="AYP92" s="1"/>
      <c r="AYQ92" s="1"/>
      <c r="AYR92" s="1"/>
      <c r="AYS92" s="1"/>
      <c r="AYT92" s="1"/>
      <c r="AYU92" s="1"/>
      <c r="AYV92" s="1"/>
      <c r="AYW92" s="1"/>
      <c r="AYX92" s="1"/>
      <c r="AYY92" s="1"/>
      <c r="AYZ92" s="1"/>
      <c r="AZA92" s="1"/>
      <c r="AZB92" s="1"/>
      <c r="AZC92" s="1"/>
      <c r="AZD92" s="1"/>
      <c r="AZE92" s="1"/>
      <c r="AZF92" s="1"/>
      <c r="AZG92" s="1"/>
      <c r="AZH92" s="1"/>
      <c r="AZI92" s="1"/>
      <c r="AZJ92" s="1"/>
      <c r="AZK92" s="1"/>
      <c r="AZL92" s="1"/>
      <c r="AZM92" s="1"/>
      <c r="AZN92" s="1"/>
      <c r="AZO92" s="1"/>
      <c r="AZP92" s="1"/>
      <c r="AZQ92" s="1"/>
      <c r="AZR92" s="1"/>
      <c r="AZS92" s="1"/>
      <c r="AZT92" s="1"/>
      <c r="AZU92" s="1"/>
      <c r="AZV92" s="1"/>
      <c r="AZW92" s="1"/>
      <c r="AZX92" s="1"/>
      <c r="AZY92" s="1"/>
      <c r="AZZ92" s="1"/>
      <c r="BAA92" s="1"/>
      <c r="BAB92" s="1"/>
      <c r="BAC92" s="1"/>
      <c r="BAD92" s="1"/>
      <c r="BAE92" s="1"/>
      <c r="BAF92" s="1"/>
      <c r="BAG92" s="1"/>
      <c r="BAH92" s="1"/>
      <c r="BAI92" s="1"/>
      <c r="BAJ92" s="1"/>
      <c r="BAK92" s="1"/>
      <c r="BAL92" s="1"/>
      <c r="BAM92" s="1"/>
      <c r="BAN92" s="1"/>
      <c r="BAO92" s="1"/>
      <c r="BAP92" s="1"/>
      <c r="BAQ92" s="1"/>
      <c r="BAR92" s="1"/>
      <c r="BAS92" s="1"/>
      <c r="BAT92" s="1"/>
      <c r="BAU92" s="1"/>
      <c r="BAV92" s="1"/>
      <c r="BAW92" s="1"/>
      <c r="BAX92" s="1"/>
      <c r="BAY92" s="1"/>
      <c r="BAZ92" s="1"/>
      <c r="BBA92" s="1"/>
      <c r="BBB92" s="1"/>
      <c r="BBC92" s="1"/>
      <c r="BBD92" s="1"/>
      <c r="BBE92" s="1"/>
      <c r="BBF92" s="1"/>
      <c r="BBG92" s="1"/>
      <c r="BBH92" s="1"/>
      <c r="BBI92" s="1"/>
      <c r="BBJ92" s="1"/>
      <c r="BBK92" s="1"/>
      <c r="BBL92" s="1"/>
      <c r="BBM92" s="1"/>
      <c r="BBN92" s="1"/>
      <c r="BBO92" s="1"/>
      <c r="BBP92" s="1"/>
      <c r="BBQ92" s="1"/>
      <c r="BBR92" s="1"/>
      <c r="BBS92" s="1"/>
      <c r="BBT92" s="1"/>
      <c r="BBU92" s="1"/>
      <c r="BBV92" s="1"/>
      <c r="BBW92" s="1"/>
      <c r="BBX92" s="1"/>
      <c r="BBY92" s="1"/>
      <c r="BBZ92" s="1"/>
      <c r="BCA92" s="1"/>
      <c r="BCB92" s="1"/>
      <c r="BCC92" s="1"/>
      <c r="BCD92" s="1"/>
      <c r="BCE92" s="1"/>
      <c r="BCF92" s="1"/>
      <c r="BCG92" s="1"/>
      <c r="BCH92" s="1"/>
      <c r="BCI92" s="1"/>
      <c r="BCJ92" s="1"/>
      <c r="BCK92" s="1"/>
      <c r="BCL92" s="1"/>
      <c r="BCM92" s="1"/>
      <c r="BCN92" s="1"/>
      <c r="BCO92" s="1"/>
      <c r="BCP92" s="1"/>
      <c r="BCQ92" s="1"/>
      <c r="BCR92" s="1"/>
      <c r="BCS92" s="1"/>
      <c r="BCT92" s="1"/>
      <c r="BCU92" s="1"/>
      <c r="BCV92" s="1"/>
      <c r="BCW92" s="1"/>
      <c r="BCX92" s="1"/>
      <c r="BCY92" s="1"/>
      <c r="BCZ92" s="1"/>
      <c r="BDA92" s="1"/>
      <c r="BDB92" s="1"/>
      <c r="BDC92" s="1"/>
      <c r="BDD92" s="1"/>
      <c r="BDE92" s="1"/>
      <c r="BDF92" s="1"/>
      <c r="BDG92" s="1"/>
      <c r="BDH92" s="1"/>
      <c r="BDI92" s="1"/>
      <c r="BDJ92" s="1"/>
      <c r="BDK92" s="1"/>
      <c r="BDL92" s="1"/>
      <c r="BDM92" s="1"/>
      <c r="BDN92" s="1"/>
      <c r="BDO92" s="1"/>
      <c r="BDP92" s="1"/>
      <c r="BDQ92" s="1"/>
      <c r="BDR92" s="1"/>
      <c r="BDS92" s="1"/>
      <c r="BDT92" s="1"/>
      <c r="BDU92" s="1"/>
      <c r="BDV92" s="1"/>
      <c r="BDW92" s="1"/>
      <c r="BDX92" s="1"/>
      <c r="BDY92" s="1"/>
      <c r="BDZ92" s="1"/>
      <c r="BEA92" s="1"/>
      <c r="BEB92" s="1"/>
      <c r="BEC92" s="1"/>
      <c r="BED92" s="1"/>
      <c r="BEE92" s="1"/>
      <c r="BEF92" s="1"/>
      <c r="BEG92" s="1"/>
      <c r="BEH92" s="1"/>
      <c r="BEI92" s="1"/>
      <c r="BEJ92" s="1"/>
      <c r="BEK92" s="1"/>
      <c r="BEL92" s="1"/>
      <c r="BEM92" s="1"/>
      <c r="BEN92" s="1"/>
      <c r="BEO92" s="1"/>
      <c r="BEP92" s="1"/>
      <c r="BEQ92" s="1"/>
      <c r="BER92" s="1"/>
      <c r="BES92" s="1"/>
      <c r="BET92" s="1"/>
      <c r="BEU92" s="1"/>
      <c r="BEV92" s="1"/>
      <c r="BEW92" s="1"/>
      <c r="BEX92" s="1"/>
      <c r="BEY92" s="1"/>
      <c r="BEZ92" s="1"/>
      <c r="BFA92" s="1"/>
      <c r="BFB92" s="1"/>
      <c r="BFC92" s="1"/>
      <c r="BFD92" s="1"/>
      <c r="BFE92" s="1"/>
      <c r="BFF92" s="1"/>
      <c r="BFG92" s="1"/>
      <c r="BFH92" s="1"/>
      <c r="BFI92" s="1"/>
      <c r="BFJ92" s="1"/>
      <c r="BFK92" s="1"/>
      <c r="BFL92" s="1"/>
      <c r="BFM92" s="1"/>
      <c r="BFN92" s="1"/>
      <c r="BFO92" s="1"/>
      <c r="BFP92" s="1"/>
      <c r="BFQ92" s="1"/>
      <c r="BFR92" s="1"/>
      <c r="BFS92" s="1"/>
      <c r="BFT92" s="1"/>
      <c r="BFU92" s="1"/>
      <c r="BFV92" s="1"/>
      <c r="BFW92" s="1"/>
      <c r="BFX92" s="1"/>
      <c r="BFY92" s="1"/>
      <c r="BFZ92" s="1"/>
      <c r="BGA92" s="1"/>
      <c r="BGB92" s="1"/>
      <c r="BGC92" s="1"/>
      <c r="BGD92" s="1"/>
      <c r="BGE92" s="1"/>
      <c r="BGF92" s="1"/>
      <c r="BGG92" s="1"/>
      <c r="BGH92" s="1"/>
      <c r="BGI92" s="1"/>
      <c r="BGJ92" s="1"/>
      <c r="BGK92" s="1"/>
      <c r="BGL92" s="1"/>
      <c r="BGM92" s="1"/>
      <c r="BGN92" s="1"/>
      <c r="BGO92" s="1"/>
      <c r="BGP92" s="1"/>
      <c r="BGQ92" s="1"/>
      <c r="BGR92" s="1"/>
      <c r="BGS92" s="1"/>
      <c r="BGT92" s="1"/>
      <c r="BGU92" s="1"/>
      <c r="BGV92" s="1"/>
      <c r="BGW92" s="1"/>
      <c r="BGX92" s="1"/>
      <c r="BGY92" s="1"/>
      <c r="BGZ92" s="1"/>
      <c r="BHA92" s="1"/>
      <c r="BHB92" s="1"/>
      <c r="BHC92" s="1"/>
      <c r="BHD92" s="1"/>
      <c r="BHE92" s="1"/>
      <c r="BHF92" s="1"/>
      <c r="BHG92" s="1"/>
      <c r="BHH92" s="1"/>
      <c r="BHI92" s="1"/>
      <c r="BHJ92" s="1"/>
      <c r="BHK92" s="1"/>
      <c r="BHL92" s="1"/>
      <c r="BHM92" s="1"/>
      <c r="BHN92" s="1"/>
      <c r="BHO92" s="1"/>
      <c r="BHP92" s="1"/>
      <c r="BHQ92" s="1"/>
      <c r="BHR92" s="1"/>
      <c r="BHS92" s="1"/>
      <c r="BHT92" s="1"/>
      <c r="BHU92" s="1"/>
      <c r="BHV92" s="1"/>
      <c r="BHW92" s="1"/>
      <c r="BHX92" s="1"/>
      <c r="BHY92" s="1"/>
      <c r="BHZ92" s="1"/>
      <c r="BIA92" s="1"/>
      <c r="BIB92" s="1"/>
      <c r="BIC92" s="1"/>
      <c r="BID92" s="1"/>
      <c r="BIE92" s="1"/>
      <c r="BIF92" s="1"/>
      <c r="BIG92" s="1"/>
      <c r="BIH92" s="1"/>
      <c r="BII92" s="1"/>
      <c r="BIJ92" s="1"/>
      <c r="BIK92" s="1"/>
      <c r="BIL92" s="1"/>
      <c r="BIM92" s="1"/>
      <c r="BIN92" s="1"/>
      <c r="BIO92" s="1"/>
      <c r="BIP92" s="1"/>
      <c r="BIQ92" s="1"/>
      <c r="BIR92" s="1"/>
      <c r="BIS92" s="1"/>
      <c r="BIT92" s="1"/>
      <c r="BIU92" s="1"/>
      <c r="BIV92" s="1"/>
      <c r="BIW92" s="1"/>
      <c r="BIX92" s="1"/>
      <c r="BIY92" s="1"/>
      <c r="BIZ92" s="1"/>
      <c r="BJA92" s="1"/>
      <c r="BJB92" s="1"/>
      <c r="BJC92" s="1"/>
      <c r="BJD92" s="1"/>
      <c r="BJE92" s="1"/>
      <c r="BJF92" s="1"/>
      <c r="BJG92" s="1"/>
      <c r="BJH92" s="1"/>
      <c r="BJI92" s="1"/>
      <c r="BJJ92" s="1"/>
      <c r="BJK92" s="1"/>
      <c r="BJL92" s="1"/>
      <c r="BJM92" s="1"/>
      <c r="BJN92" s="1"/>
      <c r="BJO92" s="1"/>
      <c r="BJP92" s="1"/>
      <c r="BJQ92" s="1"/>
      <c r="BJR92" s="1"/>
      <c r="BJS92" s="1"/>
      <c r="BJT92" s="1"/>
      <c r="BJU92" s="1"/>
      <c r="BJV92" s="1"/>
      <c r="BJW92" s="1"/>
      <c r="BJX92" s="1"/>
      <c r="BJY92" s="1"/>
      <c r="BJZ92" s="1"/>
      <c r="BKA92" s="1"/>
      <c r="BKB92" s="1"/>
      <c r="BKC92" s="1"/>
      <c r="BKD92" s="1"/>
      <c r="BKE92" s="1"/>
      <c r="BKF92" s="1"/>
      <c r="BKG92" s="1"/>
      <c r="BKH92" s="1"/>
      <c r="BKI92" s="1"/>
      <c r="BKJ92" s="1"/>
      <c r="BKK92" s="1"/>
      <c r="BKL92" s="1"/>
      <c r="BKM92" s="1"/>
      <c r="BKN92" s="1"/>
      <c r="BKO92" s="1"/>
      <c r="BKP92" s="1"/>
      <c r="BKQ92" s="1"/>
      <c r="BKR92" s="1"/>
      <c r="BKS92" s="1"/>
      <c r="BKT92" s="1"/>
      <c r="BKU92" s="1"/>
      <c r="BKV92" s="1"/>
      <c r="BKW92" s="1"/>
      <c r="BKX92" s="1"/>
      <c r="BKY92" s="1"/>
      <c r="BKZ92" s="1"/>
      <c r="BLA92" s="1"/>
      <c r="BLB92" s="1"/>
      <c r="BLC92" s="1"/>
      <c r="BLD92" s="1"/>
      <c r="BLE92" s="1"/>
      <c r="BLF92" s="1"/>
      <c r="BLG92" s="1"/>
      <c r="BLH92" s="1"/>
      <c r="BLI92" s="1"/>
      <c r="BLJ92" s="1"/>
      <c r="BLK92" s="1"/>
      <c r="BLL92" s="1"/>
      <c r="BLM92" s="1"/>
      <c r="BLN92" s="1"/>
      <c r="BLO92" s="1"/>
      <c r="BLP92" s="1"/>
      <c r="BLQ92" s="1"/>
      <c r="BLR92" s="1"/>
      <c r="BLS92" s="1"/>
      <c r="BLT92" s="1"/>
      <c r="BLU92" s="1"/>
      <c r="BLV92" s="1"/>
      <c r="BLW92" s="1"/>
      <c r="BLX92" s="1"/>
      <c r="BLY92" s="1"/>
      <c r="BLZ92" s="1"/>
      <c r="BMA92" s="1"/>
      <c r="BMB92" s="1"/>
      <c r="BMC92" s="1"/>
      <c r="BMD92" s="1"/>
      <c r="BME92" s="1"/>
      <c r="BMF92" s="1"/>
      <c r="BMG92" s="1"/>
      <c r="BMH92" s="1"/>
      <c r="BMI92" s="1"/>
      <c r="BMJ92" s="1"/>
      <c r="BMK92" s="1"/>
      <c r="BML92" s="1"/>
      <c r="BMM92" s="1"/>
      <c r="BMN92" s="1"/>
      <c r="BMO92" s="1"/>
      <c r="BMP92" s="1"/>
      <c r="BMQ92" s="1"/>
      <c r="BMR92" s="1"/>
      <c r="BMS92" s="1"/>
      <c r="BMT92" s="1"/>
      <c r="BMU92" s="1"/>
      <c r="BMV92" s="1"/>
      <c r="BMW92" s="1"/>
      <c r="BMX92" s="1"/>
      <c r="BMY92" s="1"/>
      <c r="BMZ92" s="1"/>
      <c r="BNA92" s="1"/>
      <c r="BNB92" s="1"/>
      <c r="BNC92" s="1"/>
      <c r="BND92" s="1"/>
      <c r="BNE92" s="1"/>
      <c r="BNF92" s="1"/>
      <c r="BNG92" s="1"/>
      <c r="BNH92" s="1"/>
      <c r="BNI92" s="1"/>
      <c r="BNJ92" s="1"/>
      <c r="BNK92" s="1"/>
      <c r="BNL92" s="1"/>
      <c r="BNM92" s="1"/>
      <c r="BNN92" s="1"/>
      <c r="BNO92" s="1"/>
      <c r="BNP92" s="1"/>
      <c r="BNQ92" s="1"/>
      <c r="BNR92" s="1"/>
      <c r="BNS92" s="1"/>
      <c r="BNT92" s="1"/>
      <c r="BNU92" s="1"/>
      <c r="BNV92" s="1"/>
      <c r="BNW92" s="1"/>
      <c r="BNX92" s="1"/>
      <c r="BNY92" s="1"/>
      <c r="BNZ92" s="1"/>
      <c r="BOA92" s="1"/>
      <c r="BOB92" s="1"/>
      <c r="BOC92" s="1"/>
      <c r="BOD92" s="1"/>
      <c r="BOE92" s="1"/>
      <c r="BOF92" s="1"/>
      <c r="BOG92" s="1"/>
      <c r="BOH92" s="1"/>
      <c r="BOI92" s="1"/>
      <c r="BOJ92" s="1"/>
      <c r="BOK92" s="1"/>
      <c r="BOL92" s="1"/>
      <c r="BOM92" s="1"/>
      <c r="BON92" s="1"/>
      <c r="BOO92" s="1"/>
      <c r="BOP92" s="1"/>
      <c r="BOQ92" s="1"/>
      <c r="BOR92" s="1"/>
      <c r="BOS92" s="1"/>
      <c r="BOT92" s="1"/>
      <c r="BOU92" s="1"/>
      <c r="BOV92" s="1"/>
      <c r="BOW92" s="1"/>
      <c r="BOX92" s="1"/>
      <c r="BOY92" s="1"/>
      <c r="BOZ92" s="1"/>
      <c r="BPA92" s="1"/>
      <c r="BPB92" s="1"/>
      <c r="BPC92" s="1"/>
      <c r="BPD92" s="1"/>
      <c r="BPE92" s="1"/>
      <c r="BPF92" s="1"/>
      <c r="BPG92" s="1"/>
      <c r="BPH92" s="1"/>
      <c r="BPI92" s="1"/>
      <c r="BPJ92" s="1"/>
      <c r="BPK92" s="1"/>
      <c r="BPL92" s="1"/>
      <c r="BPM92" s="1"/>
      <c r="BPN92" s="1"/>
      <c r="BPO92" s="1"/>
      <c r="BPP92" s="1"/>
      <c r="BPQ92" s="1"/>
      <c r="BPR92" s="1"/>
      <c r="BPS92" s="1"/>
      <c r="BPT92" s="1"/>
      <c r="BPU92" s="1"/>
      <c r="BPV92" s="1"/>
      <c r="BPW92" s="1"/>
      <c r="BPX92" s="1"/>
      <c r="BPY92" s="1"/>
      <c r="BPZ92" s="1"/>
      <c r="BQA92" s="1"/>
      <c r="BQB92" s="1"/>
      <c r="BQC92" s="1"/>
      <c r="BQD92" s="1"/>
      <c r="BQE92" s="1"/>
      <c r="BQF92" s="1"/>
      <c r="BQG92" s="1"/>
      <c r="BQH92" s="1"/>
      <c r="BQI92" s="1"/>
      <c r="BQJ92" s="1"/>
      <c r="BQK92" s="1"/>
      <c r="BQL92" s="1"/>
      <c r="BQM92" s="1"/>
      <c r="BQN92" s="1"/>
      <c r="BQO92" s="1"/>
      <c r="BQP92" s="1"/>
      <c r="BQQ92" s="1"/>
      <c r="BQR92" s="1"/>
      <c r="BQS92" s="1"/>
      <c r="BQT92" s="1"/>
      <c r="BQU92" s="1"/>
      <c r="BQV92" s="1"/>
      <c r="BQW92" s="1"/>
      <c r="BQX92" s="1"/>
      <c r="BQY92" s="1"/>
      <c r="BQZ92" s="1"/>
      <c r="BRA92" s="1"/>
      <c r="BRB92" s="1"/>
      <c r="BRC92" s="1"/>
      <c r="BRD92" s="1"/>
      <c r="BRE92" s="1"/>
      <c r="BRF92" s="1"/>
      <c r="BRG92" s="1"/>
      <c r="BRH92" s="1"/>
      <c r="BRI92" s="1"/>
      <c r="BRJ92" s="1"/>
      <c r="BRK92" s="1"/>
      <c r="BRL92" s="1"/>
      <c r="BRM92" s="1"/>
      <c r="BRN92" s="1"/>
      <c r="BRO92" s="1"/>
      <c r="BRP92" s="1"/>
      <c r="BRQ92" s="1"/>
      <c r="BRR92" s="1"/>
      <c r="BRS92" s="1"/>
      <c r="BRT92" s="1"/>
      <c r="BRU92" s="1"/>
      <c r="BRV92" s="1"/>
      <c r="BRW92" s="1"/>
      <c r="BRX92" s="1"/>
      <c r="BRY92" s="1"/>
      <c r="BRZ92" s="1"/>
      <c r="BSA92" s="1"/>
      <c r="BSB92" s="1"/>
      <c r="BSC92" s="1"/>
      <c r="BSD92" s="1"/>
      <c r="BSE92" s="1"/>
      <c r="BSF92" s="1"/>
      <c r="BSG92" s="1"/>
      <c r="BSH92" s="1"/>
      <c r="BSI92" s="1"/>
      <c r="BSJ92" s="1"/>
      <c r="BSK92" s="1"/>
      <c r="BSL92" s="1"/>
      <c r="BSM92" s="1"/>
      <c r="BSN92" s="1"/>
      <c r="BSO92" s="1"/>
      <c r="BSP92" s="1"/>
      <c r="BSQ92" s="1"/>
      <c r="BSR92" s="1"/>
      <c r="BSS92" s="1"/>
      <c r="BST92" s="1"/>
      <c r="BSU92" s="1"/>
      <c r="BSV92" s="1"/>
      <c r="BSW92" s="1"/>
      <c r="BSX92" s="1"/>
      <c r="BSY92" s="1"/>
      <c r="BSZ92" s="1"/>
      <c r="BTA92" s="1"/>
      <c r="BTB92" s="1"/>
      <c r="BTC92" s="1"/>
      <c r="BTD92" s="1"/>
      <c r="BTE92" s="1"/>
      <c r="BTF92" s="1"/>
      <c r="BTG92" s="1"/>
      <c r="BTH92" s="1"/>
      <c r="BTI92" s="1"/>
      <c r="BTJ92" s="1"/>
      <c r="BTK92" s="1"/>
      <c r="BTL92" s="1"/>
      <c r="BTM92" s="1"/>
      <c r="BTN92" s="1"/>
      <c r="BTO92" s="1"/>
      <c r="BTP92" s="1"/>
      <c r="BTQ92" s="1"/>
      <c r="BTR92" s="1"/>
      <c r="BTS92" s="1"/>
      <c r="BTT92" s="1"/>
      <c r="BTU92" s="1"/>
      <c r="BTV92" s="1"/>
      <c r="BTW92" s="1"/>
      <c r="BTX92" s="1"/>
      <c r="BTY92" s="1"/>
      <c r="BTZ92" s="1"/>
      <c r="BUA92" s="1"/>
      <c r="BUB92" s="1"/>
      <c r="BUC92" s="1"/>
      <c r="BUD92" s="1"/>
      <c r="BUE92" s="1"/>
      <c r="BUF92" s="1"/>
      <c r="BUG92" s="1"/>
      <c r="BUH92" s="1"/>
      <c r="BUI92" s="1"/>
      <c r="BUJ92" s="1"/>
      <c r="BUK92" s="1"/>
      <c r="BUL92" s="1"/>
      <c r="BUM92" s="1"/>
      <c r="BUN92" s="1"/>
      <c r="BUO92" s="1"/>
      <c r="BUP92" s="1"/>
      <c r="BUQ92" s="1"/>
      <c r="BUR92" s="1"/>
      <c r="BUS92" s="1"/>
      <c r="BUT92" s="1"/>
      <c r="BUU92" s="1"/>
      <c r="BUV92" s="1"/>
      <c r="BUW92" s="1"/>
      <c r="BUX92" s="1"/>
      <c r="BUY92" s="1"/>
      <c r="BUZ92" s="1"/>
      <c r="BVA92" s="1"/>
      <c r="BVB92" s="1"/>
      <c r="BVC92" s="1"/>
      <c r="BVD92" s="1"/>
      <c r="BVE92" s="1"/>
      <c r="BVF92" s="1"/>
      <c r="BVG92" s="1"/>
      <c r="BVH92" s="1"/>
      <c r="BVI92" s="1"/>
      <c r="BVJ92" s="1"/>
      <c r="BVK92" s="1"/>
      <c r="BVL92" s="1"/>
      <c r="BVM92" s="1"/>
      <c r="BVN92" s="1"/>
      <c r="BVO92" s="1"/>
      <c r="BVP92" s="1"/>
      <c r="BVQ92" s="1"/>
      <c r="BVR92" s="1"/>
      <c r="BVS92" s="1"/>
      <c r="BVT92" s="1"/>
      <c r="BVU92" s="1"/>
      <c r="BVV92" s="1"/>
      <c r="BVW92" s="1"/>
      <c r="BVX92" s="1"/>
      <c r="BVY92" s="1"/>
      <c r="BVZ92" s="1"/>
      <c r="BWA92" s="1"/>
      <c r="BWB92" s="1"/>
      <c r="BWC92" s="1"/>
      <c r="BWD92" s="1"/>
      <c r="BWE92" s="1"/>
      <c r="BWF92" s="1"/>
      <c r="BWG92" s="1"/>
      <c r="BWH92" s="1"/>
      <c r="BWI92" s="1"/>
      <c r="BWJ92" s="1"/>
      <c r="BWK92" s="1"/>
      <c r="BWL92" s="1"/>
      <c r="BWM92" s="1"/>
      <c r="BWN92" s="1"/>
      <c r="BWO92" s="1"/>
      <c r="BWP92" s="1"/>
      <c r="BWQ92" s="1"/>
      <c r="BWR92" s="1"/>
      <c r="BWS92" s="1"/>
      <c r="BWT92" s="1"/>
      <c r="BWU92" s="1"/>
      <c r="BWV92" s="1"/>
      <c r="BWW92" s="1"/>
      <c r="BWX92" s="1"/>
      <c r="BWY92" s="1"/>
      <c r="BWZ92" s="1"/>
      <c r="BXA92" s="1"/>
      <c r="BXB92" s="1"/>
      <c r="BXC92" s="1"/>
      <c r="BXD92" s="1"/>
      <c r="BXE92" s="1"/>
      <c r="BXF92" s="1"/>
      <c r="BXG92" s="1"/>
      <c r="BXH92" s="1"/>
      <c r="BXI92" s="1"/>
      <c r="BXJ92" s="1"/>
      <c r="BXK92" s="1"/>
      <c r="BXL92" s="1"/>
      <c r="BXM92" s="1"/>
      <c r="BXN92" s="1"/>
      <c r="BXO92" s="1"/>
      <c r="BXP92" s="1"/>
      <c r="BXQ92" s="1"/>
      <c r="BXR92" s="1"/>
      <c r="BXS92" s="1"/>
      <c r="BXT92" s="1"/>
      <c r="BXU92" s="1"/>
      <c r="BXV92" s="1"/>
      <c r="BXW92" s="1"/>
      <c r="BXX92" s="1"/>
      <c r="BXY92" s="1"/>
      <c r="BXZ92" s="1"/>
      <c r="BYA92" s="1"/>
      <c r="BYB92" s="1"/>
      <c r="BYC92" s="1"/>
      <c r="BYD92" s="1"/>
      <c r="BYE92" s="1"/>
      <c r="BYF92" s="1"/>
      <c r="BYG92" s="1"/>
      <c r="BYH92" s="1"/>
      <c r="BYI92" s="1"/>
      <c r="BYJ92" s="1"/>
      <c r="BYK92" s="1"/>
      <c r="BYL92" s="1"/>
      <c r="BYM92" s="1"/>
      <c r="BYN92" s="1"/>
      <c r="BYO92" s="1"/>
      <c r="BYP92" s="1"/>
      <c r="BYQ92" s="1"/>
      <c r="BYR92" s="1"/>
      <c r="BYS92" s="1"/>
      <c r="BYT92" s="1"/>
      <c r="BYU92" s="1"/>
      <c r="BYV92" s="1"/>
      <c r="BYW92" s="1"/>
      <c r="BYX92" s="1"/>
      <c r="BYY92" s="1"/>
      <c r="BYZ92" s="1"/>
      <c r="BZA92" s="1"/>
      <c r="BZB92" s="1"/>
      <c r="BZC92" s="1"/>
      <c r="BZD92" s="1"/>
      <c r="BZE92" s="1"/>
      <c r="BZF92" s="1"/>
      <c r="BZG92" s="1"/>
      <c r="BZH92" s="1"/>
      <c r="BZI92" s="1"/>
      <c r="BZJ92" s="1"/>
      <c r="BZK92" s="1"/>
      <c r="BZL92" s="1"/>
      <c r="BZM92" s="1"/>
      <c r="BZN92" s="1"/>
      <c r="BZO92" s="1"/>
      <c r="BZP92" s="1"/>
      <c r="BZQ92" s="1"/>
      <c r="BZR92" s="1"/>
      <c r="BZS92" s="1"/>
      <c r="BZT92" s="1"/>
      <c r="BZU92" s="1"/>
      <c r="BZV92" s="1"/>
      <c r="BZW92" s="1"/>
      <c r="BZX92" s="1"/>
      <c r="BZY92" s="1"/>
      <c r="BZZ92" s="1"/>
      <c r="CAA92" s="1"/>
      <c r="CAB92" s="1"/>
      <c r="CAC92" s="1"/>
      <c r="CAD92" s="1"/>
      <c r="CAE92" s="1"/>
      <c r="CAF92" s="1"/>
      <c r="CAG92" s="1"/>
      <c r="CAH92" s="1"/>
      <c r="CAI92" s="1"/>
      <c r="CAJ92" s="1"/>
      <c r="CAK92" s="1"/>
      <c r="CAL92" s="1"/>
      <c r="CAM92" s="1"/>
      <c r="CAN92" s="1"/>
      <c r="CAO92" s="1"/>
      <c r="CAP92" s="1"/>
      <c r="CAQ92" s="1"/>
      <c r="CAR92" s="1"/>
      <c r="CAS92" s="1"/>
      <c r="CAT92" s="1"/>
      <c r="CAU92" s="1"/>
      <c r="CAV92" s="1"/>
      <c r="CAW92" s="1"/>
      <c r="CAX92" s="1"/>
      <c r="CAY92" s="1"/>
      <c r="CAZ92" s="1"/>
      <c r="CBA92" s="1"/>
      <c r="CBB92" s="1"/>
      <c r="CBC92" s="1"/>
      <c r="CBD92" s="1"/>
      <c r="CBE92" s="1"/>
      <c r="CBF92" s="1"/>
      <c r="CBG92" s="1"/>
      <c r="CBH92" s="1"/>
      <c r="CBI92" s="1"/>
      <c r="CBJ92" s="1"/>
      <c r="CBK92" s="1"/>
      <c r="CBL92" s="1"/>
      <c r="CBM92" s="1"/>
      <c r="CBN92" s="1"/>
      <c r="CBO92" s="1"/>
      <c r="CBP92" s="1"/>
      <c r="CBQ92" s="1"/>
      <c r="CBR92" s="1"/>
      <c r="CBS92" s="1"/>
      <c r="CBT92" s="1"/>
      <c r="CBU92" s="1"/>
      <c r="CBV92" s="1"/>
      <c r="CBW92" s="1"/>
      <c r="CBX92" s="1"/>
      <c r="CBY92" s="1"/>
      <c r="CBZ92" s="1"/>
      <c r="CCA92" s="1"/>
      <c r="CCB92" s="1"/>
      <c r="CCC92" s="1"/>
      <c r="CCD92" s="1"/>
      <c r="CCE92" s="1"/>
      <c r="CCF92" s="1"/>
      <c r="CCG92" s="1"/>
      <c r="CCH92" s="1"/>
      <c r="CCI92" s="1"/>
      <c r="CCJ92" s="1"/>
      <c r="CCK92" s="1"/>
      <c r="CCL92" s="1"/>
      <c r="CCM92" s="1"/>
      <c r="CCN92" s="1"/>
      <c r="CCO92" s="1"/>
      <c r="CCP92" s="1"/>
      <c r="CCQ92" s="1"/>
      <c r="CCR92" s="1"/>
      <c r="CCS92" s="1"/>
      <c r="CCT92" s="1"/>
      <c r="CCU92" s="1"/>
      <c r="CCV92" s="1"/>
      <c r="CCW92" s="1"/>
      <c r="CCX92" s="1"/>
      <c r="CCY92" s="1"/>
      <c r="CCZ92" s="1"/>
      <c r="CDA92" s="1"/>
      <c r="CDB92" s="1"/>
      <c r="CDC92" s="1"/>
      <c r="CDD92" s="1"/>
      <c r="CDE92" s="1"/>
      <c r="CDF92" s="1"/>
      <c r="CDG92" s="1"/>
      <c r="CDH92" s="1"/>
      <c r="CDI92" s="1"/>
      <c r="CDJ92" s="1"/>
      <c r="CDK92" s="1"/>
      <c r="CDL92" s="1"/>
      <c r="CDM92" s="1"/>
      <c r="CDN92" s="1"/>
      <c r="CDO92" s="1"/>
      <c r="CDP92" s="1"/>
      <c r="CDQ92" s="1"/>
      <c r="CDR92" s="1"/>
      <c r="CDS92" s="1"/>
      <c r="CDT92" s="1"/>
      <c r="CDU92" s="1"/>
      <c r="CDV92" s="1"/>
      <c r="CDW92" s="1"/>
      <c r="CDX92" s="1"/>
      <c r="CDY92" s="1"/>
      <c r="CDZ92" s="1"/>
      <c r="CEA92" s="1"/>
      <c r="CEB92" s="1"/>
      <c r="CEC92" s="1"/>
      <c r="CED92" s="1"/>
      <c r="CEE92" s="1"/>
      <c r="CEF92" s="1"/>
      <c r="CEG92" s="1"/>
      <c r="CEH92" s="1"/>
      <c r="CEI92" s="1"/>
      <c r="CEJ92" s="1"/>
      <c r="CEK92" s="1"/>
      <c r="CEL92" s="1"/>
      <c r="CEM92" s="1"/>
      <c r="CEN92" s="1"/>
      <c r="CEO92" s="1"/>
      <c r="CEP92" s="1"/>
      <c r="CEQ92" s="1"/>
      <c r="CER92" s="1"/>
      <c r="CES92" s="1"/>
      <c r="CET92" s="1"/>
      <c r="CEU92" s="1"/>
      <c r="CEV92" s="1"/>
      <c r="CEW92" s="1"/>
      <c r="CEX92" s="1"/>
      <c r="CEY92" s="1"/>
      <c r="CEZ92" s="1"/>
      <c r="CFA92" s="1"/>
      <c r="CFB92" s="1"/>
      <c r="CFC92" s="1"/>
      <c r="CFD92" s="1"/>
      <c r="CFE92" s="1"/>
      <c r="CFF92" s="1"/>
      <c r="CFG92" s="1"/>
      <c r="CFH92" s="1"/>
      <c r="CFI92" s="1"/>
      <c r="CFJ92" s="1"/>
      <c r="CFK92" s="1"/>
      <c r="CFL92" s="1"/>
      <c r="CFM92" s="1"/>
      <c r="CFN92" s="1"/>
      <c r="CFO92" s="1"/>
      <c r="CFP92" s="1"/>
      <c r="CFQ92" s="1"/>
      <c r="CFR92" s="1"/>
      <c r="CFS92" s="1"/>
      <c r="CFT92" s="1"/>
      <c r="CFU92" s="1"/>
      <c r="CFV92" s="1"/>
      <c r="CFW92" s="1"/>
      <c r="CFX92" s="1"/>
      <c r="CFY92" s="1"/>
      <c r="CFZ92" s="1"/>
      <c r="CGA92" s="1"/>
      <c r="CGB92" s="1"/>
      <c r="CGC92" s="1"/>
      <c r="CGD92" s="1"/>
      <c r="CGE92" s="1"/>
      <c r="CGF92" s="1"/>
      <c r="CGG92" s="1"/>
      <c r="CGH92" s="1"/>
      <c r="CGI92" s="1"/>
      <c r="CGJ92" s="1"/>
      <c r="CGK92" s="1"/>
      <c r="CGL92" s="1"/>
      <c r="CGM92" s="1"/>
      <c r="CGN92" s="1"/>
      <c r="CGO92" s="1"/>
      <c r="CGP92" s="1"/>
      <c r="CGQ92" s="1"/>
      <c r="CGR92" s="1"/>
      <c r="CGS92" s="1"/>
      <c r="CGT92" s="1"/>
      <c r="CGU92" s="1"/>
      <c r="CGV92" s="1"/>
      <c r="CGW92" s="1"/>
      <c r="CGX92" s="1"/>
      <c r="CGY92" s="1"/>
      <c r="CGZ92" s="1"/>
      <c r="CHA92" s="1"/>
      <c r="CHB92" s="1"/>
      <c r="CHC92" s="1"/>
      <c r="CHD92" s="1"/>
      <c r="CHE92" s="1"/>
      <c r="CHF92" s="1"/>
      <c r="CHG92" s="1"/>
      <c r="CHH92" s="1"/>
      <c r="CHI92" s="1"/>
      <c r="CHJ92" s="1"/>
      <c r="CHK92" s="1"/>
      <c r="CHL92" s="1"/>
      <c r="CHM92" s="1"/>
      <c r="CHN92" s="1"/>
      <c r="CHO92" s="1"/>
      <c r="CHP92" s="1"/>
      <c r="CHQ92" s="1"/>
      <c r="CHR92" s="1"/>
      <c r="CHS92" s="1"/>
      <c r="CHT92" s="1"/>
      <c r="CHU92" s="1"/>
      <c r="CHV92" s="1"/>
      <c r="CHW92" s="1"/>
      <c r="CHX92" s="1"/>
      <c r="CHY92" s="1"/>
      <c r="CHZ92" s="1"/>
      <c r="CIA92" s="1"/>
      <c r="CIB92" s="1"/>
      <c r="CIC92" s="1"/>
      <c r="CID92" s="1"/>
      <c r="CIE92" s="1"/>
      <c r="CIF92" s="1"/>
      <c r="CIG92" s="1"/>
      <c r="CIH92" s="1"/>
      <c r="CII92" s="1"/>
      <c r="CIJ92" s="1"/>
      <c r="CIK92" s="1"/>
      <c r="CIL92" s="1"/>
      <c r="CIM92" s="1"/>
      <c r="CIN92" s="1"/>
      <c r="CIO92" s="1"/>
      <c r="CIP92" s="1"/>
      <c r="CIQ92" s="1"/>
      <c r="CIR92" s="1"/>
      <c r="CIS92" s="1"/>
      <c r="CIT92" s="1"/>
      <c r="CIU92" s="1"/>
      <c r="CIV92" s="1"/>
      <c r="CIW92" s="1"/>
      <c r="CIX92" s="1"/>
      <c r="CIY92" s="1"/>
      <c r="CIZ92" s="1"/>
      <c r="CJA92" s="1"/>
      <c r="CJB92" s="1"/>
      <c r="CJC92" s="1"/>
      <c r="CJD92" s="1"/>
      <c r="CJE92" s="1"/>
      <c r="CJF92" s="1"/>
      <c r="CJG92" s="1"/>
      <c r="CJH92" s="1"/>
      <c r="CJI92" s="1"/>
      <c r="CJJ92" s="1"/>
      <c r="CJK92" s="1"/>
      <c r="CJL92" s="1"/>
      <c r="CJM92" s="1"/>
      <c r="CJN92" s="1"/>
      <c r="CJO92" s="1"/>
      <c r="CJP92" s="1"/>
      <c r="CJQ92" s="1"/>
      <c r="CJR92" s="1"/>
      <c r="CJS92" s="1"/>
      <c r="CJT92" s="1"/>
      <c r="CJU92" s="1"/>
      <c r="CJV92" s="1"/>
      <c r="CJW92" s="1"/>
      <c r="CJX92" s="1"/>
      <c r="CJY92" s="1"/>
      <c r="CJZ92" s="1"/>
      <c r="CKA92" s="1"/>
      <c r="CKB92" s="1"/>
      <c r="CKC92" s="1"/>
      <c r="CKD92" s="1"/>
      <c r="CKE92" s="1"/>
      <c r="CKF92" s="1"/>
      <c r="CKG92" s="1"/>
      <c r="CKH92" s="1"/>
      <c r="CKI92" s="1"/>
      <c r="CKJ92" s="1"/>
      <c r="CKK92" s="1"/>
      <c r="CKL92" s="1"/>
      <c r="CKM92" s="1"/>
      <c r="CKN92" s="1"/>
      <c r="CKO92" s="1"/>
      <c r="CKP92" s="1"/>
      <c r="CKQ92" s="1"/>
      <c r="CKR92" s="1"/>
      <c r="CKS92" s="1"/>
      <c r="CKT92" s="1"/>
      <c r="CKU92" s="1"/>
      <c r="CKV92" s="1"/>
      <c r="CKW92" s="1"/>
      <c r="CKX92" s="1"/>
      <c r="CKY92" s="1"/>
      <c r="CKZ92" s="1"/>
      <c r="CLA92" s="1"/>
      <c r="CLB92" s="1"/>
      <c r="CLC92" s="1"/>
      <c r="CLD92" s="1"/>
      <c r="CLE92" s="1"/>
      <c r="CLF92" s="1"/>
      <c r="CLG92" s="1"/>
      <c r="CLH92" s="1"/>
      <c r="CLI92" s="1"/>
      <c r="CLJ92" s="1"/>
      <c r="CLK92" s="1"/>
      <c r="CLL92" s="1"/>
      <c r="CLM92" s="1"/>
      <c r="CLN92" s="1"/>
      <c r="CLO92" s="1"/>
      <c r="CLP92" s="1"/>
      <c r="CLQ92" s="1"/>
      <c r="CLR92" s="1"/>
      <c r="CLS92" s="1"/>
      <c r="CLT92" s="1"/>
      <c r="CLU92" s="1"/>
      <c r="CLV92" s="1"/>
      <c r="CLW92" s="1"/>
      <c r="CLX92" s="1"/>
      <c r="CLY92" s="1"/>
      <c r="CLZ92" s="1"/>
      <c r="CMA92" s="1"/>
      <c r="CMB92" s="1"/>
      <c r="CMC92" s="1"/>
      <c r="CMD92" s="1"/>
      <c r="CME92" s="1"/>
      <c r="CMF92" s="1"/>
      <c r="CMG92" s="1"/>
      <c r="CMH92" s="1"/>
      <c r="CMI92" s="1"/>
      <c r="CMJ92" s="1"/>
      <c r="CMK92" s="1"/>
      <c r="CML92" s="1"/>
      <c r="CMM92" s="1"/>
      <c r="CMN92" s="1"/>
      <c r="CMO92" s="1"/>
      <c r="CMP92" s="1"/>
      <c r="CMQ92" s="1"/>
      <c r="CMR92" s="1"/>
      <c r="CMS92" s="1"/>
      <c r="CMT92" s="1"/>
      <c r="CMU92" s="1"/>
      <c r="CMV92" s="1"/>
      <c r="CMW92" s="1"/>
      <c r="CMX92" s="1"/>
      <c r="CMY92" s="1"/>
      <c r="CMZ92" s="1"/>
      <c r="CNA92" s="1"/>
      <c r="CNB92" s="1"/>
      <c r="CNC92" s="1"/>
      <c r="CND92" s="1"/>
      <c r="CNE92" s="1"/>
      <c r="CNF92" s="1"/>
      <c r="CNG92" s="1"/>
      <c r="CNH92" s="1"/>
      <c r="CNI92" s="1"/>
      <c r="CNJ92" s="1"/>
      <c r="CNK92" s="1"/>
      <c r="CNL92" s="1"/>
      <c r="CNM92" s="1"/>
      <c r="CNN92" s="1"/>
      <c r="CNO92" s="1"/>
      <c r="CNP92" s="1"/>
      <c r="CNQ92" s="1"/>
      <c r="CNR92" s="1"/>
      <c r="CNS92" s="1"/>
      <c r="CNT92" s="1"/>
      <c r="CNU92" s="1"/>
      <c r="CNV92" s="1"/>
      <c r="CNW92" s="1"/>
      <c r="CNX92" s="1"/>
      <c r="CNY92" s="1"/>
      <c r="CNZ92" s="1"/>
      <c r="COA92" s="1"/>
      <c r="COB92" s="1"/>
      <c r="COC92" s="1"/>
      <c r="COD92" s="1"/>
      <c r="COE92" s="1"/>
      <c r="COF92" s="1"/>
      <c r="COG92" s="1"/>
      <c r="COH92" s="1"/>
      <c r="COI92" s="1"/>
      <c r="COJ92" s="1"/>
      <c r="COK92" s="1"/>
      <c r="COL92" s="1"/>
      <c r="COM92" s="1"/>
      <c r="CON92" s="1"/>
      <c r="COO92" s="1"/>
      <c r="COP92" s="1"/>
      <c r="COQ92" s="1"/>
      <c r="COR92" s="1"/>
      <c r="COS92" s="1"/>
      <c r="COT92" s="1"/>
      <c r="COU92" s="1"/>
      <c r="COV92" s="1"/>
      <c r="COW92" s="1"/>
      <c r="COX92" s="1"/>
      <c r="COY92" s="1"/>
      <c r="COZ92" s="1"/>
      <c r="CPA92" s="1"/>
      <c r="CPB92" s="1"/>
      <c r="CPC92" s="1"/>
      <c r="CPD92" s="1"/>
      <c r="CPE92" s="1"/>
      <c r="CPF92" s="1"/>
      <c r="CPG92" s="1"/>
      <c r="CPH92" s="1"/>
      <c r="CPI92" s="1"/>
      <c r="CPJ92" s="1"/>
      <c r="CPK92" s="1"/>
      <c r="CPL92" s="1"/>
      <c r="CPM92" s="1"/>
      <c r="CPN92" s="1"/>
      <c r="CPO92" s="1"/>
      <c r="CPP92" s="1"/>
      <c r="CPQ92" s="1"/>
      <c r="CPR92" s="1"/>
      <c r="CPS92" s="1"/>
      <c r="CPT92" s="1"/>
      <c r="CPU92" s="1"/>
      <c r="CPV92" s="1"/>
      <c r="CPW92" s="1"/>
      <c r="CPX92" s="1"/>
      <c r="CPY92" s="1"/>
      <c r="CPZ92" s="1"/>
      <c r="CQA92" s="1"/>
      <c r="CQB92" s="1"/>
      <c r="CQC92" s="1"/>
      <c r="CQD92" s="1"/>
      <c r="CQE92" s="1"/>
      <c r="CQF92" s="1"/>
      <c r="CQG92" s="1"/>
      <c r="CQH92" s="1"/>
      <c r="CQI92" s="1"/>
      <c r="CQJ92" s="1"/>
      <c r="CQK92" s="1"/>
      <c r="CQL92" s="1"/>
      <c r="CQM92" s="1"/>
      <c r="CQN92" s="1"/>
      <c r="CQO92" s="1"/>
      <c r="CQP92" s="1"/>
      <c r="CQQ92" s="1"/>
      <c r="CQR92" s="1"/>
      <c r="CQS92" s="1"/>
      <c r="CQT92" s="1"/>
      <c r="CQU92" s="1"/>
      <c r="CQV92" s="1"/>
      <c r="CQW92" s="1"/>
      <c r="CQX92" s="1"/>
      <c r="CQY92" s="1"/>
      <c r="CQZ92" s="1"/>
      <c r="CRA92" s="1"/>
      <c r="CRB92" s="1"/>
      <c r="CRC92" s="1"/>
      <c r="CRD92" s="1"/>
      <c r="CRE92" s="1"/>
      <c r="CRF92" s="1"/>
      <c r="CRG92" s="1"/>
      <c r="CRH92" s="1"/>
      <c r="CRI92" s="1"/>
      <c r="CRJ92" s="1"/>
      <c r="CRK92" s="1"/>
      <c r="CRL92" s="1"/>
      <c r="CRM92" s="1"/>
      <c r="CRN92" s="1"/>
      <c r="CRO92" s="1"/>
      <c r="CRP92" s="1"/>
      <c r="CRQ92" s="1"/>
      <c r="CRR92" s="1"/>
      <c r="CRS92" s="1"/>
      <c r="CRT92" s="1"/>
      <c r="CRU92" s="1"/>
      <c r="CRV92" s="1"/>
      <c r="CRW92" s="1"/>
      <c r="CRX92" s="1"/>
      <c r="CRY92" s="1"/>
      <c r="CRZ92" s="1"/>
      <c r="CSA92" s="1"/>
      <c r="CSB92" s="1"/>
      <c r="CSC92" s="1"/>
      <c r="CSD92" s="1"/>
      <c r="CSE92" s="1"/>
      <c r="CSF92" s="1"/>
      <c r="CSG92" s="1"/>
      <c r="CSH92" s="1"/>
      <c r="CSI92" s="1"/>
      <c r="CSJ92" s="1"/>
      <c r="CSK92" s="1"/>
      <c r="CSL92" s="1"/>
      <c r="CSM92" s="1"/>
      <c r="CSN92" s="1"/>
      <c r="CSO92" s="1"/>
      <c r="CSP92" s="1"/>
      <c r="CSQ92" s="1"/>
      <c r="CSR92" s="1"/>
      <c r="CSS92" s="1"/>
      <c r="CST92" s="1"/>
      <c r="CSU92" s="1"/>
      <c r="CSV92" s="1"/>
      <c r="CSW92" s="1"/>
      <c r="CSX92" s="1"/>
      <c r="CSY92" s="1"/>
      <c r="CSZ92" s="1"/>
      <c r="CTA92" s="1"/>
      <c r="CTB92" s="1"/>
      <c r="CTC92" s="1"/>
      <c r="CTD92" s="1"/>
      <c r="CTE92" s="1"/>
      <c r="CTF92" s="1"/>
      <c r="CTG92" s="1"/>
      <c r="CTH92" s="1"/>
      <c r="CTI92" s="1"/>
      <c r="CTJ92" s="1"/>
      <c r="CTK92" s="1"/>
      <c r="CTL92" s="1"/>
      <c r="CTM92" s="1"/>
      <c r="CTN92" s="1"/>
      <c r="CTO92" s="1"/>
      <c r="CTP92" s="1"/>
      <c r="CTQ92" s="1"/>
      <c r="CTR92" s="1"/>
      <c r="CTS92" s="1"/>
      <c r="CTT92" s="1"/>
      <c r="CTU92" s="1"/>
      <c r="CTV92" s="1"/>
      <c r="CTW92" s="1"/>
      <c r="CTX92" s="1"/>
      <c r="CTY92" s="1"/>
      <c r="CTZ92" s="1"/>
      <c r="CUA92" s="1"/>
      <c r="CUB92" s="1"/>
      <c r="CUC92" s="1"/>
      <c r="CUD92" s="1"/>
      <c r="CUE92" s="1"/>
      <c r="CUF92" s="1"/>
      <c r="CUG92" s="1"/>
      <c r="CUH92" s="1"/>
      <c r="CUI92" s="1"/>
      <c r="CUJ92" s="1"/>
      <c r="CUK92" s="1"/>
      <c r="CUL92" s="1"/>
      <c r="CUM92" s="1"/>
      <c r="CUN92" s="1"/>
      <c r="CUO92" s="1"/>
      <c r="CUP92" s="1"/>
      <c r="CUQ92" s="1"/>
      <c r="CUR92" s="1"/>
      <c r="CUS92" s="1"/>
      <c r="CUT92" s="1"/>
      <c r="CUU92" s="1"/>
      <c r="CUV92" s="1"/>
      <c r="CUW92" s="1"/>
      <c r="CUX92" s="1"/>
      <c r="CUY92" s="1"/>
      <c r="CUZ92" s="1"/>
      <c r="CVA92" s="1"/>
      <c r="CVB92" s="1"/>
      <c r="CVC92" s="1"/>
      <c r="CVD92" s="1"/>
      <c r="CVE92" s="1"/>
      <c r="CVF92" s="1"/>
      <c r="CVG92" s="1"/>
      <c r="CVH92" s="1"/>
      <c r="CVI92" s="1"/>
      <c r="CVJ92" s="1"/>
      <c r="CVK92" s="1"/>
      <c r="CVL92" s="1"/>
      <c r="CVM92" s="1"/>
      <c r="CVN92" s="1"/>
      <c r="CVO92" s="1"/>
      <c r="CVP92" s="1"/>
      <c r="CVQ92" s="1"/>
      <c r="CVR92" s="1"/>
      <c r="CVS92" s="1"/>
      <c r="CVT92" s="1"/>
      <c r="CVU92" s="1"/>
      <c r="CVV92" s="1"/>
      <c r="CVW92" s="1"/>
      <c r="CVX92" s="1"/>
      <c r="CVY92" s="1"/>
      <c r="CVZ92" s="1"/>
      <c r="CWA92" s="1"/>
      <c r="CWB92" s="1"/>
      <c r="CWC92" s="1"/>
      <c r="CWD92" s="1"/>
      <c r="CWE92" s="1"/>
      <c r="CWF92" s="1"/>
      <c r="CWG92" s="1"/>
      <c r="CWH92" s="1"/>
      <c r="CWI92" s="1"/>
      <c r="CWJ92" s="1"/>
      <c r="CWK92" s="1"/>
      <c r="CWL92" s="1"/>
      <c r="CWM92" s="1"/>
      <c r="CWN92" s="1"/>
      <c r="CWO92" s="1"/>
      <c r="CWP92" s="1"/>
      <c r="CWQ92" s="1"/>
      <c r="CWR92" s="1"/>
      <c r="CWS92" s="1"/>
      <c r="CWT92" s="1"/>
      <c r="CWU92" s="1"/>
      <c r="CWV92" s="1"/>
      <c r="CWW92" s="1"/>
      <c r="CWX92" s="1"/>
      <c r="CWY92" s="1"/>
      <c r="CWZ92" s="1"/>
      <c r="CXA92" s="1"/>
      <c r="CXB92" s="1"/>
      <c r="CXC92" s="1"/>
      <c r="CXD92" s="1"/>
      <c r="CXE92" s="1"/>
      <c r="CXF92" s="1"/>
      <c r="CXG92" s="1"/>
      <c r="CXH92" s="1"/>
      <c r="CXI92" s="1"/>
      <c r="CXJ92" s="1"/>
      <c r="CXK92" s="1"/>
      <c r="CXL92" s="1"/>
      <c r="CXM92" s="1"/>
      <c r="CXN92" s="1"/>
      <c r="CXO92" s="1"/>
      <c r="CXP92" s="1"/>
      <c r="CXQ92" s="1"/>
      <c r="CXR92" s="1"/>
      <c r="CXS92" s="1"/>
      <c r="CXT92" s="1"/>
      <c r="CXU92" s="1"/>
      <c r="CXV92" s="1"/>
      <c r="CXW92" s="1"/>
      <c r="CXX92" s="1"/>
      <c r="CXY92" s="1"/>
      <c r="CXZ92" s="1"/>
      <c r="CYA92" s="1"/>
      <c r="CYB92" s="1"/>
      <c r="CYC92" s="1"/>
      <c r="CYD92" s="1"/>
      <c r="CYE92" s="1"/>
      <c r="CYF92" s="1"/>
      <c r="CYG92" s="1"/>
      <c r="CYH92" s="1"/>
      <c r="CYI92" s="1"/>
      <c r="CYJ92" s="1"/>
      <c r="CYK92" s="1"/>
      <c r="CYL92" s="1"/>
      <c r="CYM92" s="1"/>
      <c r="CYN92" s="1"/>
      <c r="CYO92" s="1"/>
      <c r="CYP92" s="1"/>
      <c r="CYQ92" s="1"/>
      <c r="CYR92" s="1"/>
      <c r="CYS92" s="1"/>
      <c r="CYT92" s="1"/>
      <c r="CYU92" s="1"/>
      <c r="CYV92" s="1"/>
      <c r="CYW92" s="1"/>
      <c r="CYX92" s="1"/>
      <c r="CYY92" s="1"/>
      <c r="CYZ92" s="1"/>
      <c r="CZA92" s="1"/>
      <c r="CZB92" s="1"/>
      <c r="CZC92" s="1"/>
      <c r="CZD92" s="1"/>
      <c r="CZE92" s="1"/>
      <c r="CZF92" s="1"/>
      <c r="CZG92" s="1"/>
      <c r="CZH92" s="1"/>
      <c r="CZI92" s="1"/>
      <c r="CZJ92" s="1"/>
      <c r="CZK92" s="1"/>
      <c r="CZL92" s="1"/>
      <c r="CZM92" s="1"/>
      <c r="CZN92" s="1"/>
      <c r="CZO92" s="1"/>
      <c r="CZP92" s="1"/>
      <c r="CZQ92" s="1"/>
      <c r="CZR92" s="1"/>
      <c r="CZS92" s="1"/>
      <c r="CZT92" s="1"/>
      <c r="CZU92" s="1"/>
      <c r="CZV92" s="1"/>
      <c r="CZW92" s="1"/>
      <c r="CZX92" s="1"/>
      <c r="CZY92" s="1"/>
      <c r="CZZ92" s="1"/>
      <c r="DAA92" s="1"/>
      <c r="DAB92" s="1"/>
      <c r="DAC92" s="1"/>
      <c r="DAD92" s="1"/>
      <c r="DAE92" s="1"/>
      <c r="DAF92" s="1"/>
      <c r="DAG92" s="1"/>
      <c r="DAH92" s="1"/>
      <c r="DAI92" s="1"/>
      <c r="DAJ92" s="1"/>
      <c r="DAK92" s="1"/>
      <c r="DAL92" s="1"/>
      <c r="DAM92" s="1"/>
      <c r="DAN92" s="1"/>
      <c r="DAO92" s="1"/>
      <c r="DAP92" s="1"/>
      <c r="DAQ92" s="1"/>
      <c r="DAR92" s="1"/>
      <c r="DAS92" s="1"/>
      <c r="DAT92" s="1"/>
      <c r="DAU92" s="1"/>
      <c r="DAV92" s="1"/>
      <c r="DAW92" s="1"/>
      <c r="DAX92" s="1"/>
      <c r="DAY92" s="1"/>
      <c r="DAZ92" s="1"/>
      <c r="DBA92" s="1"/>
      <c r="DBB92" s="1"/>
      <c r="DBC92" s="1"/>
      <c r="DBD92" s="1"/>
      <c r="DBE92" s="1"/>
      <c r="DBF92" s="1"/>
      <c r="DBG92" s="1"/>
      <c r="DBH92" s="1"/>
      <c r="DBI92" s="1"/>
      <c r="DBJ92" s="1"/>
      <c r="DBK92" s="1"/>
      <c r="DBL92" s="1"/>
      <c r="DBM92" s="1"/>
      <c r="DBN92" s="1"/>
      <c r="DBO92" s="1"/>
      <c r="DBP92" s="1"/>
      <c r="DBQ92" s="1"/>
      <c r="DBR92" s="1"/>
      <c r="DBS92" s="1"/>
      <c r="DBT92" s="1"/>
      <c r="DBU92" s="1"/>
      <c r="DBV92" s="1"/>
      <c r="DBW92" s="1"/>
      <c r="DBX92" s="1"/>
      <c r="DBY92" s="1"/>
      <c r="DBZ92" s="1"/>
      <c r="DCA92" s="1"/>
      <c r="DCB92" s="1"/>
      <c r="DCC92" s="1"/>
      <c r="DCD92" s="1"/>
      <c r="DCE92" s="1"/>
      <c r="DCF92" s="1"/>
      <c r="DCG92" s="1"/>
      <c r="DCH92" s="1"/>
      <c r="DCI92" s="1"/>
      <c r="DCJ92" s="1"/>
      <c r="DCK92" s="1"/>
      <c r="DCL92" s="1"/>
      <c r="DCM92" s="1"/>
      <c r="DCN92" s="1"/>
      <c r="DCO92" s="1"/>
      <c r="DCP92" s="1"/>
      <c r="DCQ92" s="1"/>
      <c r="DCR92" s="1"/>
      <c r="DCS92" s="1"/>
      <c r="DCT92" s="1"/>
      <c r="DCU92" s="1"/>
      <c r="DCV92" s="1"/>
      <c r="DCW92" s="1"/>
      <c r="DCX92" s="1"/>
      <c r="DCY92" s="1"/>
      <c r="DCZ92" s="1"/>
      <c r="DDA92" s="1"/>
      <c r="DDB92" s="1"/>
      <c r="DDC92" s="1"/>
      <c r="DDD92" s="1"/>
      <c r="DDE92" s="1"/>
      <c r="DDF92" s="1"/>
      <c r="DDG92" s="1"/>
      <c r="DDH92" s="1"/>
      <c r="DDI92" s="1"/>
      <c r="DDJ92" s="1"/>
      <c r="DDK92" s="1"/>
      <c r="DDL92" s="1"/>
      <c r="DDM92" s="1"/>
      <c r="DDN92" s="1"/>
      <c r="DDO92" s="1"/>
      <c r="DDP92" s="1"/>
      <c r="DDQ92" s="1"/>
      <c r="DDR92" s="1"/>
      <c r="DDS92" s="1"/>
      <c r="DDT92" s="1"/>
      <c r="DDU92" s="1"/>
      <c r="DDV92" s="1"/>
      <c r="DDW92" s="1"/>
      <c r="DDX92" s="1"/>
      <c r="DDY92" s="1"/>
      <c r="DDZ92" s="1"/>
      <c r="DEA92" s="1"/>
      <c r="DEB92" s="1"/>
      <c r="DEC92" s="1"/>
      <c r="DED92" s="1"/>
      <c r="DEE92" s="1"/>
      <c r="DEF92" s="1"/>
      <c r="DEG92" s="1"/>
      <c r="DEH92" s="1"/>
      <c r="DEI92" s="1"/>
      <c r="DEJ92" s="1"/>
      <c r="DEK92" s="1"/>
      <c r="DEL92" s="1"/>
      <c r="DEM92" s="1"/>
      <c r="DEN92" s="1"/>
      <c r="DEO92" s="1"/>
      <c r="DEP92" s="1"/>
      <c r="DEQ92" s="1"/>
      <c r="DER92" s="1"/>
      <c r="DES92" s="1"/>
      <c r="DET92" s="1"/>
      <c r="DEU92" s="1"/>
      <c r="DEV92" s="1"/>
      <c r="DEW92" s="1"/>
      <c r="DEX92" s="1"/>
      <c r="DEY92" s="1"/>
      <c r="DEZ92" s="1"/>
      <c r="DFA92" s="1"/>
      <c r="DFB92" s="1"/>
      <c r="DFC92" s="1"/>
      <c r="DFD92" s="1"/>
      <c r="DFE92" s="1"/>
      <c r="DFF92" s="1"/>
      <c r="DFG92" s="1"/>
      <c r="DFH92" s="1"/>
      <c r="DFI92" s="1"/>
      <c r="DFJ92" s="1"/>
      <c r="DFK92" s="1"/>
      <c r="DFL92" s="1"/>
      <c r="DFM92" s="1"/>
      <c r="DFN92" s="1"/>
      <c r="DFO92" s="1"/>
      <c r="DFP92" s="1"/>
      <c r="DFQ92" s="1"/>
      <c r="DFR92" s="1"/>
      <c r="DFS92" s="1"/>
      <c r="DFT92" s="1"/>
      <c r="DFU92" s="1"/>
      <c r="DFV92" s="1"/>
      <c r="DFW92" s="1"/>
      <c r="DFX92" s="1"/>
      <c r="DFY92" s="1"/>
      <c r="DFZ92" s="1"/>
      <c r="DGA92" s="1"/>
      <c r="DGB92" s="1"/>
      <c r="DGC92" s="1"/>
      <c r="DGD92" s="1"/>
      <c r="DGE92" s="1"/>
      <c r="DGF92" s="1"/>
      <c r="DGG92" s="1"/>
      <c r="DGH92" s="1"/>
      <c r="DGI92" s="1"/>
      <c r="DGJ92" s="1"/>
      <c r="DGK92" s="1"/>
      <c r="DGL92" s="1"/>
      <c r="DGM92" s="1"/>
      <c r="DGN92" s="1"/>
      <c r="DGO92" s="1"/>
      <c r="DGP92" s="1"/>
      <c r="DGQ92" s="1"/>
      <c r="DGR92" s="1"/>
      <c r="DGS92" s="1"/>
      <c r="DGT92" s="1"/>
      <c r="DGU92" s="1"/>
      <c r="DGV92" s="1"/>
      <c r="DGW92" s="1"/>
      <c r="DGX92" s="1"/>
      <c r="DGY92" s="1"/>
      <c r="DGZ92" s="1"/>
      <c r="DHA92" s="1"/>
      <c r="DHB92" s="1"/>
      <c r="DHC92" s="1"/>
      <c r="DHD92" s="1"/>
      <c r="DHE92" s="1"/>
      <c r="DHF92" s="1"/>
      <c r="DHG92" s="1"/>
      <c r="DHH92" s="1"/>
      <c r="DHI92" s="1"/>
      <c r="DHJ92" s="1"/>
      <c r="DHK92" s="1"/>
      <c r="DHL92" s="1"/>
      <c r="DHM92" s="1"/>
      <c r="DHN92" s="1"/>
      <c r="DHO92" s="1"/>
      <c r="DHP92" s="1"/>
      <c r="DHQ92" s="1"/>
      <c r="DHR92" s="1"/>
      <c r="DHS92" s="1"/>
      <c r="DHT92" s="1"/>
      <c r="DHU92" s="1"/>
      <c r="DHV92" s="1"/>
      <c r="DHW92" s="1"/>
      <c r="DHX92" s="1"/>
      <c r="DHY92" s="1"/>
      <c r="DHZ92" s="1"/>
      <c r="DIA92" s="1"/>
      <c r="DIB92" s="1"/>
      <c r="DIC92" s="1"/>
      <c r="DID92" s="1"/>
      <c r="DIE92" s="1"/>
      <c r="DIF92" s="1"/>
      <c r="DIG92" s="1"/>
      <c r="DIH92" s="1"/>
      <c r="DII92" s="1"/>
      <c r="DIJ92" s="1"/>
      <c r="DIK92" s="1"/>
      <c r="DIL92" s="1"/>
      <c r="DIM92" s="1"/>
      <c r="DIN92" s="1"/>
      <c r="DIO92" s="1"/>
      <c r="DIP92" s="1"/>
      <c r="DIQ92" s="1"/>
      <c r="DIR92" s="1"/>
      <c r="DIS92" s="1"/>
      <c r="DIT92" s="1"/>
      <c r="DIU92" s="1"/>
      <c r="DIV92" s="1"/>
      <c r="DIW92" s="1"/>
      <c r="DIX92" s="1"/>
      <c r="DIY92" s="1"/>
      <c r="DIZ92" s="1"/>
      <c r="DJA92" s="1"/>
      <c r="DJB92" s="1"/>
      <c r="DJC92" s="1"/>
      <c r="DJD92" s="1"/>
      <c r="DJE92" s="1"/>
      <c r="DJF92" s="1"/>
      <c r="DJG92" s="1"/>
      <c r="DJH92" s="1"/>
      <c r="DJI92" s="1"/>
      <c r="DJJ92" s="1"/>
      <c r="DJK92" s="1"/>
      <c r="DJL92" s="1"/>
      <c r="DJM92" s="1"/>
      <c r="DJN92" s="1"/>
      <c r="DJO92" s="1"/>
      <c r="DJP92" s="1"/>
      <c r="DJQ92" s="1"/>
      <c r="DJR92" s="1"/>
      <c r="DJS92" s="1"/>
      <c r="DJT92" s="1"/>
      <c r="DJU92" s="1"/>
      <c r="DJV92" s="1"/>
      <c r="DJW92" s="1"/>
      <c r="DJX92" s="1"/>
      <c r="DJY92" s="1"/>
      <c r="DJZ92" s="1"/>
      <c r="DKA92" s="1"/>
      <c r="DKB92" s="1"/>
      <c r="DKC92" s="1"/>
      <c r="DKD92" s="1"/>
      <c r="DKE92" s="1"/>
      <c r="DKF92" s="1"/>
      <c r="DKG92" s="1"/>
      <c r="DKH92" s="1"/>
      <c r="DKI92" s="1"/>
      <c r="DKJ92" s="1"/>
      <c r="DKK92" s="1"/>
      <c r="DKL92" s="1"/>
      <c r="DKM92" s="1"/>
      <c r="DKN92" s="1"/>
      <c r="DKO92" s="1"/>
      <c r="DKP92" s="1"/>
      <c r="DKQ92" s="1"/>
      <c r="DKR92" s="1"/>
      <c r="DKS92" s="1"/>
      <c r="DKT92" s="1"/>
      <c r="DKU92" s="1"/>
      <c r="DKV92" s="1"/>
      <c r="DKW92" s="1"/>
      <c r="DKX92" s="1"/>
      <c r="DKY92" s="1"/>
      <c r="DKZ92" s="1"/>
      <c r="DLA92" s="1"/>
      <c r="DLB92" s="1"/>
      <c r="DLC92" s="1"/>
      <c r="DLD92" s="1"/>
      <c r="DLE92" s="1"/>
      <c r="DLF92" s="1"/>
      <c r="DLG92" s="1"/>
      <c r="DLH92" s="1"/>
      <c r="DLI92" s="1"/>
      <c r="DLJ92" s="1"/>
      <c r="DLK92" s="1"/>
      <c r="DLL92" s="1"/>
      <c r="DLM92" s="1"/>
      <c r="DLN92" s="1"/>
      <c r="DLO92" s="1"/>
      <c r="DLP92" s="1"/>
      <c r="DLQ92" s="1"/>
      <c r="DLR92" s="1"/>
      <c r="DLS92" s="1"/>
      <c r="DLT92" s="1"/>
      <c r="DLU92" s="1"/>
      <c r="DLV92" s="1"/>
      <c r="DLW92" s="1"/>
      <c r="DLX92" s="1"/>
      <c r="DLY92" s="1"/>
      <c r="DLZ92" s="1"/>
      <c r="DMA92" s="1"/>
      <c r="DMB92" s="1"/>
      <c r="DMC92" s="1"/>
      <c r="DMD92" s="1"/>
      <c r="DME92" s="1"/>
      <c r="DMF92" s="1"/>
      <c r="DMG92" s="1"/>
      <c r="DMH92" s="1"/>
      <c r="DMI92" s="1"/>
      <c r="DMJ92" s="1"/>
      <c r="DMK92" s="1"/>
      <c r="DML92" s="1"/>
      <c r="DMM92" s="1"/>
      <c r="DMN92" s="1"/>
      <c r="DMO92" s="1"/>
      <c r="DMP92" s="1"/>
      <c r="DMQ92" s="1"/>
      <c r="DMR92" s="1"/>
      <c r="DMS92" s="1"/>
      <c r="DMT92" s="1"/>
      <c r="DMU92" s="1"/>
      <c r="DMV92" s="1"/>
      <c r="DMW92" s="1"/>
      <c r="DMX92" s="1"/>
      <c r="DMY92" s="1"/>
      <c r="DMZ92" s="1"/>
      <c r="DNA92" s="1"/>
      <c r="DNB92" s="1"/>
      <c r="DNC92" s="1"/>
      <c r="DND92" s="1"/>
      <c r="DNE92" s="1"/>
      <c r="DNF92" s="1"/>
      <c r="DNG92" s="1"/>
      <c r="DNH92" s="1"/>
      <c r="DNI92" s="1"/>
      <c r="DNJ92" s="1"/>
      <c r="DNK92" s="1"/>
      <c r="DNL92" s="1"/>
      <c r="DNM92" s="1"/>
      <c r="DNN92" s="1"/>
      <c r="DNO92" s="1"/>
      <c r="DNP92" s="1"/>
      <c r="DNQ92" s="1"/>
      <c r="DNR92" s="1"/>
      <c r="DNS92" s="1"/>
      <c r="DNT92" s="1"/>
      <c r="DNU92" s="1"/>
      <c r="DNV92" s="1"/>
      <c r="DNW92" s="1"/>
      <c r="DNX92" s="1"/>
      <c r="DNY92" s="1"/>
      <c r="DNZ92" s="1"/>
      <c r="DOA92" s="1"/>
      <c r="DOB92" s="1"/>
      <c r="DOC92" s="1"/>
      <c r="DOD92" s="1"/>
      <c r="DOE92" s="1"/>
      <c r="DOF92" s="1"/>
      <c r="DOG92" s="1"/>
      <c r="DOH92" s="1"/>
      <c r="DOI92" s="1"/>
      <c r="DOJ92" s="1"/>
      <c r="DOK92" s="1"/>
      <c r="DOL92" s="1"/>
      <c r="DOM92" s="1"/>
      <c r="DON92" s="1"/>
      <c r="DOO92" s="1"/>
      <c r="DOP92" s="1"/>
      <c r="DOQ92" s="1"/>
      <c r="DOR92" s="1"/>
      <c r="DOS92" s="1"/>
      <c r="DOT92" s="1"/>
      <c r="DOU92" s="1"/>
      <c r="DOV92" s="1"/>
      <c r="DOW92" s="1"/>
      <c r="DOX92" s="1"/>
      <c r="DOY92" s="1"/>
      <c r="DOZ92" s="1"/>
      <c r="DPA92" s="1"/>
      <c r="DPB92" s="1"/>
      <c r="DPC92" s="1"/>
      <c r="DPD92" s="1"/>
      <c r="DPE92" s="1"/>
      <c r="DPF92" s="1"/>
      <c r="DPG92" s="1"/>
      <c r="DPH92" s="1"/>
      <c r="DPI92" s="1"/>
      <c r="DPJ92" s="1"/>
      <c r="DPK92" s="1"/>
      <c r="DPL92" s="1"/>
      <c r="DPM92" s="1"/>
      <c r="DPN92" s="1"/>
      <c r="DPO92" s="1"/>
      <c r="DPP92" s="1"/>
      <c r="DPQ92" s="1"/>
      <c r="DPR92" s="1"/>
      <c r="DPS92" s="1"/>
      <c r="DPT92" s="1"/>
      <c r="DPU92" s="1"/>
      <c r="DPV92" s="1"/>
      <c r="DPW92" s="1"/>
      <c r="DPX92" s="1"/>
      <c r="DPY92" s="1"/>
      <c r="DPZ92" s="1"/>
      <c r="DQA92" s="1"/>
      <c r="DQB92" s="1"/>
      <c r="DQC92" s="1"/>
      <c r="DQD92" s="1"/>
      <c r="DQE92" s="1"/>
      <c r="DQF92" s="1"/>
      <c r="DQG92" s="1"/>
      <c r="DQH92" s="1"/>
      <c r="DQI92" s="1"/>
      <c r="DQJ92" s="1"/>
      <c r="DQK92" s="1"/>
      <c r="DQL92" s="1"/>
      <c r="DQM92" s="1"/>
      <c r="DQN92" s="1"/>
      <c r="DQO92" s="1"/>
      <c r="DQP92" s="1"/>
      <c r="DQQ92" s="1"/>
      <c r="DQR92" s="1"/>
      <c r="DQS92" s="1"/>
      <c r="DQT92" s="1"/>
      <c r="DQU92" s="1"/>
      <c r="DQV92" s="1"/>
      <c r="DQW92" s="1"/>
      <c r="DQX92" s="1"/>
      <c r="DQY92" s="1"/>
      <c r="DQZ92" s="1"/>
      <c r="DRA92" s="1"/>
      <c r="DRB92" s="1"/>
      <c r="DRC92" s="1"/>
      <c r="DRD92" s="1"/>
      <c r="DRE92" s="1"/>
      <c r="DRF92" s="1"/>
      <c r="DRG92" s="1"/>
      <c r="DRH92" s="1"/>
      <c r="DRI92" s="1"/>
      <c r="DRJ92" s="1"/>
      <c r="DRK92" s="1"/>
      <c r="DRL92" s="1"/>
      <c r="DRM92" s="1"/>
      <c r="DRN92" s="1"/>
      <c r="DRO92" s="1"/>
      <c r="DRP92" s="1"/>
      <c r="DRQ92" s="1"/>
      <c r="DRR92" s="1"/>
      <c r="DRS92" s="1"/>
      <c r="DRT92" s="1"/>
      <c r="DRU92" s="1"/>
      <c r="DRV92" s="1"/>
      <c r="DRW92" s="1"/>
      <c r="DRX92" s="1"/>
      <c r="DRY92" s="1"/>
      <c r="DRZ92" s="1"/>
      <c r="DSA92" s="1"/>
      <c r="DSB92" s="1"/>
      <c r="DSC92" s="1"/>
      <c r="DSD92" s="1"/>
      <c r="DSE92" s="1"/>
      <c r="DSF92" s="1"/>
      <c r="DSG92" s="1"/>
      <c r="DSH92" s="1"/>
      <c r="DSI92" s="1"/>
      <c r="DSJ92" s="1"/>
      <c r="DSK92" s="1"/>
      <c r="DSL92" s="1"/>
      <c r="DSM92" s="1"/>
      <c r="DSN92" s="1"/>
      <c r="DSO92" s="1"/>
      <c r="DSP92" s="1"/>
      <c r="DSQ92" s="1"/>
      <c r="DSR92" s="1"/>
      <c r="DSS92" s="1"/>
      <c r="DST92" s="1"/>
      <c r="DSU92" s="1"/>
      <c r="DSV92" s="1"/>
      <c r="DSW92" s="1"/>
      <c r="DSX92" s="1"/>
      <c r="DSY92" s="1"/>
      <c r="DSZ92" s="1"/>
      <c r="DTA92" s="1"/>
      <c r="DTB92" s="1"/>
      <c r="DTC92" s="1"/>
      <c r="DTD92" s="1"/>
      <c r="DTE92" s="1"/>
      <c r="DTF92" s="1"/>
      <c r="DTG92" s="1"/>
      <c r="DTH92" s="1"/>
      <c r="DTI92" s="1"/>
      <c r="DTJ92" s="1"/>
      <c r="DTK92" s="1"/>
      <c r="DTL92" s="1"/>
      <c r="DTM92" s="1"/>
      <c r="DTN92" s="1"/>
      <c r="DTO92" s="1"/>
      <c r="DTP92" s="1"/>
      <c r="DTQ92" s="1"/>
      <c r="DTR92" s="1"/>
      <c r="DTS92" s="1"/>
      <c r="DTT92" s="1"/>
      <c r="DTU92" s="1"/>
      <c r="DTV92" s="1"/>
      <c r="DTW92" s="1"/>
      <c r="DTX92" s="1"/>
      <c r="DTY92" s="1"/>
      <c r="DTZ92" s="1"/>
      <c r="DUA92" s="1"/>
      <c r="DUB92" s="1"/>
      <c r="DUC92" s="1"/>
      <c r="DUD92" s="1"/>
      <c r="DUE92" s="1"/>
      <c r="DUF92" s="1"/>
      <c r="DUG92" s="1"/>
      <c r="DUH92" s="1"/>
      <c r="DUI92" s="1"/>
      <c r="DUJ92" s="1"/>
      <c r="DUK92" s="1"/>
      <c r="DUL92" s="1"/>
      <c r="DUM92" s="1"/>
      <c r="DUN92" s="1"/>
      <c r="DUO92" s="1"/>
      <c r="DUP92" s="1"/>
      <c r="DUQ92" s="1"/>
      <c r="DUR92" s="1"/>
      <c r="DUS92" s="1"/>
      <c r="DUT92" s="1"/>
      <c r="DUU92" s="1"/>
      <c r="DUV92" s="1"/>
      <c r="DUW92" s="1"/>
      <c r="DUX92" s="1"/>
      <c r="DUY92" s="1"/>
      <c r="DUZ92" s="1"/>
      <c r="DVA92" s="1"/>
      <c r="DVB92" s="1"/>
      <c r="DVC92" s="1"/>
      <c r="DVD92" s="1"/>
      <c r="DVE92" s="1"/>
      <c r="DVF92" s="1"/>
      <c r="DVG92" s="1"/>
      <c r="DVH92" s="1"/>
      <c r="DVI92" s="1"/>
      <c r="DVJ92" s="1"/>
      <c r="DVK92" s="1"/>
      <c r="DVL92" s="1"/>
      <c r="DVM92" s="1"/>
      <c r="DVN92" s="1"/>
      <c r="DVO92" s="1"/>
      <c r="DVP92" s="1"/>
      <c r="DVQ92" s="1"/>
      <c r="DVR92" s="1"/>
      <c r="DVS92" s="1"/>
      <c r="DVT92" s="1"/>
      <c r="DVU92" s="1"/>
      <c r="DVV92" s="1"/>
      <c r="DVW92" s="1"/>
      <c r="DVX92" s="1"/>
      <c r="DVY92" s="1"/>
      <c r="DVZ92" s="1"/>
      <c r="DWA92" s="1"/>
      <c r="DWB92" s="1"/>
      <c r="DWC92" s="1"/>
      <c r="DWD92" s="1"/>
      <c r="DWE92" s="1"/>
      <c r="DWF92" s="1"/>
      <c r="DWG92" s="1"/>
      <c r="DWH92" s="1"/>
      <c r="DWI92" s="1"/>
      <c r="DWJ92" s="1"/>
      <c r="DWK92" s="1"/>
      <c r="DWL92" s="1"/>
      <c r="DWM92" s="1"/>
      <c r="DWN92" s="1"/>
      <c r="DWO92" s="1"/>
      <c r="DWP92" s="1"/>
      <c r="DWQ92" s="1"/>
      <c r="DWR92" s="1"/>
      <c r="DWS92" s="1"/>
      <c r="DWT92" s="1"/>
      <c r="DWU92" s="1"/>
      <c r="DWV92" s="1"/>
      <c r="DWW92" s="1"/>
      <c r="DWX92" s="1"/>
      <c r="DWY92" s="1"/>
      <c r="DWZ92" s="1"/>
      <c r="DXA92" s="1"/>
      <c r="DXB92" s="1"/>
      <c r="DXC92" s="1"/>
      <c r="DXD92" s="1"/>
      <c r="DXE92" s="1"/>
      <c r="DXF92" s="1"/>
      <c r="DXG92" s="1"/>
      <c r="DXH92" s="1"/>
      <c r="DXI92" s="1"/>
      <c r="DXJ92" s="1"/>
      <c r="DXK92" s="1"/>
      <c r="DXL92" s="1"/>
      <c r="DXM92" s="1"/>
      <c r="DXN92" s="1"/>
      <c r="DXO92" s="1"/>
      <c r="DXP92" s="1"/>
      <c r="DXQ92" s="1"/>
      <c r="DXR92" s="1"/>
      <c r="DXS92" s="1"/>
      <c r="DXT92" s="1"/>
      <c r="DXU92" s="1"/>
      <c r="DXV92" s="1"/>
      <c r="DXW92" s="1"/>
      <c r="DXX92" s="1"/>
      <c r="DXY92" s="1"/>
      <c r="DXZ92" s="1"/>
      <c r="DYA92" s="1"/>
      <c r="DYB92" s="1"/>
      <c r="DYC92" s="1"/>
      <c r="DYD92" s="1"/>
      <c r="DYE92" s="1"/>
      <c r="DYF92" s="1"/>
      <c r="DYG92" s="1"/>
      <c r="DYH92" s="1"/>
      <c r="DYI92" s="1"/>
      <c r="DYJ92" s="1"/>
      <c r="DYK92" s="1"/>
      <c r="DYL92" s="1"/>
      <c r="DYM92" s="1"/>
      <c r="DYN92" s="1"/>
      <c r="DYO92" s="1"/>
      <c r="DYP92" s="1"/>
      <c r="DYQ92" s="1"/>
      <c r="DYR92" s="1"/>
      <c r="DYS92" s="1"/>
      <c r="DYT92" s="1"/>
      <c r="DYU92" s="1"/>
      <c r="DYV92" s="1"/>
      <c r="DYW92" s="1"/>
      <c r="DYX92" s="1"/>
      <c r="DYY92" s="1"/>
      <c r="DYZ92" s="1"/>
      <c r="DZA92" s="1"/>
      <c r="DZB92" s="1"/>
      <c r="DZC92" s="1"/>
      <c r="DZD92" s="1"/>
      <c r="DZE92" s="1"/>
      <c r="DZF92" s="1"/>
      <c r="DZG92" s="1"/>
      <c r="DZH92" s="1"/>
      <c r="DZI92" s="1"/>
      <c r="DZJ92" s="1"/>
      <c r="DZK92" s="1"/>
      <c r="DZL92" s="1"/>
      <c r="DZM92" s="1"/>
      <c r="DZN92" s="1"/>
      <c r="DZO92" s="1"/>
      <c r="DZP92" s="1"/>
      <c r="DZQ92" s="1"/>
      <c r="DZR92" s="1"/>
      <c r="DZS92" s="1"/>
      <c r="DZT92" s="1"/>
      <c r="DZU92" s="1"/>
      <c r="DZV92" s="1"/>
      <c r="DZW92" s="1"/>
      <c r="DZX92" s="1"/>
      <c r="DZY92" s="1"/>
      <c r="DZZ92" s="1"/>
      <c r="EAA92" s="1"/>
      <c r="EAB92" s="1"/>
      <c r="EAC92" s="1"/>
      <c r="EAD92" s="1"/>
      <c r="EAE92" s="1"/>
      <c r="EAF92" s="1"/>
      <c r="EAG92" s="1"/>
      <c r="EAH92" s="1"/>
      <c r="EAI92" s="1"/>
      <c r="EAJ92" s="1"/>
      <c r="EAK92" s="1"/>
      <c r="EAL92" s="1"/>
      <c r="EAM92" s="1"/>
      <c r="EAN92" s="1"/>
      <c r="EAO92" s="1"/>
      <c r="EAP92" s="1"/>
      <c r="EAQ92" s="1"/>
      <c r="EAR92" s="1"/>
      <c r="EAS92" s="1"/>
      <c r="EAT92" s="1"/>
      <c r="EAU92" s="1"/>
      <c r="EAV92" s="1"/>
      <c r="EAW92" s="1"/>
      <c r="EAX92" s="1"/>
      <c r="EAY92" s="1"/>
      <c r="EAZ92" s="1"/>
      <c r="EBA92" s="1"/>
      <c r="EBB92" s="1"/>
      <c r="EBC92" s="1"/>
      <c r="EBD92" s="1"/>
      <c r="EBE92" s="1"/>
      <c r="EBF92" s="1"/>
      <c r="EBG92" s="1"/>
      <c r="EBH92" s="1"/>
      <c r="EBI92" s="1"/>
      <c r="EBJ92" s="1"/>
      <c r="EBK92" s="1"/>
      <c r="EBL92" s="1"/>
      <c r="EBM92" s="1"/>
      <c r="EBN92" s="1"/>
      <c r="EBO92" s="1"/>
      <c r="EBP92" s="1"/>
      <c r="EBQ92" s="1"/>
      <c r="EBR92" s="1"/>
      <c r="EBS92" s="1"/>
      <c r="EBT92" s="1"/>
      <c r="EBU92" s="1"/>
      <c r="EBV92" s="1"/>
      <c r="EBW92" s="1"/>
      <c r="EBX92" s="1"/>
      <c r="EBY92" s="1"/>
      <c r="EBZ92" s="1"/>
      <c r="ECA92" s="1"/>
      <c r="ECB92" s="1"/>
      <c r="ECC92" s="1"/>
      <c r="ECD92" s="1"/>
      <c r="ECE92" s="1"/>
      <c r="ECF92" s="1"/>
      <c r="ECG92" s="1"/>
      <c r="ECH92" s="1"/>
      <c r="ECI92" s="1"/>
      <c r="ECJ92" s="1"/>
      <c r="ECK92" s="1"/>
      <c r="ECL92" s="1"/>
      <c r="ECM92" s="1"/>
      <c r="ECN92" s="1"/>
      <c r="ECO92" s="1"/>
      <c r="ECP92" s="1"/>
      <c r="ECQ92" s="1"/>
      <c r="ECR92" s="1"/>
      <c r="ECS92" s="1"/>
      <c r="ECT92" s="1"/>
      <c r="ECU92" s="1"/>
      <c r="ECV92" s="1"/>
      <c r="ECW92" s="1"/>
      <c r="ECX92" s="1"/>
      <c r="ECY92" s="1"/>
      <c r="ECZ92" s="1"/>
      <c r="EDA92" s="1"/>
      <c r="EDB92" s="1"/>
      <c r="EDC92" s="1"/>
      <c r="EDD92" s="1"/>
      <c r="EDE92" s="1"/>
      <c r="EDF92" s="1"/>
      <c r="EDG92" s="1"/>
      <c r="EDH92" s="1"/>
      <c r="EDI92" s="1"/>
      <c r="EDJ92" s="1"/>
      <c r="EDK92" s="1"/>
      <c r="EDL92" s="1"/>
      <c r="EDM92" s="1"/>
      <c r="EDN92" s="1"/>
      <c r="EDO92" s="1"/>
      <c r="EDP92" s="1"/>
      <c r="EDQ92" s="1"/>
      <c r="EDR92" s="1"/>
      <c r="EDS92" s="1"/>
      <c r="EDT92" s="1"/>
      <c r="EDU92" s="1"/>
      <c r="EDV92" s="1"/>
      <c r="EDW92" s="1"/>
      <c r="EDX92" s="1"/>
      <c r="EDY92" s="1"/>
      <c r="EDZ92" s="1"/>
      <c r="EEA92" s="1"/>
      <c r="EEB92" s="1"/>
      <c r="EEC92" s="1"/>
      <c r="EED92" s="1"/>
      <c r="EEE92" s="1"/>
      <c r="EEF92" s="1"/>
      <c r="EEG92" s="1"/>
      <c r="EEH92" s="1"/>
      <c r="EEI92" s="1"/>
      <c r="EEJ92" s="1"/>
      <c r="EEK92" s="1"/>
      <c r="EEL92" s="1"/>
      <c r="EEM92" s="1"/>
      <c r="EEN92" s="1"/>
      <c r="EEO92" s="1"/>
      <c r="EEP92" s="1"/>
      <c r="EEQ92" s="1"/>
      <c r="EER92" s="1"/>
      <c r="EES92" s="1"/>
      <c r="EET92" s="1"/>
      <c r="EEU92" s="1"/>
      <c r="EEV92" s="1"/>
      <c r="EEW92" s="1"/>
      <c r="EEX92" s="1"/>
      <c r="EEY92" s="1"/>
      <c r="EEZ92" s="1"/>
      <c r="EFA92" s="1"/>
      <c r="EFB92" s="1"/>
      <c r="EFC92" s="1"/>
      <c r="EFD92" s="1"/>
      <c r="EFE92" s="1"/>
      <c r="EFF92" s="1"/>
      <c r="EFG92" s="1"/>
      <c r="EFH92" s="1"/>
      <c r="EFI92" s="1"/>
      <c r="EFJ92" s="1"/>
      <c r="EFK92" s="1"/>
      <c r="EFL92" s="1"/>
      <c r="EFM92" s="1"/>
      <c r="EFN92" s="1"/>
      <c r="EFO92" s="1"/>
      <c r="EFP92" s="1"/>
      <c r="EFQ92" s="1"/>
      <c r="EFR92" s="1"/>
      <c r="EFS92" s="1"/>
      <c r="EFT92" s="1"/>
      <c r="EFU92" s="1"/>
      <c r="EFV92" s="1"/>
      <c r="EFW92" s="1"/>
      <c r="EFX92" s="1"/>
      <c r="EFY92" s="1"/>
      <c r="EFZ92" s="1"/>
      <c r="EGA92" s="1"/>
      <c r="EGB92" s="1"/>
      <c r="EGC92" s="1"/>
      <c r="EGD92" s="1"/>
      <c r="EGE92" s="1"/>
      <c r="EGF92" s="1"/>
      <c r="EGG92" s="1"/>
      <c r="EGH92" s="1"/>
      <c r="EGI92" s="1"/>
      <c r="EGJ92" s="1"/>
      <c r="EGK92" s="1"/>
      <c r="EGL92" s="1"/>
      <c r="EGM92" s="1"/>
      <c r="EGN92" s="1"/>
      <c r="EGO92" s="1"/>
      <c r="EGP92" s="1"/>
      <c r="EGQ92" s="1"/>
      <c r="EGR92" s="1"/>
      <c r="EGS92" s="1"/>
      <c r="EGT92" s="1"/>
      <c r="EGU92" s="1"/>
      <c r="EGV92" s="1"/>
      <c r="EGW92" s="1"/>
      <c r="EGX92" s="1"/>
      <c r="EGY92" s="1"/>
      <c r="EGZ92" s="1"/>
      <c r="EHA92" s="1"/>
      <c r="EHB92" s="1"/>
      <c r="EHC92" s="1"/>
      <c r="EHD92" s="1"/>
      <c r="EHE92" s="1"/>
      <c r="EHF92" s="1"/>
      <c r="EHG92" s="1"/>
      <c r="EHH92" s="1"/>
      <c r="EHI92" s="1"/>
      <c r="EHJ92" s="1"/>
      <c r="EHK92" s="1"/>
      <c r="EHL92" s="1"/>
      <c r="EHM92" s="1"/>
      <c r="EHN92" s="1"/>
      <c r="EHO92" s="1"/>
      <c r="EHP92" s="1"/>
      <c r="EHQ92" s="1"/>
      <c r="EHR92" s="1"/>
      <c r="EHS92" s="1"/>
      <c r="EHT92" s="1"/>
      <c r="EHU92" s="1"/>
      <c r="EHV92" s="1"/>
      <c r="EHW92" s="1"/>
      <c r="EHX92" s="1"/>
      <c r="EHY92" s="1"/>
      <c r="EHZ92" s="1"/>
      <c r="EIA92" s="1"/>
      <c r="EIB92" s="1"/>
      <c r="EIC92" s="1"/>
      <c r="EID92" s="1"/>
      <c r="EIE92" s="1"/>
      <c r="EIF92" s="1"/>
      <c r="EIG92" s="1"/>
      <c r="EIH92" s="1"/>
      <c r="EII92" s="1"/>
      <c r="EIJ92" s="1"/>
      <c r="EIK92" s="1"/>
      <c r="EIL92" s="1"/>
      <c r="EIM92" s="1"/>
      <c r="EIN92" s="1"/>
      <c r="EIO92" s="1"/>
      <c r="EIP92" s="1"/>
      <c r="EIQ92" s="1"/>
      <c r="EIR92" s="1"/>
      <c r="EIS92" s="1"/>
      <c r="EIT92" s="1"/>
      <c r="EIU92" s="1"/>
      <c r="EIV92" s="1"/>
      <c r="EIW92" s="1"/>
      <c r="EIX92" s="1"/>
      <c r="EIY92" s="1"/>
      <c r="EIZ92" s="1"/>
      <c r="EJA92" s="1"/>
      <c r="EJB92" s="1"/>
      <c r="EJC92" s="1"/>
      <c r="EJD92" s="1"/>
      <c r="EJE92" s="1"/>
      <c r="EJF92" s="1"/>
      <c r="EJG92" s="1"/>
      <c r="EJH92" s="1"/>
      <c r="EJI92" s="1"/>
      <c r="EJJ92" s="1"/>
      <c r="EJK92" s="1"/>
      <c r="EJL92" s="1"/>
      <c r="EJM92" s="1"/>
      <c r="EJN92" s="1"/>
      <c r="EJO92" s="1"/>
      <c r="EJP92" s="1"/>
      <c r="EJQ92" s="1"/>
      <c r="EJR92" s="1"/>
      <c r="EJS92" s="1"/>
      <c r="EJT92" s="1"/>
      <c r="EJU92" s="1"/>
      <c r="EJV92" s="1"/>
      <c r="EJW92" s="1"/>
      <c r="EJX92" s="1"/>
      <c r="EJY92" s="1"/>
      <c r="EJZ92" s="1"/>
      <c r="EKA92" s="1"/>
      <c r="EKB92" s="1"/>
      <c r="EKC92" s="1"/>
      <c r="EKD92" s="1"/>
      <c r="EKE92" s="1"/>
      <c r="EKF92" s="1"/>
      <c r="EKG92" s="1"/>
      <c r="EKH92" s="1"/>
      <c r="EKI92" s="1"/>
      <c r="EKJ92" s="1"/>
      <c r="EKK92" s="1"/>
      <c r="EKL92" s="1"/>
      <c r="EKM92" s="1"/>
      <c r="EKN92" s="1"/>
      <c r="EKO92" s="1"/>
      <c r="EKP92" s="1"/>
      <c r="EKQ92" s="1"/>
      <c r="EKR92" s="1"/>
      <c r="EKS92" s="1"/>
      <c r="EKT92" s="1"/>
      <c r="EKU92" s="1"/>
      <c r="EKV92" s="1"/>
      <c r="EKW92" s="1"/>
      <c r="EKX92" s="1"/>
      <c r="EKY92" s="1"/>
      <c r="EKZ92" s="1"/>
      <c r="ELA92" s="1"/>
      <c r="ELB92" s="1"/>
      <c r="ELC92" s="1"/>
      <c r="ELD92" s="1"/>
      <c r="ELE92" s="1"/>
      <c r="ELF92" s="1"/>
      <c r="ELG92" s="1"/>
      <c r="ELH92" s="1"/>
      <c r="ELI92" s="1"/>
      <c r="ELJ92" s="1"/>
      <c r="ELK92" s="1"/>
      <c r="ELL92" s="1"/>
      <c r="ELM92" s="1"/>
      <c r="ELN92" s="1"/>
      <c r="ELO92" s="1"/>
      <c r="ELP92" s="1"/>
      <c r="ELQ92" s="1"/>
      <c r="ELR92" s="1"/>
      <c r="ELS92" s="1"/>
      <c r="ELT92" s="1"/>
      <c r="ELU92" s="1"/>
      <c r="ELV92" s="1"/>
      <c r="ELW92" s="1"/>
      <c r="ELX92" s="1"/>
      <c r="ELY92" s="1"/>
      <c r="ELZ92" s="1"/>
      <c r="EMA92" s="1"/>
      <c r="EMB92" s="1"/>
      <c r="EMC92" s="1"/>
      <c r="EMD92" s="1"/>
      <c r="EME92" s="1"/>
      <c r="EMF92" s="1"/>
      <c r="EMG92" s="1"/>
      <c r="EMH92" s="1"/>
      <c r="EMI92" s="1"/>
      <c r="EMJ92" s="1"/>
      <c r="EMK92" s="1"/>
      <c r="EML92" s="1"/>
      <c r="EMM92" s="1"/>
      <c r="EMN92" s="1"/>
      <c r="EMO92" s="1"/>
      <c r="EMP92" s="1"/>
      <c r="EMQ92" s="1"/>
      <c r="EMR92" s="1"/>
      <c r="EMS92" s="1"/>
      <c r="EMT92" s="1"/>
      <c r="EMU92" s="1"/>
      <c r="EMV92" s="1"/>
      <c r="EMW92" s="1"/>
      <c r="EMX92" s="1"/>
      <c r="EMY92" s="1"/>
      <c r="EMZ92" s="1"/>
      <c r="ENA92" s="1"/>
      <c r="ENB92" s="1"/>
      <c r="ENC92" s="1"/>
      <c r="END92" s="1"/>
      <c r="ENE92" s="1"/>
      <c r="ENF92" s="1"/>
      <c r="ENG92" s="1"/>
      <c r="ENH92" s="1"/>
      <c r="ENI92" s="1"/>
      <c r="ENJ92" s="1"/>
      <c r="ENK92" s="1"/>
      <c r="ENL92" s="1"/>
      <c r="ENM92" s="1"/>
      <c r="ENN92" s="1"/>
      <c r="ENO92" s="1"/>
      <c r="ENP92" s="1"/>
      <c r="ENQ92" s="1"/>
      <c r="ENR92" s="1"/>
      <c r="ENS92" s="1"/>
      <c r="ENT92" s="1"/>
      <c r="ENU92" s="1"/>
      <c r="ENV92" s="1"/>
      <c r="ENW92" s="1"/>
      <c r="ENX92" s="1"/>
      <c r="ENY92" s="1"/>
      <c r="ENZ92" s="1"/>
      <c r="EOA92" s="1"/>
      <c r="EOB92" s="1"/>
      <c r="EOC92" s="1"/>
      <c r="EOD92" s="1"/>
      <c r="EOE92" s="1"/>
      <c r="EOF92" s="1"/>
      <c r="EOG92" s="1"/>
      <c r="EOH92" s="1"/>
      <c r="EOI92" s="1"/>
      <c r="EOJ92" s="1"/>
      <c r="EOK92" s="1"/>
      <c r="EOL92" s="1"/>
      <c r="EOM92" s="1"/>
      <c r="EON92" s="1"/>
      <c r="EOO92" s="1"/>
      <c r="EOP92" s="1"/>
      <c r="EOQ92" s="1"/>
      <c r="EOR92" s="1"/>
      <c r="EOS92" s="1"/>
      <c r="EOT92" s="1"/>
      <c r="EOU92" s="1"/>
      <c r="EOV92" s="1"/>
      <c r="EOW92" s="1"/>
      <c r="EOX92" s="1"/>
      <c r="EOY92" s="1"/>
      <c r="EOZ92" s="1"/>
      <c r="EPA92" s="1"/>
      <c r="EPB92" s="1"/>
      <c r="EPC92" s="1"/>
      <c r="EPD92" s="1"/>
      <c r="EPE92" s="1"/>
      <c r="EPF92" s="1"/>
      <c r="EPG92" s="1"/>
      <c r="EPH92" s="1"/>
      <c r="EPI92" s="1"/>
      <c r="EPJ92" s="1"/>
      <c r="EPK92" s="1"/>
      <c r="EPL92" s="1"/>
      <c r="EPM92" s="1"/>
      <c r="EPN92" s="1"/>
      <c r="EPO92" s="1"/>
      <c r="EPP92" s="1"/>
      <c r="EPQ92" s="1"/>
      <c r="EPR92" s="1"/>
      <c r="EPS92" s="1"/>
      <c r="EPT92" s="1"/>
      <c r="EPU92" s="1"/>
      <c r="EPV92" s="1"/>
      <c r="EPW92" s="1"/>
      <c r="EPX92" s="1"/>
      <c r="EPY92" s="1"/>
      <c r="EPZ92" s="1"/>
      <c r="EQA92" s="1"/>
      <c r="EQB92" s="1"/>
      <c r="EQC92" s="1"/>
      <c r="EQD92" s="1"/>
      <c r="EQE92" s="1"/>
      <c r="EQF92" s="1"/>
      <c r="EQG92" s="1"/>
      <c r="EQH92" s="1"/>
      <c r="EQI92" s="1"/>
      <c r="EQJ92" s="1"/>
      <c r="EQK92" s="1"/>
      <c r="EQL92" s="1"/>
      <c r="EQM92" s="1"/>
      <c r="EQN92" s="1"/>
      <c r="EQO92" s="1"/>
      <c r="EQP92" s="1"/>
      <c r="EQQ92" s="1"/>
      <c r="EQR92" s="1"/>
      <c r="EQS92" s="1"/>
      <c r="EQT92" s="1"/>
      <c r="EQU92" s="1"/>
      <c r="EQV92" s="1"/>
      <c r="EQW92" s="1"/>
      <c r="EQX92" s="1"/>
      <c r="EQY92" s="1"/>
      <c r="EQZ92" s="1"/>
      <c r="ERA92" s="1"/>
      <c r="ERB92" s="1"/>
      <c r="ERC92" s="1"/>
      <c r="ERD92" s="1"/>
      <c r="ERE92" s="1"/>
      <c r="ERF92" s="1"/>
      <c r="ERG92" s="1"/>
      <c r="ERH92" s="1"/>
      <c r="ERI92" s="1"/>
      <c r="ERJ92" s="1"/>
      <c r="ERK92" s="1"/>
      <c r="ERL92" s="1"/>
      <c r="ERM92" s="1"/>
      <c r="ERN92" s="1"/>
      <c r="ERO92" s="1"/>
      <c r="ERP92" s="1"/>
      <c r="ERQ92" s="1"/>
      <c r="ERR92" s="1"/>
      <c r="ERS92" s="1"/>
      <c r="ERT92" s="1"/>
      <c r="ERU92" s="1"/>
      <c r="ERV92" s="1"/>
      <c r="ERW92" s="1"/>
      <c r="ERX92" s="1"/>
      <c r="ERY92" s="1"/>
      <c r="ERZ92" s="1"/>
      <c r="ESA92" s="1"/>
      <c r="ESB92" s="1"/>
      <c r="ESC92" s="1"/>
      <c r="ESD92" s="1"/>
      <c r="ESE92" s="1"/>
      <c r="ESF92" s="1"/>
      <c r="ESG92" s="1"/>
      <c r="ESH92" s="1"/>
      <c r="ESI92" s="1"/>
      <c r="ESJ92" s="1"/>
      <c r="ESK92" s="1"/>
      <c r="ESL92" s="1"/>
      <c r="ESM92" s="1"/>
      <c r="ESN92" s="1"/>
      <c r="ESO92" s="1"/>
      <c r="ESP92" s="1"/>
      <c r="ESQ92" s="1"/>
      <c r="ESR92" s="1"/>
      <c r="ESS92" s="1"/>
      <c r="EST92" s="1"/>
      <c r="ESU92" s="1"/>
      <c r="ESV92" s="1"/>
      <c r="ESW92" s="1"/>
      <c r="ESX92" s="1"/>
      <c r="ESY92" s="1"/>
      <c r="ESZ92" s="1"/>
      <c r="ETA92" s="1"/>
      <c r="ETB92" s="1"/>
      <c r="ETC92" s="1"/>
      <c r="ETD92" s="1"/>
      <c r="ETE92" s="1"/>
      <c r="ETF92" s="1"/>
      <c r="ETG92" s="1"/>
      <c r="ETH92" s="1"/>
      <c r="ETI92" s="1"/>
      <c r="ETJ92" s="1"/>
      <c r="ETK92" s="1"/>
      <c r="ETL92" s="1"/>
      <c r="ETM92" s="1"/>
      <c r="ETN92" s="1"/>
      <c r="ETO92" s="1"/>
      <c r="ETP92" s="1"/>
      <c r="ETQ92" s="1"/>
      <c r="ETR92" s="1"/>
      <c r="ETS92" s="1"/>
      <c r="ETT92" s="1"/>
      <c r="ETU92" s="1"/>
      <c r="ETV92" s="1"/>
      <c r="ETW92" s="1"/>
      <c r="ETX92" s="1"/>
      <c r="ETY92" s="1"/>
      <c r="ETZ92" s="1"/>
      <c r="EUA92" s="1"/>
      <c r="EUB92" s="1"/>
      <c r="EUC92" s="1"/>
      <c r="EUD92" s="1"/>
      <c r="EUE92" s="1"/>
      <c r="EUF92" s="1"/>
      <c r="EUG92" s="1"/>
      <c r="EUH92" s="1"/>
      <c r="EUI92" s="1"/>
      <c r="EUJ92" s="1"/>
      <c r="EUK92" s="1"/>
      <c r="EUL92" s="1"/>
      <c r="EUM92" s="1"/>
      <c r="EUN92" s="1"/>
      <c r="EUO92" s="1"/>
      <c r="EUP92" s="1"/>
      <c r="EUQ92" s="1"/>
      <c r="EUR92" s="1"/>
      <c r="EUS92" s="1"/>
      <c r="EUT92" s="1"/>
      <c r="EUU92" s="1"/>
      <c r="EUV92" s="1"/>
      <c r="EUW92" s="1"/>
      <c r="EUX92" s="1"/>
      <c r="EUY92" s="1"/>
      <c r="EUZ92" s="1"/>
      <c r="EVA92" s="1"/>
      <c r="EVB92" s="1"/>
      <c r="EVC92" s="1"/>
      <c r="EVD92" s="1"/>
      <c r="EVE92" s="1"/>
      <c r="EVF92" s="1"/>
      <c r="EVG92" s="1"/>
      <c r="EVH92" s="1"/>
      <c r="EVI92" s="1"/>
      <c r="EVJ92" s="1"/>
      <c r="EVK92" s="1"/>
      <c r="EVL92" s="1"/>
      <c r="EVM92" s="1"/>
      <c r="EVN92" s="1"/>
      <c r="EVO92" s="1"/>
      <c r="EVP92" s="1"/>
      <c r="EVQ92" s="1"/>
      <c r="EVR92" s="1"/>
      <c r="EVS92" s="1"/>
      <c r="EVT92" s="1"/>
      <c r="EVU92" s="1"/>
      <c r="EVV92" s="1"/>
      <c r="EVW92" s="1"/>
      <c r="EVX92" s="1"/>
      <c r="EVY92" s="1"/>
      <c r="EVZ92" s="1"/>
      <c r="EWA92" s="1"/>
      <c r="EWB92" s="1"/>
      <c r="EWC92" s="1"/>
      <c r="EWD92" s="1"/>
      <c r="EWE92" s="1"/>
      <c r="EWF92" s="1"/>
      <c r="EWG92" s="1"/>
      <c r="EWH92" s="1"/>
      <c r="EWI92" s="1"/>
      <c r="EWJ92" s="1"/>
      <c r="EWK92" s="1"/>
      <c r="EWL92" s="1"/>
      <c r="EWM92" s="1"/>
      <c r="EWN92" s="1"/>
      <c r="EWO92" s="1"/>
      <c r="EWP92" s="1"/>
      <c r="EWQ92" s="1"/>
      <c r="EWR92" s="1"/>
      <c r="EWS92" s="1"/>
      <c r="EWT92" s="1"/>
      <c r="EWU92" s="1"/>
      <c r="EWV92" s="1"/>
      <c r="EWW92" s="1"/>
      <c r="EWX92" s="1"/>
      <c r="EWY92" s="1"/>
      <c r="EWZ92" s="1"/>
      <c r="EXA92" s="1"/>
      <c r="EXB92" s="1"/>
      <c r="EXC92" s="1"/>
      <c r="EXD92" s="1"/>
      <c r="EXE92" s="1"/>
      <c r="EXF92" s="1"/>
      <c r="EXG92" s="1"/>
      <c r="EXH92" s="1"/>
      <c r="EXI92" s="1"/>
      <c r="EXJ92" s="1"/>
      <c r="EXK92" s="1"/>
      <c r="EXL92" s="1"/>
      <c r="EXM92" s="1"/>
      <c r="EXN92" s="1"/>
      <c r="EXO92" s="1"/>
      <c r="EXP92" s="1"/>
      <c r="EXQ92" s="1"/>
      <c r="EXR92" s="1"/>
      <c r="EXS92" s="1"/>
      <c r="EXT92" s="1"/>
      <c r="EXU92" s="1"/>
      <c r="EXV92" s="1"/>
      <c r="EXW92" s="1"/>
      <c r="EXX92" s="1"/>
      <c r="EXY92" s="1"/>
      <c r="EXZ92" s="1"/>
      <c r="EYA92" s="1"/>
      <c r="EYB92" s="1"/>
      <c r="EYC92" s="1"/>
      <c r="EYD92" s="1"/>
      <c r="EYE92" s="1"/>
      <c r="EYF92" s="1"/>
      <c r="EYG92" s="1"/>
      <c r="EYH92" s="1"/>
      <c r="EYI92" s="1"/>
      <c r="EYJ92" s="1"/>
      <c r="EYK92" s="1"/>
      <c r="EYL92" s="1"/>
      <c r="EYM92" s="1"/>
      <c r="EYN92" s="1"/>
      <c r="EYO92" s="1"/>
      <c r="EYP92" s="1"/>
      <c r="EYQ92" s="1"/>
      <c r="EYR92" s="1"/>
      <c r="EYS92" s="1"/>
      <c r="EYT92" s="1"/>
      <c r="EYU92" s="1"/>
      <c r="EYV92" s="1"/>
      <c r="EYW92" s="1"/>
      <c r="EYX92" s="1"/>
      <c r="EYY92" s="1"/>
      <c r="EYZ92" s="1"/>
      <c r="EZA92" s="1"/>
      <c r="EZB92" s="1"/>
      <c r="EZC92" s="1"/>
      <c r="EZD92" s="1"/>
      <c r="EZE92" s="1"/>
      <c r="EZF92" s="1"/>
      <c r="EZG92" s="1"/>
      <c r="EZH92" s="1"/>
      <c r="EZI92" s="1"/>
      <c r="EZJ92" s="1"/>
      <c r="EZK92" s="1"/>
      <c r="EZL92" s="1"/>
      <c r="EZM92" s="1"/>
      <c r="EZN92" s="1"/>
      <c r="EZO92" s="1"/>
      <c r="EZP92" s="1"/>
      <c r="EZQ92" s="1"/>
      <c r="EZR92" s="1"/>
      <c r="EZS92" s="1"/>
      <c r="EZT92" s="1"/>
      <c r="EZU92" s="1"/>
      <c r="EZV92" s="1"/>
      <c r="EZW92" s="1"/>
      <c r="EZX92" s="1"/>
      <c r="EZY92" s="1"/>
      <c r="EZZ92" s="1"/>
      <c r="FAA92" s="1"/>
      <c r="FAB92" s="1"/>
      <c r="FAC92" s="1"/>
      <c r="FAD92" s="1"/>
      <c r="FAE92" s="1"/>
      <c r="FAF92" s="1"/>
      <c r="FAG92" s="1"/>
      <c r="FAH92" s="1"/>
      <c r="FAI92" s="1"/>
      <c r="FAJ92" s="1"/>
      <c r="FAK92" s="1"/>
      <c r="FAL92" s="1"/>
      <c r="FAM92" s="1"/>
      <c r="FAN92" s="1"/>
      <c r="FAO92" s="1"/>
      <c r="FAP92" s="1"/>
      <c r="FAQ92" s="1"/>
      <c r="FAR92" s="1"/>
      <c r="FAS92" s="1"/>
      <c r="FAT92" s="1"/>
      <c r="FAU92" s="1"/>
      <c r="FAV92" s="1"/>
      <c r="FAW92" s="1"/>
      <c r="FAX92" s="1"/>
      <c r="FAY92" s="1"/>
      <c r="FAZ92" s="1"/>
      <c r="FBA92" s="1"/>
      <c r="FBB92" s="1"/>
      <c r="FBC92" s="1"/>
      <c r="FBD92" s="1"/>
      <c r="FBE92" s="1"/>
      <c r="FBF92" s="1"/>
      <c r="FBG92" s="1"/>
      <c r="FBH92" s="1"/>
      <c r="FBI92" s="1"/>
      <c r="FBJ92" s="1"/>
      <c r="FBK92" s="1"/>
      <c r="FBL92" s="1"/>
      <c r="FBM92" s="1"/>
      <c r="FBN92" s="1"/>
      <c r="FBO92" s="1"/>
      <c r="FBP92" s="1"/>
      <c r="FBQ92" s="1"/>
      <c r="FBR92" s="1"/>
      <c r="FBS92" s="1"/>
      <c r="FBT92" s="1"/>
      <c r="FBU92" s="1"/>
      <c r="FBV92" s="1"/>
      <c r="FBW92" s="1"/>
      <c r="FBX92" s="1"/>
      <c r="FBY92" s="1"/>
      <c r="FBZ92" s="1"/>
      <c r="FCA92" s="1"/>
      <c r="FCB92" s="1"/>
      <c r="FCC92" s="1"/>
      <c r="FCD92" s="1"/>
      <c r="FCE92" s="1"/>
      <c r="FCF92" s="1"/>
      <c r="FCG92" s="1"/>
      <c r="FCH92" s="1"/>
      <c r="FCI92" s="1"/>
      <c r="FCJ92" s="1"/>
      <c r="FCK92" s="1"/>
      <c r="FCL92" s="1"/>
      <c r="FCM92" s="1"/>
      <c r="FCN92" s="1"/>
      <c r="FCO92" s="1"/>
      <c r="FCP92" s="1"/>
      <c r="FCQ92" s="1"/>
      <c r="FCR92" s="1"/>
      <c r="FCS92" s="1"/>
      <c r="FCT92" s="1"/>
      <c r="FCU92" s="1"/>
      <c r="FCV92" s="1"/>
      <c r="FCW92" s="1"/>
      <c r="FCX92" s="1"/>
      <c r="FCY92" s="1"/>
      <c r="FCZ92" s="1"/>
      <c r="FDA92" s="1"/>
      <c r="FDB92" s="1"/>
      <c r="FDC92" s="1"/>
      <c r="FDD92" s="1"/>
      <c r="FDE92" s="1"/>
      <c r="FDF92" s="1"/>
      <c r="FDG92" s="1"/>
      <c r="FDH92" s="1"/>
      <c r="FDI92" s="1"/>
      <c r="FDJ92" s="1"/>
      <c r="FDK92" s="1"/>
      <c r="FDL92" s="1"/>
      <c r="FDM92" s="1"/>
      <c r="FDN92" s="1"/>
      <c r="FDO92" s="1"/>
      <c r="FDP92" s="1"/>
      <c r="FDQ92" s="1"/>
      <c r="FDR92" s="1"/>
      <c r="FDS92" s="1"/>
      <c r="FDT92" s="1"/>
      <c r="FDU92" s="1"/>
      <c r="FDV92" s="1"/>
      <c r="FDW92" s="1"/>
      <c r="FDX92" s="1"/>
      <c r="FDY92" s="1"/>
      <c r="FDZ92" s="1"/>
      <c r="FEA92" s="1"/>
      <c r="FEB92" s="1"/>
      <c r="FEC92" s="1"/>
      <c r="FED92" s="1"/>
      <c r="FEE92" s="1"/>
      <c r="FEF92" s="1"/>
      <c r="FEG92" s="1"/>
      <c r="FEH92" s="1"/>
      <c r="FEI92" s="1"/>
      <c r="FEJ92" s="1"/>
      <c r="FEK92" s="1"/>
      <c r="FEL92" s="1"/>
      <c r="FEM92" s="1"/>
      <c r="FEN92" s="1"/>
      <c r="FEO92" s="1"/>
      <c r="FEP92" s="1"/>
      <c r="FEQ92" s="1"/>
      <c r="FER92" s="1"/>
      <c r="FES92" s="1"/>
      <c r="FET92" s="1"/>
      <c r="FEU92" s="1"/>
      <c r="FEV92" s="1"/>
      <c r="FEW92" s="1"/>
      <c r="FEX92" s="1"/>
      <c r="FEY92" s="1"/>
      <c r="FEZ92" s="1"/>
      <c r="FFA92" s="1"/>
      <c r="FFB92" s="1"/>
      <c r="FFC92" s="1"/>
      <c r="FFD92" s="1"/>
      <c r="FFE92" s="1"/>
      <c r="FFF92" s="1"/>
      <c r="FFG92" s="1"/>
      <c r="FFH92" s="1"/>
      <c r="FFI92" s="1"/>
      <c r="FFJ92" s="1"/>
      <c r="FFK92" s="1"/>
      <c r="FFL92" s="1"/>
      <c r="FFM92" s="1"/>
      <c r="FFN92" s="1"/>
      <c r="FFO92" s="1"/>
      <c r="FFP92" s="1"/>
      <c r="FFQ92" s="1"/>
      <c r="FFR92" s="1"/>
      <c r="FFS92" s="1"/>
      <c r="FFT92" s="1"/>
      <c r="FFU92" s="1"/>
      <c r="FFV92" s="1"/>
      <c r="FFW92" s="1"/>
      <c r="FFX92" s="1"/>
      <c r="FFY92" s="1"/>
      <c r="FFZ92" s="1"/>
      <c r="FGA92" s="1"/>
      <c r="FGB92" s="1"/>
      <c r="FGC92" s="1"/>
      <c r="FGD92" s="1"/>
      <c r="FGE92" s="1"/>
      <c r="FGF92" s="1"/>
      <c r="FGG92" s="1"/>
      <c r="FGH92" s="1"/>
      <c r="FGI92" s="1"/>
      <c r="FGJ92" s="1"/>
      <c r="FGK92" s="1"/>
      <c r="FGL92" s="1"/>
      <c r="FGM92" s="1"/>
      <c r="FGN92" s="1"/>
      <c r="FGO92" s="1"/>
      <c r="FGP92" s="1"/>
      <c r="FGQ92" s="1"/>
      <c r="FGR92" s="1"/>
      <c r="FGS92" s="1"/>
      <c r="FGT92" s="1"/>
      <c r="FGU92" s="1"/>
      <c r="FGV92" s="1"/>
      <c r="FGW92" s="1"/>
      <c r="FGX92" s="1"/>
      <c r="FGY92" s="1"/>
      <c r="FGZ92" s="1"/>
      <c r="FHA92" s="1"/>
      <c r="FHB92" s="1"/>
      <c r="FHC92" s="1"/>
      <c r="FHD92" s="1"/>
      <c r="FHE92" s="1"/>
      <c r="FHF92" s="1"/>
      <c r="FHG92" s="1"/>
      <c r="FHH92" s="1"/>
      <c r="FHI92" s="1"/>
      <c r="FHJ92" s="1"/>
      <c r="FHK92" s="1"/>
      <c r="FHL92" s="1"/>
      <c r="FHM92" s="1"/>
      <c r="FHN92" s="1"/>
      <c r="FHO92" s="1"/>
      <c r="FHP92" s="1"/>
      <c r="FHQ92" s="1"/>
      <c r="FHR92" s="1"/>
      <c r="FHS92" s="1"/>
      <c r="FHT92" s="1"/>
      <c r="FHU92" s="1"/>
      <c r="FHV92" s="1"/>
      <c r="FHW92" s="1"/>
      <c r="FHX92" s="1"/>
      <c r="FHY92" s="1"/>
      <c r="FHZ92" s="1"/>
      <c r="FIA92" s="1"/>
      <c r="FIB92" s="1"/>
      <c r="FIC92" s="1"/>
      <c r="FID92" s="1"/>
      <c r="FIE92" s="1"/>
      <c r="FIF92" s="1"/>
      <c r="FIG92" s="1"/>
      <c r="FIH92" s="1"/>
      <c r="FII92" s="1"/>
      <c r="FIJ92" s="1"/>
      <c r="FIK92" s="1"/>
      <c r="FIL92" s="1"/>
      <c r="FIM92" s="1"/>
      <c r="FIN92" s="1"/>
      <c r="FIO92" s="1"/>
      <c r="FIP92" s="1"/>
      <c r="FIQ92" s="1"/>
      <c r="FIR92" s="1"/>
      <c r="FIS92" s="1"/>
      <c r="FIT92" s="1"/>
      <c r="FIU92" s="1"/>
      <c r="FIV92" s="1"/>
      <c r="FIW92" s="1"/>
      <c r="FIX92" s="1"/>
      <c r="FIY92" s="1"/>
      <c r="FIZ92" s="1"/>
      <c r="FJA92" s="1"/>
      <c r="FJB92" s="1"/>
      <c r="FJC92" s="1"/>
      <c r="FJD92" s="1"/>
      <c r="FJE92" s="1"/>
      <c r="FJF92" s="1"/>
      <c r="FJG92" s="1"/>
      <c r="FJH92" s="1"/>
      <c r="FJI92" s="1"/>
      <c r="FJJ92" s="1"/>
      <c r="FJK92" s="1"/>
      <c r="FJL92" s="1"/>
      <c r="FJM92" s="1"/>
      <c r="FJN92" s="1"/>
      <c r="FJO92" s="1"/>
      <c r="FJP92" s="1"/>
      <c r="FJQ92" s="1"/>
      <c r="FJR92" s="1"/>
      <c r="FJS92" s="1"/>
      <c r="FJT92" s="1"/>
      <c r="FJU92" s="1"/>
      <c r="FJV92" s="1"/>
      <c r="FJW92" s="1"/>
      <c r="FJX92" s="1"/>
      <c r="FJY92" s="1"/>
      <c r="FJZ92" s="1"/>
      <c r="FKA92" s="1"/>
      <c r="FKB92" s="1"/>
      <c r="FKC92" s="1"/>
      <c r="FKD92" s="1"/>
      <c r="FKE92" s="1"/>
      <c r="FKF92" s="1"/>
      <c r="FKG92" s="1"/>
      <c r="FKH92" s="1"/>
      <c r="FKI92" s="1"/>
      <c r="FKJ92" s="1"/>
      <c r="FKK92" s="1"/>
      <c r="FKL92" s="1"/>
      <c r="FKM92" s="1"/>
      <c r="FKN92" s="1"/>
      <c r="FKO92" s="1"/>
      <c r="FKP92" s="1"/>
      <c r="FKQ92" s="1"/>
      <c r="FKR92" s="1"/>
      <c r="FKS92" s="1"/>
      <c r="FKT92" s="1"/>
      <c r="FKU92" s="1"/>
      <c r="FKV92" s="1"/>
      <c r="FKW92" s="1"/>
      <c r="FKX92" s="1"/>
      <c r="FKY92" s="1"/>
      <c r="FKZ92" s="1"/>
      <c r="FLA92" s="1"/>
      <c r="FLB92" s="1"/>
      <c r="FLC92" s="1"/>
      <c r="FLD92" s="1"/>
      <c r="FLE92" s="1"/>
      <c r="FLF92" s="1"/>
      <c r="FLG92" s="1"/>
      <c r="FLH92" s="1"/>
      <c r="FLI92" s="1"/>
      <c r="FLJ92" s="1"/>
      <c r="FLK92" s="1"/>
      <c r="FLL92" s="1"/>
      <c r="FLM92" s="1"/>
      <c r="FLN92" s="1"/>
      <c r="FLO92" s="1"/>
      <c r="FLP92" s="1"/>
      <c r="FLQ92" s="1"/>
      <c r="FLR92" s="1"/>
      <c r="FLS92" s="1"/>
      <c r="FLT92" s="1"/>
      <c r="FLU92" s="1"/>
      <c r="FLV92" s="1"/>
      <c r="FLW92" s="1"/>
      <c r="FLX92" s="1"/>
      <c r="FLY92" s="1"/>
      <c r="FLZ92" s="1"/>
      <c r="FMA92" s="1"/>
      <c r="FMB92" s="1"/>
      <c r="FMC92" s="1"/>
      <c r="FMD92" s="1"/>
      <c r="FME92" s="1"/>
      <c r="FMF92" s="1"/>
      <c r="FMG92" s="1"/>
      <c r="FMH92" s="1"/>
      <c r="FMI92" s="1"/>
      <c r="FMJ92" s="1"/>
      <c r="FMK92" s="1"/>
      <c r="FML92" s="1"/>
      <c r="FMM92" s="1"/>
      <c r="FMN92" s="1"/>
      <c r="FMO92" s="1"/>
      <c r="FMP92" s="1"/>
      <c r="FMQ92" s="1"/>
      <c r="FMR92" s="1"/>
      <c r="FMS92" s="1"/>
      <c r="FMT92" s="1"/>
      <c r="FMU92" s="1"/>
      <c r="FMV92" s="1"/>
      <c r="FMW92" s="1"/>
      <c r="FMX92" s="1"/>
      <c r="FMY92" s="1"/>
      <c r="FMZ92" s="1"/>
      <c r="FNA92" s="1"/>
      <c r="FNB92" s="1"/>
      <c r="FNC92" s="1"/>
      <c r="FND92" s="1"/>
      <c r="FNE92" s="1"/>
      <c r="FNF92" s="1"/>
      <c r="FNG92" s="1"/>
      <c r="FNH92" s="1"/>
      <c r="FNI92" s="1"/>
      <c r="FNJ92" s="1"/>
      <c r="FNK92" s="1"/>
      <c r="FNL92" s="1"/>
      <c r="FNM92" s="1"/>
      <c r="FNN92" s="1"/>
      <c r="FNO92" s="1"/>
      <c r="FNP92" s="1"/>
      <c r="FNQ92" s="1"/>
      <c r="FNR92" s="1"/>
      <c r="FNS92" s="1"/>
      <c r="FNT92" s="1"/>
      <c r="FNU92" s="1"/>
      <c r="FNV92" s="1"/>
      <c r="FNW92" s="1"/>
      <c r="FNX92" s="1"/>
      <c r="FNY92" s="1"/>
      <c r="FNZ92" s="1"/>
      <c r="FOA92" s="1"/>
      <c r="FOB92" s="1"/>
      <c r="FOC92" s="1"/>
      <c r="FOD92" s="1"/>
      <c r="FOE92" s="1"/>
      <c r="FOF92" s="1"/>
      <c r="FOG92" s="1"/>
      <c r="FOH92" s="1"/>
      <c r="FOI92" s="1"/>
      <c r="FOJ92" s="1"/>
      <c r="FOK92" s="1"/>
      <c r="FOL92" s="1"/>
      <c r="FOM92" s="1"/>
      <c r="FON92" s="1"/>
      <c r="FOO92" s="1"/>
      <c r="FOP92" s="1"/>
      <c r="FOQ92" s="1"/>
      <c r="FOR92" s="1"/>
      <c r="FOS92" s="1"/>
      <c r="FOT92" s="1"/>
      <c r="FOU92" s="1"/>
      <c r="FOV92" s="1"/>
      <c r="FOW92" s="1"/>
      <c r="FOX92" s="1"/>
      <c r="FOY92" s="1"/>
      <c r="FOZ92" s="1"/>
      <c r="FPA92" s="1"/>
      <c r="FPB92" s="1"/>
      <c r="FPC92" s="1"/>
      <c r="FPD92" s="1"/>
      <c r="FPE92" s="1"/>
      <c r="FPF92" s="1"/>
      <c r="FPG92" s="1"/>
      <c r="FPH92" s="1"/>
      <c r="FPI92" s="1"/>
      <c r="FPJ92" s="1"/>
      <c r="FPK92" s="1"/>
      <c r="FPL92" s="1"/>
      <c r="FPM92" s="1"/>
      <c r="FPN92" s="1"/>
      <c r="FPO92" s="1"/>
      <c r="FPP92" s="1"/>
      <c r="FPQ92" s="1"/>
      <c r="FPR92" s="1"/>
      <c r="FPS92" s="1"/>
      <c r="FPT92" s="1"/>
      <c r="FPU92" s="1"/>
      <c r="FPV92" s="1"/>
      <c r="FPW92" s="1"/>
      <c r="FPX92" s="1"/>
      <c r="FPY92" s="1"/>
      <c r="FPZ92" s="1"/>
      <c r="FQA92" s="1"/>
      <c r="FQB92" s="1"/>
      <c r="FQC92" s="1"/>
      <c r="FQD92" s="1"/>
      <c r="FQE92" s="1"/>
      <c r="FQF92" s="1"/>
      <c r="FQG92" s="1"/>
      <c r="FQH92" s="1"/>
      <c r="FQI92" s="1"/>
      <c r="FQJ92" s="1"/>
      <c r="FQK92" s="1"/>
      <c r="FQL92" s="1"/>
      <c r="FQM92" s="1"/>
      <c r="FQN92" s="1"/>
      <c r="FQO92" s="1"/>
      <c r="FQP92" s="1"/>
      <c r="FQQ92" s="1"/>
      <c r="FQR92" s="1"/>
      <c r="FQS92" s="1"/>
      <c r="FQT92" s="1"/>
      <c r="FQU92" s="1"/>
      <c r="FQV92" s="1"/>
      <c r="FQW92" s="1"/>
      <c r="FQX92" s="1"/>
      <c r="FQY92" s="1"/>
      <c r="FQZ92" s="1"/>
      <c r="FRA92" s="1"/>
      <c r="FRB92" s="1"/>
      <c r="FRC92" s="1"/>
      <c r="FRD92" s="1"/>
      <c r="FRE92" s="1"/>
      <c r="FRF92" s="1"/>
      <c r="FRG92" s="1"/>
      <c r="FRH92" s="1"/>
      <c r="FRI92" s="1"/>
      <c r="FRJ92" s="1"/>
      <c r="FRK92" s="1"/>
      <c r="FRL92" s="1"/>
      <c r="FRM92" s="1"/>
      <c r="FRN92" s="1"/>
      <c r="FRO92" s="1"/>
      <c r="FRP92" s="1"/>
      <c r="FRQ92" s="1"/>
      <c r="FRR92" s="1"/>
      <c r="FRS92" s="1"/>
      <c r="FRT92" s="1"/>
      <c r="FRU92" s="1"/>
      <c r="FRV92" s="1"/>
      <c r="FRW92" s="1"/>
      <c r="FRX92" s="1"/>
      <c r="FRY92" s="1"/>
      <c r="FRZ92" s="1"/>
      <c r="FSA92" s="1"/>
      <c r="FSB92" s="1"/>
      <c r="FSC92" s="1"/>
      <c r="FSD92" s="1"/>
      <c r="FSE92" s="1"/>
      <c r="FSF92" s="1"/>
      <c r="FSG92" s="1"/>
      <c r="FSH92" s="1"/>
      <c r="FSI92" s="1"/>
      <c r="FSJ92" s="1"/>
      <c r="FSK92" s="1"/>
      <c r="FSL92" s="1"/>
      <c r="FSM92" s="1"/>
      <c r="FSN92" s="1"/>
      <c r="FSO92" s="1"/>
      <c r="FSP92" s="1"/>
      <c r="FSQ92" s="1"/>
      <c r="FSR92" s="1"/>
      <c r="FSS92" s="1"/>
      <c r="FST92" s="1"/>
      <c r="FSU92" s="1"/>
      <c r="FSV92" s="1"/>
      <c r="FSW92" s="1"/>
      <c r="FSX92" s="1"/>
      <c r="FSY92" s="1"/>
      <c r="FSZ92" s="1"/>
      <c r="FTA92" s="1"/>
      <c r="FTB92" s="1"/>
      <c r="FTC92" s="1"/>
      <c r="FTD92" s="1"/>
      <c r="FTE92" s="1"/>
      <c r="FTF92" s="1"/>
      <c r="FTG92" s="1"/>
      <c r="FTH92" s="1"/>
      <c r="FTI92" s="1"/>
      <c r="FTJ92" s="1"/>
      <c r="FTK92" s="1"/>
      <c r="FTL92" s="1"/>
      <c r="FTM92" s="1"/>
      <c r="FTN92" s="1"/>
      <c r="FTO92" s="1"/>
      <c r="FTP92" s="1"/>
      <c r="FTQ92" s="1"/>
      <c r="FTR92" s="1"/>
      <c r="FTS92" s="1"/>
      <c r="FTT92" s="1"/>
      <c r="FTU92" s="1"/>
      <c r="FTV92" s="1"/>
      <c r="FTW92" s="1"/>
      <c r="FTX92" s="1"/>
      <c r="FTY92" s="1"/>
      <c r="FTZ92" s="1"/>
      <c r="FUA92" s="1"/>
      <c r="FUB92" s="1"/>
      <c r="FUC92" s="1"/>
      <c r="FUD92" s="1"/>
      <c r="FUE92" s="1"/>
      <c r="FUF92" s="1"/>
      <c r="FUG92" s="1"/>
      <c r="FUH92" s="1"/>
      <c r="FUI92" s="1"/>
      <c r="FUJ92" s="1"/>
      <c r="FUK92" s="1"/>
      <c r="FUL92" s="1"/>
      <c r="FUM92" s="1"/>
      <c r="FUN92" s="1"/>
      <c r="FUO92" s="1"/>
      <c r="FUP92" s="1"/>
      <c r="FUQ92" s="1"/>
      <c r="FUR92" s="1"/>
      <c r="FUS92" s="1"/>
      <c r="FUT92" s="1"/>
      <c r="FUU92" s="1"/>
      <c r="FUV92" s="1"/>
      <c r="FUW92" s="1"/>
      <c r="FUX92" s="1"/>
      <c r="FUY92" s="1"/>
      <c r="FUZ92" s="1"/>
      <c r="FVA92" s="1"/>
      <c r="FVB92" s="1"/>
      <c r="FVC92" s="1"/>
      <c r="FVD92" s="1"/>
      <c r="FVE92" s="1"/>
      <c r="FVF92" s="1"/>
      <c r="FVG92" s="1"/>
      <c r="FVH92" s="1"/>
      <c r="FVI92" s="1"/>
      <c r="FVJ92" s="1"/>
      <c r="FVK92" s="1"/>
      <c r="FVL92" s="1"/>
      <c r="FVM92" s="1"/>
      <c r="FVN92" s="1"/>
      <c r="FVO92" s="1"/>
      <c r="FVP92" s="1"/>
      <c r="FVQ92" s="1"/>
      <c r="FVR92" s="1"/>
      <c r="FVS92" s="1"/>
      <c r="FVT92" s="1"/>
      <c r="FVU92" s="1"/>
      <c r="FVV92" s="1"/>
      <c r="FVW92" s="1"/>
      <c r="FVX92" s="1"/>
      <c r="FVY92" s="1"/>
      <c r="FVZ92" s="1"/>
      <c r="FWA92" s="1"/>
      <c r="FWB92" s="1"/>
      <c r="FWC92" s="1"/>
      <c r="FWD92" s="1"/>
      <c r="FWE92" s="1"/>
      <c r="FWF92" s="1"/>
      <c r="FWG92" s="1"/>
      <c r="FWH92" s="1"/>
      <c r="FWI92" s="1"/>
      <c r="FWJ92" s="1"/>
      <c r="FWK92" s="1"/>
      <c r="FWL92" s="1"/>
      <c r="FWM92" s="1"/>
      <c r="FWN92" s="1"/>
      <c r="FWO92" s="1"/>
      <c r="FWP92" s="1"/>
      <c r="FWQ92" s="1"/>
      <c r="FWR92" s="1"/>
      <c r="FWS92" s="1"/>
      <c r="FWT92" s="1"/>
      <c r="FWU92" s="1"/>
      <c r="FWV92" s="1"/>
      <c r="FWW92" s="1"/>
      <c r="FWX92" s="1"/>
      <c r="FWY92" s="1"/>
      <c r="FWZ92" s="1"/>
      <c r="FXA92" s="1"/>
      <c r="FXB92" s="1"/>
      <c r="FXC92" s="1"/>
      <c r="FXD92" s="1"/>
      <c r="FXE92" s="1"/>
      <c r="FXF92" s="1"/>
      <c r="FXG92" s="1"/>
      <c r="FXH92" s="1"/>
      <c r="FXI92" s="1"/>
      <c r="FXJ92" s="1"/>
      <c r="FXK92" s="1"/>
      <c r="FXL92" s="1"/>
      <c r="FXM92" s="1"/>
      <c r="FXN92" s="1"/>
      <c r="FXO92" s="1"/>
      <c r="FXP92" s="1"/>
      <c r="FXQ92" s="1"/>
      <c r="FXR92" s="1"/>
      <c r="FXS92" s="1"/>
      <c r="FXT92" s="1"/>
      <c r="FXU92" s="1"/>
      <c r="FXV92" s="1"/>
      <c r="FXW92" s="1"/>
      <c r="FXX92" s="1"/>
      <c r="FXY92" s="1"/>
      <c r="FXZ92" s="1"/>
      <c r="FYA92" s="1"/>
      <c r="FYB92" s="1"/>
      <c r="FYC92" s="1"/>
      <c r="FYD92" s="1"/>
      <c r="FYE92" s="1"/>
      <c r="FYF92" s="1"/>
      <c r="FYG92" s="1"/>
      <c r="FYH92" s="1"/>
      <c r="FYI92" s="1"/>
      <c r="FYJ92" s="1"/>
      <c r="FYK92" s="1"/>
      <c r="FYL92" s="1"/>
      <c r="FYM92" s="1"/>
      <c r="FYN92" s="1"/>
      <c r="FYO92" s="1"/>
      <c r="FYP92" s="1"/>
      <c r="FYQ92" s="1"/>
      <c r="FYR92" s="1"/>
      <c r="FYS92" s="1"/>
      <c r="FYT92" s="1"/>
      <c r="FYU92" s="1"/>
      <c r="FYV92" s="1"/>
      <c r="FYW92" s="1"/>
      <c r="FYX92" s="1"/>
      <c r="FYY92" s="1"/>
      <c r="FYZ92" s="1"/>
      <c r="FZA92" s="1"/>
      <c r="FZB92" s="1"/>
      <c r="FZC92" s="1"/>
      <c r="FZD92" s="1"/>
      <c r="FZE92" s="1"/>
      <c r="FZF92" s="1"/>
      <c r="FZG92" s="1"/>
      <c r="FZH92" s="1"/>
      <c r="FZI92" s="1"/>
      <c r="FZJ92" s="1"/>
      <c r="FZK92" s="1"/>
      <c r="FZL92" s="1"/>
      <c r="FZM92" s="1"/>
      <c r="FZN92" s="1"/>
      <c r="FZO92" s="1"/>
      <c r="FZP92" s="1"/>
      <c r="FZQ92" s="1"/>
      <c r="FZR92" s="1"/>
      <c r="FZS92" s="1"/>
      <c r="FZT92" s="1"/>
      <c r="FZU92" s="1"/>
      <c r="FZV92" s="1"/>
      <c r="FZW92" s="1"/>
      <c r="FZX92" s="1"/>
      <c r="FZY92" s="1"/>
      <c r="FZZ92" s="1"/>
      <c r="GAA92" s="1"/>
      <c r="GAB92" s="1"/>
      <c r="GAC92" s="1"/>
      <c r="GAD92" s="1"/>
      <c r="GAE92" s="1"/>
      <c r="GAF92" s="1"/>
      <c r="GAG92" s="1"/>
      <c r="GAH92" s="1"/>
      <c r="GAI92" s="1"/>
      <c r="GAJ92" s="1"/>
      <c r="GAK92" s="1"/>
      <c r="GAL92" s="1"/>
      <c r="GAM92" s="1"/>
      <c r="GAN92" s="1"/>
      <c r="GAO92" s="1"/>
      <c r="GAP92" s="1"/>
      <c r="GAQ92" s="1"/>
      <c r="GAR92" s="1"/>
      <c r="GAS92" s="1"/>
      <c r="GAT92" s="1"/>
      <c r="GAU92" s="1"/>
      <c r="GAV92" s="1"/>
      <c r="GAW92" s="1"/>
      <c r="GAX92" s="1"/>
      <c r="GAY92" s="1"/>
      <c r="GAZ92" s="1"/>
      <c r="GBA92" s="1"/>
      <c r="GBB92" s="1"/>
      <c r="GBC92" s="1"/>
      <c r="GBD92" s="1"/>
      <c r="GBE92" s="1"/>
      <c r="GBF92" s="1"/>
      <c r="GBG92" s="1"/>
      <c r="GBH92" s="1"/>
      <c r="GBI92" s="1"/>
      <c r="GBJ92" s="1"/>
      <c r="GBK92" s="1"/>
      <c r="GBL92" s="1"/>
      <c r="GBM92" s="1"/>
      <c r="GBN92" s="1"/>
      <c r="GBO92" s="1"/>
      <c r="GBP92" s="1"/>
      <c r="GBQ92" s="1"/>
      <c r="GBR92" s="1"/>
      <c r="GBS92" s="1"/>
      <c r="GBT92" s="1"/>
      <c r="GBU92" s="1"/>
      <c r="GBV92" s="1"/>
      <c r="GBW92" s="1"/>
      <c r="GBX92" s="1"/>
      <c r="GBY92" s="1"/>
      <c r="GBZ92" s="1"/>
      <c r="GCA92" s="1"/>
      <c r="GCB92" s="1"/>
      <c r="GCC92" s="1"/>
      <c r="GCD92" s="1"/>
      <c r="GCE92" s="1"/>
      <c r="GCF92" s="1"/>
      <c r="GCG92" s="1"/>
      <c r="GCH92" s="1"/>
      <c r="GCI92" s="1"/>
      <c r="GCJ92" s="1"/>
      <c r="GCK92" s="1"/>
      <c r="GCL92" s="1"/>
      <c r="GCM92" s="1"/>
      <c r="GCN92" s="1"/>
      <c r="GCO92" s="1"/>
      <c r="GCP92" s="1"/>
      <c r="GCQ92" s="1"/>
      <c r="GCR92" s="1"/>
      <c r="GCS92" s="1"/>
      <c r="GCT92" s="1"/>
      <c r="GCU92" s="1"/>
      <c r="GCV92" s="1"/>
      <c r="GCW92" s="1"/>
      <c r="GCX92" s="1"/>
      <c r="GCY92" s="1"/>
      <c r="GCZ92" s="1"/>
      <c r="GDA92" s="1"/>
      <c r="GDB92" s="1"/>
      <c r="GDC92" s="1"/>
      <c r="GDD92" s="1"/>
      <c r="GDE92" s="1"/>
      <c r="GDF92" s="1"/>
      <c r="GDG92" s="1"/>
      <c r="GDH92" s="1"/>
      <c r="GDI92" s="1"/>
      <c r="GDJ92" s="1"/>
      <c r="GDK92" s="1"/>
      <c r="GDL92" s="1"/>
      <c r="GDM92" s="1"/>
      <c r="GDN92" s="1"/>
      <c r="GDO92" s="1"/>
      <c r="GDP92" s="1"/>
      <c r="GDQ92" s="1"/>
      <c r="GDR92" s="1"/>
      <c r="GDS92" s="1"/>
      <c r="GDT92" s="1"/>
      <c r="GDU92" s="1"/>
      <c r="GDV92" s="1"/>
      <c r="GDW92" s="1"/>
      <c r="GDX92" s="1"/>
      <c r="GDY92" s="1"/>
      <c r="GDZ92" s="1"/>
      <c r="GEA92" s="1"/>
      <c r="GEB92" s="1"/>
      <c r="GEC92" s="1"/>
      <c r="GED92" s="1"/>
      <c r="GEE92" s="1"/>
      <c r="GEF92" s="1"/>
      <c r="GEG92" s="1"/>
      <c r="GEH92" s="1"/>
      <c r="GEI92" s="1"/>
      <c r="GEJ92" s="1"/>
      <c r="GEK92" s="1"/>
      <c r="GEL92" s="1"/>
      <c r="GEM92" s="1"/>
      <c r="GEN92" s="1"/>
      <c r="GEO92" s="1"/>
      <c r="GEP92" s="1"/>
      <c r="GEQ92" s="1"/>
      <c r="GER92" s="1"/>
      <c r="GES92" s="1"/>
      <c r="GET92" s="1"/>
      <c r="GEU92" s="1"/>
      <c r="GEV92" s="1"/>
      <c r="GEW92" s="1"/>
      <c r="GEX92" s="1"/>
      <c r="GEY92" s="1"/>
      <c r="GEZ92" s="1"/>
      <c r="GFA92" s="1"/>
      <c r="GFB92" s="1"/>
      <c r="GFC92" s="1"/>
      <c r="GFD92" s="1"/>
      <c r="GFE92" s="1"/>
      <c r="GFF92" s="1"/>
      <c r="GFG92" s="1"/>
      <c r="GFH92" s="1"/>
      <c r="GFI92" s="1"/>
      <c r="GFJ92" s="1"/>
      <c r="GFK92" s="1"/>
      <c r="GFL92" s="1"/>
      <c r="GFM92" s="1"/>
      <c r="GFN92" s="1"/>
      <c r="GFO92" s="1"/>
      <c r="GFP92" s="1"/>
      <c r="GFQ92" s="1"/>
      <c r="GFR92" s="1"/>
      <c r="GFS92" s="1"/>
      <c r="GFT92" s="1"/>
      <c r="GFU92" s="1"/>
      <c r="GFV92" s="1"/>
      <c r="GFW92" s="1"/>
      <c r="GFX92" s="1"/>
      <c r="GFY92" s="1"/>
      <c r="GFZ92" s="1"/>
      <c r="GGA92" s="1"/>
      <c r="GGB92" s="1"/>
      <c r="GGC92" s="1"/>
      <c r="GGD92" s="1"/>
      <c r="GGE92" s="1"/>
      <c r="GGF92" s="1"/>
      <c r="GGG92" s="1"/>
      <c r="GGH92" s="1"/>
      <c r="GGI92" s="1"/>
      <c r="GGJ92" s="1"/>
      <c r="GGK92" s="1"/>
      <c r="GGL92" s="1"/>
      <c r="GGM92" s="1"/>
      <c r="GGN92" s="1"/>
      <c r="GGO92" s="1"/>
      <c r="GGP92" s="1"/>
      <c r="GGQ92" s="1"/>
      <c r="GGR92" s="1"/>
      <c r="GGS92" s="1"/>
      <c r="GGT92" s="1"/>
      <c r="GGU92" s="1"/>
      <c r="GGV92" s="1"/>
      <c r="GGW92" s="1"/>
      <c r="GGX92" s="1"/>
      <c r="GGY92" s="1"/>
      <c r="GGZ92" s="1"/>
      <c r="GHA92" s="1"/>
      <c r="GHB92" s="1"/>
      <c r="GHC92" s="1"/>
      <c r="GHD92" s="1"/>
      <c r="GHE92" s="1"/>
      <c r="GHF92" s="1"/>
      <c r="GHG92" s="1"/>
      <c r="GHH92" s="1"/>
      <c r="GHI92" s="1"/>
      <c r="GHJ92" s="1"/>
      <c r="GHK92" s="1"/>
      <c r="GHL92" s="1"/>
      <c r="GHM92" s="1"/>
      <c r="GHN92" s="1"/>
      <c r="GHO92" s="1"/>
      <c r="GHP92" s="1"/>
      <c r="GHQ92" s="1"/>
      <c r="GHR92" s="1"/>
      <c r="GHS92" s="1"/>
      <c r="GHT92" s="1"/>
      <c r="GHU92" s="1"/>
      <c r="GHV92" s="1"/>
      <c r="GHW92" s="1"/>
      <c r="GHX92" s="1"/>
      <c r="GHY92" s="1"/>
      <c r="GHZ92" s="1"/>
      <c r="GIA92" s="1"/>
      <c r="GIB92" s="1"/>
      <c r="GIC92" s="1"/>
      <c r="GID92" s="1"/>
      <c r="GIE92" s="1"/>
      <c r="GIF92" s="1"/>
      <c r="GIG92" s="1"/>
      <c r="GIH92" s="1"/>
      <c r="GII92" s="1"/>
      <c r="GIJ92" s="1"/>
      <c r="GIK92" s="1"/>
      <c r="GIL92" s="1"/>
      <c r="GIM92" s="1"/>
      <c r="GIN92" s="1"/>
      <c r="GIO92" s="1"/>
      <c r="GIP92" s="1"/>
      <c r="GIQ92" s="1"/>
      <c r="GIR92" s="1"/>
      <c r="GIS92" s="1"/>
      <c r="GIT92" s="1"/>
      <c r="GIU92" s="1"/>
      <c r="GIV92" s="1"/>
      <c r="GIW92" s="1"/>
      <c r="GIX92" s="1"/>
      <c r="GIY92" s="1"/>
      <c r="GIZ92" s="1"/>
      <c r="GJA92" s="1"/>
      <c r="GJB92" s="1"/>
      <c r="GJC92" s="1"/>
      <c r="GJD92" s="1"/>
      <c r="GJE92" s="1"/>
      <c r="GJF92" s="1"/>
      <c r="GJG92" s="1"/>
      <c r="GJH92" s="1"/>
      <c r="GJI92" s="1"/>
      <c r="GJJ92" s="1"/>
      <c r="GJK92" s="1"/>
      <c r="GJL92" s="1"/>
      <c r="GJM92" s="1"/>
      <c r="GJN92" s="1"/>
      <c r="GJO92" s="1"/>
      <c r="GJP92" s="1"/>
      <c r="GJQ92" s="1"/>
      <c r="GJR92" s="1"/>
      <c r="GJS92" s="1"/>
      <c r="GJT92" s="1"/>
      <c r="GJU92" s="1"/>
      <c r="GJV92" s="1"/>
      <c r="GJW92" s="1"/>
      <c r="GJX92" s="1"/>
      <c r="GJY92" s="1"/>
      <c r="GJZ92" s="1"/>
      <c r="GKA92" s="1"/>
      <c r="GKB92" s="1"/>
      <c r="GKC92" s="1"/>
      <c r="GKD92" s="1"/>
      <c r="GKE92" s="1"/>
      <c r="GKF92" s="1"/>
      <c r="GKG92" s="1"/>
      <c r="GKH92" s="1"/>
      <c r="GKI92" s="1"/>
      <c r="GKJ92" s="1"/>
      <c r="GKK92" s="1"/>
      <c r="GKL92" s="1"/>
      <c r="GKM92" s="1"/>
      <c r="GKN92" s="1"/>
      <c r="GKO92" s="1"/>
      <c r="GKP92" s="1"/>
      <c r="GKQ92" s="1"/>
      <c r="GKR92" s="1"/>
      <c r="GKS92" s="1"/>
      <c r="GKT92" s="1"/>
      <c r="GKU92" s="1"/>
      <c r="GKV92" s="1"/>
      <c r="GKW92" s="1"/>
      <c r="GKX92" s="1"/>
      <c r="GKY92" s="1"/>
      <c r="GKZ92" s="1"/>
      <c r="GLA92" s="1"/>
      <c r="GLB92" s="1"/>
      <c r="GLC92" s="1"/>
      <c r="GLD92" s="1"/>
      <c r="GLE92" s="1"/>
      <c r="GLF92" s="1"/>
      <c r="GLG92" s="1"/>
      <c r="GLH92" s="1"/>
      <c r="GLI92" s="1"/>
      <c r="GLJ92" s="1"/>
      <c r="GLK92" s="1"/>
      <c r="GLL92" s="1"/>
      <c r="GLM92" s="1"/>
      <c r="GLN92" s="1"/>
      <c r="GLO92" s="1"/>
      <c r="GLP92" s="1"/>
      <c r="GLQ92" s="1"/>
      <c r="GLR92" s="1"/>
      <c r="GLS92" s="1"/>
      <c r="GLT92" s="1"/>
      <c r="GLU92" s="1"/>
      <c r="GLV92" s="1"/>
      <c r="GLW92" s="1"/>
      <c r="GLX92" s="1"/>
      <c r="GLY92" s="1"/>
      <c r="GLZ92" s="1"/>
      <c r="GMA92" s="1"/>
      <c r="GMB92" s="1"/>
      <c r="GMC92" s="1"/>
      <c r="GMD92" s="1"/>
      <c r="GME92" s="1"/>
      <c r="GMF92" s="1"/>
      <c r="GMG92" s="1"/>
      <c r="GMH92" s="1"/>
      <c r="GMI92" s="1"/>
      <c r="GMJ92" s="1"/>
      <c r="GMK92" s="1"/>
      <c r="GML92" s="1"/>
      <c r="GMM92" s="1"/>
      <c r="GMN92" s="1"/>
      <c r="GMO92" s="1"/>
      <c r="GMP92" s="1"/>
      <c r="GMQ92" s="1"/>
      <c r="GMR92" s="1"/>
      <c r="GMS92" s="1"/>
      <c r="GMT92" s="1"/>
      <c r="GMU92" s="1"/>
      <c r="GMV92" s="1"/>
      <c r="GMW92" s="1"/>
      <c r="GMX92" s="1"/>
      <c r="GMY92" s="1"/>
      <c r="GMZ92" s="1"/>
      <c r="GNA92" s="1"/>
      <c r="GNB92" s="1"/>
      <c r="GNC92" s="1"/>
      <c r="GND92" s="1"/>
      <c r="GNE92" s="1"/>
      <c r="GNF92" s="1"/>
      <c r="GNG92" s="1"/>
      <c r="GNH92" s="1"/>
      <c r="GNI92" s="1"/>
      <c r="GNJ92" s="1"/>
      <c r="GNK92" s="1"/>
      <c r="GNL92" s="1"/>
      <c r="GNM92" s="1"/>
      <c r="GNN92" s="1"/>
      <c r="GNO92" s="1"/>
      <c r="GNP92" s="1"/>
      <c r="GNQ92" s="1"/>
      <c r="GNR92" s="1"/>
      <c r="GNS92" s="1"/>
      <c r="GNT92" s="1"/>
      <c r="GNU92" s="1"/>
      <c r="GNV92" s="1"/>
      <c r="GNW92" s="1"/>
      <c r="GNX92" s="1"/>
      <c r="GNY92" s="1"/>
      <c r="GNZ92" s="1"/>
      <c r="GOA92" s="1"/>
      <c r="GOB92" s="1"/>
      <c r="GOC92" s="1"/>
      <c r="GOD92" s="1"/>
      <c r="GOE92" s="1"/>
      <c r="GOF92" s="1"/>
      <c r="GOG92" s="1"/>
      <c r="GOH92" s="1"/>
      <c r="GOI92" s="1"/>
      <c r="GOJ92" s="1"/>
      <c r="GOK92" s="1"/>
      <c r="GOL92" s="1"/>
      <c r="GOM92" s="1"/>
      <c r="GON92" s="1"/>
      <c r="GOO92" s="1"/>
      <c r="GOP92" s="1"/>
      <c r="GOQ92" s="1"/>
      <c r="GOR92" s="1"/>
      <c r="GOS92" s="1"/>
      <c r="GOT92" s="1"/>
      <c r="GOU92" s="1"/>
      <c r="GOV92" s="1"/>
      <c r="GOW92" s="1"/>
      <c r="GOX92" s="1"/>
      <c r="GOY92" s="1"/>
      <c r="GOZ92" s="1"/>
      <c r="GPA92" s="1"/>
      <c r="GPB92" s="1"/>
      <c r="GPC92" s="1"/>
      <c r="GPD92" s="1"/>
      <c r="GPE92" s="1"/>
      <c r="GPF92" s="1"/>
      <c r="GPG92" s="1"/>
      <c r="GPH92" s="1"/>
      <c r="GPI92" s="1"/>
      <c r="GPJ92" s="1"/>
      <c r="GPK92" s="1"/>
      <c r="GPL92" s="1"/>
      <c r="GPM92" s="1"/>
      <c r="GPN92" s="1"/>
      <c r="GPO92" s="1"/>
      <c r="GPP92" s="1"/>
      <c r="GPQ92" s="1"/>
      <c r="GPR92" s="1"/>
      <c r="GPS92" s="1"/>
      <c r="GPT92" s="1"/>
      <c r="GPU92" s="1"/>
      <c r="GPV92" s="1"/>
      <c r="GPW92" s="1"/>
      <c r="GPX92" s="1"/>
      <c r="GPY92" s="1"/>
      <c r="GPZ92" s="1"/>
      <c r="GQA92" s="1"/>
      <c r="GQB92" s="1"/>
      <c r="GQC92" s="1"/>
      <c r="GQD92" s="1"/>
      <c r="GQE92" s="1"/>
      <c r="GQF92" s="1"/>
      <c r="GQG92" s="1"/>
      <c r="GQH92" s="1"/>
      <c r="GQI92" s="1"/>
      <c r="GQJ92" s="1"/>
      <c r="GQK92" s="1"/>
      <c r="GQL92" s="1"/>
      <c r="GQM92" s="1"/>
      <c r="GQN92" s="1"/>
      <c r="GQO92" s="1"/>
      <c r="GQP92" s="1"/>
      <c r="GQQ92" s="1"/>
      <c r="GQR92" s="1"/>
      <c r="GQS92" s="1"/>
      <c r="GQT92" s="1"/>
      <c r="GQU92" s="1"/>
      <c r="GQV92" s="1"/>
      <c r="GQW92" s="1"/>
      <c r="GQX92" s="1"/>
      <c r="GQY92" s="1"/>
      <c r="GQZ92" s="1"/>
      <c r="GRA92" s="1"/>
      <c r="GRB92" s="1"/>
      <c r="GRC92" s="1"/>
      <c r="GRD92" s="1"/>
      <c r="GRE92" s="1"/>
      <c r="GRF92" s="1"/>
      <c r="GRG92" s="1"/>
      <c r="GRH92" s="1"/>
      <c r="GRI92" s="1"/>
      <c r="GRJ92" s="1"/>
      <c r="GRK92" s="1"/>
      <c r="GRL92" s="1"/>
      <c r="GRM92" s="1"/>
      <c r="GRN92" s="1"/>
      <c r="GRO92" s="1"/>
      <c r="GRP92" s="1"/>
      <c r="GRQ92" s="1"/>
      <c r="GRR92" s="1"/>
      <c r="GRS92" s="1"/>
      <c r="GRT92" s="1"/>
      <c r="GRU92" s="1"/>
      <c r="GRV92" s="1"/>
      <c r="GRW92" s="1"/>
      <c r="GRX92" s="1"/>
      <c r="GRY92" s="1"/>
      <c r="GRZ92" s="1"/>
      <c r="GSA92" s="1"/>
      <c r="GSB92" s="1"/>
      <c r="GSC92" s="1"/>
      <c r="GSD92" s="1"/>
      <c r="GSE92" s="1"/>
      <c r="GSF92" s="1"/>
      <c r="GSG92" s="1"/>
      <c r="GSH92" s="1"/>
      <c r="GSI92" s="1"/>
      <c r="GSJ92" s="1"/>
      <c r="GSK92" s="1"/>
      <c r="GSL92" s="1"/>
      <c r="GSM92" s="1"/>
      <c r="GSN92" s="1"/>
      <c r="GSO92" s="1"/>
      <c r="GSP92" s="1"/>
      <c r="GSQ92" s="1"/>
      <c r="GSR92" s="1"/>
      <c r="GSS92" s="1"/>
      <c r="GST92" s="1"/>
      <c r="GSU92" s="1"/>
      <c r="GSV92" s="1"/>
      <c r="GSW92" s="1"/>
      <c r="GSX92" s="1"/>
      <c r="GSY92" s="1"/>
      <c r="GSZ92" s="1"/>
      <c r="GTA92" s="1"/>
      <c r="GTB92" s="1"/>
      <c r="GTC92" s="1"/>
      <c r="GTD92" s="1"/>
      <c r="GTE92" s="1"/>
      <c r="GTF92" s="1"/>
      <c r="GTG92" s="1"/>
      <c r="GTH92" s="1"/>
      <c r="GTI92" s="1"/>
      <c r="GTJ92" s="1"/>
      <c r="GTK92" s="1"/>
      <c r="GTL92" s="1"/>
      <c r="GTM92" s="1"/>
      <c r="GTN92" s="1"/>
      <c r="GTO92" s="1"/>
      <c r="GTP92" s="1"/>
      <c r="GTQ92" s="1"/>
      <c r="GTR92" s="1"/>
      <c r="GTS92" s="1"/>
      <c r="GTT92" s="1"/>
      <c r="GTU92" s="1"/>
      <c r="GTV92" s="1"/>
      <c r="GTW92" s="1"/>
      <c r="GTX92" s="1"/>
      <c r="GTY92" s="1"/>
      <c r="GTZ92" s="1"/>
      <c r="GUA92" s="1"/>
      <c r="GUB92" s="1"/>
      <c r="GUC92" s="1"/>
      <c r="GUD92" s="1"/>
      <c r="GUE92" s="1"/>
      <c r="GUF92" s="1"/>
      <c r="GUG92" s="1"/>
      <c r="GUH92" s="1"/>
      <c r="GUI92" s="1"/>
      <c r="GUJ92" s="1"/>
      <c r="GUK92" s="1"/>
      <c r="GUL92" s="1"/>
      <c r="GUM92" s="1"/>
      <c r="GUN92" s="1"/>
      <c r="GUO92" s="1"/>
      <c r="GUP92" s="1"/>
      <c r="GUQ92" s="1"/>
      <c r="GUR92" s="1"/>
      <c r="GUS92" s="1"/>
      <c r="GUT92" s="1"/>
      <c r="GUU92" s="1"/>
      <c r="GUV92" s="1"/>
      <c r="GUW92" s="1"/>
      <c r="GUX92" s="1"/>
      <c r="GUY92" s="1"/>
      <c r="GUZ92" s="1"/>
      <c r="GVA92" s="1"/>
      <c r="GVB92" s="1"/>
      <c r="GVC92" s="1"/>
      <c r="GVD92" s="1"/>
      <c r="GVE92" s="1"/>
      <c r="GVF92" s="1"/>
      <c r="GVG92" s="1"/>
      <c r="GVH92" s="1"/>
      <c r="GVI92" s="1"/>
      <c r="GVJ92" s="1"/>
      <c r="GVK92" s="1"/>
      <c r="GVL92" s="1"/>
      <c r="GVM92" s="1"/>
      <c r="GVN92" s="1"/>
      <c r="GVO92" s="1"/>
      <c r="GVP92" s="1"/>
      <c r="GVQ92" s="1"/>
      <c r="GVR92" s="1"/>
      <c r="GVS92" s="1"/>
      <c r="GVT92" s="1"/>
      <c r="GVU92" s="1"/>
      <c r="GVV92" s="1"/>
      <c r="GVW92" s="1"/>
      <c r="GVX92" s="1"/>
      <c r="GVY92" s="1"/>
      <c r="GVZ92" s="1"/>
      <c r="GWA92" s="1"/>
      <c r="GWB92" s="1"/>
      <c r="GWC92" s="1"/>
      <c r="GWD92" s="1"/>
      <c r="GWE92" s="1"/>
      <c r="GWF92" s="1"/>
      <c r="GWG92" s="1"/>
      <c r="GWH92" s="1"/>
      <c r="GWI92" s="1"/>
      <c r="GWJ92" s="1"/>
      <c r="GWK92" s="1"/>
      <c r="GWL92" s="1"/>
      <c r="GWM92" s="1"/>
      <c r="GWN92" s="1"/>
      <c r="GWO92" s="1"/>
      <c r="GWP92" s="1"/>
      <c r="GWQ92" s="1"/>
      <c r="GWR92" s="1"/>
      <c r="GWS92" s="1"/>
      <c r="GWT92" s="1"/>
      <c r="GWU92" s="1"/>
      <c r="GWV92" s="1"/>
      <c r="GWW92" s="1"/>
      <c r="GWX92" s="1"/>
      <c r="GWY92" s="1"/>
      <c r="GWZ92" s="1"/>
      <c r="GXA92" s="1"/>
      <c r="GXB92" s="1"/>
      <c r="GXC92" s="1"/>
      <c r="GXD92" s="1"/>
      <c r="GXE92" s="1"/>
      <c r="GXF92" s="1"/>
      <c r="GXG92" s="1"/>
      <c r="GXH92" s="1"/>
      <c r="GXI92" s="1"/>
      <c r="GXJ92" s="1"/>
      <c r="GXK92" s="1"/>
      <c r="GXL92" s="1"/>
      <c r="GXM92" s="1"/>
      <c r="GXN92" s="1"/>
      <c r="GXO92" s="1"/>
      <c r="GXP92" s="1"/>
      <c r="GXQ92" s="1"/>
      <c r="GXR92" s="1"/>
      <c r="GXS92" s="1"/>
      <c r="GXT92" s="1"/>
      <c r="GXU92" s="1"/>
      <c r="GXV92" s="1"/>
      <c r="GXW92" s="1"/>
      <c r="GXX92" s="1"/>
      <c r="GXY92" s="1"/>
      <c r="GXZ92" s="1"/>
      <c r="GYA92" s="1"/>
      <c r="GYB92" s="1"/>
      <c r="GYC92" s="1"/>
      <c r="GYD92" s="1"/>
      <c r="GYE92" s="1"/>
      <c r="GYF92" s="1"/>
      <c r="GYG92" s="1"/>
      <c r="GYH92" s="1"/>
      <c r="GYI92" s="1"/>
      <c r="GYJ92" s="1"/>
      <c r="GYK92" s="1"/>
      <c r="GYL92" s="1"/>
      <c r="GYM92" s="1"/>
      <c r="GYN92" s="1"/>
      <c r="GYO92" s="1"/>
      <c r="GYP92" s="1"/>
      <c r="GYQ92" s="1"/>
      <c r="GYR92" s="1"/>
      <c r="GYS92" s="1"/>
      <c r="GYT92" s="1"/>
      <c r="GYU92" s="1"/>
      <c r="GYV92" s="1"/>
      <c r="GYW92" s="1"/>
      <c r="GYX92" s="1"/>
      <c r="GYY92" s="1"/>
      <c r="GYZ92" s="1"/>
      <c r="GZA92" s="1"/>
      <c r="GZB92" s="1"/>
      <c r="GZC92" s="1"/>
      <c r="GZD92" s="1"/>
      <c r="GZE92" s="1"/>
      <c r="GZF92" s="1"/>
      <c r="GZG92" s="1"/>
      <c r="GZH92" s="1"/>
      <c r="GZI92" s="1"/>
      <c r="GZJ92" s="1"/>
      <c r="GZK92" s="1"/>
      <c r="GZL92" s="1"/>
      <c r="GZM92" s="1"/>
      <c r="GZN92" s="1"/>
      <c r="GZO92" s="1"/>
      <c r="GZP92" s="1"/>
      <c r="GZQ92" s="1"/>
      <c r="GZR92" s="1"/>
      <c r="GZS92" s="1"/>
      <c r="GZT92" s="1"/>
      <c r="GZU92" s="1"/>
      <c r="GZV92" s="1"/>
      <c r="GZW92" s="1"/>
      <c r="GZX92" s="1"/>
      <c r="GZY92" s="1"/>
      <c r="GZZ92" s="1"/>
      <c r="HAA92" s="1"/>
      <c r="HAB92" s="1"/>
      <c r="HAC92" s="1"/>
      <c r="HAD92" s="1"/>
      <c r="HAE92" s="1"/>
      <c r="HAF92" s="1"/>
      <c r="HAG92" s="1"/>
      <c r="HAH92" s="1"/>
      <c r="HAI92" s="1"/>
      <c r="HAJ92" s="1"/>
      <c r="HAK92" s="1"/>
      <c r="HAL92" s="1"/>
      <c r="HAM92" s="1"/>
      <c r="HAN92" s="1"/>
      <c r="HAO92" s="1"/>
      <c r="HAP92" s="1"/>
      <c r="HAQ92" s="1"/>
      <c r="HAR92" s="1"/>
      <c r="HAS92" s="1"/>
      <c r="HAT92" s="1"/>
      <c r="HAU92" s="1"/>
      <c r="HAV92" s="1"/>
      <c r="HAW92" s="1"/>
      <c r="HAX92" s="1"/>
      <c r="HAY92" s="1"/>
      <c r="HAZ92" s="1"/>
      <c r="HBA92" s="1"/>
      <c r="HBB92" s="1"/>
      <c r="HBC92" s="1"/>
      <c r="HBD92" s="1"/>
      <c r="HBE92" s="1"/>
      <c r="HBF92" s="1"/>
      <c r="HBG92" s="1"/>
      <c r="HBH92" s="1"/>
      <c r="HBI92" s="1"/>
      <c r="HBJ92" s="1"/>
      <c r="HBK92" s="1"/>
      <c r="HBL92" s="1"/>
      <c r="HBM92" s="1"/>
      <c r="HBN92" s="1"/>
      <c r="HBO92" s="1"/>
      <c r="HBP92" s="1"/>
      <c r="HBQ92" s="1"/>
      <c r="HBR92" s="1"/>
      <c r="HBS92" s="1"/>
      <c r="HBT92" s="1"/>
      <c r="HBU92" s="1"/>
      <c r="HBV92" s="1"/>
      <c r="HBW92" s="1"/>
      <c r="HBX92" s="1"/>
      <c r="HBY92" s="1"/>
      <c r="HBZ92" s="1"/>
      <c r="HCA92" s="1"/>
      <c r="HCB92" s="1"/>
      <c r="HCC92" s="1"/>
      <c r="HCD92" s="1"/>
      <c r="HCE92" s="1"/>
      <c r="HCF92" s="1"/>
      <c r="HCG92" s="1"/>
      <c r="HCH92" s="1"/>
      <c r="HCI92" s="1"/>
      <c r="HCJ92" s="1"/>
      <c r="HCK92" s="1"/>
      <c r="HCL92" s="1"/>
      <c r="HCM92" s="1"/>
      <c r="HCN92" s="1"/>
      <c r="HCO92" s="1"/>
      <c r="HCP92" s="1"/>
      <c r="HCQ92" s="1"/>
      <c r="HCR92" s="1"/>
      <c r="HCS92" s="1"/>
      <c r="HCT92" s="1"/>
      <c r="HCU92" s="1"/>
      <c r="HCV92" s="1"/>
      <c r="HCW92" s="1"/>
      <c r="HCX92" s="1"/>
      <c r="HCY92" s="1"/>
      <c r="HCZ92" s="1"/>
      <c r="HDA92" s="1"/>
      <c r="HDB92" s="1"/>
      <c r="HDC92" s="1"/>
      <c r="HDD92" s="1"/>
      <c r="HDE92" s="1"/>
      <c r="HDF92" s="1"/>
      <c r="HDG92" s="1"/>
      <c r="HDH92" s="1"/>
      <c r="HDI92" s="1"/>
      <c r="HDJ92" s="1"/>
      <c r="HDK92" s="1"/>
      <c r="HDL92" s="1"/>
      <c r="HDM92" s="1"/>
      <c r="HDN92" s="1"/>
      <c r="HDO92" s="1"/>
      <c r="HDP92" s="1"/>
      <c r="HDQ92" s="1"/>
      <c r="HDR92" s="1"/>
      <c r="HDS92" s="1"/>
      <c r="HDT92" s="1"/>
      <c r="HDU92" s="1"/>
      <c r="HDV92" s="1"/>
      <c r="HDW92" s="1"/>
      <c r="HDX92" s="1"/>
      <c r="HDY92" s="1"/>
      <c r="HDZ92" s="1"/>
      <c r="HEA92" s="1"/>
      <c r="HEB92" s="1"/>
      <c r="HEC92" s="1"/>
      <c r="HED92" s="1"/>
      <c r="HEE92" s="1"/>
      <c r="HEF92" s="1"/>
      <c r="HEG92" s="1"/>
      <c r="HEH92" s="1"/>
      <c r="HEI92" s="1"/>
      <c r="HEJ92" s="1"/>
      <c r="HEK92" s="1"/>
      <c r="HEL92" s="1"/>
      <c r="HEM92" s="1"/>
      <c r="HEN92" s="1"/>
      <c r="HEO92" s="1"/>
      <c r="HEP92" s="1"/>
      <c r="HEQ92" s="1"/>
      <c r="HER92" s="1"/>
      <c r="HES92" s="1"/>
      <c r="HET92" s="1"/>
      <c r="HEU92" s="1"/>
      <c r="HEV92" s="1"/>
      <c r="HEW92" s="1"/>
      <c r="HEX92" s="1"/>
      <c r="HEY92" s="1"/>
      <c r="HEZ92" s="1"/>
      <c r="HFA92" s="1"/>
      <c r="HFB92" s="1"/>
      <c r="HFC92" s="1"/>
      <c r="HFD92" s="1"/>
      <c r="HFE92" s="1"/>
      <c r="HFF92" s="1"/>
      <c r="HFG92" s="1"/>
      <c r="HFH92" s="1"/>
      <c r="HFI92" s="1"/>
      <c r="HFJ92" s="1"/>
      <c r="HFK92" s="1"/>
      <c r="HFL92" s="1"/>
      <c r="HFM92" s="1"/>
      <c r="HFN92" s="1"/>
      <c r="HFO92" s="1"/>
      <c r="HFP92" s="1"/>
      <c r="HFQ92" s="1"/>
      <c r="HFR92" s="1"/>
      <c r="HFS92" s="1"/>
      <c r="HFT92" s="1"/>
      <c r="HFU92" s="1"/>
      <c r="HFV92" s="1"/>
      <c r="HFW92" s="1"/>
      <c r="HFX92" s="1"/>
      <c r="HFY92" s="1"/>
      <c r="HFZ92" s="1"/>
      <c r="HGA92" s="1"/>
      <c r="HGB92" s="1"/>
      <c r="HGC92" s="1"/>
      <c r="HGD92" s="1"/>
      <c r="HGE92" s="1"/>
      <c r="HGF92" s="1"/>
      <c r="HGG92" s="1"/>
      <c r="HGH92" s="1"/>
      <c r="HGI92" s="1"/>
      <c r="HGJ92" s="1"/>
      <c r="HGK92" s="1"/>
      <c r="HGL92" s="1"/>
      <c r="HGM92" s="1"/>
      <c r="HGN92" s="1"/>
      <c r="HGO92" s="1"/>
      <c r="HGP92" s="1"/>
      <c r="HGQ92" s="1"/>
      <c r="HGR92" s="1"/>
      <c r="HGS92" s="1"/>
      <c r="HGT92" s="1"/>
      <c r="HGU92" s="1"/>
      <c r="HGV92" s="1"/>
      <c r="HGW92" s="1"/>
      <c r="HGX92" s="1"/>
      <c r="HGY92" s="1"/>
      <c r="HGZ92" s="1"/>
      <c r="HHA92" s="1"/>
      <c r="HHB92" s="1"/>
      <c r="HHC92" s="1"/>
      <c r="HHD92" s="1"/>
      <c r="HHE92" s="1"/>
      <c r="HHF92" s="1"/>
      <c r="HHG92" s="1"/>
      <c r="HHH92" s="1"/>
      <c r="HHI92" s="1"/>
      <c r="HHJ92" s="1"/>
      <c r="HHK92" s="1"/>
      <c r="HHL92" s="1"/>
      <c r="HHM92" s="1"/>
      <c r="HHN92" s="1"/>
      <c r="HHO92" s="1"/>
      <c r="HHP92" s="1"/>
      <c r="HHQ92" s="1"/>
      <c r="HHR92" s="1"/>
      <c r="HHS92" s="1"/>
      <c r="HHT92" s="1"/>
      <c r="HHU92" s="1"/>
      <c r="HHV92" s="1"/>
      <c r="HHW92" s="1"/>
      <c r="HHX92" s="1"/>
      <c r="HHY92" s="1"/>
      <c r="HHZ92" s="1"/>
      <c r="HIA92" s="1"/>
      <c r="HIB92" s="1"/>
      <c r="HIC92" s="1"/>
      <c r="HID92" s="1"/>
      <c r="HIE92" s="1"/>
      <c r="HIF92" s="1"/>
      <c r="HIG92" s="1"/>
      <c r="HIH92" s="1"/>
      <c r="HII92" s="1"/>
      <c r="HIJ92" s="1"/>
      <c r="HIK92" s="1"/>
      <c r="HIL92" s="1"/>
      <c r="HIM92" s="1"/>
      <c r="HIN92" s="1"/>
      <c r="HIO92" s="1"/>
      <c r="HIP92" s="1"/>
      <c r="HIQ92" s="1"/>
      <c r="HIR92" s="1"/>
      <c r="HIS92" s="1"/>
      <c r="HIT92" s="1"/>
      <c r="HIU92" s="1"/>
      <c r="HIV92" s="1"/>
      <c r="HIW92" s="1"/>
      <c r="HIX92" s="1"/>
      <c r="HIY92" s="1"/>
      <c r="HIZ92" s="1"/>
      <c r="HJA92" s="1"/>
      <c r="HJB92" s="1"/>
      <c r="HJC92" s="1"/>
      <c r="HJD92" s="1"/>
      <c r="HJE92" s="1"/>
      <c r="HJF92" s="1"/>
      <c r="HJG92" s="1"/>
      <c r="HJH92" s="1"/>
      <c r="HJI92" s="1"/>
      <c r="HJJ92" s="1"/>
      <c r="HJK92" s="1"/>
      <c r="HJL92" s="1"/>
      <c r="HJM92" s="1"/>
      <c r="HJN92" s="1"/>
      <c r="HJO92" s="1"/>
      <c r="HJP92" s="1"/>
      <c r="HJQ92" s="1"/>
      <c r="HJR92" s="1"/>
      <c r="HJS92" s="1"/>
      <c r="HJT92" s="1"/>
      <c r="HJU92" s="1"/>
      <c r="HJV92" s="1"/>
      <c r="HJW92" s="1"/>
      <c r="HJX92" s="1"/>
      <c r="HJY92" s="1"/>
      <c r="HJZ92" s="1"/>
      <c r="HKA92" s="1"/>
      <c r="HKB92" s="1"/>
      <c r="HKC92" s="1"/>
      <c r="HKD92" s="1"/>
      <c r="HKE92" s="1"/>
      <c r="HKF92" s="1"/>
      <c r="HKG92" s="1"/>
      <c r="HKH92" s="1"/>
      <c r="HKI92" s="1"/>
      <c r="HKJ92" s="1"/>
      <c r="HKK92" s="1"/>
      <c r="HKL92" s="1"/>
      <c r="HKM92" s="1"/>
      <c r="HKN92" s="1"/>
      <c r="HKO92" s="1"/>
      <c r="HKP92" s="1"/>
      <c r="HKQ92" s="1"/>
      <c r="HKR92" s="1"/>
      <c r="HKS92" s="1"/>
      <c r="HKT92" s="1"/>
      <c r="HKU92" s="1"/>
      <c r="HKV92" s="1"/>
      <c r="HKW92" s="1"/>
      <c r="HKX92" s="1"/>
      <c r="HKY92" s="1"/>
      <c r="HKZ92" s="1"/>
      <c r="HLA92" s="1"/>
      <c r="HLB92" s="1"/>
      <c r="HLC92" s="1"/>
      <c r="HLD92" s="1"/>
      <c r="HLE92" s="1"/>
      <c r="HLF92" s="1"/>
      <c r="HLG92" s="1"/>
      <c r="HLH92" s="1"/>
      <c r="HLI92" s="1"/>
      <c r="HLJ92" s="1"/>
      <c r="HLK92" s="1"/>
      <c r="HLL92" s="1"/>
      <c r="HLM92" s="1"/>
      <c r="HLN92" s="1"/>
      <c r="HLO92" s="1"/>
      <c r="HLP92" s="1"/>
      <c r="HLQ92" s="1"/>
      <c r="HLR92" s="1"/>
      <c r="HLS92" s="1"/>
      <c r="HLT92" s="1"/>
      <c r="HLU92" s="1"/>
      <c r="HLV92" s="1"/>
      <c r="HLW92" s="1"/>
      <c r="HLX92" s="1"/>
      <c r="HLY92" s="1"/>
      <c r="HLZ92" s="1"/>
      <c r="HMA92" s="1"/>
      <c r="HMB92" s="1"/>
      <c r="HMC92" s="1"/>
      <c r="HMD92" s="1"/>
      <c r="HME92" s="1"/>
      <c r="HMF92" s="1"/>
      <c r="HMG92" s="1"/>
      <c r="HMH92" s="1"/>
      <c r="HMI92" s="1"/>
      <c r="HMJ92" s="1"/>
      <c r="HMK92" s="1"/>
      <c r="HML92" s="1"/>
      <c r="HMM92" s="1"/>
      <c r="HMN92" s="1"/>
      <c r="HMO92" s="1"/>
      <c r="HMP92" s="1"/>
      <c r="HMQ92" s="1"/>
      <c r="HMR92" s="1"/>
      <c r="HMS92" s="1"/>
      <c r="HMT92" s="1"/>
      <c r="HMU92" s="1"/>
      <c r="HMV92" s="1"/>
      <c r="HMW92" s="1"/>
      <c r="HMX92" s="1"/>
      <c r="HMY92" s="1"/>
      <c r="HMZ92" s="1"/>
      <c r="HNA92" s="1"/>
      <c r="HNB92" s="1"/>
      <c r="HNC92" s="1"/>
      <c r="HND92" s="1"/>
      <c r="HNE92" s="1"/>
      <c r="HNF92" s="1"/>
      <c r="HNG92" s="1"/>
      <c r="HNH92" s="1"/>
      <c r="HNI92" s="1"/>
      <c r="HNJ92" s="1"/>
      <c r="HNK92" s="1"/>
      <c r="HNL92" s="1"/>
      <c r="HNM92" s="1"/>
      <c r="HNN92" s="1"/>
      <c r="HNO92" s="1"/>
      <c r="HNP92" s="1"/>
      <c r="HNQ92" s="1"/>
      <c r="HNR92" s="1"/>
      <c r="HNS92" s="1"/>
      <c r="HNT92" s="1"/>
      <c r="HNU92" s="1"/>
      <c r="HNV92" s="1"/>
      <c r="HNW92" s="1"/>
      <c r="HNX92" s="1"/>
      <c r="HNY92" s="1"/>
      <c r="HNZ92" s="1"/>
      <c r="HOA92" s="1"/>
      <c r="HOB92" s="1"/>
      <c r="HOC92" s="1"/>
      <c r="HOD92" s="1"/>
      <c r="HOE92" s="1"/>
      <c r="HOF92" s="1"/>
      <c r="HOG92" s="1"/>
      <c r="HOH92" s="1"/>
      <c r="HOI92" s="1"/>
      <c r="HOJ92" s="1"/>
      <c r="HOK92" s="1"/>
      <c r="HOL92" s="1"/>
      <c r="HOM92" s="1"/>
      <c r="HON92" s="1"/>
      <c r="HOO92" s="1"/>
      <c r="HOP92" s="1"/>
      <c r="HOQ92" s="1"/>
      <c r="HOR92" s="1"/>
      <c r="HOS92" s="1"/>
      <c r="HOT92" s="1"/>
      <c r="HOU92" s="1"/>
      <c r="HOV92" s="1"/>
      <c r="HOW92" s="1"/>
      <c r="HOX92" s="1"/>
      <c r="HOY92" s="1"/>
      <c r="HOZ92" s="1"/>
      <c r="HPA92" s="1"/>
      <c r="HPB92" s="1"/>
      <c r="HPC92" s="1"/>
      <c r="HPD92" s="1"/>
      <c r="HPE92" s="1"/>
      <c r="HPF92" s="1"/>
      <c r="HPG92" s="1"/>
      <c r="HPH92" s="1"/>
      <c r="HPI92" s="1"/>
      <c r="HPJ92" s="1"/>
      <c r="HPK92" s="1"/>
      <c r="HPL92" s="1"/>
      <c r="HPM92" s="1"/>
      <c r="HPN92" s="1"/>
      <c r="HPO92" s="1"/>
      <c r="HPP92" s="1"/>
      <c r="HPQ92" s="1"/>
      <c r="HPR92" s="1"/>
      <c r="HPS92" s="1"/>
      <c r="HPT92" s="1"/>
      <c r="HPU92" s="1"/>
      <c r="HPV92" s="1"/>
      <c r="HPW92" s="1"/>
      <c r="HPX92" s="1"/>
      <c r="HPY92" s="1"/>
      <c r="HPZ92" s="1"/>
      <c r="HQA92" s="1"/>
      <c r="HQB92" s="1"/>
      <c r="HQC92" s="1"/>
      <c r="HQD92" s="1"/>
      <c r="HQE92" s="1"/>
      <c r="HQF92" s="1"/>
      <c r="HQG92" s="1"/>
      <c r="HQH92" s="1"/>
      <c r="HQI92" s="1"/>
      <c r="HQJ92" s="1"/>
      <c r="HQK92" s="1"/>
      <c r="HQL92" s="1"/>
      <c r="HQM92" s="1"/>
      <c r="HQN92" s="1"/>
      <c r="HQO92" s="1"/>
      <c r="HQP92" s="1"/>
      <c r="HQQ92" s="1"/>
      <c r="HQR92" s="1"/>
      <c r="HQS92" s="1"/>
      <c r="HQT92" s="1"/>
      <c r="HQU92" s="1"/>
      <c r="HQV92" s="1"/>
      <c r="HQW92" s="1"/>
      <c r="HQX92" s="1"/>
      <c r="HQY92" s="1"/>
      <c r="HQZ92" s="1"/>
      <c r="HRA92" s="1"/>
      <c r="HRB92" s="1"/>
      <c r="HRC92" s="1"/>
      <c r="HRD92" s="1"/>
      <c r="HRE92" s="1"/>
      <c r="HRF92" s="1"/>
      <c r="HRG92" s="1"/>
      <c r="HRH92" s="1"/>
      <c r="HRI92" s="1"/>
      <c r="HRJ92" s="1"/>
      <c r="HRK92" s="1"/>
      <c r="HRL92" s="1"/>
      <c r="HRM92" s="1"/>
      <c r="HRN92" s="1"/>
      <c r="HRO92" s="1"/>
      <c r="HRP92" s="1"/>
      <c r="HRQ92" s="1"/>
      <c r="HRR92" s="1"/>
      <c r="HRS92" s="1"/>
      <c r="HRT92" s="1"/>
      <c r="HRU92" s="1"/>
      <c r="HRV92" s="1"/>
      <c r="HRW92" s="1"/>
      <c r="HRX92" s="1"/>
      <c r="HRY92" s="1"/>
      <c r="HRZ92" s="1"/>
      <c r="HSA92" s="1"/>
      <c r="HSB92" s="1"/>
      <c r="HSC92" s="1"/>
      <c r="HSD92" s="1"/>
      <c r="HSE92" s="1"/>
      <c r="HSF92" s="1"/>
      <c r="HSG92" s="1"/>
      <c r="HSH92" s="1"/>
      <c r="HSI92" s="1"/>
      <c r="HSJ92" s="1"/>
      <c r="HSK92" s="1"/>
      <c r="HSL92" s="1"/>
      <c r="HSM92" s="1"/>
      <c r="HSN92" s="1"/>
      <c r="HSO92" s="1"/>
      <c r="HSP92" s="1"/>
      <c r="HSQ92" s="1"/>
      <c r="HSR92" s="1"/>
      <c r="HSS92" s="1"/>
      <c r="HST92" s="1"/>
      <c r="HSU92" s="1"/>
      <c r="HSV92" s="1"/>
      <c r="HSW92" s="1"/>
      <c r="HSX92" s="1"/>
      <c r="HSY92" s="1"/>
      <c r="HSZ92" s="1"/>
      <c r="HTA92" s="1"/>
      <c r="HTB92" s="1"/>
      <c r="HTC92" s="1"/>
      <c r="HTD92" s="1"/>
      <c r="HTE92" s="1"/>
      <c r="HTF92" s="1"/>
      <c r="HTG92" s="1"/>
      <c r="HTH92" s="1"/>
      <c r="HTI92" s="1"/>
      <c r="HTJ92" s="1"/>
      <c r="HTK92" s="1"/>
      <c r="HTL92" s="1"/>
      <c r="HTM92" s="1"/>
      <c r="HTN92" s="1"/>
      <c r="HTO92" s="1"/>
      <c r="HTP92" s="1"/>
      <c r="HTQ92" s="1"/>
      <c r="HTR92" s="1"/>
      <c r="HTS92" s="1"/>
      <c r="HTT92" s="1"/>
      <c r="HTU92" s="1"/>
      <c r="HTV92" s="1"/>
      <c r="HTW92" s="1"/>
      <c r="HTX92" s="1"/>
      <c r="HTY92" s="1"/>
      <c r="HTZ92" s="1"/>
      <c r="HUA92" s="1"/>
      <c r="HUB92" s="1"/>
      <c r="HUC92" s="1"/>
      <c r="HUD92" s="1"/>
      <c r="HUE92" s="1"/>
      <c r="HUF92" s="1"/>
      <c r="HUG92" s="1"/>
      <c r="HUH92" s="1"/>
      <c r="HUI92" s="1"/>
      <c r="HUJ92" s="1"/>
      <c r="HUK92" s="1"/>
      <c r="HUL92" s="1"/>
      <c r="HUM92" s="1"/>
      <c r="HUN92" s="1"/>
      <c r="HUO92" s="1"/>
      <c r="HUP92" s="1"/>
      <c r="HUQ92" s="1"/>
      <c r="HUR92" s="1"/>
      <c r="HUS92" s="1"/>
      <c r="HUT92" s="1"/>
      <c r="HUU92" s="1"/>
      <c r="HUV92" s="1"/>
      <c r="HUW92" s="1"/>
      <c r="HUX92" s="1"/>
      <c r="HUY92" s="1"/>
      <c r="HUZ92" s="1"/>
      <c r="HVA92" s="1"/>
      <c r="HVB92" s="1"/>
      <c r="HVC92" s="1"/>
      <c r="HVD92" s="1"/>
      <c r="HVE92" s="1"/>
      <c r="HVF92" s="1"/>
      <c r="HVG92" s="1"/>
      <c r="HVH92" s="1"/>
      <c r="HVI92" s="1"/>
      <c r="HVJ92" s="1"/>
      <c r="HVK92" s="1"/>
      <c r="HVL92" s="1"/>
      <c r="HVM92" s="1"/>
      <c r="HVN92" s="1"/>
      <c r="HVO92" s="1"/>
      <c r="HVP92" s="1"/>
      <c r="HVQ92" s="1"/>
      <c r="HVR92" s="1"/>
      <c r="HVS92" s="1"/>
      <c r="HVT92" s="1"/>
      <c r="HVU92" s="1"/>
      <c r="HVV92" s="1"/>
      <c r="HVW92" s="1"/>
      <c r="HVX92" s="1"/>
      <c r="HVY92" s="1"/>
      <c r="HVZ92" s="1"/>
      <c r="HWA92" s="1"/>
      <c r="HWB92" s="1"/>
      <c r="HWC92" s="1"/>
      <c r="HWD92" s="1"/>
      <c r="HWE92" s="1"/>
      <c r="HWF92" s="1"/>
      <c r="HWG92" s="1"/>
      <c r="HWH92" s="1"/>
      <c r="HWI92" s="1"/>
      <c r="HWJ92" s="1"/>
      <c r="HWK92" s="1"/>
      <c r="HWL92" s="1"/>
      <c r="HWM92" s="1"/>
      <c r="HWN92" s="1"/>
      <c r="HWO92" s="1"/>
      <c r="HWP92" s="1"/>
      <c r="HWQ92" s="1"/>
      <c r="HWR92" s="1"/>
      <c r="HWS92" s="1"/>
      <c r="HWT92" s="1"/>
      <c r="HWU92" s="1"/>
      <c r="HWV92" s="1"/>
      <c r="HWW92" s="1"/>
      <c r="HWX92" s="1"/>
      <c r="HWY92" s="1"/>
      <c r="HWZ92" s="1"/>
      <c r="HXA92" s="1"/>
      <c r="HXB92" s="1"/>
      <c r="HXC92" s="1"/>
      <c r="HXD92" s="1"/>
      <c r="HXE92" s="1"/>
      <c r="HXF92" s="1"/>
      <c r="HXG92" s="1"/>
      <c r="HXH92" s="1"/>
      <c r="HXI92" s="1"/>
      <c r="HXJ92" s="1"/>
      <c r="HXK92" s="1"/>
      <c r="HXL92" s="1"/>
      <c r="HXM92" s="1"/>
      <c r="HXN92" s="1"/>
      <c r="HXO92" s="1"/>
      <c r="HXP92" s="1"/>
      <c r="HXQ92" s="1"/>
      <c r="HXR92" s="1"/>
      <c r="HXS92" s="1"/>
      <c r="HXT92" s="1"/>
      <c r="HXU92" s="1"/>
      <c r="HXV92" s="1"/>
      <c r="HXW92" s="1"/>
      <c r="HXX92" s="1"/>
      <c r="HXY92" s="1"/>
      <c r="HXZ92" s="1"/>
      <c r="HYA92" s="1"/>
      <c r="HYB92" s="1"/>
      <c r="HYC92" s="1"/>
      <c r="HYD92" s="1"/>
      <c r="HYE92" s="1"/>
      <c r="HYF92" s="1"/>
      <c r="HYG92" s="1"/>
      <c r="HYH92" s="1"/>
      <c r="HYI92" s="1"/>
      <c r="HYJ92" s="1"/>
      <c r="HYK92" s="1"/>
      <c r="HYL92" s="1"/>
      <c r="HYM92" s="1"/>
      <c r="HYN92" s="1"/>
      <c r="HYO92" s="1"/>
      <c r="HYP92" s="1"/>
      <c r="HYQ92" s="1"/>
      <c r="HYR92" s="1"/>
      <c r="HYS92" s="1"/>
      <c r="HYT92" s="1"/>
      <c r="HYU92" s="1"/>
      <c r="HYV92" s="1"/>
      <c r="HYW92" s="1"/>
      <c r="HYX92" s="1"/>
      <c r="HYY92" s="1"/>
      <c r="HYZ92" s="1"/>
      <c r="HZA92" s="1"/>
      <c r="HZB92" s="1"/>
      <c r="HZC92" s="1"/>
      <c r="HZD92" s="1"/>
      <c r="HZE92" s="1"/>
      <c r="HZF92" s="1"/>
      <c r="HZG92" s="1"/>
      <c r="HZH92" s="1"/>
      <c r="HZI92" s="1"/>
      <c r="HZJ92" s="1"/>
      <c r="HZK92" s="1"/>
      <c r="HZL92" s="1"/>
      <c r="HZM92" s="1"/>
      <c r="HZN92" s="1"/>
      <c r="HZO92" s="1"/>
      <c r="HZP92" s="1"/>
      <c r="HZQ92" s="1"/>
      <c r="HZR92" s="1"/>
      <c r="HZS92" s="1"/>
      <c r="HZT92" s="1"/>
      <c r="HZU92" s="1"/>
      <c r="HZV92" s="1"/>
      <c r="HZW92" s="1"/>
      <c r="HZX92" s="1"/>
      <c r="HZY92" s="1"/>
      <c r="HZZ92" s="1"/>
      <c r="IAA92" s="1"/>
      <c r="IAB92" s="1"/>
      <c r="IAC92" s="1"/>
      <c r="IAD92" s="1"/>
      <c r="IAE92" s="1"/>
      <c r="IAF92" s="1"/>
      <c r="IAG92" s="1"/>
      <c r="IAH92" s="1"/>
      <c r="IAI92" s="1"/>
      <c r="IAJ92" s="1"/>
      <c r="IAK92" s="1"/>
      <c r="IAL92" s="1"/>
      <c r="IAM92" s="1"/>
      <c r="IAN92" s="1"/>
      <c r="IAO92" s="1"/>
      <c r="IAP92" s="1"/>
      <c r="IAQ92" s="1"/>
      <c r="IAR92" s="1"/>
      <c r="IAS92" s="1"/>
      <c r="IAT92" s="1"/>
      <c r="IAU92" s="1"/>
      <c r="IAV92" s="1"/>
      <c r="IAW92" s="1"/>
      <c r="IAX92" s="1"/>
      <c r="IAY92" s="1"/>
      <c r="IAZ92" s="1"/>
      <c r="IBA92" s="1"/>
      <c r="IBB92" s="1"/>
      <c r="IBC92" s="1"/>
      <c r="IBD92" s="1"/>
      <c r="IBE92" s="1"/>
      <c r="IBF92" s="1"/>
      <c r="IBG92" s="1"/>
      <c r="IBH92" s="1"/>
      <c r="IBI92" s="1"/>
      <c r="IBJ92" s="1"/>
      <c r="IBK92" s="1"/>
      <c r="IBL92" s="1"/>
      <c r="IBM92" s="1"/>
      <c r="IBN92" s="1"/>
      <c r="IBO92" s="1"/>
      <c r="IBP92" s="1"/>
      <c r="IBQ92" s="1"/>
      <c r="IBR92" s="1"/>
      <c r="IBS92" s="1"/>
      <c r="IBT92" s="1"/>
      <c r="IBU92" s="1"/>
      <c r="IBV92" s="1"/>
      <c r="IBW92" s="1"/>
      <c r="IBX92" s="1"/>
      <c r="IBY92" s="1"/>
      <c r="IBZ92" s="1"/>
      <c r="ICA92" s="1"/>
      <c r="ICB92" s="1"/>
      <c r="ICC92" s="1"/>
      <c r="ICD92" s="1"/>
      <c r="ICE92" s="1"/>
      <c r="ICF92" s="1"/>
      <c r="ICG92" s="1"/>
      <c r="ICH92" s="1"/>
      <c r="ICI92" s="1"/>
      <c r="ICJ92" s="1"/>
      <c r="ICK92" s="1"/>
      <c r="ICL92" s="1"/>
      <c r="ICM92" s="1"/>
      <c r="ICN92" s="1"/>
      <c r="ICO92" s="1"/>
      <c r="ICP92" s="1"/>
      <c r="ICQ92" s="1"/>
      <c r="ICR92" s="1"/>
      <c r="ICS92" s="1"/>
      <c r="ICT92" s="1"/>
      <c r="ICU92" s="1"/>
      <c r="ICV92" s="1"/>
      <c r="ICW92" s="1"/>
      <c r="ICX92" s="1"/>
      <c r="ICY92" s="1"/>
      <c r="ICZ92" s="1"/>
      <c r="IDA92" s="1"/>
      <c r="IDB92" s="1"/>
      <c r="IDC92" s="1"/>
      <c r="IDD92" s="1"/>
      <c r="IDE92" s="1"/>
      <c r="IDF92" s="1"/>
      <c r="IDG92" s="1"/>
      <c r="IDH92" s="1"/>
      <c r="IDI92" s="1"/>
      <c r="IDJ92" s="1"/>
      <c r="IDK92" s="1"/>
      <c r="IDL92" s="1"/>
      <c r="IDM92" s="1"/>
      <c r="IDN92" s="1"/>
      <c r="IDO92" s="1"/>
      <c r="IDP92" s="1"/>
      <c r="IDQ92" s="1"/>
      <c r="IDR92" s="1"/>
      <c r="IDS92" s="1"/>
      <c r="IDT92" s="1"/>
      <c r="IDU92" s="1"/>
      <c r="IDV92" s="1"/>
      <c r="IDW92" s="1"/>
      <c r="IDX92" s="1"/>
      <c r="IDY92" s="1"/>
      <c r="IDZ92" s="1"/>
      <c r="IEA92" s="1"/>
      <c r="IEB92" s="1"/>
      <c r="IEC92" s="1"/>
      <c r="IED92" s="1"/>
      <c r="IEE92" s="1"/>
      <c r="IEF92" s="1"/>
      <c r="IEG92" s="1"/>
      <c r="IEH92" s="1"/>
      <c r="IEI92" s="1"/>
      <c r="IEJ92" s="1"/>
      <c r="IEK92" s="1"/>
      <c r="IEL92" s="1"/>
      <c r="IEM92" s="1"/>
      <c r="IEN92" s="1"/>
      <c r="IEO92" s="1"/>
      <c r="IEP92" s="1"/>
      <c r="IEQ92" s="1"/>
      <c r="IER92" s="1"/>
      <c r="IES92" s="1"/>
      <c r="IET92" s="1"/>
      <c r="IEU92" s="1"/>
      <c r="IEV92" s="1"/>
      <c r="IEW92" s="1"/>
      <c r="IEX92" s="1"/>
      <c r="IEY92" s="1"/>
      <c r="IEZ92" s="1"/>
      <c r="IFA92" s="1"/>
      <c r="IFB92" s="1"/>
      <c r="IFC92" s="1"/>
      <c r="IFD92" s="1"/>
      <c r="IFE92" s="1"/>
      <c r="IFF92" s="1"/>
      <c r="IFG92" s="1"/>
      <c r="IFH92" s="1"/>
      <c r="IFI92" s="1"/>
      <c r="IFJ92" s="1"/>
      <c r="IFK92" s="1"/>
      <c r="IFL92" s="1"/>
      <c r="IFM92" s="1"/>
      <c r="IFN92" s="1"/>
      <c r="IFO92" s="1"/>
      <c r="IFP92" s="1"/>
      <c r="IFQ92" s="1"/>
      <c r="IFR92" s="1"/>
      <c r="IFS92" s="1"/>
      <c r="IFT92" s="1"/>
      <c r="IFU92" s="1"/>
      <c r="IFV92" s="1"/>
      <c r="IFW92" s="1"/>
      <c r="IFX92" s="1"/>
      <c r="IFY92" s="1"/>
      <c r="IFZ92" s="1"/>
      <c r="IGA92" s="1"/>
      <c r="IGB92" s="1"/>
      <c r="IGC92" s="1"/>
      <c r="IGD92" s="1"/>
      <c r="IGE92" s="1"/>
      <c r="IGF92" s="1"/>
      <c r="IGG92" s="1"/>
      <c r="IGH92" s="1"/>
      <c r="IGI92" s="1"/>
      <c r="IGJ92" s="1"/>
      <c r="IGK92" s="1"/>
      <c r="IGL92" s="1"/>
      <c r="IGM92" s="1"/>
      <c r="IGN92" s="1"/>
      <c r="IGO92" s="1"/>
      <c r="IGP92" s="1"/>
      <c r="IGQ92" s="1"/>
      <c r="IGR92" s="1"/>
      <c r="IGS92" s="1"/>
      <c r="IGT92" s="1"/>
      <c r="IGU92" s="1"/>
      <c r="IGV92" s="1"/>
      <c r="IGW92" s="1"/>
      <c r="IGX92" s="1"/>
      <c r="IGY92" s="1"/>
      <c r="IGZ92" s="1"/>
      <c r="IHA92" s="1"/>
      <c r="IHB92" s="1"/>
      <c r="IHC92" s="1"/>
      <c r="IHD92" s="1"/>
      <c r="IHE92" s="1"/>
      <c r="IHF92" s="1"/>
      <c r="IHG92" s="1"/>
      <c r="IHH92" s="1"/>
      <c r="IHI92" s="1"/>
      <c r="IHJ92" s="1"/>
      <c r="IHK92" s="1"/>
      <c r="IHL92" s="1"/>
      <c r="IHM92" s="1"/>
      <c r="IHN92" s="1"/>
      <c r="IHO92" s="1"/>
      <c r="IHP92" s="1"/>
      <c r="IHQ92" s="1"/>
      <c r="IHR92" s="1"/>
      <c r="IHS92" s="1"/>
      <c r="IHT92" s="1"/>
      <c r="IHU92" s="1"/>
      <c r="IHV92" s="1"/>
      <c r="IHW92" s="1"/>
      <c r="IHX92" s="1"/>
      <c r="IHY92" s="1"/>
      <c r="IHZ92" s="1"/>
      <c r="IIA92" s="1"/>
      <c r="IIB92" s="1"/>
      <c r="IIC92" s="1"/>
      <c r="IID92" s="1"/>
      <c r="IIE92" s="1"/>
      <c r="IIF92" s="1"/>
      <c r="IIG92" s="1"/>
      <c r="IIH92" s="1"/>
      <c r="III92" s="1"/>
      <c r="IIJ92" s="1"/>
      <c r="IIK92" s="1"/>
      <c r="IIL92" s="1"/>
      <c r="IIM92" s="1"/>
      <c r="IIN92" s="1"/>
      <c r="IIO92" s="1"/>
      <c r="IIP92" s="1"/>
      <c r="IIQ92" s="1"/>
      <c r="IIR92" s="1"/>
      <c r="IIS92" s="1"/>
      <c r="IIT92" s="1"/>
      <c r="IIU92" s="1"/>
      <c r="IIV92" s="1"/>
      <c r="IIW92" s="1"/>
      <c r="IIX92" s="1"/>
      <c r="IIY92" s="1"/>
      <c r="IIZ92" s="1"/>
      <c r="IJA92" s="1"/>
      <c r="IJB92" s="1"/>
      <c r="IJC92" s="1"/>
      <c r="IJD92" s="1"/>
      <c r="IJE92" s="1"/>
      <c r="IJF92" s="1"/>
      <c r="IJG92" s="1"/>
      <c r="IJH92" s="1"/>
      <c r="IJI92" s="1"/>
      <c r="IJJ92" s="1"/>
      <c r="IJK92" s="1"/>
      <c r="IJL92" s="1"/>
      <c r="IJM92" s="1"/>
      <c r="IJN92" s="1"/>
      <c r="IJO92" s="1"/>
      <c r="IJP92" s="1"/>
      <c r="IJQ92" s="1"/>
      <c r="IJR92" s="1"/>
      <c r="IJS92" s="1"/>
      <c r="IJT92" s="1"/>
      <c r="IJU92" s="1"/>
      <c r="IJV92" s="1"/>
      <c r="IJW92" s="1"/>
      <c r="IJX92" s="1"/>
      <c r="IJY92" s="1"/>
      <c r="IJZ92" s="1"/>
      <c r="IKA92" s="1"/>
      <c r="IKB92" s="1"/>
      <c r="IKC92" s="1"/>
      <c r="IKD92" s="1"/>
      <c r="IKE92" s="1"/>
      <c r="IKF92" s="1"/>
      <c r="IKG92" s="1"/>
      <c r="IKH92" s="1"/>
      <c r="IKI92" s="1"/>
      <c r="IKJ92" s="1"/>
      <c r="IKK92" s="1"/>
      <c r="IKL92" s="1"/>
      <c r="IKM92" s="1"/>
      <c r="IKN92" s="1"/>
      <c r="IKO92" s="1"/>
      <c r="IKP92" s="1"/>
      <c r="IKQ92" s="1"/>
      <c r="IKR92" s="1"/>
      <c r="IKS92" s="1"/>
      <c r="IKT92" s="1"/>
      <c r="IKU92" s="1"/>
      <c r="IKV92" s="1"/>
      <c r="IKW92" s="1"/>
      <c r="IKX92" s="1"/>
      <c r="IKY92" s="1"/>
      <c r="IKZ92" s="1"/>
      <c r="ILA92" s="1"/>
      <c r="ILB92" s="1"/>
      <c r="ILC92" s="1"/>
      <c r="ILD92" s="1"/>
      <c r="ILE92" s="1"/>
      <c r="ILF92" s="1"/>
      <c r="ILG92" s="1"/>
      <c r="ILH92" s="1"/>
      <c r="ILI92" s="1"/>
      <c r="ILJ92" s="1"/>
      <c r="ILK92" s="1"/>
      <c r="ILL92" s="1"/>
      <c r="ILM92" s="1"/>
      <c r="ILN92" s="1"/>
      <c r="ILO92" s="1"/>
      <c r="ILP92" s="1"/>
      <c r="ILQ92" s="1"/>
      <c r="ILR92" s="1"/>
      <c r="ILS92" s="1"/>
      <c r="ILT92" s="1"/>
      <c r="ILU92" s="1"/>
      <c r="ILV92" s="1"/>
      <c r="ILW92" s="1"/>
      <c r="ILX92" s="1"/>
      <c r="ILY92" s="1"/>
      <c r="ILZ92" s="1"/>
      <c r="IMA92" s="1"/>
      <c r="IMB92" s="1"/>
      <c r="IMC92" s="1"/>
      <c r="IMD92" s="1"/>
      <c r="IME92" s="1"/>
      <c r="IMF92" s="1"/>
      <c r="IMG92" s="1"/>
      <c r="IMH92" s="1"/>
      <c r="IMI92" s="1"/>
      <c r="IMJ92" s="1"/>
      <c r="IMK92" s="1"/>
      <c r="IML92" s="1"/>
      <c r="IMM92" s="1"/>
      <c r="IMN92" s="1"/>
      <c r="IMO92" s="1"/>
      <c r="IMP92" s="1"/>
      <c r="IMQ92" s="1"/>
      <c r="IMR92" s="1"/>
      <c r="IMS92" s="1"/>
      <c r="IMT92" s="1"/>
      <c r="IMU92" s="1"/>
      <c r="IMV92" s="1"/>
      <c r="IMW92" s="1"/>
      <c r="IMX92" s="1"/>
      <c r="IMY92" s="1"/>
      <c r="IMZ92" s="1"/>
      <c r="INA92" s="1"/>
      <c r="INB92" s="1"/>
      <c r="INC92" s="1"/>
      <c r="IND92" s="1"/>
      <c r="INE92" s="1"/>
      <c r="INF92" s="1"/>
      <c r="ING92" s="1"/>
      <c r="INH92" s="1"/>
      <c r="INI92" s="1"/>
      <c r="INJ92" s="1"/>
      <c r="INK92" s="1"/>
      <c r="INL92" s="1"/>
      <c r="INM92" s="1"/>
      <c r="INN92" s="1"/>
      <c r="INO92" s="1"/>
      <c r="INP92" s="1"/>
      <c r="INQ92" s="1"/>
      <c r="INR92" s="1"/>
      <c r="INS92" s="1"/>
      <c r="INT92" s="1"/>
      <c r="INU92" s="1"/>
      <c r="INV92" s="1"/>
      <c r="INW92" s="1"/>
      <c r="INX92" s="1"/>
      <c r="INY92" s="1"/>
      <c r="INZ92" s="1"/>
      <c r="IOA92" s="1"/>
      <c r="IOB92" s="1"/>
      <c r="IOC92" s="1"/>
      <c r="IOD92" s="1"/>
      <c r="IOE92" s="1"/>
      <c r="IOF92" s="1"/>
      <c r="IOG92" s="1"/>
      <c r="IOH92" s="1"/>
      <c r="IOI92" s="1"/>
      <c r="IOJ92" s="1"/>
      <c r="IOK92" s="1"/>
      <c r="IOL92" s="1"/>
      <c r="IOM92" s="1"/>
      <c r="ION92" s="1"/>
      <c r="IOO92" s="1"/>
      <c r="IOP92" s="1"/>
      <c r="IOQ92" s="1"/>
      <c r="IOR92" s="1"/>
      <c r="IOS92" s="1"/>
      <c r="IOT92" s="1"/>
      <c r="IOU92" s="1"/>
      <c r="IOV92" s="1"/>
      <c r="IOW92" s="1"/>
      <c r="IOX92" s="1"/>
      <c r="IOY92" s="1"/>
      <c r="IOZ92" s="1"/>
      <c r="IPA92" s="1"/>
      <c r="IPB92" s="1"/>
      <c r="IPC92" s="1"/>
      <c r="IPD92" s="1"/>
      <c r="IPE92" s="1"/>
      <c r="IPF92" s="1"/>
      <c r="IPG92" s="1"/>
      <c r="IPH92" s="1"/>
      <c r="IPI92" s="1"/>
      <c r="IPJ92" s="1"/>
      <c r="IPK92" s="1"/>
      <c r="IPL92" s="1"/>
      <c r="IPM92" s="1"/>
      <c r="IPN92" s="1"/>
      <c r="IPO92" s="1"/>
      <c r="IPP92" s="1"/>
      <c r="IPQ92" s="1"/>
      <c r="IPR92" s="1"/>
      <c r="IPS92" s="1"/>
      <c r="IPT92" s="1"/>
      <c r="IPU92" s="1"/>
      <c r="IPV92" s="1"/>
      <c r="IPW92" s="1"/>
      <c r="IPX92" s="1"/>
      <c r="IPY92" s="1"/>
      <c r="IPZ92" s="1"/>
      <c r="IQA92" s="1"/>
      <c r="IQB92" s="1"/>
      <c r="IQC92" s="1"/>
      <c r="IQD92" s="1"/>
      <c r="IQE92" s="1"/>
      <c r="IQF92" s="1"/>
      <c r="IQG92" s="1"/>
      <c r="IQH92" s="1"/>
      <c r="IQI92" s="1"/>
      <c r="IQJ92" s="1"/>
      <c r="IQK92" s="1"/>
      <c r="IQL92" s="1"/>
      <c r="IQM92" s="1"/>
      <c r="IQN92" s="1"/>
      <c r="IQO92" s="1"/>
      <c r="IQP92" s="1"/>
      <c r="IQQ92" s="1"/>
      <c r="IQR92" s="1"/>
      <c r="IQS92" s="1"/>
      <c r="IQT92" s="1"/>
      <c r="IQU92" s="1"/>
      <c r="IQV92" s="1"/>
      <c r="IQW92" s="1"/>
      <c r="IQX92" s="1"/>
      <c r="IQY92" s="1"/>
      <c r="IQZ92" s="1"/>
      <c r="IRA92" s="1"/>
      <c r="IRB92" s="1"/>
      <c r="IRC92" s="1"/>
      <c r="IRD92" s="1"/>
      <c r="IRE92" s="1"/>
      <c r="IRF92" s="1"/>
      <c r="IRG92" s="1"/>
      <c r="IRH92" s="1"/>
      <c r="IRI92" s="1"/>
      <c r="IRJ92" s="1"/>
      <c r="IRK92" s="1"/>
      <c r="IRL92" s="1"/>
      <c r="IRM92" s="1"/>
      <c r="IRN92" s="1"/>
      <c r="IRO92" s="1"/>
      <c r="IRP92" s="1"/>
      <c r="IRQ92" s="1"/>
      <c r="IRR92" s="1"/>
      <c r="IRS92" s="1"/>
      <c r="IRT92" s="1"/>
      <c r="IRU92" s="1"/>
      <c r="IRV92" s="1"/>
      <c r="IRW92" s="1"/>
      <c r="IRX92" s="1"/>
      <c r="IRY92" s="1"/>
      <c r="IRZ92" s="1"/>
      <c r="ISA92" s="1"/>
      <c r="ISB92" s="1"/>
      <c r="ISC92" s="1"/>
      <c r="ISD92" s="1"/>
      <c r="ISE92" s="1"/>
      <c r="ISF92" s="1"/>
      <c r="ISG92" s="1"/>
      <c r="ISH92" s="1"/>
      <c r="ISI92" s="1"/>
      <c r="ISJ92" s="1"/>
      <c r="ISK92" s="1"/>
      <c r="ISL92" s="1"/>
      <c r="ISM92" s="1"/>
      <c r="ISN92" s="1"/>
      <c r="ISO92" s="1"/>
      <c r="ISP92" s="1"/>
      <c r="ISQ92" s="1"/>
      <c r="ISR92" s="1"/>
      <c r="ISS92" s="1"/>
      <c r="IST92" s="1"/>
      <c r="ISU92" s="1"/>
      <c r="ISV92" s="1"/>
      <c r="ISW92" s="1"/>
      <c r="ISX92" s="1"/>
      <c r="ISY92" s="1"/>
      <c r="ISZ92" s="1"/>
      <c r="ITA92" s="1"/>
      <c r="ITB92" s="1"/>
      <c r="ITC92" s="1"/>
      <c r="ITD92" s="1"/>
      <c r="ITE92" s="1"/>
      <c r="ITF92" s="1"/>
      <c r="ITG92" s="1"/>
      <c r="ITH92" s="1"/>
      <c r="ITI92" s="1"/>
      <c r="ITJ92" s="1"/>
      <c r="ITK92" s="1"/>
      <c r="ITL92" s="1"/>
      <c r="ITM92" s="1"/>
      <c r="ITN92" s="1"/>
      <c r="ITO92" s="1"/>
      <c r="ITP92" s="1"/>
      <c r="ITQ92" s="1"/>
      <c r="ITR92" s="1"/>
      <c r="ITS92" s="1"/>
      <c r="ITT92" s="1"/>
      <c r="ITU92" s="1"/>
      <c r="ITV92" s="1"/>
      <c r="ITW92" s="1"/>
      <c r="ITX92" s="1"/>
      <c r="ITY92" s="1"/>
      <c r="ITZ92" s="1"/>
      <c r="IUA92" s="1"/>
      <c r="IUB92" s="1"/>
      <c r="IUC92" s="1"/>
      <c r="IUD92" s="1"/>
      <c r="IUE92" s="1"/>
      <c r="IUF92" s="1"/>
      <c r="IUG92" s="1"/>
      <c r="IUH92" s="1"/>
      <c r="IUI92" s="1"/>
      <c r="IUJ92" s="1"/>
      <c r="IUK92" s="1"/>
      <c r="IUL92" s="1"/>
      <c r="IUM92" s="1"/>
      <c r="IUN92" s="1"/>
      <c r="IUO92" s="1"/>
      <c r="IUP92" s="1"/>
      <c r="IUQ92" s="1"/>
      <c r="IUR92" s="1"/>
      <c r="IUS92" s="1"/>
      <c r="IUT92" s="1"/>
      <c r="IUU92" s="1"/>
      <c r="IUV92" s="1"/>
      <c r="IUW92" s="1"/>
      <c r="IUX92" s="1"/>
      <c r="IUY92" s="1"/>
      <c r="IUZ92" s="1"/>
      <c r="IVA92" s="1"/>
      <c r="IVB92" s="1"/>
      <c r="IVC92" s="1"/>
      <c r="IVD92" s="1"/>
      <c r="IVE92" s="1"/>
      <c r="IVF92" s="1"/>
      <c r="IVG92" s="1"/>
      <c r="IVH92" s="1"/>
      <c r="IVI92" s="1"/>
      <c r="IVJ92" s="1"/>
      <c r="IVK92" s="1"/>
      <c r="IVL92" s="1"/>
      <c r="IVM92" s="1"/>
      <c r="IVN92" s="1"/>
      <c r="IVO92" s="1"/>
      <c r="IVP92" s="1"/>
      <c r="IVQ92" s="1"/>
      <c r="IVR92" s="1"/>
      <c r="IVS92" s="1"/>
      <c r="IVT92" s="1"/>
      <c r="IVU92" s="1"/>
      <c r="IVV92" s="1"/>
      <c r="IVW92" s="1"/>
      <c r="IVX92" s="1"/>
      <c r="IVY92" s="1"/>
      <c r="IVZ92" s="1"/>
      <c r="IWA92" s="1"/>
      <c r="IWB92" s="1"/>
      <c r="IWC92" s="1"/>
      <c r="IWD92" s="1"/>
      <c r="IWE92" s="1"/>
      <c r="IWF92" s="1"/>
      <c r="IWG92" s="1"/>
      <c r="IWH92" s="1"/>
      <c r="IWI92" s="1"/>
      <c r="IWJ92" s="1"/>
      <c r="IWK92" s="1"/>
      <c r="IWL92" s="1"/>
      <c r="IWM92" s="1"/>
      <c r="IWN92" s="1"/>
      <c r="IWO92" s="1"/>
      <c r="IWP92" s="1"/>
      <c r="IWQ92" s="1"/>
      <c r="IWR92" s="1"/>
      <c r="IWS92" s="1"/>
      <c r="IWT92" s="1"/>
      <c r="IWU92" s="1"/>
      <c r="IWV92" s="1"/>
      <c r="IWW92" s="1"/>
      <c r="IWX92" s="1"/>
      <c r="IWY92" s="1"/>
      <c r="IWZ92" s="1"/>
      <c r="IXA92" s="1"/>
      <c r="IXB92" s="1"/>
      <c r="IXC92" s="1"/>
      <c r="IXD92" s="1"/>
      <c r="IXE92" s="1"/>
      <c r="IXF92" s="1"/>
      <c r="IXG92" s="1"/>
      <c r="IXH92" s="1"/>
      <c r="IXI92" s="1"/>
      <c r="IXJ92" s="1"/>
      <c r="IXK92" s="1"/>
      <c r="IXL92" s="1"/>
      <c r="IXM92" s="1"/>
      <c r="IXN92" s="1"/>
      <c r="IXO92" s="1"/>
      <c r="IXP92" s="1"/>
      <c r="IXQ92" s="1"/>
      <c r="IXR92" s="1"/>
      <c r="IXS92" s="1"/>
      <c r="IXT92" s="1"/>
      <c r="IXU92" s="1"/>
      <c r="IXV92" s="1"/>
      <c r="IXW92" s="1"/>
      <c r="IXX92" s="1"/>
      <c r="IXY92" s="1"/>
      <c r="IXZ92" s="1"/>
      <c r="IYA92" s="1"/>
      <c r="IYB92" s="1"/>
      <c r="IYC92" s="1"/>
      <c r="IYD92" s="1"/>
      <c r="IYE92" s="1"/>
      <c r="IYF92" s="1"/>
      <c r="IYG92" s="1"/>
      <c r="IYH92" s="1"/>
      <c r="IYI92" s="1"/>
      <c r="IYJ92" s="1"/>
      <c r="IYK92" s="1"/>
      <c r="IYL92" s="1"/>
      <c r="IYM92" s="1"/>
      <c r="IYN92" s="1"/>
      <c r="IYO92" s="1"/>
      <c r="IYP92" s="1"/>
      <c r="IYQ92" s="1"/>
      <c r="IYR92" s="1"/>
      <c r="IYS92" s="1"/>
      <c r="IYT92" s="1"/>
      <c r="IYU92" s="1"/>
      <c r="IYV92" s="1"/>
      <c r="IYW92" s="1"/>
      <c r="IYX92" s="1"/>
      <c r="IYY92" s="1"/>
      <c r="IYZ92" s="1"/>
      <c r="IZA92" s="1"/>
      <c r="IZB92" s="1"/>
      <c r="IZC92" s="1"/>
      <c r="IZD92" s="1"/>
      <c r="IZE92" s="1"/>
      <c r="IZF92" s="1"/>
      <c r="IZG92" s="1"/>
      <c r="IZH92" s="1"/>
      <c r="IZI92" s="1"/>
      <c r="IZJ92" s="1"/>
      <c r="IZK92" s="1"/>
      <c r="IZL92" s="1"/>
      <c r="IZM92" s="1"/>
      <c r="IZN92" s="1"/>
      <c r="IZO92" s="1"/>
      <c r="IZP92" s="1"/>
      <c r="IZQ92" s="1"/>
      <c r="IZR92" s="1"/>
      <c r="IZS92" s="1"/>
      <c r="IZT92" s="1"/>
      <c r="IZU92" s="1"/>
      <c r="IZV92" s="1"/>
      <c r="IZW92" s="1"/>
      <c r="IZX92" s="1"/>
      <c r="IZY92" s="1"/>
      <c r="IZZ92" s="1"/>
      <c r="JAA92" s="1"/>
      <c r="JAB92" s="1"/>
      <c r="JAC92" s="1"/>
      <c r="JAD92" s="1"/>
      <c r="JAE92" s="1"/>
      <c r="JAF92" s="1"/>
      <c r="JAG92" s="1"/>
      <c r="JAH92" s="1"/>
      <c r="JAI92" s="1"/>
      <c r="JAJ92" s="1"/>
      <c r="JAK92" s="1"/>
      <c r="JAL92" s="1"/>
      <c r="JAM92" s="1"/>
      <c r="JAN92" s="1"/>
      <c r="JAO92" s="1"/>
      <c r="JAP92" s="1"/>
      <c r="JAQ92" s="1"/>
      <c r="JAR92" s="1"/>
      <c r="JAS92" s="1"/>
      <c r="JAT92" s="1"/>
      <c r="JAU92" s="1"/>
      <c r="JAV92" s="1"/>
      <c r="JAW92" s="1"/>
      <c r="JAX92" s="1"/>
      <c r="JAY92" s="1"/>
      <c r="JAZ92" s="1"/>
      <c r="JBA92" s="1"/>
      <c r="JBB92" s="1"/>
      <c r="JBC92" s="1"/>
      <c r="JBD92" s="1"/>
      <c r="JBE92" s="1"/>
      <c r="JBF92" s="1"/>
      <c r="JBG92" s="1"/>
      <c r="JBH92" s="1"/>
      <c r="JBI92" s="1"/>
      <c r="JBJ92" s="1"/>
      <c r="JBK92" s="1"/>
      <c r="JBL92" s="1"/>
      <c r="JBM92" s="1"/>
      <c r="JBN92" s="1"/>
      <c r="JBO92" s="1"/>
      <c r="JBP92" s="1"/>
      <c r="JBQ92" s="1"/>
      <c r="JBR92" s="1"/>
      <c r="JBS92" s="1"/>
      <c r="JBT92" s="1"/>
      <c r="JBU92" s="1"/>
      <c r="JBV92" s="1"/>
      <c r="JBW92" s="1"/>
      <c r="JBX92" s="1"/>
      <c r="JBY92" s="1"/>
      <c r="JBZ92" s="1"/>
      <c r="JCA92" s="1"/>
      <c r="JCB92" s="1"/>
      <c r="JCC92" s="1"/>
      <c r="JCD92" s="1"/>
      <c r="JCE92" s="1"/>
      <c r="JCF92" s="1"/>
      <c r="JCG92" s="1"/>
      <c r="JCH92" s="1"/>
      <c r="JCI92" s="1"/>
      <c r="JCJ92" s="1"/>
      <c r="JCK92" s="1"/>
      <c r="JCL92" s="1"/>
      <c r="JCM92" s="1"/>
      <c r="JCN92" s="1"/>
      <c r="JCO92" s="1"/>
      <c r="JCP92" s="1"/>
      <c r="JCQ92" s="1"/>
      <c r="JCR92" s="1"/>
      <c r="JCS92" s="1"/>
      <c r="JCT92" s="1"/>
      <c r="JCU92" s="1"/>
      <c r="JCV92" s="1"/>
      <c r="JCW92" s="1"/>
      <c r="JCX92" s="1"/>
      <c r="JCY92" s="1"/>
      <c r="JCZ92" s="1"/>
      <c r="JDA92" s="1"/>
      <c r="JDB92" s="1"/>
      <c r="JDC92" s="1"/>
      <c r="JDD92" s="1"/>
      <c r="JDE92" s="1"/>
      <c r="JDF92" s="1"/>
      <c r="JDG92" s="1"/>
      <c r="JDH92" s="1"/>
      <c r="JDI92" s="1"/>
      <c r="JDJ92" s="1"/>
      <c r="JDK92" s="1"/>
      <c r="JDL92" s="1"/>
      <c r="JDM92" s="1"/>
      <c r="JDN92" s="1"/>
      <c r="JDO92" s="1"/>
      <c r="JDP92" s="1"/>
      <c r="JDQ92" s="1"/>
      <c r="JDR92" s="1"/>
      <c r="JDS92" s="1"/>
      <c r="JDT92" s="1"/>
      <c r="JDU92" s="1"/>
      <c r="JDV92" s="1"/>
      <c r="JDW92" s="1"/>
      <c r="JDX92" s="1"/>
      <c r="JDY92" s="1"/>
      <c r="JDZ92" s="1"/>
      <c r="JEA92" s="1"/>
      <c r="JEB92" s="1"/>
      <c r="JEC92" s="1"/>
      <c r="JED92" s="1"/>
      <c r="JEE92" s="1"/>
      <c r="JEF92" s="1"/>
      <c r="JEG92" s="1"/>
      <c r="JEH92" s="1"/>
      <c r="JEI92" s="1"/>
      <c r="JEJ92" s="1"/>
      <c r="JEK92" s="1"/>
      <c r="JEL92" s="1"/>
      <c r="JEM92" s="1"/>
      <c r="JEN92" s="1"/>
      <c r="JEO92" s="1"/>
      <c r="JEP92" s="1"/>
      <c r="JEQ92" s="1"/>
      <c r="JER92" s="1"/>
      <c r="JES92" s="1"/>
      <c r="JET92" s="1"/>
      <c r="JEU92" s="1"/>
      <c r="JEV92" s="1"/>
      <c r="JEW92" s="1"/>
      <c r="JEX92" s="1"/>
      <c r="JEY92" s="1"/>
      <c r="JEZ92" s="1"/>
      <c r="JFA92" s="1"/>
      <c r="JFB92" s="1"/>
      <c r="JFC92" s="1"/>
      <c r="JFD92" s="1"/>
      <c r="JFE92" s="1"/>
      <c r="JFF92" s="1"/>
      <c r="JFG92" s="1"/>
      <c r="JFH92" s="1"/>
      <c r="JFI92" s="1"/>
      <c r="JFJ92" s="1"/>
      <c r="JFK92" s="1"/>
      <c r="JFL92" s="1"/>
      <c r="JFM92" s="1"/>
      <c r="JFN92" s="1"/>
      <c r="JFO92" s="1"/>
      <c r="JFP92" s="1"/>
      <c r="JFQ92" s="1"/>
      <c r="JFR92" s="1"/>
      <c r="JFS92" s="1"/>
      <c r="JFT92" s="1"/>
      <c r="JFU92" s="1"/>
      <c r="JFV92" s="1"/>
      <c r="JFW92" s="1"/>
      <c r="JFX92" s="1"/>
      <c r="JFY92" s="1"/>
      <c r="JFZ92" s="1"/>
      <c r="JGA92" s="1"/>
      <c r="JGB92" s="1"/>
      <c r="JGC92" s="1"/>
      <c r="JGD92" s="1"/>
      <c r="JGE92" s="1"/>
      <c r="JGF92" s="1"/>
      <c r="JGG92" s="1"/>
      <c r="JGH92" s="1"/>
      <c r="JGI92" s="1"/>
      <c r="JGJ92" s="1"/>
      <c r="JGK92" s="1"/>
      <c r="JGL92" s="1"/>
      <c r="JGM92" s="1"/>
      <c r="JGN92" s="1"/>
      <c r="JGO92" s="1"/>
      <c r="JGP92" s="1"/>
      <c r="JGQ92" s="1"/>
      <c r="JGR92" s="1"/>
      <c r="JGS92" s="1"/>
      <c r="JGT92" s="1"/>
      <c r="JGU92" s="1"/>
      <c r="JGV92" s="1"/>
      <c r="JGW92" s="1"/>
      <c r="JGX92" s="1"/>
      <c r="JGY92" s="1"/>
      <c r="JGZ92" s="1"/>
      <c r="JHA92" s="1"/>
      <c r="JHB92" s="1"/>
      <c r="JHC92" s="1"/>
      <c r="JHD92" s="1"/>
      <c r="JHE92" s="1"/>
      <c r="JHF92" s="1"/>
      <c r="JHG92" s="1"/>
      <c r="JHH92" s="1"/>
      <c r="JHI92" s="1"/>
      <c r="JHJ92" s="1"/>
      <c r="JHK92" s="1"/>
      <c r="JHL92" s="1"/>
      <c r="JHM92" s="1"/>
      <c r="JHN92" s="1"/>
      <c r="JHO92" s="1"/>
      <c r="JHP92" s="1"/>
      <c r="JHQ92" s="1"/>
      <c r="JHR92" s="1"/>
      <c r="JHS92" s="1"/>
      <c r="JHT92" s="1"/>
      <c r="JHU92" s="1"/>
      <c r="JHV92" s="1"/>
      <c r="JHW92" s="1"/>
      <c r="JHX92" s="1"/>
      <c r="JHY92" s="1"/>
      <c r="JHZ92" s="1"/>
      <c r="JIA92" s="1"/>
      <c r="JIB92" s="1"/>
      <c r="JIC92" s="1"/>
      <c r="JID92" s="1"/>
      <c r="JIE92" s="1"/>
      <c r="JIF92" s="1"/>
      <c r="JIG92" s="1"/>
      <c r="JIH92" s="1"/>
      <c r="JII92" s="1"/>
      <c r="JIJ92" s="1"/>
      <c r="JIK92" s="1"/>
      <c r="JIL92" s="1"/>
      <c r="JIM92" s="1"/>
      <c r="JIN92" s="1"/>
      <c r="JIO92" s="1"/>
      <c r="JIP92" s="1"/>
      <c r="JIQ92" s="1"/>
      <c r="JIR92" s="1"/>
      <c r="JIS92" s="1"/>
      <c r="JIT92" s="1"/>
      <c r="JIU92" s="1"/>
      <c r="JIV92" s="1"/>
      <c r="JIW92" s="1"/>
      <c r="JIX92" s="1"/>
      <c r="JIY92" s="1"/>
      <c r="JIZ92" s="1"/>
      <c r="JJA92" s="1"/>
      <c r="JJB92" s="1"/>
      <c r="JJC92" s="1"/>
      <c r="JJD92" s="1"/>
      <c r="JJE92" s="1"/>
      <c r="JJF92" s="1"/>
      <c r="JJG92" s="1"/>
      <c r="JJH92" s="1"/>
      <c r="JJI92" s="1"/>
      <c r="JJJ92" s="1"/>
      <c r="JJK92" s="1"/>
      <c r="JJL92" s="1"/>
      <c r="JJM92" s="1"/>
      <c r="JJN92" s="1"/>
      <c r="JJO92" s="1"/>
      <c r="JJP92" s="1"/>
      <c r="JJQ92" s="1"/>
      <c r="JJR92" s="1"/>
      <c r="JJS92" s="1"/>
      <c r="JJT92" s="1"/>
      <c r="JJU92" s="1"/>
      <c r="JJV92" s="1"/>
      <c r="JJW92" s="1"/>
      <c r="JJX92" s="1"/>
      <c r="JJY92" s="1"/>
      <c r="JJZ92" s="1"/>
      <c r="JKA92" s="1"/>
      <c r="JKB92" s="1"/>
      <c r="JKC92" s="1"/>
      <c r="JKD92" s="1"/>
      <c r="JKE92" s="1"/>
      <c r="JKF92" s="1"/>
      <c r="JKG92" s="1"/>
      <c r="JKH92" s="1"/>
      <c r="JKI92" s="1"/>
      <c r="JKJ92" s="1"/>
      <c r="JKK92" s="1"/>
      <c r="JKL92" s="1"/>
      <c r="JKM92" s="1"/>
      <c r="JKN92" s="1"/>
      <c r="JKO92" s="1"/>
      <c r="JKP92" s="1"/>
      <c r="JKQ92" s="1"/>
      <c r="JKR92" s="1"/>
      <c r="JKS92" s="1"/>
      <c r="JKT92" s="1"/>
      <c r="JKU92" s="1"/>
      <c r="JKV92" s="1"/>
      <c r="JKW92" s="1"/>
      <c r="JKX92" s="1"/>
      <c r="JKY92" s="1"/>
      <c r="JKZ92" s="1"/>
      <c r="JLA92" s="1"/>
      <c r="JLB92" s="1"/>
      <c r="JLC92" s="1"/>
      <c r="JLD92" s="1"/>
      <c r="JLE92" s="1"/>
      <c r="JLF92" s="1"/>
      <c r="JLG92" s="1"/>
      <c r="JLH92" s="1"/>
      <c r="JLI92" s="1"/>
      <c r="JLJ92" s="1"/>
      <c r="JLK92" s="1"/>
      <c r="JLL92" s="1"/>
      <c r="JLM92" s="1"/>
      <c r="JLN92" s="1"/>
      <c r="JLO92" s="1"/>
      <c r="JLP92" s="1"/>
      <c r="JLQ92" s="1"/>
      <c r="JLR92" s="1"/>
      <c r="JLS92" s="1"/>
      <c r="JLT92" s="1"/>
      <c r="JLU92" s="1"/>
      <c r="JLV92" s="1"/>
      <c r="JLW92" s="1"/>
      <c r="JLX92" s="1"/>
      <c r="JLY92" s="1"/>
      <c r="JLZ92" s="1"/>
      <c r="JMA92" s="1"/>
      <c r="JMB92" s="1"/>
      <c r="JMC92" s="1"/>
      <c r="JMD92" s="1"/>
      <c r="JME92" s="1"/>
      <c r="JMF92" s="1"/>
      <c r="JMG92" s="1"/>
      <c r="JMH92" s="1"/>
      <c r="JMI92" s="1"/>
      <c r="JMJ92" s="1"/>
      <c r="JMK92" s="1"/>
      <c r="JML92" s="1"/>
      <c r="JMM92" s="1"/>
      <c r="JMN92" s="1"/>
      <c r="JMO92" s="1"/>
      <c r="JMP92" s="1"/>
      <c r="JMQ92" s="1"/>
      <c r="JMR92" s="1"/>
      <c r="JMS92" s="1"/>
      <c r="JMT92" s="1"/>
      <c r="JMU92" s="1"/>
      <c r="JMV92" s="1"/>
      <c r="JMW92" s="1"/>
      <c r="JMX92" s="1"/>
      <c r="JMY92" s="1"/>
      <c r="JMZ92" s="1"/>
      <c r="JNA92" s="1"/>
      <c r="JNB92" s="1"/>
      <c r="JNC92" s="1"/>
      <c r="JND92" s="1"/>
      <c r="JNE92" s="1"/>
      <c r="JNF92" s="1"/>
      <c r="JNG92" s="1"/>
      <c r="JNH92" s="1"/>
      <c r="JNI92" s="1"/>
      <c r="JNJ92" s="1"/>
      <c r="JNK92" s="1"/>
      <c r="JNL92" s="1"/>
      <c r="JNM92" s="1"/>
      <c r="JNN92" s="1"/>
      <c r="JNO92" s="1"/>
      <c r="JNP92" s="1"/>
      <c r="JNQ92" s="1"/>
      <c r="JNR92" s="1"/>
      <c r="JNS92" s="1"/>
      <c r="JNT92" s="1"/>
      <c r="JNU92" s="1"/>
      <c r="JNV92" s="1"/>
      <c r="JNW92" s="1"/>
      <c r="JNX92" s="1"/>
      <c r="JNY92" s="1"/>
      <c r="JNZ92" s="1"/>
      <c r="JOA92" s="1"/>
      <c r="JOB92" s="1"/>
      <c r="JOC92" s="1"/>
      <c r="JOD92" s="1"/>
      <c r="JOE92" s="1"/>
      <c r="JOF92" s="1"/>
      <c r="JOG92" s="1"/>
      <c r="JOH92" s="1"/>
      <c r="JOI92" s="1"/>
      <c r="JOJ92" s="1"/>
      <c r="JOK92" s="1"/>
      <c r="JOL92" s="1"/>
      <c r="JOM92" s="1"/>
      <c r="JON92" s="1"/>
      <c r="JOO92" s="1"/>
      <c r="JOP92" s="1"/>
      <c r="JOQ92" s="1"/>
      <c r="JOR92" s="1"/>
      <c r="JOS92" s="1"/>
      <c r="JOT92" s="1"/>
      <c r="JOU92" s="1"/>
      <c r="JOV92" s="1"/>
      <c r="JOW92" s="1"/>
      <c r="JOX92" s="1"/>
      <c r="JOY92" s="1"/>
      <c r="JOZ92" s="1"/>
      <c r="JPA92" s="1"/>
      <c r="JPB92" s="1"/>
      <c r="JPC92" s="1"/>
      <c r="JPD92" s="1"/>
      <c r="JPE92" s="1"/>
      <c r="JPF92" s="1"/>
      <c r="JPG92" s="1"/>
      <c r="JPH92" s="1"/>
      <c r="JPI92" s="1"/>
      <c r="JPJ92" s="1"/>
      <c r="JPK92" s="1"/>
      <c r="JPL92" s="1"/>
      <c r="JPM92" s="1"/>
      <c r="JPN92" s="1"/>
      <c r="JPO92" s="1"/>
      <c r="JPP92" s="1"/>
      <c r="JPQ92" s="1"/>
      <c r="JPR92" s="1"/>
      <c r="JPS92" s="1"/>
      <c r="JPT92" s="1"/>
      <c r="JPU92" s="1"/>
      <c r="JPV92" s="1"/>
      <c r="JPW92" s="1"/>
      <c r="JPX92" s="1"/>
      <c r="JPY92" s="1"/>
      <c r="JPZ92" s="1"/>
      <c r="JQA92" s="1"/>
      <c r="JQB92" s="1"/>
      <c r="JQC92" s="1"/>
      <c r="JQD92" s="1"/>
      <c r="JQE92" s="1"/>
      <c r="JQF92" s="1"/>
      <c r="JQG92" s="1"/>
      <c r="JQH92" s="1"/>
      <c r="JQI92" s="1"/>
      <c r="JQJ92" s="1"/>
      <c r="JQK92" s="1"/>
      <c r="JQL92" s="1"/>
      <c r="JQM92" s="1"/>
      <c r="JQN92" s="1"/>
      <c r="JQO92" s="1"/>
      <c r="JQP92" s="1"/>
      <c r="JQQ92" s="1"/>
      <c r="JQR92" s="1"/>
      <c r="JQS92" s="1"/>
      <c r="JQT92" s="1"/>
      <c r="JQU92" s="1"/>
      <c r="JQV92" s="1"/>
      <c r="JQW92" s="1"/>
      <c r="JQX92" s="1"/>
      <c r="JQY92" s="1"/>
      <c r="JQZ92" s="1"/>
      <c r="JRA92" s="1"/>
      <c r="JRB92" s="1"/>
      <c r="JRC92" s="1"/>
      <c r="JRD92" s="1"/>
      <c r="JRE92" s="1"/>
      <c r="JRF92" s="1"/>
      <c r="JRG92" s="1"/>
      <c r="JRH92" s="1"/>
      <c r="JRI92" s="1"/>
      <c r="JRJ92" s="1"/>
      <c r="JRK92" s="1"/>
      <c r="JRL92" s="1"/>
      <c r="JRM92" s="1"/>
      <c r="JRN92" s="1"/>
      <c r="JRO92" s="1"/>
      <c r="JRP92" s="1"/>
      <c r="JRQ92" s="1"/>
      <c r="JRR92" s="1"/>
      <c r="JRS92" s="1"/>
      <c r="JRT92" s="1"/>
      <c r="JRU92" s="1"/>
      <c r="JRV92" s="1"/>
      <c r="JRW92" s="1"/>
      <c r="JRX92" s="1"/>
      <c r="JRY92" s="1"/>
      <c r="JRZ92" s="1"/>
      <c r="JSA92" s="1"/>
      <c r="JSB92" s="1"/>
      <c r="JSC92" s="1"/>
      <c r="JSD92" s="1"/>
      <c r="JSE92" s="1"/>
      <c r="JSF92" s="1"/>
      <c r="JSG92" s="1"/>
      <c r="JSH92" s="1"/>
      <c r="JSI92" s="1"/>
      <c r="JSJ92" s="1"/>
      <c r="JSK92" s="1"/>
      <c r="JSL92" s="1"/>
      <c r="JSM92" s="1"/>
      <c r="JSN92" s="1"/>
      <c r="JSO92" s="1"/>
      <c r="JSP92" s="1"/>
      <c r="JSQ92" s="1"/>
      <c r="JSR92" s="1"/>
      <c r="JSS92" s="1"/>
      <c r="JST92" s="1"/>
      <c r="JSU92" s="1"/>
      <c r="JSV92" s="1"/>
      <c r="JSW92" s="1"/>
      <c r="JSX92" s="1"/>
      <c r="JSY92" s="1"/>
      <c r="JSZ92" s="1"/>
      <c r="JTA92" s="1"/>
      <c r="JTB92" s="1"/>
      <c r="JTC92" s="1"/>
      <c r="JTD92" s="1"/>
      <c r="JTE92" s="1"/>
      <c r="JTF92" s="1"/>
      <c r="JTG92" s="1"/>
      <c r="JTH92" s="1"/>
      <c r="JTI92" s="1"/>
      <c r="JTJ92" s="1"/>
      <c r="JTK92" s="1"/>
      <c r="JTL92" s="1"/>
      <c r="JTM92" s="1"/>
      <c r="JTN92" s="1"/>
      <c r="JTO92" s="1"/>
      <c r="JTP92" s="1"/>
      <c r="JTQ92" s="1"/>
      <c r="JTR92" s="1"/>
      <c r="JTS92" s="1"/>
      <c r="JTT92" s="1"/>
      <c r="JTU92" s="1"/>
      <c r="JTV92" s="1"/>
      <c r="JTW92" s="1"/>
      <c r="JTX92" s="1"/>
      <c r="JTY92" s="1"/>
      <c r="JTZ92" s="1"/>
      <c r="JUA92" s="1"/>
      <c r="JUB92" s="1"/>
      <c r="JUC92" s="1"/>
      <c r="JUD92" s="1"/>
      <c r="JUE92" s="1"/>
      <c r="JUF92" s="1"/>
      <c r="JUG92" s="1"/>
      <c r="JUH92" s="1"/>
      <c r="JUI92" s="1"/>
      <c r="JUJ92" s="1"/>
      <c r="JUK92" s="1"/>
      <c r="JUL92" s="1"/>
      <c r="JUM92" s="1"/>
      <c r="JUN92" s="1"/>
      <c r="JUO92" s="1"/>
      <c r="JUP92" s="1"/>
      <c r="JUQ92" s="1"/>
      <c r="JUR92" s="1"/>
      <c r="JUS92" s="1"/>
      <c r="JUT92" s="1"/>
      <c r="JUU92" s="1"/>
      <c r="JUV92" s="1"/>
      <c r="JUW92" s="1"/>
      <c r="JUX92" s="1"/>
      <c r="JUY92" s="1"/>
      <c r="JUZ92" s="1"/>
      <c r="JVA92" s="1"/>
      <c r="JVB92" s="1"/>
      <c r="JVC92" s="1"/>
      <c r="JVD92" s="1"/>
      <c r="JVE92" s="1"/>
      <c r="JVF92" s="1"/>
      <c r="JVG92" s="1"/>
      <c r="JVH92" s="1"/>
      <c r="JVI92" s="1"/>
      <c r="JVJ92" s="1"/>
      <c r="JVK92" s="1"/>
      <c r="JVL92" s="1"/>
      <c r="JVM92" s="1"/>
      <c r="JVN92" s="1"/>
      <c r="JVO92" s="1"/>
      <c r="JVP92" s="1"/>
      <c r="JVQ92" s="1"/>
      <c r="JVR92" s="1"/>
      <c r="JVS92" s="1"/>
      <c r="JVT92" s="1"/>
      <c r="JVU92" s="1"/>
      <c r="JVV92" s="1"/>
      <c r="JVW92" s="1"/>
      <c r="JVX92" s="1"/>
      <c r="JVY92" s="1"/>
      <c r="JVZ92" s="1"/>
      <c r="JWA92" s="1"/>
      <c r="JWB92" s="1"/>
      <c r="JWC92" s="1"/>
      <c r="JWD92" s="1"/>
      <c r="JWE92" s="1"/>
      <c r="JWF92" s="1"/>
      <c r="JWG92" s="1"/>
      <c r="JWH92" s="1"/>
      <c r="JWI92" s="1"/>
      <c r="JWJ92" s="1"/>
      <c r="JWK92" s="1"/>
      <c r="JWL92" s="1"/>
      <c r="JWM92" s="1"/>
      <c r="JWN92" s="1"/>
      <c r="JWO92" s="1"/>
      <c r="JWP92" s="1"/>
      <c r="JWQ92" s="1"/>
      <c r="JWR92" s="1"/>
      <c r="JWS92" s="1"/>
      <c r="JWT92" s="1"/>
      <c r="JWU92" s="1"/>
      <c r="JWV92" s="1"/>
      <c r="JWW92" s="1"/>
      <c r="JWX92" s="1"/>
      <c r="JWY92" s="1"/>
      <c r="JWZ92" s="1"/>
      <c r="JXA92" s="1"/>
      <c r="JXB92" s="1"/>
      <c r="JXC92" s="1"/>
      <c r="JXD92" s="1"/>
      <c r="JXE92" s="1"/>
      <c r="JXF92" s="1"/>
      <c r="JXG92" s="1"/>
      <c r="JXH92" s="1"/>
      <c r="JXI92" s="1"/>
      <c r="JXJ92" s="1"/>
      <c r="JXK92" s="1"/>
      <c r="JXL92" s="1"/>
      <c r="JXM92" s="1"/>
      <c r="JXN92" s="1"/>
      <c r="JXO92" s="1"/>
      <c r="JXP92" s="1"/>
      <c r="JXQ92" s="1"/>
      <c r="JXR92" s="1"/>
      <c r="JXS92" s="1"/>
      <c r="JXT92" s="1"/>
      <c r="JXU92" s="1"/>
      <c r="JXV92" s="1"/>
      <c r="JXW92" s="1"/>
      <c r="JXX92" s="1"/>
      <c r="JXY92" s="1"/>
      <c r="JXZ92" s="1"/>
      <c r="JYA92" s="1"/>
      <c r="JYB92" s="1"/>
      <c r="JYC92" s="1"/>
      <c r="JYD92" s="1"/>
      <c r="JYE92" s="1"/>
      <c r="JYF92" s="1"/>
      <c r="JYG92" s="1"/>
      <c r="JYH92" s="1"/>
      <c r="JYI92" s="1"/>
      <c r="JYJ92" s="1"/>
      <c r="JYK92" s="1"/>
      <c r="JYL92" s="1"/>
      <c r="JYM92" s="1"/>
      <c r="JYN92" s="1"/>
      <c r="JYO92" s="1"/>
      <c r="JYP92" s="1"/>
      <c r="JYQ92" s="1"/>
      <c r="JYR92" s="1"/>
      <c r="JYS92" s="1"/>
      <c r="JYT92" s="1"/>
      <c r="JYU92" s="1"/>
      <c r="JYV92" s="1"/>
      <c r="JYW92" s="1"/>
      <c r="JYX92" s="1"/>
      <c r="JYY92" s="1"/>
      <c r="JYZ92" s="1"/>
      <c r="JZA92" s="1"/>
      <c r="JZB92" s="1"/>
      <c r="JZC92" s="1"/>
      <c r="JZD92" s="1"/>
      <c r="JZE92" s="1"/>
      <c r="JZF92" s="1"/>
      <c r="JZG92" s="1"/>
      <c r="JZH92" s="1"/>
      <c r="JZI92" s="1"/>
      <c r="JZJ92" s="1"/>
      <c r="JZK92" s="1"/>
      <c r="JZL92" s="1"/>
      <c r="JZM92" s="1"/>
      <c r="JZN92" s="1"/>
      <c r="JZO92" s="1"/>
      <c r="JZP92" s="1"/>
      <c r="JZQ92" s="1"/>
      <c r="JZR92" s="1"/>
      <c r="JZS92" s="1"/>
      <c r="JZT92" s="1"/>
      <c r="JZU92" s="1"/>
      <c r="JZV92" s="1"/>
      <c r="JZW92" s="1"/>
      <c r="JZX92" s="1"/>
      <c r="JZY92" s="1"/>
      <c r="JZZ92" s="1"/>
      <c r="KAA92" s="1"/>
      <c r="KAB92" s="1"/>
      <c r="KAC92" s="1"/>
      <c r="KAD92" s="1"/>
      <c r="KAE92" s="1"/>
      <c r="KAF92" s="1"/>
      <c r="KAG92" s="1"/>
      <c r="KAH92" s="1"/>
      <c r="KAI92" s="1"/>
      <c r="KAJ92" s="1"/>
      <c r="KAK92" s="1"/>
      <c r="KAL92" s="1"/>
      <c r="KAM92" s="1"/>
      <c r="KAN92" s="1"/>
      <c r="KAO92" s="1"/>
      <c r="KAP92" s="1"/>
      <c r="KAQ92" s="1"/>
      <c r="KAR92" s="1"/>
      <c r="KAS92" s="1"/>
      <c r="KAT92" s="1"/>
      <c r="KAU92" s="1"/>
      <c r="KAV92" s="1"/>
      <c r="KAW92" s="1"/>
      <c r="KAX92" s="1"/>
      <c r="KAY92" s="1"/>
      <c r="KAZ92" s="1"/>
      <c r="KBA92" s="1"/>
      <c r="KBB92" s="1"/>
      <c r="KBC92" s="1"/>
      <c r="KBD92" s="1"/>
      <c r="KBE92" s="1"/>
      <c r="KBF92" s="1"/>
      <c r="KBG92" s="1"/>
      <c r="KBH92" s="1"/>
      <c r="KBI92" s="1"/>
      <c r="KBJ92" s="1"/>
      <c r="KBK92" s="1"/>
      <c r="KBL92" s="1"/>
      <c r="KBM92" s="1"/>
      <c r="KBN92" s="1"/>
      <c r="KBO92" s="1"/>
      <c r="KBP92" s="1"/>
      <c r="KBQ92" s="1"/>
      <c r="KBR92" s="1"/>
      <c r="KBS92" s="1"/>
      <c r="KBT92" s="1"/>
      <c r="KBU92" s="1"/>
      <c r="KBV92" s="1"/>
      <c r="KBW92" s="1"/>
      <c r="KBX92" s="1"/>
      <c r="KBY92" s="1"/>
      <c r="KBZ92" s="1"/>
      <c r="KCA92" s="1"/>
      <c r="KCB92" s="1"/>
      <c r="KCC92" s="1"/>
      <c r="KCD92" s="1"/>
      <c r="KCE92" s="1"/>
      <c r="KCF92" s="1"/>
      <c r="KCG92" s="1"/>
      <c r="KCH92" s="1"/>
      <c r="KCI92" s="1"/>
      <c r="KCJ92" s="1"/>
      <c r="KCK92" s="1"/>
      <c r="KCL92" s="1"/>
      <c r="KCM92" s="1"/>
      <c r="KCN92" s="1"/>
      <c r="KCO92" s="1"/>
      <c r="KCP92" s="1"/>
      <c r="KCQ92" s="1"/>
      <c r="KCR92" s="1"/>
      <c r="KCS92" s="1"/>
      <c r="KCT92" s="1"/>
      <c r="KCU92" s="1"/>
      <c r="KCV92" s="1"/>
      <c r="KCW92" s="1"/>
      <c r="KCX92" s="1"/>
      <c r="KCY92" s="1"/>
      <c r="KCZ92" s="1"/>
      <c r="KDA92" s="1"/>
      <c r="KDB92" s="1"/>
      <c r="KDC92" s="1"/>
      <c r="KDD92" s="1"/>
      <c r="KDE92" s="1"/>
      <c r="KDF92" s="1"/>
      <c r="KDG92" s="1"/>
      <c r="KDH92" s="1"/>
      <c r="KDI92" s="1"/>
      <c r="KDJ92" s="1"/>
      <c r="KDK92" s="1"/>
      <c r="KDL92" s="1"/>
      <c r="KDM92" s="1"/>
      <c r="KDN92" s="1"/>
      <c r="KDO92" s="1"/>
      <c r="KDP92" s="1"/>
      <c r="KDQ92" s="1"/>
      <c r="KDR92" s="1"/>
      <c r="KDS92" s="1"/>
      <c r="KDT92" s="1"/>
      <c r="KDU92" s="1"/>
      <c r="KDV92" s="1"/>
      <c r="KDW92" s="1"/>
      <c r="KDX92" s="1"/>
      <c r="KDY92" s="1"/>
      <c r="KDZ92" s="1"/>
      <c r="KEA92" s="1"/>
      <c r="KEB92" s="1"/>
      <c r="KEC92" s="1"/>
      <c r="KED92" s="1"/>
      <c r="KEE92" s="1"/>
      <c r="KEF92" s="1"/>
      <c r="KEG92" s="1"/>
      <c r="KEH92" s="1"/>
      <c r="KEI92" s="1"/>
      <c r="KEJ92" s="1"/>
      <c r="KEK92" s="1"/>
      <c r="KEL92" s="1"/>
      <c r="KEM92" s="1"/>
      <c r="KEN92" s="1"/>
      <c r="KEO92" s="1"/>
      <c r="KEP92" s="1"/>
      <c r="KEQ92" s="1"/>
      <c r="KER92" s="1"/>
      <c r="KES92" s="1"/>
      <c r="KET92" s="1"/>
      <c r="KEU92" s="1"/>
      <c r="KEV92" s="1"/>
      <c r="KEW92" s="1"/>
      <c r="KEX92" s="1"/>
      <c r="KEY92" s="1"/>
      <c r="KEZ92" s="1"/>
      <c r="KFA92" s="1"/>
      <c r="KFB92" s="1"/>
      <c r="KFC92" s="1"/>
      <c r="KFD92" s="1"/>
      <c r="KFE92" s="1"/>
      <c r="KFF92" s="1"/>
      <c r="KFG92" s="1"/>
      <c r="KFH92" s="1"/>
      <c r="KFI92" s="1"/>
      <c r="KFJ92" s="1"/>
      <c r="KFK92" s="1"/>
      <c r="KFL92" s="1"/>
      <c r="KFM92" s="1"/>
      <c r="KFN92" s="1"/>
      <c r="KFO92" s="1"/>
      <c r="KFP92" s="1"/>
      <c r="KFQ92" s="1"/>
      <c r="KFR92" s="1"/>
      <c r="KFS92" s="1"/>
      <c r="KFT92" s="1"/>
      <c r="KFU92" s="1"/>
      <c r="KFV92" s="1"/>
      <c r="KFW92" s="1"/>
      <c r="KFX92" s="1"/>
      <c r="KFY92" s="1"/>
      <c r="KFZ92" s="1"/>
      <c r="KGA92" s="1"/>
      <c r="KGB92" s="1"/>
      <c r="KGC92" s="1"/>
      <c r="KGD92" s="1"/>
      <c r="KGE92" s="1"/>
      <c r="KGF92" s="1"/>
      <c r="KGG92" s="1"/>
      <c r="KGH92" s="1"/>
      <c r="KGI92" s="1"/>
      <c r="KGJ92" s="1"/>
      <c r="KGK92" s="1"/>
      <c r="KGL92" s="1"/>
      <c r="KGM92" s="1"/>
      <c r="KGN92" s="1"/>
      <c r="KGO92" s="1"/>
      <c r="KGP92" s="1"/>
      <c r="KGQ92" s="1"/>
      <c r="KGR92" s="1"/>
      <c r="KGS92" s="1"/>
      <c r="KGT92" s="1"/>
      <c r="KGU92" s="1"/>
      <c r="KGV92" s="1"/>
      <c r="KGW92" s="1"/>
      <c r="KGX92" s="1"/>
      <c r="KGY92" s="1"/>
      <c r="KGZ92" s="1"/>
      <c r="KHA92" s="1"/>
      <c r="KHB92" s="1"/>
      <c r="KHC92" s="1"/>
      <c r="KHD92" s="1"/>
      <c r="KHE92" s="1"/>
      <c r="KHF92" s="1"/>
      <c r="KHG92" s="1"/>
      <c r="KHH92" s="1"/>
      <c r="KHI92" s="1"/>
      <c r="KHJ92" s="1"/>
      <c r="KHK92" s="1"/>
      <c r="KHL92" s="1"/>
      <c r="KHM92" s="1"/>
      <c r="KHN92" s="1"/>
      <c r="KHO92" s="1"/>
      <c r="KHP92" s="1"/>
      <c r="KHQ92" s="1"/>
      <c r="KHR92" s="1"/>
      <c r="KHS92" s="1"/>
      <c r="KHT92" s="1"/>
      <c r="KHU92" s="1"/>
      <c r="KHV92" s="1"/>
      <c r="KHW92" s="1"/>
      <c r="KHX92" s="1"/>
      <c r="KHY92" s="1"/>
      <c r="KHZ92" s="1"/>
      <c r="KIA92" s="1"/>
      <c r="KIB92" s="1"/>
      <c r="KIC92" s="1"/>
      <c r="KID92" s="1"/>
      <c r="KIE92" s="1"/>
      <c r="KIF92" s="1"/>
      <c r="KIG92" s="1"/>
      <c r="KIH92" s="1"/>
      <c r="KII92" s="1"/>
      <c r="KIJ92" s="1"/>
      <c r="KIK92" s="1"/>
      <c r="KIL92" s="1"/>
      <c r="KIM92" s="1"/>
      <c r="KIN92" s="1"/>
      <c r="KIO92" s="1"/>
      <c r="KIP92" s="1"/>
      <c r="KIQ92" s="1"/>
      <c r="KIR92" s="1"/>
      <c r="KIS92" s="1"/>
      <c r="KIT92" s="1"/>
      <c r="KIU92" s="1"/>
      <c r="KIV92" s="1"/>
      <c r="KIW92" s="1"/>
      <c r="KIX92" s="1"/>
      <c r="KIY92" s="1"/>
      <c r="KIZ92" s="1"/>
      <c r="KJA92" s="1"/>
      <c r="KJB92" s="1"/>
      <c r="KJC92" s="1"/>
      <c r="KJD92" s="1"/>
      <c r="KJE92" s="1"/>
      <c r="KJF92" s="1"/>
      <c r="KJG92" s="1"/>
      <c r="KJH92" s="1"/>
      <c r="KJI92" s="1"/>
      <c r="KJJ92" s="1"/>
      <c r="KJK92" s="1"/>
      <c r="KJL92" s="1"/>
      <c r="KJM92" s="1"/>
      <c r="KJN92" s="1"/>
      <c r="KJO92" s="1"/>
      <c r="KJP92" s="1"/>
      <c r="KJQ92" s="1"/>
      <c r="KJR92" s="1"/>
      <c r="KJS92" s="1"/>
      <c r="KJT92" s="1"/>
      <c r="KJU92" s="1"/>
      <c r="KJV92" s="1"/>
      <c r="KJW92" s="1"/>
      <c r="KJX92" s="1"/>
      <c r="KJY92" s="1"/>
      <c r="KJZ92" s="1"/>
      <c r="KKA92" s="1"/>
      <c r="KKB92" s="1"/>
      <c r="KKC92" s="1"/>
      <c r="KKD92" s="1"/>
      <c r="KKE92" s="1"/>
      <c r="KKF92" s="1"/>
      <c r="KKG92" s="1"/>
      <c r="KKH92" s="1"/>
      <c r="KKI92" s="1"/>
      <c r="KKJ92" s="1"/>
      <c r="KKK92" s="1"/>
      <c r="KKL92" s="1"/>
      <c r="KKM92" s="1"/>
      <c r="KKN92" s="1"/>
      <c r="KKO92" s="1"/>
      <c r="KKP92" s="1"/>
      <c r="KKQ92" s="1"/>
      <c r="KKR92" s="1"/>
      <c r="KKS92" s="1"/>
      <c r="KKT92" s="1"/>
      <c r="KKU92" s="1"/>
      <c r="KKV92" s="1"/>
      <c r="KKW92" s="1"/>
      <c r="KKX92" s="1"/>
      <c r="KKY92" s="1"/>
      <c r="KKZ92" s="1"/>
      <c r="KLA92" s="1"/>
      <c r="KLB92" s="1"/>
      <c r="KLC92" s="1"/>
      <c r="KLD92" s="1"/>
      <c r="KLE92" s="1"/>
      <c r="KLF92" s="1"/>
      <c r="KLG92" s="1"/>
      <c r="KLH92" s="1"/>
      <c r="KLI92" s="1"/>
      <c r="KLJ92" s="1"/>
      <c r="KLK92" s="1"/>
      <c r="KLL92" s="1"/>
      <c r="KLM92" s="1"/>
      <c r="KLN92" s="1"/>
      <c r="KLO92" s="1"/>
      <c r="KLP92" s="1"/>
      <c r="KLQ92" s="1"/>
      <c r="KLR92" s="1"/>
      <c r="KLS92" s="1"/>
      <c r="KLT92" s="1"/>
      <c r="KLU92" s="1"/>
      <c r="KLV92" s="1"/>
      <c r="KLW92" s="1"/>
      <c r="KLX92" s="1"/>
      <c r="KLY92" s="1"/>
      <c r="KLZ92" s="1"/>
      <c r="KMA92" s="1"/>
      <c r="KMB92" s="1"/>
      <c r="KMC92" s="1"/>
      <c r="KMD92" s="1"/>
      <c r="KME92" s="1"/>
      <c r="KMF92" s="1"/>
      <c r="KMG92" s="1"/>
      <c r="KMH92" s="1"/>
      <c r="KMI92" s="1"/>
      <c r="KMJ92" s="1"/>
      <c r="KMK92" s="1"/>
      <c r="KML92" s="1"/>
      <c r="KMM92" s="1"/>
      <c r="KMN92" s="1"/>
      <c r="KMO92" s="1"/>
      <c r="KMP92" s="1"/>
      <c r="KMQ92" s="1"/>
      <c r="KMR92" s="1"/>
      <c r="KMS92" s="1"/>
      <c r="KMT92" s="1"/>
      <c r="KMU92" s="1"/>
      <c r="KMV92" s="1"/>
      <c r="KMW92" s="1"/>
      <c r="KMX92" s="1"/>
      <c r="KMY92" s="1"/>
      <c r="KMZ92" s="1"/>
      <c r="KNA92" s="1"/>
      <c r="KNB92" s="1"/>
      <c r="KNC92" s="1"/>
      <c r="KND92" s="1"/>
      <c r="KNE92" s="1"/>
      <c r="KNF92" s="1"/>
      <c r="KNG92" s="1"/>
      <c r="KNH92" s="1"/>
      <c r="KNI92" s="1"/>
      <c r="KNJ92" s="1"/>
      <c r="KNK92" s="1"/>
      <c r="KNL92" s="1"/>
      <c r="KNM92" s="1"/>
      <c r="KNN92" s="1"/>
      <c r="KNO92" s="1"/>
      <c r="KNP92" s="1"/>
      <c r="KNQ92" s="1"/>
      <c r="KNR92" s="1"/>
      <c r="KNS92" s="1"/>
      <c r="KNT92" s="1"/>
      <c r="KNU92" s="1"/>
      <c r="KNV92" s="1"/>
      <c r="KNW92" s="1"/>
      <c r="KNX92" s="1"/>
      <c r="KNY92" s="1"/>
      <c r="KNZ92" s="1"/>
      <c r="KOA92" s="1"/>
      <c r="KOB92" s="1"/>
      <c r="KOC92" s="1"/>
      <c r="KOD92" s="1"/>
      <c r="KOE92" s="1"/>
      <c r="KOF92" s="1"/>
      <c r="KOG92" s="1"/>
      <c r="KOH92" s="1"/>
      <c r="KOI92" s="1"/>
      <c r="KOJ92" s="1"/>
      <c r="KOK92" s="1"/>
      <c r="KOL92" s="1"/>
      <c r="KOM92" s="1"/>
      <c r="KON92" s="1"/>
      <c r="KOO92" s="1"/>
      <c r="KOP92" s="1"/>
      <c r="KOQ92" s="1"/>
      <c r="KOR92" s="1"/>
      <c r="KOS92" s="1"/>
      <c r="KOT92" s="1"/>
      <c r="KOU92" s="1"/>
      <c r="KOV92" s="1"/>
      <c r="KOW92" s="1"/>
      <c r="KOX92" s="1"/>
      <c r="KOY92" s="1"/>
      <c r="KOZ92" s="1"/>
      <c r="KPA92" s="1"/>
      <c r="KPB92" s="1"/>
      <c r="KPC92" s="1"/>
      <c r="KPD92" s="1"/>
      <c r="KPE92" s="1"/>
      <c r="KPF92" s="1"/>
      <c r="KPG92" s="1"/>
      <c r="KPH92" s="1"/>
      <c r="KPI92" s="1"/>
      <c r="KPJ92" s="1"/>
      <c r="KPK92" s="1"/>
      <c r="KPL92" s="1"/>
      <c r="KPM92" s="1"/>
      <c r="KPN92" s="1"/>
      <c r="KPO92" s="1"/>
      <c r="KPP92" s="1"/>
      <c r="KPQ92" s="1"/>
      <c r="KPR92" s="1"/>
      <c r="KPS92" s="1"/>
      <c r="KPT92" s="1"/>
      <c r="KPU92" s="1"/>
      <c r="KPV92" s="1"/>
      <c r="KPW92" s="1"/>
      <c r="KPX92" s="1"/>
      <c r="KPY92" s="1"/>
      <c r="KPZ92" s="1"/>
      <c r="KQA92" s="1"/>
      <c r="KQB92" s="1"/>
      <c r="KQC92" s="1"/>
      <c r="KQD92" s="1"/>
      <c r="KQE92" s="1"/>
      <c r="KQF92" s="1"/>
      <c r="KQG92" s="1"/>
      <c r="KQH92" s="1"/>
      <c r="KQI92" s="1"/>
      <c r="KQJ92" s="1"/>
      <c r="KQK92" s="1"/>
      <c r="KQL92" s="1"/>
      <c r="KQM92" s="1"/>
      <c r="KQN92" s="1"/>
      <c r="KQO92" s="1"/>
      <c r="KQP92" s="1"/>
      <c r="KQQ92" s="1"/>
      <c r="KQR92" s="1"/>
      <c r="KQS92" s="1"/>
      <c r="KQT92" s="1"/>
      <c r="KQU92" s="1"/>
      <c r="KQV92" s="1"/>
      <c r="KQW92" s="1"/>
      <c r="KQX92" s="1"/>
      <c r="KQY92" s="1"/>
      <c r="KQZ92" s="1"/>
      <c r="KRA92" s="1"/>
      <c r="KRB92" s="1"/>
      <c r="KRC92" s="1"/>
      <c r="KRD92" s="1"/>
      <c r="KRE92" s="1"/>
      <c r="KRF92" s="1"/>
      <c r="KRG92" s="1"/>
      <c r="KRH92" s="1"/>
      <c r="KRI92" s="1"/>
      <c r="KRJ92" s="1"/>
      <c r="KRK92" s="1"/>
      <c r="KRL92" s="1"/>
      <c r="KRM92" s="1"/>
      <c r="KRN92" s="1"/>
      <c r="KRO92" s="1"/>
      <c r="KRP92" s="1"/>
      <c r="KRQ92" s="1"/>
      <c r="KRR92" s="1"/>
      <c r="KRS92" s="1"/>
      <c r="KRT92" s="1"/>
      <c r="KRU92" s="1"/>
      <c r="KRV92" s="1"/>
      <c r="KRW92" s="1"/>
      <c r="KRX92" s="1"/>
      <c r="KRY92" s="1"/>
      <c r="KRZ92" s="1"/>
      <c r="KSA92" s="1"/>
      <c r="KSB92" s="1"/>
      <c r="KSC92" s="1"/>
      <c r="KSD92" s="1"/>
      <c r="KSE92" s="1"/>
      <c r="KSF92" s="1"/>
      <c r="KSG92" s="1"/>
      <c r="KSH92" s="1"/>
      <c r="KSI92" s="1"/>
      <c r="KSJ92" s="1"/>
      <c r="KSK92" s="1"/>
      <c r="KSL92" s="1"/>
      <c r="KSM92" s="1"/>
      <c r="KSN92" s="1"/>
      <c r="KSO92" s="1"/>
      <c r="KSP92" s="1"/>
      <c r="KSQ92" s="1"/>
      <c r="KSR92" s="1"/>
      <c r="KSS92" s="1"/>
      <c r="KST92" s="1"/>
      <c r="KSU92" s="1"/>
      <c r="KSV92" s="1"/>
      <c r="KSW92" s="1"/>
      <c r="KSX92" s="1"/>
      <c r="KSY92" s="1"/>
      <c r="KSZ92" s="1"/>
      <c r="KTA92" s="1"/>
      <c r="KTB92" s="1"/>
      <c r="KTC92" s="1"/>
      <c r="KTD92" s="1"/>
      <c r="KTE92" s="1"/>
      <c r="KTF92" s="1"/>
      <c r="KTG92" s="1"/>
      <c r="KTH92" s="1"/>
      <c r="KTI92" s="1"/>
      <c r="KTJ92" s="1"/>
      <c r="KTK92" s="1"/>
      <c r="KTL92" s="1"/>
      <c r="KTM92" s="1"/>
      <c r="KTN92" s="1"/>
      <c r="KTO92" s="1"/>
      <c r="KTP92" s="1"/>
      <c r="KTQ92" s="1"/>
      <c r="KTR92" s="1"/>
      <c r="KTS92" s="1"/>
      <c r="KTT92" s="1"/>
      <c r="KTU92" s="1"/>
      <c r="KTV92" s="1"/>
      <c r="KTW92" s="1"/>
      <c r="KTX92" s="1"/>
      <c r="KTY92" s="1"/>
      <c r="KTZ92" s="1"/>
      <c r="KUA92" s="1"/>
      <c r="KUB92" s="1"/>
      <c r="KUC92" s="1"/>
      <c r="KUD92" s="1"/>
      <c r="KUE92" s="1"/>
      <c r="KUF92" s="1"/>
      <c r="KUG92" s="1"/>
      <c r="KUH92" s="1"/>
      <c r="KUI92" s="1"/>
      <c r="KUJ92" s="1"/>
      <c r="KUK92" s="1"/>
      <c r="KUL92" s="1"/>
      <c r="KUM92" s="1"/>
      <c r="KUN92" s="1"/>
      <c r="KUO92" s="1"/>
      <c r="KUP92" s="1"/>
      <c r="KUQ92" s="1"/>
      <c r="KUR92" s="1"/>
      <c r="KUS92" s="1"/>
      <c r="KUT92" s="1"/>
      <c r="KUU92" s="1"/>
      <c r="KUV92" s="1"/>
      <c r="KUW92" s="1"/>
      <c r="KUX92" s="1"/>
      <c r="KUY92" s="1"/>
      <c r="KUZ92" s="1"/>
      <c r="KVA92" s="1"/>
      <c r="KVB92" s="1"/>
      <c r="KVC92" s="1"/>
      <c r="KVD92" s="1"/>
      <c r="KVE92" s="1"/>
      <c r="KVF92" s="1"/>
      <c r="KVG92" s="1"/>
      <c r="KVH92" s="1"/>
      <c r="KVI92" s="1"/>
      <c r="KVJ92" s="1"/>
      <c r="KVK92" s="1"/>
      <c r="KVL92" s="1"/>
      <c r="KVM92" s="1"/>
      <c r="KVN92" s="1"/>
      <c r="KVO92" s="1"/>
      <c r="KVP92" s="1"/>
      <c r="KVQ92" s="1"/>
      <c r="KVR92" s="1"/>
      <c r="KVS92" s="1"/>
      <c r="KVT92" s="1"/>
      <c r="KVU92" s="1"/>
      <c r="KVV92" s="1"/>
      <c r="KVW92" s="1"/>
      <c r="KVX92" s="1"/>
      <c r="KVY92" s="1"/>
      <c r="KVZ92" s="1"/>
      <c r="KWA92" s="1"/>
      <c r="KWB92" s="1"/>
      <c r="KWC92" s="1"/>
      <c r="KWD92" s="1"/>
      <c r="KWE92" s="1"/>
      <c r="KWF92" s="1"/>
      <c r="KWG92" s="1"/>
      <c r="KWH92" s="1"/>
      <c r="KWI92" s="1"/>
      <c r="KWJ92" s="1"/>
      <c r="KWK92" s="1"/>
      <c r="KWL92" s="1"/>
      <c r="KWM92" s="1"/>
      <c r="KWN92" s="1"/>
      <c r="KWO92" s="1"/>
      <c r="KWP92" s="1"/>
      <c r="KWQ92" s="1"/>
      <c r="KWR92" s="1"/>
      <c r="KWS92" s="1"/>
      <c r="KWT92" s="1"/>
      <c r="KWU92" s="1"/>
      <c r="KWV92" s="1"/>
      <c r="KWW92" s="1"/>
      <c r="KWX92" s="1"/>
      <c r="KWY92" s="1"/>
      <c r="KWZ92" s="1"/>
      <c r="KXA92" s="1"/>
      <c r="KXB92" s="1"/>
      <c r="KXC92" s="1"/>
      <c r="KXD92" s="1"/>
      <c r="KXE92" s="1"/>
      <c r="KXF92" s="1"/>
      <c r="KXG92" s="1"/>
      <c r="KXH92" s="1"/>
      <c r="KXI92" s="1"/>
      <c r="KXJ92" s="1"/>
      <c r="KXK92" s="1"/>
      <c r="KXL92" s="1"/>
      <c r="KXM92" s="1"/>
      <c r="KXN92" s="1"/>
      <c r="KXO92" s="1"/>
      <c r="KXP92" s="1"/>
      <c r="KXQ92" s="1"/>
      <c r="KXR92" s="1"/>
      <c r="KXS92" s="1"/>
      <c r="KXT92" s="1"/>
      <c r="KXU92" s="1"/>
      <c r="KXV92" s="1"/>
      <c r="KXW92" s="1"/>
      <c r="KXX92" s="1"/>
      <c r="KXY92" s="1"/>
      <c r="KXZ92" s="1"/>
      <c r="KYA92" s="1"/>
      <c r="KYB92" s="1"/>
      <c r="KYC92" s="1"/>
      <c r="KYD92" s="1"/>
      <c r="KYE92" s="1"/>
      <c r="KYF92" s="1"/>
      <c r="KYG92" s="1"/>
      <c r="KYH92" s="1"/>
      <c r="KYI92" s="1"/>
      <c r="KYJ92" s="1"/>
      <c r="KYK92" s="1"/>
      <c r="KYL92" s="1"/>
      <c r="KYM92" s="1"/>
      <c r="KYN92" s="1"/>
      <c r="KYO92" s="1"/>
      <c r="KYP92" s="1"/>
      <c r="KYQ92" s="1"/>
      <c r="KYR92" s="1"/>
      <c r="KYS92" s="1"/>
      <c r="KYT92" s="1"/>
      <c r="KYU92" s="1"/>
      <c r="KYV92" s="1"/>
      <c r="KYW92" s="1"/>
      <c r="KYX92" s="1"/>
      <c r="KYY92" s="1"/>
      <c r="KYZ92" s="1"/>
      <c r="KZA92" s="1"/>
      <c r="KZB92" s="1"/>
      <c r="KZC92" s="1"/>
      <c r="KZD92" s="1"/>
      <c r="KZE92" s="1"/>
      <c r="KZF92" s="1"/>
      <c r="KZG92" s="1"/>
      <c r="KZH92" s="1"/>
      <c r="KZI92" s="1"/>
      <c r="KZJ92" s="1"/>
      <c r="KZK92" s="1"/>
      <c r="KZL92" s="1"/>
      <c r="KZM92" s="1"/>
      <c r="KZN92" s="1"/>
      <c r="KZO92" s="1"/>
      <c r="KZP92" s="1"/>
      <c r="KZQ92" s="1"/>
      <c r="KZR92" s="1"/>
      <c r="KZS92" s="1"/>
      <c r="KZT92" s="1"/>
      <c r="KZU92" s="1"/>
      <c r="KZV92" s="1"/>
      <c r="KZW92" s="1"/>
      <c r="KZX92" s="1"/>
      <c r="KZY92" s="1"/>
      <c r="KZZ92" s="1"/>
      <c r="LAA92" s="1"/>
      <c r="LAB92" s="1"/>
      <c r="LAC92" s="1"/>
      <c r="LAD92" s="1"/>
      <c r="LAE92" s="1"/>
      <c r="LAF92" s="1"/>
      <c r="LAG92" s="1"/>
      <c r="LAH92" s="1"/>
      <c r="LAI92" s="1"/>
      <c r="LAJ92" s="1"/>
      <c r="LAK92" s="1"/>
      <c r="LAL92" s="1"/>
      <c r="LAM92" s="1"/>
      <c r="LAN92" s="1"/>
      <c r="LAO92" s="1"/>
      <c r="LAP92" s="1"/>
      <c r="LAQ92" s="1"/>
      <c r="LAR92" s="1"/>
      <c r="LAS92" s="1"/>
      <c r="LAT92" s="1"/>
      <c r="LAU92" s="1"/>
      <c r="LAV92" s="1"/>
      <c r="LAW92" s="1"/>
      <c r="LAX92" s="1"/>
      <c r="LAY92" s="1"/>
      <c r="LAZ92" s="1"/>
      <c r="LBA92" s="1"/>
      <c r="LBB92" s="1"/>
      <c r="LBC92" s="1"/>
      <c r="LBD92" s="1"/>
      <c r="LBE92" s="1"/>
      <c r="LBF92" s="1"/>
      <c r="LBG92" s="1"/>
      <c r="LBH92" s="1"/>
      <c r="LBI92" s="1"/>
      <c r="LBJ92" s="1"/>
      <c r="LBK92" s="1"/>
      <c r="LBL92" s="1"/>
      <c r="LBM92" s="1"/>
      <c r="LBN92" s="1"/>
      <c r="LBO92" s="1"/>
      <c r="LBP92" s="1"/>
      <c r="LBQ92" s="1"/>
      <c r="LBR92" s="1"/>
      <c r="LBS92" s="1"/>
      <c r="LBT92" s="1"/>
      <c r="LBU92" s="1"/>
      <c r="LBV92" s="1"/>
      <c r="LBW92" s="1"/>
      <c r="LBX92" s="1"/>
      <c r="LBY92" s="1"/>
      <c r="LBZ92" s="1"/>
      <c r="LCA92" s="1"/>
      <c r="LCB92" s="1"/>
      <c r="LCC92" s="1"/>
      <c r="LCD92" s="1"/>
      <c r="LCE92" s="1"/>
      <c r="LCF92" s="1"/>
      <c r="LCG92" s="1"/>
      <c r="LCH92" s="1"/>
      <c r="LCI92" s="1"/>
      <c r="LCJ92" s="1"/>
      <c r="LCK92" s="1"/>
      <c r="LCL92" s="1"/>
      <c r="LCM92" s="1"/>
      <c r="LCN92" s="1"/>
      <c r="LCO92" s="1"/>
      <c r="LCP92" s="1"/>
      <c r="LCQ92" s="1"/>
      <c r="LCR92" s="1"/>
      <c r="LCS92" s="1"/>
      <c r="LCT92" s="1"/>
      <c r="LCU92" s="1"/>
      <c r="LCV92" s="1"/>
      <c r="LCW92" s="1"/>
      <c r="LCX92" s="1"/>
      <c r="LCY92" s="1"/>
      <c r="LCZ92" s="1"/>
      <c r="LDA92" s="1"/>
      <c r="LDB92" s="1"/>
      <c r="LDC92" s="1"/>
      <c r="LDD92" s="1"/>
      <c r="LDE92" s="1"/>
      <c r="LDF92" s="1"/>
      <c r="LDG92" s="1"/>
      <c r="LDH92" s="1"/>
      <c r="LDI92" s="1"/>
      <c r="LDJ92" s="1"/>
      <c r="LDK92" s="1"/>
      <c r="LDL92" s="1"/>
      <c r="LDM92" s="1"/>
      <c r="LDN92" s="1"/>
      <c r="LDO92" s="1"/>
      <c r="LDP92" s="1"/>
      <c r="LDQ92" s="1"/>
      <c r="LDR92" s="1"/>
      <c r="LDS92" s="1"/>
      <c r="LDT92" s="1"/>
      <c r="LDU92" s="1"/>
      <c r="LDV92" s="1"/>
      <c r="LDW92" s="1"/>
      <c r="LDX92" s="1"/>
      <c r="LDY92" s="1"/>
      <c r="LDZ92" s="1"/>
      <c r="LEA92" s="1"/>
      <c r="LEB92" s="1"/>
      <c r="LEC92" s="1"/>
      <c r="LED92" s="1"/>
      <c r="LEE92" s="1"/>
      <c r="LEF92" s="1"/>
      <c r="LEG92" s="1"/>
      <c r="LEH92" s="1"/>
      <c r="LEI92" s="1"/>
      <c r="LEJ92" s="1"/>
      <c r="LEK92" s="1"/>
      <c r="LEL92" s="1"/>
      <c r="LEM92" s="1"/>
      <c r="LEN92" s="1"/>
      <c r="LEO92" s="1"/>
      <c r="LEP92" s="1"/>
      <c r="LEQ92" s="1"/>
      <c r="LER92" s="1"/>
      <c r="LES92" s="1"/>
      <c r="LET92" s="1"/>
      <c r="LEU92" s="1"/>
      <c r="LEV92" s="1"/>
      <c r="LEW92" s="1"/>
      <c r="LEX92" s="1"/>
      <c r="LEY92" s="1"/>
      <c r="LEZ92" s="1"/>
      <c r="LFA92" s="1"/>
      <c r="LFB92" s="1"/>
      <c r="LFC92" s="1"/>
      <c r="LFD92" s="1"/>
      <c r="LFE92" s="1"/>
      <c r="LFF92" s="1"/>
      <c r="LFG92" s="1"/>
      <c r="LFH92" s="1"/>
      <c r="LFI92" s="1"/>
      <c r="LFJ92" s="1"/>
      <c r="LFK92" s="1"/>
      <c r="LFL92" s="1"/>
      <c r="LFM92" s="1"/>
      <c r="LFN92" s="1"/>
      <c r="LFO92" s="1"/>
      <c r="LFP92" s="1"/>
      <c r="LFQ92" s="1"/>
      <c r="LFR92" s="1"/>
      <c r="LFS92" s="1"/>
      <c r="LFT92" s="1"/>
      <c r="LFU92" s="1"/>
      <c r="LFV92" s="1"/>
      <c r="LFW92" s="1"/>
      <c r="LFX92" s="1"/>
      <c r="LFY92" s="1"/>
      <c r="LFZ92" s="1"/>
      <c r="LGA92" s="1"/>
      <c r="LGB92" s="1"/>
      <c r="LGC92" s="1"/>
      <c r="LGD92" s="1"/>
      <c r="LGE92" s="1"/>
      <c r="LGF92" s="1"/>
      <c r="LGG92" s="1"/>
      <c r="LGH92" s="1"/>
      <c r="LGI92" s="1"/>
      <c r="LGJ92" s="1"/>
      <c r="LGK92" s="1"/>
      <c r="LGL92" s="1"/>
      <c r="LGM92" s="1"/>
      <c r="LGN92" s="1"/>
      <c r="LGO92" s="1"/>
      <c r="LGP92" s="1"/>
      <c r="LGQ92" s="1"/>
      <c r="LGR92" s="1"/>
      <c r="LGS92" s="1"/>
      <c r="LGT92" s="1"/>
      <c r="LGU92" s="1"/>
      <c r="LGV92" s="1"/>
      <c r="LGW92" s="1"/>
      <c r="LGX92" s="1"/>
      <c r="LGY92" s="1"/>
      <c r="LGZ92" s="1"/>
      <c r="LHA92" s="1"/>
      <c r="LHB92" s="1"/>
      <c r="LHC92" s="1"/>
      <c r="LHD92" s="1"/>
      <c r="LHE92" s="1"/>
      <c r="LHF92" s="1"/>
      <c r="LHG92" s="1"/>
      <c r="LHH92" s="1"/>
      <c r="LHI92" s="1"/>
      <c r="LHJ92" s="1"/>
      <c r="LHK92" s="1"/>
      <c r="LHL92" s="1"/>
      <c r="LHM92" s="1"/>
      <c r="LHN92" s="1"/>
      <c r="LHO92" s="1"/>
      <c r="LHP92" s="1"/>
      <c r="LHQ92" s="1"/>
      <c r="LHR92" s="1"/>
      <c r="LHS92" s="1"/>
      <c r="LHT92" s="1"/>
      <c r="LHU92" s="1"/>
      <c r="LHV92" s="1"/>
      <c r="LHW92" s="1"/>
      <c r="LHX92" s="1"/>
      <c r="LHY92" s="1"/>
      <c r="LHZ92" s="1"/>
      <c r="LIA92" s="1"/>
      <c r="LIB92" s="1"/>
      <c r="LIC92" s="1"/>
      <c r="LID92" s="1"/>
      <c r="LIE92" s="1"/>
      <c r="LIF92" s="1"/>
      <c r="LIG92" s="1"/>
      <c r="LIH92" s="1"/>
      <c r="LII92" s="1"/>
      <c r="LIJ92" s="1"/>
      <c r="LIK92" s="1"/>
      <c r="LIL92" s="1"/>
      <c r="LIM92" s="1"/>
      <c r="LIN92" s="1"/>
      <c r="LIO92" s="1"/>
      <c r="LIP92" s="1"/>
      <c r="LIQ92" s="1"/>
      <c r="LIR92" s="1"/>
      <c r="LIS92" s="1"/>
      <c r="LIT92" s="1"/>
      <c r="LIU92" s="1"/>
      <c r="LIV92" s="1"/>
      <c r="LIW92" s="1"/>
      <c r="LIX92" s="1"/>
      <c r="LIY92" s="1"/>
      <c r="LIZ92" s="1"/>
      <c r="LJA92" s="1"/>
      <c r="LJB92" s="1"/>
      <c r="LJC92" s="1"/>
      <c r="LJD92" s="1"/>
      <c r="LJE92" s="1"/>
      <c r="LJF92" s="1"/>
      <c r="LJG92" s="1"/>
      <c r="LJH92" s="1"/>
      <c r="LJI92" s="1"/>
      <c r="LJJ92" s="1"/>
      <c r="LJK92" s="1"/>
      <c r="LJL92" s="1"/>
      <c r="LJM92" s="1"/>
      <c r="LJN92" s="1"/>
      <c r="LJO92" s="1"/>
      <c r="LJP92" s="1"/>
      <c r="LJQ92" s="1"/>
      <c r="LJR92" s="1"/>
      <c r="LJS92" s="1"/>
      <c r="LJT92" s="1"/>
      <c r="LJU92" s="1"/>
      <c r="LJV92" s="1"/>
      <c r="LJW92" s="1"/>
      <c r="LJX92" s="1"/>
      <c r="LJY92" s="1"/>
      <c r="LJZ92" s="1"/>
      <c r="LKA92" s="1"/>
      <c r="LKB92" s="1"/>
      <c r="LKC92" s="1"/>
      <c r="LKD92" s="1"/>
      <c r="LKE92" s="1"/>
      <c r="LKF92" s="1"/>
      <c r="LKG92" s="1"/>
      <c r="LKH92" s="1"/>
      <c r="LKI92" s="1"/>
      <c r="LKJ92" s="1"/>
      <c r="LKK92" s="1"/>
      <c r="LKL92" s="1"/>
      <c r="LKM92" s="1"/>
      <c r="LKN92" s="1"/>
      <c r="LKO92" s="1"/>
      <c r="LKP92" s="1"/>
      <c r="LKQ92" s="1"/>
      <c r="LKR92" s="1"/>
      <c r="LKS92" s="1"/>
      <c r="LKT92" s="1"/>
      <c r="LKU92" s="1"/>
      <c r="LKV92" s="1"/>
      <c r="LKW92" s="1"/>
      <c r="LKX92" s="1"/>
      <c r="LKY92" s="1"/>
      <c r="LKZ92" s="1"/>
      <c r="LLA92" s="1"/>
      <c r="LLB92" s="1"/>
      <c r="LLC92" s="1"/>
      <c r="LLD92" s="1"/>
      <c r="LLE92" s="1"/>
      <c r="LLF92" s="1"/>
      <c r="LLG92" s="1"/>
      <c r="LLH92" s="1"/>
      <c r="LLI92" s="1"/>
      <c r="LLJ92" s="1"/>
      <c r="LLK92" s="1"/>
      <c r="LLL92" s="1"/>
      <c r="LLM92" s="1"/>
      <c r="LLN92" s="1"/>
      <c r="LLO92" s="1"/>
      <c r="LLP92" s="1"/>
      <c r="LLQ92" s="1"/>
      <c r="LLR92" s="1"/>
      <c r="LLS92" s="1"/>
      <c r="LLT92" s="1"/>
      <c r="LLU92" s="1"/>
      <c r="LLV92" s="1"/>
      <c r="LLW92" s="1"/>
      <c r="LLX92" s="1"/>
      <c r="LLY92" s="1"/>
      <c r="LLZ92" s="1"/>
      <c r="LMA92" s="1"/>
      <c r="LMB92" s="1"/>
      <c r="LMC92" s="1"/>
      <c r="LMD92" s="1"/>
      <c r="LME92" s="1"/>
      <c r="LMF92" s="1"/>
      <c r="LMG92" s="1"/>
      <c r="LMH92" s="1"/>
      <c r="LMI92" s="1"/>
      <c r="LMJ92" s="1"/>
      <c r="LMK92" s="1"/>
      <c r="LML92" s="1"/>
      <c r="LMM92" s="1"/>
      <c r="LMN92" s="1"/>
      <c r="LMO92" s="1"/>
      <c r="LMP92" s="1"/>
      <c r="LMQ92" s="1"/>
      <c r="LMR92" s="1"/>
      <c r="LMS92" s="1"/>
      <c r="LMT92" s="1"/>
      <c r="LMU92" s="1"/>
      <c r="LMV92" s="1"/>
      <c r="LMW92" s="1"/>
      <c r="LMX92" s="1"/>
      <c r="LMY92" s="1"/>
      <c r="LMZ92" s="1"/>
      <c r="LNA92" s="1"/>
      <c r="LNB92" s="1"/>
      <c r="LNC92" s="1"/>
      <c r="LND92" s="1"/>
      <c r="LNE92" s="1"/>
      <c r="LNF92" s="1"/>
      <c r="LNG92" s="1"/>
      <c r="LNH92" s="1"/>
      <c r="LNI92" s="1"/>
      <c r="LNJ92" s="1"/>
      <c r="LNK92" s="1"/>
      <c r="LNL92" s="1"/>
      <c r="LNM92" s="1"/>
      <c r="LNN92" s="1"/>
      <c r="LNO92" s="1"/>
      <c r="LNP92" s="1"/>
      <c r="LNQ92" s="1"/>
      <c r="LNR92" s="1"/>
      <c r="LNS92" s="1"/>
      <c r="LNT92" s="1"/>
      <c r="LNU92" s="1"/>
      <c r="LNV92" s="1"/>
      <c r="LNW92" s="1"/>
      <c r="LNX92" s="1"/>
      <c r="LNY92" s="1"/>
      <c r="LNZ92" s="1"/>
      <c r="LOA92" s="1"/>
      <c r="LOB92" s="1"/>
      <c r="LOC92" s="1"/>
      <c r="LOD92" s="1"/>
      <c r="LOE92" s="1"/>
      <c r="LOF92" s="1"/>
      <c r="LOG92" s="1"/>
      <c r="LOH92" s="1"/>
      <c r="LOI92" s="1"/>
      <c r="LOJ92" s="1"/>
      <c r="LOK92" s="1"/>
      <c r="LOL92" s="1"/>
      <c r="LOM92" s="1"/>
      <c r="LON92" s="1"/>
      <c r="LOO92" s="1"/>
      <c r="LOP92" s="1"/>
      <c r="LOQ92" s="1"/>
      <c r="LOR92" s="1"/>
      <c r="LOS92" s="1"/>
      <c r="LOT92" s="1"/>
      <c r="LOU92" s="1"/>
      <c r="LOV92" s="1"/>
      <c r="LOW92" s="1"/>
      <c r="LOX92" s="1"/>
      <c r="LOY92" s="1"/>
      <c r="LOZ92" s="1"/>
      <c r="LPA92" s="1"/>
      <c r="LPB92" s="1"/>
      <c r="LPC92" s="1"/>
      <c r="LPD92" s="1"/>
      <c r="LPE92" s="1"/>
      <c r="LPF92" s="1"/>
      <c r="LPG92" s="1"/>
      <c r="LPH92" s="1"/>
      <c r="LPI92" s="1"/>
      <c r="LPJ92" s="1"/>
      <c r="LPK92" s="1"/>
      <c r="LPL92" s="1"/>
      <c r="LPM92" s="1"/>
      <c r="LPN92" s="1"/>
      <c r="LPO92" s="1"/>
      <c r="LPP92" s="1"/>
      <c r="LPQ92" s="1"/>
      <c r="LPR92" s="1"/>
      <c r="LPS92" s="1"/>
      <c r="LPT92" s="1"/>
      <c r="LPU92" s="1"/>
      <c r="LPV92" s="1"/>
      <c r="LPW92" s="1"/>
      <c r="LPX92" s="1"/>
      <c r="LPY92" s="1"/>
      <c r="LPZ92" s="1"/>
      <c r="LQA92" s="1"/>
      <c r="LQB92" s="1"/>
      <c r="LQC92" s="1"/>
      <c r="LQD92" s="1"/>
      <c r="LQE92" s="1"/>
      <c r="LQF92" s="1"/>
      <c r="LQG92" s="1"/>
      <c r="LQH92" s="1"/>
      <c r="LQI92" s="1"/>
      <c r="LQJ92" s="1"/>
      <c r="LQK92" s="1"/>
      <c r="LQL92" s="1"/>
      <c r="LQM92" s="1"/>
      <c r="LQN92" s="1"/>
      <c r="LQO92" s="1"/>
      <c r="LQP92" s="1"/>
      <c r="LQQ92" s="1"/>
      <c r="LQR92" s="1"/>
      <c r="LQS92" s="1"/>
      <c r="LQT92" s="1"/>
      <c r="LQU92" s="1"/>
      <c r="LQV92" s="1"/>
      <c r="LQW92" s="1"/>
      <c r="LQX92" s="1"/>
      <c r="LQY92" s="1"/>
      <c r="LQZ92" s="1"/>
      <c r="LRA92" s="1"/>
      <c r="LRB92" s="1"/>
      <c r="LRC92" s="1"/>
      <c r="LRD92" s="1"/>
      <c r="LRE92" s="1"/>
      <c r="LRF92" s="1"/>
      <c r="LRG92" s="1"/>
      <c r="LRH92" s="1"/>
      <c r="LRI92" s="1"/>
      <c r="LRJ92" s="1"/>
      <c r="LRK92" s="1"/>
      <c r="LRL92" s="1"/>
      <c r="LRM92" s="1"/>
      <c r="LRN92" s="1"/>
      <c r="LRO92" s="1"/>
      <c r="LRP92" s="1"/>
      <c r="LRQ92" s="1"/>
      <c r="LRR92" s="1"/>
      <c r="LRS92" s="1"/>
      <c r="LRT92" s="1"/>
      <c r="LRU92" s="1"/>
      <c r="LRV92" s="1"/>
      <c r="LRW92" s="1"/>
      <c r="LRX92" s="1"/>
      <c r="LRY92" s="1"/>
      <c r="LRZ92" s="1"/>
      <c r="LSA92" s="1"/>
      <c r="LSB92" s="1"/>
      <c r="LSC92" s="1"/>
      <c r="LSD92" s="1"/>
      <c r="LSE92" s="1"/>
      <c r="LSF92" s="1"/>
      <c r="LSG92" s="1"/>
      <c r="LSH92" s="1"/>
      <c r="LSI92" s="1"/>
      <c r="LSJ92" s="1"/>
      <c r="LSK92" s="1"/>
      <c r="LSL92" s="1"/>
      <c r="LSM92" s="1"/>
      <c r="LSN92" s="1"/>
      <c r="LSO92" s="1"/>
      <c r="LSP92" s="1"/>
      <c r="LSQ92" s="1"/>
      <c r="LSR92" s="1"/>
      <c r="LSS92" s="1"/>
      <c r="LST92" s="1"/>
      <c r="LSU92" s="1"/>
      <c r="LSV92" s="1"/>
      <c r="LSW92" s="1"/>
      <c r="LSX92" s="1"/>
      <c r="LSY92" s="1"/>
      <c r="LSZ92" s="1"/>
      <c r="LTA92" s="1"/>
      <c r="LTB92" s="1"/>
      <c r="LTC92" s="1"/>
      <c r="LTD92" s="1"/>
      <c r="LTE92" s="1"/>
      <c r="LTF92" s="1"/>
      <c r="LTG92" s="1"/>
      <c r="LTH92" s="1"/>
      <c r="LTI92" s="1"/>
      <c r="LTJ92" s="1"/>
      <c r="LTK92" s="1"/>
      <c r="LTL92" s="1"/>
      <c r="LTM92" s="1"/>
      <c r="LTN92" s="1"/>
      <c r="LTO92" s="1"/>
      <c r="LTP92" s="1"/>
      <c r="LTQ92" s="1"/>
      <c r="LTR92" s="1"/>
      <c r="LTS92" s="1"/>
      <c r="LTT92" s="1"/>
      <c r="LTU92" s="1"/>
      <c r="LTV92" s="1"/>
      <c r="LTW92" s="1"/>
      <c r="LTX92" s="1"/>
      <c r="LTY92" s="1"/>
      <c r="LTZ92" s="1"/>
      <c r="LUA92" s="1"/>
      <c r="LUB92" s="1"/>
      <c r="LUC92" s="1"/>
      <c r="LUD92" s="1"/>
      <c r="LUE92" s="1"/>
      <c r="LUF92" s="1"/>
      <c r="LUG92" s="1"/>
      <c r="LUH92" s="1"/>
      <c r="LUI92" s="1"/>
      <c r="LUJ92" s="1"/>
      <c r="LUK92" s="1"/>
      <c r="LUL92" s="1"/>
      <c r="LUM92" s="1"/>
      <c r="LUN92" s="1"/>
      <c r="LUO92" s="1"/>
      <c r="LUP92" s="1"/>
      <c r="LUQ92" s="1"/>
      <c r="LUR92" s="1"/>
      <c r="LUS92" s="1"/>
      <c r="LUT92" s="1"/>
      <c r="LUU92" s="1"/>
      <c r="LUV92" s="1"/>
      <c r="LUW92" s="1"/>
      <c r="LUX92" s="1"/>
      <c r="LUY92" s="1"/>
      <c r="LUZ92" s="1"/>
      <c r="LVA92" s="1"/>
      <c r="LVB92" s="1"/>
      <c r="LVC92" s="1"/>
      <c r="LVD92" s="1"/>
      <c r="LVE92" s="1"/>
      <c r="LVF92" s="1"/>
      <c r="LVG92" s="1"/>
      <c r="LVH92" s="1"/>
      <c r="LVI92" s="1"/>
      <c r="LVJ92" s="1"/>
      <c r="LVK92" s="1"/>
      <c r="LVL92" s="1"/>
      <c r="LVM92" s="1"/>
      <c r="LVN92" s="1"/>
      <c r="LVO92" s="1"/>
      <c r="LVP92" s="1"/>
      <c r="LVQ92" s="1"/>
      <c r="LVR92" s="1"/>
      <c r="LVS92" s="1"/>
      <c r="LVT92" s="1"/>
      <c r="LVU92" s="1"/>
      <c r="LVV92" s="1"/>
      <c r="LVW92" s="1"/>
      <c r="LVX92" s="1"/>
      <c r="LVY92" s="1"/>
      <c r="LVZ92" s="1"/>
      <c r="LWA92" s="1"/>
      <c r="LWB92" s="1"/>
      <c r="LWC92" s="1"/>
      <c r="LWD92" s="1"/>
      <c r="LWE92" s="1"/>
      <c r="LWF92" s="1"/>
      <c r="LWG92" s="1"/>
      <c r="LWH92" s="1"/>
      <c r="LWI92" s="1"/>
      <c r="LWJ92" s="1"/>
      <c r="LWK92" s="1"/>
      <c r="LWL92" s="1"/>
      <c r="LWM92" s="1"/>
      <c r="LWN92" s="1"/>
      <c r="LWO92" s="1"/>
      <c r="LWP92" s="1"/>
      <c r="LWQ92" s="1"/>
      <c r="LWR92" s="1"/>
      <c r="LWS92" s="1"/>
      <c r="LWT92" s="1"/>
      <c r="LWU92" s="1"/>
      <c r="LWV92" s="1"/>
      <c r="LWW92" s="1"/>
      <c r="LWX92" s="1"/>
      <c r="LWY92" s="1"/>
      <c r="LWZ92" s="1"/>
      <c r="LXA92" s="1"/>
      <c r="LXB92" s="1"/>
      <c r="LXC92" s="1"/>
      <c r="LXD92" s="1"/>
      <c r="LXE92" s="1"/>
      <c r="LXF92" s="1"/>
      <c r="LXG92" s="1"/>
      <c r="LXH92" s="1"/>
      <c r="LXI92" s="1"/>
      <c r="LXJ92" s="1"/>
      <c r="LXK92" s="1"/>
      <c r="LXL92" s="1"/>
      <c r="LXM92" s="1"/>
      <c r="LXN92" s="1"/>
      <c r="LXO92" s="1"/>
      <c r="LXP92" s="1"/>
      <c r="LXQ92" s="1"/>
      <c r="LXR92" s="1"/>
      <c r="LXS92" s="1"/>
      <c r="LXT92" s="1"/>
      <c r="LXU92" s="1"/>
      <c r="LXV92" s="1"/>
      <c r="LXW92" s="1"/>
      <c r="LXX92" s="1"/>
      <c r="LXY92" s="1"/>
      <c r="LXZ92" s="1"/>
      <c r="LYA92" s="1"/>
      <c r="LYB92" s="1"/>
      <c r="LYC92" s="1"/>
      <c r="LYD92" s="1"/>
      <c r="LYE92" s="1"/>
      <c r="LYF92" s="1"/>
      <c r="LYG92" s="1"/>
      <c r="LYH92" s="1"/>
      <c r="LYI92" s="1"/>
      <c r="LYJ92" s="1"/>
      <c r="LYK92" s="1"/>
      <c r="LYL92" s="1"/>
      <c r="LYM92" s="1"/>
      <c r="LYN92" s="1"/>
      <c r="LYO92" s="1"/>
      <c r="LYP92" s="1"/>
      <c r="LYQ92" s="1"/>
      <c r="LYR92" s="1"/>
      <c r="LYS92" s="1"/>
      <c r="LYT92" s="1"/>
      <c r="LYU92" s="1"/>
      <c r="LYV92" s="1"/>
      <c r="LYW92" s="1"/>
      <c r="LYX92" s="1"/>
      <c r="LYY92" s="1"/>
      <c r="LYZ92" s="1"/>
      <c r="LZA92" s="1"/>
      <c r="LZB92" s="1"/>
      <c r="LZC92" s="1"/>
      <c r="LZD92" s="1"/>
      <c r="LZE92" s="1"/>
      <c r="LZF92" s="1"/>
      <c r="LZG92" s="1"/>
      <c r="LZH92" s="1"/>
      <c r="LZI92" s="1"/>
      <c r="LZJ92" s="1"/>
      <c r="LZK92" s="1"/>
      <c r="LZL92" s="1"/>
      <c r="LZM92" s="1"/>
      <c r="LZN92" s="1"/>
      <c r="LZO92" s="1"/>
      <c r="LZP92" s="1"/>
      <c r="LZQ92" s="1"/>
      <c r="LZR92" s="1"/>
      <c r="LZS92" s="1"/>
      <c r="LZT92" s="1"/>
      <c r="LZU92" s="1"/>
      <c r="LZV92" s="1"/>
      <c r="LZW92" s="1"/>
      <c r="LZX92" s="1"/>
      <c r="LZY92" s="1"/>
      <c r="LZZ92" s="1"/>
      <c r="MAA92" s="1"/>
      <c r="MAB92" s="1"/>
      <c r="MAC92" s="1"/>
      <c r="MAD92" s="1"/>
      <c r="MAE92" s="1"/>
      <c r="MAF92" s="1"/>
      <c r="MAG92" s="1"/>
      <c r="MAH92" s="1"/>
      <c r="MAI92" s="1"/>
      <c r="MAJ92" s="1"/>
      <c r="MAK92" s="1"/>
      <c r="MAL92" s="1"/>
      <c r="MAM92" s="1"/>
      <c r="MAN92" s="1"/>
      <c r="MAO92" s="1"/>
      <c r="MAP92" s="1"/>
      <c r="MAQ92" s="1"/>
      <c r="MAR92" s="1"/>
      <c r="MAS92" s="1"/>
      <c r="MAT92" s="1"/>
      <c r="MAU92" s="1"/>
      <c r="MAV92" s="1"/>
      <c r="MAW92" s="1"/>
      <c r="MAX92" s="1"/>
      <c r="MAY92" s="1"/>
      <c r="MAZ92" s="1"/>
      <c r="MBA92" s="1"/>
      <c r="MBB92" s="1"/>
      <c r="MBC92" s="1"/>
      <c r="MBD92" s="1"/>
      <c r="MBE92" s="1"/>
      <c r="MBF92" s="1"/>
      <c r="MBG92" s="1"/>
      <c r="MBH92" s="1"/>
      <c r="MBI92" s="1"/>
      <c r="MBJ92" s="1"/>
      <c r="MBK92" s="1"/>
      <c r="MBL92" s="1"/>
      <c r="MBM92" s="1"/>
      <c r="MBN92" s="1"/>
      <c r="MBO92" s="1"/>
      <c r="MBP92" s="1"/>
      <c r="MBQ92" s="1"/>
      <c r="MBR92" s="1"/>
      <c r="MBS92" s="1"/>
      <c r="MBT92" s="1"/>
      <c r="MBU92" s="1"/>
      <c r="MBV92" s="1"/>
      <c r="MBW92" s="1"/>
      <c r="MBX92" s="1"/>
      <c r="MBY92" s="1"/>
      <c r="MBZ92" s="1"/>
      <c r="MCA92" s="1"/>
      <c r="MCB92" s="1"/>
      <c r="MCC92" s="1"/>
      <c r="MCD92" s="1"/>
      <c r="MCE92" s="1"/>
      <c r="MCF92" s="1"/>
      <c r="MCG92" s="1"/>
      <c r="MCH92" s="1"/>
      <c r="MCI92" s="1"/>
      <c r="MCJ92" s="1"/>
      <c r="MCK92" s="1"/>
      <c r="MCL92" s="1"/>
      <c r="MCM92" s="1"/>
      <c r="MCN92" s="1"/>
      <c r="MCO92" s="1"/>
      <c r="MCP92" s="1"/>
      <c r="MCQ92" s="1"/>
      <c r="MCR92" s="1"/>
      <c r="MCS92" s="1"/>
      <c r="MCT92" s="1"/>
      <c r="MCU92" s="1"/>
      <c r="MCV92" s="1"/>
      <c r="MCW92" s="1"/>
      <c r="MCX92" s="1"/>
      <c r="MCY92" s="1"/>
      <c r="MCZ92" s="1"/>
      <c r="MDA92" s="1"/>
      <c r="MDB92" s="1"/>
      <c r="MDC92" s="1"/>
      <c r="MDD92" s="1"/>
      <c r="MDE92" s="1"/>
      <c r="MDF92" s="1"/>
      <c r="MDG92" s="1"/>
      <c r="MDH92" s="1"/>
      <c r="MDI92" s="1"/>
      <c r="MDJ92" s="1"/>
      <c r="MDK92" s="1"/>
      <c r="MDL92" s="1"/>
      <c r="MDM92" s="1"/>
      <c r="MDN92" s="1"/>
      <c r="MDO92" s="1"/>
      <c r="MDP92" s="1"/>
      <c r="MDQ92" s="1"/>
      <c r="MDR92" s="1"/>
      <c r="MDS92" s="1"/>
      <c r="MDT92" s="1"/>
      <c r="MDU92" s="1"/>
      <c r="MDV92" s="1"/>
      <c r="MDW92" s="1"/>
      <c r="MDX92" s="1"/>
      <c r="MDY92" s="1"/>
      <c r="MDZ92" s="1"/>
      <c r="MEA92" s="1"/>
      <c r="MEB92" s="1"/>
      <c r="MEC92" s="1"/>
      <c r="MED92" s="1"/>
      <c r="MEE92" s="1"/>
      <c r="MEF92" s="1"/>
      <c r="MEG92" s="1"/>
      <c r="MEH92" s="1"/>
      <c r="MEI92" s="1"/>
      <c r="MEJ92" s="1"/>
      <c r="MEK92" s="1"/>
      <c r="MEL92" s="1"/>
      <c r="MEM92" s="1"/>
      <c r="MEN92" s="1"/>
      <c r="MEO92" s="1"/>
      <c r="MEP92" s="1"/>
      <c r="MEQ92" s="1"/>
      <c r="MER92" s="1"/>
      <c r="MES92" s="1"/>
      <c r="MET92" s="1"/>
      <c r="MEU92" s="1"/>
      <c r="MEV92" s="1"/>
      <c r="MEW92" s="1"/>
      <c r="MEX92" s="1"/>
      <c r="MEY92" s="1"/>
      <c r="MEZ92" s="1"/>
      <c r="MFA92" s="1"/>
      <c r="MFB92" s="1"/>
      <c r="MFC92" s="1"/>
      <c r="MFD92" s="1"/>
      <c r="MFE92" s="1"/>
      <c r="MFF92" s="1"/>
      <c r="MFG92" s="1"/>
      <c r="MFH92" s="1"/>
      <c r="MFI92" s="1"/>
      <c r="MFJ92" s="1"/>
      <c r="MFK92" s="1"/>
      <c r="MFL92" s="1"/>
      <c r="MFM92" s="1"/>
      <c r="MFN92" s="1"/>
      <c r="MFO92" s="1"/>
      <c r="MFP92" s="1"/>
      <c r="MFQ92" s="1"/>
      <c r="MFR92" s="1"/>
      <c r="MFS92" s="1"/>
      <c r="MFT92" s="1"/>
      <c r="MFU92" s="1"/>
      <c r="MFV92" s="1"/>
      <c r="MFW92" s="1"/>
      <c r="MFX92" s="1"/>
      <c r="MFY92" s="1"/>
      <c r="MFZ92" s="1"/>
      <c r="MGA92" s="1"/>
      <c r="MGB92" s="1"/>
      <c r="MGC92" s="1"/>
      <c r="MGD92" s="1"/>
      <c r="MGE92" s="1"/>
      <c r="MGF92" s="1"/>
      <c r="MGG92" s="1"/>
      <c r="MGH92" s="1"/>
      <c r="MGI92" s="1"/>
      <c r="MGJ92" s="1"/>
      <c r="MGK92" s="1"/>
      <c r="MGL92" s="1"/>
      <c r="MGM92" s="1"/>
      <c r="MGN92" s="1"/>
      <c r="MGO92" s="1"/>
      <c r="MGP92" s="1"/>
      <c r="MGQ92" s="1"/>
      <c r="MGR92" s="1"/>
      <c r="MGS92" s="1"/>
      <c r="MGT92" s="1"/>
      <c r="MGU92" s="1"/>
      <c r="MGV92" s="1"/>
      <c r="MGW92" s="1"/>
      <c r="MGX92" s="1"/>
      <c r="MGY92" s="1"/>
      <c r="MGZ92" s="1"/>
      <c r="MHA92" s="1"/>
      <c r="MHB92" s="1"/>
      <c r="MHC92" s="1"/>
      <c r="MHD92" s="1"/>
      <c r="MHE92" s="1"/>
      <c r="MHF92" s="1"/>
      <c r="MHG92" s="1"/>
      <c r="MHH92" s="1"/>
      <c r="MHI92" s="1"/>
      <c r="MHJ92" s="1"/>
      <c r="MHK92" s="1"/>
      <c r="MHL92" s="1"/>
      <c r="MHM92" s="1"/>
      <c r="MHN92" s="1"/>
      <c r="MHO92" s="1"/>
      <c r="MHP92" s="1"/>
      <c r="MHQ92" s="1"/>
      <c r="MHR92" s="1"/>
      <c r="MHS92" s="1"/>
      <c r="MHT92" s="1"/>
      <c r="MHU92" s="1"/>
      <c r="MHV92" s="1"/>
      <c r="MHW92" s="1"/>
      <c r="MHX92" s="1"/>
      <c r="MHY92" s="1"/>
      <c r="MHZ92" s="1"/>
      <c r="MIA92" s="1"/>
      <c r="MIB92" s="1"/>
      <c r="MIC92" s="1"/>
      <c r="MID92" s="1"/>
      <c r="MIE92" s="1"/>
      <c r="MIF92" s="1"/>
      <c r="MIG92" s="1"/>
      <c r="MIH92" s="1"/>
      <c r="MII92" s="1"/>
      <c r="MIJ92" s="1"/>
      <c r="MIK92" s="1"/>
      <c r="MIL92" s="1"/>
      <c r="MIM92" s="1"/>
      <c r="MIN92" s="1"/>
      <c r="MIO92" s="1"/>
      <c r="MIP92" s="1"/>
      <c r="MIQ92" s="1"/>
      <c r="MIR92" s="1"/>
      <c r="MIS92" s="1"/>
      <c r="MIT92" s="1"/>
      <c r="MIU92" s="1"/>
      <c r="MIV92" s="1"/>
      <c r="MIW92" s="1"/>
      <c r="MIX92" s="1"/>
      <c r="MIY92" s="1"/>
      <c r="MIZ92" s="1"/>
      <c r="MJA92" s="1"/>
      <c r="MJB92" s="1"/>
      <c r="MJC92" s="1"/>
      <c r="MJD92" s="1"/>
      <c r="MJE92" s="1"/>
      <c r="MJF92" s="1"/>
      <c r="MJG92" s="1"/>
      <c r="MJH92" s="1"/>
      <c r="MJI92" s="1"/>
      <c r="MJJ92" s="1"/>
      <c r="MJK92" s="1"/>
      <c r="MJL92" s="1"/>
      <c r="MJM92" s="1"/>
      <c r="MJN92" s="1"/>
      <c r="MJO92" s="1"/>
      <c r="MJP92" s="1"/>
      <c r="MJQ92" s="1"/>
      <c r="MJR92" s="1"/>
      <c r="MJS92" s="1"/>
      <c r="MJT92" s="1"/>
      <c r="MJU92" s="1"/>
      <c r="MJV92" s="1"/>
      <c r="MJW92" s="1"/>
      <c r="MJX92" s="1"/>
      <c r="MJY92" s="1"/>
      <c r="MJZ92" s="1"/>
      <c r="MKA92" s="1"/>
      <c r="MKB92" s="1"/>
      <c r="MKC92" s="1"/>
      <c r="MKD92" s="1"/>
      <c r="MKE92" s="1"/>
      <c r="MKF92" s="1"/>
      <c r="MKG92" s="1"/>
      <c r="MKH92" s="1"/>
      <c r="MKI92" s="1"/>
      <c r="MKJ92" s="1"/>
      <c r="MKK92" s="1"/>
      <c r="MKL92" s="1"/>
      <c r="MKM92" s="1"/>
      <c r="MKN92" s="1"/>
      <c r="MKO92" s="1"/>
      <c r="MKP92" s="1"/>
      <c r="MKQ92" s="1"/>
      <c r="MKR92" s="1"/>
      <c r="MKS92" s="1"/>
      <c r="MKT92" s="1"/>
      <c r="MKU92" s="1"/>
      <c r="MKV92" s="1"/>
      <c r="MKW92" s="1"/>
      <c r="MKX92" s="1"/>
      <c r="MKY92" s="1"/>
      <c r="MKZ92" s="1"/>
      <c r="MLA92" s="1"/>
      <c r="MLB92" s="1"/>
      <c r="MLC92" s="1"/>
      <c r="MLD92" s="1"/>
      <c r="MLE92" s="1"/>
      <c r="MLF92" s="1"/>
      <c r="MLG92" s="1"/>
      <c r="MLH92" s="1"/>
      <c r="MLI92" s="1"/>
      <c r="MLJ92" s="1"/>
      <c r="MLK92" s="1"/>
      <c r="MLL92" s="1"/>
      <c r="MLM92" s="1"/>
      <c r="MLN92" s="1"/>
      <c r="MLO92" s="1"/>
      <c r="MLP92" s="1"/>
      <c r="MLQ92" s="1"/>
      <c r="MLR92" s="1"/>
      <c r="MLS92" s="1"/>
      <c r="MLT92" s="1"/>
      <c r="MLU92" s="1"/>
      <c r="MLV92" s="1"/>
      <c r="MLW92" s="1"/>
      <c r="MLX92" s="1"/>
      <c r="MLY92" s="1"/>
      <c r="MLZ92" s="1"/>
      <c r="MMA92" s="1"/>
      <c r="MMB92" s="1"/>
      <c r="MMC92" s="1"/>
      <c r="MMD92" s="1"/>
      <c r="MME92" s="1"/>
      <c r="MMF92" s="1"/>
      <c r="MMG92" s="1"/>
      <c r="MMH92" s="1"/>
      <c r="MMI92" s="1"/>
      <c r="MMJ92" s="1"/>
      <c r="MMK92" s="1"/>
      <c r="MML92" s="1"/>
      <c r="MMM92" s="1"/>
      <c r="MMN92" s="1"/>
      <c r="MMO92" s="1"/>
      <c r="MMP92" s="1"/>
      <c r="MMQ92" s="1"/>
      <c r="MMR92" s="1"/>
      <c r="MMS92" s="1"/>
      <c r="MMT92" s="1"/>
      <c r="MMU92" s="1"/>
      <c r="MMV92" s="1"/>
      <c r="MMW92" s="1"/>
      <c r="MMX92" s="1"/>
      <c r="MMY92" s="1"/>
      <c r="MMZ92" s="1"/>
      <c r="MNA92" s="1"/>
      <c r="MNB92" s="1"/>
      <c r="MNC92" s="1"/>
      <c r="MND92" s="1"/>
      <c r="MNE92" s="1"/>
      <c r="MNF92" s="1"/>
      <c r="MNG92" s="1"/>
      <c r="MNH92" s="1"/>
      <c r="MNI92" s="1"/>
      <c r="MNJ92" s="1"/>
      <c r="MNK92" s="1"/>
      <c r="MNL92" s="1"/>
      <c r="MNM92" s="1"/>
      <c r="MNN92" s="1"/>
      <c r="MNO92" s="1"/>
      <c r="MNP92" s="1"/>
      <c r="MNQ92" s="1"/>
      <c r="MNR92" s="1"/>
      <c r="MNS92" s="1"/>
      <c r="MNT92" s="1"/>
      <c r="MNU92" s="1"/>
      <c r="MNV92" s="1"/>
      <c r="MNW92" s="1"/>
      <c r="MNX92" s="1"/>
      <c r="MNY92" s="1"/>
      <c r="MNZ92" s="1"/>
      <c r="MOA92" s="1"/>
      <c r="MOB92" s="1"/>
      <c r="MOC92" s="1"/>
      <c r="MOD92" s="1"/>
      <c r="MOE92" s="1"/>
      <c r="MOF92" s="1"/>
      <c r="MOG92" s="1"/>
      <c r="MOH92" s="1"/>
      <c r="MOI92" s="1"/>
      <c r="MOJ92" s="1"/>
      <c r="MOK92" s="1"/>
      <c r="MOL92" s="1"/>
      <c r="MOM92" s="1"/>
      <c r="MON92" s="1"/>
      <c r="MOO92" s="1"/>
      <c r="MOP92" s="1"/>
      <c r="MOQ92" s="1"/>
      <c r="MOR92" s="1"/>
      <c r="MOS92" s="1"/>
      <c r="MOT92" s="1"/>
      <c r="MOU92" s="1"/>
      <c r="MOV92" s="1"/>
      <c r="MOW92" s="1"/>
      <c r="MOX92" s="1"/>
      <c r="MOY92" s="1"/>
      <c r="MOZ92" s="1"/>
      <c r="MPA92" s="1"/>
      <c r="MPB92" s="1"/>
      <c r="MPC92" s="1"/>
      <c r="MPD92" s="1"/>
      <c r="MPE92" s="1"/>
      <c r="MPF92" s="1"/>
      <c r="MPG92" s="1"/>
      <c r="MPH92" s="1"/>
      <c r="MPI92" s="1"/>
      <c r="MPJ92" s="1"/>
      <c r="MPK92" s="1"/>
      <c r="MPL92" s="1"/>
      <c r="MPM92" s="1"/>
      <c r="MPN92" s="1"/>
      <c r="MPO92" s="1"/>
      <c r="MPP92" s="1"/>
      <c r="MPQ92" s="1"/>
      <c r="MPR92" s="1"/>
      <c r="MPS92" s="1"/>
      <c r="MPT92" s="1"/>
      <c r="MPU92" s="1"/>
      <c r="MPV92" s="1"/>
      <c r="MPW92" s="1"/>
      <c r="MPX92" s="1"/>
      <c r="MPY92" s="1"/>
      <c r="MPZ92" s="1"/>
      <c r="MQA92" s="1"/>
      <c r="MQB92" s="1"/>
      <c r="MQC92" s="1"/>
      <c r="MQD92" s="1"/>
      <c r="MQE92" s="1"/>
      <c r="MQF92" s="1"/>
      <c r="MQG92" s="1"/>
      <c r="MQH92" s="1"/>
      <c r="MQI92" s="1"/>
      <c r="MQJ92" s="1"/>
      <c r="MQK92" s="1"/>
      <c r="MQL92" s="1"/>
      <c r="MQM92" s="1"/>
      <c r="MQN92" s="1"/>
      <c r="MQO92" s="1"/>
      <c r="MQP92" s="1"/>
      <c r="MQQ92" s="1"/>
      <c r="MQR92" s="1"/>
      <c r="MQS92" s="1"/>
      <c r="MQT92" s="1"/>
      <c r="MQU92" s="1"/>
      <c r="MQV92" s="1"/>
      <c r="MQW92" s="1"/>
      <c r="MQX92" s="1"/>
      <c r="MQY92" s="1"/>
      <c r="MQZ92" s="1"/>
      <c r="MRA92" s="1"/>
      <c r="MRB92" s="1"/>
      <c r="MRC92" s="1"/>
      <c r="MRD92" s="1"/>
      <c r="MRE92" s="1"/>
      <c r="MRF92" s="1"/>
      <c r="MRG92" s="1"/>
      <c r="MRH92" s="1"/>
      <c r="MRI92" s="1"/>
      <c r="MRJ92" s="1"/>
      <c r="MRK92" s="1"/>
      <c r="MRL92" s="1"/>
      <c r="MRM92" s="1"/>
      <c r="MRN92" s="1"/>
      <c r="MRO92" s="1"/>
      <c r="MRP92" s="1"/>
      <c r="MRQ92" s="1"/>
      <c r="MRR92" s="1"/>
      <c r="MRS92" s="1"/>
      <c r="MRT92" s="1"/>
      <c r="MRU92" s="1"/>
      <c r="MRV92" s="1"/>
      <c r="MRW92" s="1"/>
      <c r="MRX92" s="1"/>
      <c r="MRY92" s="1"/>
      <c r="MRZ92" s="1"/>
      <c r="MSA92" s="1"/>
      <c r="MSB92" s="1"/>
      <c r="MSC92" s="1"/>
      <c r="MSD92" s="1"/>
      <c r="MSE92" s="1"/>
      <c r="MSF92" s="1"/>
      <c r="MSG92" s="1"/>
      <c r="MSH92" s="1"/>
      <c r="MSI92" s="1"/>
      <c r="MSJ92" s="1"/>
      <c r="MSK92" s="1"/>
      <c r="MSL92" s="1"/>
      <c r="MSM92" s="1"/>
      <c r="MSN92" s="1"/>
      <c r="MSO92" s="1"/>
      <c r="MSP92" s="1"/>
      <c r="MSQ92" s="1"/>
      <c r="MSR92" s="1"/>
      <c r="MSS92" s="1"/>
      <c r="MST92" s="1"/>
      <c r="MSU92" s="1"/>
      <c r="MSV92" s="1"/>
      <c r="MSW92" s="1"/>
      <c r="MSX92" s="1"/>
      <c r="MSY92" s="1"/>
      <c r="MSZ92" s="1"/>
      <c r="MTA92" s="1"/>
      <c r="MTB92" s="1"/>
      <c r="MTC92" s="1"/>
      <c r="MTD92" s="1"/>
      <c r="MTE92" s="1"/>
      <c r="MTF92" s="1"/>
      <c r="MTG92" s="1"/>
      <c r="MTH92" s="1"/>
      <c r="MTI92" s="1"/>
      <c r="MTJ92" s="1"/>
      <c r="MTK92" s="1"/>
      <c r="MTL92" s="1"/>
      <c r="MTM92" s="1"/>
      <c r="MTN92" s="1"/>
      <c r="MTO92" s="1"/>
      <c r="MTP92" s="1"/>
      <c r="MTQ92" s="1"/>
      <c r="MTR92" s="1"/>
      <c r="MTS92" s="1"/>
      <c r="MTT92" s="1"/>
      <c r="MTU92" s="1"/>
      <c r="MTV92" s="1"/>
      <c r="MTW92" s="1"/>
      <c r="MTX92" s="1"/>
      <c r="MTY92" s="1"/>
      <c r="MTZ92" s="1"/>
      <c r="MUA92" s="1"/>
      <c r="MUB92" s="1"/>
      <c r="MUC92" s="1"/>
      <c r="MUD92" s="1"/>
      <c r="MUE92" s="1"/>
      <c r="MUF92" s="1"/>
      <c r="MUG92" s="1"/>
      <c r="MUH92" s="1"/>
      <c r="MUI92" s="1"/>
      <c r="MUJ92" s="1"/>
      <c r="MUK92" s="1"/>
      <c r="MUL92" s="1"/>
      <c r="MUM92" s="1"/>
      <c r="MUN92" s="1"/>
      <c r="MUO92" s="1"/>
      <c r="MUP92" s="1"/>
      <c r="MUQ92" s="1"/>
      <c r="MUR92" s="1"/>
      <c r="MUS92" s="1"/>
      <c r="MUT92" s="1"/>
      <c r="MUU92" s="1"/>
      <c r="MUV92" s="1"/>
      <c r="MUW92" s="1"/>
      <c r="MUX92" s="1"/>
      <c r="MUY92" s="1"/>
      <c r="MUZ92" s="1"/>
      <c r="MVA92" s="1"/>
      <c r="MVB92" s="1"/>
      <c r="MVC92" s="1"/>
      <c r="MVD92" s="1"/>
      <c r="MVE92" s="1"/>
      <c r="MVF92" s="1"/>
      <c r="MVG92" s="1"/>
      <c r="MVH92" s="1"/>
      <c r="MVI92" s="1"/>
      <c r="MVJ92" s="1"/>
      <c r="MVK92" s="1"/>
      <c r="MVL92" s="1"/>
      <c r="MVM92" s="1"/>
      <c r="MVN92" s="1"/>
      <c r="MVO92" s="1"/>
      <c r="MVP92" s="1"/>
      <c r="MVQ92" s="1"/>
      <c r="MVR92" s="1"/>
      <c r="MVS92" s="1"/>
      <c r="MVT92" s="1"/>
      <c r="MVU92" s="1"/>
      <c r="MVV92" s="1"/>
      <c r="MVW92" s="1"/>
      <c r="MVX92" s="1"/>
      <c r="MVY92" s="1"/>
      <c r="MVZ92" s="1"/>
      <c r="MWA92" s="1"/>
      <c r="MWB92" s="1"/>
      <c r="MWC92" s="1"/>
      <c r="MWD92" s="1"/>
      <c r="MWE92" s="1"/>
      <c r="MWF92" s="1"/>
      <c r="MWG92" s="1"/>
      <c r="MWH92" s="1"/>
      <c r="MWI92" s="1"/>
      <c r="MWJ92" s="1"/>
      <c r="MWK92" s="1"/>
      <c r="MWL92" s="1"/>
      <c r="MWM92" s="1"/>
      <c r="MWN92" s="1"/>
      <c r="MWO92" s="1"/>
      <c r="MWP92" s="1"/>
      <c r="MWQ92" s="1"/>
      <c r="MWR92" s="1"/>
      <c r="MWS92" s="1"/>
      <c r="MWT92" s="1"/>
      <c r="MWU92" s="1"/>
      <c r="MWV92" s="1"/>
      <c r="MWW92" s="1"/>
      <c r="MWX92" s="1"/>
      <c r="MWY92" s="1"/>
      <c r="MWZ92" s="1"/>
      <c r="MXA92" s="1"/>
      <c r="MXB92" s="1"/>
      <c r="MXC92" s="1"/>
      <c r="MXD92" s="1"/>
      <c r="MXE92" s="1"/>
      <c r="MXF92" s="1"/>
      <c r="MXG92" s="1"/>
      <c r="MXH92" s="1"/>
      <c r="MXI92" s="1"/>
      <c r="MXJ92" s="1"/>
      <c r="MXK92" s="1"/>
      <c r="MXL92" s="1"/>
      <c r="MXM92" s="1"/>
      <c r="MXN92" s="1"/>
      <c r="MXO92" s="1"/>
      <c r="MXP92" s="1"/>
      <c r="MXQ92" s="1"/>
      <c r="MXR92" s="1"/>
      <c r="MXS92" s="1"/>
      <c r="MXT92" s="1"/>
      <c r="MXU92" s="1"/>
      <c r="MXV92" s="1"/>
      <c r="MXW92" s="1"/>
      <c r="MXX92" s="1"/>
      <c r="MXY92" s="1"/>
      <c r="MXZ92" s="1"/>
      <c r="MYA92" s="1"/>
      <c r="MYB92" s="1"/>
      <c r="MYC92" s="1"/>
      <c r="MYD92" s="1"/>
      <c r="MYE92" s="1"/>
      <c r="MYF92" s="1"/>
      <c r="MYG92" s="1"/>
      <c r="MYH92" s="1"/>
      <c r="MYI92" s="1"/>
      <c r="MYJ92" s="1"/>
      <c r="MYK92" s="1"/>
      <c r="MYL92" s="1"/>
      <c r="MYM92" s="1"/>
      <c r="MYN92" s="1"/>
      <c r="MYO92" s="1"/>
      <c r="MYP92" s="1"/>
      <c r="MYQ92" s="1"/>
      <c r="MYR92" s="1"/>
      <c r="MYS92" s="1"/>
      <c r="MYT92" s="1"/>
      <c r="MYU92" s="1"/>
      <c r="MYV92" s="1"/>
      <c r="MYW92" s="1"/>
      <c r="MYX92" s="1"/>
      <c r="MYY92" s="1"/>
      <c r="MYZ92" s="1"/>
      <c r="MZA92" s="1"/>
      <c r="MZB92" s="1"/>
      <c r="MZC92" s="1"/>
      <c r="MZD92" s="1"/>
      <c r="MZE92" s="1"/>
      <c r="MZF92" s="1"/>
      <c r="MZG92" s="1"/>
      <c r="MZH92" s="1"/>
      <c r="MZI92" s="1"/>
      <c r="MZJ92" s="1"/>
      <c r="MZK92" s="1"/>
      <c r="MZL92" s="1"/>
      <c r="MZM92" s="1"/>
      <c r="MZN92" s="1"/>
      <c r="MZO92" s="1"/>
      <c r="MZP92" s="1"/>
      <c r="MZQ92" s="1"/>
      <c r="MZR92" s="1"/>
      <c r="MZS92" s="1"/>
      <c r="MZT92" s="1"/>
      <c r="MZU92" s="1"/>
      <c r="MZV92" s="1"/>
      <c r="MZW92" s="1"/>
      <c r="MZX92" s="1"/>
      <c r="MZY92" s="1"/>
      <c r="MZZ92" s="1"/>
      <c r="NAA92" s="1"/>
      <c r="NAB92" s="1"/>
      <c r="NAC92" s="1"/>
      <c r="NAD92" s="1"/>
      <c r="NAE92" s="1"/>
      <c r="NAF92" s="1"/>
      <c r="NAG92" s="1"/>
      <c r="NAH92" s="1"/>
      <c r="NAI92" s="1"/>
      <c r="NAJ92" s="1"/>
      <c r="NAK92" s="1"/>
      <c r="NAL92" s="1"/>
      <c r="NAM92" s="1"/>
      <c r="NAN92" s="1"/>
      <c r="NAO92" s="1"/>
      <c r="NAP92" s="1"/>
      <c r="NAQ92" s="1"/>
      <c r="NAR92" s="1"/>
      <c r="NAS92" s="1"/>
      <c r="NAT92" s="1"/>
      <c r="NAU92" s="1"/>
      <c r="NAV92" s="1"/>
      <c r="NAW92" s="1"/>
      <c r="NAX92" s="1"/>
      <c r="NAY92" s="1"/>
      <c r="NAZ92" s="1"/>
      <c r="NBA92" s="1"/>
      <c r="NBB92" s="1"/>
      <c r="NBC92" s="1"/>
      <c r="NBD92" s="1"/>
      <c r="NBE92" s="1"/>
      <c r="NBF92" s="1"/>
      <c r="NBG92" s="1"/>
      <c r="NBH92" s="1"/>
      <c r="NBI92" s="1"/>
      <c r="NBJ92" s="1"/>
      <c r="NBK92" s="1"/>
      <c r="NBL92" s="1"/>
      <c r="NBM92" s="1"/>
      <c r="NBN92" s="1"/>
      <c r="NBO92" s="1"/>
      <c r="NBP92" s="1"/>
      <c r="NBQ92" s="1"/>
      <c r="NBR92" s="1"/>
      <c r="NBS92" s="1"/>
      <c r="NBT92" s="1"/>
      <c r="NBU92" s="1"/>
      <c r="NBV92" s="1"/>
      <c r="NBW92" s="1"/>
      <c r="NBX92" s="1"/>
      <c r="NBY92" s="1"/>
      <c r="NBZ92" s="1"/>
      <c r="NCA92" s="1"/>
      <c r="NCB92" s="1"/>
      <c r="NCC92" s="1"/>
      <c r="NCD92" s="1"/>
      <c r="NCE92" s="1"/>
      <c r="NCF92" s="1"/>
      <c r="NCG92" s="1"/>
      <c r="NCH92" s="1"/>
      <c r="NCI92" s="1"/>
      <c r="NCJ92" s="1"/>
      <c r="NCK92" s="1"/>
      <c r="NCL92" s="1"/>
      <c r="NCM92" s="1"/>
      <c r="NCN92" s="1"/>
      <c r="NCO92" s="1"/>
      <c r="NCP92" s="1"/>
      <c r="NCQ92" s="1"/>
      <c r="NCR92" s="1"/>
      <c r="NCS92" s="1"/>
      <c r="NCT92" s="1"/>
      <c r="NCU92" s="1"/>
      <c r="NCV92" s="1"/>
      <c r="NCW92" s="1"/>
      <c r="NCX92" s="1"/>
      <c r="NCY92" s="1"/>
      <c r="NCZ92" s="1"/>
      <c r="NDA92" s="1"/>
      <c r="NDB92" s="1"/>
      <c r="NDC92" s="1"/>
      <c r="NDD92" s="1"/>
      <c r="NDE92" s="1"/>
      <c r="NDF92" s="1"/>
      <c r="NDG92" s="1"/>
      <c r="NDH92" s="1"/>
      <c r="NDI92" s="1"/>
      <c r="NDJ92" s="1"/>
      <c r="NDK92" s="1"/>
      <c r="NDL92" s="1"/>
      <c r="NDM92" s="1"/>
      <c r="NDN92" s="1"/>
      <c r="NDO92" s="1"/>
      <c r="NDP92" s="1"/>
      <c r="NDQ92" s="1"/>
      <c r="NDR92" s="1"/>
      <c r="NDS92" s="1"/>
      <c r="NDT92" s="1"/>
      <c r="NDU92" s="1"/>
      <c r="NDV92" s="1"/>
      <c r="NDW92" s="1"/>
      <c r="NDX92" s="1"/>
      <c r="NDY92" s="1"/>
      <c r="NDZ92" s="1"/>
      <c r="NEA92" s="1"/>
      <c r="NEB92" s="1"/>
      <c r="NEC92" s="1"/>
      <c r="NED92" s="1"/>
      <c r="NEE92" s="1"/>
      <c r="NEF92" s="1"/>
      <c r="NEG92" s="1"/>
      <c r="NEH92" s="1"/>
      <c r="NEI92" s="1"/>
      <c r="NEJ92" s="1"/>
      <c r="NEK92" s="1"/>
      <c r="NEL92" s="1"/>
      <c r="NEM92" s="1"/>
      <c r="NEN92" s="1"/>
      <c r="NEO92" s="1"/>
      <c r="NEP92" s="1"/>
      <c r="NEQ92" s="1"/>
      <c r="NER92" s="1"/>
      <c r="NES92" s="1"/>
      <c r="NET92" s="1"/>
      <c r="NEU92" s="1"/>
      <c r="NEV92" s="1"/>
      <c r="NEW92" s="1"/>
      <c r="NEX92" s="1"/>
      <c r="NEY92" s="1"/>
      <c r="NEZ92" s="1"/>
      <c r="NFA92" s="1"/>
      <c r="NFB92" s="1"/>
      <c r="NFC92" s="1"/>
      <c r="NFD92" s="1"/>
      <c r="NFE92" s="1"/>
      <c r="NFF92" s="1"/>
      <c r="NFG92" s="1"/>
      <c r="NFH92" s="1"/>
      <c r="NFI92" s="1"/>
      <c r="NFJ92" s="1"/>
      <c r="NFK92" s="1"/>
      <c r="NFL92" s="1"/>
      <c r="NFM92" s="1"/>
      <c r="NFN92" s="1"/>
      <c r="NFO92" s="1"/>
      <c r="NFP92" s="1"/>
      <c r="NFQ92" s="1"/>
      <c r="NFR92" s="1"/>
      <c r="NFS92" s="1"/>
      <c r="NFT92" s="1"/>
      <c r="NFU92" s="1"/>
      <c r="NFV92" s="1"/>
      <c r="NFW92" s="1"/>
      <c r="NFX92" s="1"/>
      <c r="NFY92" s="1"/>
      <c r="NFZ92" s="1"/>
      <c r="NGA92" s="1"/>
      <c r="NGB92" s="1"/>
      <c r="NGC92" s="1"/>
      <c r="NGD92" s="1"/>
      <c r="NGE92" s="1"/>
      <c r="NGF92" s="1"/>
      <c r="NGG92" s="1"/>
      <c r="NGH92" s="1"/>
      <c r="NGI92" s="1"/>
      <c r="NGJ92" s="1"/>
      <c r="NGK92" s="1"/>
      <c r="NGL92" s="1"/>
      <c r="NGM92" s="1"/>
      <c r="NGN92" s="1"/>
      <c r="NGO92" s="1"/>
      <c r="NGP92" s="1"/>
      <c r="NGQ92" s="1"/>
      <c r="NGR92" s="1"/>
      <c r="NGS92" s="1"/>
      <c r="NGT92" s="1"/>
      <c r="NGU92" s="1"/>
      <c r="NGV92" s="1"/>
      <c r="NGW92" s="1"/>
      <c r="NGX92" s="1"/>
      <c r="NGY92" s="1"/>
      <c r="NGZ92" s="1"/>
      <c r="NHA92" s="1"/>
      <c r="NHB92" s="1"/>
      <c r="NHC92" s="1"/>
      <c r="NHD92" s="1"/>
      <c r="NHE92" s="1"/>
      <c r="NHF92" s="1"/>
      <c r="NHG92" s="1"/>
      <c r="NHH92" s="1"/>
      <c r="NHI92" s="1"/>
      <c r="NHJ92" s="1"/>
      <c r="NHK92" s="1"/>
      <c r="NHL92" s="1"/>
      <c r="NHM92" s="1"/>
      <c r="NHN92" s="1"/>
      <c r="NHO92" s="1"/>
      <c r="NHP92" s="1"/>
      <c r="NHQ92" s="1"/>
      <c r="NHR92" s="1"/>
      <c r="NHS92" s="1"/>
      <c r="NHT92" s="1"/>
      <c r="NHU92" s="1"/>
      <c r="NHV92" s="1"/>
      <c r="NHW92" s="1"/>
      <c r="NHX92" s="1"/>
      <c r="NHY92" s="1"/>
      <c r="NHZ92" s="1"/>
      <c r="NIA92" s="1"/>
      <c r="NIB92" s="1"/>
      <c r="NIC92" s="1"/>
      <c r="NID92" s="1"/>
      <c r="NIE92" s="1"/>
      <c r="NIF92" s="1"/>
      <c r="NIG92" s="1"/>
      <c r="NIH92" s="1"/>
      <c r="NII92" s="1"/>
      <c r="NIJ92" s="1"/>
      <c r="NIK92" s="1"/>
      <c r="NIL92" s="1"/>
      <c r="NIM92" s="1"/>
      <c r="NIN92" s="1"/>
      <c r="NIO92" s="1"/>
      <c r="NIP92" s="1"/>
      <c r="NIQ92" s="1"/>
      <c r="NIR92" s="1"/>
      <c r="NIS92" s="1"/>
      <c r="NIT92" s="1"/>
      <c r="NIU92" s="1"/>
      <c r="NIV92" s="1"/>
      <c r="NIW92" s="1"/>
      <c r="NIX92" s="1"/>
      <c r="NIY92" s="1"/>
      <c r="NIZ92" s="1"/>
      <c r="NJA92" s="1"/>
      <c r="NJB92" s="1"/>
      <c r="NJC92" s="1"/>
      <c r="NJD92" s="1"/>
      <c r="NJE92" s="1"/>
      <c r="NJF92" s="1"/>
      <c r="NJG92" s="1"/>
      <c r="NJH92" s="1"/>
      <c r="NJI92" s="1"/>
      <c r="NJJ92" s="1"/>
      <c r="NJK92" s="1"/>
      <c r="NJL92" s="1"/>
      <c r="NJM92" s="1"/>
      <c r="NJN92" s="1"/>
      <c r="NJO92" s="1"/>
      <c r="NJP92" s="1"/>
      <c r="NJQ92" s="1"/>
      <c r="NJR92" s="1"/>
      <c r="NJS92" s="1"/>
      <c r="NJT92" s="1"/>
      <c r="NJU92" s="1"/>
      <c r="NJV92" s="1"/>
      <c r="NJW92" s="1"/>
      <c r="NJX92" s="1"/>
      <c r="NJY92" s="1"/>
      <c r="NJZ92" s="1"/>
      <c r="NKA92" s="1"/>
      <c r="NKB92" s="1"/>
      <c r="NKC92" s="1"/>
      <c r="NKD92" s="1"/>
      <c r="NKE92" s="1"/>
      <c r="NKF92" s="1"/>
      <c r="NKG92" s="1"/>
      <c r="NKH92" s="1"/>
      <c r="NKI92" s="1"/>
      <c r="NKJ92" s="1"/>
      <c r="NKK92" s="1"/>
      <c r="NKL92" s="1"/>
      <c r="NKM92" s="1"/>
      <c r="NKN92" s="1"/>
      <c r="NKO92" s="1"/>
      <c r="NKP92" s="1"/>
      <c r="NKQ92" s="1"/>
      <c r="NKR92" s="1"/>
      <c r="NKS92" s="1"/>
      <c r="NKT92" s="1"/>
      <c r="NKU92" s="1"/>
      <c r="NKV92" s="1"/>
      <c r="NKW92" s="1"/>
      <c r="NKX92" s="1"/>
      <c r="NKY92" s="1"/>
      <c r="NKZ92" s="1"/>
      <c r="NLA92" s="1"/>
      <c r="NLB92" s="1"/>
      <c r="NLC92" s="1"/>
      <c r="NLD92" s="1"/>
      <c r="NLE92" s="1"/>
      <c r="NLF92" s="1"/>
      <c r="NLG92" s="1"/>
      <c r="NLH92" s="1"/>
      <c r="NLI92" s="1"/>
      <c r="NLJ92" s="1"/>
      <c r="NLK92" s="1"/>
      <c r="NLL92" s="1"/>
      <c r="NLM92" s="1"/>
      <c r="NLN92" s="1"/>
      <c r="NLO92" s="1"/>
      <c r="NLP92" s="1"/>
      <c r="NLQ92" s="1"/>
      <c r="NLR92" s="1"/>
      <c r="NLS92" s="1"/>
      <c r="NLT92" s="1"/>
      <c r="NLU92" s="1"/>
      <c r="NLV92" s="1"/>
      <c r="NLW92" s="1"/>
      <c r="NLX92" s="1"/>
      <c r="NLY92" s="1"/>
      <c r="NLZ92" s="1"/>
      <c r="NMA92" s="1"/>
      <c r="NMB92" s="1"/>
      <c r="NMC92" s="1"/>
      <c r="NMD92" s="1"/>
      <c r="NME92" s="1"/>
      <c r="NMF92" s="1"/>
      <c r="NMG92" s="1"/>
      <c r="NMH92" s="1"/>
      <c r="NMI92" s="1"/>
      <c r="NMJ92" s="1"/>
      <c r="NMK92" s="1"/>
      <c r="NML92" s="1"/>
      <c r="NMM92" s="1"/>
      <c r="NMN92" s="1"/>
      <c r="NMO92" s="1"/>
      <c r="NMP92" s="1"/>
      <c r="NMQ92" s="1"/>
      <c r="NMR92" s="1"/>
      <c r="NMS92" s="1"/>
      <c r="NMT92" s="1"/>
      <c r="NMU92" s="1"/>
      <c r="NMV92" s="1"/>
      <c r="NMW92" s="1"/>
      <c r="NMX92" s="1"/>
      <c r="NMY92" s="1"/>
      <c r="NMZ92" s="1"/>
      <c r="NNA92" s="1"/>
      <c r="NNB92" s="1"/>
      <c r="NNC92" s="1"/>
      <c r="NND92" s="1"/>
      <c r="NNE92" s="1"/>
      <c r="NNF92" s="1"/>
      <c r="NNG92" s="1"/>
      <c r="NNH92" s="1"/>
      <c r="NNI92" s="1"/>
      <c r="NNJ92" s="1"/>
      <c r="NNK92" s="1"/>
      <c r="NNL92" s="1"/>
      <c r="NNM92" s="1"/>
      <c r="NNN92" s="1"/>
      <c r="NNO92" s="1"/>
      <c r="NNP92" s="1"/>
      <c r="NNQ92" s="1"/>
      <c r="NNR92" s="1"/>
      <c r="NNS92" s="1"/>
      <c r="NNT92" s="1"/>
      <c r="NNU92" s="1"/>
      <c r="NNV92" s="1"/>
      <c r="NNW92" s="1"/>
      <c r="NNX92" s="1"/>
      <c r="NNY92" s="1"/>
      <c r="NNZ92" s="1"/>
      <c r="NOA92" s="1"/>
      <c r="NOB92" s="1"/>
      <c r="NOC92" s="1"/>
      <c r="NOD92" s="1"/>
      <c r="NOE92" s="1"/>
      <c r="NOF92" s="1"/>
      <c r="NOG92" s="1"/>
      <c r="NOH92" s="1"/>
      <c r="NOI92" s="1"/>
      <c r="NOJ92" s="1"/>
      <c r="NOK92" s="1"/>
      <c r="NOL92" s="1"/>
      <c r="NOM92" s="1"/>
      <c r="NON92" s="1"/>
      <c r="NOO92" s="1"/>
      <c r="NOP92" s="1"/>
      <c r="NOQ92" s="1"/>
      <c r="NOR92" s="1"/>
      <c r="NOS92" s="1"/>
      <c r="NOT92" s="1"/>
      <c r="NOU92" s="1"/>
      <c r="NOV92" s="1"/>
      <c r="NOW92" s="1"/>
      <c r="NOX92" s="1"/>
      <c r="NOY92" s="1"/>
      <c r="NOZ92" s="1"/>
      <c r="NPA92" s="1"/>
      <c r="NPB92" s="1"/>
      <c r="NPC92" s="1"/>
      <c r="NPD92" s="1"/>
      <c r="NPE92" s="1"/>
      <c r="NPF92" s="1"/>
      <c r="NPG92" s="1"/>
      <c r="NPH92" s="1"/>
      <c r="NPI92" s="1"/>
      <c r="NPJ92" s="1"/>
      <c r="NPK92" s="1"/>
      <c r="NPL92" s="1"/>
      <c r="NPM92" s="1"/>
      <c r="NPN92" s="1"/>
      <c r="NPO92" s="1"/>
      <c r="NPP92" s="1"/>
      <c r="NPQ92" s="1"/>
      <c r="NPR92" s="1"/>
      <c r="NPS92" s="1"/>
      <c r="NPT92" s="1"/>
      <c r="NPU92" s="1"/>
      <c r="NPV92" s="1"/>
      <c r="NPW92" s="1"/>
      <c r="NPX92" s="1"/>
      <c r="NPY92" s="1"/>
      <c r="NPZ92" s="1"/>
      <c r="NQA92" s="1"/>
      <c r="NQB92" s="1"/>
      <c r="NQC92" s="1"/>
      <c r="NQD92" s="1"/>
      <c r="NQE92" s="1"/>
      <c r="NQF92" s="1"/>
      <c r="NQG92" s="1"/>
      <c r="NQH92" s="1"/>
      <c r="NQI92" s="1"/>
      <c r="NQJ92" s="1"/>
      <c r="NQK92" s="1"/>
      <c r="NQL92" s="1"/>
      <c r="NQM92" s="1"/>
      <c r="NQN92" s="1"/>
      <c r="NQO92" s="1"/>
      <c r="NQP92" s="1"/>
      <c r="NQQ92" s="1"/>
      <c r="NQR92" s="1"/>
      <c r="NQS92" s="1"/>
      <c r="NQT92" s="1"/>
      <c r="NQU92" s="1"/>
      <c r="NQV92" s="1"/>
      <c r="NQW92" s="1"/>
      <c r="NQX92" s="1"/>
      <c r="NQY92" s="1"/>
      <c r="NQZ92" s="1"/>
      <c r="NRA92" s="1"/>
      <c r="NRB92" s="1"/>
      <c r="NRC92" s="1"/>
      <c r="NRD92" s="1"/>
      <c r="NRE92" s="1"/>
      <c r="NRF92" s="1"/>
      <c r="NRG92" s="1"/>
      <c r="NRH92" s="1"/>
      <c r="NRI92" s="1"/>
      <c r="NRJ92" s="1"/>
      <c r="NRK92" s="1"/>
      <c r="NRL92" s="1"/>
      <c r="NRM92" s="1"/>
      <c r="NRN92" s="1"/>
      <c r="NRO92" s="1"/>
      <c r="NRP92" s="1"/>
      <c r="NRQ92" s="1"/>
      <c r="NRR92" s="1"/>
      <c r="NRS92" s="1"/>
      <c r="NRT92" s="1"/>
      <c r="NRU92" s="1"/>
      <c r="NRV92" s="1"/>
      <c r="NRW92" s="1"/>
      <c r="NRX92" s="1"/>
      <c r="NRY92" s="1"/>
      <c r="NRZ92" s="1"/>
      <c r="NSA92" s="1"/>
      <c r="NSB92" s="1"/>
      <c r="NSC92" s="1"/>
      <c r="NSD92" s="1"/>
      <c r="NSE92" s="1"/>
      <c r="NSF92" s="1"/>
      <c r="NSG92" s="1"/>
      <c r="NSH92" s="1"/>
      <c r="NSI92" s="1"/>
      <c r="NSJ92" s="1"/>
      <c r="NSK92" s="1"/>
      <c r="NSL92" s="1"/>
      <c r="NSM92" s="1"/>
      <c r="NSN92" s="1"/>
      <c r="NSO92" s="1"/>
      <c r="NSP92" s="1"/>
      <c r="NSQ92" s="1"/>
      <c r="NSR92" s="1"/>
      <c r="NSS92" s="1"/>
      <c r="NST92" s="1"/>
      <c r="NSU92" s="1"/>
      <c r="NSV92" s="1"/>
      <c r="NSW92" s="1"/>
      <c r="NSX92" s="1"/>
      <c r="NSY92" s="1"/>
      <c r="NSZ92" s="1"/>
      <c r="NTA92" s="1"/>
      <c r="NTB92" s="1"/>
      <c r="NTC92" s="1"/>
      <c r="NTD92" s="1"/>
      <c r="NTE92" s="1"/>
      <c r="NTF92" s="1"/>
      <c r="NTG92" s="1"/>
      <c r="NTH92" s="1"/>
      <c r="NTI92" s="1"/>
      <c r="NTJ92" s="1"/>
      <c r="NTK92" s="1"/>
      <c r="NTL92" s="1"/>
      <c r="NTM92" s="1"/>
      <c r="NTN92" s="1"/>
      <c r="NTO92" s="1"/>
      <c r="NTP92" s="1"/>
      <c r="NTQ92" s="1"/>
      <c r="NTR92" s="1"/>
      <c r="NTS92" s="1"/>
      <c r="NTT92" s="1"/>
      <c r="NTU92" s="1"/>
      <c r="NTV92" s="1"/>
      <c r="NTW92" s="1"/>
      <c r="NTX92" s="1"/>
      <c r="NTY92" s="1"/>
      <c r="NTZ92" s="1"/>
      <c r="NUA92" s="1"/>
      <c r="NUB92" s="1"/>
      <c r="NUC92" s="1"/>
      <c r="NUD92" s="1"/>
      <c r="NUE92" s="1"/>
      <c r="NUF92" s="1"/>
      <c r="NUG92" s="1"/>
      <c r="NUH92" s="1"/>
      <c r="NUI92" s="1"/>
      <c r="NUJ92" s="1"/>
      <c r="NUK92" s="1"/>
      <c r="NUL92" s="1"/>
      <c r="NUM92" s="1"/>
      <c r="NUN92" s="1"/>
      <c r="NUO92" s="1"/>
      <c r="NUP92" s="1"/>
      <c r="NUQ92" s="1"/>
      <c r="NUR92" s="1"/>
      <c r="NUS92" s="1"/>
      <c r="NUT92" s="1"/>
      <c r="NUU92" s="1"/>
      <c r="NUV92" s="1"/>
      <c r="NUW92" s="1"/>
      <c r="NUX92" s="1"/>
      <c r="NUY92" s="1"/>
      <c r="NUZ92" s="1"/>
      <c r="NVA92" s="1"/>
      <c r="NVB92" s="1"/>
      <c r="NVC92" s="1"/>
      <c r="NVD92" s="1"/>
      <c r="NVE92" s="1"/>
      <c r="NVF92" s="1"/>
      <c r="NVG92" s="1"/>
      <c r="NVH92" s="1"/>
      <c r="NVI92" s="1"/>
      <c r="NVJ92" s="1"/>
      <c r="NVK92" s="1"/>
      <c r="NVL92" s="1"/>
      <c r="NVM92" s="1"/>
      <c r="NVN92" s="1"/>
      <c r="NVO92" s="1"/>
      <c r="NVP92" s="1"/>
      <c r="NVQ92" s="1"/>
      <c r="NVR92" s="1"/>
      <c r="NVS92" s="1"/>
      <c r="NVT92" s="1"/>
      <c r="NVU92" s="1"/>
      <c r="NVV92" s="1"/>
      <c r="NVW92" s="1"/>
      <c r="NVX92" s="1"/>
      <c r="NVY92" s="1"/>
      <c r="NVZ92" s="1"/>
      <c r="NWA92" s="1"/>
      <c r="NWB92" s="1"/>
      <c r="NWC92" s="1"/>
      <c r="NWD92" s="1"/>
      <c r="NWE92" s="1"/>
      <c r="NWF92" s="1"/>
      <c r="NWG92" s="1"/>
      <c r="NWH92" s="1"/>
      <c r="NWI92" s="1"/>
      <c r="NWJ92" s="1"/>
      <c r="NWK92" s="1"/>
      <c r="NWL92" s="1"/>
      <c r="NWM92" s="1"/>
      <c r="NWN92" s="1"/>
      <c r="NWO92" s="1"/>
      <c r="NWP92" s="1"/>
      <c r="NWQ92" s="1"/>
      <c r="NWR92" s="1"/>
      <c r="NWS92" s="1"/>
      <c r="NWT92" s="1"/>
      <c r="NWU92" s="1"/>
      <c r="NWV92" s="1"/>
      <c r="NWW92" s="1"/>
      <c r="NWX92" s="1"/>
      <c r="NWY92" s="1"/>
      <c r="NWZ92" s="1"/>
      <c r="NXA92" s="1"/>
      <c r="NXB92" s="1"/>
      <c r="NXC92" s="1"/>
      <c r="NXD92" s="1"/>
      <c r="NXE92" s="1"/>
      <c r="NXF92" s="1"/>
      <c r="NXG92" s="1"/>
      <c r="NXH92" s="1"/>
      <c r="NXI92" s="1"/>
      <c r="NXJ92" s="1"/>
      <c r="NXK92" s="1"/>
      <c r="NXL92" s="1"/>
      <c r="NXM92" s="1"/>
      <c r="NXN92" s="1"/>
      <c r="NXO92" s="1"/>
      <c r="NXP92" s="1"/>
      <c r="NXQ92" s="1"/>
      <c r="NXR92" s="1"/>
      <c r="NXS92" s="1"/>
      <c r="NXT92" s="1"/>
      <c r="NXU92" s="1"/>
      <c r="NXV92" s="1"/>
      <c r="NXW92" s="1"/>
      <c r="NXX92" s="1"/>
      <c r="NXY92" s="1"/>
      <c r="NXZ92" s="1"/>
      <c r="NYA92" s="1"/>
      <c r="NYB92" s="1"/>
      <c r="NYC92" s="1"/>
      <c r="NYD92" s="1"/>
      <c r="NYE92" s="1"/>
      <c r="NYF92" s="1"/>
      <c r="NYG92" s="1"/>
      <c r="NYH92" s="1"/>
      <c r="NYI92" s="1"/>
      <c r="NYJ92" s="1"/>
      <c r="NYK92" s="1"/>
      <c r="NYL92" s="1"/>
      <c r="NYM92" s="1"/>
      <c r="NYN92" s="1"/>
      <c r="NYO92" s="1"/>
      <c r="NYP92" s="1"/>
      <c r="NYQ92" s="1"/>
      <c r="NYR92" s="1"/>
      <c r="NYS92" s="1"/>
      <c r="NYT92" s="1"/>
      <c r="NYU92" s="1"/>
      <c r="NYV92" s="1"/>
      <c r="NYW92" s="1"/>
      <c r="NYX92" s="1"/>
      <c r="NYY92" s="1"/>
      <c r="NYZ92" s="1"/>
      <c r="NZA92" s="1"/>
      <c r="NZB92" s="1"/>
      <c r="NZC92" s="1"/>
      <c r="NZD92" s="1"/>
      <c r="NZE92" s="1"/>
      <c r="NZF92" s="1"/>
      <c r="NZG92" s="1"/>
      <c r="NZH92" s="1"/>
      <c r="NZI92" s="1"/>
      <c r="NZJ92" s="1"/>
      <c r="NZK92" s="1"/>
      <c r="NZL92" s="1"/>
      <c r="NZM92" s="1"/>
      <c r="NZN92" s="1"/>
      <c r="NZO92" s="1"/>
      <c r="NZP92" s="1"/>
      <c r="NZQ92" s="1"/>
      <c r="NZR92" s="1"/>
      <c r="NZS92" s="1"/>
      <c r="NZT92" s="1"/>
      <c r="NZU92" s="1"/>
      <c r="NZV92" s="1"/>
      <c r="NZW92" s="1"/>
      <c r="NZX92" s="1"/>
      <c r="NZY92" s="1"/>
      <c r="NZZ92" s="1"/>
      <c r="OAA92" s="1"/>
      <c r="OAB92" s="1"/>
      <c r="OAC92" s="1"/>
      <c r="OAD92" s="1"/>
      <c r="OAE92" s="1"/>
      <c r="OAF92" s="1"/>
      <c r="OAG92" s="1"/>
      <c r="OAH92" s="1"/>
      <c r="OAI92" s="1"/>
      <c r="OAJ92" s="1"/>
      <c r="OAK92" s="1"/>
      <c r="OAL92" s="1"/>
      <c r="OAM92" s="1"/>
      <c r="OAN92" s="1"/>
      <c r="OAO92" s="1"/>
      <c r="OAP92" s="1"/>
      <c r="OAQ92" s="1"/>
      <c r="OAR92" s="1"/>
      <c r="OAS92" s="1"/>
      <c r="OAT92" s="1"/>
      <c r="OAU92" s="1"/>
      <c r="OAV92" s="1"/>
      <c r="OAW92" s="1"/>
      <c r="OAX92" s="1"/>
      <c r="OAY92" s="1"/>
      <c r="OAZ92" s="1"/>
      <c r="OBA92" s="1"/>
      <c r="OBB92" s="1"/>
      <c r="OBC92" s="1"/>
      <c r="OBD92" s="1"/>
      <c r="OBE92" s="1"/>
      <c r="OBF92" s="1"/>
      <c r="OBG92" s="1"/>
      <c r="OBH92" s="1"/>
      <c r="OBI92" s="1"/>
      <c r="OBJ92" s="1"/>
      <c r="OBK92" s="1"/>
      <c r="OBL92" s="1"/>
      <c r="OBM92" s="1"/>
      <c r="OBN92" s="1"/>
      <c r="OBO92" s="1"/>
      <c r="OBP92" s="1"/>
      <c r="OBQ92" s="1"/>
      <c r="OBR92" s="1"/>
      <c r="OBS92" s="1"/>
      <c r="OBT92" s="1"/>
      <c r="OBU92" s="1"/>
      <c r="OBV92" s="1"/>
      <c r="OBW92" s="1"/>
      <c r="OBX92" s="1"/>
      <c r="OBY92" s="1"/>
      <c r="OBZ92" s="1"/>
      <c r="OCA92" s="1"/>
      <c r="OCB92" s="1"/>
      <c r="OCC92" s="1"/>
      <c r="OCD92" s="1"/>
      <c r="OCE92" s="1"/>
      <c r="OCF92" s="1"/>
      <c r="OCG92" s="1"/>
      <c r="OCH92" s="1"/>
      <c r="OCI92" s="1"/>
      <c r="OCJ92" s="1"/>
      <c r="OCK92" s="1"/>
      <c r="OCL92" s="1"/>
      <c r="OCM92" s="1"/>
      <c r="OCN92" s="1"/>
      <c r="OCO92" s="1"/>
      <c r="OCP92" s="1"/>
      <c r="OCQ92" s="1"/>
      <c r="OCR92" s="1"/>
      <c r="OCS92" s="1"/>
      <c r="OCT92" s="1"/>
      <c r="OCU92" s="1"/>
      <c r="OCV92" s="1"/>
      <c r="OCW92" s="1"/>
      <c r="OCX92" s="1"/>
      <c r="OCY92" s="1"/>
      <c r="OCZ92" s="1"/>
      <c r="ODA92" s="1"/>
      <c r="ODB92" s="1"/>
      <c r="ODC92" s="1"/>
      <c r="ODD92" s="1"/>
      <c r="ODE92" s="1"/>
      <c r="ODF92" s="1"/>
      <c r="ODG92" s="1"/>
      <c r="ODH92" s="1"/>
      <c r="ODI92" s="1"/>
      <c r="ODJ92" s="1"/>
      <c r="ODK92" s="1"/>
      <c r="ODL92" s="1"/>
      <c r="ODM92" s="1"/>
      <c r="ODN92" s="1"/>
      <c r="ODO92" s="1"/>
      <c r="ODP92" s="1"/>
      <c r="ODQ92" s="1"/>
      <c r="ODR92" s="1"/>
      <c r="ODS92" s="1"/>
      <c r="ODT92" s="1"/>
      <c r="ODU92" s="1"/>
      <c r="ODV92" s="1"/>
      <c r="ODW92" s="1"/>
      <c r="ODX92" s="1"/>
      <c r="ODY92" s="1"/>
      <c r="ODZ92" s="1"/>
      <c r="OEA92" s="1"/>
      <c r="OEB92" s="1"/>
      <c r="OEC92" s="1"/>
      <c r="OED92" s="1"/>
      <c r="OEE92" s="1"/>
      <c r="OEF92" s="1"/>
      <c r="OEG92" s="1"/>
      <c r="OEH92" s="1"/>
      <c r="OEI92" s="1"/>
      <c r="OEJ92" s="1"/>
      <c r="OEK92" s="1"/>
      <c r="OEL92" s="1"/>
      <c r="OEM92" s="1"/>
      <c r="OEN92" s="1"/>
      <c r="OEO92" s="1"/>
      <c r="OEP92" s="1"/>
      <c r="OEQ92" s="1"/>
      <c r="OER92" s="1"/>
      <c r="OES92" s="1"/>
      <c r="OET92" s="1"/>
      <c r="OEU92" s="1"/>
      <c r="OEV92" s="1"/>
      <c r="OEW92" s="1"/>
      <c r="OEX92" s="1"/>
      <c r="OEY92" s="1"/>
      <c r="OEZ92" s="1"/>
      <c r="OFA92" s="1"/>
      <c r="OFB92" s="1"/>
      <c r="OFC92" s="1"/>
      <c r="OFD92" s="1"/>
      <c r="OFE92" s="1"/>
      <c r="OFF92" s="1"/>
      <c r="OFG92" s="1"/>
      <c r="OFH92" s="1"/>
      <c r="OFI92" s="1"/>
      <c r="OFJ92" s="1"/>
      <c r="OFK92" s="1"/>
      <c r="OFL92" s="1"/>
      <c r="OFM92" s="1"/>
      <c r="OFN92" s="1"/>
      <c r="OFO92" s="1"/>
      <c r="OFP92" s="1"/>
      <c r="OFQ92" s="1"/>
      <c r="OFR92" s="1"/>
      <c r="OFS92" s="1"/>
      <c r="OFT92" s="1"/>
      <c r="OFU92" s="1"/>
      <c r="OFV92" s="1"/>
      <c r="OFW92" s="1"/>
      <c r="OFX92" s="1"/>
      <c r="OFY92" s="1"/>
      <c r="OFZ92" s="1"/>
      <c r="OGA92" s="1"/>
      <c r="OGB92" s="1"/>
      <c r="OGC92" s="1"/>
      <c r="OGD92" s="1"/>
      <c r="OGE92" s="1"/>
      <c r="OGF92" s="1"/>
      <c r="OGG92" s="1"/>
      <c r="OGH92" s="1"/>
      <c r="OGI92" s="1"/>
      <c r="OGJ92" s="1"/>
      <c r="OGK92" s="1"/>
      <c r="OGL92" s="1"/>
      <c r="OGM92" s="1"/>
      <c r="OGN92" s="1"/>
      <c r="OGO92" s="1"/>
      <c r="OGP92" s="1"/>
      <c r="OGQ92" s="1"/>
      <c r="OGR92" s="1"/>
      <c r="OGS92" s="1"/>
      <c r="OGT92" s="1"/>
      <c r="OGU92" s="1"/>
      <c r="OGV92" s="1"/>
      <c r="OGW92" s="1"/>
      <c r="OGX92" s="1"/>
      <c r="OGY92" s="1"/>
      <c r="OGZ92" s="1"/>
      <c r="OHA92" s="1"/>
      <c r="OHB92" s="1"/>
      <c r="OHC92" s="1"/>
      <c r="OHD92" s="1"/>
      <c r="OHE92" s="1"/>
      <c r="OHF92" s="1"/>
      <c r="OHG92" s="1"/>
      <c r="OHH92" s="1"/>
      <c r="OHI92" s="1"/>
      <c r="OHJ92" s="1"/>
      <c r="OHK92" s="1"/>
      <c r="OHL92" s="1"/>
      <c r="OHM92" s="1"/>
      <c r="OHN92" s="1"/>
      <c r="OHO92" s="1"/>
      <c r="OHP92" s="1"/>
      <c r="OHQ92" s="1"/>
      <c r="OHR92" s="1"/>
      <c r="OHS92" s="1"/>
      <c r="OHT92" s="1"/>
      <c r="OHU92" s="1"/>
      <c r="OHV92" s="1"/>
      <c r="OHW92" s="1"/>
      <c r="OHX92" s="1"/>
      <c r="OHY92" s="1"/>
      <c r="OHZ92" s="1"/>
      <c r="OIA92" s="1"/>
      <c r="OIB92" s="1"/>
      <c r="OIC92" s="1"/>
      <c r="OID92" s="1"/>
      <c r="OIE92" s="1"/>
      <c r="OIF92" s="1"/>
      <c r="OIG92" s="1"/>
      <c r="OIH92" s="1"/>
      <c r="OII92" s="1"/>
      <c r="OIJ92" s="1"/>
      <c r="OIK92" s="1"/>
      <c r="OIL92" s="1"/>
      <c r="OIM92" s="1"/>
      <c r="OIN92" s="1"/>
      <c r="OIO92" s="1"/>
      <c r="OIP92" s="1"/>
      <c r="OIQ92" s="1"/>
      <c r="OIR92" s="1"/>
      <c r="OIS92" s="1"/>
      <c r="OIT92" s="1"/>
      <c r="OIU92" s="1"/>
      <c r="OIV92" s="1"/>
      <c r="OIW92" s="1"/>
      <c r="OIX92" s="1"/>
      <c r="OIY92" s="1"/>
      <c r="OIZ92" s="1"/>
      <c r="OJA92" s="1"/>
      <c r="OJB92" s="1"/>
      <c r="OJC92" s="1"/>
      <c r="OJD92" s="1"/>
      <c r="OJE92" s="1"/>
      <c r="OJF92" s="1"/>
      <c r="OJG92" s="1"/>
      <c r="OJH92" s="1"/>
      <c r="OJI92" s="1"/>
      <c r="OJJ92" s="1"/>
      <c r="OJK92" s="1"/>
      <c r="OJL92" s="1"/>
      <c r="OJM92" s="1"/>
      <c r="OJN92" s="1"/>
      <c r="OJO92" s="1"/>
      <c r="OJP92" s="1"/>
      <c r="OJQ92" s="1"/>
      <c r="OJR92" s="1"/>
      <c r="OJS92" s="1"/>
      <c r="OJT92" s="1"/>
      <c r="OJU92" s="1"/>
      <c r="OJV92" s="1"/>
      <c r="OJW92" s="1"/>
      <c r="OJX92" s="1"/>
      <c r="OJY92" s="1"/>
      <c r="OJZ92" s="1"/>
      <c r="OKA92" s="1"/>
      <c r="OKB92" s="1"/>
      <c r="OKC92" s="1"/>
      <c r="OKD92" s="1"/>
      <c r="OKE92" s="1"/>
      <c r="OKF92" s="1"/>
      <c r="OKG92" s="1"/>
      <c r="OKH92" s="1"/>
      <c r="OKI92" s="1"/>
      <c r="OKJ92" s="1"/>
      <c r="OKK92" s="1"/>
      <c r="OKL92" s="1"/>
      <c r="OKM92" s="1"/>
      <c r="OKN92" s="1"/>
      <c r="OKO92" s="1"/>
      <c r="OKP92" s="1"/>
      <c r="OKQ92" s="1"/>
      <c r="OKR92" s="1"/>
      <c r="OKS92" s="1"/>
      <c r="OKT92" s="1"/>
      <c r="OKU92" s="1"/>
      <c r="OKV92" s="1"/>
      <c r="OKW92" s="1"/>
      <c r="OKX92" s="1"/>
      <c r="OKY92" s="1"/>
      <c r="OKZ92" s="1"/>
      <c r="OLA92" s="1"/>
      <c r="OLB92" s="1"/>
      <c r="OLC92" s="1"/>
      <c r="OLD92" s="1"/>
      <c r="OLE92" s="1"/>
      <c r="OLF92" s="1"/>
      <c r="OLG92" s="1"/>
      <c r="OLH92" s="1"/>
      <c r="OLI92" s="1"/>
      <c r="OLJ92" s="1"/>
      <c r="OLK92" s="1"/>
      <c r="OLL92" s="1"/>
      <c r="OLM92" s="1"/>
      <c r="OLN92" s="1"/>
      <c r="OLO92" s="1"/>
      <c r="OLP92" s="1"/>
      <c r="OLQ92" s="1"/>
      <c r="OLR92" s="1"/>
      <c r="OLS92" s="1"/>
      <c r="OLT92" s="1"/>
      <c r="OLU92" s="1"/>
      <c r="OLV92" s="1"/>
      <c r="OLW92" s="1"/>
      <c r="OLX92" s="1"/>
      <c r="OLY92" s="1"/>
      <c r="OLZ92" s="1"/>
      <c r="OMA92" s="1"/>
      <c r="OMB92" s="1"/>
      <c r="OMC92" s="1"/>
      <c r="OMD92" s="1"/>
      <c r="OME92" s="1"/>
      <c r="OMF92" s="1"/>
      <c r="OMG92" s="1"/>
      <c r="OMH92" s="1"/>
      <c r="OMI92" s="1"/>
      <c r="OMJ92" s="1"/>
      <c r="OMK92" s="1"/>
      <c r="OML92" s="1"/>
      <c r="OMM92" s="1"/>
      <c r="OMN92" s="1"/>
      <c r="OMO92" s="1"/>
      <c r="OMP92" s="1"/>
      <c r="OMQ92" s="1"/>
      <c r="OMR92" s="1"/>
      <c r="OMS92" s="1"/>
      <c r="OMT92" s="1"/>
      <c r="OMU92" s="1"/>
      <c r="OMV92" s="1"/>
      <c r="OMW92" s="1"/>
      <c r="OMX92" s="1"/>
      <c r="OMY92" s="1"/>
      <c r="OMZ92" s="1"/>
      <c r="ONA92" s="1"/>
      <c r="ONB92" s="1"/>
      <c r="ONC92" s="1"/>
      <c r="OND92" s="1"/>
      <c r="ONE92" s="1"/>
      <c r="ONF92" s="1"/>
      <c r="ONG92" s="1"/>
      <c r="ONH92" s="1"/>
      <c r="ONI92" s="1"/>
      <c r="ONJ92" s="1"/>
      <c r="ONK92" s="1"/>
      <c r="ONL92" s="1"/>
      <c r="ONM92" s="1"/>
      <c r="ONN92" s="1"/>
      <c r="ONO92" s="1"/>
      <c r="ONP92" s="1"/>
      <c r="ONQ92" s="1"/>
      <c r="ONR92" s="1"/>
      <c r="ONS92" s="1"/>
      <c r="ONT92" s="1"/>
      <c r="ONU92" s="1"/>
      <c r="ONV92" s="1"/>
      <c r="ONW92" s="1"/>
      <c r="ONX92" s="1"/>
      <c r="ONY92" s="1"/>
      <c r="ONZ92" s="1"/>
      <c r="OOA92" s="1"/>
      <c r="OOB92" s="1"/>
      <c r="OOC92" s="1"/>
      <c r="OOD92" s="1"/>
      <c r="OOE92" s="1"/>
      <c r="OOF92" s="1"/>
      <c r="OOG92" s="1"/>
      <c r="OOH92" s="1"/>
      <c r="OOI92" s="1"/>
      <c r="OOJ92" s="1"/>
      <c r="OOK92" s="1"/>
      <c r="OOL92" s="1"/>
      <c r="OOM92" s="1"/>
      <c r="OON92" s="1"/>
      <c r="OOO92" s="1"/>
      <c r="OOP92" s="1"/>
      <c r="OOQ92" s="1"/>
      <c r="OOR92" s="1"/>
      <c r="OOS92" s="1"/>
      <c r="OOT92" s="1"/>
      <c r="OOU92" s="1"/>
      <c r="OOV92" s="1"/>
      <c r="OOW92" s="1"/>
      <c r="OOX92" s="1"/>
      <c r="OOY92" s="1"/>
      <c r="OOZ92" s="1"/>
      <c r="OPA92" s="1"/>
      <c r="OPB92" s="1"/>
      <c r="OPC92" s="1"/>
      <c r="OPD92" s="1"/>
      <c r="OPE92" s="1"/>
      <c r="OPF92" s="1"/>
      <c r="OPG92" s="1"/>
      <c r="OPH92" s="1"/>
      <c r="OPI92" s="1"/>
      <c r="OPJ92" s="1"/>
      <c r="OPK92" s="1"/>
      <c r="OPL92" s="1"/>
      <c r="OPM92" s="1"/>
      <c r="OPN92" s="1"/>
      <c r="OPO92" s="1"/>
      <c r="OPP92" s="1"/>
      <c r="OPQ92" s="1"/>
      <c r="OPR92" s="1"/>
      <c r="OPS92" s="1"/>
      <c r="OPT92" s="1"/>
      <c r="OPU92" s="1"/>
      <c r="OPV92" s="1"/>
      <c r="OPW92" s="1"/>
      <c r="OPX92" s="1"/>
      <c r="OPY92" s="1"/>
      <c r="OPZ92" s="1"/>
      <c r="OQA92" s="1"/>
      <c r="OQB92" s="1"/>
      <c r="OQC92" s="1"/>
      <c r="OQD92" s="1"/>
      <c r="OQE92" s="1"/>
      <c r="OQF92" s="1"/>
      <c r="OQG92" s="1"/>
      <c r="OQH92" s="1"/>
      <c r="OQI92" s="1"/>
      <c r="OQJ92" s="1"/>
      <c r="OQK92" s="1"/>
      <c r="OQL92" s="1"/>
      <c r="OQM92" s="1"/>
      <c r="OQN92" s="1"/>
      <c r="OQO92" s="1"/>
      <c r="OQP92" s="1"/>
      <c r="OQQ92" s="1"/>
      <c r="OQR92" s="1"/>
      <c r="OQS92" s="1"/>
      <c r="OQT92" s="1"/>
      <c r="OQU92" s="1"/>
      <c r="OQV92" s="1"/>
      <c r="OQW92" s="1"/>
      <c r="OQX92" s="1"/>
      <c r="OQY92" s="1"/>
      <c r="OQZ92" s="1"/>
      <c r="ORA92" s="1"/>
      <c r="ORB92" s="1"/>
      <c r="ORC92" s="1"/>
      <c r="ORD92" s="1"/>
      <c r="ORE92" s="1"/>
      <c r="ORF92" s="1"/>
      <c r="ORG92" s="1"/>
      <c r="ORH92" s="1"/>
      <c r="ORI92" s="1"/>
      <c r="ORJ92" s="1"/>
      <c r="ORK92" s="1"/>
      <c r="ORL92" s="1"/>
      <c r="ORM92" s="1"/>
      <c r="ORN92" s="1"/>
      <c r="ORO92" s="1"/>
      <c r="ORP92" s="1"/>
      <c r="ORQ92" s="1"/>
      <c r="ORR92" s="1"/>
      <c r="ORS92" s="1"/>
      <c r="ORT92" s="1"/>
      <c r="ORU92" s="1"/>
      <c r="ORV92" s="1"/>
      <c r="ORW92" s="1"/>
      <c r="ORX92" s="1"/>
      <c r="ORY92" s="1"/>
      <c r="ORZ92" s="1"/>
      <c r="OSA92" s="1"/>
      <c r="OSB92" s="1"/>
      <c r="OSC92" s="1"/>
      <c r="OSD92" s="1"/>
      <c r="OSE92" s="1"/>
      <c r="OSF92" s="1"/>
      <c r="OSG92" s="1"/>
      <c r="OSH92" s="1"/>
      <c r="OSI92" s="1"/>
      <c r="OSJ92" s="1"/>
      <c r="OSK92" s="1"/>
      <c r="OSL92" s="1"/>
      <c r="OSM92" s="1"/>
      <c r="OSN92" s="1"/>
      <c r="OSO92" s="1"/>
      <c r="OSP92" s="1"/>
      <c r="OSQ92" s="1"/>
      <c r="OSR92" s="1"/>
      <c r="OSS92" s="1"/>
      <c r="OST92" s="1"/>
      <c r="OSU92" s="1"/>
      <c r="OSV92" s="1"/>
      <c r="OSW92" s="1"/>
      <c r="OSX92" s="1"/>
      <c r="OSY92" s="1"/>
      <c r="OSZ92" s="1"/>
      <c r="OTA92" s="1"/>
      <c r="OTB92" s="1"/>
      <c r="OTC92" s="1"/>
      <c r="OTD92" s="1"/>
      <c r="OTE92" s="1"/>
      <c r="OTF92" s="1"/>
      <c r="OTG92" s="1"/>
      <c r="OTH92" s="1"/>
      <c r="OTI92" s="1"/>
      <c r="OTJ92" s="1"/>
      <c r="OTK92" s="1"/>
      <c r="OTL92" s="1"/>
      <c r="OTM92" s="1"/>
      <c r="OTN92" s="1"/>
      <c r="OTO92" s="1"/>
      <c r="OTP92" s="1"/>
      <c r="OTQ92" s="1"/>
      <c r="OTR92" s="1"/>
      <c r="OTS92" s="1"/>
      <c r="OTT92" s="1"/>
      <c r="OTU92" s="1"/>
      <c r="OTV92" s="1"/>
      <c r="OTW92" s="1"/>
      <c r="OTX92" s="1"/>
      <c r="OTY92" s="1"/>
      <c r="OTZ92" s="1"/>
      <c r="OUA92" s="1"/>
      <c r="OUB92" s="1"/>
      <c r="OUC92" s="1"/>
      <c r="OUD92" s="1"/>
      <c r="OUE92" s="1"/>
      <c r="OUF92" s="1"/>
      <c r="OUG92" s="1"/>
      <c r="OUH92" s="1"/>
      <c r="OUI92" s="1"/>
      <c r="OUJ92" s="1"/>
      <c r="OUK92" s="1"/>
      <c r="OUL92" s="1"/>
      <c r="OUM92" s="1"/>
      <c r="OUN92" s="1"/>
      <c r="OUO92" s="1"/>
      <c r="OUP92" s="1"/>
      <c r="OUQ92" s="1"/>
      <c r="OUR92" s="1"/>
      <c r="OUS92" s="1"/>
      <c r="OUT92" s="1"/>
      <c r="OUU92" s="1"/>
      <c r="OUV92" s="1"/>
      <c r="OUW92" s="1"/>
      <c r="OUX92" s="1"/>
      <c r="OUY92" s="1"/>
      <c r="OUZ92" s="1"/>
      <c r="OVA92" s="1"/>
      <c r="OVB92" s="1"/>
      <c r="OVC92" s="1"/>
      <c r="OVD92" s="1"/>
      <c r="OVE92" s="1"/>
      <c r="OVF92" s="1"/>
      <c r="OVG92" s="1"/>
      <c r="OVH92" s="1"/>
      <c r="OVI92" s="1"/>
      <c r="OVJ92" s="1"/>
      <c r="OVK92" s="1"/>
      <c r="OVL92" s="1"/>
      <c r="OVM92" s="1"/>
      <c r="OVN92" s="1"/>
      <c r="OVO92" s="1"/>
      <c r="OVP92" s="1"/>
      <c r="OVQ92" s="1"/>
      <c r="OVR92" s="1"/>
      <c r="OVS92" s="1"/>
      <c r="OVT92" s="1"/>
      <c r="OVU92" s="1"/>
      <c r="OVV92" s="1"/>
      <c r="OVW92" s="1"/>
      <c r="OVX92" s="1"/>
      <c r="OVY92" s="1"/>
      <c r="OVZ92" s="1"/>
      <c r="OWA92" s="1"/>
      <c r="OWB92" s="1"/>
      <c r="OWC92" s="1"/>
      <c r="OWD92" s="1"/>
      <c r="OWE92" s="1"/>
      <c r="OWF92" s="1"/>
      <c r="OWG92" s="1"/>
      <c r="OWH92" s="1"/>
      <c r="OWI92" s="1"/>
      <c r="OWJ92" s="1"/>
      <c r="OWK92" s="1"/>
      <c r="OWL92" s="1"/>
      <c r="OWM92" s="1"/>
      <c r="OWN92" s="1"/>
      <c r="OWO92" s="1"/>
      <c r="OWP92" s="1"/>
      <c r="OWQ92" s="1"/>
      <c r="OWR92" s="1"/>
      <c r="OWS92" s="1"/>
      <c r="OWT92" s="1"/>
      <c r="OWU92" s="1"/>
      <c r="OWV92" s="1"/>
      <c r="OWW92" s="1"/>
      <c r="OWX92" s="1"/>
      <c r="OWY92" s="1"/>
      <c r="OWZ92" s="1"/>
      <c r="OXA92" s="1"/>
      <c r="OXB92" s="1"/>
      <c r="OXC92" s="1"/>
      <c r="OXD92" s="1"/>
      <c r="OXE92" s="1"/>
      <c r="OXF92" s="1"/>
      <c r="OXG92" s="1"/>
      <c r="OXH92" s="1"/>
      <c r="OXI92" s="1"/>
      <c r="OXJ92" s="1"/>
      <c r="OXK92" s="1"/>
      <c r="OXL92" s="1"/>
      <c r="OXM92" s="1"/>
      <c r="OXN92" s="1"/>
      <c r="OXO92" s="1"/>
      <c r="OXP92" s="1"/>
      <c r="OXQ92" s="1"/>
      <c r="OXR92" s="1"/>
      <c r="OXS92" s="1"/>
      <c r="OXT92" s="1"/>
      <c r="OXU92" s="1"/>
      <c r="OXV92" s="1"/>
      <c r="OXW92" s="1"/>
      <c r="OXX92" s="1"/>
      <c r="OXY92" s="1"/>
      <c r="OXZ92" s="1"/>
      <c r="OYA92" s="1"/>
      <c r="OYB92" s="1"/>
      <c r="OYC92" s="1"/>
      <c r="OYD92" s="1"/>
      <c r="OYE92" s="1"/>
      <c r="OYF92" s="1"/>
      <c r="OYG92" s="1"/>
      <c r="OYH92" s="1"/>
      <c r="OYI92" s="1"/>
      <c r="OYJ92" s="1"/>
      <c r="OYK92" s="1"/>
      <c r="OYL92" s="1"/>
      <c r="OYM92" s="1"/>
      <c r="OYN92" s="1"/>
      <c r="OYO92" s="1"/>
      <c r="OYP92" s="1"/>
      <c r="OYQ92" s="1"/>
      <c r="OYR92" s="1"/>
      <c r="OYS92" s="1"/>
      <c r="OYT92" s="1"/>
      <c r="OYU92" s="1"/>
      <c r="OYV92" s="1"/>
      <c r="OYW92" s="1"/>
      <c r="OYX92" s="1"/>
      <c r="OYY92" s="1"/>
      <c r="OYZ92" s="1"/>
      <c r="OZA92" s="1"/>
      <c r="OZB92" s="1"/>
      <c r="OZC92" s="1"/>
      <c r="OZD92" s="1"/>
      <c r="OZE92" s="1"/>
      <c r="OZF92" s="1"/>
      <c r="OZG92" s="1"/>
      <c r="OZH92" s="1"/>
      <c r="OZI92" s="1"/>
      <c r="OZJ92" s="1"/>
      <c r="OZK92" s="1"/>
      <c r="OZL92" s="1"/>
      <c r="OZM92" s="1"/>
      <c r="OZN92" s="1"/>
      <c r="OZO92" s="1"/>
      <c r="OZP92" s="1"/>
      <c r="OZQ92" s="1"/>
      <c r="OZR92" s="1"/>
      <c r="OZS92" s="1"/>
      <c r="OZT92" s="1"/>
      <c r="OZU92" s="1"/>
      <c r="OZV92" s="1"/>
      <c r="OZW92" s="1"/>
      <c r="OZX92" s="1"/>
      <c r="OZY92" s="1"/>
      <c r="OZZ92" s="1"/>
      <c r="PAA92" s="1"/>
      <c r="PAB92" s="1"/>
      <c r="PAC92" s="1"/>
      <c r="PAD92" s="1"/>
      <c r="PAE92" s="1"/>
      <c r="PAF92" s="1"/>
      <c r="PAG92" s="1"/>
      <c r="PAH92" s="1"/>
      <c r="PAI92" s="1"/>
      <c r="PAJ92" s="1"/>
      <c r="PAK92" s="1"/>
      <c r="PAL92" s="1"/>
      <c r="PAM92" s="1"/>
      <c r="PAN92" s="1"/>
      <c r="PAO92" s="1"/>
      <c r="PAP92" s="1"/>
      <c r="PAQ92" s="1"/>
      <c r="PAR92" s="1"/>
      <c r="PAS92" s="1"/>
      <c r="PAT92" s="1"/>
      <c r="PAU92" s="1"/>
      <c r="PAV92" s="1"/>
      <c r="PAW92" s="1"/>
      <c r="PAX92" s="1"/>
      <c r="PAY92" s="1"/>
      <c r="PAZ92" s="1"/>
      <c r="PBA92" s="1"/>
      <c r="PBB92" s="1"/>
      <c r="PBC92" s="1"/>
      <c r="PBD92" s="1"/>
      <c r="PBE92" s="1"/>
      <c r="PBF92" s="1"/>
      <c r="PBG92" s="1"/>
      <c r="PBH92" s="1"/>
      <c r="PBI92" s="1"/>
      <c r="PBJ92" s="1"/>
      <c r="PBK92" s="1"/>
      <c r="PBL92" s="1"/>
      <c r="PBM92" s="1"/>
      <c r="PBN92" s="1"/>
      <c r="PBO92" s="1"/>
      <c r="PBP92" s="1"/>
      <c r="PBQ92" s="1"/>
      <c r="PBR92" s="1"/>
      <c r="PBS92" s="1"/>
      <c r="PBT92" s="1"/>
      <c r="PBU92" s="1"/>
      <c r="PBV92" s="1"/>
      <c r="PBW92" s="1"/>
      <c r="PBX92" s="1"/>
      <c r="PBY92" s="1"/>
      <c r="PBZ92" s="1"/>
      <c r="PCA92" s="1"/>
      <c r="PCB92" s="1"/>
      <c r="PCC92" s="1"/>
      <c r="PCD92" s="1"/>
      <c r="PCE92" s="1"/>
      <c r="PCF92" s="1"/>
      <c r="PCG92" s="1"/>
      <c r="PCH92" s="1"/>
      <c r="PCI92" s="1"/>
      <c r="PCJ92" s="1"/>
      <c r="PCK92" s="1"/>
      <c r="PCL92" s="1"/>
      <c r="PCM92" s="1"/>
      <c r="PCN92" s="1"/>
      <c r="PCO92" s="1"/>
      <c r="PCP92" s="1"/>
      <c r="PCQ92" s="1"/>
      <c r="PCR92" s="1"/>
      <c r="PCS92" s="1"/>
      <c r="PCT92" s="1"/>
      <c r="PCU92" s="1"/>
      <c r="PCV92" s="1"/>
      <c r="PCW92" s="1"/>
      <c r="PCX92" s="1"/>
      <c r="PCY92" s="1"/>
      <c r="PCZ92" s="1"/>
      <c r="PDA92" s="1"/>
      <c r="PDB92" s="1"/>
      <c r="PDC92" s="1"/>
      <c r="PDD92" s="1"/>
      <c r="PDE92" s="1"/>
      <c r="PDF92" s="1"/>
      <c r="PDG92" s="1"/>
      <c r="PDH92" s="1"/>
      <c r="PDI92" s="1"/>
      <c r="PDJ92" s="1"/>
      <c r="PDK92" s="1"/>
      <c r="PDL92" s="1"/>
      <c r="PDM92" s="1"/>
      <c r="PDN92" s="1"/>
      <c r="PDO92" s="1"/>
      <c r="PDP92" s="1"/>
      <c r="PDQ92" s="1"/>
      <c r="PDR92" s="1"/>
      <c r="PDS92" s="1"/>
      <c r="PDT92" s="1"/>
      <c r="PDU92" s="1"/>
      <c r="PDV92" s="1"/>
      <c r="PDW92" s="1"/>
      <c r="PDX92" s="1"/>
      <c r="PDY92" s="1"/>
      <c r="PDZ92" s="1"/>
      <c r="PEA92" s="1"/>
      <c r="PEB92" s="1"/>
      <c r="PEC92" s="1"/>
      <c r="PED92" s="1"/>
      <c r="PEE92" s="1"/>
      <c r="PEF92" s="1"/>
      <c r="PEG92" s="1"/>
      <c r="PEH92" s="1"/>
      <c r="PEI92" s="1"/>
      <c r="PEJ92" s="1"/>
      <c r="PEK92" s="1"/>
      <c r="PEL92" s="1"/>
      <c r="PEM92" s="1"/>
      <c r="PEN92" s="1"/>
      <c r="PEO92" s="1"/>
      <c r="PEP92" s="1"/>
      <c r="PEQ92" s="1"/>
      <c r="PER92" s="1"/>
      <c r="PES92" s="1"/>
      <c r="PET92" s="1"/>
      <c r="PEU92" s="1"/>
      <c r="PEV92" s="1"/>
      <c r="PEW92" s="1"/>
      <c r="PEX92" s="1"/>
      <c r="PEY92" s="1"/>
      <c r="PEZ92" s="1"/>
      <c r="PFA92" s="1"/>
      <c r="PFB92" s="1"/>
      <c r="PFC92" s="1"/>
      <c r="PFD92" s="1"/>
      <c r="PFE92" s="1"/>
      <c r="PFF92" s="1"/>
      <c r="PFG92" s="1"/>
      <c r="PFH92" s="1"/>
      <c r="PFI92" s="1"/>
      <c r="PFJ92" s="1"/>
      <c r="PFK92" s="1"/>
      <c r="PFL92" s="1"/>
      <c r="PFM92" s="1"/>
      <c r="PFN92" s="1"/>
      <c r="PFO92" s="1"/>
      <c r="PFP92" s="1"/>
      <c r="PFQ92" s="1"/>
      <c r="PFR92" s="1"/>
      <c r="PFS92" s="1"/>
      <c r="PFT92" s="1"/>
      <c r="PFU92" s="1"/>
      <c r="PFV92" s="1"/>
      <c r="PFW92" s="1"/>
      <c r="PFX92" s="1"/>
      <c r="PFY92" s="1"/>
      <c r="PFZ92" s="1"/>
      <c r="PGA92" s="1"/>
      <c r="PGB92" s="1"/>
      <c r="PGC92" s="1"/>
      <c r="PGD92" s="1"/>
      <c r="PGE92" s="1"/>
      <c r="PGF92" s="1"/>
      <c r="PGG92" s="1"/>
      <c r="PGH92" s="1"/>
      <c r="PGI92" s="1"/>
      <c r="PGJ92" s="1"/>
      <c r="PGK92" s="1"/>
      <c r="PGL92" s="1"/>
      <c r="PGM92" s="1"/>
      <c r="PGN92" s="1"/>
      <c r="PGO92" s="1"/>
      <c r="PGP92" s="1"/>
      <c r="PGQ92" s="1"/>
      <c r="PGR92" s="1"/>
      <c r="PGS92" s="1"/>
      <c r="PGT92" s="1"/>
      <c r="PGU92" s="1"/>
      <c r="PGV92" s="1"/>
      <c r="PGW92" s="1"/>
      <c r="PGX92" s="1"/>
      <c r="PGY92" s="1"/>
      <c r="PGZ92" s="1"/>
      <c r="PHA92" s="1"/>
      <c r="PHB92" s="1"/>
      <c r="PHC92" s="1"/>
      <c r="PHD92" s="1"/>
      <c r="PHE92" s="1"/>
      <c r="PHF92" s="1"/>
      <c r="PHG92" s="1"/>
      <c r="PHH92" s="1"/>
      <c r="PHI92" s="1"/>
      <c r="PHJ92" s="1"/>
      <c r="PHK92" s="1"/>
      <c r="PHL92" s="1"/>
      <c r="PHM92" s="1"/>
      <c r="PHN92" s="1"/>
      <c r="PHO92" s="1"/>
      <c r="PHP92" s="1"/>
      <c r="PHQ92" s="1"/>
      <c r="PHR92" s="1"/>
      <c r="PHS92" s="1"/>
      <c r="PHT92" s="1"/>
      <c r="PHU92" s="1"/>
      <c r="PHV92" s="1"/>
      <c r="PHW92" s="1"/>
      <c r="PHX92" s="1"/>
      <c r="PHY92" s="1"/>
      <c r="PHZ92" s="1"/>
      <c r="PIA92" s="1"/>
      <c r="PIB92" s="1"/>
      <c r="PIC92" s="1"/>
      <c r="PID92" s="1"/>
      <c r="PIE92" s="1"/>
      <c r="PIF92" s="1"/>
      <c r="PIG92" s="1"/>
      <c r="PIH92" s="1"/>
      <c r="PII92" s="1"/>
      <c r="PIJ92" s="1"/>
      <c r="PIK92" s="1"/>
      <c r="PIL92" s="1"/>
      <c r="PIM92" s="1"/>
      <c r="PIN92" s="1"/>
      <c r="PIO92" s="1"/>
      <c r="PIP92" s="1"/>
      <c r="PIQ92" s="1"/>
      <c r="PIR92" s="1"/>
      <c r="PIS92" s="1"/>
      <c r="PIT92" s="1"/>
      <c r="PIU92" s="1"/>
      <c r="PIV92" s="1"/>
      <c r="PIW92" s="1"/>
      <c r="PIX92" s="1"/>
      <c r="PIY92" s="1"/>
      <c r="PIZ92" s="1"/>
      <c r="PJA92" s="1"/>
      <c r="PJB92" s="1"/>
      <c r="PJC92" s="1"/>
      <c r="PJD92" s="1"/>
      <c r="PJE92" s="1"/>
      <c r="PJF92" s="1"/>
      <c r="PJG92" s="1"/>
      <c r="PJH92" s="1"/>
      <c r="PJI92" s="1"/>
      <c r="PJJ92" s="1"/>
      <c r="PJK92" s="1"/>
      <c r="PJL92" s="1"/>
      <c r="PJM92" s="1"/>
      <c r="PJN92" s="1"/>
      <c r="PJO92" s="1"/>
      <c r="PJP92" s="1"/>
      <c r="PJQ92" s="1"/>
      <c r="PJR92" s="1"/>
      <c r="PJS92" s="1"/>
      <c r="PJT92" s="1"/>
      <c r="PJU92" s="1"/>
      <c r="PJV92" s="1"/>
      <c r="PJW92" s="1"/>
      <c r="PJX92" s="1"/>
      <c r="PJY92" s="1"/>
      <c r="PJZ92" s="1"/>
      <c r="PKA92" s="1"/>
      <c r="PKB92" s="1"/>
      <c r="PKC92" s="1"/>
      <c r="PKD92" s="1"/>
      <c r="PKE92" s="1"/>
      <c r="PKF92" s="1"/>
      <c r="PKG92" s="1"/>
      <c r="PKH92" s="1"/>
      <c r="PKI92" s="1"/>
      <c r="PKJ92" s="1"/>
      <c r="PKK92" s="1"/>
      <c r="PKL92" s="1"/>
      <c r="PKM92" s="1"/>
      <c r="PKN92" s="1"/>
      <c r="PKO92" s="1"/>
      <c r="PKP92" s="1"/>
      <c r="PKQ92" s="1"/>
      <c r="PKR92" s="1"/>
      <c r="PKS92" s="1"/>
      <c r="PKT92" s="1"/>
      <c r="PKU92" s="1"/>
      <c r="PKV92" s="1"/>
      <c r="PKW92" s="1"/>
      <c r="PKX92" s="1"/>
      <c r="PKY92" s="1"/>
      <c r="PKZ92" s="1"/>
      <c r="PLA92" s="1"/>
      <c r="PLB92" s="1"/>
      <c r="PLC92" s="1"/>
      <c r="PLD92" s="1"/>
      <c r="PLE92" s="1"/>
      <c r="PLF92" s="1"/>
      <c r="PLG92" s="1"/>
      <c r="PLH92" s="1"/>
      <c r="PLI92" s="1"/>
      <c r="PLJ92" s="1"/>
      <c r="PLK92" s="1"/>
      <c r="PLL92" s="1"/>
      <c r="PLM92" s="1"/>
      <c r="PLN92" s="1"/>
      <c r="PLO92" s="1"/>
      <c r="PLP92" s="1"/>
      <c r="PLQ92" s="1"/>
      <c r="PLR92" s="1"/>
      <c r="PLS92" s="1"/>
      <c r="PLT92" s="1"/>
      <c r="PLU92" s="1"/>
      <c r="PLV92" s="1"/>
      <c r="PLW92" s="1"/>
      <c r="PLX92" s="1"/>
      <c r="PLY92" s="1"/>
      <c r="PLZ92" s="1"/>
      <c r="PMA92" s="1"/>
      <c r="PMB92" s="1"/>
      <c r="PMC92" s="1"/>
      <c r="PMD92" s="1"/>
      <c r="PME92" s="1"/>
      <c r="PMF92" s="1"/>
      <c r="PMG92" s="1"/>
      <c r="PMH92" s="1"/>
      <c r="PMI92" s="1"/>
      <c r="PMJ92" s="1"/>
      <c r="PMK92" s="1"/>
      <c r="PML92" s="1"/>
      <c r="PMM92" s="1"/>
      <c r="PMN92" s="1"/>
      <c r="PMO92" s="1"/>
      <c r="PMP92" s="1"/>
      <c r="PMQ92" s="1"/>
      <c r="PMR92" s="1"/>
      <c r="PMS92" s="1"/>
      <c r="PMT92" s="1"/>
      <c r="PMU92" s="1"/>
      <c r="PMV92" s="1"/>
      <c r="PMW92" s="1"/>
      <c r="PMX92" s="1"/>
      <c r="PMY92" s="1"/>
      <c r="PMZ92" s="1"/>
      <c r="PNA92" s="1"/>
      <c r="PNB92" s="1"/>
      <c r="PNC92" s="1"/>
      <c r="PND92" s="1"/>
      <c r="PNE92" s="1"/>
      <c r="PNF92" s="1"/>
      <c r="PNG92" s="1"/>
      <c r="PNH92" s="1"/>
      <c r="PNI92" s="1"/>
      <c r="PNJ92" s="1"/>
      <c r="PNK92" s="1"/>
      <c r="PNL92" s="1"/>
      <c r="PNM92" s="1"/>
      <c r="PNN92" s="1"/>
      <c r="PNO92" s="1"/>
      <c r="PNP92" s="1"/>
      <c r="PNQ92" s="1"/>
      <c r="PNR92" s="1"/>
      <c r="PNS92" s="1"/>
      <c r="PNT92" s="1"/>
      <c r="PNU92" s="1"/>
      <c r="PNV92" s="1"/>
      <c r="PNW92" s="1"/>
      <c r="PNX92" s="1"/>
      <c r="PNY92" s="1"/>
      <c r="PNZ92" s="1"/>
      <c r="POA92" s="1"/>
      <c r="POB92" s="1"/>
      <c r="POC92" s="1"/>
      <c r="POD92" s="1"/>
      <c r="POE92" s="1"/>
      <c r="POF92" s="1"/>
      <c r="POG92" s="1"/>
      <c r="POH92" s="1"/>
      <c r="POI92" s="1"/>
      <c r="POJ92" s="1"/>
      <c r="POK92" s="1"/>
      <c r="POL92" s="1"/>
      <c r="POM92" s="1"/>
      <c r="PON92" s="1"/>
      <c r="POO92" s="1"/>
      <c r="POP92" s="1"/>
      <c r="POQ92" s="1"/>
      <c r="POR92" s="1"/>
      <c r="POS92" s="1"/>
      <c r="POT92" s="1"/>
      <c r="POU92" s="1"/>
      <c r="POV92" s="1"/>
      <c r="POW92" s="1"/>
      <c r="POX92" s="1"/>
      <c r="POY92" s="1"/>
      <c r="POZ92" s="1"/>
      <c r="PPA92" s="1"/>
      <c r="PPB92" s="1"/>
      <c r="PPC92" s="1"/>
      <c r="PPD92" s="1"/>
      <c r="PPE92" s="1"/>
      <c r="PPF92" s="1"/>
      <c r="PPG92" s="1"/>
      <c r="PPH92" s="1"/>
      <c r="PPI92" s="1"/>
      <c r="PPJ92" s="1"/>
      <c r="PPK92" s="1"/>
      <c r="PPL92" s="1"/>
      <c r="PPM92" s="1"/>
      <c r="PPN92" s="1"/>
      <c r="PPO92" s="1"/>
      <c r="PPP92" s="1"/>
      <c r="PPQ92" s="1"/>
      <c r="PPR92" s="1"/>
      <c r="PPS92" s="1"/>
      <c r="PPT92" s="1"/>
      <c r="PPU92" s="1"/>
      <c r="PPV92" s="1"/>
      <c r="PPW92" s="1"/>
      <c r="PPX92" s="1"/>
      <c r="PPY92" s="1"/>
      <c r="PPZ92" s="1"/>
      <c r="PQA92" s="1"/>
      <c r="PQB92" s="1"/>
      <c r="PQC92" s="1"/>
      <c r="PQD92" s="1"/>
      <c r="PQE92" s="1"/>
      <c r="PQF92" s="1"/>
      <c r="PQG92" s="1"/>
      <c r="PQH92" s="1"/>
      <c r="PQI92" s="1"/>
      <c r="PQJ92" s="1"/>
      <c r="PQK92" s="1"/>
      <c r="PQL92" s="1"/>
      <c r="PQM92" s="1"/>
      <c r="PQN92" s="1"/>
      <c r="PQO92" s="1"/>
      <c r="PQP92" s="1"/>
      <c r="PQQ92" s="1"/>
      <c r="PQR92" s="1"/>
      <c r="PQS92" s="1"/>
      <c r="PQT92" s="1"/>
      <c r="PQU92" s="1"/>
      <c r="PQV92" s="1"/>
      <c r="PQW92" s="1"/>
      <c r="PQX92" s="1"/>
      <c r="PQY92" s="1"/>
      <c r="PQZ92" s="1"/>
      <c r="PRA92" s="1"/>
      <c r="PRB92" s="1"/>
      <c r="PRC92" s="1"/>
      <c r="PRD92" s="1"/>
      <c r="PRE92" s="1"/>
      <c r="PRF92" s="1"/>
      <c r="PRG92" s="1"/>
      <c r="PRH92" s="1"/>
      <c r="PRI92" s="1"/>
      <c r="PRJ92" s="1"/>
      <c r="PRK92" s="1"/>
      <c r="PRL92" s="1"/>
      <c r="PRM92" s="1"/>
      <c r="PRN92" s="1"/>
      <c r="PRO92" s="1"/>
      <c r="PRP92" s="1"/>
      <c r="PRQ92" s="1"/>
      <c r="PRR92" s="1"/>
      <c r="PRS92" s="1"/>
      <c r="PRT92" s="1"/>
      <c r="PRU92" s="1"/>
      <c r="PRV92" s="1"/>
      <c r="PRW92" s="1"/>
      <c r="PRX92" s="1"/>
      <c r="PRY92" s="1"/>
      <c r="PRZ92" s="1"/>
      <c r="PSA92" s="1"/>
      <c r="PSB92" s="1"/>
      <c r="PSC92" s="1"/>
      <c r="PSD92" s="1"/>
      <c r="PSE92" s="1"/>
      <c r="PSF92" s="1"/>
      <c r="PSG92" s="1"/>
      <c r="PSH92" s="1"/>
      <c r="PSI92" s="1"/>
      <c r="PSJ92" s="1"/>
      <c r="PSK92" s="1"/>
      <c r="PSL92" s="1"/>
      <c r="PSM92" s="1"/>
      <c r="PSN92" s="1"/>
      <c r="PSO92" s="1"/>
      <c r="PSP92" s="1"/>
      <c r="PSQ92" s="1"/>
      <c r="PSR92" s="1"/>
      <c r="PSS92" s="1"/>
      <c r="PST92" s="1"/>
      <c r="PSU92" s="1"/>
      <c r="PSV92" s="1"/>
      <c r="PSW92" s="1"/>
      <c r="PSX92" s="1"/>
      <c r="PSY92" s="1"/>
      <c r="PSZ92" s="1"/>
      <c r="PTA92" s="1"/>
      <c r="PTB92" s="1"/>
      <c r="PTC92" s="1"/>
      <c r="PTD92" s="1"/>
      <c r="PTE92" s="1"/>
      <c r="PTF92" s="1"/>
      <c r="PTG92" s="1"/>
      <c r="PTH92" s="1"/>
      <c r="PTI92" s="1"/>
      <c r="PTJ92" s="1"/>
      <c r="PTK92" s="1"/>
      <c r="PTL92" s="1"/>
      <c r="PTM92" s="1"/>
      <c r="PTN92" s="1"/>
      <c r="PTO92" s="1"/>
      <c r="PTP92" s="1"/>
      <c r="PTQ92" s="1"/>
      <c r="PTR92" s="1"/>
      <c r="PTS92" s="1"/>
      <c r="PTT92" s="1"/>
      <c r="PTU92" s="1"/>
      <c r="PTV92" s="1"/>
      <c r="PTW92" s="1"/>
      <c r="PTX92" s="1"/>
      <c r="PTY92" s="1"/>
      <c r="PTZ92" s="1"/>
      <c r="PUA92" s="1"/>
      <c r="PUB92" s="1"/>
      <c r="PUC92" s="1"/>
      <c r="PUD92" s="1"/>
      <c r="PUE92" s="1"/>
      <c r="PUF92" s="1"/>
      <c r="PUG92" s="1"/>
      <c r="PUH92" s="1"/>
      <c r="PUI92" s="1"/>
      <c r="PUJ92" s="1"/>
      <c r="PUK92" s="1"/>
      <c r="PUL92" s="1"/>
      <c r="PUM92" s="1"/>
      <c r="PUN92" s="1"/>
      <c r="PUO92" s="1"/>
      <c r="PUP92" s="1"/>
      <c r="PUQ92" s="1"/>
      <c r="PUR92" s="1"/>
      <c r="PUS92" s="1"/>
      <c r="PUT92" s="1"/>
      <c r="PUU92" s="1"/>
      <c r="PUV92" s="1"/>
      <c r="PUW92" s="1"/>
      <c r="PUX92" s="1"/>
      <c r="PUY92" s="1"/>
      <c r="PUZ92" s="1"/>
      <c r="PVA92" s="1"/>
      <c r="PVB92" s="1"/>
      <c r="PVC92" s="1"/>
      <c r="PVD92" s="1"/>
      <c r="PVE92" s="1"/>
      <c r="PVF92" s="1"/>
      <c r="PVG92" s="1"/>
      <c r="PVH92" s="1"/>
      <c r="PVI92" s="1"/>
      <c r="PVJ92" s="1"/>
      <c r="PVK92" s="1"/>
      <c r="PVL92" s="1"/>
      <c r="PVM92" s="1"/>
      <c r="PVN92" s="1"/>
      <c r="PVO92" s="1"/>
      <c r="PVP92" s="1"/>
      <c r="PVQ92" s="1"/>
      <c r="PVR92" s="1"/>
      <c r="PVS92" s="1"/>
      <c r="PVT92" s="1"/>
      <c r="PVU92" s="1"/>
      <c r="PVV92" s="1"/>
      <c r="PVW92" s="1"/>
      <c r="PVX92" s="1"/>
      <c r="PVY92" s="1"/>
      <c r="PVZ92" s="1"/>
      <c r="PWA92" s="1"/>
      <c r="PWB92" s="1"/>
      <c r="PWC92" s="1"/>
      <c r="PWD92" s="1"/>
      <c r="PWE92" s="1"/>
      <c r="PWF92" s="1"/>
      <c r="PWG92" s="1"/>
      <c r="PWH92" s="1"/>
      <c r="PWI92" s="1"/>
      <c r="PWJ92" s="1"/>
      <c r="PWK92" s="1"/>
      <c r="PWL92" s="1"/>
      <c r="PWM92" s="1"/>
      <c r="PWN92" s="1"/>
      <c r="PWO92" s="1"/>
      <c r="PWP92" s="1"/>
      <c r="PWQ92" s="1"/>
      <c r="PWR92" s="1"/>
      <c r="PWS92" s="1"/>
      <c r="PWT92" s="1"/>
      <c r="PWU92" s="1"/>
      <c r="PWV92" s="1"/>
      <c r="PWW92" s="1"/>
      <c r="PWX92" s="1"/>
      <c r="PWY92" s="1"/>
      <c r="PWZ92" s="1"/>
      <c r="PXA92" s="1"/>
      <c r="PXB92" s="1"/>
      <c r="PXC92" s="1"/>
      <c r="PXD92" s="1"/>
      <c r="PXE92" s="1"/>
      <c r="PXF92" s="1"/>
      <c r="PXG92" s="1"/>
      <c r="PXH92" s="1"/>
      <c r="PXI92" s="1"/>
      <c r="PXJ92" s="1"/>
      <c r="PXK92" s="1"/>
      <c r="PXL92" s="1"/>
      <c r="PXM92" s="1"/>
      <c r="PXN92" s="1"/>
      <c r="PXO92" s="1"/>
      <c r="PXP92" s="1"/>
      <c r="PXQ92" s="1"/>
      <c r="PXR92" s="1"/>
      <c r="PXS92" s="1"/>
      <c r="PXT92" s="1"/>
      <c r="PXU92" s="1"/>
      <c r="PXV92" s="1"/>
      <c r="PXW92" s="1"/>
      <c r="PXX92" s="1"/>
      <c r="PXY92" s="1"/>
      <c r="PXZ92" s="1"/>
      <c r="PYA92" s="1"/>
      <c r="PYB92" s="1"/>
      <c r="PYC92" s="1"/>
      <c r="PYD92" s="1"/>
      <c r="PYE92" s="1"/>
      <c r="PYF92" s="1"/>
      <c r="PYG92" s="1"/>
      <c r="PYH92" s="1"/>
      <c r="PYI92" s="1"/>
      <c r="PYJ92" s="1"/>
      <c r="PYK92" s="1"/>
      <c r="PYL92" s="1"/>
      <c r="PYM92" s="1"/>
      <c r="PYN92" s="1"/>
      <c r="PYO92" s="1"/>
      <c r="PYP92" s="1"/>
      <c r="PYQ92" s="1"/>
      <c r="PYR92" s="1"/>
      <c r="PYS92" s="1"/>
      <c r="PYT92" s="1"/>
      <c r="PYU92" s="1"/>
      <c r="PYV92" s="1"/>
      <c r="PYW92" s="1"/>
      <c r="PYX92" s="1"/>
      <c r="PYY92" s="1"/>
      <c r="PYZ92" s="1"/>
      <c r="PZA92" s="1"/>
      <c r="PZB92" s="1"/>
      <c r="PZC92" s="1"/>
      <c r="PZD92" s="1"/>
      <c r="PZE92" s="1"/>
      <c r="PZF92" s="1"/>
      <c r="PZG92" s="1"/>
      <c r="PZH92" s="1"/>
      <c r="PZI92" s="1"/>
      <c r="PZJ92" s="1"/>
      <c r="PZK92" s="1"/>
      <c r="PZL92" s="1"/>
      <c r="PZM92" s="1"/>
      <c r="PZN92" s="1"/>
      <c r="PZO92" s="1"/>
      <c r="PZP92" s="1"/>
      <c r="PZQ92" s="1"/>
      <c r="PZR92" s="1"/>
      <c r="PZS92" s="1"/>
      <c r="PZT92" s="1"/>
      <c r="PZU92" s="1"/>
      <c r="PZV92" s="1"/>
      <c r="PZW92" s="1"/>
      <c r="PZX92" s="1"/>
      <c r="PZY92" s="1"/>
      <c r="PZZ92" s="1"/>
      <c r="QAA92" s="1"/>
      <c r="QAB92" s="1"/>
      <c r="QAC92" s="1"/>
      <c r="QAD92" s="1"/>
      <c r="QAE92" s="1"/>
      <c r="QAF92" s="1"/>
      <c r="QAG92" s="1"/>
      <c r="QAH92" s="1"/>
      <c r="QAI92" s="1"/>
      <c r="QAJ92" s="1"/>
      <c r="QAK92" s="1"/>
      <c r="QAL92" s="1"/>
      <c r="QAM92" s="1"/>
      <c r="QAN92" s="1"/>
      <c r="QAO92" s="1"/>
      <c r="QAP92" s="1"/>
      <c r="QAQ92" s="1"/>
      <c r="QAR92" s="1"/>
      <c r="QAS92" s="1"/>
      <c r="QAT92" s="1"/>
      <c r="QAU92" s="1"/>
      <c r="QAV92" s="1"/>
      <c r="QAW92" s="1"/>
      <c r="QAX92" s="1"/>
      <c r="QAY92" s="1"/>
      <c r="QAZ92" s="1"/>
      <c r="QBA92" s="1"/>
      <c r="QBB92" s="1"/>
      <c r="QBC92" s="1"/>
      <c r="QBD92" s="1"/>
      <c r="QBE92" s="1"/>
      <c r="QBF92" s="1"/>
      <c r="QBG92" s="1"/>
      <c r="QBH92" s="1"/>
      <c r="QBI92" s="1"/>
      <c r="QBJ92" s="1"/>
      <c r="QBK92" s="1"/>
      <c r="QBL92" s="1"/>
      <c r="QBM92" s="1"/>
      <c r="QBN92" s="1"/>
      <c r="QBO92" s="1"/>
      <c r="QBP92" s="1"/>
      <c r="QBQ92" s="1"/>
      <c r="QBR92" s="1"/>
      <c r="QBS92" s="1"/>
      <c r="QBT92" s="1"/>
      <c r="QBU92" s="1"/>
      <c r="QBV92" s="1"/>
      <c r="QBW92" s="1"/>
      <c r="QBX92" s="1"/>
      <c r="QBY92" s="1"/>
      <c r="QBZ92" s="1"/>
      <c r="QCA92" s="1"/>
      <c r="QCB92" s="1"/>
      <c r="QCC92" s="1"/>
      <c r="QCD92" s="1"/>
      <c r="QCE92" s="1"/>
      <c r="QCF92" s="1"/>
      <c r="QCG92" s="1"/>
      <c r="QCH92" s="1"/>
      <c r="QCI92" s="1"/>
      <c r="QCJ92" s="1"/>
      <c r="QCK92" s="1"/>
      <c r="QCL92" s="1"/>
      <c r="QCM92" s="1"/>
      <c r="QCN92" s="1"/>
      <c r="QCO92" s="1"/>
      <c r="QCP92" s="1"/>
      <c r="QCQ92" s="1"/>
      <c r="QCR92" s="1"/>
      <c r="QCS92" s="1"/>
      <c r="QCT92" s="1"/>
      <c r="QCU92" s="1"/>
      <c r="QCV92" s="1"/>
      <c r="QCW92" s="1"/>
      <c r="QCX92" s="1"/>
      <c r="QCY92" s="1"/>
      <c r="QCZ92" s="1"/>
      <c r="QDA92" s="1"/>
      <c r="QDB92" s="1"/>
      <c r="QDC92" s="1"/>
      <c r="QDD92" s="1"/>
      <c r="QDE92" s="1"/>
      <c r="QDF92" s="1"/>
      <c r="QDG92" s="1"/>
      <c r="QDH92" s="1"/>
      <c r="QDI92" s="1"/>
      <c r="QDJ92" s="1"/>
      <c r="QDK92" s="1"/>
      <c r="QDL92" s="1"/>
      <c r="QDM92" s="1"/>
      <c r="QDN92" s="1"/>
      <c r="QDO92" s="1"/>
      <c r="QDP92" s="1"/>
      <c r="QDQ92" s="1"/>
      <c r="QDR92" s="1"/>
      <c r="QDS92" s="1"/>
      <c r="QDT92" s="1"/>
      <c r="QDU92" s="1"/>
      <c r="QDV92" s="1"/>
      <c r="QDW92" s="1"/>
      <c r="QDX92" s="1"/>
      <c r="QDY92" s="1"/>
      <c r="QDZ92" s="1"/>
      <c r="QEA92" s="1"/>
      <c r="QEB92" s="1"/>
      <c r="QEC92" s="1"/>
      <c r="QED92" s="1"/>
      <c r="QEE92" s="1"/>
      <c r="QEF92" s="1"/>
      <c r="QEG92" s="1"/>
      <c r="QEH92" s="1"/>
      <c r="QEI92" s="1"/>
      <c r="QEJ92" s="1"/>
      <c r="QEK92" s="1"/>
      <c r="QEL92" s="1"/>
      <c r="QEM92" s="1"/>
      <c r="QEN92" s="1"/>
      <c r="QEO92" s="1"/>
      <c r="QEP92" s="1"/>
      <c r="QEQ92" s="1"/>
      <c r="QER92" s="1"/>
      <c r="QES92" s="1"/>
      <c r="QET92" s="1"/>
      <c r="QEU92" s="1"/>
      <c r="QEV92" s="1"/>
      <c r="QEW92" s="1"/>
      <c r="QEX92" s="1"/>
      <c r="QEY92" s="1"/>
      <c r="QEZ92" s="1"/>
      <c r="QFA92" s="1"/>
      <c r="QFB92" s="1"/>
      <c r="QFC92" s="1"/>
      <c r="QFD92" s="1"/>
      <c r="QFE92" s="1"/>
      <c r="QFF92" s="1"/>
      <c r="QFG92" s="1"/>
      <c r="QFH92" s="1"/>
      <c r="QFI92" s="1"/>
      <c r="QFJ92" s="1"/>
      <c r="QFK92" s="1"/>
      <c r="QFL92" s="1"/>
      <c r="QFM92" s="1"/>
      <c r="QFN92" s="1"/>
      <c r="QFO92" s="1"/>
      <c r="QFP92" s="1"/>
      <c r="QFQ92" s="1"/>
      <c r="QFR92" s="1"/>
      <c r="QFS92" s="1"/>
      <c r="QFT92" s="1"/>
      <c r="QFU92" s="1"/>
      <c r="QFV92" s="1"/>
      <c r="QFW92" s="1"/>
      <c r="QFX92" s="1"/>
      <c r="QFY92" s="1"/>
      <c r="QFZ92" s="1"/>
      <c r="QGA92" s="1"/>
      <c r="QGB92" s="1"/>
      <c r="QGC92" s="1"/>
      <c r="QGD92" s="1"/>
      <c r="QGE92" s="1"/>
      <c r="QGF92" s="1"/>
      <c r="QGG92" s="1"/>
      <c r="QGH92" s="1"/>
      <c r="QGI92" s="1"/>
      <c r="QGJ92" s="1"/>
      <c r="QGK92" s="1"/>
      <c r="QGL92" s="1"/>
      <c r="QGM92" s="1"/>
      <c r="QGN92" s="1"/>
      <c r="QGO92" s="1"/>
      <c r="QGP92" s="1"/>
      <c r="QGQ92" s="1"/>
      <c r="QGR92" s="1"/>
      <c r="QGS92" s="1"/>
      <c r="QGT92" s="1"/>
      <c r="QGU92" s="1"/>
      <c r="QGV92" s="1"/>
      <c r="QGW92" s="1"/>
      <c r="QGX92" s="1"/>
      <c r="QGY92" s="1"/>
      <c r="QGZ92" s="1"/>
      <c r="QHA92" s="1"/>
      <c r="QHB92" s="1"/>
      <c r="QHC92" s="1"/>
      <c r="QHD92" s="1"/>
      <c r="QHE92" s="1"/>
      <c r="QHF92" s="1"/>
      <c r="QHG92" s="1"/>
      <c r="QHH92" s="1"/>
      <c r="QHI92" s="1"/>
      <c r="QHJ92" s="1"/>
      <c r="QHK92" s="1"/>
      <c r="QHL92" s="1"/>
      <c r="QHM92" s="1"/>
      <c r="QHN92" s="1"/>
      <c r="QHO92" s="1"/>
      <c r="QHP92" s="1"/>
      <c r="QHQ92" s="1"/>
      <c r="QHR92" s="1"/>
      <c r="QHS92" s="1"/>
      <c r="QHT92" s="1"/>
      <c r="QHU92" s="1"/>
      <c r="QHV92" s="1"/>
      <c r="QHW92" s="1"/>
      <c r="QHX92" s="1"/>
      <c r="QHY92" s="1"/>
      <c r="QHZ92" s="1"/>
      <c r="QIA92" s="1"/>
      <c r="QIB92" s="1"/>
      <c r="QIC92" s="1"/>
      <c r="QID92" s="1"/>
      <c r="QIE92" s="1"/>
      <c r="QIF92" s="1"/>
      <c r="QIG92" s="1"/>
      <c r="QIH92" s="1"/>
      <c r="QII92" s="1"/>
      <c r="QIJ92" s="1"/>
      <c r="QIK92" s="1"/>
      <c r="QIL92" s="1"/>
      <c r="QIM92" s="1"/>
      <c r="QIN92" s="1"/>
      <c r="QIO92" s="1"/>
      <c r="QIP92" s="1"/>
      <c r="QIQ92" s="1"/>
      <c r="QIR92" s="1"/>
      <c r="QIS92" s="1"/>
      <c r="QIT92" s="1"/>
      <c r="QIU92" s="1"/>
      <c r="QIV92" s="1"/>
      <c r="QIW92" s="1"/>
      <c r="QIX92" s="1"/>
      <c r="QIY92" s="1"/>
      <c r="QIZ92" s="1"/>
      <c r="QJA92" s="1"/>
      <c r="QJB92" s="1"/>
      <c r="QJC92" s="1"/>
      <c r="QJD92" s="1"/>
      <c r="QJE92" s="1"/>
      <c r="QJF92" s="1"/>
      <c r="QJG92" s="1"/>
      <c r="QJH92" s="1"/>
      <c r="QJI92" s="1"/>
      <c r="QJJ92" s="1"/>
      <c r="QJK92" s="1"/>
      <c r="QJL92" s="1"/>
      <c r="QJM92" s="1"/>
      <c r="QJN92" s="1"/>
      <c r="QJO92" s="1"/>
      <c r="QJP92" s="1"/>
      <c r="QJQ92" s="1"/>
      <c r="QJR92" s="1"/>
      <c r="QJS92" s="1"/>
      <c r="QJT92" s="1"/>
      <c r="QJU92" s="1"/>
      <c r="QJV92" s="1"/>
      <c r="QJW92" s="1"/>
      <c r="QJX92" s="1"/>
      <c r="QJY92" s="1"/>
      <c r="QJZ92" s="1"/>
      <c r="QKA92" s="1"/>
      <c r="QKB92" s="1"/>
      <c r="QKC92" s="1"/>
      <c r="QKD92" s="1"/>
      <c r="QKE92" s="1"/>
      <c r="QKF92" s="1"/>
      <c r="QKG92" s="1"/>
      <c r="QKH92" s="1"/>
      <c r="QKI92" s="1"/>
      <c r="QKJ92" s="1"/>
      <c r="QKK92" s="1"/>
      <c r="QKL92" s="1"/>
      <c r="QKM92" s="1"/>
      <c r="QKN92" s="1"/>
      <c r="QKO92" s="1"/>
      <c r="QKP92" s="1"/>
      <c r="QKQ92" s="1"/>
      <c r="QKR92" s="1"/>
      <c r="QKS92" s="1"/>
      <c r="QKT92" s="1"/>
      <c r="QKU92" s="1"/>
      <c r="QKV92" s="1"/>
      <c r="QKW92" s="1"/>
      <c r="QKX92" s="1"/>
      <c r="QKY92" s="1"/>
      <c r="QKZ92" s="1"/>
      <c r="QLA92" s="1"/>
      <c r="QLB92" s="1"/>
      <c r="QLC92" s="1"/>
      <c r="QLD92" s="1"/>
      <c r="QLE92" s="1"/>
      <c r="QLF92" s="1"/>
      <c r="QLG92" s="1"/>
      <c r="QLH92" s="1"/>
      <c r="QLI92" s="1"/>
      <c r="QLJ92" s="1"/>
      <c r="QLK92" s="1"/>
      <c r="QLL92" s="1"/>
      <c r="QLM92" s="1"/>
      <c r="QLN92" s="1"/>
      <c r="QLO92" s="1"/>
      <c r="QLP92" s="1"/>
      <c r="QLQ92" s="1"/>
      <c r="QLR92" s="1"/>
      <c r="QLS92" s="1"/>
      <c r="QLT92" s="1"/>
      <c r="QLU92" s="1"/>
      <c r="QLV92" s="1"/>
      <c r="QLW92" s="1"/>
      <c r="QLX92" s="1"/>
      <c r="QLY92" s="1"/>
      <c r="QLZ92" s="1"/>
      <c r="QMA92" s="1"/>
      <c r="QMB92" s="1"/>
      <c r="QMC92" s="1"/>
      <c r="QMD92" s="1"/>
      <c r="QME92" s="1"/>
      <c r="QMF92" s="1"/>
      <c r="QMG92" s="1"/>
      <c r="QMH92" s="1"/>
      <c r="QMI92" s="1"/>
      <c r="QMJ92" s="1"/>
      <c r="QMK92" s="1"/>
      <c r="QML92" s="1"/>
      <c r="QMM92" s="1"/>
      <c r="QMN92" s="1"/>
      <c r="QMO92" s="1"/>
      <c r="QMP92" s="1"/>
      <c r="QMQ92" s="1"/>
      <c r="QMR92" s="1"/>
      <c r="QMS92" s="1"/>
      <c r="QMT92" s="1"/>
      <c r="QMU92" s="1"/>
      <c r="QMV92" s="1"/>
      <c r="QMW92" s="1"/>
      <c r="QMX92" s="1"/>
      <c r="QMY92" s="1"/>
      <c r="QMZ92" s="1"/>
      <c r="QNA92" s="1"/>
      <c r="QNB92" s="1"/>
      <c r="QNC92" s="1"/>
      <c r="QND92" s="1"/>
      <c r="QNE92" s="1"/>
      <c r="QNF92" s="1"/>
      <c r="QNG92" s="1"/>
      <c r="QNH92" s="1"/>
      <c r="QNI92" s="1"/>
      <c r="QNJ92" s="1"/>
      <c r="QNK92" s="1"/>
      <c r="QNL92" s="1"/>
      <c r="QNM92" s="1"/>
      <c r="QNN92" s="1"/>
      <c r="QNO92" s="1"/>
      <c r="QNP92" s="1"/>
      <c r="QNQ92" s="1"/>
      <c r="QNR92" s="1"/>
      <c r="QNS92" s="1"/>
      <c r="QNT92" s="1"/>
      <c r="QNU92" s="1"/>
      <c r="QNV92" s="1"/>
      <c r="QNW92" s="1"/>
      <c r="QNX92" s="1"/>
      <c r="QNY92" s="1"/>
      <c r="QNZ92" s="1"/>
      <c r="QOA92" s="1"/>
      <c r="QOB92" s="1"/>
      <c r="QOC92" s="1"/>
      <c r="QOD92" s="1"/>
      <c r="QOE92" s="1"/>
      <c r="QOF92" s="1"/>
      <c r="QOG92" s="1"/>
      <c r="QOH92" s="1"/>
      <c r="QOI92" s="1"/>
      <c r="QOJ92" s="1"/>
      <c r="QOK92" s="1"/>
      <c r="QOL92" s="1"/>
      <c r="QOM92" s="1"/>
      <c r="QON92" s="1"/>
      <c r="QOO92" s="1"/>
      <c r="QOP92" s="1"/>
      <c r="QOQ92" s="1"/>
      <c r="QOR92" s="1"/>
      <c r="QOS92" s="1"/>
      <c r="QOT92" s="1"/>
      <c r="QOU92" s="1"/>
      <c r="QOV92" s="1"/>
      <c r="QOW92" s="1"/>
      <c r="QOX92" s="1"/>
      <c r="QOY92" s="1"/>
      <c r="QOZ92" s="1"/>
      <c r="QPA92" s="1"/>
      <c r="QPB92" s="1"/>
      <c r="QPC92" s="1"/>
      <c r="QPD92" s="1"/>
      <c r="QPE92" s="1"/>
      <c r="QPF92" s="1"/>
      <c r="QPG92" s="1"/>
      <c r="QPH92" s="1"/>
      <c r="QPI92" s="1"/>
      <c r="QPJ92" s="1"/>
      <c r="QPK92" s="1"/>
      <c r="QPL92" s="1"/>
      <c r="QPM92" s="1"/>
      <c r="QPN92" s="1"/>
      <c r="QPO92" s="1"/>
      <c r="QPP92" s="1"/>
      <c r="QPQ92" s="1"/>
      <c r="QPR92" s="1"/>
      <c r="QPS92" s="1"/>
      <c r="QPT92" s="1"/>
      <c r="QPU92" s="1"/>
      <c r="QPV92" s="1"/>
      <c r="QPW92" s="1"/>
      <c r="QPX92" s="1"/>
      <c r="QPY92" s="1"/>
      <c r="QPZ92" s="1"/>
      <c r="QQA92" s="1"/>
      <c r="QQB92" s="1"/>
      <c r="QQC92" s="1"/>
      <c r="QQD92" s="1"/>
      <c r="QQE92" s="1"/>
      <c r="QQF92" s="1"/>
      <c r="QQG92" s="1"/>
      <c r="QQH92" s="1"/>
      <c r="QQI92" s="1"/>
      <c r="QQJ92" s="1"/>
      <c r="QQK92" s="1"/>
      <c r="QQL92" s="1"/>
      <c r="QQM92" s="1"/>
      <c r="QQN92" s="1"/>
      <c r="QQO92" s="1"/>
      <c r="QQP92" s="1"/>
      <c r="QQQ92" s="1"/>
      <c r="QQR92" s="1"/>
      <c r="QQS92" s="1"/>
      <c r="QQT92" s="1"/>
      <c r="QQU92" s="1"/>
      <c r="QQV92" s="1"/>
      <c r="QQW92" s="1"/>
      <c r="QQX92" s="1"/>
      <c r="QQY92" s="1"/>
      <c r="QQZ92" s="1"/>
      <c r="QRA92" s="1"/>
      <c r="QRB92" s="1"/>
      <c r="QRC92" s="1"/>
      <c r="QRD92" s="1"/>
      <c r="QRE92" s="1"/>
      <c r="QRF92" s="1"/>
      <c r="QRG92" s="1"/>
      <c r="QRH92" s="1"/>
      <c r="QRI92" s="1"/>
      <c r="QRJ92" s="1"/>
      <c r="QRK92" s="1"/>
      <c r="QRL92" s="1"/>
      <c r="QRM92" s="1"/>
      <c r="QRN92" s="1"/>
      <c r="QRO92" s="1"/>
      <c r="QRP92" s="1"/>
      <c r="QRQ92" s="1"/>
      <c r="QRR92" s="1"/>
      <c r="QRS92" s="1"/>
      <c r="QRT92" s="1"/>
      <c r="QRU92" s="1"/>
      <c r="QRV92" s="1"/>
      <c r="QRW92" s="1"/>
      <c r="QRX92" s="1"/>
      <c r="QRY92" s="1"/>
      <c r="QRZ92" s="1"/>
      <c r="QSA92" s="1"/>
      <c r="QSB92" s="1"/>
      <c r="QSC92" s="1"/>
      <c r="QSD92" s="1"/>
      <c r="QSE92" s="1"/>
      <c r="QSF92" s="1"/>
      <c r="QSG92" s="1"/>
      <c r="QSH92" s="1"/>
      <c r="QSI92" s="1"/>
      <c r="QSJ92" s="1"/>
      <c r="QSK92" s="1"/>
      <c r="QSL92" s="1"/>
      <c r="QSM92" s="1"/>
      <c r="QSN92" s="1"/>
      <c r="QSO92" s="1"/>
      <c r="QSP92" s="1"/>
      <c r="QSQ92" s="1"/>
      <c r="QSR92" s="1"/>
      <c r="QSS92" s="1"/>
      <c r="QST92" s="1"/>
      <c r="QSU92" s="1"/>
      <c r="QSV92" s="1"/>
      <c r="QSW92" s="1"/>
      <c r="QSX92" s="1"/>
      <c r="QSY92" s="1"/>
      <c r="QSZ92" s="1"/>
      <c r="QTA92" s="1"/>
      <c r="QTB92" s="1"/>
      <c r="QTC92" s="1"/>
      <c r="QTD92" s="1"/>
      <c r="QTE92" s="1"/>
      <c r="QTF92" s="1"/>
      <c r="QTG92" s="1"/>
      <c r="QTH92" s="1"/>
      <c r="QTI92" s="1"/>
      <c r="QTJ92" s="1"/>
      <c r="QTK92" s="1"/>
      <c r="QTL92" s="1"/>
      <c r="QTM92" s="1"/>
      <c r="QTN92" s="1"/>
      <c r="QTO92" s="1"/>
      <c r="QTP92" s="1"/>
      <c r="QTQ92" s="1"/>
      <c r="QTR92" s="1"/>
      <c r="QTS92" s="1"/>
      <c r="QTT92" s="1"/>
      <c r="QTU92" s="1"/>
      <c r="QTV92" s="1"/>
      <c r="QTW92" s="1"/>
      <c r="QTX92" s="1"/>
      <c r="QTY92" s="1"/>
      <c r="QTZ92" s="1"/>
      <c r="QUA92" s="1"/>
      <c r="QUB92" s="1"/>
      <c r="QUC92" s="1"/>
      <c r="QUD92" s="1"/>
      <c r="QUE92" s="1"/>
      <c r="QUF92" s="1"/>
      <c r="QUG92" s="1"/>
      <c r="QUH92" s="1"/>
      <c r="QUI92" s="1"/>
      <c r="QUJ92" s="1"/>
      <c r="QUK92" s="1"/>
      <c r="QUL92" s="1"/>
      <c r="QUM92" s="1"/>
      <c r="QUN92" s="1"/>
      <c r="QUO92" s="1"/>
      <c r="QUP92" s="1"/>
      <c r="QUQ92" s="1"/>
      <c r="QUR92" s="1"/>
      <c r="QUS92" s="1"/>
      <c r="QUT92" s="1"/>
      <c r="QUU92" s="1"/>
      <c r="QUV92" s="1"/>
      <c r="QUW92" s="1"/>
      <c r="QUX92" s="1"/>
      <c r="QUY92" s="1"/>
      <c r="QUZ92" s="1"/>
      <c r="QVA92" s="1"/>
      <c r="QVB92" s="1"/>
      <c r="QVC92" s="1"/>
      <c r="QVD92" s="1"/>
      <c r="QVE92" s="1"/>
      <c r="QVF92" s="1"/>
      <c r="QVG92" s="1"/>
      <c r="QVH92" s="1"/>
      <c r="QVI92" s="1"/>
      <c r="QVJ92" s="1"/>
      <c r="QVK92" s="1"/>
      <c r="QVL92" s="1"/>
      <c r="QVM92" s="1"/>
      <c r="QVN92" s="1"/>
      <c r="QVO92" s="1"/>
      <c r="QVP92" s="1"/>
      <c r="QVQ92" s="1"/>
      <c r="QVR92" s="1"/>
      <c r="QVS92" s="1"/>
      <c r="QVT92" s="1"/>
      <c r="QVU92" s="1"/>
      <c r="QVV92" s="1"/>
      <c r="QVW92" s="1"/>
      <c r="QVX92" s="1"/>
      <c r="QVY92" s="1"/>
      <c r="QVZ92" s="1"/>
      <c r="QWA92" s="1"/>
      <c r="QWB92" s="1"/>
      <c r="QWC92" s="1"/>
      <c r="QWD92" s="1"/>
      <c r="QWE92" s="1"/>
      <c r="QWF92" s="1"/>
      <c r="QWG92" s="1"/>
      <c r="QWH92" s="1"/>
      <c r="QWI92" s="1"/>
      <c r="QWJ92" s="1"/>
      <c r="QWK92" s="1"/>
      <c r="QWL92" s="1"/>
      <c r="QWM92" s="1"/>
      <c r="QWN92" s="1"/>
      <c r="QWO92" s="1"/>
      <c r="QWP92" s="1"/>
      <c r="QWQ92" s="1"/>
      <c r="QWR92" s="1"/>
      <c r="QWS92" s="1"/>
      <c r="QWT92" s="1"/>
      <c r="QWU92" s="1"/>
      <c r="QWV92" s="1"/>
      <c r="QWW92" s="1"/>
      <c r="QWX92" s="1"/>
      <c r="QWY92" s="1"/>
      <c r="QWZ92" s="1"/>
      <c r="QXA92" s="1"/>
      <c r="QXB92" s="1"/>
      <c r="QXC92" s="1"/>
      <c r="QXD92" s="1"/>
      <c r="QXE92" s="1"/>
      <c r="QXF92" s="1"/>
      <c r="QXG92" s="1"/>
      <c r="QXH92" s="1"/>
      <c r="QXI92" s="1"/>
      <c r="QXJ92" s="1"/>
      <c r="QXK92" s="1"/>
      <c r="QXL92" s="1"/>
      <c r="QXM92" s="1"/>
      <c r="QXN92" s="1"/>
      <c r="QXO92" s="1"/>
      <c r="QXP92" s="1"/>
      <c r="QXQ92" s="1"/>
      <c r="QXR92" s="1"/>
      <c r="QXS92" s="1"/>
      <c r="QXT92" s="1"/>
      <c r="QXU92" s="1"/>
      <c r="QXV92" s="1"/>
      <c r="QXW92" s="1"/>
      <c r="QXX92" s="1"/>
      <c r="QXY92" s="1"/>
      <c r="QXZ92" s="1"/>
      <c r="QYA92" s="1"/>
      <c r="QYB92" s="1"/>
      <c r="QYC92" s="1"/>
      <c r="QYD92" s="1"/>
      <c r="QYE92" s="1"/>
      <c r="QYF92" s="1"/>
      <c r="QYG92" s="1"/>
      <c r="QYH92" s="1"/>
      <c r="QYI92" s="1"/>
      <c r="QYJ92" s="1"/>
      <c r="QYK92" s="1"/>
      <c r="QYL92" s="1"/>
      <c r="QYM92" s="1"/>
      <c r="QYN92" s="1"/>
      <c r="QYO92" s="1"/>
      <c r="QYP92" s="1"/>
      <c r="QYQ92" s="1"/>
      <c r="QYR92" s="1"/>
      <c r="QYS92" s="1"/>
      <c r="QYT92" s="1"/>
      <c r="QYU92" s="1"/>
      <c r="QYV92" s="1"/>
      <c r="QYW92" s="1"/>
      <c r="QYX92" s="1"/>
      <c r="QYY92" s="1"/>
      <c r="QYZ92" s="1"/>
      <c r="QZA92" s="1"/>
      <c r="QZB92" s="1"/>
      <c r="QZC92" s="1"/>
      <c r="QZD92" s="1"/>
      <c r="QZE92" s="1"/>
      <c r="QZF92" s="1"/>
      <c r="QZG92" s="1"/>
      <c r="QZH92" s="1"/>
      <c r="QZI92" s="1"/>
      <c r="QZJ92" s="1"/>
      <c r="QZK92" s="1"/>
      <c r="QZL92" s="1"/>
      <c r="QZM92" s="1"/>
      <c r="QZN92" s="1"/>
      <c r="QZO92" s="1"/>
      <c r="QZP92" s="1"/>
      <c r="QZQ92" s="1"/>
      <c r="QZR92" s="1"/>
      <c r="QZS92" s="1"/>
      <c r="QZT92" s="1"/>
      <c r="QZU92" s="1"/>
      <c r="QZV92" s="1"/>
      <c r="QZW92" s="1"/>
      <c r="QZX92" s="1"/>
      <c r="QZY92" s="1"/>
      <c r="QZZ92" s="1"/>
      <c r="RAA92" s="1"/>
      <c r="RAB92" s="1"/>
      <c r="RAC92" s="1"/>
      <c r="RAD92" s="1"/>
      <c r="RAE92" s="1"/>
      <c r="RAF92" s="1"/>
      <c r="RAG92" s="1"/>
      <c r="RAH92" s="1"/>
      <c r="RAI92" s="1"/>
      <c r="RAJ92" s="1"/>
      <c r="RAK92" s="1"/>
      <c r="RAL92" s="1"/>
      <c r="RAM92" s="1"/>
      <c r="RAN92" s="1"/>
      <c r="RAO92" s="1"/>
      <c r="RAP92" s="1"/>
      <c r="RAQ92" s="1"/>
      <c r="RAR92" s="1"/>
      <c r="RAS92" s="1"/>
      <c r="RAT92" s="1"/>
      <c r="RAU92" s="1"/>
      <c r="RAV92" s="1"/>
      <c r="RAW92" s="1"/>
      <c r="RAX92" s="1"/>
      <c r="RAY92" s="1"/>
      <c r="RAZ92" s="1"/>
      <c r="RBA92" s="1"/>
      <c r="RBB92" s="1"/>
      <c r="RBC92" s="1"/>
      <c r="RBD92" s="1"/>
      <c r="RBE92" s="1"/>
      <c r="RBF92" s="1"/>
      <c r="RBG92" s="1"/>
      <c r="RBH92" s="1"/>
      <c r="RBI92" s="1"/>
      <c r="RBJ92" s="1"/>
      <c r="RBK92" s="1"/>
      <c r="RBL92" s="1"/>
      <c r="RBM92" s="1"/>
      <c r="RBN92" s="1"/>
      <c r="RBO92" s="1"/>
      <c r="RBP92" s="1"/>
      <c r="RBQ92" s="1"/>
      <c r="RBR92" s="1"/>
      <c r="RBS92" s="1"/>
      <c r="RBT92" s="1"/>
      <c r="RBU92" s="1"/>
      <c r="RBV92" s="1"/>
      <c r="RBW92" s="1"/>
      <c r="RBX92" s="1"/>
      <c r="RBY92" s="1"/>
      <c r="RBZ92" s="1"/>
      <c r="RCA92" s="1"/>
      <c r="RCB92" s="1"/>
      <c r="RCC92" s="1"/>
      <c r="RCD92" s="1"/>
      <c r="RCE92" s="1"/>
      <c r="RCF92" s="1"/>
      <c r="RCG92" s="1"/>
      <c r="RCH92" s="1"/>
      <c r="RCI92" s="1"/>
      <c r="RCJ92" s="1"/>
      <c r="RCK92" s="1"/>
      <c r="RCL92" s="1"/>
      <c r="RCM92" s="1"/>
      <c r="RCN92" s="1"/>
      <c r="RCO92" s="1"/>
      <c r="RCP92" s="1"/>
      <c r="RCQ92" s="1"/>
      <c r="RCR92" s="1"/>
      <c r="RCS92" s="1"/>
      <c r="RCT92" s="1"/>
      <c r="RCU92" s="1"/>
      <c r="RCV92" s="1"/>
      <c r="RCW92" s="1"/>
      <c r="RCX92" s="1"/>
      <c r="RCY92" s="1"/>
      <c r="RCZ92" s="1"/>
      <c r="RDA92" s="1"/>
      <c r="RDB92" s="1"/>
      <c r="RDC92" s="1"/>
      <c r="RDD92" s="1"/>
      <c r="RDE92" s="1"/>
      <c r="RDF92" s="1"/>
      <c r="RDG92" s="1"/>
      <c r="RDH92" s="1"/>
      <c r="RDI92" s="1"/>
      <c r="RDJ92" s="1"/>
      <c r="RDK92" s="1"/>
      <c r="RDL92" s="1"/>
      <c r="RDM92" s="1"/>
      <c r="RDN92" s="1"/>
      <c r="RDO92" s="1"/>
      <c r="RDP92" s="1"/>
      <c r="RDQ92" s="1"/>
      <c r="RDR92" s="1"/>
      <c r="RDS92" s="1"/>
      <c r="RDT92" s="1"/>
      <c r="RDU92" s="1"/>
      <c r="RDV92" s="1"/>
      <c r="RDW92" s="1"/>
      <c r="RDX92" s="1"/>
      <c r="RDY92" s="1"/>
      <c r="RDZ92" s="1"/>
      <c r="REA92" s="1"/>
      <c r="REB92" s="1"/>
      <c r="REC92" s="1"/>
      <c r="RED92" s="1"/>
      <c r="REE92" s="1"/>
      <c r="REF92" s="1"/>
      <c r="REG92" s="1"/>
      <c r="REH92" s="1"/>
      <c r="REI92" s="1"/>
      <c r="REJ92" s="1"/>
      <c r="REK92" s="1"/>
      <c r="REL92" s="1"/>
      <c r="REM92" s="1"/>
      <c r="REN92" s="1"/>
      <c r="REO92" s="1"/>
      <c r="REP92" s="1"/>
      <c r="REQ92" s="1"/>
      <c r="RER92" s="1"/>
      <c r="RES92" s="1"/>
      <c r="RET92" s="1"/>
      <c r="REU92" s="1"/>
      <c r="REV92" s="1"/>
      <c r="REW92" s="1"/>
      <c r="REX92" s="1"/>
      <c r="REY92" s="1"/>
      <c r="REZ92" s="1"/>
      <c r="RFA92" s="1"/>
      <c r="RFB92" s="1"/>
      <c r="RFC92" s="1"/>
      <c r="RFD92" s="1"/>
      <c r="RFE92" s="1"/>
      <c r="RFF92" s="1"/>
      <c r="RFG92" s="1"/>
      <c r="RFH92" s="1"/>
      <c r="RFI92" s="1"/>
      <c r="RFJ92" s="1"/>
      <c r="RFK92" s="1"/>
      <c r="RFL92" s="1"/>
      <c r="RFM92" s="1"/>
      <c r="RFN92" s="1"/>
      <c r="RFO92" s="1"/>
      <c r="RFP92" s="1"/>
      <c r="RFQ92" s="1"/>
      <c r="RFR92" s="1"/>
      <c r="RFS92" s="1"/>
      <c r="RFT92" s="1"/>
      <c r="RFU92" s="1"/>
      <c r="RFV92" s="1"/>
      <c r="RFW92" s="1"/>
      <c r="RFX92" s="1"/>
      <c r="RFY92" s="1"/>
      <c r="RFZ92" s="1"/>
      <c r="RGA92" s="1"/>
      <c r="RGB92" s="1"/>
      <c r="RGC92" s="1"/>
      <c r="RGD92" s="1"/>
      <c r="RGE92" s="1"/>
      <c r="RGF92" s="1"/>
      <c r="RGG92" s="1"/>
      <c r="RGH92" s="1"/>
      <c r="RGI92" s="1"/>
      <c r="RGJ92" s="1"/>
      <c r="RGK92" s="1"/>
      <c r="RGL92" s="1"/>
      <c r="RGM92" s="1"/>
      <c r="RGN92" s="1"/>
      <c r="RGO92" s="1"/>
      <c r="RGP92" s="1"/>
      <c r="RGQ92" s="1"/>
      <c r="RGR92" s="1"/>
      <c r="RGS92" s="1"/>
      <c r="RGT92" s="1"/>
      <c r="RGU92" s="1"/>
      <c r="RGV92" s="1"/>
      <c r="RGW92" s="1"/>
      <c r="RGX92" s="1"/>
      <c r="RGY92" s="1"/>
      <c r="RGZ92" s="1"/>
      <c r="RHA92" s="1"/>
      <c r="RHB92" s="1"/>
      <c r="RHC92" s="1"/>
      <c r="RHD92" s="1"/>
      <c r="RHE92" s="1"/>
      <c r="RHF92" s="1"/>
      <c r="RHG92" s="1"/>
      <c r="RHH92" s="1"/>
      <c r="RHI92" s="1"/>
      <c r="RHJ92" s="1"/>
      <c r="RHK92" s="1"/>
      <c r="RHL92" s="1"/>
      <c r="RHM92" s="1"/>
      <c r="RHN92" s="1"/>
      <c r="RHO92" s="1"/>
      <c r="RHP92" s="1"/>
      <c r="RHQ92" s="1"/>
      <c r="RHR92" s="1"/>
      <c r="RHS92" s="1"/>
      <c r="RHT92" s="1"/>
      <c r="RHU92" s="1"/>
      <c r="RHV92" s="1"/>
      <c r="RHW92" s="1"/>
      <c r="RHX92" s="1"/>
      <c r="RHY92" s="1"/>
      <c r="RHZ92" s="1"/>
      <c r="RIA92" s="1"/>
      <c r="RIB92" s="1"/>
      <c r="RIC92" s="1"/>
      <c r="RID92" s="1"/>
      <c r="RIE92" s="1"/>
      <c r="RIF92" s="1"/>
      <c r="RIG92" s="1"/>
      <c r="RIH92" s="1"/>
      <c r="RII92" s="1"/>
      <c r="RIJ92" s="1"/>
      <c r="RIK92" s="1"/>
      <c r="RIL92" s="1"/>
      <c r="RIM92" s="1"/>
      <c r="RIN92" s="1"/>
      <c r="RIO92" s="1"/>
      <c r="RIP92" s="1"/>
      <c r="RIQ92" s="1"/>
      <c r="RIR92" s="1"/>
      <c r="RIS92" s="1"/>
      <c r="RIT92" s="1"/>
      <c r="RIU92" s="1"/>
      <c r="RIV92" s="1"/>
      <c r="RIW92" s="1"/>
      <c r="RIX92" s="1"/>
      <c r="RIY92" s="1"/>
      <c r="RIZ92" s="1"/>
      <c r="RJA92" s="1"/>
      <c r="RJB92" s="1"/>
      <c r="RJC92" s="1"/>
      <c r="RJD92" s="1"/>
      <c r="RJE92" s="1"/>
      <c r="RJF92" s="1"/>
      <c r="RJG92" s="1"/>
      <c r="RJH92" s="1"/>
      <c r="RJI92" s="1"/>
      <c r="RJJ92" s="1"/>
      <c r="RJK92" s="1"/>
      <c r="RJL92" s="1"/>
      <c r="RJM92" s="1"/>
      <c r="RJN92" s="1"/>
      <c r="RJO92" s="1"/>
      <c r="RJP92" s="1"/>
      <c r="RJQ92" s="1"/>
      <c r="RJR92" s="1"/>
      <c r="RJS92" s="1"/>
      <c r="RJT92" s="1"/>
      <c r="RJU92" s="1"/>
      <c r="RJV92" s="1"/>
      <c r="RJW92" s="1"/>
      <c r="RJX92" s="1"/>
      <c r="RJY92" s="1"/>
      <c r="RJZ92" s="1"/>
      <c r="RKA92" s="1"/>
      <c r="RKB92" s="1"/>
      <c r="RKC92" s="1"/>
      <c r="RKD92" s="1"/>
      <c r="RKE92" s="1"/>
      <c r="RKF92" s="1"/>
      <c r="RKG92" s="1"/>
      <c r="RKH92" s="1"/>
      <c r="RKI92" s="1"/>
      <c r="RKJ92" s="1"/>
      <c r="RKK92" s="1"/>
      <c r="RKL92" s="1"/>
      <c r="RKM92" s="1"/>
      <c r="RKN92" s="1"/>
      <c r="RKO92" s="1"/>
      <c r="RKP92" s="1"/>
      <c r="RKQ92" s="1"/>
      <c r="RKR92" s="1"/>
      <c r="RKS92" s="1"/>
      <c r="RKT92" s="1"/>
      <c r="RKU92" s="1"/>
      <c r="RKV92" s="1"/>
      <c r="RKW92" s="1"/>
      <c r="RKX92" s="1"/>
      <c r="RKY92" s="1"/>
      <c r="RKZ92" s="1"/>
      <c r="RLA92" s="1"/>
      <c r="RLB92" s="1"/>
      <c r="RLC92" s="1"/>
      <c r="RLD92" s="1"/>
      <c r="RLE92" s="1"/>
      <c r="RLF92" s="1"/>
      <c r="RLG92" s="1"/>
      <c r="RLH92" s="1"/>
      <c r="RLI92" s="1"/>
      <c r="RLJ92" s="1"/>
      <c r="RLK92" s="1"/>
      <c r="RLL92" s="1"/>
      <c r="RLM92" s="1"/>
      <c r="RLN92" s="1"/>
      <c r="RLO92" s="1"/>
      <c r="RLP92" s="1"/>
      <c r="RLQ92" s="1"/>
      <c r="RLR92" s="1"/>
      <c r="RLS92" s="1"/>
      <c r="RLT92" s="1"/>
      <c r="RLU92" s="1"/>
      <c r="RLV92" s="1"/>
      <c r="RLW92" s="1"/>
      <c r="RLX92" s="1"/>
      <c r="RLY92" s="1"/>
      <c r="RLZ92" s="1"/>
      <c r="RMA92" s="1"/>
      <c r="RMB92" s="1"/>
      <c r="RMC92" s="1"/>
      <c r="RMD92" s="1"/>
      <c r="RME92" s="1"/>
      <c r="RMF92" s="1"/>
      <c r="RMG92" s="1"/>
      <c r="RMH92" s="1"/>
      <c r="RMI92" s="1"/>
      <c r="RMJ92" s="1"/>
      <c r="RMK92" s="1"/>
      <c r="RML92" s="1"/>
      <c r="RMM92" s="1"/>
      <c r="RMN92" s="1"/>
      <c r="RMO92" s="1"/>
      <c r="RMP92" s="1"/>
      <c r="RMQ92" s="1"/>
      <c r="RMR92" s="1"/>
      <c r="RMS92" s="1"/>
      <c r="RMT92" s="1"/>
      <c r="RMU92" s="1"/>
      <c r="RMV92" s="1"/>
      <c r="RMW92" s="1"/>
      <c r="RMX92" s="1"/>
      <c r="RMY92" s="1"/>
      <c r="RMZ92" s="1"/>
      <c r="RNA92" s="1"/>
      <c r="RNB92" s="1"/>
      <c r="RNC92" s="1"/>
      <c r="RND92" s="1"/>
      <c r="RNE92" s="1"/>
      <c r="RNF92" s="1"/>
      <c r="RNG92" s="1"/>
      <c r="RNH92" s="1"/>
      <c r="RNI92" s="1"/>
      <c r="RNJ92" s="1"/>
      <c r="RNK92" s="1"/>
      <c r="RNL92" s="1"/>
      <c r="RNM92" s="1"/>
      <c r="RNN92" s="1"/>
      <c r="RNO92" s="1"/>
      <c r="RNP92" s="1"/>
      <c r="RNQ92" s="1"/>
      <c r="RNR92" s="1"/>
      <c r="RNS92" s="1"/>
      <c r="RNT92" s="1"/>
      <c r="RNU92" s="1"/>
      <c r="RNV92" s="1"/>
      <c r="RNW92" s="1"/>
      <c r="RNX92" s="1"/>
      <c r="RNY92" s="1"/>
      <c r="RNZ92" s="1"/>
      <c r="ROA92" s="1"/>
      <c r="ROB92" s="1"/>
      <c r="ROC92" s="1"/>
      <c r="ROD92" s="1"/>
      <c r="ROE92" s="1"/>
      <c r="ROF92" s="1"/>
      <c r="ROG92" s="1"/>
      <c r="ROH92" s="1"/>
      <c r="ROI92" s="1"/>
      <c r="ROJ92" s="1"/>
      <c r="ROK92" s="1"/>
      <c r="ROL92" s="1"/>
      <c r="ROM92" s="1"/>
      <c r="RON92" s="1"/>
      <c r="ROO92" s="1"/>
      <c r="ROP92" s="1"/>
      <c r="ROQ92" s="1"/>
      <c r="ROR92" s="1"/>
      <c r="ROS92" s="1"/>
      <c r="ROT92" s="1"/>
      <c r="ROU92" s="1"/>
      <c r="ROV92" s="1"/>
      <c r="ROW92" s="1"/>
      <c r="ROX92" s="1"/>
      <c r="ROY92" s="1"/>
      <c r="ROZ92" s="1"/>
      <c r="RPA92" s="1"/>
      <c r="RPB92" s="1"/>
      <c r="RPC92" s="1"/>
      <c r="RPD92" s="1"/>
      <c r="RPE92" s="1"/>
      <c r="RPF92" s="1"/>
      <c r="RPG92" s="1"/>
      <c r="RPH92" s="1"/>
      <c r="RPI92" s="1"/>
      <c r="RPJ92" s="1"/>
      <c r="RPK92" s="1"/>
      <c r="RPL92" s="1"/>
      <c r="RPM92" s="1"/>
      <c r="RPN92" s="1"/>
      <c r="RPO92" s="1"/>
      <c r="RPP92" s="1"/>
      <c r="RPQ92" s="1"/>
      <c r="RPR92" s="1"/>
      <c r="RPS92" s="1"/>
      <c r="RPT92" s="1"/>
      <c r="RPU92" s="1"/>
      <c r="RPV92" s="1"/>
      <c r="RPW92" s="1"/>
      <c r="RPX92" s="1"/>
      <c r="RPY92" s="1"/>
      <c r="RPZ92" s="1"/>
      <c r="RQA92" s="1"/>
      <c r="RQB92" s="1"/>
      <c r="RQC92" s="1"/>
      <c r="RQD92" s="1"/>
      <c r="RQE92" s="1"/>
      <c r="RQF92" s="1"/>
      <c r="RQG92" s="1"/>
      <c r="RQH92" s="1"/>
      <c r="RQI92" s="1"/>
      <c r="RQJ92" s="1"/>
      <c r="RQK92" s="1"/>
      <c r="RQL92" s="1"/>
      <c r="RQM92" s="1"/>
      <c r="RQN92" s="1"/>
      <c r="RQO92" s="1"/>
      <c r="RQP92" s="1"/>
      <c r="RQQ92" s="1"/>
      <c r="RQR92" s="1"/>
      <c r="RQS92" s="1"/>
      <c r="RQT92" s="1"/>
      <c r="RQU92" s="1"/>
      <c r="RQV92" s="1"/>
      <c r="RQW92" s="1"/>
      <c r="RQX92" s="1"/>
      <c r="RQY92" s="1"/>
      <c r="RQZ92" s="1"/>
      <c r="RRA92" s="1"/>
      <c r="RRB92" s="1"/>
      <c r="RRC92" s="1"/>
      <c r="RRD92" s="1"/>
      <c r="RRE92" s="1"/>
      <c r="RRF92" s="1"/>
      <c r="RRG92" s="1"/>
      <c r="RRH92" s="1"/>
      <c r="RRI92" s="1"/>
      <c r="RRJ92" s="1"/>
      <c r="RRK92" s="1"/>
      <c r="RRL92" s="1"/>
      <c r="RRM92" s="1"/>
      <c r="RRN92" s="1"/>
      <c r="RRO92" s="1"/>
      <c r="RRP92" s="1"/>
      <c r="RRQ92" s="1"/>
      <c r="RRR92" s="1"/>
      <c r="RRS92" s="1"/>
      <c r="RRT92" s="1"/>
      <c r="RRU92" s="1"/>
      <c r="RRV92" s="1"/>
      <c r="RRW92" s="1"/>
      <c r="RRX92" s="1"/>
      <c r="RRY92" s="1"/>
      <c r="RRZ92" s="1"/>
      <c r="RSA92" s="1"/>
      <c r="RSB92" s="1"/>
      <c r="RSC92" s="1"/>
      <c r="RSD92" s="1"/>
      <c r="RSE92" s="1"/>
      <c r="RSF92" s="1"/>
      <c r="RSG92" s="1"/>
      <c r="RSH92" s="1"/>
      <c r="RSI92" s="1"/>
      <c r="RSJ92" s="1"/>
      <c r="RSK92" s="1"/>
      <c r="RSL92" s="1"/>
      <c r="RSM92" s="1"/>
      <c r="RSN92" s="1"/>
      <c r="RSO92" s="1"/>
      <c r="RSP92" s="1"/>
      <c r="RSQ92" s="1"/>
      <c r="RSR92" s="1"/>
      <c r="RSS92" s="1"/>
      <c r="RST92" s="1"/>
      <c r="RSU92" s="1"/>
      <c r="RSV92" s="1"/>
      <c r="RSW92" s="1"/>
      <c r="RSX92" s="1"/>
      <c r="RSY92" s="1"/>
      <c r="RSZ92" s="1"/>
      <c r="RTA92" s="1"/>
      <c r="RTB92" s="1"/>
      <c r="RTC92" s="1"/>
      <c r="RTD92" s="1"/>
      <c r="RTE92" s="1"/>
      <c r="RTF92" s="1"/>
      <c r="RTG92" s="1"/>
      <c r="RTH92" s="1"/>
      <c r="RTI92" s="1"/>
      <c r="RTJ92" s="1"/>
      <c r="RTK92" s="1"/>
      <c r="RTL92" s="1"/>
      <c r="RTM92" s="1"/>
      <c r="RTN92" s="1"/>
      <c r="RTO92" s="1"/>
      <c r="RTP92" s="1"/>
      <c r="RTQ92" s="1"/>
      <c r="RTR92" s="1"/>
      <c r="RTS92" s="1"/>
      <c r="RTT92" s="1"/>
      <c r="RTU92" s="1"/>
      <c r="RTV92" s="1"/>
      <c r="RTW92" s="1"/>
      <c r="RTX92" s="1"/>
      <c r="RTY92" s="1"/>
      <c r="RTZ92" s="1"/>
      <c r="RUA92" s="1"/>
      <c r="RUB92" s="1"/>
      <c r="RUC92" s="1"/>
      <c r="RUD92" s="1"/>
      <c r="RUE92" s="1"/>
      <c r="RUF92" s="1"/>
      <c r="RUG92" s="1"/>
      <c r="RUH92" s="1"/>
      <c r="RUI92" s="1"/>
      <c r="RUJ92" s="1"/>
      <c r="RUK92" s="1"/>
      <c r="RUL92" s="1"/>
      <c r="RUM92" s="1"/>
      <c r="RUN92" s="1"/>
      <c r="RUO92" s="1"/>
      <c r="RUP92" s="1"/>
      <c r="RUQ92" s="1"/>
      <c r="RUR92" s="1"/>
      <c r="RUS92" s="1"/>
      <c r="RUT92" s="1"/>
      <c r="RUU92" s="1"/>
      <c r="RUV92" s="1"/>
      <c r="RUW92" s="1"/>
      <c r="RUX92" s="1"/>
      <c r="RUY92" s="1"/>
      <c r="RUZ92" s="1"/>
      <c r="RVA92" s="1"/>
      <c r="RVB92" s="1"/>
      <c r="RVC92" s="1"/>
      <c r="RVD92" s="1"/>
      <c r="RVE92" s="1"/>
      <c r="RVF92" s="1"/>
      <c r="RVG92" s="1"/>
      <c r="RVH92" s="1"/>
      <c r="RVI92" s="1"/>
      <c r="RVJ92" s="1"/>
      <c r="RVK92" s="1"/>
      <c r="RVL92" s="1"/>
      <c r="RVM92" s="1"/>
      <c r="RVN92" s="1"/>
      <c r="RVO92" s="1"/>
      <c r="RVP92" s="1"/>
      <c r="RVQ92" s="1"/>
      <c r="RVR92" s="1"/>
      <c r="RVS92" s="1"/>
      <c r="RVT92" s="1"/>
      <c r="RVU92" s="1"/>
      <c r="RVV92" s="1"/>
      <c r="RVW92" s="1"/>
      <c r="RVX92" s="1"/>
      <c r="RVY92" s="1"/>
      <c r="RVZ92" s="1"/>
      <c r="RWA92" s="1"/>
      <c r="RWB92" s="1"/>
      <c r="RWC92" s="1"/>
      <c r="RWD92" s="1"/>
      <c r="RWE92" s="1"/>
      <c r="RWF92" s="1"/>
      <c r="RWG92" s="1"/>
      <c r="RWH92" s="1"/>
      <c r="RWI92" s="1"/>
      <c r="RWJ92" s="1"/>
      <c r="RWK92" s="1"/>
      <c r="RWL92" s="1"/>
      <c r="RWM92" s="1"/>
      <c r="RWN92" s="1"/>
      <c r="RWO92" s="1"/>
      <c r="RWP92" s="1"/>
      <c r="RWQ92" s="1"/>
      <c r="RWR92" s="1"/>
      <c r="RWS92" s="1"/>
      <c r="RWT92" s="1"/>
      <c r="RWU92" s="1"/>
      <c r="RWV92" s="1"/>
      <c r="RWW92" s="1"/>
      <c r="RWX92" s="1"/>
      <c r="RWY92" s="1"/>
      <c r="RWZ92" s="1"/>
      <c r="RXA92" s="1"/>
      <c r="RXB92" s="1"/>
      <c r="RXC92" s="1"/>
      <c r="RXD92" s="1"/>
      <c r="RXE92" s="1"/>
      <c r="RXF92" s="1"/>
      <c r="RXG92" s="1"/>
      <c r="RXH92" s="1"/>
      <c r="RXI92" s="1"/>
      <c r="RXJ92" s="1"/>
      <c r="RXK92" s="1"/>
      <c r="RXL92" s="1"/>
      <c r="RXM92" s="1"/>
      <c r="RXN92" s="1"/>
      <c r="RXO92" s="1"/>
      <c r="RXP92" s="1"/>
      <c r="RXQ92" s="1"/>
      <c r="RXR92" s="1"/>
      <c r="RXS92" s="1"/>
      <c r="RXT92" s="1"/>
      <c r="RXU92" s="1"/>
      <c r="RXV92" s="1"/>
      <c r="RXW92" s="1"/>
      <c r="RXX92" s="1"/>
      <c r="RXY92" s="1"/>
      <c r="RXZ92" s="1"/>
      <c r="RYA92" s="1"/>
      <c r="RYB92" s="1"/>
      <c r="RYC92" s="1"/>
      <c r="RYD92" s="1"/>
      <c r="RYE92" s="1"/>
      <c r="RYF92" s="1"/>
      <c r="RYG92" s="1"/>
      <c r="RYH92" s="1"/>
      <c r="RYI92" s="1"/>
      <c r="RYJ92" s="1"/>
      <c r="RYK92" s="1"/>
      <c r="RYL92" s="1"/>
      <c r="RYM92" s="1"/>
      <c r="RYN92" s="1"/>
      <c r="RYO92" s="1"/>
      <c r="RYP92" s="1"/>
      <c r="RYQ92" s="1"/>
      <c r="RYR92" s="1"/>
      <c r="RYS92" s="1"/>
      <c r="RYT92" s="1"/>
      <c r="RYU92" s="1"/>
      <c r="RYV92" s="1"/>
      <c r="RYW92" s="1"/>
      <c r="RYX92" s="1"/>
      <c r="RYY92" s="1"/>
      <c r="RYZ92" s="1"/>
      <c r="RZA92" s="1"/>
      <c r="RZB92" s="1"/>
      <c r="RZC92" s="1"/>
      <c r="RZD92" s="1"/>
      <c r="RZE92" s="1"/>
      <c r="RZF92" s="1"/>
      <c r="RZG92" s="1"/>
      <c r="RZH92" s="1"/>
      <c r="RZI92" s="1"/>
      <c r="RZJ92" s="1"/>
      <c r="RZK92" s="1"/>
      <c r="RZL92" s="1"/>
      <c r="RZM92" s="1"/>
      <c r="RZN92" s="1"/>
      <c r="RZO92" s="1"/>
      <c r="RZP92" s="1"/>
      <c r="RZQ92" s="1"/>
      <c r="RZR92" s="1"/>
      <c r="RZS92" s="1"/>
      <c r="RZT92" s="1"/>
      <c r="RZU92" s="1"/>
      <c r="RZV92" s="1"/>
      <c r="RZW92" s="1"/>
      <c r="RZX92" s="1"/>
      <c r="RZY92" s="1"/>
      <c r="RZZ92" s="1"/>
      <c r="SAA92" s="1"/>
      <c r="SAB92" s="1"/>
      <c r="SAC92" s="1"/>
      <c r="SAD92" s="1"/>
      <c r="SAE92" s="1"/>
      <c r="SAF92" s="1"/>
      <c r="SAG92" s="1"/>
      <c r="SAH92" s="1"/>
      <c r="SAI92" s="1"/>
      <c r="SAJ92" s="1"/>
      <c r="SAK92" s="1"/>
      <c r="SAL92" s="1"/>
      <c r="SAM92" s="1"/>
      <c r="SAN92" s="1"/>
      <c r="SAO92" s="1"/>
      <c r="SAP92" s="1"/>
      <c r="SAQ92" s="1"/>
      <c r="SAR92" s="1"/>
      <c r="SAS92" s="1"/>
      <c r="SAT92" s="1"/>
      <c r="SAU92" s="1"/>
      <c r="SAV92" s="1"/>
      <c r="SAW92" s="1"/>
      <c r="SAX92" s="1"/>
      <c r="SAY92" s="1"/>
      <c r="SAZ92" s="1"/>
      <c r="SBA92" s="1"/>
      <c r="SBB92" s="1"/>
      <c r="SBC92" s="1"/>
      <c r="SBD92" s="1"/>
      <c r="SBE92" s="1"/>
      <c r="SBF92" s="1"/>
      <c r="SBG92" s="1"/>
      <c r="SBH92" s="1"/>
      <c r="SBI92" s="1"/>
      <c r="SBJ92" s="1"/>
      <c r="SBK92" s="1"/>
      <c r="SBL92" s="1"/>
      <c r="SBM92" s="1"/>
      <c r="SBN92" s="1"/>
      <c r="SBO92" s="1"/>
      <c r="SBP92" s="1"/>
      <c r="SBQ92" s="1"/>
      <c r="SBR92" s="1"/>
      <c r="SBS92" s="1"/>
      <c r="SBT92" s="1"/>
      <c r="SBU92" s="1"/>
      <c r="SBV92" s="1"/>
      <c r="SBW92" s="1"/>
      <c r="SBX92" s="1"/>
      <c r="SBY92" s="1"/>
      <c r="SBZ92" s="1"/>
      <c r="SCA92" s="1"/>
      <c r="SCB92" s="1"/>
      <c r="SCC92" s="1"/>
      <c r="SCD92" s="1"/>
      <c r="SCE92" s="1"/>
      <c r="SCF92" s="1"/>
      <c r="SCG92" s="1"/>
      <c r="SCH92" s="1"/>
      <c r="SCI92" s="1"/>
      <c r="SCJ92" s="1"/>
      <c r="SCK92" s="1"/>
      <c r="SCL92" s="1"/>
      <c r="SCM92" s="1"/>
      <c r="SCN92" s="1"/>
      <c r="SCO92" s="1"/>
      <c r="SCP92" s="1"/>
      <c r="SCQ92" s="1"/>
      <c r="SCR92" s="1"/>
      <c r="SCS92" s="1"/>
      <c r="SCT92" s="1"/>
      <c r="SCU92" s="1"/>
      <c r="SCV92" s="1"/>
      <c r="SCW92" s="1"/>
      <c r="SCX92" s="1"/>
      <c r="SCY92" s="1"/>
      <c r="SCZ92" s="1"/>
      <c r="SDA92" s="1"/>
      <c r="SDB92" s="1"/>
      <c r="SDC92" s="1"/>
      <c r="SDD92" s="1"/>
      <c r="SDE92" s="1"/>
      <c r="SDF92" s="1"/>
      <c r="SDG92" s="1"/>
      <c r="SDH92" s="1"/>
      <c r="SDI92" s="1"/>
      <c r="SDJ92" s="1"/>
      <c r="SDK92" s="1"/>
      <c r="SDL92" s="1"/>
      <c r="SDM92" s="1"/>
      <c r="SDN92" s="1"/>
      <c r="SDO92" s="1"/>
      <c r="SDP92" s="1"/>
      <c r="SDQ92" s="1"/>
      <c r="SDR92" s="1"/>
      <c r="SDS92" s="1"/>
      <c r="SDT92" s="1"/>
      <c r="SDU92" s="1"/>
      <c r="SDV92" s="1"/>
      <c r="SDW92" s="1"/>
      <c r="SDX92" s="1"/>
      <c r="SDY92" s="1"/>
      <c r="SDZ92" s="1"/>
      <c r="SEA92" s="1"/>
      <c r="SEB92" s="1"/>
      <c r="SEC92" s="1"/>
      <c r="SED92" s="1"/>
      <c r="SEE92" s="1"/>
      <c r="SEF92" s="1"/>
      <c r="SEG92" s="1"/>
      <c r="SEH92" s="1"/>
      <c r="SEI92" s="1"/>
      <c r="SEJ92" s="1"/>
      <c r="SEK92" s="1"/>
      <c r="SEL92" s="1"/>
      <c r="SEM92" s="1"/>
      <c r="SEN92" s="1"/>
      <c r="SEO92" s="1"/>
      <c r="SEP92" s="1"/>
      <c r="SEQ92" s="1"/>
      <c r="SER92" s="1"/>
      <c r="SES92" s="1"/>
      <c r="SET92" s="1"/>
      <c r="SEU92" s="1"/>
      <c r="SEV92" s="1"/>
      <c r="SEW92" s="1"/>
      <c r="SEX92" s="1"/>
      <c r="SEY92" s="1"/>
      <c r="SEZ92" s="1"/>
      <c r="SFA92" s="1"/>
      <c r="SFB92" s="1"/>
      <c r="SFC92" s="1"/>
      <c r="SFD92" s="1"/>
      <c r="SFE92" s="1"/>
      <c r="SFF92" s="1"/>
      <c r="SFG92" s="1"/>
      <c r="SFH92" s="1"/>
      <c r="SFI92" s="1"/>
      <c r="SFJ92" s="1"/>
      <c r="SFK92" s="1"/>
      <c r="SFL92" s="1"/>
      <c r="SFM92" s="1"/>
      <c r="SFN92" s="1"/>
      <c r="SFO92" s="1"/>
      <c r="SFP92" s="1"/>
      <c r="SFQ92" s="1"/>
      <c r="SFR92" s="1"/>
      <c r="SFS92" s="1"/>
      <c r="SFT92" s="1"/>
      <c r="SFU92" s="1"/>
      <c r="SFV92" s="1"/>
      <c r="SFW92" s="1"/>
      <c r="SFX92" s="1"/>
      <c r="SFY92" s="1"/>
      <c r="SFZ92" s="1"/>
      <c r="SGA92" s="1"/>
      <c r="SGB92" s="1"/>
      <c r="SGC92" s="1"/>
      <c r="SGD92" s="1"/>
      <c r="SGE92" s="1"/>
      <c r="SGF92" s="1"/>
      <c r="SGG92" s="1"/>
      <c r="SGH92" s="1"/>
      <c r="SGI92" s="1"/>
      <c r="SGJ92" s="1"/>
      <c r="SGK92" s="1"/>
      <c r="SGL92" s="1"/>
      <c r="SGM92" s="1"/>
      <c r="SGN92" s="1"/>
      <c r="SGO92" s="1"/>
      <c r="SGP92" s="1"/>
      <c r="SGQ92" s="1"/>
      <c r="SGR92" s="1"/>
      <c r="SGS92" s="1"/>
      <c r="SGT92" s="1"/>
      <c r="SGU92" s="1"/>
      <c r="SGV92" s="1"/>
      <c r="SGW92" s="1"/>
      <c r="SGX92" s="1"/>
      <c r="SGY92" s="1"/>
      <c r="SGZ92" s="1"/>
      <c r="SHA92" s="1"/>
      <c r="SHB92" s="1"/>
      <c r="SHC92" s="1"/>
      <c r="SHD92" s="1"/>
      <c r="SHE92" s="1"/>
      <c r="SHF92" s="1"/>
      <c r="SHG92" s="1"/>
      <c r="SHH92" s="1"/>
      <c r="SHI92" s="1"/>
      <c r="SHJ92" s="1"/>
      <c r="SHK92" s="1"/>
      <c r="SHL92" s="1"/>
      <c r="SHM92" s="1"/>
      <c r="SHN92" s="1"/>
      <c r="SHO92" s="1"/>
      <c r="SHP92" s="1"/>
      <c r="SHQ92" s="1"/>
      <c r="SHR92" s="1"/>
      <c r="SHS92" s="1"/>
      <c r="SHT92" s="1"/>
      <c r="SHU92" s="1"/>
      <c r="SHV92" s="1"/>
      <c r="SHW92" s="1"/>
      <c r="SHX92" s="1"/>
      <c r="SHY92" s="1"/>
      <c r="SHZ92" s="1"/>
      <c r="SIA92" s="1"/>
      <c r="SIB92" s="1"/>
      <c r="SIC92" s="1"/>
      <c r="SID92" s="1"/>
      <c r="SIE92" s="1"/>
      <c r="SIF92" s="1"/>
      <c r="SIG92" s="1"/>
      <c r="SIH92" s="1"/>
      <c r="SII92" s="1"/>
      <c r="SIJ92" s="1"/>
      <c r="SIK92" s="1"/>
      <c r="SIL92" s="1"/>
      <c r="SIM92" s="1"/>
      <c r="SIN92" s="1"/>
      <c r="SIO92" s="1"/>
      <c r="SIP92" s="1"/>
      <c r="SIQ92" s="1"/>
      <c r="SIR92" s="1"/>
      <c r="SIS92" s="1"/>
      <c r="SIT92" s="1"/>
      <c r="SIU92" s="1"/>
      <c r="SIV92" s="1"/>
      <c r="SIW92" s="1"/>
      <c r="SIX92" s="1"/>
      <c r="SIY92" s="1"/>
      <c r="SIZ92" s="1"/>
      <c r="SJA92" s="1"/>
      <c r="SJB92" s="1"/>
      <c r="SJC92" s="1"/>
      <c r="SJD92" s="1"/>
      <c r="SJE92" s="1"/>
      <c r="SJF92" s="1"/>
      <c r="SJG92" s="1"/>
      <c r="SJH92" s="1"/>
      <c r="SJI92" s="1"/>
      <c r="SJJ92" s="1"/>
      <c r="SJK92" s="1"/>
      <c r="SJL92" s="1"/>
      <c r="SJM92" s="1"/>
      <c r="SJN92" s="1"/>
      <c r="SJO92" s="1"/>
      <c r="SJP92" s="1"/>
      <c r="SJQ92" s="1"/>
      <c r="SJR92" s="1"/>
      <c r="SJS92" s="1"/>
      <c r="SJT92" s="1"/>
      <c r="SJU92" s="1"/>
      <c r="SJV92" s="1"/>
      <c r="SJW92" s="1"/>
      <c r="SJX92" s="1"/>
      <c r="SJY92" s="1"/>
      <c r="SJZ92" s="1"/>
      <c r="SKA92" s="1"/>
      <c r="SKB92" s="1"/>
      <c r="SKC92" s="1"/>
      <c r="SKD92" s="1"/>
      <c r="SKE92" s="1"/>
      <c r="SKF92" s="1"/>
      <c r="SKG92" s="1"/>
      <c r="SKH92" s="1"/>
      <c r="SKI92" s="1"/>
      <c r="SKJ92" s="1"/>
      <c r="SKK92" s="1"/>
      <c r="SKL92" s="1"/>
      <c r="SKM92" s="1"/>
      <c r="SKN92" s="1"/>
      <c r="SKO92" s="1"/>
      <c r="SKP92" s="1"/>
      <c r="SKQ92" s="1"/>
      <c r="SKR92" s="1"/>
      <c r="SKS92" s="1"/>
      <c r="SKT92" s="1"/>
      <c r="SKU92" s="1"/>
      <c r="SKV92" s="1"/>
      <c r="SKW92" s="1"/>
      <c r="SKX92" s="1"/>
      <c r="SKY92" s="1"/>
      <c r="SKZ92" s="1"/>
      <c r="SLA92" s="1"/>
      <c r="SLB92" s="1"/>
      <c r="SLC92" s="1"/>
      <c r="SLD92" s="1"/>
      <c r="SLE92" s="1"/>
      <c r="SLF92" s="1"/>
      <c r="SLG92" s="1"/>
      <c r="SLH92" s="1"/>
      <c r="SLI92" s="1"/>
      <c r="SLJ92" s="1"/>
      <c r="SLK92" s="1"/>
      <c r="SLL92" s="1"/>
      <c r="SLM92" s="1"/>
      <c r="SLN92" s="1"/>
      <c r="SLO92" s="1"/>
      <c r="SLP92" s="1"/>
      <c r="SLQ92" s="1"/>
      <c r="SLR92" s="1"/>
      <c r="SLS92" s="1"/>
      <c r="SLT92" s="1"/>
      <c r="SLU92" s="1"/>
      <c r="SLV92" s="1"/>
      <c r="SLW92" s="1"/>
      <c r="SLX92" s="1"/>
      <c r="SLY92" s="1"/>
      <c r="SLZ92" s="1"/>
      <c r="SMA92" s="1"/>
      <c r="SMB92" s="1"/>
      <c r="SMC92" s="1"/>
      <c r="SMD92" s="1"/>
      <c r="SME92" s="1"/>
      <c r="SMF92" s="1"/>
      <c r="SMG92" s="1"/>
      <c r="SMH92" s="1"/>
      <c r="SMI92" s="1"/>
      <c r="SMJ92" s="1"/>
      <c r="SMK92" s="1"/>
      <c r="SML92" s="1"/>
      <c r="SMM92" s="1"/>
      <c r="SMN92" s="1"/>
      <c r="SMO92" s="1"/>
      <c r="SMP92" s="1"/>
      <c r="SMQ92" s="1"/>
      <c r="SMR92" s="1"/>
      <c r="SMS92" s="1"/>
      <c r="SMT92" s="1"/>
      <c r="SMU92" s="1"/>
      <c r="SMV92" s="1"/>
      <c r="SMW92" s="1"/>
      <c r="SMX92" s="1"/>
      <c r="SMY92" s="1"/>
      <c r="SMZ92" s="1"/>
      <c r="SNA92" s="1"/>
      <c r="SNB92" s="1"/>
      <c r="SNC92" s="1"/>
      <c r="SND92" s="1"/>
      <c r="SNE92" s="1"/>
      <c r="SNF92" s="1"/>
      <c r="SNG92" s="1"/>
      <c r="SNH92" s="1"/>
      <c r="SNI92" s="1"/>
      <c r="SNJ92" s="1"/>
      <c r="SNK92" s="1"/>
      <c r="SNL92" s="1"/>
      <c r="SNM92" s="1"/>
      <c r="SNN92" s="1"/>
      <c r="SNO92" s="1"/>
      <c r="SNP92" s="1"/>
      <c r="SNQ92" s="1"/>
      <c r="SNR92" s="1"/>
      <c r="SNS92" s="1"/>
      <c r="SNT92" s="1"/>
      <c r="SNU92" s="1"/>
      <c r="SNV92" s="1"/>
      <c r="SNW92" s="1"/>
      <c r="SNX92" s="1"/>
      <c r="SNY92" s="1"/>
      <c r="SNZ92" s="1"/>
      <c r="SOA92" s="1"/>
      <c r="SOB92" s="1"/>
      <c r="SOC92" s="1"/>
      <c r="SOD92" s="1"/>
      <c r="SOE92" s="1"/>
      <c r="SOF92" s="1"/>
      <c r="SOG92" s="1"/>
      <c r="SOH92" s="1"/>
      <c r="SOI92" s="1"/>
      <c r="SOJ92" s="1"/>
      <c r="SOK92" s="1"/>
      <c r="SOL92" s="1"/>
      <c r="SOM92" s="1"/>
      <c r="SON92" s="1"/>
      <c r="SOO92" s="1"/>
      <c r="SOP92" s="1"/>
      <c r="SOQ92" s="1"/>
      <c r="SOR92" s="1"/>
      <c r="SOS92" s="1"/>
      <c r="SOT92" s="1"/>
      <c r="SOU92" s="1"/>
      <c r="SOV92" s="1"/>
      <c r="SOW92" s="1"/>
      <c r="SOX92" s="1"/>
      <c r="SOY92" s="1"/>
      <c r="SOZ92" s="1"/>
      <c r="SPA92" s="1"/>
      <c r="SPB92" s="1"/>
      <c r="SPC92" s="1"/>
      <c r="SPD92" s="1"/>
      <c r="SPE92" s="1"/>
      <c r="SPF92" s="1"/>
      <c r="SPG92" s="1"/>
      <c r="SPH92" s="1"/>
      <c r="SPI92" s="1"/>
      <c r="SPJ92" s="1"/>
      <c r="SPK92" s="1"/>
      <c r="SPL92" s="1"/>
      <c r="SPM92" s="1"/>
      <c r="SPN92" s="1"/>
      <c r="SPO92" s="1"/>
      <c r="SPP92" s="1"/>
      <c r="SPQ92" s="1"/>
      <c r="SPR92" s="1"/>
      <c r="SPS92" s="1"/>
      <c r="SPT92" s="1"/>
      <c r="SPU92" s="1"/>
      <c r="SPV92" s="1"/>
      <c r="SPW92" s="1"/>
      <c r="SPX92" s="1"/>
      <c r="SPY92" s="1"/>
      <c r="SPZ92" s="1"/>
      <c r="SQA92" s="1"/>
      <c r="SQB92" s="1"/>
      <c r="SQC92" s="1"/>
      <c r="SQD92" s="1"/>
      <c r="SQE92" s="1"/>
      <c r="SQF92" s="1"/>
      <c r="SQG92" s="1"/>
      <c r="SQH92" s="1"/>
      <c r="SQI92" s="1"/>
      <c r="SQJ92" s="1"/>
      <c r="SQK92" s="1"/>
      <c r="SQL92" s="1"/>
      <c r="SQM92" s="1"/>
      <c r="SQN92" s="1"/>
      <c r="SQO92" s="1"/>
      <c r="SQP92" s="1"/>
      <c r="SQQ92" s="1"/>
      <c r="SQR92" s="1"/>
      <c r="SQS92" s="1"/>
      <c r="SQT92" s="1"/>
      <c r="SQU92" s="1"/>
      <c r="SQV92" s="1"/>
      <c r="SQW92" s="1"/>
      <c r="SQX92" s="1"/>
      <c r="SQY92" s="1"/>
      <c r="SQZ92" s="1"/>
      <c r="SRA92" s="1"/>
      <c r="SRB92" s="1"/>
      <c r="SRC92" s="1"/>
      <c r="SRD92" s="1"/>
      <c r="SRE92" s="1"/>
      <c r="SRF92" s="1"/>
      <c r="SRG92" s="1"/>
      <c r="SRH92" s="1"/>
      <c r="SRI92" s="1"/>
      <c r="SRJ92" s="1"/>
      <c r="SRK92" s="1"/>
      <c r="SRL92" s="1"/>
      <c r="SRM92" s="1"/>
      <c r="SRN92" s="1"/>
      <c r="SRO92" s="1"/>
      <c r="SRP92" s="1"/>
      <c r="SRQ92" s="1"/>
      <c r="SRR92" s="1"/>
      <c r="SRS92" s="1"/>
      <c r="SRT92" s="1"/>
      <c r="SRU92" s="1"/>
      <c r="SRV92" s="1"/>
      <c r="SRW92" s="1"/>
      <c r="SRX92" s="1"/>
      <c r="SRY92" s="1"/>
      <c r="SRZ92" s="1"/>
      <c r="SSA92" s="1"/>
      <c r="SSB92" s="1"/>
      <c r="SSC92" s="1"/>
      <c r="SSD92" s="1"/>
      <c r="SSE92" s="1"/>
      <c r="SSF92" s="1"/>
      <c r="SSG92" s="1"/>
      <c r="SSH92" s="1"/>
      <c r="SSI92" s="1"/>
      <c r="SSJ92" s="1"/>
      <c r="SSK92" s="1"/>
      <c r="SSL92" s="1"/>
      <c r="SSM92" s="1"/>
      <c r="SSN92" s="1"/>
      <c r="SSO92" s="1"/>
      <c r="SSP92" s="1"/>
      <c r="SSQ92" s="1"/>
      <c r="SSR92" s="1"/>
      <c r="SSS92" s="1"/>
      <c r="SST92" s="1"/>
      <c r="SSU92" s="1"/>
      <c r="SSV92" s="1"/>
      <c r="SSW92" s="1"/>
      <c r="SSX92" s="1"/>
      <c r="SSY92" s="1"/>
      <c r="SSZ92" s="1"/>
      <c r="STA92" s="1"/>
      <c r="STB92" s="1"/>
      <c r="STC92" s="1"/>
      <c r="STD92" s="1"/>
      <c r="STE92" s="1"/>
      <c r="STF92" s="1"/>
      <c r="STG92" s="1"/>
      <c r="STH92" s="1"/>
      <c r="STI92" s="1"/>
      <c r="STJ92" s="1"/>
      <c r="STK92" s="1"/>
      <c r="STL92" s="1"/>
      <c r="STM92" s="1"/>
      <c r="STN92" s="1"/>
      <c r="STO92" s="1"/>
      <c r="STP92" s="1"/>
      <c r="STQ92" s="1"/>
      <c r="STR92" s="1"/>
      <c r="STS92" s="1"/>
      <c r="STT92" s="1"/>
      <c r="STU92" s="1"/>
      <c r="STV92" s="1"/>
      <c r="STW92" s="1"/>
      <c r="STX92" s="1"/>
      <c r="STY92" s="1"/>
      <c r="STZ92" s="1"/>
      <c r="SUA92" s="1"/>
      <c r="SUB92" s="1"/>
      <c r="SUC92" s="1"/>
      <c r="SUD92" s="1"/>
      <c r="SUE92" s="1"/>
      <c r="SUF92" s="1"/>
      <c r="SUG92" s="1"/>
      <c r="SUH92" s="1"/>
      <c r="SUI92" s="1"/>
      <c r="SUJ92" s="1"/>
      <c r="SUK92" s="1"/>
      <c r="SUL92" s="1"/>
      <c r="SUM92" s="1"/>
      <c r="SUN92" s="1"/>
      <c r="SUO92" s="1"/>
      <c r="SUP92" s="1"/>
      <c r="SUQ92" s="1"/>
      <c r="SUR92" s="1"/>
      <c r="SUS92" s="1"/>
      <c r="SUT92" s="1"/>
      <c r="SUU92" s="1"/>
      <c r="SUV92" s="1"/>
      <c r="SUW92" s="1"/>
      <c r="SUX92" s="1"/>
      <c r="SUY92" s="1"/>
      <c r="SUZ92" s="1"/>
      <c r="SVA92" s="1"/>
      <c r="SVB92" s="1"/>
      <c r="SVC92" s="1"/>
      <c r="SVD92" s="1"/>
      <c r="SVE92" s="1"/>
      <c r="SVF92" s="1"/>
      <c r="SVG92" s="1"/>
      <c r="SVH92" s="1"/>
      <c r="SVI92" s="1"/>
      <c r="SVJ92" s="1"/>
      <c r="SVK92" s="1"/>
      <c r="SVL92" s="1"/>
      <c r="SVM92" s="1"/>
      <c r="SVN92" s="1"/>
      <c r="SVO92" s="1"/>
      <c r="SVP92" s="1"/>
      <c r="SVQ92" s="1"/>
      <c r="SVR92" s="1"/>
      <c r="SVS92" s="1"/>
      <c r="SVT92" s="1"/>
      <c r="SVU92" s="1"/>
      <c r="SVV92" s="1"/>
      <c r="SVW92" s="1"/>
      <c r="SVX92" s="1"/>
      <c r="SVY92" s="1"/>
      <c r="SVZ92" s="1"/>
      <c r="SWA92" s="1"/>
      <c r="SWB92" s="1"/>
      <c r="SWC92" s="1"/>
      <c r="SWD92" s="1"/>
      <c r="SWE92" s="1"/>
      <c r="SWF92" s="1"/>
      <c r="SWG92" s="1"/>
      <c r="SWH92" s="1"/>
      <c r="SWI92" s="1"/>
      <c r="SWJ92" s="1"/>
      <c r="SWK92" s="1"/>
      <c r="SWL92" s="1"/>
      <c r="SWM92" s="1"/>
      <c r="SWN92" s="1"/>
      <c r="SWO92" s="1"/>
      <c r="SWP92" s="1"/>
      <c r="SWQ92" s="1"/>
      <c r="SWR92" s="1"/>
      <c r="SWS92" s="1"/>
      <c r="SWT92" s="1"/>
      <c r="SWU92" s="1"/>
      <c r="SWV92" s="1"/>
      <c r="SWW92" s="1"/>
      <c r="SWX92" s="1"/>
      <c r="SWY92" s="1"/>
      <c r="SWZ92" s="1"/>
      <c r="SXA92" s="1"/>
      <c r="SXB92" s="1"/>
      <c r="SXC92" s="1"/>
      <c r="SXD92" s="1"/>
      <c r="SXE92" s="1"/>
      <c r="SXF92" s="1"/>
      <c r="SXG92" s="1"/>
      <c r="SXH92" s="1"/>
      <c r="SXI92" s="1"/>
      <c r="SXJ92" s="1"/>
      <c r="SXK92" s="1"/>
      <c r="SXL92" s="1"/>
      <c r="SXM92" s="1"/>
      <c r="SXN92" s="1"/>
      <c r="SXO92" s="1"/>
      <c r="SXP92" s="1"/>
      <c r="SXQ92" s="1"/>
      <c r="SXR92" s="1"/>
      <c r="SXS92" s="1"/>
      <c r="SXT92" s="1"/>
      <c r="SXU92" s="1"/>
      <c r="SXV92" s="1"/>
      <c r="SXW92" s="1"/>
      <c r="SXX92" s="1"/>
      <c r="SXY92" s="1"/>
      <c r="SXZ92" s="1"/>
      <c r="SYA92" s="1"/>
      <c r="SYB92" s="1"/>
      <c r="SYC92" s="1"/>
      <c r="SYD92" s="1"/>
      <c r="SYE92" s="1"/>
      <c r="SYF92" s="1"/>
      <c r="SYG92" s="1"/>
      <c r="SYH92" s="1"/>
      <c r="SYI92" s="1"/>
      <c r="SYJ92" s="1"/>
      <c r="SYK92" s="1"/>
      <c r="SYL92" s="1"/>
      <c r="SYM92" s="1"/>
      <c r="SYN92" s="1"/>
      <c r="SYO92" s="1"/>
      <c r="SYP92" s="1"/>
      <c r="SYQ92" s="1"/>
      <c r="SYR92" s="1"/>
      <c r="SYS92" s="1"/>
      <c r="SYT92" s="1"/>
      <c r="SYU92" s="1"/>
      <c r="SYV92" s="1"/>
      <c r="SYW92" s="1"/>
      <c r="SYX92" s="1"/>
      <c r="SYY92" s="1"/>
      <c r="SYZ92" s="1"/>
      <c r="SZA92" s="1"/>
      <c r="SZB92" s="1"/>
      <c r="SZC92" s="1"/>
      <c r="SZD92" s="1"/>
      <c r="SZE92" s="1"/>
      <c r="SZF92" s="1"/>
      <c r="SZG92" s="1"/>
      <c r="SZH92" s="1"/>
      <c r="SZI92" s="1"/>
      <c r="SZJ92" s="1"/>
      <c r="SZK92" s="1"/>
      <c r="SZL92" s="1"/>
      <c r="SZM92" s="1"/>
      <c r="SZN92" s="1"/>
      <c r="SZO92" s="1"/>
      <c r="SZP92" s="1"/>
      <c r="SZQ92" s="1"/>
      <c r="SZR92" s="1"/>
      <c r="SZS92" s="1"/>
      <c r="SZT92" s="1"/>
      <c r="SZU92" s="1"/>
      <c r="SZV92" s="1"/>
      <c r="SZW92" s="1"/>
      <c r="SZX92" s="1"/>
      <c r="SZY92" s="1"/>
      <c r="SZZ92" s="1"/>
      <c r="TAA92" s="1"/>
      <c r="TAB92" s="1"/>
      <c r="TAC92" s="1"/>
      <c r="TAD92" s="1"/>
      <c r="TAE92" s="1"/>
      <c r="TAF92" s="1"/>
      <c r="TAG92" s="1"/>
      <c r="TAH92" s="1"/>
      <c r="TAI92" s="1"/>
      <c r="TAJ92" s="1"/>
      <c r="TAK92" s="1"/>
      <c r="TAL92" s="1"/>
      <c r="TAM92" s="1"/>
      <c r="TAN92" s="1"/>
      <c r="TAO92" s="1"/>
      <c r="TAP92" s="1"/>
      <c r="TAQ92" s="1"/>
      <c r="TAR92" s="1"/>
      <c r="TAS92" s="1"/>
      <c r="TAT92" s="1"/>
      <c r="TAU92" s="1"/>
      <c r="TAV92" s="1"/>
      <c r="TAW92" s="1"/>
      <c r="TAX92" s="1"/>
      <c r="TAY92" s="1"/>
      <c r="TAZ92" s="1"/>
      <c r="TBA92" s="1"/>
      <c r="TBB92" s="1"/>
      <c r="TBC92" s="1"/>
      <c r="TBD92" s="1"/>
      <c r="TBE92" s="1"/>
      <c r="TBF92" s="1"/>
      <c r="TBG92" s="1"/>
      <c r="TBH92" s="1"/>
      <c r="TBI92" s="1"/>
      <c r="TBJ92" s="1"/>
      <c r="TBK92" s="1"/>
      <c r="TBL92" s="1"/>
      <c r="TBM92" s="1"/>
      <c r="TBN92" s="1"/>
      <c r="TBO92" s="1"/>
      <c r="TBP92" s="1"/>
      <c r="TBQ92" s="1"/>
      <c r="TBR92" s="1"/>
      <c r="TBS92" s="1"/>
      <c r="TBT92" s="1"/>
      <c r="TBU92" s="1"/>
      <c r="TBV92" s="1"/>
      <c r="TBW92" s="1"/>
      <c r="TBX92" s="1"/>
      <c r="TBY92" s="1"/>
      <c r="TBZ92" s="1"/>
      <c r="TCA92" s="1"/>
      <c r="TCB92" s="1"/>
      <c r="TCC92" s="1"/>
      <c r="TCD92" s="1"/>
      <c r="TCE92" s="1"/>
      <c r="TCF92" s="1"/>
      <c r="TCG92" s="1"/>
      <c r="TCH92" s="1"/>
      <c r="TCI92" s="1"/>
      <c r="TCJ92" s="1"/>
      <c r="TCK92" s="1"/>
      <c r="TCL92" s="1"/>
      <c r="TCM92" s="1"/>
      <c r="TCN92" s="1"/>
      <c r="TCO92" s="1"/>
      <c r="TCP92" s="1"/>
      <c r="TCQ92" s="1"/>
      <c r="TCR92" s="1"/>
      <c r="TCS92" s="1"/>
      <c r="TCT92" s="1"/>
      <c r="TCU92" s="1"/>
      <c r="TCV92" s="1"/>
      <c r="TCW92" s="1"/>
      <c r="TCX92" s="1"/>
      <c r="TCY92" s="1"/>
      <c r="TCZ92" s="1"/>
      <c r="TDA92" s="1"/>
      <c r="TDB92" s="1"/>
      <c r="TDC92" s="1"/>
      <c r="TDD92" s="1"/>
      <c r="TDE92" s="1"/>
      <c r="TDF92" s="1"/>
      <c r="TDG92" s="1"/>
      <c r="TDH92" s="1"/>
      <c r="TDI92" s="1"/>
      <c r="TDJ92" s="1"/>
      <c r="TDK92" s="1"/>
      <c r="TDL92" s="1"/>
      <c r="TDM92" s="1"/>
      <c r="TDN92" s="1"/>
      <c r="TDO92" s="1"/>
      <c r="TDP92" s="1"/>
      <c r="TDQ92" s="1"/>
      <c r="TDR92" s="1"/>
      <c r="TDS92" s="1"/>
      <c r="TDT92" s="1"/>
      <c r="TDU92" s="1"/>
      <c r="TDV92" s="1"/>
      <c r="TDW92" s="1"/>
      <c r="TDX92" s="1"/>
      <c r="TDY92" s="1"/>
      <c r="TDZ92" s="1"/>
      <c r="TEA92" s="1"/>
      <c r="TEB92" s="1"/>
      <c r="TEC92" s="1"/>
      <c r="TED92" s="1"/>
      <c r="TEE92" s="1"/>
      <c r="TEF92" s="1"/>
      <c r="TEG92" s="1"/>
      <c r="TEH92" s="1"/>
      <c r="TEI92" s="1"/>
      <c r="TEJ92" s="1"/>
      <c r="TEK92" s="1"/>
      <c r="TEL92" s="1"/>
      <c r="TEM92" s="1"/>
      <c r="TEN92" s="1"/>
      <c r="TEO92" s="1"/>
      <c r="TEP92" s="1"/>
      <c r="TEQ92" s="1"/>
      <c r="TER92" s="1"/>
      <c r="TES92" s="1"/>
      <c r="TET92" s="1"/>
      <c r="TEU92" s="1"/>
      <c r="TEV92" s="1"/>
      <c r="TEW92" s="1"/>
      <c r="TEX92" s="1"/>
      <c r="TEY92" s="1"/>
      <c r="TEZ92" s="1"/>
      <c r="TFA92" s="1"/>
      <c r="TFB92" s="1"/>
      <c r="TFC92" s="1"/>
      <c r="TFD92" s="1"/>
      <c r="TFE92" s="1"/>
      <c r="TFF92" s="1"/>
      <c r="TFG92" s="1"/>
      <c r="TFH92" s="1"/>
      <c r="TFI92" s="1"/>
      <c r="TFJ92" s="1"/>
      <c r="TFK92" s="1"/>
      <c r="TFL92" s="1"/>
      <c r="TFM92" s="1"/>
      <c r="TFN92" s="1"/>
      <c r="TFO92" s="1"/>
      <c r="TFP92" s="1"/>
      <c r="TFQ92" s="1"/>
      <c r="TFR92" s="1"/>
      <c r="TFS92" s="1"/>
      <c r="TFT92" s="1"/>
      <c r="TFU92" s="1"/>
      <c r="TFV92" s="1"/>
      <c r="TFW92" s="1"/>
      <c r="TFX92" s="1"/>
      <c r="TFY92" s="1"/>
      <c r="TFZ92" s="1"/>
      <c r="TGA92" s="1"/>
      <c r="TGB92" s="1"/>
      <c r="TGC92" s="1"/>
      <c r="TGD92" s="1"/>
      <c r="TGE92" s="1"/>
      <c r="TGF92" s="1"/>
      <c r="TGG92" s="1"/>
      <c r="TGH92" s="1"/>
      <c r="TGI92" s="1"/>
      <c r="TGJ92" s="1"/>
      <c r="TGK92" s="1"/>
      <c r="TGL92" s="1"/>
      <c r="TGM92" s="1"/>
      <c r="TGN92" s="1"/>
      <c r="TGO92" s="1"/>
      <c r="TGP92" s="1"/>
      <c r="TGQ92" s="1"/>
      <c r="TGR92" s="1"/>
      <c r="TGS92" s="1"/>
      <c r="TGT92" s="1"/>
      <c r="TGU92" s="1"/>
      <c r="TGV92" s="1"/>
      <c r="TGW92" s="1"/>
      <c r="TGX92" s="1"/>
      <c r="TGY92" s="1"/>
      <c r="TGZ92" s="1"/>
      <c r="THA92" s="1"/>
      <c r="THB92" s="1"/>
      <c r="THC92" s="1"/>
      <c r="THD92" s="1"/>
      <c r="THE92" s="1"/>
      <c r="THF92" s="1"/>
      <c r="THG92" s="1"/>
      <c r="THH92" s="1"/>
      <c r="THI92" s="1"/>
      <c r="THJ92" s="1"/>
      <c r="THK92" s="1"/>
      <c r="THL92" s="1"/>
      <c r="THM92" s="1"/>
      <c r="THN92" s="1"/>
      <c r="THO92" s="1"/>
      <c r="THP92" s="1"/>
      <c r="THQ92" s="1"/>
      <c r="THR92" s="1"/>
      <c r="THS92" s="1"/>
      <c r="THT92" s="1"/>
      <c r="THU92" s="1"/>
      <c r="THV92" s="1"/>
      <c r="THW92" s="1"/>
      <c r="THX92" s="1"/>
      <c r="THY92" s="1"/>
      <c r="THZ92" s="1"/>
      <c r="TIA92" s="1"/>
      <c r="TIB92" s="1"/>
      <c r="TIC92" s="1"/>
      <c r="TID92" s="1"/>
      <c r="TIE92" s="1"/>
      <c r="TIF92" s="1"/>
      <c r="TIG92" s="1"/>
      <c r="TIH92" s="1"/>
      <c r="TII92" s="1"/>
      <c r="TIJ92" s="1"/>
      <c r="TIK92" s="1"/>
      <c r="TIL92" s="1"/>
      <c r="TIM92" s="1"/>
      <c r="TIN92" s="1"/>
      <c r="TIO92" s="1"/>
      <c r="TIP92" s="1"/>
      <c r="TIQ92" s="1"/>
      <c r="TIR92" s="1"/>
      <c r="TIS92" s="1"/>
      <c r="TIT92" s="1"/>
      <c r="TIU92" s="1"/>
      <c r="TIV92" s="1"/>
      <c r="TIW92" s="1"/>
      <c r="TIX92" s="1"/>
      <c r="TIY92" s="1"/>
      <c r="TIZ92" s="1"/>
      <c r="TJA92" s="1"/>
      <c r="TJB92" s="1"/>
      <c r="TJC92" s="1"/>
      <c r="TJD92" s="1"/>
      <c r="TJE92" s="1"/>
      <c r="TJF92" s="1"/>
      <c r="TJG92" s="1"/>
      <c r="TJH92" s="1"/>
      <c r="TJI92" s="1"/>
      <c r="TJJ92" s="1"/>
      <c r="TJK92" s="1"/>
      <c r="TJL92" s="1"/>
      <c r="TJM92" s="1"/>
      <c r="TJN92" s="1"/>
      <c r="TJO92" s="1"/>
      <c r="TJP92" s="1"/>
      <c r="TJQ92" s="1"/>
      <c r="TJR92" s="1"/>
      <c r="TJS92" s="1"/>
      <c r="TJT92" s="1"/>
      <c r="TJU92" s="1"/>
      <c r="TJV92" s="1"/>
      <c r="TJW92" s="1"/>
      <c r="TJX92" s="1"/>
      <c r="TJY92" s="1"/>
      <c r="TJZ92" s="1"/>
      <c r="TKA92" s="1"/>
      <c r="TKB92" s="1"/>
      <c r="TKC92" s="1"/>
      <c r="TKD92" s="1"/>
      <c r="TKE92" s="1"/>
      <c r="TKF92" s="1"/>
      <c r="TKG92" s="1"/>
      <c r="TKH92" s="1"/>
      <c r="TKI92" s="1"/>
      <c r="TKJ92" s="1"/>
      <c r="TKK92" s="1"/>
      <c r="TKL92" s="1"/>
      <c r="TKM92" s="1"/>
      <c r="TKN92" s="1"/>
      <c r="TKO92" s="1"/>
      <c r="TKP92" s="1"/>
      <c r="TKQ92" s="1"/>
      <c r="TKR92" s="1"/>
      <c r="TKS92" s="1"/>
      <c r="TKT92" s="1"/>
      <c r="TKU92" s="1"/>
      <c r="TKV92" s="1"/>
      <c r="TKW92" s="1"/>
      <c r="TKX92" s="1"/>
      <c r="TKY92" s="1"/>
      <c r="TKZ92" s="1"/>
      <c r="TLA92" s="1"/>
      <c r="TLB92" s="1"/>
      <c r="TLC92" s="1"/>
      <c r="TLD92" s="1"/>
      <c r="TLE92" s="1"/>
      <c r="TLF92" s="1"/>
      <c r="TLG92" s="1"/>
      <c r="TLH92" s="1"/>
      <c r="TLI92" s="1"/>
      <c r="TLJ92" s="1"/>
      <c r="TLK92" s="1"/>
      <c r="TLL92" s="1"/>
      <c r="TLM92" s="1"/>
      <c r="TLN92" s="1"/>
      <c r="TLO92" s="1"/>
      <c r="TLP92" s="1"/>
      <c r="TLQ92" s="1"/>
      <c r="TLR92" s="1"/>
      <c r="TLS92" s="1"/>
      <c r="TLT92" s="1"/>
      <c r="TLU92" s="1"/>
      <c r="TLV92" s="1"/>
      <c r="TLW92" s="1"/>
      <c r="TLX92" s="1"/>
      <c r="TLY92" s="1"/>
      <c r="TLZ92" s="1"/>
      <c r="TMA92" s="1"/>
      <c r="TMB92" s="1"/>
      <c r="TMC92" s="1"/>
      <c r="TMD92" s="1"/>
      <c r="TME92" s="1"/>
      <c r="TMF92" s="1"/>
      <c r="TMG92" s="1"/>
      <c r="TMH92" s="1"/>
      <c r="TMI92" s="1"/>
      <c r="TMJ92" s="1"/>
      <c r="TMK92" s="1"/>
      <c r="TML92" s="1"/>
      <c r="TMM92" s="1"/>
      <c r="TMN92" s="1"/>
      <c r="TMO92" s="1"/>
      <c r="TMP92" s="1"/>
      <c r="TMQ92" s="1"/>
      <c r="TMR92" s="1"/>
      <c r="TMS92" s="1"/>
      <c r="TMT92" s="1"/>
      <c r="TMU92" s="1"/>
      <c r="TMV92" s="1"/>
      <c r="TMW92" s="1"/>
      <c r="TMX92" s="1"/>
      <c r="TMY92" s="1"/>
      <c r="TMZ92" s="1"/>
      <c r="TNA92" s="1"/>
      <c r="TNB92" s="1"/>
      <c r="TNC92" s="1"/>
      <c r="TND92" s="1"/>
      <c r="TNE92" s="1"/>
      <c r="TNF92" s="1"/>
      <c r="TNG92" s="1"/>
      <c r="TNH92" s="1"/>
      <c r="TNI92" s="1"/>
      <c r="TNJ92" s="1"/>
      <c r="TNK92" s="1"/>
      <c r="TNL92" s="1"/>
      <c r="TNM92" s="1"/>
      <c r="TNN92" s="1"/>
      <c r="TNO92" s="1"/>
      <c r="TNP92" s="1"/>
      <c r="TNQ92" s="1"/>
      <c r="TNR92" s="1"/>
      <c r="TNS92" s="1"/>
      <c r="TNT92" s="1"/>
      <c r="TNU92" s="1"/>
      <c r="TNV92" s="1"/>
      <c r="TNW92" s="1"/>
      <c r="TNX92" s="1"/>
      <c r="TNY92" s="1"/>
      <c r="TNZ92" s="1"/>
      <c r="TOA92" s="1"/>
      <c r="TOB92" s="1"/>
      <c r="TOC92" s="1"/>
      <c r="TOD92" s="1"/>
      <c r="TOE92" s="1"/>
      <c r="TOF92" s="1"/>
      <c r="TOG92" s="1"/>
      <c r="TOH92" s="1"/>
      <c r="TOI92" s="1"/>
      <c r="TOJ92" s="1"/>
      <c r="TOK92" s="1"/>
      <c r="TOL92" s="1"/>
      <c r="TOM92" s="1"/>
      <c r="TON92" s="1"/>
      <c r="TOO92" s="1"/>
      <c r="TOP92" s="1"/>
      <c r="TOQ92" s="1"/>
      <c r="TOR92" s="1"/>
      <c r="TOS92" s="1"/>
      <c r="TOT92" s="1"/>
      <c r="TOU92" s="1"/>
      <c r="TOV92" s="1"/>
      <c r="TOW92" s="1"/>
      <c r="TOX92" s="1"/>
      <c r="TOY92" s="1"/>
      <c r="TOZ92" s="1"/>
      <c r="TPA92" s="1"/>
      <c r="TPB92" s="1"/>
      <c r="TPC92" s="1"/>
      <c r="TPD92" s="1"/>
      <c r="TPE92" s="1"/>
      <c r="TPF92" s="1"/>
      <c r="TPG92" s="1"/>
      <c r="TPH92" s="1"/>
      <c r="TPI92" s="1"/>
      <c r="TPJ92" s="1"/>
      <c r="TPK92" s="1"/>
      <c r="TPL92" s="1"/>
      <c r="TPM92" s="1"/>
      <c r="TPN92" s="1"/>
      <c r="TPO92" s="1"/>
      <c r="TPP92" s="1"/>
      <c r="TPQ92" s="1"/>
      <c r="TPR92" s="1"/>
      <c r="TPS92" s="1"/>
      <c r="TPT92" s="1"/>
      <c r="TPU92" s="1"/>
      <c r="TPV92" s="1"/>
      <c r="TPW92" s="1"/>
      <c r="TPX92" s="1"/>
      <c r="TPY92" s="1"/>
      <c r="TPZ92" s="1"/>
      <c r="TQA92" s="1"/>
      <c r="TQB92" s="1"/>
      <c r="TQC92" s="1"/>
      <c r="TQD92" s="1"/>
      <c r="TQE92" s="1"/>
      <c r="TQF92" s="1"/>
      <c r="TQG92" s="1"/>
      <c r="TQH92" s="1"/>
      <c r="TQI92" s="1"/>
      <c r="TQJ92" s="1"/>
      <c r="TQK92" s="1"/>
      <c r="TQL92" s="1"/>
      <c r="TQM92" s="1"/>
      <c r="TQN92" s="1"/>
      <c r="TQO92" s="1"/>
      <c r="TQP92" s="1"/>
      <c r="TQQ92" s="1"/>
      <c r="TQR92" s="1"/>
      <c r="TQS92" s="1"/>
      <c r="TQT92" s="1"/>
      <c r="TQU92" s="1"/>
      <c r="TQV92" s="1"/>
      <c r="TQW92" s="1"/>
      <c r="TQX92" s="1"/>
      <c r="TQY92" s="1"/>
      <c r="TQZ92" s="1"/>
      <c r="TRA92" s="1"/>
      <c r="TRB92" s="1"/>
      <c r="TRC92" s="1"/>
      <c r="TRD92" s="1"/>
      <c r="TRE92" s="1"/>
      <c r="TRF92" s="1"/>
      <c r="TRG92" s="1"/>
      <c r="TRH92" s="1"/>
      <c r="TRI92" s="1"/>
      <c r="TRJ92" s="1"/>
      <c r="TRK92" s="1"/>
      <c r="TRL92" s="1"/>
      <c r="TRM92" s="1"/>
      <c r="TRN92" s="1"/>
      <c r="TRO92" s="1"/>
      <c r="TRP92" s="1"/>
      <c r="TRQ92" s="1"/>
      <c r="TRR92" s="1"/>
      <c r="TRS92" s="1"/>
      <c r="TRT92" s="1"/>
      <c r="TRU92" s="1"/>
      <c r="TRV92" s="1"/>
      <c r="TRW92" s="1"/>
      <c r="TRX92" s="1"/>
      <c r="TRY92" s="1"/>
      <c r="TRZ92" s="1"/>
      <c r="TSA92" s="1"/>
      <c r="TSB92" s="1"/>
      <c r="TSC92" s="1"/>
      <c r="TSD92" s="1"/>
      <c r="TSE92" s="1"/>
      <c r="TSF92" s="1"/>
      <c r="TSG92" s="1"/>
      <c r="TSH92" s="1"/>
      <c r="TSI92" s="1"/>
      <c r="TSJ92" s="1"/>
      <c r="TSK92" s="1"/>
      <c r="TSL92" s="1"/>
      <c r="TSM92" s="1"/>
      <c r="TSN92" s="1"/>
      <c r="TSO92" s="1"/>
      <c r="TSP92" s="1"/>
      <c r="TSQ92" s="1"/>
      <c r="TSR92" s="1"/>
      <c r="TSS92" s="1"/>
      <c r="TST92" s="1"/>
      <c r="TSU92" s="1"/>
      <c r="TSV92" s="1"/>
      <c r="TSW92" s="1"/>
      <c r="TSX92" s="1"/>
      <c r="TSY92" s="1"/>
      <c r="TSZ92" s="1"/>
      <c r="TTA92" s="1"/>
      <c r="TTB92" s="1"/>
      <c r="TTC92" s="1"/>
      <c r="TTD92" s="1"/>
      <c r="TTE92" s="1"/>
      <c r="TTF92" s="1"/>
      <c r="TTG92" s="1"/>
      <c r="TTH92" s="1"/>
      <c r="TTI92" s="1"/>
      <c r="TTJ92" s="1"/>
      <c r="TTK92" s="1"/>
      <c r="TTL92" s="1"/>
      <c r="TTM92" s="1"/>
      <c r="TTN92" s="1"/>
      <c r="TTO92" s="1"/>
      <c r="TTP92" s="1"/>
      <c r="TTQ92" s="1"/>
      <c r="TTR92" s="1"/>
      <c r="TTS92" s="1"/>
      <c r="TTT92" s="1"/>
      <c r="TTU92" s="1"/>
      <c r="TTV92" s="1"/>
      <c r="TTW92" s="1"/>
      <c r="TTX92" s="1"/>
      <c r="TTY92" s="1"/>
      <c r="TTZ92" s="1"/>
      <c r="TUA92" s="1"/>
      <c r="TUB92" s="1"/>
      <c r="TUC92" s="1"/>
      <c r="TUD92" s="1"/>
      <c r="TUE92" s="1"/>
      <c r="TUF92" s="1"/>
      <c r="TUG92" s="1"/>
      <c r="TUH92" s="1"/>
      <c r="TUI92" s="1"/>
      <c r="TUJ92" s="1"/>
      <c r="TUK92" s="1"/>
      <c r="TUL92" s="1"/>
      <c r="TUM92" s="1"/>
      <c r="TUN92" s="1"/>
      <c r="TUO92" s="1"/>
      <c r="TUP92" s="1"/>
      <c r="TUQ92" s="1"/>
      <c r="TUR92" s="1"/>
      <c r="TUS92" s="1"/>
      <c r="TUT92" s="1"/>
      <c r="TUU92" s="1"/>
      <c r="TUV92" s="1"/>
      <c r="TUW92" s="1"/>
      <c r="TUX92" s="1"/>
      <c r="TUY92" s="1"/>
      <c r="TUZ92" s="1"/>
      <c r="TVA92" s="1"/>
      <c r="TVB92" s="1"/>
      <c r="TVC92" s="1"/>
      <c r="TVD92" s="1"/>
      <c r="TVE92" s="1"/>
      <c r="TVF92" s="1"/>
      <c r="TVG92" s="1"/>
      <c r="TVH92" s="1"/>
      <c r="TVI92" s="1"/>
      <c r="TVJ92" s="1"/>
      <c r="TVK92" s="1"/>
      <c r="TVL92" s="1"/>
      <c r="TVM92" s="1"/>
      <c r="TVN92" s="1"/>
      <c r="TVO92" s="1"/>
      <c r="TVP92" s="1"/>
      <c r="TVQ92" s="1"/>
      <c r="TVR92" s="1"/>
      <c r="TVS92" s="1"/>
      <c r="TVT92" s="1"/>
      <c r="TVU92" s="1"/>
      <c r="TVV92" s="1"/>
      <c r="TVW92" s="1"/>
      <c r="TVX92" s="1"/>
      <c r="TVY92" s="1"/>
      <c r="TVZ92" s="1"/>
      <c r="TWA92" s="1"/>
      <c r="TWB92" s="1"/>
      <c r="TWC92" s="1"/>
      <c r="TWD92" s="1"/>
      <c r="TWE92" s="1"/>
      <c r="TWF92" s="1"/>
      <c r="TWG92" s="1"/>
      <c r="TWH92" s="1"/>
      <c r="TWI92" s="1"/>
      <c r="TWJ92" s="1"/>
      <c r="TWK92" s="1"/>
      <c r="TWL92" s="1"/>
      <c r="TWM92" s="1"/>
      <c r="TWN92" s="1"/>
      <c r="TWO92" s="1"/>
      <c r="TWP92" s="1"/>
      <c r="TWQ92" s="1"/>
      <c r="TWR92" s="1"/>
      <c r="TWS92" s="1"/>
      <c r="TWT92" s="1"/>
      <c r="TWU92" s="1"/>
      <c r="TWV92" s="1"/>
      <c r="TWW92" s="1"/>
      <c r="TWX92" s="1"/>
      <c r="TWY92" s="1"/>
      <c r="TWZ92" s="1"/>
      <c r="TXA92" s="1"/>
      <c r="TXB92" s="1"/>
      <c r="TXC92" s="1"/>
      <c r="TXD92" s="1"/>
      <c r="TXE92" s="1"/>
      <c r="TXF92" s="1"/>
      <c r="TXG92" s="1"/>
      <c r="TXH92" s="1"/>
      <c r="TXI92" s="1"/>
      <c r="TXJ92" s="1"/>
      <c r="TXK92" s="1"/>
      <c r="TXL92" s="1"/>
      <c r="TXM92" s="1"/>
      <c r="TXN92" s="1"/>
      <c r="TXO92" s="1"/>
      <c r="TXP92" s="1"/>
      <c r="TXQ92" s="1"/>
      <c r="TXR92" s="1"/>
      <c r="TXS92" s="1"/>
      <c r="TXT92" s="1"/>
      <c r="TXU92" s="1"/>
      <c r="TXV92" s="1"/>
      <c r="TXW92" s="1"/>
      <c r="TXX92" s="1"/>
      <c r="TXY92" s="1"/>
      <c r="TXZ92" s="1"/>
      <c r="TYA92" s="1"/>
      <c r="TYB92" s="1"/>
      <c r="TYC92" s="1"/>
      <c r="TYD92" s="1"/>
      <c r="TYE92" s="1"/>
      <c r="TYF92" s="1"/>
      <c r="TYG92" s="1"/>
      <c r="TYH92" s="1"/>
      <c r="TYI92" s="1"/>
      <c r="TYJ92" s="1"/>
      <c r="TYK92" s="1"/>
      <c r="TYL92" s="1"/>
      <c r="TYM92" s="1"/>
      <c r="TYN92" s="1"/>
      <c r="TYO92" s="1"/>
      <c r="TYP92" s="1"/>
      <c r="TYQ92" s="1"/>
      <c r="TYR92" s="1"/>
      <c r="TYS92" s="1"/>
      <c r="TYT92" s="1"/>
      <c r="TYU92" s="1"/>
      <c r="TYV92" s="1"/>
      <c r="TYW92" s="1"/>
      <c r="TYX92" s="1"/>
      <c r="TYY92" s="1"/>
      <c r="TYZ92" s="1"/>
      <c r="TZA92" s="1"/>
      <c r="TZB92" s="1"/>
      <c r="TZC92" s="1"/>
      <c r="TZD92" s="1"/>
      <c r="TZE92" s="1"/>
      <c r="TZF92" s="1"/>
      <c r="TZG92" s="1"/>
      <c r="TZH92" s="1"/>
      <c r="TZI92" s="1"/>
      <c r="TZJ92" s="1"/>
      <c r="TZK92" s="1"/>
      <c r="TZL92" s="1"/>
      <c r="TZM92" s="1"/>
      <c r="TZN92" s="1"/>
      <c r="TZO92" s="1"/>
      <c r="TZP92" s="1"/>
      <c r="TZQ92" s="1"/>
      <c r="TZR92" s="1"/>
      <c r="TZS92" s="1"/>
      <c r="TZT92" s="1"/>
      <c r="TZU92" s="1"/>
      <c r="TZV92" s="1"/>
      <c r="TZW92" s="1"/>
      <c r="TZX92" s="1"/>
      <c r="TZY92" s="1"/>
      <c r="TZZ92" s="1"/>
      <c r="UAA92" s="1"/>
      <c r="UAB92" s="1"/>
      <c r="UAC92" s="1"/>
      <c r="UAD92" s="1"/>
      <c r="UAE92" s="1"/>
      <c r="UAF92" s="1"/>
      <c r="UAG92" s="1"/>
      <c r="UAH92" s="1"/>
      <c r="UAI92" s="1"/>
      <c r="UAJ92" s="1"/>
      <c r="UAK92" s="1"/>
      <c r="UAL92" s="1"/>
      <c r="UAM92" s="1"/>
      <c r="UAN92" s="1"/>
      <c r="UAO92" s="1"/>
      <c r="UAP92" s="1"/>
      <c r="UAQ92" s="1"/>
      <c r="UAR92" s="1"/>
      <c r="UAS92" s="1"/>
      <c r="UAT92" s="1"/>
      <c r="UAU92" s="1"/>
      <c r="UAV92" s="1"/>
      <c r="UAW92" s="1"/>
      <c r="UAX92" s="1"/>
      <c r="UAY92" s="1"/>
      <c r="UAZ92" s="1"/>
      <c r="UBA92" s="1"/>
      <c r="UBB92" s="1"/>
      <c r="UBC92" s="1"/>
      <c r="UBD92" s="1"/>
      <c r="UBE92" s="1"/>
      <c r="UBF92" s="1"/>
      <c r="UBG92" s="1"/>
      <c r="UBH92" s="1"/>
      <c r="UBI92" s="1"/>
      <c r="UBJ92" s="1"/>
      <c r="UBK92" s="1"/>
      <c r="UBL92" s="1"/>
      <c r="UBM92" s="1"/>
      <c r="UBN92" s="1"/>
      <c r="UBO92" s="1"/>
      <c r="UBP92" s="1"/>
      <c r="UBQ92" s="1"/>
      <c r="UBR92" s="1"/>
      <c r="UBS92" s="1"/>
      <c r="UBT92" s="1"/>
      <c r="UBU92" s="1"/>
      <c r="UBV92" s="1"/>
      <c r="UBW92" s="1"/>
      <c r="UBX92" s="1"/>
      <c r="UBY92" s="1"/>
      <c r="UBZ92" s="1"/>
      <c r="UCA92" s="1"/>
      <c r="UCB92" s="1"/>
      <c r="UCC92" s="1"/>
      <c r="UCD92" s="1"/>
      <c r="UCE92" s="1"/>
      <c r="UCF92" s="1"/>
      <c r="UCG92" s="1"/>
      <c r="UCH92" s="1"/>
      <c r="UCI92" s="1"/>
      <c r="UCJ92" s="1"/>
      <c r="UCK92" s="1"/>
      <c r="UCL92" s="1"/>
      <c r="UCM92" s="1"/>
      <c r="UCN92" s="1"/>
      <c r="UCO92" s="1"/>
      <c r="UCP92" s="1"/>
      <c r="UCQ92" s="1"/>
      <c r="UCR92" s="1"/>
      <c r="UCS92" s="1"/>
      <c r="UCT92" s="1"/>
      <c r="UCU92" s="1"/>
      <c r="UCV92" s="1"/>
      <c r="UCW92" s="1"/>
      <c r="UCX92" s="1"/>
      <c r="UCY92" s="1"/>
      <c r="UCZ92" s="1"/>
      <c r="UDA92" s="1"/>
      <c r="UDB92" s="1"/>
      <c r="UDC92" s="1"/>
      <c r="UDD92" s="1"/>
      <c r="UDE92" s="1"/>
      <c r="UDF92" s="1"/>
      <c r="UDG92" s="1"/>
      <c r="UDH92" s="1"/>
      <c r="UDI92" s="1"/>
      <c r="UDJ92" s="1"/>
      <c r="UDK92" s="1"/>
      <c r="UDL92" s="1"/>
      <c r="UDM92" s="1"/>
      <c r="UDN92" s="1"/>
      <c r="UDO92" s="1"/>
      <c r="UDP92" s="1"/>
      <c r="UDQ92" s="1"/>
      <c r="UDR92" s="1"/>
      <c r="UDS92" s="1"/>
      <c r="UDT92" s="1"/>
      <c r="UDU92" s="1"/>
      <c r="UDV92" s="1"/>
      <c r="UDW92" s="1"/>
      <c r="UDX92" s="1"/>
      <c r="UDY92" s="1"/>
      <c r="UDZ92" s="1"/>
      <c r="UEA92" s="1"/>
      <c r="UEB92" s="1"/>
      <c r="UEC92" s="1"/>
      <c r="UED92" s="1"/>
      <c r="UEE92" s="1"/>
      <c r="UEF92" s="1"/>
      <c r="UEG92" s="1"/>
      <c r="UEH92" s="1"/>
      <c r="UEI92" s="1"/>
      <c r="UEJ92" s="1"/>
      <c r="UEK92" s="1"/>
      <c r="UEL92" s="1"/>
      <c r="UEM92" s="1"/>
      <c r="UEN92" s="1"/>
      <c r="UEO92" s="1"/>
      <c r="UEP92" s="1"/>
      <c r="UEQ92" s="1"/>
      <c r="UER92" s="1"/>
      <c r="UES92" s="1"/>
      <c r="UET92" s="1"/>
      <c r="UEU92" s="1"/>
      <c r="UEV92" s="1"/>
      <c r="UEW92" s="1"/>
      <c r="UEX92" s="1"/>
      <c r="UEY92" s="1"/>
      <c r="UEZ92" s="1"/>
      <c r="UFA92" s="1"/>
      <c r="UFB92" s="1"/>
      <c r="UFC92" s="1"/>
      <c r="UFD92" s="1"/>
      <c r="UFE92" s="1"/>
      <c r="UFF92" s="1"/>
      <c r="UFG92" s="1"/>
      <c r="UFH92" s="1"/>
      <c r="UFI92" s="1"/>
      <c r="UFJ92" s="1"/>
      <c r="UFK92" s="1"/>
      <c r="UFL92" s="1"/>
      <c r="UFM92" s="1"/>
      <c r="UFN92" s="1"/>
      <c r="UFO92" s="1"/>
      <c r="UFP92" s="1"/>
      <c r="UFQ92" s="1"/>
      <c r="UFR92" s="1"/>
      <c r="UFS92" s="1"/>
      <c r="UFT92" s="1"/>
      <c r="UFU92" s="1"/>
      <c r="UFV92" s="1"/>
      <c r="UFW92" s="1"/>
      <c r="UFX92" s="1"/>
      <c r="UFY92" s="1"/>
      <c r="UFZ92" s="1"/>
      <c r="UGA92" s="1"/>
      <c r="UGB92" s="1"/>
      <c r="UGC92" s="1"/>
      <c r="UGD92" s="1"/>
      <c r="UGE92" s="1"/>
      <c r="UGF92" s="1"/>
      <c r="UGG92" s="1"/>
      <c r="UGH92" s="1"/>
      <c r="UGI92" s="1"/>
      <c r="UGJ92" s="1"/>
      <c r="UGK92" s="1"/>
      <c r="UGL92" s="1"/>
      <c r="UGM92" s="1"/>
      <c r="UGN92" s="1"/>
      <c r="UGO92" s="1"/>
      <c r="UGP92" s="1"/>
      <c r="UGQ92" s="1"/>
      <c r="UGR92" s="1"/>
      <c r="UGS92" s="1"/>
      <c r="UGT92" s="1"/>
      <c r="UGU92" s="1"/>
      <c r="UGV92" s="1"/>
      <c r="UGW92" s="1"/>
      <c r="UGX92" s="1"/>
      <c r="UGY92" s="1"/>
      <c r="UGZ92" s="1"/>
      <c r="UHA92" s="1"/>
      <c r="UHB92" s="1"/>
      <c r="UHC92" s="1"/>
      <c r="UHD92" s="1"/>
      <c r="UHE92" s="1"/>
      <c r="UHF92" s="1"/>
      <c r="UHG92" s="1"/>
      <c r="UHH92" s="1"/>
      <c r="UHI92" s="1"/>
      <c r="UHJ92" s="1"/>
      <c r="UHK92" s="1"/>
      <c r="UHL92" s="1"/>
      <c r="UHM92" s="1"/>
      <c r="UHN92" s="1"/>
      <c r="UHO92" s="1"/>
      <c r="UHP92" s="1"/>
      <c r="UHQ92" s="1"/>
      <c r="UHR92" s="1"/>
      <c r="UHS92" s="1"/>
      <c r="UHT92" s="1"/>
      <c r="UHU92" s="1"/>
      <c r="UHV92" s="1"/>
      <c r="UHW92" s="1"/>
      <c r="UHX92" s="1"/>
      <c r="UHY92" s="1"/>
      <c r="UHZ92" s="1"/>
      <c r="UIA92" s="1"/>
      <c r="UIB92" s="1"/>
      <c r="UIC92" s="1"/>
      <c r="UID92" s="1"/>
      <c r="UIE92" s="1"/>
      <c r="UIF92" s="1"/>
      <c r="UIG92" s="1"/>
      <c r="UIH92" s="1"/>
      <c r="UII92" s="1"/>
      <c r="UIJ92" s="1"/>
      <c r="UIK92" s="1"/>
      <c r="UIL92" s="1"/>
      <c r="UIM92" s="1"/>
      <c r="UIN92" s="1"/>
      <c r="UIO92" s="1"/>
      <c r="UIP92" s="1"/>
      <c r="UIQ92" s="1"/>
      <c r="UIR92" s="1"/>
      <c r="UIS92" s="1"/>
      <c r="UIT92" s="1"/>
      <c r="UIU92" s="1"/>
      <c r="UIV92" s="1"/>
      <c r="UIW92" s="1"/>
      <c r="UIX92" s="1"/>
      <c r="UIY92" s="1"/>
      <c r="UIZ92" s="1"/>
      <c r="UJA92" s="1"/>
      <c r="UJB92" s="1"/>
      <c r="UJC92" s="1"/>
      <c r="UJD92" s="1"/>
      <c r="UJE92" s="1"/>
      <c r="UJF92" s="1"/>
      <c r="UJG92" s="1"/>
      <c r="UJH92" s="1"/>
      <c r="UJI92" s="1"/>
      <c r="UJJ92" s="1"/>
      <c r="UJK92" s="1"/>
      <c r="UJL92" s="1"/>
      <c r="UJM92" s="1"/>
      <c r="UJN92" s="1"/>
      <c r="UJO92" s="1"/>
      <c r="UJP92" s="1"/>
      <c r="UJQ92" s="1"/>
      <c r="UJR92" s="1"/>
      <c r="UJS92" s="1"/>
      <c r="UJT92" s="1"/>
      <c r="UJU92" s="1"/>
      <c r="UJV92" s="1"/>
      <c r="UJW92" s="1"/>
      <c r="UJX92" s="1"/>
      <c r="UJY92" s="1"/>
      <c r="UJZ92" s="1"/>
      <c r="UKA92" s="1"/>
      <c r="UKB92" s="1"/>
      <c r="UKC92" s="1"/>
      <c r="UKD92" s="1"/>
      <c r="UKE92" s="1"/>
      <c r="UKF92" s="1"/>
      <c r="UKG92" s="1"/>
      <c r="UKH92" s="1"/>
      <c r="UKI92" s="1"/>
      <c r="UKJ92" s="1"/>
      <c r="UKK92" s="1"/>
      <c r="UKL92" s="1"/>
      <c r="UKM92" s="1"/>
      <c r="UKN92" s="1"/>
      <c r="UKO92" s="1"/>
      <c r="UKP92" s="1"/>
      <c r="UKQ92" s="1"/>
      <c r="UKR92" s="1"/>
      <c r="UKS92" s="1"/>
      <c r="UKT92" s="1"/>
      <c r="UKU92" s="1"/>
      <c r="UKV92" s="1"/>
      <c r="UKW92" s="1"/>
      <c r="UKX92" s="1"/>
      <c r="UKY92" s="1"/>
      <c r="UKZ92" s="1"/>
      <c r="ULA92" s="1"/>
      <c r="ULB92" s="1"/>
      <c r="ULC92" s="1"/>
      <c r="ULD92" s="1"/>
      <c r="ULE92" s="1"/>
      <c r="ULF92" s="1"/>
      <c r="ULG92" s="1"/>
      <c r="ULH92" s="1"/>
      <c r="ULI92" s="1"/>
      <c r="ULJ92" s="1"/>
      <c r="ULK92" s="1"/>
      <c r="ULL92" s="1"/>
      <c r="ULM92" s="1"/>
      <c r="ULN92" s="1"/>
      <c r="ULO92" s="1"/>
      <c r="ULP92" s="1"/>
      <c r="ULQ92" s="1"/>
      <c r="ULR92" s="1"/>
      <c r="ULS92" s="1"/>
      <c r="ULT92" s="1"/>
      <c r="ULU92" s="1"/>
      <c r="ULV92" s="1"/>
      <c r="ULW92" s="1"/>
      <c r="ULX92" s="1"/>
      <c r="ULY92" s="1"/>
      <c r="ULZ92" s="1"/>
      <c r="UMA92" s="1"/>
      <c r="UMB92" s="1"/>
      <c r="UMC92" s="1"/>
      <c r="UMD92" s="1"/>
      <c r="UME92" s="1"/>
      <c r="UMF92" s="1"/>
      <c r="UMG92" s="1"/>
      <c r="UMH92" s="1"/>
      <c r="UMI92" s="1"/>
      <c r="UMJ92" s="1"/>
      <c r="UMK92" s="1"/>
      <c r="UML92" s="1"/>
      <c r="UMM92" s="1"/>
      <c r="UMN92" s="1"/>
      <c r="UMO92" s="1"/>
      <c r="UMP92" s="1"/>
      <c r="UMQ92" s="1"/>
      <c r="UMR92" s="1"/>
      <c r="UMS92" s="1"/>
      <c r="UMT92" s="1"/>
      <c r="UMU92" s="1"/>
      <c r="UMV92" s="1"/>
      <c r="UMW92" s="1"/>
      <c r="UMX92" s="1"/>
      <c r="UMY92" s="1"/>
      <c r="UMZ92" s="1"/>
      <c r="UNA92" s="1"/>
      <c r="UNB92" s="1"/>
      <c r="UNC92" s="1"/>
      <c r="UND92" s="1"/>
      <c r="UNE92" s="1"/>
      <c r="UNF92" s="1"/>
      <c r="UNG92" s="1"/>
      <c r="UNH92" s="1"/>
      <c r="UNI92" s="1"/>
      <c r="UNJ92" s="1"/>
      <c r="UNK92" s="1"/>
      <c r="UNL92" s="1"/>
      <c r="UNM92" s="1"/>
      <c r="UNN92" s="1"/>
      <c r="UNO92" s="1"/>
      <c r="UNP92" s="1"/>
      <c r="UNQ92" s="1"/>
      <c r="UNR92" s="1"/>
      <c r="UNS92" s="1"/>
      <c r="UNT92" s="1"/>
      <c r="UNU92" s="1"/>
      <c r="UNV92" s="1"/>
      <c r="UNW92" s="1"/>
      <c r="UNX92" s="1"/>
      <c r="UNY92" s="1"/>
      <c r="UNZ92" s="1"/>
      <c r="UOA92" s="1"/>
      <c r="UOB92" s="1"/>
      <c r="UOC92" s="1"/>
      <c r="UOD92" s="1"/>
      <c r="UOE92" s="1"/>
      <c r="UOF92" s="1"/>
      <c r="UOG92" s="1"/>
      <c r="UOH92" s="1"/>
      <c r="UOI92" s="1"/>
      <c r="UOJ92" s="1"/>
      <c r="UOK92" s="1"/>
      <c r="UOL92" s="1"/>
      <c r="UOM92" s="1"/>
      <c r="UON92" s="1"/>
      <c r="UOO92" s="1"/>
      <c r="UOP92" s="1"/>
      <c r="UOQ92" s="1"/>
      <c r="UOR92" s="1"/>
      <c r="UOS92" s="1"/>
      <c r="UOT92" s="1"/>
      <c r="UOU92" s="1"/>
      <c r="UOV92" s="1"/>
      <c r="UOW92" s="1"/>
      <c r="UOX92" s="1"/>
      <c r="UOY92" s="1"/>
      <c r="UOZ92" s="1"/>
      <c r="UPA92" s="1"/>
      <c r="UPB92" s="1"/>
      <c r="UPC92" s="1"/>
      <c r="UPD92" s="1"/>
      <c r="UPE92" s="1"/>
      <c r="UPF92" s="1"/>
      <c r="UPG92" s="1"/>
      <c r="UPH92" s="1"/>
      <c r="UPI92" s="1"/>
      <c r="UPJ92" s="1"/>
      <c r="UPK92" s="1"/>
      <c r="UPL92" s="1"/>
      <c r="UPM92" s="1"/>
      <c r="UPN92" s="1"/>
      <c r="UPO92" s="1"/>
      <c r="UPP92" s="1"/>
      <c r="UPQ92" s="1"/>
      <c r="UPR92" s="1"/>
      <c r="UPS92" s="1"/>
      <c r="UPT92" s="1"/>
      <c r="UPU92" s="1"/>
      <c r="UPV92" s="1"/>
      <c r="UPW92" s="1"/>
      <c r="UPX92" s="1"/>
      <c r="UPY92" s="1"/>
      <c r="UPZ92" s="1"/>
      <c r="UQA92" s="1"/>
      <c r="UQB92" s="1"/>
      <c r="UQC92" s="1"/>
      <c r="UQD92" s="1"/>
      <c r="UQE92" s="1"/>
      <c r="UQF92" s="1"/>
      <c r="UQG92" s="1"/>
      <c r="UQH92" s="1"/>
      <c r="UQI92" s="1"/>
      <c r="UQJ92" s="1"/>
      <c r="UQK92" s="1"/>
      <c r="UQL92" s="1"/>
      <c r="UQM92" s="1"/>
      <c r="UQN92" s="1"/>
      <c r="UQO92" s="1"/>
      <c r="UQP92" s="1"/>
      <c r="UQQ92" s="1"/>
      <c r="UQR92" s="1"/>
      <c r="UQS92" s="1"/>
      <c r="UQT92" s="1"/>
      <c r="UQU92" s="1"/>
      <c r="UQV92" s="1"/>
      <c r="UQW92" s="1"/>
      <c r="UQX92" s="1"/>
      <c r="UQY92" s="1"/>
      <c r="UQZ92" s="1"/>
      <c r="URA92" s="1"/>
      <c r="URB92" s="1"/>
      <c r="URC92" s="1"/>
      <c r="URD92" s="1"/>
      <c r="URE92" s="1"/>
      <c r="URF92" s="1"/>
      <c r="URG92" s="1"/>
      <c r="URH92" s="1"/>
      <c r="URI92" s="1"/>
      <c r="URJ92" s="1"/>
      <c r="URK92" s="1"/>
      <c r="URL92" s="1"/>
      <c r="URM92" s="1"/>
      <c r="URN92" s="1"/>
      <c r="URO92" s="1"/>
      <c r="URP92" s="1"/>
      <c r="URQ92" s="1"/>
      <c r="URR92" s="1"/>
      <c r="URS92" s="1"/>
      <c r="URT92" s="1"/>
      <c r="URU92" s="1"/>
      <c r="URV92" s="1"/>
      <c r="URW92" s="1"/>
      <c r="URX92" s="1"/>
      <c r="URY92" s="1"/>
      <c r="URZ92" s="1"/>
      <c r="USA92" s="1"/>
      <c r="USB92" s="1"/>
      <c r="USC92" s="1"/>
      <c r="USD92" s="1"/>
      <c r="USE92" s="1"/>
      <c r="USF92" s="1"/>
      <c r="USG92" s="1"/>
      <c r="USH92" s="1"/>
      <c r="USI92" s="1"/>
      <c r="USJ92" s="1"/>
      <c r="USK92" s="1"/>
      <c r="USL92" s="1"/>
      <c r="USM92" s="1"/>
      <c r="USN92" s="1"/>
      <c r="USO92" s="1"/>
      <c r="USP92" s="1"/>
      <c r="USQ92" s="1"/>
      <c r="USR92" s="1"/>
      <c r="USS92" s="1"/>
      <c r="UST92" s="1"/>
      <c r="USU92" s="1"/>
      <c r="USV92" s="1"/>
      <c r="USW92" s="1"/>
      <c r="USX92" s="1"/>
      <c r="USY92" s="1"/>
      <c r="USZ92" s="1"/>
      <c r="UTA92" s="1"/>
      <c r="UTB92" s="1"/>
      <c r="UTC92" s="1"/>
      <c r="UTD92" s="1"/>
      <c r="UTE92" s="1"/>
      <c r="UTF92" s="1"/>
      <c r="UTG92" s="1"/>
      <c r="UTH92" s="1"/>
      <c r="UTI92" s="1"/>
      <c r="UTJ92" s="1"/>
      <c r="UTK92" s="1"/>
      <c r="UTL92" s="1"/>
      <c r="UTM92" s="1"/>
      <c r="UTN92" s="1"/>
      <c r="UTO92" s="1"/>
      <c r="UTP92" s="1"/>
      <c r="UTQ92" s="1"/>
      <c r="UTR92" s="1"/>
      <c r="UTS92" s="1"/>
      <c r="UTT92" s="1"/>
      <c r="UTU92" s="1"/>
      <c r="UTV92" s="1"/>
      <c r="UTW92" s="1"/>
      <c r="UTX92" s="1"/>
      <c r="UTY92" s="1"/>
      <c r="UTZ92" s="1"/>
      <c r="UUA92" s="1"/>
      <c r="UUB92" s="1"/>
      <c r="UUC92" s="1"/>
      <c r="UUD92" s="1"/>
      <c r="UUE92" s="1"/>
      <c r="UUF92" s="1"/>
      <c r="UUG92" s="1"/>
      <c r="UUH92" s="1"/>
      <c r="UUI92" s="1"/>
      <c r="UUJ92" s="1"/>
      <c r="UUK92" s="1"/>
      <c r="UUL92" s="1"/>
      <c r="UUM92" s="1"/>
      <c r="UUN92" s="1"/>
      <c r="UUO92" s="1"/>
      <c r="UUP92" s="1"/>
      <c r="UUQ92" s="1"/>
      <c r="UUR92" s="1"/>
      <c r="UUS92" s="1"/>
      <c r="UUT92" s="1"/>
      <c r="UUU92" s="1"/>
      <c r="UUV92" s="1"/>
      <c r="UUW92" s="1"/>
      <c r="UUX92" s="1"/>
      <c r="UUY92" s="1"/>
      <c r="UUZ92" s="1"/>
      <c r="UVA92" s="1"/>
      <c r="UVB92" s="1"/>
      <c r="UVC92" s="1"/>
      <c r="UVD92" s="1"/>
      <c r="UVE92" s="1"/>
      <c r="UVF92" s="1"/>
      <c r="UVG92" s="1"/>
      <c r="UVH92" s="1"/>
      <c r="UVI92" s="1"/>
      <c r="UVJ92" s="1"/>
      <c r="UVK92" s="1"/>
      <c r="UVL92" s="1"/>
      <c r="UVM92" s="1"/>
      <c r="UVN92" s="1"/>
      <c r="UVO92" s="1"/>
      <c r="UVP92" s="1"/>
      <c r="UVQ92" s="1"/>
      <c r="UVR92" s="1"/>
      <c r="UVS92" s="1"/>
      <c r="UVT92" s="1"/>
      <c r="UVU92" s="1"/>
      <c r="UVV92" s="1"/>
      <c r="UVW92" s="1"/>
      <c r="UVX92" s="1"/>
      <c r="UVY92" s="1"/>
      <c r="UVZ92" s="1"/>
      <c r="UWA92" s="1"/>
      <c r="UWB92" s="1"/>
      <c r="UWC92" s="1"/>
      <c r="UWD92" s="1"/>
      <c r="UWE92" s="1"/>
      <c r="UWF92" s="1"/>
      <c r="UWG92" s="1"/>
      <c r="UWH92" s="1"/>
      <c r="UWI92" s="1"/>
      <c r="UWJ92" s="1"/>
      <c r="UWK92" s="1"/>
      <c r="UWL92" s="1"/>
      <c r="UWM92" s="1"/>
      <c r="UWN92" s="1"/>
      <c r="UWO92" s="1"/>
      <c r="UWP92" s="1"/>
      <c r="UWQ92" s="1"/>
      <c r="UWR92" s="1"/>
      <c r="UWS92" s="1"/>
      <c r="UWT92" s="1"/>
      <c r="UWU92" s="1"/>
      <c r="UWV92" s="1"/>
      <c r="UWW92" s="1"/>
      <c r="UWX92" s="1"/>
      <c r="UWY92" s="1"/>
      <c r="UWZ92" s="1"/>
      <c r="UXA92" s="1"/>
      <c r="UXB92" s="1"/>
      <c r="UXC92" s="1"/>
      <c r="UXD92" s="1"/>
      <c r="UXE92" s="1"/>
      <c r="UXF92" s="1"/>
      <c r="UXG92" s="1"/>
      <c r="UXH92" s="1"/>
      <c r="UXI92" s="1"/>
      <c r="UXJ92" s="1"/>
      <c r="UXK92" s="1"/>
      <c r="UXL92" s="1"/>
      <c r="UXM92" s="1"/>
      <c r="UXN92" s="1"/>
      <c r="UXO92" s="1"/>
      <c r="UXP92" s="1"/>
      <c r="UXQ92" s="1"/>
      <c r="UXR92" s="1"/>
      <c r="UXS92" s="1"/>
      <c r="UXT92" s="1"/>
      <c r="UXU92" s="1"/>
      <c r="UXV92" s="1"/>
      <c r="UXW92" s="1"/>
      <c r="UXX92" s="1"/>
      <c r="UXY92" s="1"/>
      <c r="UXZ92" s="1"/>
      <c r="UYA92" s="1"/>
      <c r="UYB92" s="1"/>
      <c r="UYC92" s="1"/>
      <c r="UYD92" s="1"/>
      <c r="UYE92" s="1"/>
      <c r="UYF92" s="1"/>
      <c r="UYG92" s="1"/>
      <c r="UYH92" s="1"/>
      <c r="UYI92" s="1"/>
      <c r="UYJ92" s="1"/>
      <c r="UYK92" s="1"/>
      <c r="UYL92" s="1"/>
      <c r="UYM92" s="1"/>
      <c r="UYN92" s="1"/>
      <c r="UYO92" s="1"/>
      <c r="UYP92" s="1"/>
      <c r="UYQ92" s="1"/>
      <c r="UYR92" s="1"/>
      <c r="UYS92" s="1"/>
      <c r="UYT92" s="1"/>
      <c r="UYU92" s="1"/>
      <c r="UYV92" s="1"/>
      <c r="UYW92" s="1"/>
      <c r="UYX92" s="1"/>
      <c r="UYY92" s="1"/>
      <c r="UYZ92" s="1"/>
      <c r="UZA92" s="1"/>
      <c r="UZB92" s="1"/>
      <c r="UZC92" s="1"/>
      <c r="UZD92" s="1"/>
      <c r="UZE92" s="1"/>
      <c r="UZF92" s="1"/>
      <c r="UZG92" s="1"/>
      <c r="UZH92" s="1"/>
      <c r="UZI92" s="1"/>
      <c r="UZJ92" s="1"/>
      <c r="UZK92" s="1"/>
      <c r="UZL92" s="1"/>
      <c r="UZM92" s="1"/>
      <c r="UZN92" s="1"/>
      <c r="UZO92" s="1"/>
      <c r="UZP92" s="1"/>
      <c r="UZQ92" s="1"/>
      <c r="UZR92" s="1"/>
      <c r="UZS92" s="1"/>
      <c r="UZT92" s="1"/>
      <c r="UZU92" s="1"/>
      <c r="UZV92" s="1"/>
      <c r="UZW92" s="1"/>
      <c r="UZX92" s="1"/>
      <c r="UZY92" s="1"/>
      <c r="UZZ92" s="1"/>
      <c r="VAA92" s="1"/>
      <c r="VAB92" s="1"/>
      <c r="VAC92" s="1"/>
      <c r="VAD92" s="1"/>
      <c r="VAE92" s="1"/>
      <c r="VAF92" s="1"/>
      <c r="VAG92" s="1"/>
      <c r="VAH92" s="1"/>
      <c r="VAI92" s="1"/>
      <c r="VAJ92" s="1"/>
      <c r="VAK92" s="1"/>
      <c r="VAL92" s="1"/>
      <c r="VAM92" s="1"/>
      <c r="VAN92" s="1"/>
      <c r="VAO92" s="1"/>
      <c r="VAP92" s="1"/>
      <c r="VAQ92" s="1"/>
      <c r="VAR92" s="1"/>
      <c r="VAS92" s="1"/>
      <c r="VAT92" s="1"/>
      <c r="VAU92" s="1"/>
      <c r="VAV92" s="1"/>
      <c r="VAW92" s="1"/>
      <c r="VAX92" s="1"/>
      <c r="VAY92" s="1"/>
      <c r="VAZ92" s="1"/>
      <c r="VBA92" s="1"/>
      <c r="VBB92" s="1"/>
      <c r="VBC92" s="1"/>
      <c r="VBD92" s="1"/>
      <c r="VBE92" s="1"/>
      <c r="VBF92" s="1"/>
      <c r="VBG92" s="1"/>
      <c r="VBH92" s="1"/>
      <c r="VBI92" s="1"/>
      <c r="VBJ92" s="1"/>
      <c r="VBK92" s="1"/>
      <c r="VBL92" s="1"/>
      <c r="VBM92" s="1"/>
      <c r="VBN92" s="1"/>
      <c r="VBO92" s="1"/>
      <c r="VBP92" s="1"/>
      <c r="VBQ92" s="1"/>
      <c r="VBR92" s="1"/>
      <c r="VBS92" s="1"/>
      <c r="VBT92" s="1"/>
      <c r="VBU92" s="1"/>
      <c r="VBV92" s="1"/>
      <c r="VBW92" s="1"/>
      <c r="VBX92" s="1"/>
      <c r="VBY92" s="1"/>
      <c r="VBZ92" s="1"/>
      <c r="VCA92" s="1"/>
      <c r="VCB92" s="1"/>
      <c r="VCC92" s="1"/>
      <c r="VCD92" s="1"/>
      <c r="VCE92" s="1"/>
      <c r="VCF92" s="1"/>
      <c r="VCG92" s="1"/>
      <c r="VCH92" s="1"/>
      <c r="VCI92" s="1"/>
      <c r="VCJ92" s="1"/>
      <c r="VCK92" s="1"/>
      <c r="VCL92" s="1"/>
      <c r="VCM92" s="1"/>
      <c r="VCN92" s="1"/>
      <c r="VCO92" s="1"/>
      <c r="VCP92" s="1"/>
      <c r="VCQ92" s="1"/>
      <c r="VCR92" s="1"/>
      <c r="VCS92" s="1"/>
      <c r="VCT92" s="1"/>
      <c r="VCU92" s="1"/>
      <c r="VCV92" s="1"/>
      <c r="VCW92" s="1"/>
      <c r="VCX92" s="1"/>
      <c r="VCY92" s="1"/>
      <c r="VCZ92" s="1"/>
      <c r="VDA92" s="1"/>
      <c r="VDB92" s="1"/>
      <c r="VDC92" s="1"/>
      <c r="VDD92" s="1"/>
      <c r="VDE92" s="1"/>
      <c r="VDF92" s="1"/>
      <c r="VDG92" s="1"/>
      <c r="VDH92" s="1"/>
      <c r="VDI92" s="1"/>
      <c r="VDJ92" s="1"/>
      <c r="VDK92" s="1"/>
      <c r="VDL92" s="1"/>
      <c r="VDM92" s="1"/>
      <c r="VDN92" s="1"/>
      <c r="VDO92" s="1"/>
      <c r="VDP92" s="1"/>
      <c r="VDQ92" s="1"/>
      <c r="VDR92" s="1"/>
      <c r="VDS92" s="1"/>
      <c r="VDT92" s="1"/>
      <c r="VDU92" s="1"/>
      <c r="VDV92" s="1"/>
      <c r="VDW92" s="1"/>
      <c r="VDX92" s="1"/>
      <c r="VDY92" s="1"/>
      <c r="VDZ92" s="1"/>
      <c r="VEA92" s="1"/>
      <c r="VEB92" s="1"/>
      <c r="VEC92" s="1"/>
      <c r="VED92" s="1"/>
      <c r="VEE92" s="1"/>
      <c r="VEF92" s="1"/>
      <c r="VEG92" s="1"/>
      <c r="VEH92" s="1"/>
      <c r="VEI92" s="1"/>
      <c r="VEJ92" s="1"/>
      <c r="VEK92" s="1"/>
      <c r="VEL92" s="1"/>
      <c r="VEM92" s="1"/>
      <c r="VEN92" s="1"/>
      <c r="VEO92" s="1"/>
      <c r="VEP92" s="1"/>
      <c r="VEQ92" s="1"/>
      <c r="VER92" s="1"/>
      <c r="VES92" s="1"/>
      <c r="VET92" s="1"/>
      <c r="VEU92" s="1"/>
      <c r="VEV92" s="1"/>
      <c r="VEW92" s="1"/>
      <c r="VEX92" s="1"/>
      <c r="VEY92" s="1"/>
      <c r="VEZ92" s="1"/>
      <c r="VFA92" s="1"/>
      <c r="VFB92" s="1"/>
      <c r="VFC92" s="1"/>
      <c r="VFD92" s="1"/>
      <c r="VFE92" s="1"/>
      <c r="VFF92" s="1"/>
      <c r="VFG92" s="1"/>
      <c r="VFH92" s="1"/>
      <c r="VFI92" s="1"/>
      <c r="VFJ92" s="1"/>
      <c r="VFK92" s="1"/>
      <c r="VFL92" s="1"/>
      <c r="VFM92" s="1"/>
      <c r="VFN92" s="1"/>
      <c r="VFO92" s="1"/>
      <c r="VFP92" s="1"/>
      <c r="VFQ92" s="1"/>
      <c r="VFR92" s="1"/>
      <c r="VFS92" s="1"/>
      <c r="VFT92" s="1"/>
      <c r="VFU92" s="1"/>
      <c r="VFV92" s="1"/>
      <c r="VFW92" s="1"/>
      <c r="VFX92" s="1"/>
      <c r="VFY92" s="1"/>
      <c r="VFZ92" s="1"/>
      <c r="VGA92" s="1"/>
      <c r="VGB92" s="1"/>
      <c r="VGC92" s="1"/>
      <c r="VGD92" s="1"/>
      <c r="VGE92" s="1"/>
      <c r="VGF92" s="1"/>
      <c r="VGG92" s="1"/>
      <c r="VGH92" s="1"/>
      <c r="VGI92" s="1"/>
      <c r="VGJ92" s="1"/>
      <c r="VGK92" s="1"/>
      <c r="VGL92" s="1"/>
      <c r="VGM92" s="1"/>
      <c r="VGN92" s="1"/>
      <c r="VGO92" s="1"/>
      <c r="VGP92" s="1"/>
      <c r="VGQ92" s="1"/>
      <c r="VGR92" s="1"/>
      <c r="VGS92" s="1"/>
      <c r="VGT92" s="1"/>
      <c r="VGU92" s="1"/>
      <c r="VGV92" s="1"/>
      <c r="VGW92" s="1"/>
      <c r="VGX92" s="1"/>
      <c r="VGY92" s="1"/>
      <c r="VGZ92" s="1"/>
      <c r="VHA92" s="1"/>
      <c r="VHB92" s="1"/>
      <c r="VHC92" s="1"/>
      <c r="VHD92" s="1"/>
      <c r="VHE92" s="1"/>
      <c r="VHF92" s="1"/>
      <c r="VHG92" s="1"/>
      <c r="VHH92" s="1"/>
      <c r="VHI92" s="1"/>
      <c r="VHJ92" s="1"/>
      <c r="VHK92" s="1"/>
      <c r="VHL92" s="1"/>
      <c r="VHM92" s="1"/>
      <c r="VHN92" s="1"/>
      <c r="VHO92" s="1"/>
      <c r="VHP92" s="1"/>
      <c r="VHQ92" s="1"/>
      <c r="VHR92" s="1"/>
      <c r="VHS92" s="1"/>
      <c r="VHT92" s="1"/>
      <c r="VHU92" s="1"/>
      <c r="VHV92" s="1"/>
      <c r="VHW92" s="1"/>
      <c r="VHX92" s="1"/>
      <c r="VHY92" s="1"/>
      <c r="VHZ92" s="1"/>
      <c r="VIA92" s="1"/>
      <c r="VIB92" s="1"/>
      <c r="VIC92" s="1"/>
      <c r="VID92" s="1"/>
      <c r="VIE92" s="1"/>
      <c r="VIF92" s="1"/>
      <c r="VIG92" s="1"/>
      <c r="VIH92" s="1"/>
      <c r="VII92" s="1"/>
      <c r="VIJ92" s="1"/>
      <c r="VIK92" s="1"/>
      <c r="VIL92" s="1"/>
      <c r="VIM92" s="1"/>
      <c r="VIN92" s="1"/>
      <c r="VIO92" s="1"/>
      <c r="VIP92" s="1"/>
      <c r="VIQ92" s="1"/>
      <c r="VIR92" s="1"/>
      <c r="VIS92" s="1"/>
      <c r="VIT92" s="1"/>
      <c r="VIU92" s="1"/>
      <c r="VIV92" s="1"/>
      <c r="VIW92" s="1"/>
      <c r="VIX92" s="1"/>
      <c r="VIY92" s="1"/>
      <c r="VIZ92" s="1"/>
      <c r="VJA92" s="1"/>
      <c r="VJB92" s="1"/>
      <c r="VJC92" s="1"/>
      <c r="VJD92" s="1"/>
      <c r="VJE92" s="1"/>
      <c r="VJF92" s="1"/>
      <c r="VJG92" s="1"/>
      <c r="VJH92" s="1"/>
      <c r="VJI92" s="1"/>
      <c r="VJJ92" s="1"/>
      <c r="VJK92" s="1"/>
      <c r="VJL92" s="1"/>
      <c r="VJM92" s="1"/>
      <c r="VJN92" s="1"/>
      <c r="VJO92" s="1"/>
      <c r="VJP92" s="1"/>
      <c r="VJQ92" s="1"/>
      <c r="VJR92" s="1"/>
      <c r="VJS92" s="1"/>
      <c r="VJT92" s="1"/>
      <c r="VJU92" s="1"/>
      <c r="VJV92" s="1"/>
      <c r="VJW92" s="1"/>
      <c r="VJX92" s="1"/>
      <c r="VJY92" s="1"/>
      <c r="VJZ92" s="1"/>
      <c r="VKA92" s="1"/>
      <c r="VKB92" s="1"/>
      <c r="VKC92" s="1"/>
      <c r="VKD92" s="1"/>
      <c r="VKE92" s="1"/>
      <c r="VKF92" s="1"/>
      <c r="VKG92" s="1"/>
      <c r="VKH92" s="1"/>
      <c r="VKI92" s="1"/>
      <c r="VKJ92" s="1"/>
      <c r="VKK92" s="1"/>
      <c r="VKL92" s="1"/>
      <c r="VKM92" s="1"/>
      <c r="VKN92" s="1"/>
      <c r="VKO92" s="1"/>
      <c r="VKP92" s="1"/>
      <c r="VKQ92" s="1"/>
      <c r="VKR92" s="1"/>
      <c r="VKS92" s="1"/>
      <c r="VKT92" s="1"/>
      <c r="VKU92" s="1"/>
      <c r="VKV92" s="1"/>
      <c r="VKW92" s="1"/>
      <c r="VKX92" s="1"/>
      <c r="VKY92" s="1"/>
      <c r="VKZ92" s="1"/>
      <c r="VLA92" s="1"/>
      <c r="VLB92" s="1"/>
      <c r="VLC92" s="1"/>
      <c r="VLD92" s="1"/>
      <c r="VLE92" s="1"/>
      <c r="VLF92" s="1"/>
      <c r="VLG92" s="1"/>
      <c r="VLH92" s="1"/>
      <c r="VLI92" s="1"/>
      <c r="VLJ92" s="1"/>
      <c r="VLK92" s="1"/>
      <c r="VLL92" s="1"/>
      <c r="VLM92" s="1"/>
      <c r="VLN92" s="1"/>
      <c r="VLO92" s="1"/>
      <c r="VLP92" s="1"/>
      <c r="VLQ92" s="1"/>
      <c r="VLR92" s="1"/>
      <c r="VLS92" s="1"/>
      <c r="VLT92" s="1"/>
      <c r="VLU92" s="1"/>
      <c r="VLV92" s="1"/>
      <c r="VLW92" s="1"/>
      <c r="VLX92" s="1"/>
      <c r="VLY92" s="1"/>
      <c r="VLZ92" s="1"/>
      <c r="VMA92" s="1"/>
      <c r="VMB92" s="1"/>
      <c r="VMC92" s="1"/>
      <c r="VMD92" s="1"/>
      <c r="VME92" s="1"/>
      <c r="VMF92" s="1"/>
      <c r="VMG92" s="1"/>
      <c r="VMH92" s="1"/>
      <c r="VMI92" s="1"/>
      <c r="VMJ92" s="1"/>
      <c r="VMK92" s="1"/>
      <c r="VML92" s="1"/>
      <c r="VMM92" s="1"/>
      <c r="VMN92" s="1"/>
      <c r="VMO92" s="1"/>
      <c r="VMP92" s="1"/>
      <c r="VMQ92" s="1"/>
      <c r="VMR92" s="1"/>
      <c r="VMS92" s="1"/>
      <c r="VMT92" s="1"/>
      <c r="VMU92" s="1"/>
      <c r="VMV92" s="1"/>
      <c r="VMW92" s="1"/>
      <c r="VMX92" s="1"/>
      <c r="VMY92" s="1"/>
      <c r="VMZ92" s="1"/>
      <c r="VNA92" s="1"/>
      <c r="VNB92" s="1"/>
      <c r="VNC92" s="1"/>
      <c r="VND92" s="1"/>
      <c r="VNE92" s="1"/>
      <c r="VNF92" s="1"/>
      <c r="VNG92" s="1"/>
      <c r="VNH92" s="1"/>
      <c r="VNI92" s="1"/>
      <c r="VNJ92" s="1"/>
      <c r="VNK92" s="1"/>
      <c r="VNL92" s="1"/>
      <c r="VNM92" s="1"/>
      <c r="VNN92" s="1"/>
      <c r="VNO92" s="1"/>
      <c r="VNP92" s="1"/>
      <c r="VNQ92" s="1"/>
      <c r="VNR92" s="1"/>
      <c r="VNS92" s="1"/>
      <c r="VNT92" s="1"/>
      <c r="VNU92" s="1"/>
      <c r="VNV92" s="1"/>
      <c r="VNW92" s="1"/>
      <c r="VNX92" s="1"/>
      <c r="VNY92" s="1"/>
      <c r="VNZ92" s="1"/>
      <c r="VOA92" s="1"/>
      <c r="VOB92" s="1"/>
      <c r="VOC92" s="1"/>
      <c r="VOD92" s="1"/>
      <c r="VOE92" s="1"/>
      <c r="VOF92" s="1"/>
      <c r="VOG92" s="1"/>
      <c r="VOH92" s="1"/>
      <c r="VOI92" s="1"/>
      <c r="VOJ92" s="1"/>
      <c r="VOK92" s="1"/>
      <c r="VOL92" s="1"/>
      <c r="VOM92" s="1"/>
      <c r="VON92" s="1"/>
      <c r="VOO92" s="1"/>
      <c r="VOP92" s="1"/>
      <c r="VOQ92" s="1"/>
      <c r="VOR92" s="1"/>
      <c r="VOS92" s="1"/>
      <c r="VOT92" s="1"/>
      <c r="VOU92" s="1"/>
      <c r="VOV92" s="1"/>
      <c r="VOW92" s="1"/>
      <c r="VOX92" s="1"/>
      <c r="VOY92" s="1"/>
      <c r="VOZ92" s="1"/>
      <c r="VPA92" s="1"/>
      <c r="VPB92" s="1"/>
      <c r="VPC92" s="1"/>
      <c r="VPD92" s="1"/>
      <c r="VPE92" s="1"/>
      <c r="VPF92" s="1"/>
      <c r="VPG92" s="1"/>
      <c r="VPH92" s="1"/>
      <c r="VPI92" s="1"/>
      <c r="VPJ92" s="1"/>
      <c r="VPK92" s="1"/>
      <c r="VPL92" s="1"/>
      <c r="VPM92" s="1"/>
      <c r="VPN92" s="1"/>
      <c r="VPO92" s="1"/>
      <c r="VPP92" s="1"/>
      <c r="VPQ92" s="1"/>
      <c r="VPR92" s="1"/>
      <c r="VPS92" s="1"/>
      <c r="VPT92" s="1"/>
      <c r="VPU92" s="1"/>
      <c r="VPV92" s="1"/>
      <c r="VPW92" s="1"/>
      <c r="VPX92" s="1"/>
      <c r="VPY92" s="1"/>
      <c r="VPZ92" s="1"/>
      <c r="VQA92" s="1"/>
      <c r="VQB92" s="1"/>
      <c r="VQC92" s="1"/>
      <c r="VQD92" s="1"/>
      <c r="VQE92" s="1"/>
      <c r="VQF92" s="1"/>
      <c r="VQG92" s="1"/>
      <c r="VQH92" s="1"/>
      <c r="VQI92" s="1"/>
      <c r="VQJ92" s="1"/>
      <c r="VQK92" s="1"/>
      <c r="VQL92" s="1"/>
      <c r="VQM92" s="1"/>
      <c r="VQN92" s="1"/>
      <c r="VQO92" s="1"/>
      <c r="VQP92" s="1"/>
      <c r="VQQ92" s="1"/>
      <c r="VQR92" s="1"/>
      <c r="VQS92" s="1"/>
      <c r="VQT92" s="1"/>
      <c r="VQU92" s="1"/>
      <c r="VQV92" s="1"/>
      <c r="VQW92" s="1"/>
      <c r="VQX92" s="1"/>
      <c r="VQY92" s="1"/>
      <c r="VQZ92" s="1"/>
      <c r="VRA92" s="1"/>
      <c r="VRB92" s="1"/>
      <c r="VRC92" s="1"/>
      <c r="VRD92" s="1"/>
      <c r="VRE92" s="1"/>
      <c r="VRF92" s="1"/>
      <c r="VRG92" s="1"/>
      <c r="VRH92" s="1"/>
      <c r="VRI92" s="1"/>
      <c r="VRJ92" s="1"/>
      <c r="VRK92" s="1"/>
      <c r="VRL92" s="1"/>
      <c r="VRM92" s="1"/>
      <c r="VRN92" s="1"/>
      <c r="VRO92" s="1"/>
      <c r="VRP92" s="1"/>
      <c r="VRQ92" s="1"/>
      <c r="VRR92" s="1"/>
      <c r="VRS92" s="1"/>
      <c r="VRT92" s="1"/>
      <c r="VRU92" s="1"/>
      <c r="VRV92" s="1"/>
      <c r="VRW92" s="1"/>
      <c r="VRX92" s="1"/>
      <c r="VRY92" s="1"/>
      <c r="VRZ92" s="1"/>
      <c r="VSA92" s="1"/>
      <c r="VSB92" s="1"/>
      <c r="VSC92" s="1"/>
      <c r="VSD92" s="1"/>
      <c r="VSE92" s="1"/>
      <c r="VSF92" s="1"/>
      <c r="VSG92" s="1"/>
      <c r="VSH92" s="1"/>
      <c r="VSI92" s="1"/>
      <c r="VSJ92" s="1"/>
      <c r="VSK92" s="1"/>
      <c r="VSL92" s="1"/>
      <c r="VSM92" s="1"/>
      <c r="VSN92" s="1"/>
      <c r="VSO92" s="1"/>
      <c r="VSP92" s="1"/>
      <c r="VSQ92" s="1"/>
      <c r="VSR92" s="1"/>
      <c r="VSS92" s="1"/>
      <c r="VST92" s="1"/>
      <c r="VSU92" s="1"/>
      <c r="VSV92" s="1"/>
      <c r="VSW92" s="1"/>
      <c r="VSX92" s="1"/>
      <c r="VSY92" s="1"/>
      <c r="VSZ92" s="1"/>
      <c r="VTA92" s="1"/>
      <c r="VTB92" s="1"/>
      <c r="VTC92" s="1"/>
      <c r="VTD92" s="1"/>
      <c r="VTE92" s="1"/>
      <c r="VTF92" s="1"/>
      <c r="VTG92" s="1"/>
      <c r="VTH92" s="1"/>
      <c r="VTI92" s="1"/>
      <c r="VTJ92" s="1"/>
      <c r="VTK92" s="1"/>
      <c r="VTL92" s="1"/>
      <c r="VTM92" s="1"/>
      <c r="VTN92" s="1"/>
      <c r="VTO92" s="1"/>
      <c r="VTP92" s="1"/>
      <c r="VTQ92" s="1"/>
      <c r="VTR92" s="1"/>
      <c r="VTS92" s="1"/>
      <c r="VTT92" s="1"/>
      <c r="VTU92" s="1"/>
      <c r="VTV92" s="1"/>
      <c r="VTW92" s="1"/>
      <c r="VTX92" s="1"/>
      <c r="VTY92" s="1"/>
      <c r="VTZ92" s="1"/>
      <c r="VUA92" s="1"/>
      <c r="VUB92" s="1"/>
      <c r="VUC92" s="1"/>
      <c r="VUD92" s="1"/>
      <c r="VUE92" s="1"/>
      <c r="VUF92" s="1"/>
      <c r="VUG92" s="1"/>
      <c r="VUH92" s="1"/>
      <c r="VUI92" s="1"/>
      <c r="VUJ92" s="1"/>
      <c r="VUK92" s="1"/>
      <c r="VUL92" s="1"/>
      <c r="VUM92" s="1"/>
      <c r="VUN92" s="1"/>
      <c r="VUO92" s="1"/>
      <c r="VUP92" s="1"/>
      <c r="VUQ92" s="1"/>
      <c r="VUR92" s="1"/>
      <c r="VUS92" s="1"/>
      <c r="VUT92" s="1"/>
      <c r="VUU92" s="1"/>
      <c r="VUV92" s="1"/>
      <c r="VUW92" s="1"/>
      <c r="VUX92" s="1"/>
      <c r="VUY92" s="1"/>
      <c r="VUZ92" s="1"/>
      <c r="VVA92" s="1"/>
      <c r="VVB92" s="1"/>
      <c r="VVC92" s="1"/>
      <c r="VVD92" s="1"/>
      <c r="VVE92" s="1"/>
      <c r="VVF92" s="1"/>
      <c r="VVG92" s="1"/>
      <c r="VVH92" s="1"/>
      <c r="VVI92" s="1"/>
      <c r="VVJ92" s="1"/>
      <c r="VVK92" s="1"/>
      <c r="VVL92" s="1"/>
      <c r="VVM92" s="1"/>
      <c r="VVN92" s="1"/>
      <c r="VVO92" s="1"/>
      <c r="VVP92" s="1"/>
      <c r="VVQ92" s="1"/>
      <c r="VVR92" s="1"/>
      <c r="VVS92" s="1"/>
      <c r="VVT92" s="1"/>
      <c r="VVU92" s="1"/>
      <c r="VVV92" s="1"/>
      <c r="VVW92" s="1"/>
      <c r="VVX92" s="1"/>
      <c r="VVY92" s="1"/>
      <c r="VVZ92" s="1"/>
      <c r="VWA92" s="1"/>
      <c r="VWB92" s="1"/>
      <c r="VWC92" s="1"/>
      <c r="VWD92" s="1"/>
      <c r="VWE92" s="1"/>
      <c r="VWF92" s="1"/>
      <c r="VWG92" s="1"/>
      <c r="VWH92" s="1"/>
      <c r="VWI92" s="1"/>
      <c r="VWJ92" s="1"/>
      <c r="VWK92" s="1"/>
      <c r="VWL92" s="1"/>
      <c r="VWM92" s="1"/>
      <c r="VWN92" s="1"/>
      <c r="VWO92" s="1"/>
      <c r="VWP92" s="1"/>
      <c r="VWQ92" s="1"/>
      <c r="VWR92" s="1"/>
      <c r="VWS92" s="1"/>
      <c r="VWT92" s="1"/>
      <c r="VWU92" s="1"/>
      <c r="VWV92" s="1"/>
      <c r="VWW92" s="1"/>
      <c r="VWX92" s="1"/>
      <c r="VWY92" s="1"/>
      <c r="VWZ92" s="1"/>
      <c r="VXA92" s="1"/>
      <c r="VXB92" s="1"/>
      <c r="VXC92" s="1"/>
      <c r="VXD92" s="1"/>
      <c r="VXE92" s="1"/>
      <c r="VXF92" s="1"/>
      <c r="VXG92" s="1"/>
      <c r="VXH92" s="1"/>
      <c r="VXI92" s="1"/>
      <c r="VXJ92" s="1"/>
      <c r="VXK92" s="1"/>
      <c r="VXL92" s="1"/>
      <c r="VXM92" s="1"/>
      <c r="VXN92" s="1"/>
      <c r="VXO92" s="1"/>
      <c r="VXP92" s="1"/>
      <c r="VXQ92" s="1"/>
      <c r="VXR92" s="1"/>
      <c r="VXS92" s="1"/>
      <c r="VXT92" s="1"/>
      <c r="VXU92" s="1"/>
      <c r="VXV92" s="1"/>
      <c r="VXW92" s="1"/>
      <c r="VXX92" s="1"/>
      <c r="VXY92" s="1"/>
      <c r="VXZ92" s="1"/>
      <c r="VYA92" s="1"/>
      <c r="VYB92" s="1"/>
      <c r="VYC92" s="1"/>
      <c r="VYD92" s="1"/>
      <c r="VYE92" s="1"/>
      <c r="VYF92" s="1"/>
      <c r="VYG92" s="1"/>
      <c r="VYH92" s="1"/>
      <c r="VYI92" s="1"/>
      <c r="VYJ92" s="1"/>
      <c r="VYK92" s="1"/>
      <c r="VYL92" s="1"/>
      <c r="VYM92" s="1"/>
      <c r="VYN92" s="1"/>
      <c r="VYO92" s="1"/>
      <c r="VYP92" s="1"/>
      <c r="VYQ92" s="1"/>
      <c r="VYR92" s="1"/>
      <c r="VYS92" s="1"/>
      <c r="VYT92" s="1"/>
      <c r="VYU92" s="1"/>
      <c r="VYV92" s="1"/>
      <c r="VYW92" s="1"/>
      <c r="VYX92" s="1"/>
      <c r="VYY92" s="1"/>
      <c r="VYZ92" s="1"/>
      <c r="VZA92" s="1"/>
      <c r="VZB92" s="1"/>
      <c r="VZC92" s="1"/>
      <c r="VZD92" s="1"/>
      <c r="VZE92" s="1"/>
      <c r="VZF92" s="1"/>
      <c r="VZG92" s="1"/>
      <c r="VZH92" s="1"/>
      <c r="VZI92" s="1"/>
      <c r="VZJ92" s="1"/>
      <c r="VZK92" s="1"/>
      <c r="VZL92" s="1"/>
      <c r="VZM92" s="1"/>
      <c r="VZN92" s="1"/>
      <c r="VZO92" s="1"/>
      <c r="VZP92" s="1"/>
      <c r="VZQ92" s="1"/>
      <c r="VZR92" s="1"/>
      <c r="VZS92" s="1"/>
      <c r="VZT92" s="1"/>
      <c r="VZU92" s="1"/>
      <c r="VZV92" s="1"/>
      <c r="VZW92" s="1"/>
      <c r="VZX92" s="1"/>
      <c r="VZY92" s="1"/>
      <c r="VZZ92" s="1"/>
      <c r="WAA92" s="1"/>
      <c r="WAB92" s="1"/>
      <c r="WAC92" s="1"/>
      <c r="WAD92" s="1"/>
      <c r="WAE92" s="1"/>
      <c r="WAF92" s="1"/>
      <c r="WAG92" s="1"/>
      <c r="WAH92" s="1"/>
      <c r="WAI92" s="1"/>
      <c r="WAJ92" s="1"/>
      <c r="WAK92" s="1"/>
      <c r="WAL92" s="1"/>
      <c r="WAM92" s="1"/>
      <c r="WAN92" s="1"/>
      <c r="WAO92" s="1"/>
      <c r="WAP92" s="1"/>
      <c r="WAQ92" s="1"/>
      <c r="WAR92" s="1"/>
      <c r="WAS92" s="1"/>
      <c r="WAT92" s="1"/>
      <c r="WAU92" s="1"/>
      <c r="WAV92" s="1"/>
      <c r="WAW92" s="1"/>
      <c r="WAX92" s="1"/>
      <c r="WAY92" s="1"/>
      <c r="WAZ92" s="1"/>
      <c r="WBA92" s="1"/>
      <c r="WBB92" s="1"/>
      <c r="WBC92" s="1"/>
      <c r="WBD92" s="1"/>
      <c r="WBE92" s="1"/>
      <c r="WBF92" s="1"/>
      <c r="WBG92" s="1"/>
      <c r="WBH92" s="1"/>
      <c r="WBI92" s="1"/>
      <c r="WBJ92" s="1"/>
      <c r="WBK92" s="1"/>
      <c r="WBL92" s="1"/>
      <c r="WBM92" s="1"/>
      <c r="WBN92" s="1"/>
      <c r="WBO92" s="1"/>
      <c r="WBP92" s="1"/>
      <c r="WBQ92" s="1"/>
      <c r="WBR92" s="1"/>
      <c r="WBS92" s="1"/>
      <c r="WBT92" s="1"/>
      <c r="WBU92" s="1"/>
      <c r="WBV92" s="1"/>
      <c r="WBW92" s="1"/>
      <c r="WBX92" s="1"/>
      <c r="WBY92" s="1"/>
      <c r="WBZ92" s="1"/>
      <c r="WCA92" s="1"/>
      <c r="WCB92" s="1"/>
      <c r="WCC92" s="1"/>
      <c r="WCD92" s="1"/>
      <c r="WCE92" s="1"/>
      <c r="WCF92" s="1"/>
      <c r="WCG92" s="1"/>
      <c r="WCH92" s="1"/>
      <c r="WCI92" s="1"/>
      <c r="WCJ92" s="1"/>
      <c r="WCK92" s="1"/>
      <c r="WCL92" s="1"/>
      <c r="WCM92" s="1"/>
      <c r="WCN92" s="1"/>
      <c r="WCO92" s="1"/>
      <c r="WCP92" s="1"/>
      <c r="WCQ92" s="1"/>
      <c r="WCR92" s="1"/>
      <c r="WCS92" s="1"/>
      <c r="WCT92" s="1"/>
      <c r="WCU92" s="1"/>
      <c r="WCV92" s="1"/>
      <c r="WCW92" s="1"/>
      <c r="WCX92" s="1"/>
      <c r="WCY92" s="1"/>
      <c r="WCZ92" s="1"/>
      <c r="WDA92" s="1"/>
      <c r="WDB92" s="1"/>
      <c r="WDC92" s="1"/>
      <c r="WDD92" s="1"/>
      <c r="WDE92" s="1"/>
      <c r="WDF92" s="1"/>
      <c r="WDG92" s="1"/>
      <c r="WDH92" s="1"/>
      <c r="WDI92" s="1"/>
      <c r="WDJ92" s="1"/>
      <c r="WDK92" s="1"/>
      <c r="WDL92" s="1"/>
      <c r="WDM92" s="1"/>
      <c r="WDN92" s="1"/>
      <c r="WDO92" s="1"/>
      <c r="WDP92" s="1"/>
      <c r="WDQ92" s="1"/>
      <c r="WDR92" s="1"/>
      <c r="WDS92" s="1"/>
      <c r="WDT92" s="1"/>
      <c r="WDU92" s="1"/>
      <c r="WDV92" s="1"/>
      <c r="WDW92" s="1"/>
      <c r="WDX92" s="1"/>
      <c r="WDY92" s="1"/>
      <c r="WDZ92" s="1"/>
      <c r="WEA92" s="1"/>
      <c r="WEB92" s="1"/>
      <c r="WEC92" s="1"/>
      <c r="WED92" s="1"/>
      <c r="WEE92" s="1"/>
      <c r="WEF92" s="1"/>
      <c r="WEG92" s="1"/>
      <c r="WEH92" s="1"/>
      <c r="WEI92" s="1"/>
      <c r="WEJ92" s="1"/>
      <c r="WEK92" s="1"/>
      <c r="WEL92" s="1"/>
      <c r="WEM92" s="1"/>
      <c r="WEN92" s="1"/>
      <c r="WEO92" s="1"/>
      <c r="WEP92" s="1"/>
      <c r="WEQ92" s="1"/>
      <c r="WER92" s="1"/>
      <c r="WES92" s="1"/>
      <c r="WET92" s="1"/>
      <c r="WEU92" s="1"/>
      <c r="WEV92" s="1"/>
      <c r="WEW92" s="1"/>
      <c r="WEX92" s="1"/>
      <c r="WEY92" s="1"/>
      <c r="WEZ92" s="1"/>
      <c r="WFA92" s="1"/>
      <c r="WFB92" s="1"/>
      <c r="WFC92" s="1"/>
      <c r="WFD92" s="1"/>
      <c r="WFE92" s="1"/>
      <c r="WFF92" s="1"/>
      <c r="WFG92" s="1"/>
      <c r="WFH92" s="1"/>
      <c r="WFI92" s="1"/>
      <c r="WFJ92" s="1"/>
      <c r="WFK92" s="1"/>
      <c r="WFL92" s="1"/>
      <c r="WFM92" s="1"/>
      <c r="WFN92" s="1"/>
      <c r="WFO92" s="1"/>
      <c r="WFP92" s="1"/>
      <c r="WFQ92" s="1"/>
      <c r="WFR92" s="1"/>
      <c r="WFS92" s="1"/>
      <c r="WFT92" s="1"/>
      <c r="WFU92" s="1"/>
      <c r="WFV92" s="1"/>
      <c r="WFW92" s="1"/>
      <c r="WFX92" s="1"/>
      <c r="WFY92" s="1"/>
      <c r="WFZ92" s="1"/>
      <c r="WGA92" s="1"/>
      <c r="WGB92" s="1"/>
      <c r="WGC92" s="1"/>
      <c r="WGD92" s="1"/>
      <c r="WGE92" s="1"/>
      <c r="WGF92" s="1"/>
      <c r="WGG92" s="1"/>
      <c r="WGH92" s="1"/>
      <c r="WGI92" s="1"/>
      <c r="WGJ92" s="1"/>
      <c r="WGK92" s="1"/>
      <c r="WGL92" s="1"/>
      <c r="WGM92" s="1"/>
      <c r="WGN92" s="1"/>
      <c r="WGO92" s="1"/>
      <c r="WGP92" s="1"/>
      <c r="WGQ92" s="1"/>
      <c r="WGR92" s="1"/>
      <c r="WGS92" s="1"/>
      <c r="WGT92" s="1"/>
      <c r="WGU92" s="1"/>
      <c r="WGV92" s="1"/>
      <c r="WGW92" s="1"/>
      <c r="WGX92" s="1"/>
      <c r="WGY92" s="1"/>
      <c r="WGZ92" s="1"/>
      <c r="WHA92" s="1"/>
      <c r="WHB92" s="1"/>
      <c r="WHC92" s="1"/>
      <c r="WHD92" s="1"/>
      <c r="WHE92" s="1"/>
      <c r="WHF92" s="1"/>
      <c r="WHG92" s="1"/>
      <c r="WHH92" s="1"/>
      <c r="WHI92" s="1"/>
      <c r="WHJ92" s="1"/>
      <c r="WHK92" s="1"/>
      <c r="WHL92" s="1"/>
      <c r="WHM92" s="1"/>
      <c r="WHN92" s="1"/>
      <c r="WHO92" s="1"/>
      <c r="WHP92" s="1"/>
      <c r="WHQ92" s="1"/>
      <c r="WHR92" s="1"/>
      <c r="WHS92" s="1"/>
      <c r="WHT92" s="1"/>
      <c r="WHU92" s="1"/>
      <c r="WHV92" s="1"/>
      <c r="WHW92" s="1"/>
      <c r="WHX92" s="1"/>
      <c r="WHY92" s="1"/>
      <c r="WHZ92" s="1"/>
      <c r="WIA92" s="1"/>
      <c r="WIB92" s="1"/>
      <c r="WIC92" s="1"/>
      <c r="WID92" s="1"/>
      <c r="WIE92" s="1"/>
      <c r="WIF92" s="1"/>
      <c r="WIG92" s="1"/>
      <c r="WIH92" s="1"/>
      <c r="WII92" s="1"/>
      <c r="WIJ92" s="1"/>
      <c r="WIK92" s="1"/>
      <c r="WIL92" s="1"/>
      <c r="WIM92" s="1"/>
      <c r="WIN92" s="1"/>
      <c r="WIO92" s="1"/>
      <c r="WIP92" s="1"/>
      <c r="WIQ92" s="1"/>
      <c r="WIR92" s="1"/>
      <c r="WIS92" s="1"/>
      <c r="WIT92" s="1"/>
      <c r="WIU92" s="1"/>
      <c r="WIV92" s="1"/>
      <c r="WIW92" s="1"/>
      <c r="WIX92" s="1"/>
      <c r="WIY92" s="1"/>
      <c r="WIZ92" s="1"/>
      <c r="WJA92" s="1"/>
      <c r="WJB92" s="1"/>
      <c r="WJC92" s="1"/>
      <c r="WJD92" s="1"/>
      <c r="WJE92" s="1"/>
      <c r="WJF92" s="1"/>
      <c r="WJG92" s="1"/>
      <c r="WJH92" s="1"/>
      <c r="WJI92" s="1"/>
      <c r="WJJ92" s="1"/>
      <c r="WJK92" s="1"/>
      <c r="WJL92" s="1"/>
      <c r="WJM92" s="1"/>
      <c r="WJN92" s="1"/>
      <c r="WJO92" s="1"/>
      <c r="WJP92" s="1"/>
      <c r="WJQ92" s="1"/>
      <c r="WJR92" s="1"/>
      <c r="WJS92" s="1"/>
      <c r="WJT92" s="1"/>
      <c r="WJU92" s="1"/>
      <c r="WJV92" s="1"/>
      <c r="WJW92" s="1"/>
      <c r="WJX92" s="1"/>
      <c r="WJY92" s="1"/>
      <c r="WJZ92" s="1"/>
      <c r="WKA92" s="1"/>
      <c r="WKB92" s="1"/>
      <c r="WKC92" s="1"/>
      <c r="WKD92" s="1"/>
      <c r="WKE92" s="1"/>
      <c r="WKF92" s="1"/>
      <c r="WKG92" s="1"/>
      <c r="WKH92" s="1"/>
      <c r="WKI92" s="1"/>
      <c r="WKJ92" s="1"/>
      <c r="WKK92" s="1"/>
      <c r="WKL92" s="1"/>
      <c r="WKM92" s="1"/>
      <c r="WKN92" s="1"/>
      <c r="WKO92" s="1"/>
      <c r="WKP92" s="1"/>
      <c r="WKQ92" s="1"/>
      <c r="WKR92" s="1"/>
      <c r="WKS92" s="1"/>
      <c r="WKT92" s="1"/>
      <c r="WKU92" s="1"/>
      <c r="WKV92" s="1"/>
      <c r="WKW92" s="1"/>
      <c r="WKX92" s="1"/>
      <c r="WKY92" s="1"/>
      <c r="WKZ92" s="1"/>
      <c r="WLA92" s="1"/>
      <c r="WLB92" s="1"/>
      <c r="WLC92" s="1"/>
      <c r="WLD92" s="1"/>
      <c r="WLE92" s="1"/>
      <c r="WLF92" s="1"/>
      <c r="WLG92" s="1"/>
      <c r="WLH92" s="1"/>
      <c r="WLI92" s="1"/>
      <c r="WLJ92" s="1"/>
      <c r="WLK92" s="1"/>
      <c r="WLL92" s="1"/>
      <c r="WLM92" s="1"/>
      <c r="WLN92" s="1"/>
      <c r="WLO92" s="1"/>
      <c r="WLP92" s="1"/>
      <c r="WLQ92" s="1"/>
      <c r="WLR92" s="1"/>
      <c r="WLS92" s="1"/>
      <c r="WLT92" s="1"/>
      <c r="WLU92" s="1"/>
      <c r="WLV92" s="1"/>
      <c r="WLW92" s="1"/>
      <c r="WLX92" s="1"/>
      <c r="WLY92" s="1"/>
      <c r="WLZ92" s="1"/>
      <c r="WMA92" s="1"/>
      <c r="WMB92" s="1"/>
      <c r="WMC92" s="1"/>
      <c r="WMD92" s="1"/>
      <c r="WME92" s="1"/>
      <c r="WMF92" s="1"/>
      <c r="WMG92" s="1"/>
      <c r="WMH92" s="1"/>
      <c r="WMI92" s="1"/>
      <c r="WMJ92" s="1"/>
      <c r="WMK92" s="1"/>
      <c r="WML92" s="1"/>
      <c r="WMM92" s="1"/>
      <c r="WMN92" s="1"/>
      <c r="WMO92" s="1"/>
      <c r="WMP92" s="1"/>
      <c r="WMQ92" s="1"/>
      <c r="WMR92" s="1"/>
      <c r="WMS92" s="1"/>
      <c r="WMT92" s="1"/>
      <c r="WMU92" s="1"/>
      <c r="WMV92" s="1"/>
      <c r="WMW92" s="1"/>
      <c r="WMX92" s="1"/>
      <c r="WMY92" s="1"/>
      <c r="WMZ92" s="1"/>
      <c r="WNA92" s="1"/>
      <c r="WNB92" s="1"/>
      <c r="WNC92" s="1"/>
      <c r="WND92" s="1"/>
      <c r="WNE92" s="1"/>
      <c r="WNF92" s="1"/>
      <c r="WNG92" s="1"/>
      <c r="WNH92" s="1"/>
      <c r="WNI92" s="1"/>
      <c r="WNJ92" s="1"/>
      <c r="WNK92" s="1"/>
      <c r="WNL92" s="1"/>
      <c r="WNM92" s="1"/>
      <c r="WNN92" s="1"/>
      <c r="WNO92" s="1"/>
      <c r="WNP92" s="1"/>
      <c r="WNQ92" s="1"/>
      <c r="WNR92" s="1"/>
      <c r="WNS92" s="1"/>
      <c r="WNT92" s="1"/>
      <c r="WNU92" s="1"/>
      <c r="WNV92" s="1"/>
      <c r="WNW92" s="1"/>
      <c r="WNX92" s="1"/>
      <c r="WNY92" s="1"/>
      <c r="WNZ92" s="1"/>
      <c r="WOA92" s="1"/>
      <c r="WOB92" s="1"/>
      <c r="WOC92" s="1"/>
      <c r="WOD92" s="1"/>
      <c r="WOE92" s="1"/>
      <c r="WOF92" s="1"/>
      <c r="WOG92" s="1"/>
      <c r="WOH92" s="1"/>
      <c r="WOI92" s="1"/>
      <c r="WOJ92" s="1"/>
      <c r="WOK92" s="1"/>
      <c r="WOL92" s="1"/>
      <c r="WOM92" s="1"/>
      <c r="WON92" s="1"/>
      <c r="WOO92" s="1"/>
      <c r="WOP92" s="1"/>
      <c r="WOQ92" s="1"/>
      <c r="WOR92" s="1"/>
      <c r="WOS92" s="1"/>
      <c r="WOT92" s="1"/>
      <c r="WOU92" s="1"/>
      <c r="WOV92" s="1"/>
      <c r="WOW92" s="1"/>
      <c r="WOX92" s="1"/>
      <c r="WOY92" s="1"/>
      <c r="WOZ92" s="1"/>
      <c r="WPA92" s="1"/>
      <c r="WPB92" s="1"/>
      <c r="WPC92" s="1"/>
      <c r="WPD92" s="1"/>
      <c r="WPE92" s="1"/>
      <c r="WPF92" s="1"/>
      <c r="WPG92" s="1"/>
      <c r="WPH92" s="1"/>
      <c r="WPI92" s="1"/>
      <c r="WPJ92" s="1"/>
      <c r="WPK92" s="1"/>
      <c r="WPL92" s="1"/>
      <c r="WPM92" s="1"/>
      <c r="WPN92" s="1"/>
      <c r="WPO92" s="1"/>
      <c r="WPP92" s="1"/>
      <c r="WPQ92" s="1"/>
      <c r="WPR92" s="1"/>
      <c r="WPS92" s="1"/>
      <c r="WPT92" s="1"/>
      <c r="WPU92" s="1"/>
      <c r="WPV92" s="1"/>
      <c r="WPW92" s="1"/>
      <c r="WPX92" s="1"/>
      <c r="WPY92" s="1"/>
      <c r="WPZ92" s="1"/>
      <c r="WQA92" s="1"/>
      <c r="WQB92" s="1"/>
      <c r="WQC92" s="1"/>
      <c r="WQD92" s="1"/>
      <c r="WQE92" s="1"/>
      <c r="WQF92" s="1"/>
      <c r="WQG92" s="1"/>
      <c r="WQH92" s="1"/>
      <c r="WQI92" s="1"/>
      <c r="WQJ92" s="1"/>
      <c r="WQK92" s="1"/>
      <c r="WQL92" s="1"/>
      <c r="WQM92" s="1"/>
      <c r="WQN92" s="1"/>
      <c r="WQO92" s="1"/>
      <c r="WQP92" s="1"/>
      <c r="WQQ92" s="1"/>
      <c r="WQR92" s="1"/>
      <c r="WQS92" s="1"/>
      <c r="WQT92" s="1"/>
      <c r="WQU92" s="1"/>
      <c r="WQV92" s="1"/>
      <c r="WQW92" s="1"/>
      <c r="WQX92" s="1"/>
      <c r="WQY92" s="1"/>
      <c r="WQZ92" s="1"/>
      <c r="WRA92" s="1"/>
      <c r="WRB92" s="1"/>
      <c r="WRC92" s="1"/>
      <c r="WRD92" s="1"/>
      <c r="WRE92" s="1"/>
      <c r="WRF92" s="1"/>
      <c r="WRG92" s="1"/>
      <c r="WRH92" s="1"/>
      <c r="WRI92" s="1"/>
      <c r="WRJ92" s="1"/>
      <c r="WRK92" s="1"/>
      <c r="WRL92" s="1"/>
      <c r="WRM92" s="1"/>
      <c r="WRN92" s="1"/>
      <c r="WRO92" s="1"/>
      <c r="WRP92" s="1"/>
      <c r="WRQ92" s="1"/>
      <c r="WRR92" s="1"/>
      <c r="WRS92" s="1"/>
      <c r="WRT92" s="1"/>
      <c r="WRU92" s="1"/>
      <c r="WRV92" s="1"/>
      <c r="WRW92" s="1"/>
      <c r="WRX92" s="1"/>
      <c r="WRY92" s="1"/>
      <c r="WRZ92" s="1"/>
      <c r="WSA92" s="1"/>
      <c r="WSB92" s="1"/>
      <c r="WSC92" s="1"/>
      <c r="WSD92" s="1"/>
      <c r="WSE92" s="1"/>
      <c r="WSF92" s="1"/>
      <c r="WSG92" s="1"/>
      <c r="WSH92" s="1"/>
      <c r="WSI92" s="1"/>
      <c r="WSJ92" s="1"/>
      <c r="WSK92" s="1"/>
      <c r="WSL92" s="1"/>
      <c r="WSM92" s="1"/>
      <c r="WSN92" s="1"/>
      <c r="WSO92" s="1"/>
      <c r="WSP92" s="1"/>
      <c r="WSQ92" s="1"/>
      <c r="WSR92" s="1"/>
      <c r="WSS92" s="1"/>
      <c r="WST92" s="1"/>
      <c r="WSU92" s="1"/>
      <c r="WSV92" s="1"/>
      <c r="WSW92" s="1"/>
      <c r="WSX92" s="1"/>
      <c r="WSY92" s="1"/>
      <c r="WSZ92" s="1"/>
      <c r="WTA92" s="1"/>
      <c r="WTB92" s="1"/>
      <c r="WTC92" s="1"/>
      <c r="WTD92" s="1"/>
      <c r="WTE92" s="1"/>
      <c r="WTF92" s="1"/>
      <c r="WTG92" s="1"/>
      <c r="WTH92" s="1"/>
      <c r="WTI92" s="1"/>
      <c r="WTJ92" s="1"/>
      <c r="WTK92" s="1"/>
      <c r="WTL92" s="1"/>
      <c r="WTM92" s="1"/>
      <c r="WTN92" s="1"/>
      <c r="WTO92" s="1"/>
      <c r="WTP92" s="1"/>
      <c r="WTQ92" s="1"/>
      <c r="WTR92" s="1"/>
      <c r="WTS92" s="1"/>
      <c r="WTT92" s="1"/>
      <c r="WTU92" s="1"/>
      <c r="WTV92" s="1"/>
      <c r="WTW92" s="1"/>
      <c r="WTX92" s="1"/>
      <c r="WTY92" s="1"/>
      <c r="WTZ92" s="1"/>
      <c r="WUA92" s="1"/>
      <c r="WUB92" s="1"/>
      <c r="WUC92" s="1"/>
      <c r="WUD92" s="1"/>
      <c r="WUE92" s="1"/>
      <c r="WUF92" s="1"/>
      <c r="WUG92" s="1"/>
      <c r="WUH92" s="1"/>
      <c r="WUI92" s="1"/>
      <c r="WUJ92" s="1"/>
      <c r="WUK92" s="1"/>
      <c r="WUL92" s="1"/>
      <c r="WUM92" s="1"/>
      <c r="WUN92" s="1"/>
      <c r="WUO92" s="1"/>
      <c r="WUP92" s="1"/>
      <c r="WUQ92" s="1"/>
      <c r="WUR92" s="1"/>
      <c r="WUS92" s="1"/>
      <c r="WUT92" s="1"/>
      <c r="WUU92" s="1"/>
      <c r="WUV92" s="1"/>
      <c r="WUW92" s="1"/>
      <c r="WUX92" s="1"/>
      <c r="WUY92" s="1"/>
      <c r="WUZ92" s="1"/>
      <c r="WVA92" s="1"/>
      <c r="WVB92" s="1"/>
      <c r="WVC92" s="1"/>
      <c r="WVD92" s="1"/>
      <c r="WVE92" s="1"/>
      <c r="WVF92" s="1"/>
      <c r="WVG92" s="1"/>
      <c r="WVH92" s="1"/>
      <c r="WVI92" s="1"/>
      <c r="WVJ92" s="1"/>
      <c r="WVK92" s="1"/>
      <c r="WVL92" s="1"/>
      <c r="WVM92" s="1"/>
      <c r="WVN92" s="1"/>
      <c r="WVO92" s="1"/>
      <c r="WVP92" s="1"/>
      <c r="WVQ92" s="1"/>
      <c r="WVR92" s="1"/>
      <c r="WVS92" s="1"/>
      <c r="WVT92" s="1"/>
      <c r="WVU92" s="1"/>
      <c r="WVV92" s="1"/>
      <c r="WVW92" s="1"/>
      <c r="WVX92" s="1"/>
      <c r="WVY92" s="1"/>
      <c r="WVZ92" s="1"/>
      <c r="WWA92" s="1"/>
      <c r="WWB92" s="1"/>
      <c r="WWC92" s="1"/>
      <c r="WWD92" s="1"/>
      <c r="WWE92" s="1"/>
      <c r="WWF92" s="1"/>
      <c r="WWG92" s="1"/>
      <c r="WWH92" s="1"/>
      <c r="WWI92" s="1"/>
      <c r="WWJ92" s="1"/>
      <c r="WWK92" s="1"/>
      <c r="WWL92" s="1"/>
      <c r="WWM92" s="1"/>
      <c r="WWN92" s="1"/>
      <c r="WWO92" s="1"/>
      <c r="WWP92" s="1"/>
      <c r="WWQ92" s="1"/>
      <c r="WWR92" s="1"/>
      <c r="WWS92" s="1"/>
      <c r="WWT92" s="1"/>
      <c r="WWU92" s="1"/>
      <c r="WWV92" s="1"/>
      <c r="WWW92" s="1"/>
      <c r="WWX92" s="1"/>
      <c r="WWY92" s="1"/>
      <c r="WWZ92" s="1"/>
      <c r="WXA92" s="1"/>
      <c r="WXB92" s="1"/>
      <c r="WXC92" s="1"/>
      <c r="WXD92" s="1"/>
      <c r="WXE92" s="1"/>
      <c r="WXF92" s="1"/>
      <c r="WXG92" s="1"/>
      <c r="WXH92" s="1"/>
      <c r="WXI92" s="1"/>
      <c r="WXJ92" s="1"/>
      <c r="WXK92" s="1"/>
      <c r="WXL92" s="1"/>
      <c r="WXM92" s="1"/>
      <c r="WXN92" s="1"/>
      <c r="WXO92" s="1"/>
      <c r="WXP92" s="1"/>
      <c r="WXQ92" s="1"/>
      <c r="WXR92" s="1"/>
      <c r="WXS92" s="1"/>
      <c r="WXT92" s="1"/>
      <c r="WXU92" s="1"/>
      <c r="WXV92" s="1"/>
      <c r="WXW92" s="1"/>
      <c r="WXX92" s="1"/>
      <c r="WXY92" s="1"/>
      <c r="WXZ92" s="1"/>
      <c r="WYA92" s="1"/>
      <c r="WYB92" s="1"/>
      <c r="WYC92" s="1"/>
      <c r="WYD92" s="1"/>
      <c r="WYE92" s="1"/>
      <c r="WYF92" s="1"/>
      <c r="WYG92" s="1"/>
      <c r="WYH92" s="1"/>
      <c r="WYI92" s="1"/>
      <c r="WYJ92" s="1"/>
      <c r="WYK92" s="1"/>
      <c r="WYL92" s="1"/>
      <c r="WYM92" s="1"/>
      <c r="WYN92" s="1"/>
      <c r="WYO92" s="1"/>
      <c r="WYP92" s="1"/>
      <c r="WYQ92" s="1"/>
      <c r="WYR92" s="1"/>
      <c r="WYS92" s="1"/>
      <c r="WYT92" s="1"/>
      <c r="WYU92" s="1"/>
      <c r="WYV92" s="1"/>
      <c r="WYW92" s="1"/>
      <c r="WYX92" s="1"/>
      <c r="WYY92" s="1"/>
      <c r="WYZ92" s="1"/>
      <c r="WZA92" s="1"/>
      <c r="WZB92" s="1"/>
      <c r="WZC92" s="1"/>
      <c r="WZD92" s="1"/>
      <c r="WZE92" s="1"/>
      <c r="WZF92" s="1"/>
      <c r="WZG92" s="1"/>
      <c r="WZH92" s="1"/>
      <c r="WZI92" s="1"/>
      <c r="WZJ92" s="1"/>
      <c r="WZK92" s="1"/>
      <c r="WZL92" s="1"/>
      <c r="WZM92" s="1"/>
      <c r="WZN92" s="1"/>
      <c r="WZO92" s="1"/>
      <c r="WZP92" s="1"/>
      <c r="WZQ92" s="1"/>
      <c r="WZR92" s="1"/>
      <c r="WZS92" s="1"/>
      <c r="WZT92" s="1"/>
      <c r="WZU92" s="1"/>
      <c r="WZV92" s="1"/>
      <c r="WZW92" s="1"/>
      <c r="WZX92" s="1"/>
      <c r="WZY92" s="1"/>
      <c r="WZZ92" s="1"/>
      <c r="XAA92" s="1"/>
      <c r="XAB92" s="1"/>
      <c r="XAC92" s="1"/>
      <c r="XAD92" s="1"/>
      <c r="XAE92" s="1"/>
      <c r="XAF92" s="1"/>
      <c r="XAG92" s="1"/>
      <c r="XAH92" s="1"/>
      <c r="XAI92" s="1"/>
      <c r="XAJ92" s="1"/>
      <c r="XAK92" s="1"/>
      <c r="XAL92" s="1"/>
      <c r="XAM92" s="1"/>
      <c r="XAN92" s="1"/>
      <c r="XAO92" s="1"/>
      <c r="XAP92" s="1"/>
      <c r="XAQ92" s="1"/>
      <c r="XAR92" s="1"/>
      <c r="XAS92" s="1"/>
      <c r="XAT92" s="1"/>
      <c r="XAU92" s="1"/>
      <c r="XAV92" s="1"/>
      <c r="XAW92" s="1"/>
      <c r="XAX92" s="1"/>
      <c r="XAY92" s="1"/>
      <c r="XAZ92" s="1"/>
      <c r="XBA92" s="1"/>
      <c r="XBB92" s="1"/>
      <c r="XBC92" s="1"/>
      <c r="XBD92" s="1"/>
      <c r="XBE92" s="1"/>
      <c r="XBF92" s="1"/>
      <c r="XBG92" s="1"/>
      <c r="XBH92" s="1"/>
      <c r="XBI92" s="1"/>
      <c r="XBJ92" s="1"/>
      <c r="XBK92" s="1"/>
      <c r="XBL92" s="1"/>
      <c r="XBM92" s="1"/>
      <c r="XBN92" s="1"/>
      <c r="XBO92" s="1"/>
      <c r="XBP92" s="1"/>
      <c r="XBQ92" s="1"/>
      <c r="XBR92" s="1"/>
      <c r="XBS92" s="1"/>
      <c r="XBT92" s="1"/>
      <c r="XBU92" s="1"/>
      <c r="XBV92" s="1"/>
      <c r="XBW92" s="1"/>
      <c r="XBX92" s="1"/>
      <c r="XBY92" s="1"/>
      <c r="XBZ92" s="1"/>
      <c r="XCA92" s="1"/>
      <c r="XCB92" s="1"/>
      <c r="XCC92" s="1"/>
      <c r="XCD92" s="1"/>
      <c r="XCE92" s="1"/>
      <c r="XCF92" s="1"/>
      <c r="XCG92" s="1"/>
      <c r="XCH92" s="1"/>
      <c r="XCI92" s="1"/>
      <c r="XCJ92" s="1"/>
      <c r="XCK92" s="1"/>
      <c r="XCL92" s="1"/>
      <c r="XCM92" s="1"/>
      <c r="XCN92" s="1"/>
      <c r="XCO92" s="1"/>
      <c r="XCP92" s="1"/>
      <c r="XCQ92" s="1"/>
      <c r="XCR92" s="1"/>
      <c r="XCS92" s="1"/>
      <c r="XCT92" s="1"/>
      <c r="XCU92" s="1"/>
      <c r="XCV92" s="1"/>
      <c r="XCW92" s="1"/>
      <c r="XCX92" s="1"/>
      <c r="XCY92" s="1"/>
      <c r="XCZ92" s="1"/>
      <c r="XDA92" s="1"/>
      <c r="XDB92" s="1"/>
      <c r="XDC92" s="1"/>
      <c r="XDD92" s="1"/>
      <c r="XDE92" s="1"/>
      <c r="XDF92" s="1"/>
      <c r="XDG92" s="1"/>
      <c r="XDH92" s="1"/>
      <c r="XDI92" s="1"/>
      <c r="XDJ92" s="1"/>
      <c r="XDK92" s="1"/>
      <c r="XDL92" s="1"/>
      <c r="XDM92" s="1"/>
      <c r="XDN92" s="1"/>
      <c r="XDO92" s="1"/>
      <c r="XDP92" s="1"/>
      <c r="XDQ92" s="1"/>
      <c r="XDR92" s="1"/>
      <c r="XDS92" s="1"/>
      <c r="XDT92" s="1"/>
      <c r="XDU92" s="1"/>
      <c r="XDV92" s="1"/>
      <c r="XDW92" s="1"/>
      <c r="XDX92" s="1"/>
      <c r="XDY92" s="1"/>
      <c r="XDZ92" s="1"/>
      <c r="XEA92" s="1"/>
      <c r="XEB92" s="1"/>
      <c r="XEC92" s="1"/>
      <c r="XED92" s="1"/>
      <c r="XEE92" s="1"/>
      <c r="XEF92" s="1"/>
      <c r="XEG92" s="1"/>
      <c r="XEH92" s="1"/>
      <c r="XEI92" s="1"/>
      <c r="XEJ92" s="1"/>
      <c r="XEK92" s="1"/>
      <c r="XEL92" s="1"/>
      <c r="XEM92" s="1"/>
      <c r="XEN92" s="1"/>
      <c r="XEO92" s="1"/>
      <c r="XEP92" s="1"/>
      <c r="XEQ92" s="1"/>
      <c r="XER92" s="1"/>
      <c r="XES92" s="1"/>
      <c r="XET92" s="1"/>
      <c r="XEU92" s="1"/>
      <c r="XEV92" s="1"/>
      <c r="XEW92" s="1"/>
    </row>
    <row r="93" s="3" customFormat="1" ht="18" customHeight="1" spans="1:48">
      <c r="A93" s="155"/>
      <c r="B93" s="190" t="s">
        <v>742</v>
      </c>
      <c r="C93" s="190"/>
      <c r="D93" s="191"/>
      <c r="E93" s="191"/>
      <c r="F93" s="190"/>
      <c r="G93" s="191"/>
      <c r="H93" s="191"/>
      <c r="I93" s="190"/>
      <c r="J93" s="166">
        <v>0</v>
      </c>
      <c r="K93" s="166">
        <v>0</v>
      </c>
      <c r="L93" s="166">
        <v>0</v>
      </c>
      <c r="M93" s="166">
        <v>0</v>
      </c>
      <c r="N93" s="166">
        <v>0</v>
      </c>
      <c r="O93" s="166">
        <v>0</v>
      </c>
      <c r="P93" s="166">
        <v>0</v>
      </c>
      <c r="Q93" s="166">
        <v>0</v>
      </c>
      <c r="R93" s="166">
        <v>0</v>
      </c>
      <c r="S93" s="166">
        <v>0</v>
      </c>
      <c r="T93" s="166">
        <v>0</v>
      </c>
      <c r="U93" s="166">
        <v>0</v>
      </c>
      <c r="V93" s="166">
        <v>0</v>
      </c>
      <c r="W93" s="166">
        <v>0</v>
      </c>
      <c r="X93" s="166">
        <v>0</v>
      </c>
      <c r="Y93" s="166">
        <v>0</v>
      </c>
      <c r="Z93" s="166">
        <v>0</v>
      </c>
      <c r="AA93" s="166">
        <v>0</v>
      </c>
      <c r="AB93" s="166"/>
      <c r="AC93" s="166" t="e">
        <f>SUM(#REF!)</f>
        <v>#REF!</v>
      </c>
      <c r="AD93" s="166" t="e">
        <f>SUM(#REF!)</f>
        <v>#REF!</v>
      </c>
      <c r="AE93" s="205"/>
      <c r="AF93" s="205"/>
      <c r="AG93" s="21" t="s">
        <v>70</v>
      </c>
      <c r="AH93" s="21" t="s">
        <v>1075</v>
      </c>
      <c r="AI93" s="206"/>
      <c r="AJ93" s="201"/>
      <c r="AK93" s="201"/>
      <c r="AL93" s="201"/>
      <c r="AM93" s="175"/>
      <c r="AN93" s="163"/>
      <c r="AO93" s="178"/>
      <c r="AP93" s="163"/>
      <c r="AQ93" s="178"/>
      <c r="AR93" s="178"/>
      <c r="AS93" s="178"/>
      <c r="AT93" s="178"/>
      <c r="AU93" s="178"/>
      <c r="AV93" s="178"/>
    </row>
    <row r="94" s="3" customFormat="1" ht="18" customHeight="1" spans="1:48">
      <c r="A94" s="155"/>
      <c r="B94" s="190" t="s">
        <v>760</v>
      </c>
      <c r="C94" s="190"/>
      <c r="D94" s="191"/>
      <c r="E94" s="191"/>
      <c r="F94" s="190"/>
      <c r="G94" s="191"/>
      <c r="H94" s="191"/>
      <c r="I94" s="190"/>
      <c r="J94" s="166">
        <f t="shared" ref="J94:AA94" si="29">SUM(J95:J95)</f>
        <v>0</v>
      </c>
      <c r="K94" s="166">
        <f t="shared" si="29"/>
        <v>0</v>
      </c>
      <c r="L94" s="166">
        <f t="shared" si="29"/>
        <v>1</v>
      </c>
      <c r="M94" s="166">
        <f t="shared" si="29"/>
        <v>0</v>
      </c>
      <c r="N94" s="166">
        <f t="shared" si="29"/>
        <v>0</v>
      </c>
      <c r="O94" s="166">
        <f t="shared" si="29"/>
        <v>0</v>
      </c>
      <c r="P94" s="166">
        <f t="shared" si="29"/>
        <v>0</v>
      </c>
      <c r="Q94" s="166">
        <f t="shared" si="29"/>
        <v>0</v>
      </c>
      <c r="R94" s="166">
        <f t="shared" si="29"/>
        <v>2587</v>
      </c>
      <c r="S94" s="166">
        <f t="shared" si="29"/>
        <v>0</v>
      </c>
      <c r="T94" s="166">
        <f t="shared" si="29"/>
        <v>0</v>
      </c>
      <c r="U94" s="166">
        <f t="shared" si="29"/>
        <v>600</v>
      </c>
      <c r="V94" s="166">
        <f t="shared" si="29"/>
        <v>0</v>
      </c>
      <c r="W94" s="166">
        <f t="shared" si="29"/>
        <v>500</v>
      </c>
      <c r="X94" s="166">
        <f t="shared" si="29"/>
        <v>100</v>
      </c>
      <c r="Y94" s="166">
        <f t="shared" si="29"/>
        <v>0</v>
      </c>
      <c r="Z94" s="166">
        <f t="shared" si="29"/>
        <v>0</v>
      </c>
      <c r="AA94" s="166">
        <f t="shared" si="29"/>
        <v>0</v>
      </c>
      <c r="AB94" s="166"/>
      <c r="AC94" s="166">
        <f t="shared" si="26"/>
        <v>330</v>
      </c>
      <c r="AD94" s="166">
        <f t="shared" si="27"/>
        <v>110</v>
      </c>
      <c r="AE94" s="205"/>
      <c r="AF94" s="205"/>
      <c r="AG94" s="205"/>
      <c r="AH94" s="205"/>
      <c r="AI94" s="206"/>
      <c r="AJ94" s="201"/>
      <c r="AK94" s="201"/>
      <c r="AL94" s="201"/>
      <c r="AM94" s="175"/>
      <c r="AN94" s="163"/>
      <c r="AO94" s="178"/>
      <c r="AP94" s="163"/>
      <c r="AQ94" s="178"/>
      <c r="AR94" s="178"/>
      <c r="AS94" s="178"/>
      <c r="AT94" s="178"/>
      <c r="AU94" s="178"/>
      <c r="AV94" s="178"/>
    </row>
    <row r="95" s="74" customFormat="1" ht="115" customHeight="1" spans="1:49">
      <c r="A95" s="20">
        <v>28</v>
      </c>
      <c r="B95" s="152" t="s">
        <v>1196</v>
      </c>
      <c r="C95" s="152">
        <v>2022</v>
      </c>
      <c r="D95" s="110" t="s">
        <v>720</v>
      </c>
      <c r="E95" s="76" t="s">
        <v>1517</v>
      </c>
      <c r="F95" s="58" t="s">
        <v>45</v>
      </c>
      <c r="G95" s="58" t="s">
        <v>1074</v>
      </c>
      <c r="H95" s="58" t="s">
        <v>1171</v>
      </c>
      <c r="I95" s="117" t="s">
        <v>1518</v>
      </c>
      <c r="J95" s="21"/>
      <c r="K95" s="21"/>
      <c r="L95" s="22">
        <v>1</v>
      </c>
      <c r="M95" s="21"/>
      <c r="N95" s="21"/>
      <c r="O95" s="21"/>
      <c r="P95" s="21"/>
      <c r="Q95" s="21"/>
      <c r="R95" s="22">
        <v>2587</v>
      </c>
      <c r="S95" s="58" t="s">
        <v>70</v>
      </c>
      <c r="T95" s="58" t="s">
        <v>1075</v>
      </c>
      <c r="U95" s="115">
        <v>600</v>
      </c>
      <c r="V95" s="115"/>
      <c r="W95" s="115">
        <v>500</v>
      </c>
      <c r="X95" s="115">
        <v>100</v>
      </c>
      <c r="Y95" s="115"/>
      <c r="Z95" s="115"/>
      <c r="AA95" s="115"/>
      <c r="AB95" s="115"/>
      <c r="AC95" s="141">
        <v>330</v>
      </c>
      <c r="AD95" s="141">
        <v>110</v>
      </c>
      <c r="AE95" s="256" t="s">
        <v>1519</v>
      </c>
      <c r="AF95" s="256" t="s">
        <v>1520</v>
      </c>
      <c r="AG95" s="58" t="s">
        <v>70</v>
      </c>
      <c r="AH95" s="58" t="s">
        <v>1075</v>
      </c>
      <c r="AI95" s="109" t="s">
        <v>80</v>
      </c>
      <c r="AJ95" s="110" t="s">
        <v>1089</v>
      </c>
      <c r="AK95" s="110" t="s">
        <v>82</v>
      </c>
      <c r="AL95" s="110" t="s">
        <v>543</v>
      </c>
      <c r="AM95" s="110"/>
      <c r="AN95" s="110"/>
      <c r="AO95" s="235"/>
      <c r="AP95" s="110"/>
      <c r="AQ95" s="152" t="s">
        <v>1079</v>
      </c>
      <c r="AR95" s="152" t="s">
        <v>1079</v>
      </c>
      <c r="AS95" s="152" t="s">
        <v>1079</v>
      </c>
      <c r="AT95" s="152" t="s">
        <v>1217</v>
      </c>
      <c r="AU95" s="152" t="str">
        <f>AI95</f>
        <v>农业农村局</v>
      </c>
      <c r="AV95" s="133" t="s">
        <v>1174</v>
      </c>
      <c r="AW95" s="74">
        <v>1</v>
      </c>
    </row>
    <row r="96" s="3" customFormat="1" ht="18" customHeight="1" spans="1:48">
      <c r="A96" s="155"/>
      <c r="B96" s="190" t="s">
        <v>843</v>
      </c>
      <c r="C96" s="190"/>
      <c r="D96" s="191"/>
      <c r="E96" s="191"/>
      <c r="F96" s="190"/>
      <c r="G96" s="191"/>
      <c r="H96" s="191"/>
      <c r="I96" s="190"/>
      <c r="J96" s="166">
        <f t="shared" ref="J96:AA96" si="30">J97+J98+J99+J101+J100+J102</f>
        <v>0</v>
      </c>
      <c r="K96" s="166">
        <f t="shared" si="30"/>
        <v>0</v>
      </c>
      <c r="L96" s="166">
        <f t="shared" si="30"/>
        <v>0</v>
      </c>
      <c r="M96" s="166">
        <f t="shared" si="30"/>
        <v>0</v>
      </c>
      <c r="N96" s="166">
        <f t="shared" si="30"/>
        <v>0</v>
      </c>
      <c r="O96" s="166">
        <f t="shared" si="30"/>
        <v>0</v>
      </c>
      <c r="P96" s="166">
        <f t="shared" si="30"/>
        <v>0</v>
      </c>
      <c r="Q96" s="166">
        <f t="shared" si="30"/>
        <v>0</v>
      </c>
      <c r="R96" s="166">
        <f t="shared" si="30"/>
        <v>0</v>
      </c>
      <c r="S96" s="166">
        <f t="shared" si="30"/>
        <v>0</v>
      </c>
      <c r="T96" s="166">
        <f t="shared" si="30"/>
        <v>0</v>
      </c>
      <c r="U96" s="166">
        <f t="shared" si="30"/>
        <v>0</v>
      </c>
      <c r="V96" s="166">
        <f t="shared" si="30"/>
        <v>0</v>
      </c>
      <c r="W96" s="166">
        <f t="shared" si="30"/>
        <v>0</v>
      </c>
      <c r="X96" s="166">
        <f t="shared" si="30"/>
        <v>0</v>
      </c>
      <c r="Y96" s="166">
        <f t="shared" si="30"/>
        <v>0</v>
      </c>
      <c r="Z96" s="166">
        <f t="shared" si="30"/>
        <v>0</v>
      </c>
      <c r="AA96" s="166">
        <f t="shared" si="30"/>
        <v>0</v>
      </c>
      <c r="AB96" s="166"/>
      <c r="AC96" s="166" t="e">
        <f>AC97+AC98+AC99+AC101+AC100+AC102</f>
        <v>#REF!</v>
      </c>
      <c r="AD96" s="166" t="e">
        <f>AD97+AD98+AD99+AD101+AD100+AD102</f>
        <v>#REF!</v>
      </c>
      <c r="AE96" s="205"/>
      <c r="AF96" s="205"/>
      <c r="AG96" s="201"/>
      <c r="AH96" s="201"/>
      <c r="AI96" s="206"/>
      <c r="AJ96" s="201"/>
      <c r="AK96" s="201"/>
      <c r="AL96" s="201"/>
      <c r="AM96" s="175"/>
      <c r="AN96" s="163"/>
      <c r="AO96" s="178"/>
      <c r="AP96" s="163"/>
      <c r="AQ96" s="178"/>
      <c r="AR96" s="178"/>
      <c r="AS96" s="178"/>
      <c r="AT96" s="178"/>
      <c r="AU96" s="178"/>
      <c r="AV96" s="178"/>
    </row>
    <row r="97" s="3" customFormat="1" ht="18" customHeight="1" spans="1:48">
      <c r="A97" s="155"/>
      <c r="B97" s="190" t="s">
        <v>844</v>
      </c>
      <c r="C97" s="190"/>
      <c r="D97" s="191"/>
      <c r="E97" s="191"/>
      <c r="F97" s="190"/>
      <c r="G97" s="191"/>
      <c r="H97" s="191"/>
      <c r="I97" s="190"/>
      <c r="J97" s="166">
        <v>0</v>
      </c>
      <c r="K97" s="166">
        <v>0</v>
      </c>
      <c r="L97" s="166">
        <v>0</v>
      </c>
      <c r="M97" s="166">
        <v>0</v>
      </c>
      <c r="N97" s="166">
        <v>0</v>
      </c>
      <c r="O97" s="166">
        <v>0</v>
      </c>
      <c r="P97" s="166">
        <v>0</v>
      </c>
      <c r="Q97" s="166">
        <v>0</v>
      </c>
      <c r="R97" s="166">
        <v>0</v>
      </c>
      <c r="S97" s="166">
        <v>0</v>
      </c>
      <c r="T97" s="166">
        <v>0</v>
      </c>
      <c r="U97" s="166">
        <v>0</v>
      </c>
      <c r="V97" s="166">
        <v>0</v>
      </c>
      <c r="W97" s="166">
        <v>0</v>
      </c>
      <c r="X97" s="166">
        <v>0</v>
      </c>
      <c r="Y97" s="166">
        <v>0</v>
      </c>
      <c r="Z97" s="166">
        <v>0</v>
      </c>
      <c r="AA97" s="166">
        <v>0</v>
      </c>
      <c r="AB97" s="166"/>
      <c r="AC97" s="166">
        <v>0</v>
      </c>
      <c r="AD97" s="166">
        <v>0</v>
      </c>
      <c r="AE97" s="205"/>
      <c r="AF97" s="205"/>
      <c r="AG97" s="201"/>
      <c r="AH97" s="201"/>
      <c r="AI97" s="206"/>
      <c r="AJ97" s="201"/>
      <c r="AK97" s="201"/>
      <c r="AL97" s="201"/>
      <c r="AM97" s="175"/>
      <c r="AN97" s="163"/>
      <c r="AO97" s="178"/>
      <c r="AP97" s="163"/>
      <c r="AQ97" s="178"/>
      <c r="AR97" s="178"/>
      <c r="AS97" s="178"/>
      <c r="AT97" s="178"/>
      <c r="AU97" s="178"/>
      <c r="AV97" s="178"/>
    </row>
    <row r="98" s="3" customFormat="1" ht="18" customHeight="1" spans="1:48">
      <c r="A98" s="155"/>
      <c r="B98" s="190" t="s">
        <v>845</v>
      </c>
      <c r="C98" s="190"/>
      <c r="D98" s="191"/>
      <c r="E98" s="191"/>
      <c r="F98" s="190"/>
      <c r="G98" s="191"/>
      <c r="H98" s="191"/>
      <c r="I98" s="190"/>
      <c r="J98" s="166">
        <v>0</v>
      </c>
      <c r="K98" s="166">
        <v>0</v>
      </c>
      <c r="L98" s="166">
        <v>0</v>
      </c>
      <c r="M98" s="166">
        <v>0</v>
      </c>
      <c r="N98" s="166">
        <v>0</v>
      </c>
      <c r="O98" s="166">
        <v>0</v>
      </c>
      <c r="P98" s="166">
        <v>0</v>
      </c>
      <c r="Q98" s="166">
        <v>0</v>
      </c>
      <c r="R98" s="166">
        <v>0</v>
      </c>
      <c r="S98" s="166">
        <v>0</v>
      </c>
      <c r="T98" s="166">
        <v>0</v>
      </c>
      <c r="U98" s="166">
        <v>0</v>
      </c>
      <c r="V98" s="166">
        <v>0</v>
      </c>
      <c r="W98" s="166">
        <v>0</v>
      </c>
      <c r="X98" s="166">
        <v>0</v>
      </c>
      <c r="Y98" s="166">
        <v>0</v>
      </c>
      <c r="Z98" s="166">
        <v>0</v>
      </c>
      <c r="AA98" s="166">
        <v>0</v>
      </c>
      <c r="AB98" s="166"/>
      <c r="AC98" s="166">
        <v>0</v>
      </c>
      <c r="AD98" s="166">
        <v>0</v>
      </c>
      <c r="AE98" s="205"/>
      <c r="AF98" s="205"/>
      <c r="AG98" s="201"/>
      <c r="AH98" s="201"/>
      <c r="AI98" s="206"/>
      <c r="AJ98" s="201"/>
      <c r="AK98" s="201"/>
      <c r="AL98" s="201"/>
      <c r="AM98" s="175"/>
      <c r="AN98" s="163"/>
      <c r="AO98" s="178"/>
      <c r="AP98" s="163"/>
      <c r="AQ98" s="178"/>
      <c r="AR98" s="178"/>
      <c r="AS98" s="178"/>
      <c r="AT98" s="178"/>
      <c r="AU98" s="178"/>
      <c r="AV98" s="178"/>
    </row>
    <row r="99" s="3" customFormat="1" ht="18" customHeight="1" spans="1:48">
      <c r="A99" s="155"/>
      <c r="B99" s="190" t="s">
        <v>846</v>
      </c>
      <c r="C99" s="190"/>
      <c r="D99" s="191"/>
      <c r="E99" s="191"/>
      <c r="F99" s="190"/>
      <c r="G99" s="191"/>
      <c r="H99" s="191"/>
      <c r="I99" s="190"/>
      <c r="J99" s="166">
        <v>0</v>
      </c>
      <c r="K99" s="166">
        <v>0</v>
      </c>
      <c r="L99" s="166">
        <v>0</v>
      </c>
      <c r="M99" s="166">
        <v>0</v>
      </c>
      <c r="N99" s="166">
        <v>0</v>
      </c>
      <c r="O99" s="166">
        <v>0</v>
      </c>
      <c r="P99" s="166">
        <v>0</v>
      </c>
      <c r="Q99" s="166">
        <v>0</v>
      </c>
      <c r="R99" s="166">
        <v>0</v>
      </c>
      <c r="S99" s="166">
        <v>0</v>
      </c>
      <c r="T99" s="166">
        <v>0</v>
      </c>
      <c r="U99" s="166">
        <v>0</v>
      </c>
      <c r="V99" s="166">
        <v>0</v>
      </c>
      <c r="W99" s="166">
        <v>0</v>
      </c>
      <c r="X99" s="166">
        <v>0</v>
      </c>
      <c r="Y99" s="166">
        <v>0</v>
      </c>
      <c r="Z99" s="166">
        <v>0</v>
      </c>
      <c r="AA99" s="166">
        <v>0</v>
      </c>
      <c r="AB99" s="166"/>
      <c r="AC99" s="166">
        <v>0</v>
      </c>
      <c r="AD99" s="166">
        <v>0</v>
      </c>
      <c r="AE99" s="205"/>
      <c r="AF99" s="205"/>
      <c r="AG99" s="201"/>
      <c r="AH99" s="201"/>
      <c r="AI99" s="206"/>
      <c r="AJ99" s="201"/>
      <c r="AK99" s="201"/>
      <c r="AL99" s="201"/>
      <c r="AM99" s="175"/>
      <c r="AN99" s="163"/>
      <c r="AO99" s="178"/>
      <c r="AP99" s="163"/>
      <c r="AQ99" s="178"/>
      <c r="AR99" s="178"/>
      <c r="AS99" s="178"/>
      <c r="AT99" s="178"/>
      <c r="AU99" s="178"/>
      <c r="AV99" s="178"/>
    </row>
    <row r="100" s="3" customFormat="1" ht="18" customHeight="1" spans="1:48">
      <c r="A100" s="155"/>
      <c r="B100" s="190" t="s">
        <v>847</v>
      </c>
      <c r="C100" s="190"/>
      <c r="D100" s="191"/>
      <c r="E100" s="191"/>
      <c r="F100" s="190"/>
      <c r="G100" s="191"/>
      <c r="H100" s="191"/>
      <c r="I100" s="190"/>
      <c r="J100" s="166">
        <v>0</v>
      </c>
      <c r="K100" s="166">
        <v>0</v>
      </c>
      <c r="L100" s="166">
        <v>0</v>
      </c>
      <c r="M100" s="166">
        <v>0</v>
      </c>
      <c r="N100" s="166">
        <v>0</v>
      </c>
      <c r="O100" s="166">
        <v>0</v>
      </c>
      <c r="P100" s="166">
        <v>0</v>
      </c>
      <c r="Q100" s="166">
        <v>0</v>
      </c>
      <c r="R100" s="166">
        <v>0</v>
      </c>
      <c r="S100" s="166">
        <v>0</v>
      </c>
      <c r="T100" s="166">
        <v>0</v>
      </c>
      <c r="U100" s="166">
        <v>0</v>
      </c>
      <c r="V100" s="166">
        <v>0</v>
      </c>
      <c r="W100" s="166">
        <v>0</v>
      </c>
      <c r="X100" s="166">
        <v>0</v>
      </c>
      <c r="Y100" s="166">
        <v>0</v>
      </c>
      <c r="Z100" s="166">
        <v>0</v>
      </c>
      <c r="AA100" s="166">
        <v>0</v>
      </c>
      <c r="AB100" s="166"/>
      <c r="AC100" s="166">
        <v>0</v>
      </c>
      <c r="AD100" s="166">
        <v>0</v>
      </c>
      <c r="AE100" s="205"/>
      <c r="AF100" s="205"/>
      <c r="AG100" s="201"/>
      <c r="AH100" s="201"/>
      <c r="AI100" s="206"/>
      <c r="AJ100" s="201"/>
      <c r="AK100" s="201"/>
      <c r="AL100" s="201"/>
      <c r="AM100" s="175"/>
      <c r="AN100" s="163"/>
      <c r="AO100" s="178"/>
      <c r="AP100" s="163"/>
      <c r="AQ100" s="178"/>
      <c r="AR100" s="178"/>
      <c r="AS100" s="178"/>
      <c r="AT100" s="178"/>
      <c r="AU100" s="178"/>
      <c r="AV100" s="178"/>
    </row>
    <row r="101" s="3" customFormat="1" ht="18" customHeight="1" spans="1:48">
      <c r="A101" s="155"/>
      <c r="B101" s="190" t="s">
        <v>848</v>
      </c>
      <c r="C101" s="190"/>
      <c r="D101" s="191"/>
      <c r="E101" s="191"/>
      <c r="F101" s="190"/>
      <c r="G101" s="191"/>
      <c r="H101" s="191"/>
      <c r="I101" s="190"/>
      <c r="J101" s="166">
        <v>0</v>
      </c>
      <c r="K101" s="166">
        <v>0</v>
      </c>
      <c r="L101" s="166">
        <v>0</v>
      </c>
      <c r="M101" s="166">
        <v>0</v>
      </c>
      <c r="N101" s="166">
        <v>0</v>
      </c>
      <c r="O101" s="166">
        <v>0</v>
      </c>
      <c r="P101" s="166">
        <v>0</v>
      </c>
      <c r="Q101" s="166">
        <v>0</v>
      </c>
      <c r="R101" s="166">
        <v>0</v>
      </c>
      <c r="S101" s="166">
        <v>0</v>
      </c>
      <c r="T101" s="166">
        <v>0</v>
      </c>
      <c r="U101" s="166">
        <v>0</v>
      </c>
      <c r="V101" s="166">
        <v>0</v>
      </c>
      <c r="W101" s="166">
        <v>0</v>
      </c>
      <c r="X101" s="166">
        <v>0</v>
      </c>
      <c r="Y101" s="166">
        <v>0</v>
      </c>
      <c r="Z101" s="166">
        <v>0</v>
      </c>
      <c r="AA101" s="166">
        <v>0</v>
      </c>
      <c r="AB101" s="166"/>
      <c r="AC101" s="166">
        <v>0</v>
      </c>
      <c r="AD101" s="166">
        <v>0</v>
      </c>
      <c r="AE101" s="205"/>
      <c r="AF101" s="205"/>
      <c r="AG101" s="201"/>
      <c r="AH101" s="201"/>
      <c r="AI101" s="206"/>
      <c r="AJ101" s="201"/>
      <c r="AK101" s="201"/>
      <c r="AL101" s="201"/>
      <c r="AM101" s="175"/>
      <c r="AN101" s="163"/>
      <c r="AO101" s="178"/>
      <c r="AP101" s="163"/>
      <c r="AQ101" s="178"/>
      <c r="AR101" s="178"/>
      <c r="AS101" s="178"/>
      <c r="AT101" s="178"/>
      <c r="AU101" s="178"/>
      <c r="AV101" s="178"/>
    </row>
    <row r="102" s="3" customFormat="1" ht="18" customHeight="1" spans="1:48">
      <c r="A102" s="155"/>
      <c r="B102" s="190" t="s">
        <v>849</v>
      </c>
      <c r="C102" s="190"/>
      <c r="D102" s="191"/>
      <c r="E102" s="191"/>
      <c r="F102" s="190"/>
      <c r="G102" s="191"/>
      <c r="H102" s="191"/>
      <c r="I102" s="190"/>
      <c r="J102" s="166">
        <v>0</v>
      </c>
      <c r="K102" s="166">
        <v>0</v>
      </c>
      <c r="L102" s="166">
        <v>0</v>
      </c>
      <c r="M102" s="166">
        <v>0</v>
      </c>
      <c r="N102" s="166">
        <v>0</v>
      </c>
      <c r="O102" s="166">
        <v>0</v>
      </c>
      <c r="P102" s="166">
        <v>0</v>
      </c>
      <c r="Q102" s="166">
        <v>0</v>
      </c>
      <c r="R102" s="166">
        <v>0</v>
      </c>
      <c r="S102" s="166">
        <v>0</v>
      </c>
      <c r="T102" s="166">
        <v>0</v>
      </c>
      <c r="U102" s="166">
        <v>0</v>
      </c>
      <c r="V102" s="166">
        <v>0</v>
      </c>
      <c r="W102" s="166">
        <v>0</v>
      </c>
      <c r="X102" s="166">
        <v>0</v>
      </c>
      <c r="Y102" s="166">
        <v>0</v>
      </c>
      <c r="Z102" s="166">
        <v>0</v>
      </c>
      <c r="AA102" s="166">
        <v>0</v>
      </c>
      <c r="AB102" s="166"/>
      <c r="AC102" s="166" t="e">
        <f>SUM(#REF!)</f>
        <v>#REF!</v>
      </c>
      <c r="AD102" s="166" t="e">
        <f>SUM(#REF!)</f>
        <v>#REF!</v>
      </c>
      <c r="AE102" s="205"/>
      <c r="AF102" s="205"/>
      <c r="AG102" s="201"/>
      <c r="AH102" s="201"/>
      <c r="AI102" s="206"/>
      <c r="AJ102" s="201"/>
      <c r="AK102" s="201"/>
      <c r="AL102" s="201"/>
      <c r="AM102" s="175"/>
      <c r="AN102" s="163"/>
      <c r="AO102" s="178"/>
      <c r="AP102" s="163"/>
      <c r="AQ102" s="178"/>
      <c r="AR102" s="178"/>
      <c r="AS102" s="178"/>
      <c r="AT102" s="178"/>
      <c r="AU102" s="178"/>
      <c r="AV102" s="178"/>
    </row>
    <row r="103" s="3" customFormat="1" ht="18" customHeight="1" spans="1:48">
      <c r="A103" s="155"/>
      <c r="B103" s="190" t="s">
        <v>860</v>
      </c>
      <c r="C103" s="190"/>
      <c r="D103" s="191"/>
      <c r="E103" s="191"/>
      <c r="F103" s="190"/>
      <c r="G103" s="191"/>
      <c r="H103" s="191"/>
      <c r="I103" s="190"/>
      <c r="J103" s="166">
        <f t="shared" ref="J103:AA103" si="31">J104+J105+J106</f>
        <v>0</v>
      </c>
      <c r="K103" s="166">
        <f t="shared" si="31"/>
        <v>0</v>
      </c>
      <c r="L103" s="166">
        <f t="shared" si="31"/>
        <v>0</v>
      </c>
      <c r="M103" s="166">
        <f t="shared" si="31"/>
        <v>0</v>
      </c>
      <c r="N103" s="166">
        <f t="shared" si="31"/>
        <v>0</v>
      </c>
      <c r="O103" s="166">
        <f t="shared" si="31"/>
        <v>0</v>
      </c>
      <c r="P103" s="166">
        <f t="shared" si="31"/>
        <v>0</v>
      </c>
      <c r="Q103" s="166">
        <f t="shared" si="31"/>
        <v>0</v>
      </c>
      <c r="R103" s="166">
        <f t="shared" si="31"/>
        <v>0</v>
      </c>
      <c r="S103" s="166">
        <f t="shared" si="31"/>
        <v>0</v>
      </c>
      <c r="T103" s="166">
        <f t="shared" si="31"/>
        <v>0</v>
      </c>
      <c r="U103" s="166">
        <f t="shared" si="31"/>
        <v>0</v>
      </c>
      <c r="V103" s="166">
        <f t="shared" si="31"/>
        <v>0</v>
      </c>
      <c r="W103" s="166">
        <f t="shared" si="31"/>
        <v>0</v>
      </c>
      <c r="X103" s="166">
        <f t="shared" si="31"/>
        <v>0</v>
      </c>
      <c r="Y103" s="166">
        <f t="shared" si="31"/>
        <v>0</v>
      </c>
      <c r="Z103" s="166">
        <f t="shared" si="31"/>
        <v>0</v>
      </c>
      <c r="AA103" s="166">
        <f t="shared" si="31"/>
        <v>0</v>
      </c>
      <c r="AB103" s="166"/>
      <c r="AC103" s="166">
        <f>AC104+AC105+AC106</f>
        <v>0</v>
      </c>
      <c r="AD103" s="166">
        <f>AD104+AD105+AD106</f>
        <v>0</v>
      </c>
      <c r="AE103" s="205"/>
      <c r="AF103" s="205"/>
      <c r="AG103" s="201"/>
      <c r="AH103" s="201"/>
      <c r="AI103" s="206"/>
      <c r="AJ103" s="201"/>
      <c r="AK103" s="201"/>
      <c r="AL103" s="201"/>
      <c r="AM103" s="175"/>
      <c r="AN103" s="163"/>
      <c r="AO103" s="178"/>
      <c r="AP103" s="163"/>
      <c r="AQ103" s="178"/>
      <c r="AR103" s="178"/>
      <c r="AS103" s="178"/>
      <c r="AT103" s="178"/>
      <c r="AU103" s="178"/>
      <c r="AV103" s="178"/>
    </row>
    <row r="104" s="3" customFormat="1" ht="18" customHeight="1" spans="1:48">
      <c r="A104" s="155"/>
      <c r="B104" s="190" t="s">
        <v>861</v>
      </c>
      <c r="C104" s="190"/>
      <c r="D104" s="191"/>
      <c r="E104" s="191"/>
      <c r="F104" s="190"/>
      <c r="G104" s="191"/>
      <c r="H104" s="191"/>
      <c r="I104" s="190"/>
      <c r="J104" s="166">
        <v>0</v>
      </c>
      <c r="K104" s="166">
        <v>0</v>
      </c>
      <c r="L104" s="166">
        <v>0</v>
      </c>
      <c r="M104" s="166">
        <v>0</v>
      </c>
      <c r="N104" s="166">
        <v>0</v>
      </c>
      <c r="O104" s="166">
        <v>0</v>
      </c>
      <c r="P104" s="166">
        <v>0</v>
      </c>
      <c r="Q104" s="166">
        <v>0</v>
      </c>
      <c r="R104" s="166">
        <v>0</v>
      </c>
      <c r="S104" s="166">
        <v>0</v>
      </c>
      <c r="T104" s="166">
        <v>0</v>
      </c>
      <c r="U104" s="166">
        <v>0</v>
      </c>
      <c r="V104" s="166">
        <v>0</v>
      </c>
      <c r="W104" s="166">
        <v>0</v>
      </c>
      <c r="X104" s="166">
        <v>0</v>
      </c>
      <c r="Y104" s="166">
        <v>0</v>
      </c>
      <c r="Z104" s="166">
        <v>0</v>
      </c>
      <c r="AA104" s="166">
        <v>0</v>
      </c>
      <c r="AB104" s="166"/>
      <c r="AC104" s="166">
        <v>0</v>
      </c>
      <c r="AD104" s="166">
        <v>0</v>
      </c>
      <c r="AE104" s="205"/>
      <c r="AF104" s="205"/>
      <c r="AG104" s="201"/>
      <c r="AH104" s="201"/>
      <c r="AI104" s="206"/>
      <c r="AJ104" s="201"/>
      <c r="AK104" s="201"/>
      <c r="AL104" s="201"/>
      <c r="AM104" s="175"/>
      <c r="AN104" s="163"/>
      <c r="AO104" s="178"/>
      <c r="AP104" s="163"/>
      <c r="AQ104" s="178"/>
      <c r="AR104" s="178"/>
      <c r="AS104" s="178"/>
      <c r="AT104" s="178"/>
      <c r="AU104" s="178"/>
      <c r="AV104" s="178"/>
    </row>
    <row r="105" s="3" customFormat="1" ht="18" customHeight="1" spans="1:48">
      <c r="A105" s="155"/>
      <c r="B105" s="190" t="s">
        <v>862</v>
      </c>
      <c r="C105" s="190"/>
      <c r="D105" s="191"/>
      <c r="E105" s="191"/>
      <c r="F105" s="190"/>
      <c r="G105" s="191"/>
      <c r="H105" s="191"/>
      <c r="I105" s="190"/>
      <c r="J105" s="166">
        <v>0</v>
      </c>
      <c r="K105" s="166">
        <v>0</v>
      </c>
      <c r="L105" s="166">
        <v>0</v>
      </c>
      <c r="M105" s="166">
        <v>0</v>
      </c>
      <c r="N105" s="166">
        <v>0</v>
      </c>
      <c r="O105" s="166">
        <v>0</v>
      </c>
      <c r="P105" s="166">
        <v>0</v>
      </c>
      <c r="Q105" s="166">
        <v>0</v>
      </c>
      <c r="R105" s="166">
        <v>0</v>
      </c>
      <c r="S105" s="166">
        <v>0</v>
      </c>
      <c r="T105" s="166">
        <v>0</v>
      </c>
      <c r="U105" s="166">
        <v>0</v>
      </c>
      <c r="V105" s="166">
        <v>0</v>
      </c>
      <c r="W105" s="166">
        <v>0</v>
      </c>
      <c r="X105" s="166">
        <v>0</v>
      </c>
      <c r="Y105" s="166">
        <v>0</v>
      </c>
      <c r="Z105" s="166">
        <v>0</v>
      </c>
      <c r="AA105" s="166">
        <v>0</v>
      </c>
      <c r="AB105" s="166"/>
      <c r="AC105" s="166">
        <v>0</v>
      </c>
      <c r="AD105" s="166">
        <v>0</v>
      </c>
      <c r="AE105" s="205"/>
      <c r="AF105" s="205"/>
      <c r="AG105" s="201"/>
      <c r="AH105" s="201"/>
      <c r="AI105" s="206"/>
      <c r="AJ105" s="201"/>
      <c r="AK105" s="201"/>
      <c r="AL105" s="201"/>
      <c r="AM105" s="175"/>
      <c r="AN105" s="163"/>
      <c r="AO105" s="178"/>
      <c r="AP105" s="163"/>
      <c r="AQ105" s="178"/>
      <c r="AR105" s="178"/>
      <c r="AS105" s="178"/>
      <c r="AT105" s="178"/>
      <c r="AU105" s="178"/>
      <c r="AV105" s="178"/>
    </row>
    <row r="106" s="3" customFormat="1" ht="18" customHeight="1" spans="1:48">
      <c r="A106" s="155"/>
      <c r="B106" s="190" t="s">
        <v>863</v>
      </c>
      <c r="C106" s="190"/>
      <c r="D106" s="191"/>
      <c r="E106" s="191"/>
      <c r="F106" s="190"/>
      <c r="G106" s="191"/>
      <c r="H106" s="191"/>
      <c r="I106" s="190"/>
      <c r="J106" s="166">
        <v>0</v>
      </c>
      <c r="K106" s="166">
        <v>0</v>
      </c>
      <c r="L106" s="166">
        <v>0</v>
      </c>
      <c r="M106" s="166">
        <v>0</v>
      </c>
      <c r="N106" s="166">
        <v>0</v>
      </c>
      <c r="O106" s="166">
        <v>0</v>
      </c>
      <c r="P106" s="166">
        <v>0</v>
      </c>
      <c r="Q106" s="166">
        <v>0</v>
      </c>
      <c r="R106" s="166">
        <v>0</v>
      </c>
      <c r="S106" s="166">
        <v>0</v>
      </c>
      <c r="T106" s="166">
        <v>0</v>
      </c>
      <c r="U106" s="166">
        <v>0</v>
      </c>
      <c r="V106" s="166">
        <v>0</v>
      </c>
      <c r="W106" s="166">
        <v>0</v>
      </c>
      <c r="X106" s="166">
        <v>0</v>
      </c>
      <c r="Y106" s="166">
        <v>0</v>
      </c>
      <c r="Z106" s="166">
        <v>0</v>
      </c>
      <c r="AA106" s="166">
        <v>0</v>
      </c>
      <c r="AB106" s="166"/>
      <c r="AC106" s="166">
        <v>0</v>
      </c>
      <c r="AD106" s="166">
        <v>0</v>
      </c>
      <c r="AE106" s="205"/>
      <c r="AF106" s="205"/>
      <c r="AG106" s="201"/>
      <c r="AH106" s="201"/>
      <c r="AI106" s="206"/>
      <c r="AJ106" s="201"/>
      <c r="AK106" s="201"/>
      <c r="AL106" s="201"/>
      <c r="AM106" s="175"/>
      <c r="AN106" s="163"/>
      <c r="AO106" s="178"/>
      <c r="AP106" s="163"/>
      <c r="AQ106" s="178"/>
      <c r="AR106" s="178"/>
      <c r="AS106" s="178"/>
      <c r="AT106" s="178"/>
      <c r="AU106" s="178"/>
      <c r="AV106" s="178"/>
    </row>
    <row r="107" s="3" customFormat="1" ht="18" customHeight="1" spans="1:48">
      <c r="A107" s="155"/>
      <c r="B107" s="190" t="s">
        <v>864</v>
      </c>
      <c r="C107" s="190"/>
      <c r="D107" s="191"/>
      <c r="E107" s="191"/>
      <c r="F107" s="190"/>
      <c r="G107" s="191"/>
      <c r="H107" s="191"/>
      <c r="I107" s="190"/>
      <c r="J107" s="166">
        <f t="shared" ref="J107:AA107" si="32">J108+J110+J114+J121</f>
        <v>0</v>
      </c>
      <c r="K107" s="166">
        <f t="shared" si="32"/>
        <v>0</v>
      </c>
      <c r="L107" s="166">
        <f t="shared" si="32"/>
        <v>0</v>
      </c>
      <c r="M107" s="166">
        <f t="shared" si="32"/>
        <v>0</v>
      </c>
      <c r="N107" s="166">
        <f t="shared" si="32"/>
        <v>0</v>
      </c>
      <c r="O107" s="166">
        <f t="shared" si="32"/>
        <v>0</v>
      </c>
      <c r="P107" s="166">
        <f t="shared" si="32"/>
        <v>0</v>
      </c>
      <c r="Q107" s="166">
        <f t="shared" si="32"/>
        <v>0</v>
      </c>
      <c r="R107" s="166">
        <f t="shared" si="32"/>
        <v>0</v>
      </c>
      <c r="S107" s="166">
        <f t="shared" si="32"/>
        <v>0</v>
      </c>
      <c r="T107" s="166">
        <f t="shared" si="32"/>
        <v>0</v>
      </c>
      <c r="U107" s="166">
        <f t="shared" si="32"/>
        <v>0</v>
      </c>
      <c r="V107" s="166">
        <f t="shared" si="32"/>
        <v>0</v>
      </c>
      <c r="W107" s="166">
        <f t="shared" si="32"/>
        <v>0</v>
      </c>
      <c r="X107" s="166">
        <f t="shared" si="32"/>
        <v>0</v>
      </c>
      <c r="Y107" s="166">
        <f t="shared" si="32"/>
        <v>0</v>
      </c>
      <c r="Z107" s="166">
        <f t="shared" si="32"/>
        <v>0</v>
      </c>
      <c r="AA107" s="166">
        <f t="shared" si="32"/>
        <v>0</v>
      </c>
      <c r="AB107" s="166"/>
      <c r="AC107" s="166" t="e">
        <f>AC108+AC110+AC114+AC121</f>
        <v>#REF!</v>
      </c>
      <c r="AD107" s="166" t="e">
        <f>AD108+AD110+AD114+AD121</f>
        <v>#REF!</v>
      </c>
      <c r="AE107" s="205"/>
      <c r="AF107" s="205"/>
      <c r="AG107" s="201"/>
      <c r="AH107" s="201"/>
      <c r="AI107" s="206"/>
      <c r="AJ107" s="201"/>
      <c r="AK107" s="201"/>
      <c r="AL107" s="201"/>
      <c r="AM107" s="175"/>
      <c r="AN107" s="163"/>
      <c r="AO107" s="178"/>
      <c r="AP107" s="163"/>
      <c r="AQ107" s="178"/>
      <c r="AR107" s="178"/>
      <c r="AS107" s="178"/>
      <c r="AT107" s="178"/>
      <c r="AU107" s="178"/>
      <c r="AV107" s="178"/>
    </row>
    <row r="108" s="3" customFormat="1" ht="18" customHeight="1" spans="1:48">
      <c r="A108" s="155"/>
      <c r="B108" s="190" t="s">
        <v>865</v>
      </c>
      <c r="C108" s="190"/>
      <c r="D108" s="191"/>
      <c r="E108" s="191"/>
      <c r="F108" s="190"/>
      <c r="G108" s="191"/>
      <c r="H108" s="191"/>
      <c r="I108" s="190"/>
      <c r="J108" s="166">
        <f t="shared" ref="J108:AA108" si="33">SUM(J109)</f>
        <v>0</v>
      </c>
      <c r="K108" s="166">
        <f t="shared" si="33"/>
        <v>0</v>
      </c>
      <c r="L108" s="166">
        <f t="shared" si="33"/>
        <v>0</v>
      </c>
      <c r="M108" s="166">
        <f t="shared" si="33"/>
        <v>0</v>
      </c>
      <c r="N108" s="166">
        <f t="shared" si="33"/>
        <v>0</v>
      </c>
      <c r="O108" s="166">
        <f t="shared" si="33"/>
        <v>0</v>
      </c>
      <c r="P108" s="166">
        <f t="shared" si="33"/>
        <v>0</v>
      </c>
      <c r="Q108" s="166">
        <f t="shared" si="33"/>
        <v>0</v>
      </c>
      <c r="R108" s="166">
        <f t="shared" si="33"/>
        <v>0</v>
      </c>
      <c r="S108" s="166">
        <f t="shared" si="33"/>
        <v>0</v>
      </c>
      <c r="T108" s="166">
        <f t="shared" si="33"/>
        <v>0</v>
      </c>
      <c r="U108" s="166">
        <f t="shared" si="33"/>
        <v>0</v>
      </c>
      <c r="V108" s="166">
        <f t="shared" si="33"/>
        <v>0</v>
      </c>
      <c r="W108" s="166">
        <f t="shared" si="33"/>
        <v>0</v>
      </c>
      <c r="X108" s="166">
        <f t="shared" si="33"/>
        <v>0</v>
      </c>
      <c r="Y108" s="166">
        <f t="shared" si="33"/>
        <v>0</v>
      </c>
      <c r="Z108" s="166">
        <f t="shared" si="33"/>
        <v>0</v>
      </c>
      <c r="AA108" s="166">
        <f t="shared" si="33"/>
        <v>0</v>
      </c>
      <c r="AB108" s="166"/>
      <c r="AC108" s="166">
        <f>SUM(AC109)</f>
        <v>0</v>
      </c>
      <c r="AD108" s="166">
        <f>SUM(AD109)</f>
        <v>0</v>
      </c>
      <c r="AE108" s="205"/>
      <c r="AF108" s="205"/>
      <c r="AG108" s="201"/>
      <c r="AH108" s="201"/>
      <c r="AI108" s="206"/>
      <c r="AJ108" s="201"/>
      <c r="AK108" s="201"/>
      <c r="AL108" s="201"/>
      <c r="AM108" s="175"/>
      <c r="AN108" s="163"/>
      <c r="AO108" s="178"/>
      <c r="AP108" s="163"/>
      <c r="AQ108" s="178"/>
      <c r="AR108" s="178"/>
      <c r="AS108" s="178"/>
      <c r="AT108" s="178"/>
      <c r="AU108" s="178"/>
      <c r="AV108" s="178"/>
    </row>
    <row r="109" s="3" customFormat="1" ht="18" customHeight="1" spans="1:48">
      <c r="A109" s="155"/>
      <c r="B109" s="190" t="s">
        <v>866</v>
      </c>
      <c r="C109" s="190"/>
      <c r="D109" s="191"/>
      <c r="E109" s="191"/>
      <c r="F109" s="190"/>
      <c r="G109" s="191"/>
      <c r="H109" s="191"/>
      <c r="I109" s="190"/>
      <c r="J109" s="166">
        <v>0</v>
      </c>
      <c r="K109" s="166">
        <v>0</v>
      </c>
      <c r="L109" s="166">
        <v>0</v>
      </c>
      <c r="M109" s="166">
        <v>0</v>
      </c>
      <c r="N109" s="166">
        <v>0</v>
      </c>
      <c r="O109" s="166">
        <v>0</v>
      </c>
      <c r="P109" s="166">
        <v>0</v>
      </c>
      <c r="Q109" s="166">
        <v>0</v>
      </c>
      <c r="R109" s="166">
        <v>0</v>
      </c>
      <c r="S109" s="166">
        <v>0</v>
      </c>
      <c r="T109" s="166">
        <v>0</v>
      </c>
      <c r="U109" s="166">
        <v>0</v>
      </c>
      <c r="V109" s="166">
        <v>0</v>
      </c>
      <c r="W109" s="166">
        <v>0</v>
      </c>
      <c r="X109" s="166">
        <v>0</v>
      </c>
      <c r="Y109" s="166">
        <v>0</v>
      </c>
      <c r="Z109" s="166">
        <v>0</v>
      </c>
      <c r="AA109" s="166">
        <v>0</v>
      </c>
      <c r="AB109" s="166"/>
      <c r="AC109" s="166">
        <v>0</v>
      </c>
      <c r="AD109" s="166">
        <v>0</v>
      </c>
      <c r="AE109" s="205"/>
      <c r="AF109" s="205"/>
      <c r="AG109" s="201"/>
      <c r="AH109" s="201"/>
      <c r="AI109" s="206"/>
      <c r="AJ109" s="201"/>
      <c r="AK109" s="201"/>
      <c r="AL109" s="201"/>
      <c r="AM109" s="175"/>
      <c r="AN109" s="163"/>
      <c r="AO109" s="178"/>
      <c r="AP109" s="163"/>
      <c r="AQ109" s="178"/>
      <c r="AR109" s="178"/>
      <c r="AS109" s="178"/>
      <c r="AT109" s="178"/>
      <c r="AU109" s="178"/>
      <c r="AV109" s="178"/>
    </row>
    <row r="110" s="3" customFormat="1" ht="18" customHeight="1" spans="1:48">
      <c r="A110" s="155"/>
      <c r="B110" s="190" t="s">
        <v>867</v>
      </c>
      <c r="C110" s="190"/>
      <c r="D110" s="191"/>
      <c r="E110" s="191"/>
      <c r="F110" s="190"/>
      <c r="G110" s="191"/>
      <c r="H110" s="191"/>
      <c r="I110" s="190"/>
      <c r="J110" s="166">
        <f t="shared" ref="J110:AA110" si="34">J111+J112+J113</f>
        <v>0</v>
      </c>
      <c r="K110" s="166">
        <f t="shared" si="34"/>
        <v>0</v>
      </c>
      <c r="L110" s="166">
        <f t="shared" si="34"/>
        <v>0</v>
      </c>
      <c r="M110" s="166">
        <f t="shared" si="34"/>
        <v>0</v>
      </c>
      <c r="N110" s="166">
        <f t="shared" si="34"/>
        <v>0</v>
      </c>
      <c r="O110" s="166">
        <f t="shared" si="34"/>
        <v>0</v>
      </c>
      <c r="P110" s="166">
        <f t="shared" si="34"/>
        <v>0</v>
      </c>
      <c r="Q110" s="166">
        <f t="shared" si="34"/>
        <v>0</v>
      </c>
      <c r="R110" s="166">
        <f t="shared" si="34"/>
        <v>0</v>
      </c>
      <c r="S110" s="166">
        <f t="shared" si="34"/>
        <v>0</v>
      </c>
      <c r="T110" s="166">
        <f t="shared" si="34"/>
        <v>0</v>
      </c>
      <c r="U110" s="166">
        <f t="shared" si="34"/>
        <v>0</v>
      </c>
      <c r="V110" s="166">
        <f t="shared" si="34"/>
        <v>0</v>
      </c>
      <c r="W110" s="166">
        <f t="shared" si="34"/>
        <v>0</v>
      </c>
      <c r="X110" s="166">
        <f t="shared" si="34"/>
        <v>0</v>
      </c>
      <c r="Y110" s="166">
        <f t="shared" si="34"/>
        <v>0</v>
      </c>
      <c r="Z110" s="166">
        <f t="shared" si="34"/>
        <v>0</v>
      </c>
      <c r="AA110" s="166">
        <f t="shared" si="34"/>
        <v>0</v>
      </c>
      <c r="AB110" s="166"/>
      <c r="AC110" s="166" t="e">
        <f>AC111+AC112+AC113</f>
        <v>#REF!</v>
      </c>
      <c r="AD110" s="166" t="e">
        <f>AD111+AD112+AD113</f>
        <v>#REF!</v>
      </c>
      <c r="AE110" s="205"/>
      <c r="AF110" s="205"/>
      <c r="AG110" s="201"/>
      <c r="AH110" s="201"/>
      <c r="AI110" s="206"/>
      <c r="AJ110" s="201"/>
      <c r="AK110" s="201"/>
      <c r="AL110" s="201"/>
      <c r="AM110" s="175"/>
      <c r="AN110" s="163"/>
      <c r="AO110" s="178"/>
      <c r="AP110" s="163"/>
      <c r="AQ110" s="178"/>
      <c r="AR110" s="178"/>
      <c r="AS110" s="178"/>
      <c r="AT110" s="178"/>
      <c r="AU110" s="178"/>
      <c r="AV110" s="178"/>
    </row>
    <row r="111" s="3" customFormat="1" ht="18" customHeight="1" spans="1:48">
      <c r="A111" s="155"/>
      <c r="B111" s="190" t="s">
        <v>868</v>
      </c>
      <c r="C111" s="190"/>
      <c r="D111" s="191"/>
      <c r="E111" s="191"/>
      <c r="F111" s="190"/>
      <c r="G111" s="191"/>
      <c r="H111" s="191"/>
      <c r="I111" s="190"/>
      <c r="J111" s="166">
        <v>0</v>
      </c>
      <c r="K111" s="166">
        <v>0</v>
      </c>
      <c r="L111" s="166">
        <v>0</v>
      </c>
      <c r="M111" s="166">
        <v>0</v>
      </c>
      <c r="N111" s="166">
        <v>0</v>
      </c>
      <c r="O111" s="166">
        <v>0</v>
      </c>
      <c r="P111" s="166">
        <v>0</v>
      </c>
      <c r="Q111" s="166">
        <v>0</v>
      </c>
      <c r="R111" s="166">
        <v>0</v>
      </c>
      <c r="S111" s="166">
        <v>0</v>
      </c>
      <c r="T111" s="166">
        <v>0</v>
      </c>
      <c r="U111" s="166">
        <v>0</v>
      </c>
      <c r="V111" s="166">
        <v>0</v>
      </c>
      <c r="W111" s="166">
        <v>0</v>
      </c>
      <c r="X111" s="166">
        <v>0</v>
      </c>
      <c r="Y111" s="166">
        <v>0</v>
      </c>
      <c r="Z111" s="166">
        <v>0</v>
      </c>
      <c r="AA111" s="166">
        <v>0</v>
      </c>
      <c r="AB111" s="166"/>
      <c r="AC111" s="166" t="e">
        <f>SUM(#REF!)</f>
        <v>#REF!</v>
      </c>
      <c r="AD111" s="166" t="e">
        <f>SUM(#REF!)</f>
        <v>#REF!</v>
      </c>
      <c r="AE111" s="205"/>
      <c r="AF111" s="205"/>
      <c r="AG111" s="201"/>
      <c r="AH111" s="201"/>
      <c r="AI111" s="206"/>
      <c r="AJ111" s="201"/>
      <c r="AK111" s="201"/>
      <c r="AL111" s="201"/>
      <c r="AM111" s="175"/>
      <c r="AN111" s="163"/>
      <c r="AO111" s="178"/>
      <c r="AP111" s="163"/>
      <c r="AQ111" s="178"/>
      <c r="AR111" s="178"/>
      <c r="AS111" s="178"/>
      <c r="AT111" s="178"/>
      <c r="AU111" s="178"/>
      <c r="AV111" s="178"/>
    </row>
    <row r="112" s="3" customFormat="1" ht="18" customHeight="1" spans="1:48">
      <c r="A112" s="155"/>
      <c r="B112" s="190" t="s">
        <v>877</v>
      </c>
      <c r="C112" s="190"/>
      <c r="D112" s="191"/>
      <c r="E112" s="191"/>
      <c r="F112" s="190"/>
      <c r="G112" s="191"/>
      <c r="H112" s="191"/>
      <c r="I112" s="190"/>
      <c r="J112" s="166">
        <v>0</v>
      </c>
      <c r="K112" s="166">
        <v>0</v>
      </c>
      <c r="L112" s="166">
        <v>0</v>
      </c>
      <c r="M112" s="166">
        <v>0</v>
      </c>
      <c r="N112" s="166">
        <v>0</v>
      </c>
      <c r="O112" s="166">
        <v>0</v>
      </c>
      <c r="P112" s="166">
        <v>0</v>
      </c>
      <c r="Q112" s="166">
        <v>0</v>
      </c>
      <c r="R112" s="166">
        <v>0</v>
      </c>
      <c r="S112" s="166">
        <v>0</v>
      </c>
      <c r="T112" s="166">
        <v>0</v>
      </c>
      <c r="U112" s="166">
        <v>0</v>
      </c>
      <c r="V112" s="166">
        <v>0</v>
      </c>
      <c r="W112" s="166">
        <v>0</v>
      </c>
      <c r="X112" s="166">
        <v>0</v>
      </c>
      <c r="Y112" s="166">
        <v>0</v>
      </c>
      <c r="Z112" s="166">
        <v>0</v>
      </c>
      <c r="AA112" s="166">
        <v>0</v>
      </c>
      <c r="AB112" s="166"/>
      <c r="AC112" s="166">
        <v>0</v>
      </c>
      <c r="AD112" s="166">
        <v>0</v>
      </c>
      <c r="AE112" s="205"/>
      <c r="AF112" s="205"/>
      <c r="AG112" s="201"/>
      <c r="AH112" s="201"/>
      <c r="AI112" s="206"/>
      <c r="AJ112" s="201"/>
      <c r="AK112" s="201"/>
      <c r="AL112" s="201"/>
      <c r="AM112" s="175"/>
      <c r="AN112" s="178"/>
      <c r="AO112" s="178"/>
      <c r="AP112" s="178"/>
      <c r="AQ112" s="178"/>
      <c r="AR112" s="178"/>
      <c r="AS112" s="178"/>
      <c r="AT112" s="178"/>
      <c r="AU112" s="178"/>
      <c r="AV112" s="178"/>
    </row>
    <row r="113" s="3" customFormat="1" ht="18" customHeight="1" spans="1:48">
      <c r="A113" s="155"/>
      <c r="B113" s="190" t="s">
        <v>878</v>
      </c>
      <c r="C113" s="190"/>
      <c r="D113" s="191"/>
      <c r="E113" s="191"/>
      <c r="F113" s="190"/>
      <c r="G113" s="191"/>
      <c r="H113" s="191"/>
      <c r="I113" s="190"/>
      <c r="J113" s="166">
        <v>0</v>
      </c>
      <c r="K113" s="166">
        <v>0</v>
      </c>
      <c r="L113" s="166">
        <v>0</v>
      </c>
      <c r="M113" s="166">
        <v>0</v>
      </c>
      <c r="N113" s="166">
        <v>0</v>
      </c>
      <c r="O113" s="166">
        <v>0</v>
      </c>
      <c r="P113" s="166">
        <v>0</v>
      </c>
      <c r="Q113" s="166">
        <v>0</v>
      </c>
      <c r="R113" s="166">
        <v>0</v>
      </c>
      <c r="S113" s="166">
        <v>0</v>
      </c>
      <c r="T113" s="166">
        <v>0</v>
      </c>
      <c r="U113" s="166">
        <v>0</v>
      </c>
      <c r="V113" s="166">
        <v>0</v>
      </c>
      <c r="W113" s="166">
        <v>0</v>
      </c>
      <c r="X113" s="166">
        <v>0</v>
      </c>
      <c r="Y113" s="166">
        <v>0</v>
      </c>
      <c r="Z113" s="166">
        <v>0</v>
      </c>
      <c r="AA113" s="166">
        <v>0</v>
      </c>
      <c r="AB113" s="166"/>
      <c r="AC113" s="166">
        <v>0</v>
      </c>
      <c r="AD113" s="166">
        <v>0</v>
      </c>
      <c r="AE113" s="205"/>
      <c r="AF113" s="205"/>
      <c r="AG113" s="201"/>
      <c r="AH113" s="201"/>
      <c r="AI113" s="206"/>
      <c r="AJ113" s="201"/>
      <c r="AK113" s="201"/>
      <c r="AL113" s="201"/>
      <c r="AM113" s="175"/>
      <c r="AN113" s="178"/>
      <c r="AO113" s="178"/>
      <c r="AP113" s="178"/>
      <c r="AQ113" s="178"/>
      <c r="AR113" s="178"/>
      <c r="AS113" s="178"/>
      <c r="AT113" s="178"/>
      <c r="AU113" s="178"/>
      <c r="AV113" s="178"/>
    </row>
    <row r="114" s="3" customFormat="1" ht="18" customHeight="1" spans="1:48">
      <c r="A114" s="155"/>
      <c r="B114" s="190" t="s">
        <v>879</v>
      </c>
      <c r="C114" s="190"/>
      <c r="D114" s="191"/>
      <c r="E114" s="191"/>
      <c r="F114" s="190"/>
      <c r="G114" s="191"/>
      <c r="H114" s="191"/>
      <c r="I114" s="190"/>
      <c r="J114" s="166">
        <f t="shared" ref="J114:AA114" si="35">J115+J116+J117+J118+J119+J120</f>
        <v>0</v>
      </c>
      <c r="K114" s="166">
        <f t="shared" si="35"/>
        <v>0</v>
      </c>
      <c r="L114" s="166">
        <f t="shared" si="35"/>
        <v>0</v>
      </c>
      <c r="M114" s="166">
        <f t="shared" si="35"/>
        <v>0</v>
      </c>
      <c r="N114" s="166">
        <f t="shared" si="35"/>
        <v>0</v>
      </c>
      <c r="O114" s="166">
        <f t="shared" si="35"/>
        <v>0</v>
      </c>
      <c r="P114" s="166">
        <f t="shared" si="35"/>
        <v>0</v>
      </c>
      <c r="Q114" s="166">
        <f t="shared" si="35"/>
        <v>0</v>
      </c>
      <c r="R114" s="166">
        <f t="shared" si="35"/>
        <v>0</v>
      </c>
      <c r="S114" s="166">
        <f t="shared" si="35"/>
        <v>0</v>
      </c>
      <c r="T114" s="166">
        <f t="shared" si="35"/>
        <v>0</v>
      </c>
      <c r="U114" s="166">
        <f t="shared" si="35"/>
        <v>0</v>
      </c>
      <c r="V114" s="166">
        <f t="shared" si="35"/>
        <v>0</v>
      </c>
      <c r="W114" s="166">
        <f t="shared" si="35"/>
        <v>0</v>
      </c>
      <c r="X114" s="166">
        <f t="shared" si="35"/>
        <v>0</v>
      </c>
      <c r="Y114" s="166">
        <f t="shared" si="35"/>
        <v>0</v>
      </c>
      <c r="Z114" s="166">
        <f t="shared" si="35"/>
        <v>0</v>
      </c>
      <c r="AA114" s="166">
        <f t="shared" si="35"/>
        <v>0</v>
      </c>
      <c r="AB114" s="166"/>
      <c r="AC114" s="166">
        <f>AC115+AC116+AC117+AC118+AC119+AC120</f>
        <v>0</v>
      </c>
      <c r="AD114" s="166">
        <f>AD115+AD116+AD117+AD118+AD119+AD120</f>
        <v>0</v>
      </c>
      <c r="AE114" s="205"/>
      <c r="AF114" s="205"/>
      <c r="AG114" s="201"/>
      <c r="AH114" s="201"/>
      <c r="AI114" s="206"/>
      <c r="AJ114" s="201"/>
      <c r="AK114" s="201"/>
      <c r="AL114" s="201"/>
      <c r="AM114" s="175"/>
      <c r="AN114" s="178"/>
      <c r="AO114" s="178"/>
      <c r="AP114" s="178"/>
      <c r="AQ114" s="178"/>
      <c r="AR114" s="178"/>
      <c r="AS114" s="178"/>
      <c r="AT114" s="178"/>
      <c r="AU114" s="178"/>
      <c r="AV114" s="178"/>
    </row>
    <row r="115" s="3" customFormat="1" ht="18" customHeight="1" spans="1:48">
      <c r="A115" s="155"/>
      <c r="B115" s="190" t="s">
        <v>880</v>
      </c>
      <c r="C115" s="190"/>
      <c r="D115" s="191"/>
      <c r="E115" s="191"/>
      <c r="F115" s="190"/>
      <c r="G115" s="191"/>
      <c r="H115" s="191"/>
      <c r="I115" s="190"/>
      <c r="J115" s="166">
        <v>0</v>
      </c>
      <c r="K115" s="166">
        <v>0</v>
      </c>
      <c r="L115" s="166">
        <v>0</v>
      </c>
      <c r="M115" s="166">
        <v>0</v>
      </c>
      <c r="N115" s="166">
        <v>0</v>
      </c>
      <c r="O115" s="166">
        <v>0</v>
      </c>
      <c r="P115" s="166">
        <v>0</v>
      </c>
      <c r="Q115" s="166">
        <v>0</v>
      </c>
      <c r="R115" s="166">
        <v>0</v>
      </c>
      <c r="S115" s="166">
        <v>0</v>
      </c>
      <c r="T115" s="166">
        <v>0</v>
      </c>
      <c r="U115" s="166">
        <v>0</v>
      </c>
      <c r="V115" s="166">
        <v>0</v>
      </c>
      <c r="W115" s="166">
        <v>0</v>
      </c>
      <c r="X115" s="166">
        <v>0</v>
      </c>
      <c r="Y115" s="166">
        <v>0</v>
      </c>
      <c r="Z115" s="166">
        <v>0</v>
      </c>
      <c r="AA115" s="166">
        <v>0</v>
      </c>
      <c r="AB115" s="166"/>
      <c r="AC115" s="166">
        <v>0</v>
      </c>
      <c r="AD115" s="166">
        <v>0</v>
      </c>
      <c r="AE115" s="205"/>
      <c r="AF115" s="205"/>
      <c r="AG115" s="201"/>
      <c r="AH115" s="201"/>
      <c r="AI115" s="206"/>
      <c r="AJ115" s="201"/>
      <c r="AK115" s="201"/>
      <c r="AL115" s="201"/>
      <c r="AM115" s="175"/>
      <c r="AN115" s="178"/>
      <c r="AO115" s="178"/>
      <c r="AP115" s="178"/>
      <c r="AQ115" s="178"/>
      <c r="AR115" s="178"/>
      <c r="AS115" s="178"/>
      <c r="AT115" s="178"/>
      <c r="AU115" s="178"/>
      <c r="AV115" s="178"/>
    </row>
    <row r="116" s="3" customFormat="1" ht="18" customHeight="1" spans="1:48">
      <c r="A116" s="155"/>
      <c r="B116" s="190" t="s">
        <v>881</v>
      </c>
      <c r="C116" s="190"/>
      <c r="D116" s="191"/>
      <c r="E116" s="191"/>
      <c r="F116" s="190"/>
      <c r="G116" s="191"/>
      <c r="H116" s="191"/>
      <c r="I116" s="190"/>
      <c r="J116" s="166">
        <v>0</v>
      </c>
      <c r="K116" s="166">
        <v>0</v>
      </c>
      <c r="L116" s="166">
        <v>0</v>
      </c>
      <c r="M116" s="166">
        <v>0</v>
      </c>
      <c r="N116" s="166">
        <v>0</v>
      </c>
      <c r="O116" s="166">
        <v>0</v>
      </c>
      <c r="P116" s="166">
        <v>0</v>
      </c>
      <c r="Q116" s="166">
        <v>0</v>
      </c>
      <c r="R116" s="166">
        <v>0</v>
      </c>
      <c r="S116" s="166">
        <v>0</v>
      </c>
      <c r="T116" s="166">
        <v>0</v>
      </c>
      <c r="U116" s="166">
        <v>0</v>
      </c>
      <c r="V116" s="166">
        <v>0</v>
      </c>
      <c r="W116" s="166">
        <v>0</v>
      </c>
      <c r="X116" s="166">
        <v>0</v>
      </c>
      <c r="Y116" s="166">
        <v>0</v>
      </c>
      <c r="Z116" s="166">
        <v>0</v>
      </c>
      <c r="AA116" s="166">
        <v>0</v>
      </c>
      <c r="AB116" s="166"/>
      <c r="AC116" s="166">
        <v>0</v>
      </c>
      <c r="AD116" s="166">
        <v>0</v>
      </c>
      <c r="AE116" s="205"/>
      <c r="AF116" s="205"/>
      <c r="AG116" s="201"/>
      <c r="AH116" s="201"/>
      <c r="AI116" s="206"/>
      <c r="AJ116" s="201"/>
      <c r="AK116" s="201"/>
      <c r="AL116" s="201"/>
      <c r="AM116" s="175"/>
      <c r="AN116" s="178"/>
      <c r="AO116" s="178"/>
      <c r="AP116" s="178"/>
      <c r="AQ116" s="178"/>
      <c r="AR116" s="178"/>
      <c r="AS116" s="178"/>
      <c r="AT116" s="178"/>
      <c r="AU116" s="178"/>
      <c r="AV116" s="178"/>
    </row>
    <row r="117" s="3" customFormat="1" ht="18" customHeight="1" spans="1:48">
      <c r="A117" s="155"/>
      <c r="B117" s="190" t="s">
        <v>882</v>
      </c>
      <c r="C117" s="190"/>
      <c r="D117" s="191"/>
      <c r="E117" s="191"/>
      <c r="F117" s="190"/>
      <c r="G117" s="191"/>
      <c r="H117" s="191"/>
      <c r="I117" s="190"/>
      <c r="J117" s="166">
        <v>0</v>
      </c>
      <c r="K117" s="166">
        <v>0</v>
      </c>
      <c r="L117" s="166">
        <v>0</v>
      </c>
      <c r="M117" s="166">
        <v>0</v>
      </c>
      <c r="N117" s="166">
        <v>0</v>
      </c>
      <c r="O117" s="166">
        <v>0</v>
      </c>
      <c r="P117" s="166">
        <v>0</v>
      </c>
      <c r="Q117" s="166">
        <v>0</v>
      </c>
      <c r="R117" s="166">
        <v>0</v>
      </c>
      <c r="S117" s="166">
        <v>0</v>
      </c>
      <c r="T117" s="166">
        <v>0</v>
      </c>
      <c r="U117" s="166">
        <v>0</v>
      </c>
      <c r="V117" s="166">
        <v>0</v>
      </c>
      <c r="W117" s="166">
        <v>0</v>
      </c>
      <c r="X117" s="166">
        <v>0</v>
      </c>
      <c r="Y117" s="166">
        <v>0</v>
      </c>
      <c r="Z117" s="166">
        <v>0</v>
      </c>
      <c r="AA117" s="166">
        <v>0</v>
      </c>
      <c r="AB117" s="166"/>
      <c r="AC117" s="166">
        <v>0</v>
      </c>
      <c r="AD117" s="166">
        <v>0</v>
      </c>
      <c r="AE117" s="205"/>
      <c r="AF117" s="205"/>
      <c r="AG117" s="201"/>
      <c r="AH117" s="201"/>
      <c r="AI117" s="206"/>
      <c r="AJ117" s="201"/>
      <c r="AK117" s="201"/>
      <c r="AL117" s="201"/>
      <c r="AM117" s="175"/>
      <c r="AN117" s="178"/>
      <c r="AO117" s="178"/>
      <c r="AP117" s="178"/>
      <c r="AQ117" s="178"/>
      <c r="AR117" s="178"/>
      <c r="AS117" s="178"/>
      <c r="AT117" s="178"/>
      <c r="AU117" s="178"/>
      <c r="AV117" s="178"/>
    </row>
    <row r="118" s="3" customFormat="1" ht="18" customHeight="1" spans="1:48">
      <c r="A118" s="155"/>
      <c r="B118" s="190" t="s">
        <v>883</v>
      </c>
      <c r="C118" s="190"/>
      <c r="D118" s="191"/>
      <c r="E118" s="191"/>
      <c r="F118" s="190"/>
      <c r="G118" s="191"/>
      <c r="H118" s="191"/>
      <c r="I118" s="190"/>
      <c r="J118" s="166">
        <v>0</v>
      </c>
      <c r="K118" s="166">
        <v>0</v>
      </c>
      <c r="L118" s="166">
        <v>0</v>
      </c>
      <c r="M118" s="166">
        <v>0</v>
      </c>
      <c r="N118" s="166">
        <v>0</v>
      </c>
      <c r="O118" s="166">
        <v>0</v>
      </c>
      <c r="P118" s="166">
        <v>0</v>
      </c>
      <c r="Q118" s="166">
        <v>0</v>
      </c>
      <c r="R118" s="166">
        <v>0</v>
      </c>
      <c r="S118" s="166">
        <v>0</v>
      </c>
      <c r="T118" s="166">
        <v>0</v>
      </c>
      <c r="U118" s="166">
        <v>0</v>
      </c>
      <c r="V118" s="166">
        <v>0</v>
      </c>
      <c r="W118" s="166">
        <v>0</v>
      </c>
      <c r="X118" s="166">
        <v>0</v>
      </c>
      <c r="Y118" s="166">
        <v>0</v>
      </c>
      <c r="Z118" s="166">
        <v>0</v>
      </c>
      <c r="AA118" s="166">
        <v>0</v>
      </c>
      <c r="AB118" s="166"/>
      <c r="AC118" s="166">
        <v>0</v>
      </c>
      <c r="AD118" s="166">
        <v>0</v>
      </c>
      <c r="AE118" s="205"/>
      <c r="AF118" s="205"/>
      <c r="AG118" s="201"/>
      <c r="AH118" s="201"/>
      <c r="AI118" s="206"/>
      <c r="AJ118" s="201"/>
      <c r="AK118" s="201"/>
      <c r="AL118" s="201"/>
      <c r="AM118" s="175"/>
      <c r="AN118" s="178"/>
      <c r="AO118" s="178"/>
      <c r="AP118" s="178"/>
      <c r="AQ118" s="178"/>
      <c r="AR118" s="178"/>
      <c r="AS118" s="178"/>
      <c r="AT118" s="178"/>
      <c r="AU118" s="178"/>
      <c r="AV118" s="178"/>
    </row>
    <row r="119" s="3" customFormat="1" ht="18" customHeight="1" spans="1:48">
      <c r="A119" s="155"/>
      <c r="B119" s="190" t="s">
        <v>884</v>
      </c>
      <c r="C119" s="190"/>
      <c r="D119" s="191"/>
      <c r="E119" s="191"/>
      <c r="F119" s="190"/>
      <c r="G119" s="191"/>
      <c r="H119" s="191"/>
      <c r="I119" s="190"/>
      <c r="J119" s="166">
        <v>0</v>
      </c>
      <c r="K119" s="166">
        <v>0</v>
      </c>
      <c r="L119" s="166">
        <v>0</v>
      </c>
      <c r="M119" s="166">
        <v>0</v>
      </c>
      <c r="N119" s="166">
        <v>0</v>
      </c>
      <c r="O119" s="166">
        <v>0</v>
      </c>
      <c r="P119" s="166">
        <v>0</v>
      </c>
      <c r="Q119" s="166">
        <v>0</v>
      </c>
      <c r="R119" s="166">
        <v>0</v>
      </c>
      <c r="S119" s="166">
        <v>0</v>
      </c>
      <c r="T119" s="166">
        <v>0</v>
      </c>
      <c r="U119" s="166">
        <v>0</v>
      </c>
      <c r="V119" s="166">
        <v>0</v>
      </c>
      <c r="W119" s="166">
        <v>0</v>
      </c>
      <c r="X119" s="166">
        <v>0</v>
      </c>
      <c r="Y119" s="166">
        <v>0</v>
      </c>
      <c r="Z119" s="166">
        <v>0</v>
      </c>
      <c r="AA119" s="166">
        <v>0</v>
      </c>
      <c r="AB119" s="166"/>
      <c r="AC119" s="166">
        <v>0</v>
      </c>
      <c r="AD119" s="166">
        <v>0</v>
      </c>
      <c r="AE119" s="205"/>
      <c r="AF119" s="205"/>
      <c r="AG119" s="201"/>
      <c r="AH119" s="201"/>
      <c r="AI119" s="206"/>
      <c r="AJ119" s="201"/>
      <c r="AK119" s="201"/>
      <c r="AL119" s="201"/>
      <c r="AM119" s="175"/>
      <c r="AN119" s="178"/>
      <c r="AO119" s="178"/>
      <c r="AP119" s="178"/>
      <c r="AQ119" s="178"/>
      <c r="AR119" s="178"/>
      <c r="AS119" s="178"/>
      <c r="AT119" s="178"/>
      <c r="AU119" s="178"/>
      <c r="AV119" s="178"/>
    </row>
    <row r="120" s="3" customFormat="1" ht="18" customHeight="1" spans="1:48">
      <c r="A120" s="155"/>
      <c r="B120" s="190" t="s">
        <v>885</v>
      </c>
      <c r="C120" s="190"/>
      <c r="D120" s="191"/>
      <c r="E120" s="191"/>
      <c r="F120" s="190"/>
      <c r="G120" s="191"/>
      <c r="H120" s="191"/>
      <c r="I120" s="190"/>
      <c r="J120" s="166">
        <v>0</v>
      </c>
      <c r="K120" s="166">
        <v>0</v>
      </c>
      <c r="L120" s="166">
        <v>0</v>
      </c>
      <c r="M120" s="166">
        <v>0</v>
      </c>
      <c r="N120" s="166">
        <v>0</v>
      </c>
      <c r="O120" s="166">
        <v>0</v>
      </c>
      <c r="P120" s="166">
        <v>0</v>
      </c>
      <c r="Q120" s="166">
        <v>0</v>
      </c>
      <c r="R120" s="166">
        <v>0</v>
      </c>
      <c r="S120" s="166">
        <v>0</v>
      </c>
      <c r="T120" s="166">
        <v>0</v>
      </c>
      <c r="U120" s="166">
        <v>0</v>
      </c>
      <c r="V120" s="166">
        <v>0</v>
      </c>
      <c r="W120" s="166">
        <v>0</v>
      </c>
      <c r="X120" s="166">
        <v>0</v>
      </c>
      <c r="Y120" s="166">
        <v>0</v>
      </c>
      <c r="Z120" s="166">
        <v>0</v>
      </c>
      <c r="AA120" s="166">
        <v>0</v>
      </c>
      <c r="AB120" s="166"/>
      <c r="AC120" s="166">
        <v>0</v>
      </c>
      <c r="AD120" s="166">
        <v>0</v>
      </c>
      <c r="AE120" s="205"/>
      <c r="AF120" s="205"/>
      <c r="AG120" s="201"/>
      <c r="AH120" s="201"/>
      <c r="AI120" s="206"/>
      <c r="AJ120" s="201"/>
      <c r="AK120" s="201"/>
      <c r="AL120" s="201"/>
      <c r="AM120" s="175"/>
      <c r="AN120" s="178"/>
      <c r="AO120" s="178"/>
      <c r="AP120" s="178"/>
      <c r="AQ120" s="178"/>
      <c r="AR120" s="178"/>
      <c r="AS120" s="178"/>
      <c r="AT120" s="178"/>
      <c r="AU120" s="178"/>
      <c r="AV120" s="178"/>
    </row>
    <row r="121" s="3" customFormat="1" ht="18" customHeight="1" spans="1:48">
      <c r="A121" s="155"/>
      <c r="B121" s="190" t="s">
        <v>886</v>
      </c>
      <c r="C121" s="190"/>
      <c r="D121" s="191"/>
      <c r="E121" s="191"/>
      <c r="F121" s="190"/>
      <c r="G121" s="191"/>
      <c r="H121" s="191"/>
      <c r="I121" s="190"/>
      <c r="J121" s="166">
        <f t="shared" ref="J121:AA121" si="36">J122+J123+J124+J125+J126</f>
        <v>0</v>
      </c>
      <c r="K121" s="166">
        <f t="shared" si="36"/>
        <v>0</v>
      </c>
      <c r="L121" s="166">
        <f t="shared" si="36"/>
        <v>0</v>
      </c>
      <c r="M121" s="166">
        <f t="shared" si="36"/>
        <v>0</v>
      </c>
      <c r="N121" s="166">
        <f t="shared" si="36"/>
        <v>0</v>
      </c>
      <c r="O121" s="166">
        <f t="shared" si="36"/>
        <v>0</v>
      </c>
      <c r="P121" s="166">
        <f t="shared" si="36"/>
        <v>0</v>
      </c>
      <c r="Q121" s="166">
        <f t="shared" si="36"/>
        <v>0</v>
      </c>
      <c r="R121" s="166">
        <f t="shared" si="36"/>
        <v>0</v>
      </c>
      <c r="S121" s="166">
        <f t="shared" si="36"/>
        <v>0</v>
      </c>
      <c r="T121" s="166">
        <f t="shared" si="36"/>
        <v>0</v>
      </c>
      <c r="U121" s="166">
        <f t="shared" si="36"/>
        <v>0</v>
      </c>
      <c r="V121" s="166">
        <f t="shared" si="36"/>
        <v>0</v>
      </c>
      <c r="W121" s="166">
        <f t="shared" si="36"/>
        <v>0</v>
      </c>
      <c r="X121" s="166">
        <f t="shared" si="36"/>
        <v>0</v>
      </c>
      <c r="Y121" s="166">
        <f t="shared" si="36"/>
        <v>0</v>
      </c>
      <c r="Z121" s="166">
        <f t="shared" si="36"/>
        <v>0</v>
      </c>
      <c r="AA121" s="166">
        <f t="shared" si="36"/>
        <v>0</v>
      </c>
      <c r="AB121" s="166"/>
      <c r="AC121" s="166">
        <f>AC122+AC123+AC124+AC125+AC126</f>
        <v>0</v>
      </c>
      <c r="AD121" s="166">
        <f>AD122+AD123+AD124+AD125+AD126</f>
        <v>0</v>
      </c>
      <c r="AE121" s="205"/>
      <c r="AF121" s="205"/>
      <c r="AG121" s="201"/>
      <c r="AH121" s="201"/>
      <c r="AI121" s="206"/>
      <c r="AJ121" s="201"/>
      <c r="AK121" s="201"/>
      <c r="AL121" s="201"/>
      <c r="AM121" s="175"/>
      <c r="AN121" s="178"/>
      <c r="AO121" s="178"/>
      <c r="AP121" s="178"/>
      <c r="AQ121" s="178"/>
      <c r="AR121" s="178"/>
      <c r="AS121" s="178"/>
      <c r="AT121" s="178"/>
      <c r="AU121" s="178"/>
      <c r="AV121" s="178"/>
    </row>
    <row r="122" s="3" customFormat="1" ht="18" customHeight="1" spans="1:48">
      <c r="A122" s="155"/>
      <c r="B122" s="190" t="s">
        <v>887</v>
      </c>
      <c r="C122" s="190"/>
      <c r="D122" s="191"/>
      <c r="E122" s="191"/>
      <c r="F122" s="190"/>
      <c r="G122" s="191"/>
      <c r="H122" s="191"/>
      <c r="I122" s="190"/>
      <c r="J122" s="166">
        <v>0</v>
      </c>
      <c r="K122" s="166">
        <v>0</v>
      </c>
      <c r="L122" s="166">
        <v>0</v>
      </c>
      <c r="M122" s="166">
        <v>0</v>
      </c>
      <c r="N122" s="166">
        <v>0</v>
      </c>
      <c r="O122" s="166">
        <v>0</v>
      </c>
      <c r="P122" s="166">
        <v>0</v>
      </c>
      <c r="Q122" s="166">
        <v>0</v>
      </c>
      <c r="R122" s="166">
        <v>0</v>
      </c>
      <c r="S122" s="166">
        <v>0</v>
      </c>
      <c r="T122" s="166">
        <v>0</v>
      </c>
      <c r="U122" s="166">
        <v>0</v>
      </c>
      <c r="V122" s="166">
        <v>0</v>
      </c>
      <c r="W122" s="166">
        <v>0</v>
      </c>
      <c r="X122" s="166">
        <v>0</v>
      </c>
      <c r="Y122" s="166">
        <v>0</v>
      </c>
      <c r="Z122" s="166">
        <v>0</v>
      </c>
      <c r="AA122" s="166">
        <v>0</v>
      </c>
      <c r="AB122" s="166"/>
      <c r="AC122" s="166">
        <v>0</v>
      </c>
      <c r="AD122" s="166">
        <v>0</v>
      </c>
      <c r="AE122" s="205"/>
      <c r="AF122" s="205"/>
      <c r="AG122" s="201"/>
      <c r="AH122" s="201"/>
      <c r="AI122" s="206"/>
      <c r="AJ122" s="201"/>
      <c r="AK122" s="201"/>
      <c r="AL122" s="201"/>
      <c r="AM122" s="175"/>
      <c r="AN122" s="178"/>
      <c r="AO122" s="178"/>
      <c r="AP122" s="178"/>
      <c r="AQ122" s="178"/>
      <c r="AR122" s="178"/>
      <c r="AS122" s="178"/>
      <c r="AT122" s="178"/>
      <c r="AU122" s="178"/>
      <c r="AV122" s="178"/>
    </row>
    <row r="123" s="3" customFormat="1" ht="18" customHeight="1" spans="1:48">
      <c r="A123" s="155"/>
      <c r="B123" s="190" t="s">
        <v>888</v>
      </c>
      <c r="C123" s="190"/>
      <c r="D123" s="191"/>
      <c r="E123" s="191"/>
      <c r="F123" s="190"/>
      <c r="G123" s="191"/>
      <c r="H123" s="191"/>
      <c r="I123" s="190"/>
      <c r="J123" s="166">
        <v>0</v>
      </c>
      <c r="K123" s="166">
        <v>0</v>
      </c>
      <c r="L123" s="166">
        <v>0</v>
      </c>
      <c r="M123" s="166">
        <v>0</v>
      </c>
      <c r="N123" s="166">
        <v>0</v>
      </c>
      <c r="O123" s="166">
        <v>0</v>
      </c>
      <c r="P123" s="166">
        <v>0</v>
      </c>
      <c r="Q123" s="166">
        <v>0</v>
      </c>
      <c r="R123" s="166">
        <v>0</v>
      </c>
      <c r="S123" s="166">
        <v>0</v>
      </c>
      <c r="T123" s="166">
        <v>0</v>
      </c>
      <c r="U123" s="166">
        <v>0</v>
      </c>
      <c r="V123" s="166">
        <v>0</v>
      </c>
      <c r="W123" s="166">
        <v>0</v>
      </c>
      <c r="X123" s="166">
        <v>0</v>
      </c>
      <c r="Y123" s="166">
        <v>0</v>
      </c>
      <c r="Z123" s="166">
        <v>0</v>
      </c>
      <c r="AA123" s="166">
        <v>0</v>
      </c>
      <c r="AB123" s="166"/>
      <c r="AC123" s="166">
        <v>0</v>
      </c>
      <c r="AD123" s="166">
        <v>0</v>
      </c>
      <c r="AE123" s="205"/>
      <c r="AF123" s="205"/>
      <c r="AG123" s="201"/>
      <c r="AH123" s="201"/>
      <c r="AI123" s="206"/>
      <c r="AJ123" s="201"/>
      <c r="AK123" s="201"/>
      <c r="AL123" s="201"/>
      <c r="AM123" s="175"/>
      <c r="AN123" s="178"/>
      <c r="AO123" s="178"/>
      <c r="AP123" s="178"/>
      <c r="AQ123" s="178"/>
      <c r="AR123" s="178"/>
      <c r="AS123" s="178"/>
      <c r="AT123" s="178"/>
      <c r="AU123" s="178"/>
      <c r="AV123" s="178"/>
    </row>
    <row r="124" s="3" customFormat="1" ht="18" customHeight="1" spans="1:48">
      <c r="A124" s="155"/>
      <c r="B124" s="190" t="s">
        <v>889</v>
      </c>
      <c r="C124" s="190"/>
      <c r="D124" s="191"/>
      <c r="E124" s="191"/>
      <c r="F124" s="190"/>
      <c r="G124" s="191"/>
      <c r="H124" s="191"/>
      <c r="I124" s="190"/>
      <c r="J124" s="166">
        <v>0</v>
      </c>
      <c r="K124" s="166">
        <v>0</v>
      </c>
      <c r="L124" s="166">
        <v>0</v>
      </c>
      <c r="M124" s="166">
        <v>0</v>
      </c>
      <c r="N124" s="166">
        <v>0</v>
      </c>
      <c r="O124" s="166">
        <v>0</v>
      </c>
      <c r="P124" s="166">
        <v>0</v>
      </c>
      <c r="Q124" s="166">
        <v>0</v>
      </c>
      <c r="R124" s="166">
        <v>0</v>
      </c>
      <c r="S124" s="166">
        <v>0</v>
      </c>
      <c r="T124" s="166">
        <v>0</v>
      </c>
      <c r="U124" s="166">
        <v>0</v>
      </c>
      <c r="V124" s="166">
        <v>0</v>
      </c>
      <c r="W124" s="166">
        <v>0</v>
      </c>
      <c r="X124" s="166">
        <v>0</v>
      </c>
      <c r="Y124" s="166">
        <v>0</v>
      </c>
      <c r="Z124" s="166">
        <v>0</v>
      </c>
      <c r="AA124" s="166">
        <v>0</v>
      </c>
      <c r="AB124" s="166"/>
      <c r="AC124" s="166">
        <v>0</v>
      </c>
      <c r="AD124" s="166">
        <v>0</v>
      </c>
      <c r="AE124" s="205"/>
      <c r="AF124" s="205"/>
      <c r="AG124" s="201"/>
      <c r="AH124" s="201"/>
      <c r="AI124" s="206"/>
      <c r="AJ124" s="201"/>
      <c r="AK124" s="201"/>
      <c r="AL124" s="201"/>
      <c r="AM124" s="175"/>
      <c r="AN124" s="178"/>
      <c r="AO124" s="178"/>
      <c r="AP124" s="178"/>
      <c r="AQ124" s="178"/>
      <c r="AR124" s="178"/>
      <c r="AS124" s="178"/>
      <c r="AT124" s="178"/>
      <c r="AU124" s="178"/>
      <c r="AV124" s="178"/>
    </row>
    <row r="125" s="3" customFormat="1" ht="18" customHeight="1" spans="1:48">
      <c r="A125" s="155"/>
      <c r="B125" s="190" t="s">
        <v>890</v>
      </c>
      <c r="C125" s="190"/>
      <c r="D125" s="191"/>
      <c r="E125" s="191"/>
      <c r="F125" s="190"/>
      <c r="G125" s="191"/>
      <c r="H125" s="191"/>
      <c r="I125" s="190"/>
      <c r="J125" s="166">
        <v>0</v>
      </c>
      <c r="K125" s="166">
        <v>0</v>
      </c>
      <c r="L125" s="166">
        <v>0</v>
      </c>
      <c r="M125" s="166">
        <v>0</v>
      </c>
      <c r="N125" s="166">
        <v>0</v>
      </c>
      <c r="O125" s="166">
        <v>0</v>
      </c>
      <c r="P125" s="166">
        <v>0</v>
      </c>
      <c r="Q125" s="166">
        <v>0</v>
      </c>
      <c r="R125" s="166">
        <v>0</v>
      </c>
      <c r="S125" s="166">
        <v>0</v>
      </c>
      <c r="T125" s="166">
        <v>0</v>
      </c>
      <c r="U125" s="166">
        <v>0</v>
      </c>
      <c r="V125" s="166">
        <v>0</v>
      </c>
      <c r="W125" s="166">
        <v>0</v>
      </c>
      <c r="X125" s="166">
        <v>0</v>
      </c>
      <c r="Y125" s="166">
        <v>0</v>
      </c>
      <c r="Z125" s="166">
        <v>0</v>
      </c>
      <c r="AA125" s="166">
        <v>0</v>
      </c>
      <c r="AB125" s="166"/>
      <c r="AC125" s="166">
        <v>0</v>
      </c>
      <c r="AD125" s="166">
        <v>0</v>
      </c>
      <c r="AE125" s="205"/>
      <c r="AF125" s="205"/>
      <c r="AG125" s="201"/>
      <c r="AH125" s="201"/>
      <c r="AI125" s="206"/>
      <c r="AJ125" s="201"/>
      <c r="AK125" s="201"/>
      <c r="AL125" s="201"/>
      <c r="AM125" s="175"/>
      <c r="AN125" s="178"/>
      <c r="AO125" s="178"/>
      <c r="AP125" s="178"/>
      <c r="AQ125" s="178"/>
      <c r="AR125" s="178"/>
      <c r="AS125" s="178"/>
      <c r="AT125" s="178"/>
      <c r="AU125" s="178"/>
      <c r="AV125" s="178"/>
    </row>
    <row r="126" s="3" customFormat="1" ht="18" customHeight="1" spans="1:48">
      <c r="A126" s="155"/>
      <c r="B126" s="190" t="s">
        <v>891</v>
      </c>
      <c r="C126" s="190"/>
      <c r="D126" s="190"/>
      <c r="E126" s="190"/>
      <c r="F126" s="190"/>
      <c r="G126" s="190"/>
      <c r="H126" s="190"/>
      <c r="I126" s="190"/>
      <c r="J126" s="166">
        <v>0</v>
      </c>
      <c r="K126" s="166">
        <v>0</v>
      </c>
      <c r="L126" s="166">
        <v>0</v>
      </c>
      <c r="M126" s="166">
        <v>0</v>
      </c>
      <c r="N126" s="166">
        <v>0</v>
      </c>
      <c r="O126" s="166">
        <v>0</v>
      </c>
      <c r="P126" s="166">
        <v>0</v>
      </c>
      <c r="Q126" s="166">
        <v>0</v>
      </c>
      <c r="R126" s="166">
        <v>0</v>
      </c>
      <c r="S126" s="166">
        <v>0</v>
      </c>
      <c r="T126" s="166">
        <v>0</v>
      </c>
      <c r="U126" s="166">
        <v>0</v>
      </c>
      <c r="V126" s="166">
        <v>0</v>
      </c>
      <c r="W126" s="166">
        <v>0</v>
      </c>
      <c r="X126" s="166">
        <v>0</v>
      </c>
      <c r="Y126" s="166">
        <v>0</v>
      </c>
      <c r="Z126" s="166">
        <v>0</v>
      </c>
      <c r="AA126" s="166">
        <v>0</v>
      </c>
      <c r="AB126" s="166"/>
      <c r="AC126" s="166">
        <v>0</v>
      </c>
      <c r="AD126" s="166">
        <v>0</v>
      </c>
      <c r="AE126" s="205"/>
      <c r="AF126" s="205"/>
      <c r="AG126" s="201"/>
      <c r="AH126" s="201"/>
      <c r="AI126" s="206"/>
      <c r="AJ126" s="201"/>
      <c r="AK126" s="201"/>
      <c r="AL126" s="201"/>
      <c r="AM126" s="175"/>
      <c r="AN126" s="178"/>
      <c r="AO126" s="178"/>
      <c r="AP126" s="178"/>
      <c r="AQ126" s="178"/>
      <c r="AR126" s="178"/>
      <c r="AS126" s="178"/>
      <c r="AT126" s="178"/>
      <c r="AU126" s="178"/>
      <c r="AV126" s="178"/>
    </row>
    <row r="127" s="3" customFormat="1" ht="18" customHeight="1" spans="1:48">
      <c r="A127" s="155"/>
      <c r="B127" s="190" t="s">
        <v>892</v>
      </c>
      <c r="C127" s="190"/>
      <c r="D127" s="191"/>
      <c r="E127" s="191"/>
      <c r="F127" s="190"/>
      <c r="G127" s="191"/>
      <c r="H127" s="191"/>
      <c r="I127" s="190"/>
      <c r="J127" s="166">
        <f t="shared" ref="J127:AA127" si="37">J128+J131</f>
        <v>0</v>
      </c>
      <c r="K127" s="166">
        <f t="shared" si="37"/>
        <v>0</v>
      </c>
      <c r="L127" s="166">
        <f t="shared" si="37"/>
        <v>0</v>
      </c>
      <c r="M127" s="166">
        <f t="shared" si="37"/>
        <v>0</v>
      </c>
      <c r="N127" s="166">
        <f t="shared" si="37"/>
        <v>0</v>
      </c>
      <c r="O127" s="166">
        <f t="shared" si="37"/>
        <v>0</v>
      </c>
      <c r="P127" s="166">
        <f t="shared" si="37"/>
        <v>0</v>
      </c>
      <c r="Q127" s="166">
        <f t="shared" si="37"/>
        <v>0</v>
      </c>
      <c r="R127" s="166">
        <f t="shared" si="37"/>
        <v>0</v>
      </c>
      <c r="S127" s="166">
        <f t="shared" si="37"/>
        <v>0</v>
      </c>
      <c r="T127" s="166">
        <f t="shared" si="37"/>
        <v>0</v>
      </c>
      <c r="U127" s="166">
        <f t="shared" si="37"/>
        <v>0</v>
      </c>
      <c r="V127" s="166">
        <f t="shared" si="37"/>
        <v>0</v>
      </c>
      <c r="W127" s="166">
        <f t="shared" si="37"/>
        <v>0</v>
      </c>
      <c r="X127" s="166">
        <f t="shared" si="37"/>
        <v>0</v>
      </c>
      <c r="Y127" s="166">
        <f t="shared" si="37"/>
        <v>0</v>
      </c>
      <c r="Z127" s="166">
        <f t="shared" si="37"/>
        <v>0</v>
      </c>
      <c r="AA127" s="166">
        <f t="shared" si="37"/>
        <v>0</v>
      </c>
      <c r="AB127" s="166"/>
      <c r="AC127" s="166">
        <f>AC128+AC131</f>
        <v>0</v>
      </c>
      <c r="AD127" s="166">
        <f>AD128+AD131</f>
        <v>0</v>
      </c>
      <c r="AE127" s="205"/>
      <c r="AF127" s="205"/>
      <c r="AG127" s="201"/>
      <c r="AH127" s="201"/>
      <c r="AI127" s="206"/>
      <c r="AJ127" s="201"/>
      <c r="AK127" s="201"/>
      <c r="AL127" s="201"/>
      <c r="AM127" s="175"/>
      <c r="AN127" s="178"/>
      <c r="AO127" s="178"/>
      <c r="AP127" s="178"/>
      <c r="AQ127" s="178"/>
      <c r="AR127" s="178"/>
      <c r="AS127" s="178"/>
      <c r="AT127" s="178"/>
      <c r="AU127" s="178"/>
      <c r="AV127" s="178"/>
    </row>
    <row r="128" s="3" customFormat="1" ht="18" customHeight="1" spans="1:48">
      <c r="A128" s="155"/>
      <c r="B128" s="190" t="s">
        <v>893</v>
      </c>
      <c r="C128" s="190"/>
      <c r="D128" s="191"/>
      <c r="E128" s="191"/>
      <c r="F128" s="190"/>
      <c r="G128" s="191"/>
      <c r="H128" s="191"/>
      <c r="I128" s="190"/>
      <c r="J128" s="166">
        <f t="shared" ref="J128:AA128" si="38">J129+J130</f>
        <v>0</v>
      </c>
      <c r="K128" s="166">
        <f t="shared" si="38"/>
        <v>0</v>
      </c>
      <c r="L128" s="166">
        <f t="shared" si="38"/>
        <v>0</v>
      </c>
      <c r="M128" s="166">
        <f t="shared" si="38"/>
        <v>0</v>
      </c>
      <c r="N128" s="166">
        <f t="shared" si="38"/>
        <v>0</v>
      </c>
      <c r="O128" s="166">
        <f t="shared" si="38"/>
        <v>0</v>
      </c>
      <c r="P128" s="166">
        <f t="shared" si="38"/>
        <v>0</v>
      </c>
      <c r="Q128" s="166">
        <f t="shared" si="38"/>
        <v>0</v>
      </c>
      <c r="R128" s="166">
        <f t="shared" si="38"/>
        <v>0</v>
      </c>
      <c r="S128" s="166">
        <f t="shared" si="38"/>
        <v>0</v>
      </c>
      <c r="T128" s="166">
        <f t="shared" si="38"/>
        <v>0</v>
      </c>
      <c r="U128" s="166">
        <f t="shared" si="38"/>
        <v>0</v>
      </c>
      <c r="V128" s="166">
        <f t="shared" si="38"/>
        <v>0</v>
      </c>
      <c r="W128" s="166">
        <f t="shared" si="38"/>
        <v>0</v>
      </c>
      <c r="X128" s="166">
        <f t="shared" si="38"/>
        <v>0</v>
      </c>
      <c r="Y128" s="166">
        <f t="shared" si="38"/>
        <v>0</v>
      </c>
      <c r="Z128" s="166">
        <f t="shared" si="38"/>
        <v>0</v>
      </c>
      <c r="AA128" s="166">
        <f t="shared" si="38"/>
        <v>0</v>
      </c>
      <c r="AB128" s="166"/>
      <c r="AC128" s="166">
        <f>AC129+AC130</f>
        <v>0</v>
      </c>
      <c r="AD128" s="166">
        <f>AD129+AD130</f>
        <v>0</v>
      </c>
      <c r="AE128" s="205"/>
      <c r="AF128" s="205"/>
      <c r="AG128" s="201"/>
      <c r="AH128" s="201"/>
      <c r="AI128" s="206"/>
      <c r="AJ128" s="201"/>
      <c r="AK128" s="201"/>
      <c r="AL128" s="201"/>
      <c r="AM128" s="175"/>
      <c r="AN128" s="178"/>
      <c r="AO128" s="178"/>
      <c r="AP128" s="178"/>
      <c r="AQ128" s="178"/>
      <c r="AR128" s="178"/>
      <c r="AS128" s="178"/>
      <c r="AT128" s="178"/>
      <c r="AU128" s="178"/>
      <c r="AV128" s="178"/>
    </row>
    <row r="129" s="3" customFormat="1" ht="18" customHeight="1" spans="1:48">
      <c r="A129" s="155"/>
      <c r="B129" s="190" t="s">
        <v>894</v>
      </c>
      <c r="C129" s="190"/>
      <c r="D129" s="191"/>
      <c r="E129" s="191"/>
      <c r="F129" s="190"/>
      <c r="G129" s="191"/>
      <c r="H129" s="191"/>
      <c r="I129" s="190"/>
      <c r="J129" s="166">
        <v>0</v>
      </c>
      <c r="K129" s="166">
        <v>0</v>
      </c>
      <c r="L129" s="166">
        <v>0</v>
      </c>
      <c r="M129" s="166">
        <v>0</v>
      </c>
      <c r="N129" s="166">
        <v>0</v>
      </c>
      <c r="O129" s="166">
        <v>0</v>
      </c>
      <c r="P129" s="166">
        <v>0</v>
      </c>
      <c r="Q129" s="166">
        <v>0</v>
      </c>
      <c r="R129" s="166">
        <v>0</v>
      </c>
      <c r="S129" s="166">
        <v>0</v>
      </c>
      <c r="T129" s="166">
        <v>0</v>
      </c>
      <c r="U129" s="166">
        <v>0</v>
      </c>
      <c r="V129" s="166">
        <v>0</v>
      </c>
      <c r="W129" s="166">
        <v>0</v>
      </c>
      <c r="X129" s="166">
        <v>0</v>
      </c>
      <c r="Y129" s="166">
        <v>0</v>
      </c>
      <c r="Z129" s="166">
        <v>0</v>
      </c>
      <c r="AA129" s="166">
        <v>0</v>
      </c>
      <c r="AB129" s="166"/>
      <c r="AC129" s="166">
        <v>0</v>
      </c>
      <c r="AD129" s="166">
        <v>0</v>
      </c>
      <c r="AE129" s="205"/>
      <c r="AF129" s="205"/>
      <c r="AG129" s="201"/>
      <c r="AH129" s="201"/>
      <c r="AI129" s="206"/>
      <c r="AJ129" s="201"/>
      <c r="AK129" s="201"/>
      <c r="AL129" s="201"/>
      <c r="AM129" s="175"/>
      <c r="AN129" s="178"/>
      <c r="AO129" s="178"/>
      <c r="AP129" s="178"/>
      <c r="AQ129" s="178"/>
      <c r="AR129" s="178"/>
      <c r="AS129" s="178"/>
      <c r="AT129" s="178"/>
      <c r="AU129" s="178"/>
      <c r="AV129" s="178"/>
    </row>
    <row r="130" s="3" customFormat="1" ht="18" customHeight="1" spans="1:48">
      <c r="A130" s="155"/>
      <c r="B130" s="190" t="s">
        <v>895</v>
      </c>
      <c r="C130" s="190"/>
      <c r="D130" s="191"/>
      <c r="E130" s="191"/>
      <c r="F130" s="190"/>
      <c r="G130" s="191"/>
      <c r="H130" s="191"/>
      <c r="I130" s="190"/>
      <c r="J130" s="166">
        <v>0</v>
      </c>
      <c r="K130" s="166">
        <v>0</v>
      </c>
      <c r="L130" s="166">
        <v>0</v>
      </c>
      <c r="M130" s="166">
        <v>0</v>
      </c>
      <c r="N130" s="166">
        <v>0</v>
      </c>
      <c r="O130" s="166">
        <v>0</v>
      </c>
      <c r="P130" s="166">
        <v>0</v>
      </c>
      <c r="Q130" s="166">
        <v>0</v>
      </c>
      <c r="R130" s="166">
        <v>0</v>
      </c>
      <c r="S130" s="166">
        <v>0</v>
      </c>
      <c r="T130" s="166">
        <v>0</v>
      </c>
      <c r="U130" s="166">
        <v>0</v>
      </c>
      <c r="V130" s="166">
        <v>0</v>
      </c>
      <c r="W130" s="166">
        <v>0</v>
      </c>
      <c r="X130" s="166">
        <v>0</v>
      </c>
      <c r="Y130" s="166">
        <v>0</v>
      </c>
      <c r="Z130" s="166">
        <v>0</v>
      </c>
      <c r="AA130" s="166">
        <v>0</v>
      </c>
      <c r="AB130" s="166"/>
      <c r="AC130" s="166">
        <v>0</v>
      </c>
      <c r="AD130" s="166">
        <v>0</v>
      </c>
      <c r="AE130" s="205"/>
      <c r="AF130" s="205"/>
      <c r="AG130" s="201"/>
      <c r="AH130" s="201"/>
      <c r="AI130" s="206"/>
      <c r="AJ130" s="201"/>
      <c r="AK130" s="201"/>
      <c r="AL130" s="201"/>
      <c r="AM130" s="175"/>
      <c r="AN130" s="178"/>
      <c r="AO130" s="178"/>
      <c r="AP130" s="178"/>
      <c r="AQ130" s="178"/>
      <c r="AR130" s="178"/>
      <c r="AS130" s="178"/>
      <c r="AT130" s="178"/>
      <c r="AU130" s="178"/>
      <c r="AV130" s="178"/>
    </row>
    <row r="131" s="3" customFormat="1" ht="18" customHeight="1" spans="1:48">
      <c r="A131" s="155"/>
      <c r="B131" s="190" t="s">
        <v>896</v>
      </c>
      <c r="C131" s="190"/>
      <c r="D131" s="191"/>
      <c r="E131" s="191"/>
      <c r="F131" s="190"/>
      <c r="G131" s="191"/>
      <c r="H131" s="191"/>
      <c r="I131" s="190"/>
      <c r="J131" s="166">
        <f t="shared" ref="J131:AA131" si="39">J132+J133+J134+J135</f>
        <v>0</v>
      </c>
      <c r="K131" s="166">
        <f t="shared" si="39"/>
        <v>0</v>
      </c>
      <c r="L131" s="166">
        <f t="shared" si="39"/>
        <v>0</v>
      </c>
      <c r="M131" s="166">
        <f t="shared" si="39"/>
        <v>0</v>
      </c>
      <c r="N131" s="166">
        <f t="shared" si="39"/>
        <v>0</v>
      </c>
      <c r="O131" s="166">
        <f t="shared" si="39"/>
        <v>0</v>
      </c>
      <c r="P131" s="166">
        <f t="shared" si="39"/>
        <v>0</v>
      </c>
      <c r="Q131" s="166">
        <f t="shared" si="39"/>
        <v>0</v>
      </c>
      <c r="R131" s="166">
        <f t="shared" si="39"/>
        <v>0</v>
      </c>
      <c r="S131" s="166">
        <f t="shared" si="39"/>
        <v>0</v>
      </c>
      <c r="T131" s="166">
        <f t="shared" si="39"/>
        <v>0</v>
      </c>
      <c r="U131" s="166">
        <f t="shared" si="39"/>
        <v>0</v>
      </c>
      <c r="V131" s="166">
        <f t="shared" si="39"/>
        <v>0</v>
      </c>
      <c r="W131" s="166">
        <f t="shared" si="39"/>
        <v>0</v>
      </c>
      <c r="X131" s="166">
        <f t="shared" si="39"/>
        <v>0</v>
      </c>
      <c r="Y131" s="166">
        <f t="shared" si="39"/>
        <v>0</v>
      </c>
      <c r="Z131" s="166">
        <f t="shared" si="39"/>
        <v>0</v>
      </c>
      <c r="AA131" s="166">
        <f t="shared" si="39"/>
        <v>0</v>
      </c>
      <c r="AB131" s="166"/>
      <c r="AC131" s="166">
        <f>AC132+AC133+AC134+AC135</f>
        <v>0</v>
      </c>
      <c r="AD131" s="166">
        <f>AD132+AD133+AD134+AD135</f>
        <v>0</v>
      </c>
      <c r="AE131" s="205"/>
      <c r="AF131" s="205"/>
      <c r="AG131" s="201"/>
      <c r="AH131" s="201"/>
      <c r="AI131" s="206"/>
      <c r="AJ131" s="201"/>
      <c r="AK131" s="201"/>
      <c r="AL131" s="201"/>
      <c r="AM131" s="175"/>
      <c r="AN131" s="178"/>
      <c r="AO131" s="178"/>
      <c r="AP131" s="178"/>
      <c r="AQ131" s="178"/>
      <c r="AR131" s="178"/>
      <c r="AS131" s="178"/>
      <c r="AT131" s="178"/>
      <c r="AU131" s="178"/>
      <c r="AV131" s="178"/>
    </row>
    <row r="132" s="3" customFormat="1" ht="18" customHeight="1" spans="1:48">
      <c r="A132" s="155"/>
      <c r="B132" s="190" t="s">
        <v>897</v>
      </c>
      <c r="C132" s="190"/>
      <c r="D132" s="191"/>
      <c r="E132" s="191"/>
      <c r="F132" s="190"/>
      <c r="G132" s="191"/>
      <c r="H132" s="191"/>
      <c r="I132" s="190"/>
      <c r="J132" s="166">
        <v>0</v>
      </c>
      <c r="K132" s="166">
        <v>0</v>
      </c>
      <c r="L132" s="166">
        <v>0</v>
      </c>
      <c r="M132" s="166">
        <v>0</v>
      </c>
      <c r="N132" s="166">
        <v>0</v>
      </c>
      <c r="O132" s="166">
        <v>0</v>
      </c>
      <c r="P132" s="166">
        <v>0</v>
      </c>
      <c r="Q132" s="166">
        <v>0</v>
      </c>
      <c r="R132" s="166">
        <v>0</v>
      </c>
      <c r="S132" s="166">
        <v>0</v>
      </c>
      <c r="T132" s="166">
        <v>0</v>
      </c>
      <c r="U132" s="166">
        <v>0</v>
      </c>
      <c r="V132" s="166">
        <v>0</v>
      </c>
      <c r="W132" s="166">
        <v>0</v>
      </c>
      <c r="X132" s="166">
        <v>0</v>
      </c>
      <c r="Y132" s="166">
        <v>0</v>
      </c>
      <c r="Z132" s="166">
        <v>0</v>
      </c>
      <c r="AA132" s="166">
        <v>0</v>
      </c>
      <c r="AB132" s="166"/>
      <c r="AC132" s="166">
        <v>0</v>
      </c>
      <c r="AD132" s="166">
        <v>0</v>
      </c>
      <c r="AE132" s="205"/>
      <c r="AF132" s="205"/>
      <c r="AG132" s="201"/>
      <c r="AH132" s="201"/>
      <c r="AI132" s="206"/>
      <c r="AJ132" s="201"/>
      <c r="AK132" s="201"/>
      <c r="AL132" s="201"/>
      <c r="AM132" s="175"/>
      <c r="AN132" s="178"/>
      <c r="AO132" s="178"/>
      <c r="AP132" s="178"/>
      <c r="AQ132" s="178"/>
      <c r="AR132" s="178"/>
      <c r="AS132" s="178"/>
      <c r="AT132" s="178"/>
      <c r="AU132" s="178"/>
      <c r="AV132" s="178"/>
    </row>
    <row r="133" s="3" customFormat="1" ht="18" customHeight="1" spans="1:48">
      <c r="A133" s="155"/>
      <c r="B133" s="190" t="s">
        <v>898</v>
      </c>
      <c r="C133" s="190"/>
      <c r="D133" s="191"/>
      <c r="E133" s="191"/>
      <c r="F133" s="190"/>
      <c r="G133" s="191"/>
      <c r="H133" s="191"/>
      <c r="I133" s="190"/>
      <c r="J133" s="166">
        <v>0</v>
      </c>
      <c r="K133" s="166">
        <v>0</v>
      </c>
      <c r="L133" s="166">
        <v>0</v>
      </c>
      <c r="M133" s="166">
        <v>0</v>
      </c>
      <c r="N133" s="166">
        <v>0</v>
      </c>
      <c r="O133" s="166">
        <v>0</v>
      </c>
      <c r="P133" s="166">
        <v>0</v>
      </c>
      <c r="Q133" s="166">
        <v>0</v>
      </c>
      <c r="R133" s="166">
        <v>0</v>
      </c>
      <c r="S133" s="166">
        <v>0</v>
      </c>
      <c r="T133" s="166">
        <v>0</v>
      </c>
      <c r="U133" s="166">
        <v>0</v>
      </c>
      <c r="V133" s="166">
        <v>0</v>
      </c>
      <c r="W133" s="166">
        <v>0</v>
      </c>
      <c r="X133" s="166">
        <v>0</v>
      </c>
      <c r="Y133" s="166">
        <v>0</v>
      </c>
      <c r="Z133" s="166">
        <v>0</v>
      </c>
      <c r="AA133" s="166">
        <v>0</v>
      </c>
      <c r="AB133" s="166"/>
      <c r="AC133" s="166">
        <v>0</v>
      </c>
      <c r="AD133" s="166">
        <v>0</v>
      </c>
      <c r="AE133" s="205"/>
      <c r="AF133" s="205"/>
      <c r="AG133" s="201"/>
      <c r="AH133" s="201"/>
      <c r="AI133" s="206"/>
      <c r="AJ133" s="201"/>
      <c r="AK133" s="201"/>
      <c r="AL133" s="201"/>
      <c r="AM133" s="175"/>
      <c r="AN133" s="178"/>
      <c r="AO133" s="178"/>
      <c r="AP133" s="178"/>
      <c r="AQ133" s="178"/>
      <c r="AR133" s="178"/>
      <c r="AS133" s="178"/>
      <c r="AT133" s="178"/>
      <c r="AU133" s="178"/>
      <c r="AV133" s="178"/>
    </row>
    <row r="134" s="3" customFormat="1" ht="18" customHeight="1" spans="1:48">
      <c r="A134" s="155"/>
      <c r="B134" s="190" t="s">
        <v>899</v>
      </c>
      <c r="C134" s="190"/>
      <c r="D134" s="191"/>
      <c r="E134" s="191"/>
      <c r="F134" s="190"/>
      <c r="G134" s="191"/>
      <c r="H134" s="191"/>
      <c r="I134" s="190"/>
      <c r="J134" s="166">
        <v>0</v>
      </c>
      <c r="K134" s="166">
        <v>0</v>
      </c>
      <c r="L134" s="166">
        <v>0</v>
      </c>
      <c r="M134" s="166">
        <v>0</v>
      </c>
      <c r="N134" s="166">
        <v>0</v>
      </c>
      <c r="O134" s="166">
        <v>0</v>
      </c>
      <c r="P134" s="166">
        <v>0</v>
      </c>
      <c r="Q134" s="166">
        <v>0</v>
      </c>
      <c r="R134" s="166">
        <v>0</v>
      </c>
      <c r="S134" s="166">
        <v>0</v>
      </c>
      <c r="T134" s="166">
        <v>0</v>
      </c>
      <c r="U134" s="166">
        <v>0</v>
      </c>
      <c r="V134" s="166">
        <v>0</v>
      </c>
      <c r="W134" s="166">
        <v>0</v>
      </c>
      <c r="X134" s="166">
        <v>0</v>
      </c>
      <c r="Y134" s="166">
        <v>0</v>
      </c>
      <c r="Z134" s="166">
        <v>0</v>
      </c>
      <c r="AA134" s="166">
        <v>0</v>
      </c>
      <c r="AB134" s="166"/>
      <c r="AC134" s="166">
        <v>0</v>
      </c>
      <c r="AD134" s="166">
        <v>0</v>
      </c>
      <c r="AE134" s="205"/>
      <c r="AF134" s="205"/>
      <c r="AG134" s="201"/>
      <c r="AH134" s="201"/>
      <c r="AI134" s="206"/>
      <c r="AJ134" s="201"/>
      <c r="AK134" s="201"/>
      <c r="AL134" s="201"/>
      <c r="AM134" s="175"/>
      <c r="AN134" s="178"/>
      <c r="AO134" s="178"/>
      <c r="AP134" s="178"/>
      <c r="AQ134" s="178"/>
      <c r="AR134" s="178"/>
      <c r="AS134" s="178"/>
      <c r="AT134" s="178"/>
      <c r="AU134" s="178"/>
      <c r="AV134" s="178"/>
    </row>
    <row r="135" s="3" customFormat="1" ht="18" customHeight="1" spans="1:48">
      <c r="A135" s="155"/>
      <c r="B135" s="190" t="s">
        <v>900</v>
      </c>
      <c r="C135" s="190"/>
      <c r="D135" s="191"/>
      <c r="E135" s="191"/>
      <c r="F135" s="190"/>
      <c r="G135" s="191"/>
      <c r="H135" s="191"/>
      <c r="I135" s="190"/>
      <c r="J135" s="166">
        <f t="shared" ref="J135:AA135" si="40">J136</f>
        <v>0</v>
      </c>
      <c r="K135" s="166">
        <f t="shared" si="40"/>
        <v>0</v>
      </c>
      <c r="L135" s="166">
        <f t="shared" si="40"/>
        <v>0</v>
      </c>
      <c r="M135" s="166">
        <f t="shared" si="40"/>
        <v>0</v>
      </c>
      <c r="N135" s="166">
        <f t="shared" si="40"/>
        <v>0</v>
      </c>
      <c r="O135" s="166">
        <f t="shared" si="40"/>
        <v>0</v>
      </c>
      <c r="P135" s="166">
        <f t="shared" si="40"/>
        <v>0</v>
      </c>
      <c r="Q135" s="166">
        <f t="shared" si="40"/>
        <v>0</v>
      </c>
      <c r="R135" s="166">
        <f t="shared" si="40"/>
        <v>0</v>
      </c>
      <c r="S135" s="166">
        <f t="shared" si="40"/>
        <v>0</v>
      </c>
      <c r="T135" s="166">
        <f t="shared" si="40"/>
        <v>0</v>
      </c>
      <c r="U135" s="166">
        <f t="shared" si="40"/>
        <v>0</v>
      </c>
      <c r="V135" s="166">
        <f t="shared" si="40"/>
        <v>0</v>
      </c>
      <c r="W135" s="166">
        <f t="shared" si="40"/>
        <v>0</v>
      </c>
      <c r="X135" s="166">
        <f t="shared" si="40"/>
        <v>0</v>
      </c>
      <c r="Y135" s="166">
        <f t="shared" si="40"/>
        <v>0</v>
      </c>
      <c r="Z135" s="166">
        <f t="shared" si="40"/>
        <v>0</v>
      </c>
      <c r="AA135" s="166">
        <f t="shared" si="40"/>
        <v>0</v>
      </c>
      <c r="AB135" s="166"/>
      <c r="AC135" s="166">
        <f>AC136</f>
        <v>0</v>
      </c>
      <c r="AD135" s="166">
        <f>AD136</f>
        <v>0</v>
      </c>
      <c r="AE135" s="205"/>
      <c r="AF135" s="205"/>
      <c r="AG135" s="201"/>
      <c r="AH135" s="201"/>
      <c r="AI135" s="206"/>
      <c r="AJ135" s="201"/>
      <c r="AK135" s="201"/>
      <c r="AL135" s="201"/>
      <c r="AM135" s="175"/>
      <c r="AN135" s="178"/>
      <c r="AO135" s="178"/>
      <c r="AP135" s="178"/>
      <c r="AQ135" s="178"/>
      <c r="AR135" s="178"/>
      <c r="AS135" s="178"/>
      <c r="AT135" s="178"/>
      <c r="AU135" s="178"/>
      <c r="AV135" s="178"/>
    </row>
    <row r="136" s="3" customFormat="1" ht="18" customHeight="1" spans="1:48">
      <c r="A136" s="155"/>
      <c r="B136" s="190" t="s">
        <v>901</v>
      </c>
      <c r="C136" s="190"/>
      <c r="D136" s="191"/>
      <c r="E136" s="191"/>
      <c r="F136" s="190"/>
      <c r="G136" s="191"/>
      <c r="H136" s="191"/>
      <c r="I136" s="190"/>
      <c r="J136" s="166">
        <f t="shared" ref="J136:AA136" si="41">J137</f>
        <v>0</v>
      </c>
      <c r="K136" s="166">
        <f t="shared" si="41"/>
        <v>0</v>
      </c>
      <c r="L136" s="166">
        <f t="shared" si="41"/>
        <v>0</v>
      </c>
      <c r="M136" s="166">
        <f t="shared" si="41"/>
        <v>0</v>
      </c>
      <c r="N136" s="166">
        <f t="shared" si="41"/>
        <v>0</v>
      </c>
      <c r="O136" s="166">
        <f t="shared" si="41"/>
        <v>0</v>
      </c>
      <c r="P136" s="166">
        <f t="shared" si="41"/>
        <v>0</v>
      </c>
      <c r="Q136" s="166">
        <f t="shared" si="41"/>
        <v>0</v>
      </c>
      <c r="R136" s="166">
        <f t="shared" si="41"/>
        <v>0</v>
      </c>
      <c r="S136" s="166">
        <f t="shared" si="41"/>
        <v>0</v>
      </c>
      <c r="T136" s="166">
        <f t="shared" si="41"/>
        <v>0</v>
      </c>
      <c r="U136" s="166">
        <f t="shared" si="41"/>
        <v>0</v>
      </c>
      <c r="V136" s="166">
        <f t="shared" si="41"/>
        <v>0</v>
      </c>
      <c r="W136" s="166">
        <f t="shared" si="41"/>
        <v>0</v>
      </c>
      <c r="X136" s="166">
        <f t="shared" si="41"/>
        <v>0</v>
      </c>
      <c r="Y136" s="166">
        <f t="shared" si="41"/>
        <v>0</v>
      </c>
      <c r="Z136" s="166">
        <f t="shared" si="41"/>
        <v>0</v>
      </c>
      <c r="AA136" s="166">
        <f t="shared" si="41"/>
        <v>0</v>
      </c>
      <c r="AB136" s="166"/>
      <c r="AC136" s="166">
        <f>AC137</f>
        <v>0</v>
      </c>
      <c r="AD136" s="166">
        <f>AD137</f>
        <v>0</v>
      </c>
      <c r="AE136" s="205"/>
      <c r="AF136" s="205"/>
      <c r="AG136" s="201"/>
      <c r="AH136" s="201"/>
      <c r="AI136" s="206"/>
      <c r="AJ136" s="201"/>
      <c r="AK136" s="201"/>
      <c r="AL136" s="201"/>
      <c r="AM136" s="175"/>
      <c r="AN136" s="178"/>
      <c r="AO136" s="178"/>
      <c r="AP136" s="178"/>
      <c r="AQ136" s="178"/>
      <c r="AR136" s="178"/>
      <c r="AS136" s="178"/>
      <c r="AT136" s="178"/>
      <c r="AU136" s="178"/>
      <c r="AV136" s="178"/>
    </row>
    <row r="137" s="3" customFormat="1" ht="18" customHeight="1" spans="1:48">
      <c r="A137" s="155"/>
      <c r="B137" s="190" t="s">
        <v>902</v>
      </c>
      <c r="C137" s="190"/>
      <c r="D137" s="191"/>
      <c r="E137" s="191"/>
      <c r="F137" s="190"/>
      <c r="G137" s="191"/>
      <c r="H137" s="191"/>
      <c r="I137" s="190"/>
      <c r="J137" s="166">
        <v>0</v>
      </c>
      <c r="K137" s="166">
        <v>0</v>
      </c>
      <c r="L137" s="166">
        <v>0</v>
      </c>
      <c r="M137" s="166">
        <v>0</v>
      </c>
      <c r="N137" s="166">
        <v>0</v>
      </c>
      <c r="O137" s="166">
        <v>0</v>
      </c>
      <c r="P137" s="166">
        <v>0</v>
      </c>
      <c r="Q137" s="166">
        <v>0</v>
      </c>
      <c r="R137" s="166">
        <v>0</v>
      </c>
      <c r="S137" s="166">
        <v>0</v>
      </c>
      <c r="T137" s="166">
        <v>0</v>
      </c>
      <c r="U137" s="166">
        <v>0</v>
      </c>
      <c r="V137" s="166">
        <v>0</v>
      </c>
      <c r="W137" s="166">
        <v>0</v>
      </c>
      <c r="X137" s="166">
        <v>0</v>
      </c>
      <c r="Y137" s="166">
        <v>0</v>
      </c>
      <c r="Z137" s="166">
        <v>0</v>
      </c>
      <c r="AA137" s="166">
        <v>0</v>
      </c>
      <c r="AB137" s="166"/>
      <c r="AC137" s="166">
        <v>0</v>
      </c>
      <c r="AD137" s="166">
        <v>0</v>
      </c>
      <c r="AE137" s="205"/>
      <c r="AF137" s="205"/>
      <c r="AG137" s="201"/>
      <c r="AH137" s="201"/>
      <c r="AI137" s="206"/>
      <c r="AJ137" s="201"/>
      <c r="AK137" s="201"/>
      <c r="AL137" s="201"/>
      <c r="AM137" s="175"/>
      <c r="AN137" s="178"/>
      <c r="AO137" s="178"/>
      <c r="AP137" s="178"/>
      <c r="AQ137" s="178"/>
      <c r="AR137" s="178"/>
      <c r="AS137" s="178"/>
      <c r="AT137" s="178"/>
      <c r="AU137" s="178"/>
      <c r="AV137" s="178"/>
    </row>
    <row r="138" s="3" customFormat="1" ht="18" customHeight="1" spans="1:48">
      <c r="A138" s="155"/>
      <c r="B138" s="190" t="s">
        <v>903</v>
      </c>
      <c r="C138" s="190"/>
      <c r="D138" s="191"/>
      <c r="E138" s="191"/>
      <c r="F138" s="190"/>
      <c r="G138" s="191"/>
      <c r="H138" s="191"/>
      <c r="I138" s="190"/>
      <c r="J138" s="166">
        <f t="shared" ref="J138:AA138" si="42">J139+J140</f>
        <v>0</v>
      </c>
      <c r="K138" s="166">
        <f t="shared" si="42"/>
        <v>0</v>
      </c>
      <c r="L138" s="166">
        <f t="shared" si="42"/>
        <v>0</v>
      </c>
      <c r="M138" s="166">
        <f t="shared" si="42"/>
        <v>0</v>
      </c>
      <c r="N138" s="166">
        <f t="shared" si="42"/>
        <v>0</v>
      </c>
      <c r="O138" s="166">
        <f t="shared" si="42"/>
        <v>0</v>
      </c>
      <c r="P138" s="166">
        <f t="shared" si="42"/>
        <v>0</v>
      </c>
      <c r="Q138" s="166">
        <f t="shared" si="42"/>
        <v>0</v>
      </c>
      <c r="R138" s="166">
        <f t="shared" si="42"/>
        <v>0</v>
      </c>
      <c r="S138" s="166">
        <f t="shared" si="42"/>
        <v>0</v>
      </c>
      <c r="T138" s="166">
        <f t="shared" si="42"/>
        <v>0</v>
      </c>
      <c r="U138" s="166">
        <f t="shared" si="42"/>
        <v>0</v>
      </c>
      <c r="V138" s="166">
        <f t="shared" si="42"/>
        <v>0</v>
      </c>
      <c r="W138" s="166">
        <f t="shared" si="42"/>
        <v>0</v>
      </c>
      <c r="X138" s="166">
        <f t="shared" si="42"/>
        <v>0</v>
      </c>
      <c r="Y138" s="166">
        <f t="shared" si="42"/>
        <v>0</v>
      </c>
      <c r="Z138" s="166">
        <f t="shared" si="42"/>
        <v>0</v>
      </c>
      <c r="AA138" s="166">
        <f t="shared" si="42"/>
        <v>0</v>
      </c>
      <c r="AB138" s="166"/>
      <c r="AC138" s="166">
        <f>AC139+AC140</f>
        <v>0</v>
      </c>
      <c r="AD138" s="166">
        <f>AD139+AD140</f>
        <v>0</v>
      </c>
      <c r="AE138" s="205"/>
      <c r="AF138" s="205"/>
      <c r="AG138" s="201"/>
      <c r="AH138" s="201"/>
      <c r="AI138" s="206"/>
      <c r="AJ138" s="201"/>
      <c r="AK138" s="201"/>
      <c r="AL138" s="201"/>
      <c r="AM138" s="175"/>
      <c r="AN138" s="178"/>
      <c r="AO138" s="178"/>
      <c r="AP138" s="178"/>
      <c r="AQ138" s="178"/>
      <c r="AR138" s="178"/>
      <c r="AS138" s="178"/>
      <c r="AT138" s="178"/>
      <c r="AU138" s="178"/>
      <c r="AV138" s="178"/>
    </row>
    <row r="139" s="3" customFormat="1" ht="18" customHeight="1" spans="1:48">
      <c r="A139" s="155"/>
      <c r="B139" s="190" t="s">
        <v>904</v>
      </c>
      <c r="C139" s="190"/>
      <c r="D139" s="191"/>
      <c r="E139" s="191"/>
      <c r="F139" s="190"/>
      <c r="G139" s="191"/>
      <c r="H139" s="191"/>
      <c r="I139" s="190"/>
      <c r="J139" s="166">
        <v>0</v>
      </c>
      <c r="K139" s="166">
        <v>0</v>
      </c>
      <c r="L139" s="166">
        <v>0</v>
      </c>
      <c r="M139" s="166">
        <v>0</v>
      </c>
      <c r="N139" s="166">
        <v>0</v>
      </c>
      <c r="O139" s="166">
        <v>0</v>
      </c>
      <c r="P139" s="166">
        <v>0</v>
      </c>
      <c r="Q139" s="166">
        <v>0</v>
      </c>
      <c r="R139" s="166">
        <v>0</v>
      </c>
      <c r="S139" s="166">
        <v>0</v>
      </c>
      <c r="T139" s="166">
        <v>0</v>
      </c>
      <c r="U139" s="166">
        <v>0</v>
      </c>
      <c r="V139" s="166">
        <v>0</v>
      </c>
      <c r="W139" s="166">
        <v>0</v>
      </c>
      <c r="X139" s="166">
        <v>0</v>
      </c>
      <c r="Y139" s="166">
        <v>0</v>
      </c>
      <c r="Z139" s="166">
        <v>0</v>
      </c>
      <c r="AA139" s="166">
        <v>0</v>
      </c>
      <c r="AB139" s="166"/>
      <c r="AC139" s="166">
        <v>0</v>
      </c>
      <c r="AD139" s="166">
        <v>0</v>
      </c>
      <c r="AE139" s="205"/>
      <c r="AF139" s="205"/>
      <c r="AG139" s="201"/>
      <c r="AH139" s="201"/>
      <c r="AI139" s="206"/>
      <c r="AJ139" s="201"/>
      <c r="AK139" s="201"/>
      <c r="AL139" s="201"/>
      <c r="AM139" s="175"/>
      <c r="AN139" s="178"/>
      <c r="AO139" s="178"/>
      <c r="AP139" s="178"/>
      <c r="AQ139" s="178"/>
      <c r="AR139" s="178"/>
      <c r="AS139" s="178"/>
      <c r="AT139" s="178"/>
      <c r="AU139" s="178"/>
      <c r="AV139" s="178"/>
    </row>
    <row r="140" s="3" customFormat="1" ht="18" customHeight="1" spans="1:48">
      <c r="A140" s="155"/>
      <c r="B140" s="190" t="s">
        <v>905</v>
      </c>
      <c r="C140" s="190"/>
      <c r="D140" s="191"/>
      <c r="E140" s="191"/>
      <c r="F140" s="190"/>
      <c r="G140" s="190"/>
      <c r="H140" s="191"/>
      <c r="I140" s="190"/>
      <c r="J140" s="166">
        <v>0</v>
      </c>
      <c r="K140" s="166">
        <v>0</v>
      </c>
      <c r="L140" s="166">
        <v>0</v>
      </c>
      <c r="M140" s="166">
        <v>0</v>
      </c>
      <c r="N140" s="166">
        <v>0</v>
      </c>
      <c r="O140" s="166">
        <v>0</v>
      </c>
      <c r="P140" s="166">
        <v>0</v>
      </c>
      <c r="Q140" s="166">
        <v>0</v>
      </c>
      <c r="R140" s="166">
        <v>0</v>
      </c>
      <c r="S140" s="166">
        <v>0</v>
      </c>
      <c r="T140" s="166">
        <v>0</v>
      </c>
      <c r="U140" s="166">
        <v>0</v>
      </c>
      <c r="V140" s="166">
        <v>0</v>
      </c>
      <c r="W140" s="166">
        <v>0</v>
      </c>
      <c r="X140" s="166">
        <v>0</v>
      </c>
      <c r="Y140" s="166">
        <v>0</v>
      </c>
      <c r="Z140" s="166">
        <v>0</v>
      </c>
      <c r="AA140" s="166">
        <v>0</v>
      </c>
      <c r="AB140" s="166"/>
      <c r="AC140" s="166">
        <v>0</v>
      </c>
      <c r="AD140" s="166">
        <v>0</v>
      </c>
      <c r="AE140" s="205"/>
      <c r="AF140" s="205"/>
      <c r="AG140" s="201"/>
      <c r="AH140" s="201"/>
      <c r="AI140" s="206"/>
      <c r="AJ140" s="201"/>
      <c r="AK140" s="201"/>
      <c r="AL140" s="201"/>
      <c r="AM140" s="175"/>
      <c r="AN140" s="178"/>
      <c r="AO140" s="178"/>
      <c r="AP140" s="178"/>
      <c r="AQ140" s="178"/>
      <c r="AR140" s="178"/>
      <c r="AS140" s="178"/>
      <c r="AT140" s="178"/>
      <c r="AU140" s="178"/>
      <c r="AV140" s="178"/>
    </row>
    <row r="141" s="1" customFormat="1" spans="1:48">
      <c r="A141" s="5"/>
      <c r="B141" s="5"/>
      <c r="C141" s="5"/>
      <c r="D141" s="5"/>
      <c r="E141" s="5"/>
      <c r="F141" s="5"/>
      <c r="G141" s="6"/>
      <c r="H141" s="5"/>
      <c r="I141" s="7"/>
      <c r="J141" s="5"/>
      <c r="K141" s="5"/>
      <c r="L141" s="5"/>
      <c r="M141" s="5"/>
      <c r="N141" s="5"/>
      <c r="O141" s="5"/>
      <c r="P141" s="5"/>
      <c r="Q141" s="5"/>
      <c r="R141" s="5"/>
      <c r="S141" s="5"/>
      <c r="T141" s="7"/>
      <c r="U141" s="5"/>
      <c r="V141" s="5"/>
      <c r="W141" s="5"/>
      <c r="X141" s="5"/>
      <c r="Y141" s="5"/>
      <c r="Z141" s="5"/>
      <c r="AA141" s="5"/>
      <c r="AB141" s="5"/>
      <c r="AC141" s="5"/>
      <c r="AD141" s="5"/>
      <c r="AE141" s="7"/>
      <c r="AF141" s="7"/>
      <c r="AG141" s="5"/>
      <c r="AH141" s="5"/>
      <c r="AI141" s="8"/>
      <c r="AJ141" s="5"/>
      <c r="AK141" s="5"/>
      <c r="AL141" s="5"/>
      <c r="AM141" s="5"/>
      <c r="AO141" s="9"/>
      <c r="AQ141" s="5"/>
      <c r="AR141" s="5"/>
      <c r="AS141" s="5"/>
      <c r="AT141" s="5"/>
      <c r="AU141" s="5"/>
      <c r="AV141" s="9"/>
    </row>
    <row r="142" s="1" customFormat="1" spans="1:48">
      <c r="A142" s="5"/>
      <c r="B142" s="5"/>
      <c r="C142" s="5" t="s">
        <v>1218</v>
      </c>
      <c r="D142" s="5"/>
      <c r="E142" s="5"/>
      <c r="F142" s="5"/>
      <c r="G142" s="6"/>
      <c r="H142" s="5"/>
      <c r="I142" s="7"/>
      <c r="J142" s="5"/>
      <c r="K142" s="5"/>
      <c r="L142" s="5"/>
      <c r="M142" s="5"/>
      <c r="N142" s="5"/>
      <c r="O142" s="5"/>
      <c r="P142" s="5"/>
      <c r="Q142" s="5"/>
      <c r="R142" s="5"/>
      <c r="S142" s="5"/>
      <c r="T142" s="7"/>
      <c r="U142" s="5"/>
      <c r="V142" s="5"/>
      <c r="W142" s="5"/>
      <c r="X142" s="5"/>
      <c r="Y142" s="5"/>
      <c r="Z142" s="5"/>
      <c r="AA142" s="5"/>
      <c r="AB142" s="5"/>
      <c r="AC142" s="5"/>
      <c r="AD142" s="5"/>
      <c r="AE142" s="7"/>
      <c r="AF142" s="7"/>
      <c r="AG142" s="5"/>
      <c r="AH142" s="5"/>
      <c r="AI142" s="8"/>
      <c r="AJ142" s="5"/>
      <c r="AK142" s="5"/>
      <c r="AL142" s="5"/>
      <c r="AM142" s="5"/>
      <c r="AO142" s="9"/>
      <c r="AQ142" s="5"/>
      <c r="AR142" s="5"/>
      <c r="AS142" s="5"/>
      <c r="AT142" s="5"/>
      <c r="AU142" s="5"/>
      <c r="AV142" s="9"/>
    </row>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sheetData>
  <autoFilter ref="A3:AW142">
    <extLst/>
  </autoFilter>
  <mergeCells count="160">
    <mergeCell ref="A1:AT1"/>
    <mergeCell ref="J2:Q2"/>
    <mergeCell ref="U2:AB2"/>
    <mergeCell ref="AC2:AD2"/>
    <mergeCell ref="A5:I5"/>
    <mergeCell ref="B6:I6"/>
    <mergeCell ref="B7:I7"/>
    <mergeCell ref="B8:I8"/>
    <mergeCell ref="B14:I14"/>
    <mergeCell ref="B21:I21"/>
    <mergeCell ref="B22:I22"/>
    <mergeCell ref="B28:I28"/>
    <mergeCell ref="B29:I29"/>
    <mergeCell ref="B30:I30"/>
    <mergeCell ref="B31:I31"/>
    <mergeCell ref="B32:I32"/>
    <mergeCell ref="B33:I33"/>
    <mergeCell ref="B35:I35"/>
    <mergeCell ref="B36:I36"/>
    <mergeCell ref="B37:I37"/>
    <mergeCell ref="B42:I42"/>
    <mergeCell ref="B43:I43"/>
    <mergeCell ref="B44:I44"/>
    <mergeCell ref="B45:I45"/>
    <mergeCell ref="B46:I46"/>
    <mergeCell ref="B47:I47"/>
    <mergeCell ref="B48:I48"/>
    <mergeCell ref="B49:I49"/>
    <mergeCell ref="B51:I51"/>
    <mergeCell ref="B52:I52"/>
    <mergeCell ref="B53:I53"/>
    <mergeCell ref="B54:I54"/>
    <mergeCell ref="B55:I55"/>
    <mergeCell ref="B56:I56"/>
    <mergeCell ref="B57:I57"/>
    <mergeCell ref="B58:I58"/>
    <mergeCell ref="B59:I59"/>
    <mergeCell ref="B60:I60"/>
    <mergeCell ref="B61:I61"/>
    <mergeCell ref="B62:I62"/>
    <mergeCell ref="B63:I63"/>
    <mergeCell ref="B65:I65"/>
    <mergeCell ref="B66:I66"/>
    <mergeCell ref="B67:I67"/>
    <mergeCell ref="B68:I68"/>
    <mergeCell ref="B69:I69"/>
    <mergeCell ref="B70:I70"/>
    <mergeCell ref="B71:I71"/>
    <mergeCell ref="B72:I72"/>
    <mergeCell ref="B73:I73"/>
    <mergeCell ref="B74:I74"/>
    <mergeCell ref="B75:I75"/>
    <mergeCell ref="B76:I76"/>
    <mergeCell ref="B77:I77"/>
    <mergeCell ref="B79:I79"/>
    <mergeCell ref="B80:I80"/>
    <mergeCell ref="B81:I81"/>
    <mergeCell ref="B82:I82"/>
    <mergeCell ref="B83:I83"/>
    <mergeCell ref="B84:I84"/>
    <mergeCell ref="B85:I85"/>
    <mergeCell ref="B87:I87"/>
    <mergeCell ref="B88:I88"/>
    <mergeCell ref="B89:I89"/>
    <mergeCell ref="B91:I91"/>
    <mergeCell ref="B93:I93"/>
    <mergeCell ref="B94:I94"/>
    <mergeCell ref="B96:I96"/>
    <mergeCell ref="B97:I97"/>
    <mergeCell ref="B98:I98"/>
    <mergeCell ref="B99:I99"/>
    <mergeCell ref="B100:I100"/>
    <mergeCell ref="B101:I101"/>
    <mergeCell ref="B102:I102"/>
    <mergeCell ref="B103:I103"/>
    <mergeCell ref="B104:I104"/>
    <mergeCell ref="B105:I105"/>
    <mergeCell ref="B106:I106"/>
    <mergeCell ref="B107:I107"/>
    <mergeCell ref="B108:I108"/>
    <mergeCell ref="B109:I109"/>
    <mergeCell ref="B110:I110"/>
    <mergeCell ref="B111:I111"/>
    <mergeCell ref="B112:I112"/>
    <mergeCell ref="B113:I113"/>
    <mergeCell ref="B114:I114"/>
    <mergeCell ref="B115:I115"/>
    <mergeCell ref="B116:I116"/>
    <mergeCell ref="B117:I117"/>
    <mergeCell ref="B118:I118"/>
    <mergeCell ref="B119:I119"/>
    <mergeCell ref="B120:I120"/>
    <mergeCell ref="B121:I121"/>
    <mergeCell ref="B122:I122"/>
    <mergeCell ref="B123:I123"/>
    <mergeCell ref="B124:I124"/>
    <mergeCell ref="B125:I125"/>
    <mergeCell ref="B126:I126"/>
    <mergeCell ref="B127:I127"/>
    <mergeCell ref="B128:I128"/>
    <mergeCell ref="B129:I129"/>
    <mergeCell ref="B130:I130"/>
    <mergeCell ref="B131:I131"/>
    <mergeCell ref="B132:I132"/>
    <mergeCell ref="B133:I133"/>
    <mergeCell ref="B134:I134"/>
    <mergeCell ref="B135:I135"/>
    <mergeCell ref="B136:I136"/>
    <mergeCell ref="B137:I137"/>
    <mergeCell ref="B138:I138"/>
    <mergeCell ref="B139:I139"/>
    <mergeCell ref="B140:I140"/>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P3:P4"/>
    <mergeCell ref="Q3:Q4"/>
    <mergeCell ref="R2:R4"/>
    <mergeCell ref="S2:S4"/>
    <mergeCell ref="T2:T4"/>
    <mergeCell ref="U3:U4"/>
    <mergeCell ref="V3:V4"/>
    <mergeCell ref="W3:W4"/>
    <mergeCell ref="X3:X4"/>
    <mergeCell ref="Y3:Y4"/>
    <mergeCell ref="Z3:Z4"/>
    <mergeCell ref="AA3:AA4"/>
    <mergeCell ref="AB3:AB4"/>
    <mergeCell ref="AC3:AC4"/>
    <mergeCell ref="AD3:AD4"/>
    <mergeCell ref="AE2:AE4"/>
    <mergeCell ref="AF2:AF4"/>
    <mergeCell ref="AG2:AG4"/>
    <mergeCell ref="AH2:AH4"/>
    <mergeCell ref="AI2:AI4"/>
    <mergeCell ref="AJ2:AJ4"/>
    <mergeCell ref="AK2:AK4"/>
    <mergeCell ref="AL2:AL4"/>
    <mergeCell ref="AM2:AM4"/>
    <mergeCell ref="AN2:AN4"/>
    <mergeCell ref="AO2:AO4"/>
    <mergeCell ref="AP2:AP4"/>
    <mergeCell ref="AQ2:AQ4"/>
    <mergeCell ref="AR2:AR4"/>
    <mergeCell ref="AS2:AS4"/>
    <mergeCell ref="AT2:AT4"/>
    <mergeCell ref="AU2:AU4"/>
    <mergeCell ref="AV2:AV4"/>
  </mergeCells>
  <conditionalFormatting sqref="E9">
    <cfRule type="duplicateValues" dxfId="0" priority="5"/>
  </conditionalFormatting>
  <conditionalFormatting sqref="E15">
    <cfRule type="duplicateValues" dxfId="0" priority="6"/>
  </conditionalFormatting>
  <conditionalFormatting sqref="E17">
    <cfRule type="duplicateValues" dxfId="0" priority="7"/>
  </conditionalFormatting>
  <conditionalFormatting sqref="E19">
    <cfRule type="duplicateValues" dxfId="0" priority="1"/>
  </conditionalFormatting>
  <conditionalFormatting sqref="E40">
    <cfRule type="duplicateValues" dxfId="0" priority="3"/>
  </conditionalFormatting>
  <pageMargins left="0.75" right="0.75" top="1" bottom="1" header="0.5" footer="0.5"/>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57"/>
  <sheetViews>
    <sheetView topLeftCell="A3" workbookViewId="0">
      <selection activeCell="F15" sqref="F15"/>
    </sheetView>
  </sheetViews>
  <sheetFormatPr defaultColWidth="9" defaultRowHeight="13.5"/>
  <cols>
    <col min="1" max="1" width="6.63333333333333" style="77" customWidth="1"/>
    <col min="2" max="2" width="35.8833333333333" style="77" customWidth="1"/>
    <col min="3" max="3" width="9" style="79" customWidth="1"/>
    <col min="4" max="4" width="10.6583333333333" style="79" customWidth="1"/>
    <col min="5" max="5" width="13.4166666666667" style="79" customWidth="1"/>
    <col min="6" max="6" width="12.3083333333333" style="79" customWidth="1"/>
    <col min="7" max="7" width="10.0666666666667" style="79" customWidth="1"/>
    <col min="8" max="8" width="9" style="79" hidden="1" customWidth="1"/>
    <col min="9" max="9" width="7.5" style="77" customWidth="1"/>
    <col min="10" max="10" width="36.025" style="77" customWidth="1"/>
    <col min="11" max="11" width="12.8583333333333" style="77" customWidth="1"/>
    <col min="12" max="12" width="13.3" style="77" customWidth="1"/>
    <col min="13" max="13" width="9" style="77"/>
    <col min="14" max="14" width="10.1" style="77" customWidth="1"/>
    <col min="15" max="15" width="12.6333333333333" style="77"/>
    <col min="16" max="16384" width="9" style="77"/>
  </cols>
  <sheetData>
    <row r="1" s="77" customFormat="1" ht="58" customHeight="1" spans="1:15">
      <c r="A1" s="80" t="s">
        <v>1541</v>
      </c>
      <c r="B1" s="80"/>
      <c r="C1" s="80"/>
      <c r="D1" s="80"/>
      <c r="E1" s="80"/>
      <c r="F1" s="80"/>
      <c r="G1" s="80"/>
      <c r="H1" s="80"/>
      <c r="I1" s="80"/>
      <c r="J1" s="80"/>
      <c r="K1" s="80"/>
      <c r="L1" s="80"/>
      <c r="M1" s="80"/>
      <c r="N1" s="80"/>
      <c r="O1" s="80"/>
    </row>
    <row r="2" s="77" customFormat="1" ht="18.75" spans="1:15">
      <c r="A2" s="81" t="s">
        <v>1</v>
      </c>
      <c r="B2" s="82" t="s">
        <v>3</v>
      </c>
      <c r="C2" s="81" t="s">
        <v>908</v>
      </c>
      <c r="D2" s="83" t="s">
        <v>909</v>
      </c>
      <c r="E2" s="84"/>
      <c r="F2" s="84" t="s">
        <v>910</v>
      </c>
      <c r="G2" s="85"/>
      <c r="H2" s="85"/>
      <c r="I2" s="81" t="s">
        <v>1</v>
      </c>
      <c r="J2" s="81"/>
      <c r="K2" s="81" t="s">
        <v>908</v>
      </c>
      <c r="L2" s="99" t="s">
        <v>909</v>
      </c>
      <c r="M2" s="81"/>
      <c r="N2" s="81" t="s">
        <v>910</v>
      </c>
      <c r="O2" s="81"/>
    </row>
    <row r="3" s="3" customFormat="1" ht="75" spans="1:15">
      <c r="A3" s="81"/>
      <c r="B3" s="82"/>
      <c r="C3" s="86"/>
      <c r="D3" s="84"/>
      <c r="E3" s="87" t="s">
        <v>911</v>
      </c>
      <c r="F3" s="84" t="s">
        <v>912</v>
      </c>
      <c r="G3" s="85" t="s">
        <v>913</v>
      </c>
      <c r="H3" s="85"/>
      <c r="I3" s="81"/>
      <c r="J3" s="100"/>
      <c r="K3" s="100"/>
      <c r="L3" s="100"/>
      <c r="M3" s="100" t="s">
        <v>911</v>
      </c>
      <c r="N3" s="100" t="s">
        <v>912</v>
      </c>
      <c r="O3" s="100" t="s">
        <v>913</v>
      </c>
    </row>
    <row r="4" s="3" customFormat="1" ht="38" customHeight="1" spans="1:15">
      <c r="A4" s="86" t="s">
        <v>31</v>
      </c>
      <c r="B4" s="88"/>
      <c r="C4" s="86">
        <f t="shared" ref="C4:F4" si="0">C5+C33+C49+K20+K24+K44+K53+K54</f>
        <v>28</v>
      </c>
      <c r="D4" s="86">
        <f t="shared" si="0"/>
        <v>19826.377</v>
      </c>
      <c r="E4" s="86"/>
      <c r="F4" s="86">
        <f t="shared" si="0"/>
        <v>15911.59</v>
      </c>
      <c r="G4" s="85">
        <f t="shared" ref="G4:G57" si="1">F4/H4</f>
        <v>1</v>
      </c>
      <c r="H4" s="86">
        <v>15911.59</v>
      </c>
      <c r="I4" s="81"/>
      <c r="J4" s="81"/>
      <c r="K4" s="298"/>
      <c r="L4" s="100"/>
      <c r="M4" s="100"/>
      <c r="N4" s="100"/>
      <c r="O4" s="100"/>
    </row>
    <row r="5" s="3" customFormat="1" ht="38" customHeight="1" spans="1:15">
      <c r="A5" s="155" t="s">
        <v>914</v>
      </c>
      <c r="B5" s="290" t="s">
        <v>915</v>
      </c>
      <c r="C5" s="155">
        <f t="shared" ref="C5:F5" si="2">C6+C13+C18+C21+C26</f>
        <v>22</v>
      </c>
      <c r="D5" s="155">
        <f t="shared" si="2"/>
        <v>15747.733</v>
      </c>
      <c r="E5" s="155"/>
      <c r="F5" s="155">
        <f t="shared" si="2"/>
        <v>11972.89</v>
      </c>
      <c r="G5" s="291">
        <f t="shared" si="1"/>
        <v>0.752463455883416</v>
      </c>
      <c r="H5" s="86">
        <v>15911.59</v>
      </c>
      <c r="I5" s="290"/>
      <c r="J5" s="155"/>
      <c r="K5" s="290"/>
      <c r="L5" s="155"/>
      <c r="M5" s="290"/>
      <c r="N5" s="155"/>
      <c r="O5" s="290"/>
    </row>
    <row r="6" s="78" customFormat="1" ht="28" customHeight="1" spans="1:15">
      <c r="A6" s="292" t="s">
        <v>916</v>
      </c>
      <c r="B6" s="293" t="s">
        <v>917</v>
      </c>
      <c r="C6" s="294">
        <f t="shared" ref="C6:F6" si="3">C7+C8+C9+C10+C11+C12</f>
        <v>16</v>
      </c>
      <c r="D6" s="294">
        <f t="shared" si="3"/>
        <v>14940.27</v>
      </c>
      <c r="E6" s="294"/>
      <c r="F6" s="294">
        <f t="shared" si="3"/>
        <v>7426.78</v>
      </c>
      <c r="G6" s="294"/>
      <c r="H6" s="86">
        <v>15911.59</v>
      </c>
      <c r="I6" s="292">
        <v>8</v>
      </c>
      <c r="J6" s="299" t="s">
        <v>918</v>
      </c>
      <c r="K6" s="300"/>
      <c r="L6" s="299"/>
      <c r="M6" s="300"/>
      <c r="N6" s="300"/>
      <c r="O6" s="301">
        <f t="shared" ref="O6:O57" si="4">N6/H5</f>
        <v>0</v>
      </c>
    </row>
    <row r="7" s="78" customFormat="1" ht="28" customHeight="1" spans="1:15">
      <c r="A7" s="292">
        <v>1</v>
      </c>
      <c r="B7" s="293" t="s">
        <v>919</v>
      </c>
      <c r="C7" s="294">
        <v>5</v>
      </c>
      <c r="D7" s="294">
        <v>3638.12</v>
      </c>
      <c r="E7" s="294" t="s">
        <v>920</v>
      </c>
      <c r="F7" s="294">
        <v>1690</v>
      </c>
      <c r="G7" s="291">
        <f t="shared" si="1"/>
        <v>0.106211887058427</v>
      </c>
      <c r="H7" s="86">
        <v>15911.59</v>
      </c>
      <c r="I7" s="294">
        <v>9</v>
      </c>
      <c r="J7" s="294" t="s">
        <v>921</v>
      </c>
      <c r="K7" s="294">
        <v>1</v>
      </c>
      <c r="L7" s="294">
        <v>3.144</v>
      </c>
      <c r="M7" s="294" t="s">
        <v>922</v>
      </c>
      <c r="N7" s="294">
        <v>1608.7</v>
      </c>
      <c r="O7" s="301">
        <f t="shared" si="4"/>
        <v>0.101102403970942</v>
      </c>
    </row>
    <row r="8" s="78" customFormat="1" ht="28" customHeight="1" spans="1:15">
      <c r="A8" s="292">
        <v>2</v>
      </c>
      <c r="B8" s="293" t="s">
        <v>923</v>
      </c>
      <c r="C8" s="294">
        <v>6</v>
      </c>
      <c r="D8" s="294">
        <v>6</v>
      </c>
      <c r="E8" s="294" t="s">
        <v>929</v>
      </c>
      <c r="F8" s="295">
        <v>2195.03</v>
      </c>
      <c r="G8" s="291">
        <f t="shared" si="1"/>
        <v>0.137951644053171</v>
      </c>
      <c r="H8" s="86">
        <v>15911.59</v>
      </c>
      <c r="I8" s="294" t="s">
        <v>925</v>
      </c>
      <c r="J8" s="294" t="s">
        <v>926</v>
      </c>
      <c r="K8" s="294">
        <f t="shared" ref="K8:N8" si="5">SUM(K9:K12)</f>
        <v>3</v>
      </c>
      <c r="L8" s="294">
        <f t="shared" si="5"/>
        <v>1062</v>
      </c>
      <c r="M8" s="294">
        <f t="shared" si="5"/>
        <v>0</v>
      </c>
      <c r="N8" s="294">
        <f t="shared" si="5"/>
        <v>1150</v>
      </c>
      <c r="O8" s="301">
        <f t="shared" si="4"/>
        <v>0.0722743610160895</v>
      </c>
    </row>
    <row r="9" s="3" customFormat="1" ht="28" customHeight="1" spans="1:15">
      <c r="A9" s="155">
        <v>3</v>
      </c>
      <c r="B9" s="290" t="s">
        <v>927</v>
      </c>
      <c r="C9" s="295"/>
      <c r="D9" s="295"/>
      <c r="E9" s="295"/>
      <c r="F9" s="295"/>
      <c r="G9" s="291">
        <f t="shared" si="1"/>
        <v>0</v>
      </c>
      <c r="H9" s="86">
        <v>15911.59</v>
      </c>
      <c r="I9" s="295">
        <v>1</v>
      </c>
      <c r="J9" s="295" t="s">
        <v>928</v>
      </c>
      <c r="K9" s="295">
        <v>1</v>
      </c>
      <c r="L9" s="295">
        <v>1055</v>
      </c>
      <c r="M9" s="295" t="s">
        <v>929</v>
      </c>
      <c r="N9" s="295">
        <v>50</v>
      </c>
      <c r="O9" s="301">
        <f t="shared" si="4"/>
        <v>0.00314236352243868</v>
      </c>
    </row>
    <row r="10" s="3" customFormat="1" ht="28" customHeight="1" spans="1:15">
      <c r="A10" s="155">
        <v>4</v>
      </c>
      <c r="B10" s="290" t="s">
        <v>930</v>
      </c>
      <c r="C10" s="295">
        <v>5</v>
      </c>
      <c r="D10" s="295">
        <v>11296.15</v>
      </c>
      <c r="E10" s="295" t="s">
        <v>920</v>
      </c>
      <c r="F10" s="295">
        <v>3541.75</v>
      </c>
      <c r="G10" s="291">
        <f t="shared" si="1"/>
        <v>0.222589320111944</v>
      </c>
      <c r="H10" s="86">
        <v>15911.59</v>
      </c>
      <c r="I10" s="295">
        <v>2</v>
      </c>
      <c r="J10" s="295" t="s">
        <v>931</v>
      </c>
      <c r="K10" s="295">
        <v>1</v>
      </c>
      <c r="L10" s="295">
        <v>6</v>
      </c>
      <c r="M10" s="295" t="s">
        <v>922</v>
      </c>
      <c r="N10" s="295">
        <v>500</v>
      </c>
      <c r="O10" s="301">
        <f t="shared" si="4"/>
        <v>0.0314236352243868</v>
      </c>
    </row>
    <row r="11" s="3" customFormat="1" ht="28" customHeight="1" spans="1:15">
      <c r="A11" s="155">
        <v>5</v>
      </c>
      <c r="B11" s="290" t="s">
        <v>359</v>
      </c>
      <c r="C11" s="295"/>
      <c r="D11" s="295"/>
      <c r="E11" s="295"/>
      <c r="F11" s="295"/>
      <c r="G11" s="291">
        <f t="shared" si="1"/>
        <v>0</v>
      </c>
      <c r="H11" s="86">
        <v>15911.59</v>
      </c>
      <c r="I11" s="295">
        <v>3</v>
      </c>
      <c r="J11" s="295" t="s">
        <v>932</v>
      </c>
      <c r="K11" s="295"/>
      <c r="L11" s="295"/>
      <c r="M11" s="295"/>
      <c r="N11" s="295"/>
      <c r="O11" s="301">
        <f t="shared" si="4"/>
        <v>0</v>
      </c>
    </row>
    <row r="12" s="3" customFormat="1" ht="28" customHeight="1" spans="1:15">
      <c r="A12" s="155">
        <v>6</v>
      </c>
      <c r="B12" s="290" t="s">
        <v>371</v>
      </c>
      <c r="C12" s="295"/>
      <c r="D12" s="295"/>
      <c r="E12" s="295"/>
      <c r="F12" s="295"/>
      <c r="G12" s="291">
        <f t="shared" si="1"/>
        <v>0</v>
      </c>
      <c r="H12" s="86">
        <v>15911.59</v>
      </c>
      <c r="I12" s="295">
        <v>4</v>
      </c>
      <c r="J12" s="295" t="s">
        <v>934</v>
      </c>
      <c r="K12" s="295">
        <v>1</v>
      </c>
      <c r="L12" s="295">
        <v>1</v>
      </c>
      <c r="M12" s="295" t="s">
        <v>1221</v>
      </c>
      <c r="N12" s="295">
        <v>600</v>
      </c>
      <c r="O12" s="301">
        <f t="shared" si="4"/>
        <v>0.0377083622692641</v>
      </c>
    </row>
    <row r="13" s="3" customFormat="1" ht="28" customHeight="1" spans="1:15">
      <c r="A13" s="165" t="s">
        <v>935</v>
      </c>
      <c r="B13" s="290" t="s">
        <v>936</v>
      </c>
      <c r="C13" s="295">
        <f t="shared" ref="C13:F13" si="6">SUM(C14:C17)</f>
        <v>1</v>
      </c>
      <c r="D13" s="295">
        <f t="shared" si="6"/>
        <v>1</v>
      </c>
      <c r="E13" s="295">
        <f t="shared" si="6"/>
        <v>0</v>
      </c>
      <c r="F13" s="295">
        <f t="shared" si="6"/>
        <v>3000</v>
      </c>
      <c r="G13" s="291">
        <f t="shared" si="1"/>
        <v>0.188541811346321</v>
      </c>
      <c r="H13" s="86">
        <v>15911.59</v>
      </c>
      <c r="I13" s="295" t="s">
        <v>937</v>
      </c>
      <c r="J13" s="295" t="s">
        <v>938</v>
      </c>
      <c r="K13" s="295">
        <f t="shared" ref="K13:N13" si="7">SUM(K14:K19)</f>
        <v>0</v>
      </c>
      <c r="L13" s="295">
        <f t="shared" si="7"/>
        <v>0</v>
      </c>
      <c r="M13" s="295">
        <f t="shared" si="7"/>
        <v>0</v>
      </c>
      <c r="N13" s="295">
        <f t="shared" si="7"/>
        <v>0</v>
      </c>
      <c r="O13" s="301">
        <f t="shared" si="4"/>
        <v>0</v>
      </c>
    </row>
    <row r="14" s="3" customFormat="1" ht="28" customHeight="1" spans="1:15">
      <c r="A14" s="165">
        <v>1</v>
      </c>
      <c r="B14" s="290" t="s">
        <v>939</v>
      </c>
      <c r="C14" s="295"/>
      <c r="D14" s="295"/>
      <c r="E14" s="295"/>
      <c r="F14" s="295"/>
      <c r="G14" s="291">
        <f t="shared" si="1"/>
        <v>0</v>
      </c>
      <c r="H14" s="86">
        <v>15911.59</v>
      </c>
      <c r="I14" s="295">
        <v>1</v>
      </c>
      <c r="J14" s="295" t="s">
        <v>940</v>
      </c>
      <c r="K14" s="295"/>
      <c r="L14" s="295"/>
      <c r="M14" s="295"/>
      <c r="N14" s="295"/>
      <c r="O14" s="301">
        <f t="shared" si="4"/>
        <v>0</v>
      </c>
    </row>
    <row r="15" s="3" customFormat="1" ht="28" customHeight="1" spans="1:15">
      <c r="A15" s="165">
        <v>2</v>
      </c>
      <c r="B15" s="290" t="s">
        <v>941</v>
      </c>
      <c r="C15" s="295"/>
      <c r="D15" s="295"/>
      <c r="E15" s="295"/>
      <c r="F15" s="295"/>
      <c r="G15" s="291">
        <f t="shared" si="1"/>
        <v>0</v>
      </c>
      <c r="H15" s="86">
        <v>15911.59</v>
      </c>
      <c r="I15" s="295">
        <v>2</v>
      </c>
      <c r="J15" s="295" t="s">
        <v>943</v>
      </c>
      <c r="K15" s="295"/>
      <c r="L15" s="295"/>
      <c r="M15" s="295"/>
      <c r="N15" s="295"/>
      <c r="O15" s="301">
        <f t="shared" si="4"/>
        <v>0</v>
      </c>
    </row>
    <row r="16" s="3" customFormat="1" ht="28" customHeight="1" spans="1:15">
      <c r="A16" s="165">
        <v>3</v>
      </c>
      <c r="B16" s="290" t="s">
        <v>944</v>
      </c>
      <c r="C16" s="295">
        <v>1</v>
      </c>
      <c r="D16" s="295">
        <v>1</v>
      </c>
      <c r="E16" s="295" t="s">
        <v>929</v>
      </c>
      <c r="F16" s="295">
        <v>3000</v>
      </c>
      <c r="G16" s="291">
        <f t="shared" si="1"/>
        <v>0.188541811346321</v>
      </c>
      <c r="H16" s="86">
        <v>15911.59</v>
      </c>
      <c r="I16" s="295">
        <v>3</v>
      </c>
      <c r="J16" s="302" t="s">
        <v>945</v>
      </c>
      <c r="K16" s="295"/>
      <c r="L16" s="295"/>
      <c r="M16" s="295"/>
      <c r="N16" s="295"/>
      <c r="O16" s="301">
        <f t="shared" si="4"/>
        <v>0</v>
      </c>
    </row>
    <row r="17" s="3" customFormat="1" ht="28" customHeight="1" spans="1:15">
      <c r="A17" s="165">
        <v>4</v>
      </c>
      <c r="B17" s="290" t="s">
        <v>946</v>
      </c>
      <c r="C17" s="295"/>
      <c r="D17" s="295"/>
      <c r="E17" s="295"/>
      <c r="F17" s="295"/>
      <c r="G17" s="291">
        <f t="shared" si="1"/>
        <v>0</v>
      </c>
      <c r="H17" s="86">
        <v>15911.59</v>
      </c>
      <c r="I17" s="295">
        <v>4</v>
      </c>
      <c r="J17" s="295" t="s">
        <v>947</v>
      </c>
      <c r="K17" s="295"/>
      <c r="L17" s="295"/>
      <c r="M17" s="295"/>
      <c r="N17" s="295"/>
      <c r="O17" s="301">
        <f t="shared" si="4"/>
        <v>0</v>
      </c>
    </row>
    <row r="18" s="3" customFormat="1" ht="28" customHeight="1" spans="1:15">
      <c r="A18" s="155" t="s">
        <v>937</v>
      </c>
      <c r="B18" s="290" t="s">
        <v>948</v>
      </c>
      <c r="C18" s="295">
        <f t="shared" ref="C18:F18" si="8">SUM(C19:C20)</f>
        <v>4</v>
      </c>
      <c r="D18" s="295">
        <f t="shared" si="8"/>
        <v>6.463</v>
      </c>
      <c r="E18" s="295">
        <f t="shared" si="8"/>
        <v>0</v>
      </c>
      <c r="F18" s="295">
        <f t="shared" si="8"/>
        <v>1446.11</v>
      </c>
      <c r="G18" s="291">
        <f t="shared" si="1"/>
        <v>0.0908840662686758</v>
      </c>
      <c r="H18" s="86">
        <v>15911.59</v>
      </c>
      <c r="I18" s="295">
        <v>5</v>
      </c>
      <c r="J18" s="295" t="s">
        <v>949</v>
      </c>
      <c r="K18" s="295"/>
      <c r="L18" s="295"/>
      <c r="M18" s="295"/>
      <c r="N18" s="295"/>
      <c r="O18" s="301">
        <f t="shared" si="4"/>
        <v>0</v>
      </c>
    </row>
    <row r="19" s="3" customFormat="1" ht="28" customHeight="1" spans="1:15">
      <c r="A19" s="155">
        <v>1</v>
      </c>
      <c r="B19" s="290" t="s">
        <v>950</v>
      </c>
      <c r="C19" s="295">
        <v>4</v>
      </c>
      <c r="D19" s="295">
        <v>6.463</v>
      </c>
      <c r="E19" s="295" t="s">
        <v>922</v>
      </c>
      <c r="F19" s="295">
        <v>1446.11</v>
      </c>
      <c r="G19" s="291">
        <f t="shared" si="1"/>
        <v>0.0908840662686758</v>
      </c>
      <c r="H19" s="86">
        <v>15911.59</v>
      </c>
      <c r="I19" s="295">
        <v>6</v>
      </c>
      <c r="J19" s="302" t="s">
        <v>951</v>
      </c>
      <c r="K19" s="295"/>
      <c r="L19" s="295"/>
      <c r="M19" s="295"/>
      <c r="N19" s="295"/>
      <c r="O19" s="301">
        <f t="shared" si="4"/>
        <v>0</v>
      </c>
    </row>
    <row r="20" s="3" customFormat="1" ht="28" customHeight="1" spans="1:15">
      <c r="A20" s="155">
        <v>2</v>
      </c>
      <c r="B20" s="290" t="s">
        <v>952</v>
      </c>
      <c r="C20" s="295"/>
      <c r="D20" s="295"/>
      <c r="E20" s="295"/>
      <c r="F20" s="295"/>
      <c r="G20" s="291">
        <f t="shared" si="1"/>
        <v>0</v>
      </c>
      <c r="H20" s="86">
        <v>15911.59</v>
      </c>
      <c r="I20" s="295" t="s">
        <v>953</v>
      </c>
      <c r="J20" s="295" t="s">
        <v>954</v>
      </c>
      <c r="K20" s="295">
        <f t="shared" ref="K20:N20" si="9">SUM(K21:K23)</f>
        <v>0</v>
      </c>
      <c r="L20" s="295">
        <f t="shared" si="9"/>
        <v>0</v>
      </c>
      <c r="M20" s="295">
        <f t="shared" si="9"/>
        <v>0</v>
      </c>
      <c r="N20" s="295">
        <f t="shared" si="9"/>
        <v>0</v>
      </c>
      <c r="O20" s="301">
        <f t="shared" si="4"/>
        <v>0</v>
      </c>
    </row>
    <row r="21" s="3" customFormat="1" ht="28" customHeight="1" spans="1:15">
      <c r="A21" s="155" t="s">
        <v>955</v>
      </c>
      <c r="B21" s="290" t="s">
        <v>956</v>
      </c>
      <c r="C21" s="295">
        <f t="shared" ref="C21:F21" si="10">SUM(C22:C25)</f>
        <v>0</v>
      </c>
      <c r="D21" s="295">
        <f t="shared" si="10"/>
        <v>0</v>
      </c>
      <c r="E21" s="295">
        <f t="shared" si="10"/>
        <v>0</v>
      </c>
      <c r="F21" s="295">
        <f t="shared" si="10"/>
        <v>0</v>
      </c>
      <c r="G21" s="291">
        <f t="shared" si="1"/>
        <v>0</v>
      </c>
      <c r="H21" s="86">
        <v>15911.59</v>
      </c>
      <c r="I21" s="295">
        <v>1</v>
      </c>
      <c r="J21" s="295" t="s">
        <v>957</v>
      </c>
      <c r="K21" s="295"/>
      <c r="L21" s="295"/>
      <c r="M21" s="295"/>
      <c r="N21" s="295"/>
      <c r="O21" s="301">
        <f t="shared" si="4"/>
        <v>0</v>
      </c>
    </row>
    <row r="22" s="3" customFormat="1" ht="28" customHeight="1" spans="1:15">
      <c r="A22" s="155">
        <v>1</v>
      </c>
      <c r="B22" s="290" t="s">
        <v>958</v>
      </c>
      <c r="C22" s="295"/>
      <c r="D22" s="295"/>
      <c r="E22" s="295"/>
      <c r="F22" s="295"/>
      <c r="G22" s="291">
        <f t="shared" si="1"/>
        <v>0</v>
      </c>
      <c r="H22" s="86">
        <v>15911.59</v>
      </c>
      <c r="I22" s="295">
        <v>2</v>
      </c>
      <c r="J22" s="295" t="s">
        <v>959</v>
      </c>
      <c r="K22" s="295"/>
      <c r="L22" s="295"/>
      <c r="M22" s="295"/>
      <c r="N22" s="295"/>
      <c r="O22" s="301">
        <f t="shared" si="4"/>
        <v>0</v>
      </c>
    </row>
    <row r="23" s="3" customFormat="1" ht="28" customHeight="1" spans="1:15">
      <c r="A23" s="155">
        <v>2</v>
      </c>
      <c r="B23" s="290" t="s">
        <v>960</v>
      </c>
      <c r="C23" s="295"/>
      <c r="D23" s="295"/>
      <c r="E23" s="295"/>
      <c r="F23" s="295"/>
      <c r="G23" s="291">
        <f t="shared" si="1"/>
        <v>0</v>
      </c>
      <c r="H23" s="86">
        <v>15911.59</v>
      </c>
      <c r="I23" s="295">
        <v>3</v>
      </c>
      <c r="J23" s="295" t="s">
        <v>961</v>
      </c>
      <c r="K23" s="295"/>
      <c r="L23" s="295"/>
      <c r="M23" s="295"/>
      <c r="N23" s="295"/>
      <c r="O23" s="301">
        <f t="shared" si="4"/>
        <v>0</v>
      </c>
    </row>
    <row r="24" s="3" customFormat="1" ht="28" customHeight="1" spans="1:15">
      <c r="A24" s="155">
        <v>3</v>
      </c>
      <c r="B24" s="290" t="s">
        <v>962</v>
      </c>
      <c r="C24" s="295"/>
      <c r="D24" s="295"/>
      <c r="E24" s="295"/>
      <c r="F24" s="295"/>
      <c r="G24" s="291">
        <f t="shared" si="1"/>
        <v>0</v>
      </c>
      <c r="H24" s="86">
        <v>15911.59</v>
      </c>
      <c r="I24" s="295" t="s">
        <v>963</v>
      </c>
      <c r="J24" s="295" t="s">
        <v>964</v>
      </c>
      <c r="K24" s="295">
        <f t="shared" ref="K24:N24" si="11">K25+K27+K31+K38</f>
        <v>0</v>
      </c>
      <c r="L24" s="295">
        <f t="shared" si="11"/>
        <v>0</v>
      </c>
      <c r="M24" s="295">
        <f t="shared" si="11"/>
        <v>0</v>
      </c>
      <c r="N24" s="295">
        <f t="shared" si="11"/>
        <v>0</v>
      </c>
      <c r="O24" s="301">
        <f t="shared" si="4"/>
        <v>0</v>
      </c>
    </row>
    <row r="25" s="3" customFormat="1" ht="28" customHeight="1" spans="1:15">
      <c r="A25" s="155">
        <v>4</v>
      </c>
      <c r="B25" s="290" t="s">
        <v>965</v>
      </c>
      <c r="C25" s="295"/>
      <c r="D25" s="295"/>
      <c r="E25" s="295"/>
      <c r="F25" s="295"/>
      <c r="G25" s="291">
        <f t="shared" si="1"/>
        <v>0</v>
      </c>
      <c r="H25" s="86">
        <v>15911.59</v>
      </c>
      <c r="I25" s="295" t="s">
        <v>916</v>
      </c>
      <c r="J25" s="295" t="s">
        <v>966</v>
      </c>
      <c r="K25" s="295">
        <f t="shared" ref="K25:N25" si="12">K26</f>
        <v>0</v>
      </c>
      <c r="L25" s="295">
        <f t="shared" si="12"/>
        <v>0</v>
      </c>
      <c r="M25" s="295">
        <f t="shared" si="12"/>
        <v>0</v>
      </c>
      <c r="N25" s="295">
        <f t="shared" si="12"/>
        <v>0</v>
      </c>
      <c r="O25" s="301">
        <f t="shared" si="4"/>
        <v>0</v>
      </c>
    </row>
    <row r="26" s="3" customFormat="1" ht="28" customHeight="1" spans="1:15">
      <c r="A26" s="155" t="s">
        <v>967</v>
      </c>
      <c r="B26" s="290" t="s">
        <v>968</v>
      </c>
      <c r="C26" s="295">
        <f t="shared" ref="C26:F26" si="13">SUM(C27:C32)</f>
        <v>1</v>
      </c>
      <c r="D26" s="295">
        <f t="shared" si="13"/>
        <v>800</v>
      </c>
      <c r="E26" s="295">
        <f t="shared" si="13"/>
        <v>0</v>
      </c>
      <c r="F26" s="295">
        <f t="shared" si="13"/>
        <v>100</v>
      </c>
      <c r="G26" s="291">
        <f t="shared" si="1"/>
        <v>0.00628472704487735</v>
      </c>
      <c r="H26" s="86">
        <v>15911.59</v>
      </c>
      <c r="I26" s="295">
        <v>1</v>
      </c>
      <c r="J26" s="295" t="s">
        <v>969</v>
      </c>
      <c r="K26" s="295"/>
      <c r="L26" s="295"/>
      <c r="M26" s="295"/>
      <c r="N26" s="295"/>
      <c r="O26" s="301">
        <f t="shared" si="4"/>
        <v>0</v>
      </c>
    </row>
    <row r="27" s="3" customFormat="1" ht="28" customHeight="1" spans="1:15">
      <c r="A27" s="155">
        <v>1</v>
      </c>
      <c r="B27" s="290" t="s">
        <v>970</v>
      </c>
      <c r="C27" s="295">
        <v>1</v>
      </c>
      <c r="D27" s="295">
        <v>800</v>
      </c>
      <c r="E27" s="295" t="s">
        <v>972</v>
      </c>
      <c r="F27" s="295">
        <v>100</v>
      </c>
      <c r="G27" s="291">
        <f t="shared" si="1"/>
        <v>0.00628472704487735</v>
      </c>
      <c r="H27" s="86">
        <v>15911.59</v>
      </c>
      <c r="I27" s="295" t="s">
        <v>935</v>
      </c>
      <c r="J27" s="295" t="s">
        <v>870</v>
      </c>
      <c r="K27" s="295">
        <f t="shared" ref="K27:N27" si="14">SUM(K28:K30)</f>
        <v>0</v>
      </c>
      <c r="L27" s="295">
        <f t="shared" si="14"/>
        <v>0</v>
      </c>
      <c r="M27" s="295">
        <f t="shared" si="14"/>
        <v>0</v>
      </c>
      <c r="N27" s="295">
        <f t="shared" si="14"/>
        <v>0</v>
      </c>
      <c r="O27" s="301">
        <f t="shared" si="4"/>
        <v>0</v>
      </c>
    </row>
    <row r="28" s="3" customFormat="1" ht="28" customHeight="1" spans="1:15">
      <c r="A28" s="155">
        <v>2</v>
      </c>
      <c r="B28" s="290" t="s">
        <v>971</v>
      </c>
      <c r="C28" s="295"/>
      <c r="D28" s="295"/>
      <c r="E28" s="295"/>
      <c r="F28" s="295"/>
      <c r="G28" s="291">
        <f t="shared" si="1"/>
        <v>0</v>
      </c>
      <c r="H28" s="86">
        <v>15911.59</v>
      </c>
      <c r="I28" s="295">
        <v>1</v>
      </c>
      <c r="J28" s="295" t="s">
        <v>973</v>
      </c>
      <c r="K28" s="295"/>
      <c r="L28" s="295"/>
      <c r="M28" s="295"/>
      <c r="N28" s="295"/>
      <c r="O28" s="301">
        <f t="shared" si="4"/>
        <v>0</v>
      </c>
    </row>
    <row r="29" s="3" customFormat="1" ht="28" customHeight="1" spans="1:15">
      <c r="A29" s="155">
        <v>3</v>
      </c>
      <c r="B29" s="290" t="s">
        <v>975</v>
      </c>
      <c r="C29" s="295"/>
      <c r="D29" s="295"/>
      <c r="E29" s="295"/>
      <c r="F29" s="295"/>
      <c r="G29" s="291">
        <f t="shared" si="1"/>
        <v>0</v>
      </c>
      <c r="H29" s="86">
        <v>15911.59</v>
      </c>
      <c r="I29" s="295">
        <v>2</v>
      </c>
      <c r="J29" s="295" t="s">
        <v>976</v>
      </c>
      <c r="K29" s="295"/>
      <c r="L29" s="295"/>
      <c r="M29" s="295"/>
      <c r="N29" s="295"/>
      <c r="O29" s="301">
        <f t="shared" si="4"/>
        <v>0</v>
      </c>
    </row>
    <row r="30" s="3" customFormat="1" ht="28" customHeight="1" spans="1:15">
      <c r="A30" s="155">
        <v>4</v>
      </c>
      <c r="B30" s="290" t="s">
        <v>977</v>
      </c>
      <c r="C30" s="295"/>
      <c r="D30" s="295"/>
      <c r="E30" s="295"/>
      <c r="F30" s="295"/>
      <c r="G30" s="291">
        <f t="shared" si="1"/>
        <v>0</v>
      </c>
      <c r="H30" s="86">
        <v>15911.59</v>
      </c>
      <c r="I30" s="295">
        <v>3</v>
      </c>
      <c r="J30" s="295" t="s">
        <v>978</v>
      </c>
      <c r="K30" s="295"/>
      <c r="L30" s="295"/>
      <c r="M30" s="295"/>
      <c r="N30" s="295"/>
      <c r="O30" s="301">
        <f t="shared" si="4"/>
        <v>0</v>
      </c>
    </row>
    <row r="31" s="3" customFormat="1" ht="28" customHeight="1" spans="1:15">
      <c r="A31" s="155">
        <v>5</v>
      </c>
      <c r="B31" s="290" t="s">
        <v>979</v>
      </c>
      <c r="C31" s="295"/>
      <c r="D31" s="295"/>
      <c r="E31" s="295"/>
      <c r="F31" s="295"/>
      <c r="G31" s="291">
        <f t="shared" si="1"/>
        <v>0</v>
      </c>
      <c r="H31" s="86">
        <v>15911.59</v>
      </c>
      <c r="I31" s="295" t="s">
        <v>937</v>
      </c>
      <c r="J31" s="295" t="s">
        <v>980</v>
      </c>
      <c r="K31" s="295">
        <f t="shared" ref="K31:N31" si="15">SUM(K32:K37)</f>
        <v>0</v>
      </c>
      <c r="L31" s="295">
        <f t="shared" si="15"/>
        <v>0</v>
      </c>
      <c r="M31" s="295">
        <f t="shared" si="15"/>
        <v>0</v>
      </c>
      <c r="N31" s="295">
        <f t="shared" si="15"/>
        <v>0</v>
      </c>
      <c r="O31" s="301">
        <f t="shared" si="4"/>
        <v>0</v>
      </c>
    </row>
    <row r="32" s="3" customFormat="1" ht="28" customHeight="1" spans="1:15">
      <c r="A32" s="155">
        <v>6</v>
      </c>
      <c r="B32" s="290" t="s">
        <v>981</v>
      </c>
      <c r="C32" s="295"/>
      <c r="D32" s="295"/>
      <c r="E32" s="295"/>
      <c r="F32" s="295"/>
      <c r="G32" s="291">
        <f t="shared" si="1"/>
        <v>0</v>
      </c>
      <c r="H32" s="86">
        <v>15911.59</v>
      </c>
      <c r="I32" s="295">
        <v>1</v>
      </c>
      <c r="J32" s="295" t="s">
        <v>880</v>
      </c>
      <c r="K32" s="295"/>
      <c r="L32" s="295"/>
      <c r="M32" s="295"/>
      <c r="N32" s="295"/>
      <c r="O32" s="301">
        <f t="shared" si="4"/>
        <v>0</v>
      </c>
    </row>
    <row r="33" s="3" customFormat="1" ht="28" customHeight="1" spans="1:15">
      <c r="A33" s="155" t="s">
        <v>982</v>
      </c>
      <c r="B33" s="296" t="s">
        <v>983</v>
      </c>
      <c r="C33" s="297">
        <f t="shared" ref="C33:F33" si="16">C34+C37+C41+C44+C48</f>
        <v>1</v>
      </c>
      <c r="D33" s="297">
        <f t="shared" si="16"/>
        <v>3000</v>
      </c>
      <c r="E33" s="297" t="s">
        <v>990</v>
      </c>
      <c r="F33" s="297">
        <f t="shared" si="16"/>
        <v>480</v>
      </c>
      <c r="G33" s="291">
        <f t="shared" si="1"/>
        <v>0.0301666898154113</v>
      </c>
      <c r="H33" s="86">
        <v>15911.59</v>
      </c>
      <c r="I33" s="295">
        <v>2</v>
      </c>
      <c r="J33" s="295" t="s">
        <v>881</v>
      </c>
      <c r="K33" s="295"/>
      <c r="L33" s="295"/>
      <c r="M33" s="295"/>
      <c r="N33" s="295"/>
      <c r="O33" s="301">
        <f t="shared" si="4"/>
        <v>0</v>
      </c>
    </row>
    <row r="34" s="3" customFormat="1" ht="28" customHeight="1" spans="1:15">
      <c r="A34" s="155" t="s">
        <v>916</v>
      </c>
      <c r="B34" s="296" t="s">
        <v>984</v>
      </c>
      <c r="C34" s="297">
        <f t="shared" ref="C34:F34" si="17">SUM(C35:C36)</f>
        <v>0</v>
      </c>
      <c r="D34" s="297">
        <f t="shared" si="17"/>
        <v>0</v>
      </c>
      <c r="E34" s="297" t="s">
        <v>990</v>
      </c>
      <c r="F34" s="297">
        <f t="shared" si="17"/>
        <v>0</v>
      </c>
      <c r="G34" s="291">
        <f t="shared" si="1"/>
        <v>0</v>
      </c>
      <c r="H34" s="86">
        <v>15911.59</v>
      </c>
      <c r="I34" s="295">
        <v>3</v>
      </c>
      <c r="J34" s="295" t="s">
        <v>882</v>
      </c>
      <c r="K34" s="295"/>
      <c r="L34" s="295"/>
      <c r="M34" s="295"/>
      <c r="N34" s="295"/>
      <c r="O34" s="301">
        <f t="shared" si="4"/>
        <v>0</v>
      </c>
    </row>
    <row r="35" s="3" customFormat="1" ht="28" customHeight="1" spans="1:15">
      <c r="A35" s="155">
        <v>1</v>
      </c>
      <c r="B35" s="296" t="s">
        <v>985</v>
      </c>
      <c r="C35" s="297"/>
      <c r="D35" s="295"/>
      <c r="E35" s="295"/>
      <c r="F35" s="295"/>
      <c r="G35" s="291">
        <f t="shared" si="1"/>
        <v>0</v>
      </c>
      <c r="H35" s="86">
        <v>15911.59</v>
      </c>
      <c r="I35" s="295">
        <v>4</v>
      </c>
      <c r="J35" s="295" t="s">
        <v>883</v>
      </c>
      <c r="K35" s="295"/>
      <c r="L35" s="295"/>
      <c r="M35" s="295"/>
      <c r="N35" s="295"/>
      <c r="O35" s="301">
        <f t="shared" si="4"/>
        <v>0</v>
      </c>
    </row>
    <row r="36" s="3" customFormat="1" ht="28" customHeight="1" spans="1:15">
      <c r="A36" s="155">
        <v>2</v>
      </c>
      <c r="B36" s="296" t="s">
        <v>986</v>
      </c>
      <c r="C36" s="297"/>
      <c r="D36" s="295"/>
      <c r="E36" s="295"/>
      <c r="F36" s="295"/>
      <c r="G36" s="291">
        <f t="shared" si="1"/>
        <v>0</v>
      </c>
      <c r="H36" s="86">
        <v>15911.59</v>
      </c>
      <c r="I36" s="295">
        <v>5</v>
      </c>
      <c r="J36" s="295" t="s">
        <v>884</v>
      </c>
      <c r="K36" s="295"/>
      <c r="L36" s="295"/>
      <c r="M36" s="295"/>
      <c r="N36" s="295"/>
      <c r="O36" s="301">
        <f t="shared" si="4"/>
        <v>0</v>
      </c>
    </row>
    <row r="37" s="3" customFormat="1" ht="28" customHeight="1" spans="1:15">
      <c r="A37" s="155" t="s">
        <v>935</v>
      </c>
      <c r="B37" s="296" t="s">
        <v>507</v>
      </c>
      <c r="C37" s="297">
        <f t="shared" ref="C37:F37" si="18">SUM(C38:C40)</f>
        <v>1</v>
      </c>
      <c r="D37" s="297">
        <f t="shared" si="18"/>
        <v>3000</v>
      </c>
      <c r="E37" s="297">
        <f t="shared" si="18"/>
        <v>0</v>
      </c>
      <c r="F37" s="297">
        <f t="shared" si="18"/>
        <v>480</v>
      </c>
      <c r="G37" s="291">
        <f t="shared" si="1"/>
        <v>0.0301666898154113</v>
      </c>
      <c r="H37" s="86">
        <v>15911.59</v>
      </c>
      <c r="I37" s="295">
        <v>6</v>
      </c>
      <c r="J37" s="295" t="s">
        <v>885</v>
      </c>
      <c r="K37" s="295"/>
      <c r="L37" s="295"/>
      <c r="M37" s="295"/>
      <c r="N37" s="295"/>
      <c r="O37" s="301">
        <f t="shared" si="4"/>
        <v>0</v>
      </c>
    </row>
    <row r="38" s="3" customFormat="1" ht="28" customHeight="1" spans="1:15">
      <c r="A38" s="155">
        <v>1</v>
      </c>
      <c r="B38" s="296" t="s">
        <v>987</v>
      </c>
      <c r="C38" s="297"/>
      <c r="D38" s="295"/>
      <c r="E38" s="295"/>
      <c r="F38" s="295"/>
      <c r="G38" s="291">
        <f t="shared" si="1"/>
        <v>0</v>
      </c>
      <c r="H38" s="86">
        <v>15911.59</v>
      </c>
      <c r="I38" s="295" t="s">
        <v>955</v>
      </c>
      <c r="J38" s="295" t="s">
        <v>988</v>
      </c>
      <c r="K38" s="295">
        <f t="shared" ref="K38:N38" si="19">SUM(K39:K43)</f>
        <v>0</v>
      </c>
      <c r="L38" s="295">
        <f t="shared" si="19"/>
        <v>0</v>
      </c>
      <c r="M38" s="295">
        <f t="shared" si="19"/>
        <v>0</v>
      </c>
      <c r="N38" s="295">
        <f t="shared" si="19"/>
        <v>0</v>
      </c>
      <c r="O38" s="301">
        <f t="shared" si="4"/>
        <v>0</v>
      </c>
    </row>
    <row r="39" s="3" customFormat="1" ht="28" customHeight="1" spans="1:15">
      <c r="A39" s="155">
        <v>2</v>
      </c>
      <c r="B39" s="296" t="s">
        <v>989</v>
      </c>
      <c r="C39" s="295">
        <v>1</v>
      </c>
      <c r="D39" s="295">
        <v>3000</v>
      </c>
      <c r="E39" s="295" t="s">
        <v>990</v>
      </c>
      <c r="F39" s="295">
        <v>480</v>
      </c>
      <c r="G39" s="291">
        <f t="shared" si="1"/>
        <v>0.0301666898154113</v>
      </c>
      <c r="H39" s="86">
        <v>15911.59</v>
      </c>
      <c r="I39" s="295">
        <v>1</v>
      </c>
      <c r="J39" s="295" t="s">
        <v>887</v>
      </c>
      <c r="K39" s="295"/>
      <c r="L39" s="295"/>
      <c r="M39" s="295"/>
      <c r="N39" s="295"/>
      <c r="O39" s="301">
        <f t="shared" si="4"/>
        <v>0</v>
      </c>
    </row>
    <row r="40" s="3" customFormat="1" ht="28" customHeight="1" spans="1:15">
      <c r="A40" s="155">
        <v>3</v>
      </c>
      <c r="B40" s="296" t="s">
        <v>991</v>
      </c>
      <c r="C40" s="297"/>
      <c r="D40" s="295"/>
      <c r="E40" s="295"/>
      <c r="F40" s="295"/>
      <c r="G40" s="291">
        <f t="shared" si="1"/>
        <v>0</v>
      </c>
      <c r="H40" s="86">
        <v>15911.59</v>
      </c>
      <c r="I40" s="295">
        <v>2</v>
      </c>
      <c r="J40" s="295" t="s">
        <v>888</v>
      </c>
      <c r="K40" s="295"/>
      <c r="L40" s="295"/>
      <c r="M40" s="295"/>
      <c r="N40" s="295"/>
      <c r="O40" s="301">
        <f t="shared" si="4"/>
        <v>0</v>
      </c>
    </row>
    <row r="41" s="3" customFormat="1" ht="28" customHeight="1" spans="1:15">
      <c r="A41" s="155" t="s">
        <v>937</v>
      </c>
      <c r="B41" s="296" t="s">
        <v>992</v>
      </c>
      <c r="C41" s="297">
        <f t="shared" ref="C41:F41" si="20">SUM(C42:C43)</f>
        <v>0</v>
      </c>
      <c r="D41" s="297">
        <f t="shared" si="20"/>
        <v>0</v>
      </c>
      <c r="E41" s="297">
        <f t="shared" si="20"/>
        <v>0</v>
      </c>
      <c r="F41" s="297">
        <f t="shared" si="20"/>
        <v>0</v>
      </c>
      <c r="G41" s="291">
        <f t="shared" si="1"/>
        <v>0</v>
      </c>
      <c r="H41" s="86">
        <v>15911.59</v>
      </c>
      <c r="I41" s="295">
        <v>3</v>
      </c>
      <c r="J41" s="295" t="s">
        <v>889</v>
      </c>
      <c r="K41" s="295"/>
      <c r="L41" s="295"/>
      <c r="M41" s="295"/>
      <c r="N41" s="295"/>
      <c r="O41" s="301">
        <f t="shared" si="4"/>
        <v>0</v>
      </c>
    </row>
    <row r="42" s="3" customFormat="1" ht="28" customHeight="1" spans="1:15">
      <c r="A42" s="155">
        <v>1</v>
      </c>
      <c r="B42" s="296" t="s">
        <v>993</v>
      </c>
      <c r="C42" s="297"/>
      <c r="D42" s="295"/>
      <c r="E42" s="295"/>
      <c r="F42" s="295"/>
      <c r="G42" s="291">
        <f t="shared" si="1"/>
        <v>0</v>
      </c>
      <c r="H42" s="86">
        <v>15911.59</v>
      </c>
      <c r="I42" s="295">
        <v>4</v>
      </c>
      <c r="J42" s="295" t="s">
        <v>890</v>
      </c>
      <c r="K42" s="295"/>
      <c r="L42" s="295"/>
      <c r="M42" s="295"/>
      <c r="N42" s="295"/>
      <c r="O42" s="301">
        <f t="shared" si="4"/>
        <v>0</v>
      </c>
    </row>
    <row r="43" s="3" customFormat="1" ht="28" customHeight="1" spans="1:15">
      <c r="A43" s="155">
        <v>2</v>
      </c>
      <c r="B43" s="296" t="s">
        <v>994</v>
      </c>
      <c r="C43" s="297"/>
      <c r="D43" s="295"/>
      <c r="E43" s="295"/>
      <c r="F43" s="295"/>
      <c r="G43" s="291">
        <f t="shared" si="1"/>
        <v>0</v>
      </c>
      <c r="H43" s="86">
        <v>15911.59</v>
      </c>
      <c r="I43" s="295">
        <v>5</v>
      </c>
      <c r="J43" s="295" t="s">
        <v>891</v>
      </c>
      <c r="K43" s="295"/>
      <c r="L43" s="295"/>
      <c r="M43" s="295"/>
      <c r="N43" s="295"/>
      <c r="O43" s="301">
        <f t="shared" si="4"/>
        <v>0</v>
      </c>
    </row>
    <row r="44" s="3" customFormat="1" ht="28" customHeight="1" spans="1:15">
      <c r="A44" s="155" t="s">
        <v>955</v>
      </c>
      <c r="B44" s="296" t="s">
        <v>995</v>
      </c>
      <c r="C44" s="297">
        <f t="shared" ref="C44:F44" si="21">SUM(C45:C47)</f>
        <v>0</v>
      </c>
      <c r="D44" s="297">
        <f t="shared" si="21"/>
        <v>0</v>
      </c>
      <c r="E44" s="297">
        <f t="shared" si="21"/>
        <v>0</v>
      </c>
      <c r="F44" s="297">
        <f t="shared" si="21"/>
        <v>0</v>
      </c>
      <c r="G44" s="291">
        <f t="shared" si="1"/>
        <v>0</v>
      </c>
      <c r="H44" s="86">
        <v>15911.59</v>
      </c>
      <c r="I44" s="295" t="s">
        <v>996</v>
      </c>
      <c r="J44" s="295" t="s">
        <v>997</v>
      </c>
      <c r="K44" s="295">
        <f t="shared" ref="K44:N44" si="22">K45+K48</f>
        <v>0</v>
      </c>
      <c r="L44" s="295">
        <f t="shared" si="22"/>
        <v>0</v>
      </c>
      <c r="M44" s="295">
        <f t="shared" si="22"/>
        <v>0</v>
      </c>
      <c r="N44" s="295">
        <f t="shared" si="22"/>
        <v>0</v>
      </c>
      <c r="O44" s="301">
        <f t="shared" si="4"/>
        <v>0</v>
      </c>
    </row>
    <row r="45" s="3" customFormat="1" ht="28" customHeight="1" spans="1:15">
      <c r="A45" s="155"/>
      <c r="B45" s="296" t="s">
        <v>998</v>
      </c>
      <c r="C45" s="297"/>
      <c r="D45" s="295"/>
      <c r="E45" s="295"/>
      <c r="F45" s="295"/>
      <c r="G45" s="291">
        <f t="shared" si="1"/>
        <v>0</v>
      </c>
      <c r="H45" s="86">
        <v>15911.59</v>
      </c>
      <c r="I45" s="295" t="s">
        <v>916</v>
      </c>
      <c r="J45" s="295" t="s">
        <v>999</v>
      </c>
      <c r="K45" s="295">
        <f t="shared" ref="K45:N45" si="23">SUM(K46:K47)</f>
        <v>0</v>
      </c>
      <c r="L45" s="295">
        <f t="shared" si="23"/>
        <v>0</v>
      </c>
      <c r="M45" s="295">
        <f t="shared" si="23"/>
        <v>0</v>
      </c>
      <c r="N45" s="295">
        <f t="shared" si="23"/>
        <v>0</v>
      </c>
      <c r="O45" s="301">
        <f t="shared" si="4"/>
        <v>0</v>
      </c>
    </row>
    <row r="46" s="3" customFormat="1" ht="28" customHeight="1" spans="1:15">
      <c r="A46" s="155"/>
      <c r="B46" s="296" t="s">
        <v>1000</v>
      </c>
      <c r="C46" s="297"/>
      <c r="D46" s="295"/>
      <c r="E46" s="295"/>
      <c r="F46" s="295"/>
      <c r="G46" s="291">
        <f t="shared" si="1"/>
        <v>0</v>
      </c>
      <c r="H46" s="86">
        <v>15911.59</v>
      </c>
      <c r="I46" s="295">
        <v>1</v>
      </c>
      <c r="J46" s="295" t="s">
        <v>1001</v>
      </c>
      <c r="K46" s="295"/>
      <c r="L46" s="295"/>
      <c r="M46" s="295"/>
      <c r="N46" s="295"/>
      <c r="O46" s="301">
        <f t="shared" si="4"/>
        <v>0</v>
      </c>
    </row>
    <row r="47" s="3" customFormat="1" ht="28" customHeight="1" spans="1:15">
      <c r="A47" s="155"/>
      <c r="B47" s="296" t="s">
        <v>1002</v>
      </c>
      <c r="C47" s="297"/>
      <c r="D47" s="295"/>
      <c r="E47" s="295"/>
      <c r="F47" s="295"/>
      <c r="G47" s="291">
        <f t="shared" si="1"/>
        <v>0</v>
      </c>
      <c r="H47" s="86">
        <v>15911.59</v>
      </c>
      <c r="I47" s="295">
        <v>2</v>
      </c>
      <c r="J47" s="295" t="s">
        <v>1003</v>
      </c>
      <c r="K47" s="295"/>
      <c r="L47" s="295"/>
      <c r="M47" s="295"/>
      <c r="N47" s="295"/>
      <c r="O47" s="301">
        <f t="shared" si="4"/>
        <v>0</v>
      </c>
    </row>
    <row r="48" s="3" customFormat="1" ht="28" customHeight="1" spans="1:15">
      <c r="A48" s="155" t="s">
        <v>967</v>
      </c>
      <c r="B48" s="296" t="s">
        <v>1004</v>
      </c>
      <c r="C48" s="295"/>
      <c r="D48" s="295"/>
      <c r="E48" s="295"/>
      <c r="F48" s="96"/>
      <c r="G48" s="291">
        <f t="shared" si="1"/>
        <v>0</v>
      </c>
      <c r="H48" s="86">
        <v>15911.59</v>
      </c>
      <c r="I48" s="295" t="s">
        <v>935</v>
      </c>
      <c r="J48" s="295" t="s">
        <v>1005</v>
      </c>
      <c r="K48" s="295">
        <f t="shared" ref="K48:N48" si="24">SUM(K49:K52)</f>
        <v>0</v>
      </c>
      <c r="L48" s="295">
        <f t="shared" si="24"/>
        <v>0</v>
      </c>
      <c r="M48" s="295">
        <f t="shared" si="24"/>
        <v>0</v>
      </c>
      <c r="N48" s="295">
        <f t="shared" si="24"/>
        <v>0</v>
      </c>
      <c r="O48" s="301">
        <f t="shared" si="4"/>
        <v>0</v>
      </c>
    </row>
    <row r="49" s="3" customFormat="1" ht="28" customHeight="1" spans="1:15">
      <c r="A49" s="155" t="s">
        <v>1006</v>
      </c>
      <c r="B49" s="296" t="s">
        <v>1007</v>
      </c>
      <c r="C49" s="297">
        <f t="shared" ref="C49:F49" si="25">C50+K8+K13</f>
        <v>5</v>
      </c>
      <c r="D49" s="297">
        <f t="shared" si="25"/>
        <v>1078.644</v>
      </c>
      <c r="E49" s="297" t="e">
        <f t="shared" si="25"/>
        <v>#VALUE!</v>
      </c>
      <c r="F49" s="297">
        <f t="shared" si="25"/>
        <v>3458.7</v>
      </c>
      <c r="G49" s="291">
        <f t="shared" si="1"/>
        <v>0.217369854301173</v>
      </c>
      <c r="H49" s="86">
        <v>15911.59</v>
      </c>
      <c r="I49" s="295">
        <v>1</v>
      </c>
      <c r="J49" s="295" t="s">
        <v>897</v>
      </c>
      <c r="K49" s="295"/>
      <c r="L49" s="295"/>
      <c r="M49" s="295"/>
      <c r="N49" s="295"/>
      <c r="O49" s="301">
        <f t="shared" si="4"/>
        <v>0</v>
      </c>
    </row>
    <row r="50" s="3" customFormat="1" ht="28" customHeight="1" spans="1:15">
      <c r="A50" s="155" t="s">
        <v>916</v>
      </c>
      <c r="B50" s="296" t="s">
        <v>1008</v>
      </c>
      <c r="C50" s="297">
        <f t="shared" ref="C50:F50" si="26">C51+C52+C53+C54+C55+C56+C57+K6+K7</f>
        <v>2</v>
      </c>
      <c r="D50" s="297">
        <f t="shared" si="26"/>
        <v>16.644</v>
      </c>
      <c r="E50" s="297" t="e">
        <f t="shared" si="26"/>
        <v>#VALUE!</v>
      </c>
      <c r="F50" s="297">
        <f t="shared" si="26"/>
        <v>2308.7</v>
      </c>
      <c r="G50" s="291">
        <f t="shared" si="1"/>
        <v>0.145095493285083</v>
      </c>
      <c r="H50" s="86">
        <v>15911.59</v>
      </c>
      <c r="I50" s="295">
        <v>2</v>
      </c>
      <c r="J50" s="295" t="s">
        <v>898</v>
      </c>
      <c r="K50" s="295"/>
      <c r="L50" s="295"/>
      <c r="M50" s="295"/>
      <c r="N50" s="295"/>
      <c r="O50" s="301">
        <f t="shared" si="4"/>
        <v>0</v>
      </c>
    </row>
    <row r="51" s="3" customFormat="1" ht="28" customHeight="1" spans="1:15">
      <c r="A51" s="155">
        <v>1</v>
      </c>
      <c r="B51" s="296" t="s">
        <v>1009</v>
      </c>
      <c r="C51" s="297"/>
      <c r="D51" s="295"/>
      <c r="E51" s="295"/>
      <c r="F51" s="295"/>
      <c r="G51" s="291">
        <f t="shared" si="1"/>
        <v>0</v>
      </c>
      <c r="H51" s="86">
        <v>15911.59</v>
      </c>
      <c r="I51" s="295">
        <v>3</v>
      </c>
      <c r="J51" s="295" t="s">
        <v>899</v>
      </c>
      <c r="K51" s="295"/>
      <c r="L51" s="295"/>
      <c r="M51" s="295"/>
      <c r="N51" s="295"/>
      <c r="O51" s="301">
        <f t="shared" si="4"/>
        <v>0</v>
      </c>
    </row>
    <row r="52" s="3" customFormat="1" ht="28" customHeight="1" spans="1:15">
      <c r="A52" s="155">
        <v>2</v>
      </c>
      <c r="B52" s="296" t="s">
        <v>1010</v>
      </c>
      <c r="C52" s="297">
        <v>1</v>
      </c>
      <c r="D52" s="295">
        <v>13.5</v>
      </c>
      <c r="E52" s="295" t="s">
        <v>922</v>
      </c>
      <c r="F52" s="295">
        <v>700</v>
      </c>
      <c r="G52" s="291">
        <f t="shared" si="1"/>
        <v>0.0439930893141415</v>
      </c>
      <c r="H52" s="86">
        <v>15911.59</v>
      </c>
      <c r="I52" s="295">
        <v>4</v>
      </c>
      <c r="J52" s="295" t="s">
        <v>1011</v>
      </c>
      <c r="K52" s="295"/>
      <c r="L52" s="295"/>
      <c r="M52" s="295"/>
      <c r="N52" s="295"/>
      <c r="O52" s="301">
        <f t="shared" si="4"/>
        <v>0</v>
      </c>
    </row>
    <row r="53" s="3" customFormat="1" ht="28" customHeight="1" spans="1:15">
      <c r="A53" s="155">
        <v>3</v>
      </c>
      <c r="B53" s="296" t="s">
        <v>1012</v>
      </c>
      <c r="C53" s="297"/>
      <c r="D53" s="295"/>
      <c r="E53" s="295"/>
      <c r="F53" s="295"/>
      <c r="G53" s="291">
        <f t="shared" si="1"/>
        <v>0</v>
      </c>
      <c r="H53" s="86">
        <v>15911.59</v>
      </c>
      <c r="I53" s="295" t="s">
        <v>1013</v>
      </c>
      <c r="J53" s="295" t="s">
        <v>901</v>
      </c>
      <c r="K53" s="295"/>
      <c r="L53" s="295"/>
      <c r="M53" s="295"/>
      <c r="N53" s="295"/>
      <c r="O53" s="301">
        <f t="shared" si="4"/>
        <v>0</v>
      </c>
    </row>
    <row r="54" s="3" customFormat="1" ht="28" customHeight="1" spans="1:15">
      <c r="A54" s="155">
        <v>4</v>
      </c>
      <c r="B54" s="296" t="s">
        <v>1014</v>
      </c>
      <c r="C54" s="297"/>
      <c r="D54" s="295"/>
      <c r="E54" s="295"/>
      <c r="F54" s="295"/>
      <c r="G54" s="291">
        <f t="shared" si="1"/>
        <v>0</v>
      </c>
      <c r="H54" s="86">
        <v>15911.59</v>
      </c>
      <c r="I54" s="295" t="s">
        <v>1015</v>
      </c>
      <c r="J54" s="295" t="s">
        <v>903</v>
      </c>
      <c r="K54" s="295">
        <f t="shared" ref="K54:N54" si="27">SUM(K55:K56)</f>
        <v>0</v>
      </c>
      <c r="L54" s="295">
        <f t="shared" si="27"/>
        <v>0</v>
      </c>
      <c r="M54" s="295">
        <f t="shared" si="27"/>
        <v>0</v>
      </c>
      <c r="N54" s="295">
        <f t="shared" si="27"/>
        <v>0</v>
      </c>
      <c r="O54" s="301">
        <f t="shared" si="4"/>
        <v>0</v>
      </c>
    </row>
    <row r="55" s="3" customFormat="1" ht="28" customHeight="1" spans="1:15">
      <c r="A55" s="155">
        <v>5</v>
      </c>
      <c r="B55" s="296" t="s">
        <v>1016</v>
      </c>
      <c r="C55" s="297"/>
      <c r="D55" s="295"/>
      <c r="E55" s="295"/>
      <c r="F55" s="295"/>
      <c r="G55" s="291">
        <f t="shared" si="1"/>
        <v>0</v>
      </c>
      <c r="H55" s="86">
        <v>15911.59</v>
      </c>
      <c r="I55" s="295">
        <v>1</v>
      </c>
      <c r="J55" s="295" t="s">
        <v>1017</v>
      </c>
      <c r="K55" s="295"/>
      <c r="L55" s="295"/>
      <c r="M55" s="295"/>
      <c r="N55" s="295"/>
      <c r="O55" s="301">
        <f t="shared" si="4"/>
        <v>0</v>
      </c>
    </row>
    <row r="56" s="3" customFormat="1" ht="28" customHeight="1" spans="1:15">
      <c r="A56" s="155">
        <v>6</v>
      </c>
      <c r="B56" s="296" t="s">
        <v>1018</v>
      </c>
      <c r="C56" s="297"/>
      <c r="D56" s="295"/>
      <c r="E56" s="295"/>
      <c r="F56" s="295"/>
      <c r="G56" s="291">
        <f t="shared" si="1"/>
        <v>0</v>
      </c>
      <c r="H56" s="86">
        <v>15911.59</v>
      </c>
      <c r="I56" s="295">
        <v>2</v>
      </c>
      <c r="J56" s="295" t="s">
        <v>1019</v>
      </c>
      <c r="K56" s="295"/>
      <c r="L56" s="295"/>
      <c r="M56" s="295"/>
      <c r="N56" s="295"/>
      <c r="O56" s="301">
        <f t="shared" si="4"/>
        <v>0</v>
      </c>
    </row>
    <row r="57" s="77" customFormat="1" ht="36" spans="1:15">
      <c r="A57" s="155">
        <v>7</v>
      </c>
      <c r="B57" s="296" t="s">
        <v>1020</v>
      </c>
      <c r="C57" s="297"/>
      <c r="D57" s="295"/>
      <c r="E57" s="295"/>
      <c r="F57" s="295"/>
      <c r="G57" s="291">
        <f t="shared" si="1"/>
        <v>0</v>
      </c>
      <c r="H57" s="86">
        <v>15911.59</v>
      </c>
      <c r="I57" s="295"/>
      <c r="J57" s="295"/>
      <c r="K57" s="295"/>
      <c r="L57" s="295"/>
      <c r="M57" s="295"/>
      <c r="N57" s="295"/>
      <c r="O57" s="301">
        <f t="shared" si="4"/>
        <v>0</v>
      </c>
    </row>
  </sheetData>
  <mergeCells count="11">
    <mergeCell ref="A1:O1"/>
    <mergeCell ref="D2:E2"/>
    <mergeCell ref="F2:G2"/>
    <mergeCell ref="L2:M2"/>
    <mergeCell ref="N2:O2"/>
    <mergeCell ref="A4:B4"/>
    <mergeCell ref="A2:A3"/>
    <mergeCell ref="B2:B3"/>
    <mergeCell ref="C2:C3"/>
    <mergeCell ref="I2:I3"/>
    <mergeCell ref="K2:K3"/>
  </mergeCells>
  <pageMargins left="0.75" right="0.75" top="1" bottom="1" header="0.5" footer="0.5"/>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W69"/>
  <sheetViews>
    <sheetView view="pageBreakPreview" zoomScaleNormal="100" zoomScaleSheetLayoutView="100" topLeftCell="E1" workbookViewId="0">
      <selection activeCell="V8" sqref="V8"/>
    </sheetView>
  </sheetViews>
  <sheetFormatPr defaultColWidth="9" defaultRowHeight="13.5"/>
  <cols>
    <col min="1" max="1" width="5.11666666666667" style="5" customWidth="1"/>
    <col min="2" max="2" width="13.25" style="5" customWidth="1"/>
    <col min="3" max="3" width="10.7833333333333" style="5" customWidth="1"/>
    <col min="4" max="4" width="7.11666666666667" style="5" hidden="1" customWidth="1"/>
    <col min="5" max="5" width="19" style="5" customWidth="1"/>
    <col min="6" max="6" width="12.35" style="5" customWidth="1"/>
    <col min="7" max="7" width="8.55" style="270" customWidth="1"/>
    <col min="8" max="8" width="20.1333333333333" style="5" customWidth="1"/>
    <col min="9" max="9" width="38.575" style="7" customWidth="1"/>
    <col min="10" max="17" width="10.5833333333333" style="5" hidden="1" customWidth="1"/>
    <col min="18" max="18" width="12.6" style="5" hidden="1" customWidth="1"/>
    <col min="19" max="19" width="10.5833333333333" style="5" customWidth="1"/>
    <col min="20" max="20" width="10.5833333333333" style="7" customWidth="1"/>
    <col min="21" max="21" width="14.0833333333333" style="5" customWidth="1"/>
    <col min="22" max="22" width="11.3916666666667" style="5" customWidth="1"/>
    <col min="23" max="23" width="10.9416666666667" style="5" customWidth="1"/>
    <col min="24" max="24" width="11.45" style="5" customWidth="1"/>
    <col min="25" max="26" width="8.40833333333333" style="5" customWidth="1"/>
    <col min="27" max="27" width="10.25" style="5" customWidth="1"/>
    <col min="28" max="28" width="8.40833333333333" style="5" customWidth="1"/>
    <col min="29" max="29" width="12.1333333333333" style="5" hidden="1" customWidth="1"/>
    <col min="30" max="30" width="10.3833333333333" style="5" hidden="1" customWidth="1"/>
    <col min="31" max="31" width="41.1333333333333" style="7" hidden="1" customWidth="1"/>
    <col min="32" max="32" width="41.5" style="7" hidden="1" customWidth="1"/>
    <col min="33" max="34" width="9" style="5" hidden="1" customWidth="1"/>
    <col min="35" max="35" width="9" style="8" hidden="1" customWidth="1"/>
    <col min="36" max="39" width="9" style="5" hidden="1" customWidth="1"/>
    <col min="40" max="40" width="9" style="1" hidden="1" customWidth="1"/>
    <col min="41" max="41" width="9" style="9" hidden="1" customWidth="1"/>
    <col min="42" max="42" width="9" style="1" hidden="1" customWidth="1"/>
    <col min="43" max="44" width="9" style="5" hidden="1" customWidth="1"/>
    <col min="45" max="45" width="9" style="5" customWidth="1"/>
    <col min="46" max="46" width="14.8583333333333" style="238" customWidth="1"/>
    <col min="47" max="47" width="9" style="9" hidden="1" customWidth="1"/>
    <col min="48" max="16384" width="9" style="1"/>
  </cols>
  <sheetData>
    <row r="1" s="1" customFormat="1" ht="43" customHeight="1" spans="1:47">
      <c r="A1" s="10" t="s">
        <v>1533</v>
      </c>
      <c r="B1" s="10"/>
      <c r="C1" s="10"/>
      <c r="D1" s="246"/>
      <c r="E1" s="10"/>
      <c r="F1" s="10"/>
      <c r="G1" s="11"/>
      <c r="H1" s="10"/>
      <c r="I1" s="10"/>
      <c r="J1" s="246"/>
      <c r="K1" s="246"/>
      <c r="L1" s="246"/>
      <c r="M1" s="246"/>
      <c r="N1" s="246"/>
      <c r="O1" s="246"/>
      <c r="P1" s="246"/>
      <c r="Q1" s="246"/>
      <c r="R1" s="246"/>
      <c r="S1" s="10"/>
      <c r="T1" s="246"/>
      <c r="U1" s="10"/>
      <c r="V1" s="10"/>
      <c r="W1" s="10"/>
      <c r="X1" s="10"/>
      <c r="Y1" s="10"/>
      <c r="Z1" s="10"/>
      <c r="AA1" s="10"/>
      <c r="AB1" s="246"/>
      <c r="AC1" s="246"/>
      <c r="AD1" s="246"/>
      <c r="AE1" s="246"/>
      <c r="AF1" s="246"/>
      <c r="AG1" s="246"/>
      <c r="AH1" s="246"/>
      <c r="AI1" s="246"/>
      <c r="AJ1" s="246"/>
      <c r="AK1" s="246"/>
      <c r="AL1" s="246"/>
      <c r="AM1" s="246"/>
      <c r="AN1" s="246"/>
      <c r="AO1" s="246"/>
      <c r="AP1" s="246"/>
      <c r="AQ1" s="10"/>
      <c r="AR1" s="10"/>
      <c r="AS1" s="10"/>
      <c r="AT1" s="11"/>
      <c r="AU1" s="9"/>
    </row>
    <row r="2" s="1" customFormat="1" ht="30" customHeight="1" spans="1:47">
      <c r="A2" s="12" t="s">
        <v>1</v>
      </c>
      <c r="B2" s="13" t="s">
        <v>1047</v>
      </c>
      <c r="C2" s="14" t="s">
        <v>1048</v>
      </c>
      <c r="D2" s="15" t="s">
        <v>3</v>
      </c>
      <c r="E2" s="15" t="s">
        <v>4</v>
      </c>
      <c r="F2" s="15" t="s">
        <v>1049</v>
      </c>
      <c r="G2" s="16" t="s">
        <v>1050</v>
      </c>
      <c r="H2" s="15" t="s">
        <v>7</v>
      </c>
      <c r="I2" s="15" t="s">
        <v>1051</v>
      </c>
      <c r="J2" s="29" t="s">
        <v>3</v>
      </c>
      <c r="K2" s="29"/>
      <c r="L2" s="29"/>
      <c r="M2" s="29"/>
      <c r="N2" s="29"/>
      <c r="O2" s="29"/>
      <c r="P2" s="29"/>
      <c r="Q2" s="29"/>
      <c r="R2" s="30" t="s">
        <v>1052</v>
      </c>
      <c r="S2" s="30" t="s">
        <v>1053</v>
      </c>
      <c r="T2" s="30" t="s">
        <v>1054</v>
      </c>
      <c r="U2" s="38" t="s">
        <v>1055</v>
      </c>
      <c r="V2" s="39"/>
      <c r="W2" s="39"/>
      <c r="X2" s="39"/>
      <c r="Y2" s="39"/>
      <c r="Z2" s="39"/>
      <c r="AA2" s="39"/>
      <c r="AB2" s="46"/>
      <c r="AC2" s="47" t="s">
        <v>10</v>
      </c>
      <c r="AD2" s="47"/>
      <c r="AE2" s="15" t="s">
        <v>1056</v>
      </c>
      <c r="AF2" s="15" t="s">
        <v>1057</v>
      </c>
      <c r="AG2" s="15" t="s">
        <v>13</v>
      </c>
      <c r="AH2" s="15" t="s">
        <v>14</v>
      </c>
      <c r="AI2" s="54" t="s">
        <v>15</v>
      </c>
      <c r="AJ2" s="15" t="s">
        <v>16</v>
      </c>
      <c r="AK2" s="16" t="s">
        <v>17</v>
      </c>
      <c r="AL2" s="15" t="s">
        <v>18</v>
      </c>
      <c r="AM2" s="16" t="s">
        <v>19</v>
      </c>
      <c r="AN2" s="16" t="s">
        <v>20</v>
      </c>
      <c r="AO2" s="16" t="s">
        <v>1058</v>
      </c>
      <c r="AP2" s="16" t="s">
        <v>22</v>
      </c>
      <c r="AQ2" s="15" t="s">
        <v>1059</v>
      </c>
      <c r="AR2" s="15" t="s">
        <v>1060</v>
      </c>
      <c r="AS2" s="15" t="s">
        <v>1061</v>
      </c>
      <c r="AT2" s="15" t="s">
        <v>19</v>
      </c>
      <c r="AU2" s="15" t="s">
        <v>1062</v>
      </c>
    </row>
    <row r="3" s="1" customFormat="1" ht="32" customHeight="1" spans="1:47">
      <c r="A3" s="12"/>
      <c r="B3" s="13"/>
      <c r="C3" s="17"/>
      <c r="D3" s="15"/>
      <c r="E3" s="15"/>
      <c r="F3" s="15"/>
      <c r="G3" s="16"/>
      <c r="H3" s="15"/>
      <c r="I3" s="15"/>
      <c r="J3" s="30" t="s">
        <v>915</v>
      </c>
      <c r="K3" s="30" t="s">
        <v>983</v>
      </c>
      <c r="L3" s="30" t="s">
        <v>1007</v>
      </c>
      <c r="M3" s="30" t="s">
        <v>954</v>
      </c>
      <c r="N3" s="30" t="s">
        <v>964</v>
      </c>
      <c r="O3" s="30" t="s">
        <v>997</v>
      </c>
      <c r="P3" s="30" t="s">
        <v>1063</v>
      </c>
      <c r="Q3" s="30" t="s">
        <v>981</v>
      </c>
      <c r="R3" s="40"/>
      <c r="S3" s="40"/>
      <c r="T3" s="40"/>
      <c r="U3" s="41" t="s">
        <v>1064</v>
      </c>
      <c r="V3" s="30" t="s">
        <v>1065</v>
      </c>
      <c r="W3" s="30" t="s">
        <v>1066</v>
      </c>
      <c r="X3" s="42" t="s">
        <v>1067</v>
      </c>
      <c r="Y3" s="42" t="s">
        <v>1068</v>
      </c>
      <c r="Z3" s="42" t="s">
        <v>1069</v>
      </c>
      <c r="AA3" s="42" t="s">
        <v>1070</v>
      </c>
      <c r="AB3" s="48" t="s">
        <v>1071</v>
      </c>
      <c r="AC3" s="47" t="s">
        <v>31</v>
      </c>
      <c r="AD3" s="15" t="s">
        <v>32</v>
      </c>
      <c r="AE3" s="15"/>
      <c r="AF3" s="15"/>
      <c r="AG3" s="15"/>
      <c r="AH3" s="15"/>
      <c r="AI3" s="54"/>
      <c r="AJ3" s="15"/>
      <c r="AK3" s="16"/>
      <c r="AL3" s="15"/>
      <c r="AM3" s="16"/>
      <c r="AN3" s="16"/>
      <c r="AO3" s="16"/>
      <c r="AP3" s="16"/>
      <c r="AQ3" s="15"/>
      <c r="AR3" s="15"/>
      <c r="AS3" s="15"/>
      <c r="AT3" s="15"/>
      <c r="AU3" s="15"/>
    </row>
    <row r="4" s="1" customFormat="1" ht="33" customHeight="1" spans="1:47">
      <c r="A4" s="12"/>
      <c r="B4" s="13"/>
      <c r="C4" s="18"/>
      <c r="D4" s="15"/>
      <c r="E4" s="15"/>
      <c r="F4" s="15"/>
      <c r="G4" s="16"/>
      <c r="H4" s="15"/>
      <c r="I4" s="15"/>
      <c r="J4" s="31"/>
      <c r="K4" s="31"/>
      <c r="L4" s="31"/>
      <c r="M4" s="31"/>
      <c r="N4" s="31"/>
      <c r="O4" s="31"/>
      <c r="P4" s="31"/>
      <c r="Q4" s="31"/>
      <c r="R4" s="31"/>
      <c r="S4" s="31"/>
      <c r="T4" s="31"/>
      <c r="U4" s="43"/>
      <c r="V4" s="31"/>
      <c r="W4" s="31"/>
      <c r="X4" s="42"/>
      <c r="Y4" s="42"/>
      <c r="Z4" s="42"/>
      <c r="AA4" s="42"/>
      <c r="AB4" s="49"/>
      <c r="AC4" s="47"/>
      <c r="AD4" s="15"/>
      <c r="AE4" s="15"/>
      <c r="AF4" s="15"/>
      <c r="AG4" s="15"/>
      <c r="AH4" s="15"/>
      <c r="AI4" s="54"/>
      <c r="AJ4" s="15"/>
      <c r="AK4" s="16"/>
      <c r="AL4" s="15"/>
      <c r="AM4" s="16"/>
      <c r="AN4" s="16"/>
      <c r="AO4" s="16"/>
      <c r="AP4" s="16"/>
      <c r="AQ4" s="15"/>
      <c r="AR4" s="15"/>
      <c r="AS4" s="15"/>
      <c r="AT4" s="15"/>
      <c r="AU4" s="15"/>
    </row>
    <row r="5" s="2" customFormat="1" ht="41" customHeight="1" spans="1:47">
      <c r="A5" s="19" t="s">
        <v>31</v>
      </c>
      <c r="B5" s="19"/>
      <c r="C5" s="19"/>
      <c r="D5" s="19"/>
      <c r="E5" s="19"/>
      <c r="F5" s="19"/>
      <c r="G5" s="56"/>
      <c r="H5" s="19"/>
      <c r="I5" s="32"/>
      <c r="J5" s="19">
        <f t="shared" ref="J5:R5" si="0">SUM(J6:J32)</f>
        <v>22</v>
      </c>
      <c r="K5" s="19">
        <f t="shared" si="0"/>
        <v>0</v>
      </c>
      <c r="L5" s="19">
        <f t="shared" si="0"/>
        <v>5</v>
      </c>
      <c r="M5" s="19">
        <f t="shared" si="0"/>
        <v>0</v>
      </c>
      <c r="N5" s="19">
        <f t="shared" si="0"/>
        <v>0</v>
      </c>
      <c r="O5" s="19">
        <f t="shared" si="0"/>
        <v>0</v>
      </c>
      <c r="P5" s="19">
        <f t="shared" si="0"/>
        <v>0</v>
      </c>
      <c r="Q5" s="19">
        <f t="shared" si="0"/>
        <v>0</v>
      </c>
      <c r="R5" s="19">
        <f t="shared" si="0"/>
        <v>68699</v>
      </c>
      <c r="S5" s="19"/>
      <c r="T5" s="19"/>
      <c r="U5" s="19">
        <f t="shared" ref="U5:AD5" si="1">SUM(U6:U32)</f>
        <v>15281.59</v>
      </c>
      <c r="V5" s="19">
        <f t="shared" si="1"/>
        <v>8389</v>
      </c>
      <c r="W5" s="19">
        <f t="shared" si="1"/>
        <v>1000</v>
      </c>
      <c r="X5" s="19">
        <f t="shared" si="1"/>
        <v>5393.59</v>
      </c>
      <c r="Y5" s="19">
        <f t="shared" si="1"/>
        <v>0</v>
      </c>
      <c r="Z5" s="19">
        <f t="shared" si="1"/>
        <v>499</v>
      </c>
      <c r="AA5" s="19">
        <f t="shared" si="1"/>
        <v>0</v>
      </c>
      <c r="AB5" s="19">
        <f t="shared" si="1"/>
        <v>0</v>
      </c>
      <c r="AC5" s="19">
        <f t="shared" si="1"/>
        <v>26247</v>
      </c>
      <c r="AD5" s="19">
        <f t="shared" si="1"/>
        <v>14581</v>
      </c>
      <c r="AE5" s="32"/>
      <c r="AF5" s="32"/>
      <c r="AG5" s="19"/>
      <c r="AH5" s="19"/>
      <c r="AI5" s="55"/>
      <c r="AJ5" s="56"/>
      <c r="AK5" s="19"/>
      <c r="AL5" s="19"/>
      <c r="AM5" s="56"/>
      <c r="AN5" s="57"/>
      <c r="AO5" s="57"/>
      <c r="AP5" s="57"/>
      <c r="AQ5" s="261"/>
      <c r="AR5" s="261"/>
      <c r="AS5" s="261"/>
      <c r="AT5" s="289"/>
      <c r="AU5" s="67"/>
    </row>
    <row r="6" s="1" customFormat="1" ht="67.5" spans="1:47">
      <c r="A6" s="274">
        <v>1</v>
      </c>
      <c r="B6" s="274" t="s">
        <v>109</v>
      </c>
      <c r="C6" s="274">
        <v>2022</v>
      </c>
      <c r="D6" s="275" t="s">
        <v>98</v>
      </c>
      <c r="E6" s="275" t="s">
        <v>110</v>
      </c>
      <c r="F6" s="275" t="s">
        <v>45</v>
      </c>
      <c r="G6" s="276" t="s">
        <v>1413</v>
      </c>
      <c r="H6" s="275" t="s">
        <v>111</v>
      </c>
      <c r="I6" s="281" t="s">
        <v>1414</v>
      </c>
      <c r="J6" s="276">
        <v>1</v>
      </c>
      <c r="K6" s="275"/>
      <c r="L6" s="275"/>
      <c r="M6" s="275"/>
      <c r="N6" s="275"/>
      <c r="O6" s="275"/>
      <c r="P6" s="275"/>
      <c r="Q6" s="275"/>
      <c r="R6" s="276">
        <v>998</v>
      </c>
      <c r="S6" s="276" t="s">
        <v>115</v>
      </c>
      <c r="T6" s="282" t="s">
        <v>1077</v>
      </c>
      <c r="U6" s="285">
        <v>350</v>
      </c>
      <c r="V6" s="285">
        <v>350</v>
      </c>
      <c r="W6" s="285">
        <v>0</v>
      </c>
      <c r="X6" s="285">
        <v>0</v>
      </c>
      <c r="Y6" s="285">
        <v>0</v>
      </c>
      <c r="Z6" s="285">
        <v>0</v>
      </c>
      <c r="AA6" s="285">
        <v>0</v>
      </c>
      <c r="AB6" s="285"/>
      <c r="AC6" s="285">
        <v>285</v>
      </c>
      <c r="AD6" s="285">
        <v>66</v>
      </c>
      <c r="AE6" s="281" t="s">
        <v>1415</v>
      </c>
      <c r="AF6" s="281" t="s">
        <v>114</v>
      </c>
      <c r="AG6" s="275" t="s">
        <v>115</v>
      </c>
      <c r="AH6" s="275" t="s">
        <v>1077</v>
      </c>
      <c r="AI6" s="275" t="s">
        <v>80</v>
      </c>
      <c r="AJ6" s="275" t="s">
        <v>81</v>
      </c>
      <c r="AK6" s="275" t="s">
        <v>82</v>
      </c>
      <c r="AL6" s="275" t="s">
        <v>55</v>
      </c>
      <c r="AM6" s="275" t="s">
        <v>63</v>
      </c>
      <c r="AN6" s="275" t="s">
        <v>56</v>
      </c>
      <c r="AO6" s="133" t="s">
        <v>1078</v>
      </c>
      <c r="AP6" s="275"/>
      <c r="AQ6" s="274" t="s">
        <v>1079</v>
      </c>
      <c r="AR6" s="274" t="s">
        <v>1079</v>
      </c>
      <c r="AS6" s="274" t="s">
        <v>1079</v>
      </c>
      <c r="AT6" s="275"/>
      <c r="AU6" s="133" t="s">
        <v>1080</v>
      </c>
    </row>
    <row r="7" s="1" customFormat="1" ht="79" customHeight="1" spans="1:47">
      <c r="A7" s="274">
        <v>2</v>
      </c>
      <c r="B7" s="275" t="s">
        <v>1082</v>
      </c>
      <c r="C7" s="275">
        <v>2022</v>
      </c>
      <c r="D7" s="275" t="s">
        <v>98</v>
      </c>
      <c r="E7" s="275" t="s">
        <v>1416</v>
      </c>
      <c r="F7" s="277" t="s">
        <v>45</v>
      </c>
      <c r="G7" s="276" t="s">
        <v>1417</v>
      </c>
      <c r="H7" s="275" t="s">
        <v>1085</v>
      </c>
      <c r="I7" s="281" t="s">
        <v>1418</v>
      </c>
      <c r="J7" s="275">
        <v>1</v>
      </c>
      <c r="K7" s="275"/>
      <c r="L7" s="275"/>
      <c r="M7" s="275"/>
      <c r="N7" s="275"/>
      <c r="O7" s="275"/>
      <c r="P7" s="275"/>
      <c r="Q7" s="275"/>
      <c r="R7" s="275">
        <v>526</v>
      </c>
      <c r="S7" s="275" t="s">
        <v>115</v>
      </c>
      <c r="T7" s="275" t="s">
        <v>1077</v>
      </c>
      <c r="U7" s="275">
        <v>380</v>
      </c>
      <c r="V7" s="275">
        <v>380</v>
      </c>
      <c r="W7" s="285">
        <v>0</v>
      </c>
      <c r="X7" s="285">
        <v>0</v>
      </c>
      <c r="Y7" s="285">
        <v>0</v>
      </c>
      <c r="Z7" s="285">
        <v>0</v>
      </c>
      <c r="AA7" s="285">
        <v>0</v>
      </c>
      <c r="AB7" s="275"/>
      <c r="AC7" s="275">
        <v>172</v>
      </c>
      <c r="AD7" s="275">
        <v>52</v>
      </c>
      <c r="AE7" s="286" t="s">
        <v>1419</v>
      </c>
      <c r="AF7" s="286" t="s">
        <v>1420</v>
      </c>
      <c r="AG7" s="275" t="s">
        <v>115</v>
      </c>
      <c r="AH7" s="275" t="s">
        <v>1077</v>
      </c>
      <c r="AI7" s="287" t="s">
        <v>80</v>
      </c>
      <c r="AJ7" s="281" t="s">
        <v>1089</v>
      </c>
      <c r="AK7" s="275" t="s">
        <v>82</v>
      </c>
      <c r="AL7" s="288" t="s">
        <v>1090</v>
      </c>
      <c r="AM7" s="133" t="s">
        <v>108</v>
      </c>
      <c r="AN7" s="275" t="s">
        <v>56</v>
      </c>
      <c r="AO7" s="275" t="s">
        <v>1078</v>
      </c>
      <c r="AP7" s="154"/>
      <c r="AQ7" s="274" t="s">
        <v>1079</v>
      </c>
      <c r="AR7" s="274" t="s">
        <v>1079</v>
      </c>
      <c r="AS7" s="274" t="s">
        <v>1079</v>
      </c>
      <c r="AT7" s="275"/>
      <c r="AU7" s="128" t="s">
        <v>1091</v>
      </c>
    </row>
    <row r="8" s="1" customFormat="1" ht="98" customHeight="1" spans="1:47">
      <c r="A8" s="274">
        <v>3</v>
      </c>
      <c r="B8" s="275" t="s">
        <v>1092</v>
      </c>
      <c r="C8" s="275">
        <v>2022</v>
      </c>
      <c r="D8" s="275" t="s">
        <v>98</v>
      </c>
      <c r="E8" s="275" t="s">
        <v>1421</v>
      </c>
      <c r="F8" s="277" t="s">
        <v>45</v>
      </c>
      <c r="G8" s="276" t="s">
        <v>1417</v>
      </c>
      <c r="H8" s="275" t="s">
        <v>1094</v>
      </c>
      <c r="I8" s="281" t="s">
        <v>1422</v>
      </c>
      <c r="J8" s="275">
        <v>1</v>
      </c>
      <c r="K8" s="275"/>
      <c r="L8" s="275"/>
      <c r="M8" s="275"/>
      <c r="N8" s="275"/>
      <c r="O8" s="275"/>
      <c r="P8" s="275"/>
      <c r="Q8" s="275"/>
      <c r="R8" s="275">
        <v>452</v>
      </c>
      <c r="S8" s="275" t="s">
        <v>115</v>
      </c>
      <c r="T8" s="275" t="s">
        <v>1077</v>
      </c>
      <c r="U8" s="275">
        <v>200</v>
      </c>
      <c r="V8" s="275">
        <v>200</v>
      </c>
      <c r="W8" s="285">
        <v>0</v>
      </c>
      <c r="X8" s="285">
        <v>0</v>
      </c>
      <c r="Y8" s="285">
        <v>0</v>
      </c>
      <c r="Z8" s="285">
        <v>0</v>
      </c>
      <c r="AA8" s="285">
        <v>0</v>
      </c>
      <c r="AB8" s="275"/>
      <c r="AC8" s="275">
        <v>118</v>
      </c>
      <c r="AD8" s="275">
        <v>66</v>
      </c>
      <c r="AE8" s="286" t="s">
        <v>1423</v>
      </c>
      <c r="AF8" s="286" t="s">
        <v>1424</v>
      </c>
      <c r="AG8" s="275" t="s">
        <v>115</v>
      </c>
      <c r="AH8" s="275" t="s">
        <v>1077</v>
      </c>
      <c r="AI8" s="287" t="s">
        <v>80</v>
      </c>
      <c r="AJ8" s="281" t="s">
        <v>1089</v>
      </c>
      <c r="AK8" s="275" t="s">
        <v>82</v>
      </c>
      <c r="AL8" s="288" t="s">
        <v>1090</v>
      </c>
      <c r="AM8" s="133" t="s">
        <v>108</v>
      </c>
      <c r="AN8" s="275" t="s">
        <v>56</v>
      </c>
      <c r="AO8" s="275" t="s">
        <v>1078</v>
      </c>
      <c r="AP8" s="154"/>
      <c r="AQ8" s="274" t="s">
        <v>1079</v>
      </c>
      <c r="AR8" s="274" t="s">
        <v>1079</v>
      </c>
      <c r="AS8" s="274" t="s">
        <v>1079</v>
      </c>
      <c r="AT8" s="275"/>
      <c r="AU8" s="128" t="s">
        <v>1091</v>
      </c>
    </row>
    <row r="9" s="1" customFormat="1" ht="119" customHeight="1" spans="1:47">
      <c r="A9" s="274">
        <v>4</v>
      </c>
      <c r="B9" s="275" t="s">
        <v>1098</v>
      </c>
      <c r="C9" s="275">
        <v>2022</v>
      </c>
      <c r="D9" s="275" t="s">
        <v>98</v>
      </c>
      <c r="E9" s="275" t="s">
        <v>1099</v>
      </c>
      <c r="F9" s="277" t="s">
        <v>45</v>
      </c>
      <c r="G9" s="276" t="s">
        <v>1417</v>
      </c>
      <c r="H9" s="275" t="s">
        <v>1100</v>
      </c>
      <c r="I9" s="281" t="s">
        <v>1101</v>
      </c>
      <c r="J9" s="275">
        <v>1</v>
      </c>
      <c r="K9" s="275"/>
      <c r="L9" s="275"/>
      <c r="M9" s="275"/>
      <c r="N9" s="275"/>
      <c r="O9" s="275"/>
      <c r="P9" s="275"/>
      <c r="Q9" s="275"/>
      <c r="R9" s="275">
        <v>1367</v>
      </c>
      <c r="S9" s="276" t="s">
        <v>177</v>
      </c>
      <c r="T9" s="275" t="s">
        <v>1102</v>
      </c>
      <c r="U9" s="275">
        <v>380</v>
      </c>
      <c r="V9" s="275">
        <v>380</v>
      </c>
      <c r="W9" s="285">
        <v>0</v>
      </c>
      <c r="X9" s="285">
        <v>0</v>
      </c>
      <c r="Y9" s="285">
        <v>0</v>
      </c>
      <c r="Z9" s="285">
        <v>0</v>
      </c>
      <c r="AA9" s="285">
        <v>0</v>
      </c>
      <c r="AB9" s="275"/>
      <c r="AC9" s="275">
        <v>118</v>
      </c>
      <c r="AD9" s="275">
        <v>66</v>
      </c>
      <c r="AE9" s="286" t="s">
        <v>1425</v>
      </c>
      <c r="AF9" s="286" t="s">
        <v>1426</v>
      </c>
      <c r="AG9" s="275" t="s">
        <v>1100</v>
      </c>
      <c r="AH9" s="275" t="s">
        <v>1102</v>
      </c>
      <c r="AI9" s="287" t="s">
        <v>80</v>
      </c>
      <c r="AJ9" s="281" t="s">
        <v>1089</v>
      </c>
      <c r="AK9" s="275" t="s">
        <v>82</v>
      </c>
      <c r="AL9" s="288" t="s">
        <v>1090</v>
      </c>
      <c r="AM9" s="133" t="s">
        <v>108</v>
      </c>
      <c r="AN9" s="275" t="s">
        <v>56</v>
      </c>
      <c r="AO9" s="275" t="s">
        <v>1078</v>
      </c>
      <c r="AP9" s="154"/>
      <c r="AQ9" s="274" t="s">
        <v>1079</v>
      </c>
      <c r="AR9" s="274" t="s">
        <v>1079</v>
      </c>
      <c r="AS9" s="274" t="s">
        <v>1079</v>
      </c>
      <c r="AT9" s="275"/>
      <c r="AU9" s="128" t="s">
        <v>1091</v>
      </c>
    </row>
    <row r="10" s="1" customFormat="1" ht="89" customHeight="1" spans="1:47">
      <c r="A10" s="274">
        <v>5</v>
      </c>
      <c r="B10" s="275" t="s">
        <v>1105</v>
      </c>
      <c r="C10" s="275">
        <v>2022</v>
      </c>
      <c r="D10" s="275" t="s">
        <v>98</v>
      </c>
      <c r="E10" s="275" t="s">
        <v>1106</v>
      </c>
      <c r="F10" s="277" t="s">
        <v>45</v>
      </c>
      <c r="G10" s="276" t="s">
        <v>1417</v>
      </c>
      <c r="H10" s="275" t="s">
        <v>285</v>
      </c>
      <c r="I10" s="281" t="s">
        <v>1107</v>
      </c>
      <c r="J10" s="275">
        <v>1</v>
      </c>
      <c r="K10" s="275"/>
      <c r="L10" s="275"/>
      <c r="M10" s="275"/>
      <c r="N10" s="275"/>
      <c r="O10" s="275"/>
      <c r="P10" s="275"/>
      <c r="Q10" s="275"/>
      <c r="R10" s="275">
        <v>1857</v>
      </c>
      <c r="S10" s="278" t="s">
        <v>50</v>
      </c>
      <c r="T10" s="275" t="s">
        <v>51</v>
      </c>
      <c r="U10" s="275">
        <v>380</v>
      </c>
      <c r="V10" s="275">
        <v>380</v>
      </c>
      <c r="W10" s="285">
        <v>0</v>
      </c>
      <c r="X10" s="285">
        <v>0</v>
      </c>
      <c r="Y10" s="285">
        <v>0</v>
      </c>
      <c r="Z10" s="285">
        <v>0</v>
      </c>
      <c r="AA10" s="285">
        <v>0</v>
      </c>
      <c r="AB10" s="275"/>
      <c r="AC10" s="275">
        <v>1857</v>
      </c>
      <c r="AD10" s="275">
        <v>1177</v>
      </c>
      <c r="AE10" s="286" t="s">
        <v>1427</v>
      </c>
      <c r="AF10" s="286" t="s">
        <v>1428</v>
      </c>
      <c r="AG10" s="275" t="s">
        <v>285</v>
      </c>
      <c r="AH10" s="275" t="s">
        <v>51</v>
      </c>
      <c r="AI10" s="287" t="s">
        <v>80</v>
      </c>
      <c r="AJ10" s="281" t="s">
        <v>1089</v>
      </c>
      <c r="AK10" s="275" t="s">
        <v>82</v>
      </c>
      <c r="AL10" s="288" t="s">
        <v>1090</v>
      </c>
      <c r="AM10" s="133" t="s">
        <v>108</v>
      </c>
      <c r="AN10" s="275" t="s">
        <v>56</v>
      </c>
      <c r="AO10" s="275" t="s">
        <v>1078</v>
      </c>
      <c r="AP10" s="154"/>
      <c r="AQ10" s="274" t="s">
        <v>1079</v>
      </c>
      <c r="AR10" s="274" t="s">
        <v>1079</v>
      </c>
      <c r="AS10" s="274" t="s">
        <v>1079</v>
      </c>
      <c r="AT10" s="275"/>
      <c r="AU10" s="133" t="s">
        <v>1080</v>
      </c>
    </row>
    <row r="11" s="1" customFormat="1" ht="162" spans="1:47">
      <c r="A11" s="274">
        <v>6</v>
      </c>
      <c r="B11" s="274" t="s">
        <v>156</v>
      </c>
      <c r="C11" s="274">
        <v>2022</v>
      </c>
      <c r="D11" s="275" t="s">
        <v>125</v>
      </c>
      <c r="E11" s="275" t="s">
        <v>1114</v>
      </c>
      <c r="F11" s="275" t="s">
        <v>45</v>
      </c>
      <c r="G11" s="276" t="s">
        <v>1110</v>
      </c>
      <c r="H11" s="275" t="s">
        <v>158</v>
      </c>
      <c r="I11" s="281" t="s">
        <v>1455</v>
      </c>
      <c r="J11" s="276">
        <v>1</v>
      </c>
      <c r="K11" s="275"/>
      <c r="L11" s="275"/>
      <c r="M11" s="275"/>
      <c r="N11" s="275"/>
      <c r="O11" s="275"/>
      <c r="P11" s="275"/>
      <c r="Q11" s="275"/>
      <c r="R11" s="276">
        <v>1768</v>
      </c>
      <c r="S11" s="276" t="s">
        <v>115</v>
      </c>
      <c r="T11" s="282" t="s">
        <v>1077</v>
      </c>
      <c r="U11" s="285">
        <v>395</v>
      </c>
      <c r="V11" s="285">
        <v>395</v>
      </c>
      <c r="W11" s="285">
        <v>0</v>
      </c>
      <c r="X11" s="285">
        <v>0</v>
      </c>
      <c r="Y11" s="285">
        <v>0</v>
      </c>
      <c r="Z11" s="285">
        <v>0</v>
      </c>
      <c r="AA11" s="285">
        <v>0</v>
      </c>
      <c r="AB11" s="285"/>
      <c r="AC11" s="285">
        <v>505</v>
      </c>
      <c r="AD11" s="285">
        <v>148</v>
      </c>
      <c r="AE11" s="281" t="s">
        <v>160</v>
      </c>
      <c r="AF11" s="286" t="s">
        <v>161</v>
      </c>
      <c r="AG11" s="275" t="s">
        <v>115</v>
      </c>
      <c r="AH11" s="275" t="s">
        <v>1077</v>
      </c>
      <c r="AI11" s="275" t="s">
        <v>80</v>
      </c>
      <c r="AJ11" s="275" t="s">
        <v>81</v>
      </c>
      <c r="AK11" s="275" t="s">
        <v>82</v>
      </c>
      <c r="AL11" s="275" t="s">
        <v>55</v>
      </c>
      <c r="AM11" s="275" t="s">
        <v>63</v>
      </c>
      <c r="AN11" s="275" t="s">
        <v>56</v>
      </c>
      <c r="AO11" s="133" t="s">
        <v>1078</v>
      </c>
      <c r="AP11" s="275"/>
      <c r="AQ11" s="274" t="s">
        <v>1079</v>
      </c>
      <c r="AR11" s="274" t="s">
        <v>1079</v>
      </c>
      <c r="AS11" s="274" t="s">
        <v>1079</v>
      </c>
      <c r="AT11" s="275"/>
      <c r="AU11" s="128" t="s">
        <v>1091</v>
      </c>
    </row>
    <row r="12" s="1" customFormat="1" ht="121.5" spans="1:47">
      <c r="A12" s="274">
        <v>7</v>
      </c>
      <c r="B12" s="274" t="s">
        <v>162</v>
      </c>
      <c r="C12" s="274">
        <v>2022</v>
      </c>
      <c r="D12" s="275" t="s">
        <v>125</v>
      </c>
      <c r="E12" s="275" t="s">
        <v>163</v>
      </c>
      <c r="F12" s="275" t="s">
        <v>45</v>
      </c>
      <c r="G12" s="276" t="s">
        <v>1110</v>
      </c>
      <c r="H12" s="275" t="s">
        <v>164</v>
      </c>
      <c r="I12" s="281" t="s">
        <v>1456</v>
      </c>
      <c r="J12" s="276">
        <v>1</v>
      </c>
      <c r="K12" s="275"/>
      <c r="L12" s="275"/>
      <c r="M12" s="275"/>
      <c r="N12" s="275"/>
      <c r="O12" s="275"/>
      <c r="P12" s="275"/>
      <c r="Q12" s="275"/>
      <c r="R12" s="276">
        <v>3371</v>
      </c>
      <c r="S12" s="276" t="s">
        <v>168</v>
      </c>
      <c r="T12" s="282" t="s">
        <v>1117</v>
      </c>
      <c r="U12" s="285">
        <v>377</v>
      </c>
      <c r="V12" s="285">
        <v>377</v>
      </c>
      <c r="W12" s="285">
        <v>0</v>
      </c>
      <c r="X12" s="285">
        <v>0</v>
      </c>
      <c r="Y12" s="285">
        <v>0</v>
      </c>
      <c r="Z12" s="285">
        <v>0</v>
      </c>
      <c r="AA12" s="285">
        <v>0</v>
      </c>
      <c r="AB12" s="285"/>
      <c r="AC12" s="285">
        <v>963</v>
      </c>
      <c r="AD12" s="285">
        <v>290</v>
      </c>
      <c r="AE12" s="281" t="s">
        <v>166</v>
      </c>
      <c r="AF12" s="281" t="s">
        <v>167</v>
      </c>
      <c r="AG12" s="275" t="s">
        <v>168</v>
      </c>
      <c r="AH12" s="275" t="s">
        <v>1117</v>
      </c>
      <c r="AI12" s="275" t="s">
        <v>80</v>
      </c>
      <c r="AJ12" s="275" t="s">
        <v>81</v>
      </c>
      <c r="AK12" s="275" t="s">
        <v>82</v>
      </c>
      <c r="AL12" s="275" t="s">
        <v>55</v>
      </c>
      <c r="AM12" s="275" t="s">
        <v>170</v>
      </c>
      <c r="AN12" s="275" t="s">
        <v>56</v>
      </c>
      <c r="AO12" s="133" t="s">
        <v>1078</v>
      </c>
      <c r="AP12" s="275"/>
      <c r="AQ12" s="274" t="s">
        <v>1079</v>
      </c>
      <c r="AR12" s="274" t="s">
        <v>1079</v>
      </c>
      <c r="AS12" s="274" t="s">
        <v>1079</v>
      </c>
      <c r="AT12" s="275"/>
      <c r="AU12" s="128" t="s">
        <v>1091</v>
      </c>
    </row>
    <row r="13" s="1" customFormat="1" ht="142" customHeight="1" spans="1:47">
      <c r="A13" s="274">
        <v>8</v>
      </c>
      <c r="B13" s="274" t="s">
        <v>171</v>
      </c>
      <c r="C13" s="274">
        <v>2022</v>
      </c>
      <c r="D13" s="275" t="s">
        <v>125</v>
      </c>
      <c r="E13" s="275" t="s">
        <v>172</v>
      </c>
      <c r="F13" s="275" t="s">
        <v>45</v>
      </c>
      <c r="G13" s="276" t="s">
        <v>1110</v>
      </c>
      <c r="H13" s="275" t="s">
        <v>173</v>
      </c>
      <c r="I13" s="281" t="s">
        <v>1457</v>
      </c>
      <c r="J13" s="276">
        <v>1</v>
      </c>
      <c r="K13" s="275"/>
      <c r="L13" s="275"/>
      <c r="M13" s="275"/>
      <c r="N13" s="275"/>
      <c r="O13" s="275"/>
      <c r="P13" s="275"/>
      <c r="Q13" s="275"/>
      <c r="R13" s="276">
        <v>1750</v>
      </c>
      <c r="S13" s="276" t="s">
        <v>177</v>
      </c>
      <c r="T13" s="282" t="s">
        <v>178</v>
      </c>
      <c r="U13" s="285">
        <v>397</v>
      </c>
      <c r="V13" s="285">
        <v>397</v>
      </c>
      <c r="W13" s="285">
        <v>0</v>
      </c>
      <c r="X13" s="285">
        <v>0</v>
      </c>
      <c r="Y13" s="285">
        <v>0</v>
      </c>
      <c r="Z13" s="285">
        <v>0</v>
      </c>
      <c r="AA13" s="285">
        <v>0</v>
      </c>
      <c r="AB13" s="285"/>
      <c r="AC13" s="285">
        <v>500</v>
      </c>
      <c r="AD13" s="285">
        <v>300</v>
      </c>
      <c r="AE13" s="281" t="s">
        <v>175</v>
      </c>
      <c r="AF13" s="281" t="s">
        <v>1119</v>
      </c>
      <c r="AG13" s="275" t="s">
        <v>177</v>
      </c>
      <c r="AH13" s="275" t="s">
        <v>178</v>
      </c>
      <c r="AI13" s="275" t="s">
        <v>80</v>
      </c>
      <c r="AJ13" s="275" t="s">
        <v>81</v>
      </c>
      <c r="AK13" s="275" t="s">
        <v>82</v>
      </c>
      <c r="AL13" s="275" t="s">
        <v>55</v>
      </c>
      <c r="AM13" s="275" t="s">
        <v>179</v>
      </c>
      <c r="AN13" s="275" t="s">
        <v>56</v>
      </c>
      <c r="AO13" s="133" t="s">
        <v>1078</v>
      </c>
      <c r="AP13" s="275"/>
      <c r="AQ13" s="274" t="s">
        <v>1079</v>
      </c>
      <c r="AR13" s="274" t="s">
        <v>1079</v>
      </c>
      <c r="AS13" s="274" t="s">
        <v>1079</v>
      </c>
      <c r="AT13" s="275"/>
      <c r="AU13" s="128" t="s">
        <v>1091</v>
      </c>
    </row>
    <row r="14" s="1" customFormat="1" ht="189" spans="1:47">
      <c r="A14" s="274">
        <v>9</v>
      </c>
      <c r="B14" s="274" t="s">
        <v>180</v>
      </c>
      <c r="C14" s="274">
        <v>2022</v>
      </c>
      <c r="D14" s="275" t="s">
        <v>125</v>
      </c>
      <c r="E14" s="275" t="s">
        <v>181</v>
      </c>
      <c r="F14" s="276" t="s">
        <v>45</v>
      </c>
      <c r="G14" s="276" t="s">
        <v>1110</v>
      </c>
      <c r="H14" s="275" t="s">
        <v>182</v>
      </c>
      <c r="I14" s="281" t="s">
        <v>1458</v>
      </c>
      <c r="J14" s="276">
        <v>1</v>
      </c>
      <c r="K14" s="275"/>
      <c r="L14" s="275"/>
      <c r="M14" s="275"/>
      <c r="N14" s="275"/>
      <c r="O14" s="275"/>
      <c r="P14" s="275"/>
      <c r="Q14" s="275"/>
      <c r="R14" s="276">
        <v>3584</v>
      </c>
      <c r="S14" s="276" t="s">
        <v>78</v>
      </c>
      <c r="T14" s="282" t="s">
        <v>1076</v>
      </c>
      <c r="U14" s="285">
        <v>376.03</v>
      </c>
      <c r="V14" s="285">
        <v>376.03</v>
      </c>
      <c r="W14" s="285">
        <v>0</v>
      </c>
      <c r="X14" s="285">
        <v>0</v>
      </c>
      <c r="Y14" s="285">
        <v>0</v>
      </c>
      <c r="Z14" s="285">
        <v>0</v>
      </c>
      <c r="AA14" s="285">
        <v>0</v>
      </c>
      <c r="AB14" s="285"/>
      <c r="AC14" s="285">
        <v>1024</v>
      </c>
      <c r="AD14" s="285">
        <v>369</v>
      </c>
      <c r="AE14" s="281" t="s">
        <v>1459</v>
      </c>
      <c r="AF14" s="281" t="s">
        <v>1460</v>
      </c>
      <c r="AG14" s="275" t="s">
        <v>78</v>
      </c>
      <c r="AH14" s="275" t="s">
        <v>1076</v>
      </c>
      <c r="AI14" s="275" t="s">
        <v>80</v>
      </c>
      <c r="AJ14" s="275" t="s">
        <v>81</v>
      </c>
      <c r="AK14" s="275" t="s">
        <v>82</v>
      </c>
      <c r="AL14" s="275" t="s">
        <v>55</v>
      </c>
      <c r="AM14" s="275" t="s">
        <v>187</v>
      </c>
      <c r="AN14" s="275" t="s">
        <v>56</v>
      </c>
      <c r="AO14" s="133" t="s">
        <v>1078</v>
      </c>
      <c r="AP14" s="275"/>
      <c r="AQ14" s="274" t="s">
        <v>1079</v>
      </c>
      <c r="AR14" s="274" t="s">
        <v>1079</v>
      </c>
      <c r="AS14" s="274" t="s">
        <v>1079</v>
      </c>
      <c r="AT14" s="275"/>
      <c r="AU14" s="133" t="s">
        <v>1461</v>
      </c>
    </row>
    <row r="15" s="1" customFormat="1" ht="94.5" spans="1:47">
      <c r="A15" s="274">
        <v>10</v>
      </c>
      <c r="B15" s="274" t="s">
        <v>194</v>
      </c>
      <c r="C15" s="274">
        <v>2022</v>
      </c>
      <c r="D15" s="275" t="s">
        <v>125</v>
      </c>
      <c r="E15" s="275" t="s">
        <v>1122</v>
      </c>
      <c r="F15" s="275" t="s">
        <v>45</v>
      </c>
      <c r="G15" s="276">
        <v>2022</v>
      </c>
      <c r="H15" s="275" t="s">
        <v>196</v>
      </c>
      <c r="I15" s="281" t="s">
        <v>1462</v>
      </c>
      <c r="J15" s="276">
        <v>1</v>
      </c>
      <c r="K15" s="275"/>
      <c r="L15" s="275"/>
      <c r="M15" s="275"/>
      <c r="N15" s="275"/>
      <c r="O15" s="275"/>
      <c r="P15" s="275"/>
      <c r="Q15" s="275"/>
      <c r="R15" s="276">
        <v>557</v>
      </c>
      <c r="S15" s="276" t="s">
        <v>200</v>
      </c>
      <c r="T15" s="282" t="s">
        <v>201</v>
      </c>
      <c r="U15" s="285">
        <v>300</v>
      </c>
      <c r="V15" s="285">
        <v>300</v>
      </c>
      <c r="W15" s="285">
        <v>0</v>
      </c>
      <c r="X15" s="285">
        <v>0</v>
      </c>
      <c r="Y15" s="285">
        <v>0</v>
      </c>
      <c r="Z15" s="285">
        <v>0</v>
      </c>
      <c r="AA15" s="285">
        <v>0</v>
      </c>
      <c r="AB15" s="285"/>
      <c r="AC15" s="285">
        <v>159</v>
      </c>
      <c r="AD15" s="285">
        <v>72</v>
      </c>
      <c r="AE15" s="281" t="s">
        <v>1124</v>
      </c>
      <c r="AF15" s="281" t="s">
        <v>199</v>
      </c>
      <c r="AG15" s="275" t="s">
        <v>200</v>
      </c>
      <c r="AH15" s="275" t="s">
        <v>201</v>
      </c>
      <c r="AI15" s="275" t="s">
        <v>80</v>
      </c>
      <c r="AJ15" s="275" t="s">
        <v>81</v>
      </c>
      <c r="AK15" s="275" t="s">
        <v>82</v>
      </c>
      <c r="AL15" s="275" t="s">
        <v>55</v>
      </c>
      <c r="AM15" s="275" t="s">
        <v>202</v>
      </c>
      <c r="AN15" s="275" t="s">
        <v>203</v>
      </c>
      <c r="AO15" s="133" t="s">
        <v>1078</v>
      </c>
      <c r="AP15" s="275"/>
      <c r="AQ15" s="274" t="s">
        <v>1079</v>
      </c>
      <c r="AR15" s="274" t="s">
        <v>1079</v>
      </c>
      <c r="AS15" s="274" t="s">
        <v>1079</v>
      </c>
      <c r="AT15" s="275"/>
      <c r="AU15" s="133" t="s">
        <v>1080</v>
      </c>
    </row>
    <row r="16" s="1" customFormat="1" ht="85" customHeight="1" spans="1:47">
      <c r="A16" s="274">
        <v>11</v>
      </c>
      <c r="B16" s="274" t="s">
        <v>254</v>
      </c>
      <c r="C16" s="274">
        <v>2022</v>
      </c>
      <c r="D16" s="276" t="s">
        <v>125</v>
      </c>
      <c r="E16" s="276" t="s">
        <v>1129</v>
      </c>
      <c r="F16" s="276" t="s">
        <v>45</v>
      </c>
      <c r="G16" s="276" t="s">
        <v>1110</v>
      </c>
      <c r="H16" s="276" t="s">
        <v>256</v>
      </c>
      <c r="I16" s="282" t="s">
        <v>1463</v>
      </c>
      <c r="J16" s="276">
        <v>1</v>
      </c>
      <c r="K16" s="276"/>
      <c r="L16" s="276"/>
      <c r="M16" s="276"/>
      <c r="N16" s="276"/>
      <c r="O16" s="276"/>
      <c r="P16" s="276"/>
      <c r="Q16" s="276"/>
      <c r="R16" s="276">
        <v>2828</v>
      </c>
      <c r="S16" s="276" t="s">
        <v>50</v>
      </c>
      <c r="T16" s="282" t="s">
        <v>51</v>
      </c>
      <c r="U16" s="285">
        <v>350</v>
      </c>
      <c r="V16" s="285">
        <v>350</v>
      </c>
      <c r="W16" s="285">
        <v>0</v>
      </c>
      <c r="X16" s="285">
        <v>0</v>
      </c>
      <c r="Y16" s="285">
        <v>0</v>
      </c>
      <c r="Z16" s="285">
        <v>0</v>
      </c>
      <c r="AA16" s="285">
        <v>0</v>
      </c>
      <c r="AB16" s="285"/>
      <c r="AC16" s="285">
        <v>808</v>
      </c>
      <c r="AD16" s="285">
        <v>329</v>
      </c>
      <c r="AE16" s="282" t="s">
        <v>1131</v>
      </c>
      <c r="AF16" s="282" t="s">
        <v>259</v>
      </c>
      <c r="AG16" s="276" t="s">
        <v>50</v>
      </c>
      <c r="AH16" s="275" t="s">
        <v>51</v>
      </c>
      <c r="AI16" s="275" t="s">
        <v>80</v>
      </c>
      <c r="AJ16" s="275" t="s">
        <v>81</v>
      </c>
      <c r="AK16" s="275" t="s">
        <v>82</v>
      </c>
      <c r="AL16" s="275" t="s">
        <v>55</v>
      </c>
      <c r="AM16" s="275" t="s">
        <v>131</v>
      </c>
      <c r="AN16" s="275" t="s">
        <v>203</v>
      </c>
      <c r="AO16" s="275" t="s">
        <v>1078</v>
      </c>
      <c r="AP16" s="275"/>
      <c r="AQ16" s="274" t="s">
        <v>1079</v>
      </c>
      <c r="AR16" s="274" t="s">
        <v>1079</v>
      </c>
      <c r="AS16" s="274" t="s">
        <v>1079</v>
      </c>
      <c r="AT16" s="275"/>
      <c r="AU16" s="133" t="s">
        <v>1080</v>
      </c>
    </row>
    <row r="17" s="1" customFormat="1" ht="94.5" spans="1:47">
      <c r="A17" s="274">
        <v>12</v>
      </c>
      <c r="B17" s="274" t="s">
        <v>283</v>
      </c>
      <c r="C17" s="274">
        <v>2022</v>
      </c>
      <c r="D17" s="278" t="s">
        <v>125</v>
      </c>
      <c r="E17" s="278" t="s">
        <v>284</v>
      </c>
      <c r="F17" s="278" t="s">
        <v>45</v>
      </c>
      <c r="G17" s="276" t="s">
        <v>1072</v>
      </c>
      <c r="H17" s="278" t="s">
        <v>285</v>
      </c>
      <c r="I17" s="283" t="s">
        <v>1132</v>
      </c>
      <c r="J17" s="278">
        <v>1</v>
      </c>
      <c r="K17" s="278"/>
      <c r="L17" s="278"/>
      <c r="M17" s="278"/>
      <c r="N17" s="278"/>
      <c r="O17" s="278"/>
      <c r="P17" s="278"/>
      <c r="Q17" s="278"/>
      <c r="R17" s="276">
        <v>7623</v>
      </c>
      <c r="S17" s="278" t="s">
        <v>50</v>
      </c>
      <c r="T17" s="283" t="s">
        <v>51</v>
      </c>
      <c r="U17" s="285">
        <v>1950</v>
      </c>
      <c r="V17" s="285">
        <v>700</v>
      </c>
      <c r="W17" s="285">
        <v>0</v>
      </c>
      <c r="X17" s="285">
        <v>1250</v>
      </c>
      <c r="Y17" s="285">
        <v>0</v>
      </c>
      <c r="Z17" s="285">
        <v>0</v>
      </c>
      <c r="AA17" s="285">
        <v>0</v>
      </c>
      <c r="AB17" s="285"/>
      <c r="AC17" s="285">
        <v>2178</v>
      </c>
      <c r="AD17" s="285">
        <v>1175</v>
      </c>
      <c r="AE17" s="283" t="s">
        <v>1464</v>
      </c>
      <c r="AF17" s="283" t="s">
        <v>1465</v>
      </c>
      <c r="AG17" s="276" t="s">
        <v>50</v>
      </c>
      <c r="AH17" s="275" t="s">
        <v>51</v>
      </c>
      <c r="AI17" s="275" t="s">
        <v>80</v>
      </c>
      <c r="AJ17" s="275" t="s">
        <v>81</v>
      </c>
      <c r="AK17" s="275" t="s">
        <v>82</v>
      </c>
      <c r="AL17" s="275" t="s">
        <v>55</v>
      </c>
      <c r="AM17" s="275" t="s">
        <v>289</v>
      </c>
      <c r="AN17" s="275" t="s">
        <v>56</v>
      </c>
      <c r="AO17" s="275" t="s">
        <v>1078</v>
      </c>
      <c r="AP17" s="275"/>
      <c r="AQ17" s="274" t="s">
        <v>1079</v>
      </c>
      <c r="AR17" s="274" t="s">
        <v>1079</v>
      </c>
      <c r="AS17" s="274" t="s">
        <v>1079</v>
      </c>
      <c r="AT17" s="133" t="s">
        <v>1135</v>
      </c>
      <c r="AU17" s="133" t="s">
        <v>1080</v>
      </c>
    </row>
    <row r="18" s="1" customFormat="1" ht="162" customHeight="1" spans="1:47">
      <c r="A18" s="274">
        <v>13</v>
      </c>
      <c r="B18" s="274" t="s">
        <v>290</v>
      </c>
      <c r="C18" s="274">
        <v>2022</v>
      </c>
      <c r="D18" s="278" t="s">
        <v>125</v>
      </c>
      <c r="E18" s="275" t="s">
        <v>291</v>
      </c>
      <c r="F18" s="279" t="s">
        <v>45</v>
      </c>
      <c r="G18" s="276" t="s">
        <v>1072</v>
      </c>
      <c r="H18" s="280" t="s">
        <v>190</v>
      </c>
      <c r="I18" s="284" t="s">
        <v>1466</v>
      </c>
      <c r="J18" s="279">
        <v>1</v>
      </c>
      <c r="K18" s="279"/>
      <c r="L18" s="279"/>
      <c r="M18" s="279"/>
      <c r="N18" s="279"/>
      <c r="O18" s="279"/>
      <c r="P18" s="279"/>
      <c r="Q18" s="279"/>
      <c r="R18" s="276">
        <v>2587</v>
      </c>
      <c r="S18" s="278" t="s">
        <v>70</v>
      </c>
      <c r="T18" s="283" t="s">
        <v>1075</v>
      </c>
      <c r="U18" s="285">
        <v>1000</v>
      </c>
      <c r="V18" s="285">
        <v>400</v>
      </c>
      <c r="W18" s="285">
        <v>0</v>
      </c>
      <c r="X18" s="285">
        <f>U18-V18-Z18</f>
        <v>251</v>
      </c>
      <c r="Y18" s="285">
        <v>0</v>
      </c>
      <c r="Z18" s="285">
        <v>349</v>
      </c>
      <c r="AA18" s="285">
        <v>0</v>
      </c>
      <c r="AB18" s="285"/>
      <c r="AC18" s="285">
        <v>739</v>
      </c>
      <c r="AD18" s="285">
        <v>116</v>
      </c>
      <c r="AE18" s="281" t="s">
        <v>1467</v>
      </c>
      <c r="AF18" s="281" t="s">
        <v>1134</v>
      </c>
      <c r="AG18" s="275" t="s">
        <v>70</v>
      </c>
      <c r="AH18" s="275" t="s">
        <v>1075</v>
      </c>
      <c r="AI18" s="275" t="s">
        <v>80</v>
      </c>
      <c r="AJ18" s="275" t="s">
        <v>81</v>
      </c>
      <c r="AK18" s="275" t="s">
        <v>82</v>
      </c>
      <c r="AL18" s="275" t="s">
        <v>55</v>
      </c>
      <c r="AM18" s="275" t="s">
        <v>289</v>
      </c>
      <c r="AN18" s="275" t="s">
        <v>56</v>
      </c>
      <c r="AO18" s="275" t="s">
        <v>1078</v>
      </c>
      <c r="AP18" s="275"/>
      <c r="AQ18" s="274" t="s">
        <v>1079</v>
      </c>
      <c r="AR18" s="274" t="s">
        <v>1079</v>
      </c>
      <c r="AS18" s="274" t="s">
        <v>1079</v>
      </c>
      <c r="AT18" s="275" t="s">
        <v>1135</v>
      </c>
      <c r="AU18" s="133" t="s">
        <v>1080</v>
      </c>
    </row>
    <row r="19" s="1" customFormat="1" ht="105" customHeight="1" spans="1:47">
      <c r="A19" s="274">
        <v>14</v>
      </c>
      <c r="B19" s="274" t="s">
        <v>301</v>
      </c>
      <c r="C19" s="274">
        <v>2022</v>
      </c>
      <c r="D19" s="275" t="s">
        <v>125</v>
      </c>
      <c r="E19" s="275" t="s">
        <v>302</v>
      </c>
      <c r="F19" s="275" t="s">
        <v>45</v>
      </c>
      <c r="G19" s="276" t="s">
        <v>1072</v>
      </c>
      <c r="H19" s="275" t="s">
        <v>303</v>
      </c>
      <c r="I19" s="281" t="s">
        <v>1468</v>
      </c>
      <c r="J19" s="278">
        <v>1</v>
      </c>
      <c r="K19" s="275"/>
      <c r="L19" s="275"/>
      <c r="M19" s="275"/>
      <c r="N19" s="275"/>
      <c r="O19" s="275"/>
      <c r="P19" s="275"/>
      <c r="Q19" s="275"/>
      <c r="R19" s="276">
        <v>2380</v>
      </c>
      <c r="S19" s="278" t="s">
        <v>177</v>
      </c>
      <c r="T19" s="283" t="s">
        <v>178</v>
      </c>
      <c r="U19" s="285">
        <v>350</v>
      </c>
      <c r="V19" s="285">
        <v>120</v>
      </c>
      <c r="W19" s="285">
        <v>0</v>
      </c>
      <c r="X19" s="285">
        <v>230</v>
      </c>
      <c r="Y19" s="285">
        <v>0</v>
      </c>
      <c r="Z19" s="285">
        <v>0</v>
      </c>
      <c r="AA19" s="285">
        <v>0</v>
      </c>
      <c r="AB19" s="285"/>
      <c r="AC19" s="285">
        <v>680</v>
      </c>
      <c r="AD19" s="285">
        <v>300</v>
      </c>
      <c r="AE19" s="281" t="s">
        <v>305</v>
      </c>
      <c r="AF19" s="281" t="s">
        <v>306</v>
      </c>
      <c r="AG19" s="275" t="s">
        <v>177</v>
      </c>
      <c r="AH19" s="275" t="s">
        <v>178</v>
      </c>
      <c r="AI19" s="275" t="s">
        <v>80</v>
      </c>
      <c r="AJ19" s="275" t="s">
        <v>81</v>
      </c>
      <c r="AK19" s="275" t="s">
        <v>82</v>
      </c>
      <c r="AL19" s="275" t="s">
        <v>55</v>
      </c>
      <c r="AM19" s="275" t="s">
        <v>289</v>
      </c>
      <c r="AN19" s="275" t="s">
        <v>56</v>
      </c>
      <c r="AO19" s="275" t="s">
        <v>1078</v>
      </c>
      <c r="AP19" s="275"/>
      <c r="AQ19" s="274" t="s">
        <v>1079</v>
      </c>
      <c r="AR19" s="274" t="s">
        <v>1079</v>
      </c>
      <c r="AS19" s="274" t="s">
        <v>1079</v>
      </c>
      <c r="AT19" s="275" t="s">
        <v>1135</v>
      </c>
      <c r="AU19" s="133" t="s">
        <v>1080</v>
      </c>
    </row>
    <row r="20" s="1" customFormat="1" ht="62" customHeight="1" spans="1:47">
      <c r="A20" s="274">
        <v>15</v>
      </c>
      <c r="B20" s="274" t="s">
        <v>307</v>
      </c>
      <c r="C20" s="274">
        <v>2022</v>
      </c>
      <c r="D20" s="275" t="s">
        <v>125</v>
      </c>
      <c r="E20" s="275" t="s">
        <v>308</v>
      </c>
      <c r="F20" s="276" t="s">
        <v>45</v>
      </c>
      <c r="G20" s="276" t="s">
        <v>1072</v>
      </c>
      <c r="H20" s="275" t="s">
        <v>303</v>
      </c>
      <c r="I20" s="281" t="s">
        <v>1469</v>
      </c>
      <c r="J20" s="279">
        <v>1</v>
      </c>
      <c r="K20" s="275"/>
      <c r="L20" s="275"/>
      <c r="M20" s="275"/>
      <c r="N20" s="275"/>
      <c r="O20" s="275"/>
      <c r="P20" s="275"/>
      <c r="Q20" s="275"/>
      <c r="R20" s="276">
        <v>5758</v>
      </c>
      <c r="S20" s="278" t="s">
        <v>177</v>
      </c>
      <c r="T20" s="283" t="s">
        <v>178</v>
      </c>
      <c r="U20" s="285">
        <v>26</v>
      </c>
      <c r="V20" s="285">
        <v>26</v>
      </c>
      <c r="W20" s="285">
        <v>0</v>
      </c>
      <c r="X20" s="285">
        <v>0</v>
      </c>
      <c r="Y20" s="285">
        <v>0</v>
      </c>
      <c r="Z20" s="285">
        <v>0</v>
      </c>
      <c r="AA20" s="285">
        <v>0</v>
      </c>
      <c r="AB20" s="285"/>
      <c r="AC20" s="285">
        <v>1645</v>
      </c>
      <c r="AD20" s="285">
        <v>754</v>
      </c>
      <c r="AE20" s="281" t="s">
        <v>310</v>
      </c>
      <c r="AF20" s="281" t="s">
        <v>311</v>
      </c>
      <c r="AG20" s="275" t="s">
        <v>177</v>
      </c>
      <c r="AH20" s="275" t="s">
        <v>178</v>
      </c>
      <c r="AI20" s="275" t="s">
        <v>80</v>
      </c>
      <c r="AJ20" s="275" t="s">
        <v>81</v>
      </c>
      <c r="AK20" s="275" t="s">
        <v>82</v>
      </c>
      <c r="AL20" s="275" t="s">
        <v>55</v>
      </c>
      <c r="AM20" s="275" t="s">
        <v>289</v>
      </c>
      <c r="AN20" s="275" t="s">
        <v>56</v>
      </c>
      <c r="AO20" s="275" t="s">
        <v>1078</v>
      </c>
      <c r="AP20" s="275"/>
      <c r="AQ20" s="274" t="s">
        <v>1079</v>
      </c>
      <c r="AR20" s="274" t="s">
        <v>1079</v>
      </c>
      <c r="AS20" s="274" t="s">
        <v>1079</v>
      </c>
      <c r="AT20" s="275" t="s">
        <v>1135</v>
      </c>
      <c r="AU20" s="133" t="s">
        <v>1080</v>
      </c>
    </row>
    <row r="21" s="1" customFormat="1" ht="81" spans="1:47">
      <c r="A21" s="274">
        <v>16</v>
      </c>
      <c r="B21" s="274" t="s">
        <v>312</v>
      </c>
      <c r="C21" s="274">
        <v>2022</v>
      </c>
      <c r="D21" s="275" t="s">
        <v>125</v>
      </c>
      <c r="E21" s="275" t="s">
        <v>313</v>
      </c>
      <c r="F21" s="276" t="s">
        <v>45</v>
      </c>
      <c r="G21" s="276" t="s">
        <v>1072</v>
      </c>
      <c r="H21" s="275" t="s">
        <v>314</v>
      </c>
      <c r="I21" s="281" t="s">
        <v>1138</v>
      </c>
      <c r="J21" s="275">
        <v>1</v>
      </c>
      <c r="K21" s="275"/>
      <c r="L21" s="275"/>
      <c r="M21" s="275"/>
      <c r="N21" s="275"/>
      <c r="O21" s="275"/>
      <c r="P21" s="275"/>
      <c r="Q21" s="275"/>
      <c r="R21" s="276">
        <v>2380</v>
      </c>
      <c r="S21" s="278" t="s">
        <v>177</v>
      </c>
      <c r="T21" s="283" t="s">
        <v>178</v>
      </c>
      <c r="U21" s="285">
        <v>15.75</v>
      </c>
      <c r="V21" s="285">
        <v>15.75</v>
      </c>
      <c r="W21" s="285">
        <v>0</v>
      </c>
      <c r="X21" s="285">
        <v>0</v>
      </c>
      <c r="Y21" s="285">
        <v>0</v>
      </c>
      <c r="Z21" s="285">
        <v>0</v>
      </c>
      <c r="AA21" s="285">
        <v>0</v>
      </c>
      <c r="AB21" s="285"/>
      <c r="AC21" s="285">
        <v>680</v>
      </c>
      <c r="AD21" s="285">
        <v>300</v>
      </c>
      <c r="AE21" s="281" t="s">
        <v>316</v>
      </c>
      <c r="AF21" s="281" t="s">
        <v>317</v>
      </c>
      <c r="AG21" s="275" t="s">
        <v>177</v>
      </c>
      <c r="AH21" s="275" t="s">
        <v>178</v>
      </c>
      <c r="AI21" s="275" t="s">
        <v>80</v>
      </c>
      <c r="AJ21" s="275" t="s">
        <v>81</v>
      </c>
      <c r="AK21" s="275" t="s">
        <v>82</v>
      </c>
      <c r="AL21" s="275" t="s">
        <v>55</v>
      </c>
      <c r="AM21" s="275" t="s">
        <v>289</v>
      </c>
      <c r="AN21" s="275" t="s">
        <v>56</v>
      </c>
      <c r="AO21" s="275" t="s">
        <v>1078</v>
      </c>
      <c r="AP21" s="275"/>
      <c r="AQ21" s="274" t="s">
        <v>1079</v>
      </c>
      <c r="AR21" s="274" t="s">
        <v>1079</v>
      </c>
      <c r="AS21" s="274" t="s">
        <v>1079</v>
      </c>
      <c r="AT21" s="275" t="s">
        <v>1135</v>
      </c>
      <c r="AU21" s="133" t="s">
        <v>1080</v>
      </c>
    </row>
    <row r="22" s="1" customFormat="1" ht="94.5" spans="1:47">
      <c r="A22" s="274">
        <v>17</v>
      </c>
      <c r="B22" s="274" t="s">
        <v>381</v>
      </c>
      <c r="C22" s="274">
        <v>2022</v>
      </c>
      <c r="D22" s="275" t="s">
        <v>98</v>
      </c>
      <c r="E22" s="275" t="s">
        <v>382</v>
      </c>
      <c r="F22" s="275" t="s">
        <v>383</v>
      </c>
      <c r="G22" s="276" t="s">
        <v>1142</v>
      </c>
      <c r="H22" s="275" t="s">
        <v>164</v>
      </c>
      <c r="I22" s="281" t="s">
        <v>384</v>
      </c>
      <c r="J22" s="275">
        <v>1</v>
      </c>
      <c r="K22" s="275"/>
      <c r="L22" s="275"/>
      <c r="M22" s="275"/>
      <c r="N22" s="275"/>
      <c r="O22" s="275"/>
      <c r="P22" s="275"/>
      <c r="Q22" s="275"/>
      <c r="R22" s="276">
        <v>2000</v>
      </c>
      <c r="S22" s="275" t="s">
        <v>387</v>
      </c>
      <c r="T22" s="275" t="s">
        <v>388</v>
      </c>
      <c r="U22" s="285">
        <v>3000</v>
      </c>
      <c r="V22" s="285">
        <v>1119.25</v>
      </c>
      <c r="W22" s="285">
        <v>0</v>
      </c>
      <c r="X22" s="285">
        <f>U22-V22</f>
        <v>1880.75</v>
      </c>
      <c r="Y22" s="285">
        <v>0</v>
      </c>
      <c r="Z22" s="285">
        <v>0</v>
      </c>
      <c r="AA22" s="285">
        <v>0</v>
      </c>
      <c r="AB22" s="285"/>
      <c r="AC22" s="285">
        <v>6945</v>
      </c>
      <c r="AD22" s="285">
        <v>3656</v>
      </c>
      <c r="AE22" s="281" t="s">
        <v>385</v>
      </c>
      <c r="AF22" s="281" t="s">
        <v>386</v>
      </c>
      <c r="AG22" s="275" t="s">
        <v>387</v>
      </c>
      <c r="AH22" s="275" t="s">
        <v>388</v>
      </c>
      <c r="AI22" s="275" t="s">
        <v>387</v>
      </c>
      <c r="AJ22" s="275" t="s">
        <v>388</v>
      </c>
      <c r="AK22" s="275" t="s">
        <v>389</v>
      </c>
      <c r="AL22" s="275" t="s">
        <v>55</v>
      </c>
      <c r="AM22" s="275" t="s">
        <v>63</v>
      </c>
      <c r="AN22" s="275" t="s">
        <v>56</v>
      </c>
      <c r="AO22" s="275" t="s">
        <v>1078</v>
      </c>
      <c r="AP22" s="275"/>
      <c r="AQ22" s="274" t="s">
        <v>1079</v>
      </c>
      <c r="AR22" s="274" t="s">
        <v>1079</v>
      </c>
      <c r="AS22" s="274" t="s">
        <v>1079</v>
      </c>
      <c r="AT22" s="275"/>
      <c r="AU22" s="133" t="s">
        <v>1080</v>
      </c>
    </row>
    <row r="23" s="1" customFormat="1" ht="126" customHeight="1" spans="1:47">
      <c r="A23" s="274">
        <v>18</v>
      </c>
      <c r="B23" s="274" t="s">
        <v>410</v>
      </c>
      <c r="C23" s="274">
        <v>2022</v>
      </c>
      <c r="D23" s="274" t="s">
        <v>394</v>
      </c>
      <c r="E23" s="275" t="s">
        <v>1491</v>
      </c>
      <c r="F23" s="277" t="s">
        <v>45</v>
      </c>
      <c r="G23" s="276" t="s">
        <v>1074</v>
      </c>
      <c r="H23" s="280" t="s">
        <v>412</v>
      </c>
      <c r="I23" s="284" t="s">
        <v>1492</v>
      </c>
      <c r="J23" s="279">
        <v>1</v>
      </c>
      <c r="K23" s="279"/>
      <c r="L23" s="279"/>
      <c r="M23" s="279"/>
      <c r="N23" s="279"/>
      <c r="O23" s="279"/>
      <c r="P23" s="279"/>
      <c r="Q23" s="279"/>
      <c r="R23" s="276">
        <v>1085</v>
      </c>
      <c r="S23" s="275" t="s">
        <v>70</v>
      </c>
      <c r="T23" s="275" t="s">
        <v>1075</v>
      </c>
      <c r="U23" s="285">
        <v>600</v>
      </c>
      <c r="V23" s="285">
        <v>400</v>
      </c>
      <c r="W23" s="285">
        <v>0</v>
      </c>
      <c r="X23" s="285">
        <v>200</v>
      </c>
      <c r="Y23" s="285">
        <v>0</v>
      </c>
      <c r="Z23" s="285">
        <v>0</v>
      </c>
      <c r="AA23" s="285">
        <v>0</v>
      </c>
      <c r="AB23" s="285"/>
      <c r="AC23" s="285">
        <v>310</v>
      </c>
      <c r="AD23" s="285">
        <v>99</v>
      </c>
      <c r="AE23" s="281" t="s">
        <v>414</v>
      </c>
      <c r="AF23" s="281" t="s">
        <v>415</v>
      </c>
      <c r="AG23" s="275" t="s">
        <v>70</v>
      </c>
      <c r="AH23" s="275" t="s">
        <v>1075</v>
      </c>
      <c r="AI23" s="275" t="s">
        <v>80</v>
      </c>
      <c r="AJ23" s="275" t="s">
        <v>81</v>
      </c>
      <c r="AK23" s="275" t="s">
        <v>82</v>
      </c>
      <c r="AL23" s="275" t="s">
        <v>55</v>
      </c>
      <c r="AM23" s="275" t="s">
        <v>144</v>
      </c>
      <c r="AN23" s="275" t="s">
        <v>56</v>
      </c>
      <c r="AO23" s="275" t="s">
        <v>1078</v>
      </c>
      <c r="AP23" s="275"/>
      <c r="AQ23" s="274" t="s">
        <v>1079</v>
      </c>
      <c r="AR23" s="274" t="s">
        <v>1079</v>
      </c>
      <c r="AS23" s="274" t="s">
        <v>1079</v>
      </c>
      <c r="AT23" s="275"/>
      <c r="AU23" s="128" t="s">
        <v>1168</v>
      </c>
    </row>
    <row r="24" s="1" customFormat="1" ht="79" customHeight="1" spans="1:47">
      <c r="A24" s="274">
        <v>19</v>
      </c>
      <c r="B24" s="274" t="s">
        <v>416</v>
      </c>
      <c r="C24" s="274">
        <v>2022</v>
      </c>
      <c r="D24" s="275" t="s">
        <v>394</v>
      </c>
      <c r="E24" s="275" t="s">
        <v>417</v>
      </c>
      <c r="F24" s="275" t="s">
        <v>45</v>
      </c>
      <c r="G24" s="276" t="s">
        <v>1074</v>
      </c>
      <c r="H24" s="275" t="s">
        <v>418</v>
      </c>
      <c r="I24" s="281" t="s">
        <v>1493</v>
      </c>
      <c r="J24" s="276">
        <v>1</v>
      </c>
      <c r="K24" s="275"/>
      <c r="L24" s="275"/>
      <c r="M24" s="275"/>
      <c r="N24" s="275"/>
      <c r="O24" s="275"/>
      <c r="P24" s="275"/>
      <c r="Q24" s="275"/>
      <c r="R24" s="276">
        <v>287</v>
      </c>
      <c r="S24" s="275" t="s">
        <v>177</v>
      </c>
      <c r="T24" s="275" t="s">
        <v>178</v>
      </c>
      <c r="U24" s="285">
        <v>66</v>
      </c>
      <c r="V24" s="285">
        <v>66</v>
      </c>
      <c r="W24" s="285">
        <v>0</v>
      </c>
      <c r="X24" s="285">
        <v>0</v>
      </c>
      <c r="Y24" s="285">
        <v>0</v>
      </c>
      <c r="Z24" s="285">
        <v>0</v>
      </c>
      <c r="AA24" s="285">
        <v>0</v>
      </c>
      <c r="AB24" s="285"/>
      <c r="AC24" s="285">
        <v>82</v>
      </c>
      <c r="AD24" s="285">
        <v>26</v>
      </c>
      <c r="AE24" s="281" t="s">
        <v>420</v>
      </c>
      <c r="AF24" s="281" t="s">
        <v>421</v>
      </c>
      <c r="AG24" s="275" t="s">
        <v>177</v>
      </c>
      <c r="AH24" s="275" t="s">
        <v>178</v>
      </c>
      <c r="AI24" s="275" t="s">
        <v>80</v>
      </c>
      <c r="AJ24" s="275" t="s">
        <v>81</v>
      </c>
      <c r="AK24" s="275" t="s">
        <v>82</v>
      </c>
      <c r="AL24" s="275" t="s">
        <v>55</v>
      </c>
      <c r="AM24" s="275" t="s">
        <v>422</v>
      </c>
      <c r="AN24" s="275" t="s">
        <v>56</v>
      </c>
      <c r="AO24" s="275" t="s">
        <v>1078</v>
      </c>
      <c r="AP24" s="275"/>
      <c r="AQ24" s="274" t="s">
        <v>1079</v>
      </c>
      <c r="AR24" s="274" t="s">
        <v>1079</v>
      </c>
      <c r="AS24" s="274" t="s">
        <v>1079</v>
      </c>
      <c r="AT24" s="275" t="s">
        <v>1135</v>
      </c>
      <c r="AU24" s="133" t="s">
        <v>1080</v>
      </c>
    </row>
    <row r="25" s="1" customFormat="1" ht="81" spans="1:47">
      <c r="A25" s="274">
        <v>20</v>
      </c>
      <c r="B25" s="274" t="s">
        <v>423</v>
      </c>
      <c r="C25" s="274">
        <v>2022</v>
      </c>
      <c r="D25" s="275" t="s">
        <v>394</v>
      </c>
      <c r="E25" s="275" t="s">
        <v>424</v>
      </c>
      <c r="F25" s="275" t="s">
        <v>45</v>
      </c>
      <c r="G25" s="276" t="s">
        <v>1074</v>
      </c>
      <c r="H25" s="275" t="s">
        <v>425</v>
      </c>
      <c r="I25" s="281" t="s">
        <v>1494</v>
      </c>
      <c r="J25" s="276">
        <v>1</v>
      </c>
      <c r="K25" s="275"/>
      <c r="L25" s="275"/>
      <c r="M25" s="275"/>
      <c r="N25" s="275"/>
      <c r="O25" s="275"/>
      <c r="P25" s="275"/>
      <c r="Q25" s="275"/>
      <c r="R25" s="276">
        <v>56</v>
      </c>
      <c r="S25" s="275" t="s">
        <v>200</v>
      </c>
      <c r="T25" s="275" t="s">
        <v>201</v>
      </c>
      <c r="U25" s="285">
        <v>160</v>
      </c>
      <c r="V25" s="285">
        <v>60</v>
      </c>
      <c r="W25" s="285">
        <v>0</v>
      </c>
      <c r="X25" s="285">
        <v>100</v>
      </c>
      <c r="Y25" s="285">
        <v>0</v>
      </c>
      <c r="Z25" s="285">
        <v>0</v>
      </c>
      <c r="AA25" s="285">
        <v>0</v>
      </c>
      <c r="AB25" s="285"/>
      <c r="AC25" s="285">
        <v>16</v>
      </c>
      <c r="AD25" s="285">
        <v>7</v>
      </c>
      <c r="AE25" s="281" t="s">
        <v>1495</v>
      </c>
      <c r="AF25" s="281" t="s">
        <v>428</v>
      </c>
      <c r="AG25" s="275" t="s">
        <v>200</v>
      </c>
      <c r="AH25" s="275" t="s">
        <v>201</v>
      </c>
      <c r="AI25" s="275" t="s">
        <v>80</v>
      </c>
      <c r="AJ25" s="275" t="s">
        <v>81</v>
      </c>
      <c r="AK25" s="275" t="s">
        <v>82</v>
      </c>
      <c r="AL25" s="275" t="s">
        <v>55</v>
      </c>
      <c r="AM25" s="275" t="s">
        <v>202</v>
      </c>
      <c r="AN25" s="275" t="s">
        <v>56</v>
      </c>
      <c r="AO25" s="275" t="s">
        <v>1078</v>
      </c>
      <c r="AP25" s="275"/>
      <c r="AQ25" s="274" t="s">
        <v>1079</v>
      </c>
      <c r="AR25" s="274" t="s">
        <v>1079</v>
      </c>
      <c r="AS25" s="274" t="s">
        <v>1079</v>
      </c>
      <c r="AT25" s="133" t="s">
        <v>1135</v>
      </c>
      <c r="AU25" s="133" t="s">
        <v>1080</v>
      </c>
    </row>
    <row r="26" s="1" customFormat="1" ht="82" customHeight="1" spans="1:47">
      <c r="A26" s="274">
        <v>21</v>
      </c>
      <c r="B26" s="274" t="s">
        <v>469</v>
      </c>
      <c r="C26" s="274">
        <v>2022</v>
      </c>
      <c r="D26" s="274" t="s">
        <v>430</v>
      </c>
      <c r="E26" s="275" t="s">
        <v>470</v>
      </c>
      <c r="F26" s="277" t="s">
        <v>45</v>
      </c>
      <c r="G26" s="276" t="s">
        <v>1074</v>
      </c>
      <c r="H26" s="280" t="s">
        <v>461</v>
      </c>
      <c r="I26" s="284" t="s">
        <v>1497</v>
      </c>
      <c r="J26" s="276">
        <v>1</v>
      </c>
      <c r="K26" s="279"/>
      <c r="L26" s="279"/>
      <c r="M26" s="279"/>
      <c r="N26" s="279"/>
      <c r="O26" s="279"/>
      <c r="P26" s="279"/>
      <c r="Q26" s="279"/>
      <c r="R26" s="276">
        <v>1085</v>
      </c>
      <c r="S26" s="275" t="s">
        <v>1158</v>
      </c>
      <c r="T26" s="275" t="s">
        <v>1159</v>
      </c>
      <c r="U26" s="285">
        <v>620.11</v>
      </c>
      <c r="V26" s="285">
        <v>226.97</v>
      </c>
      <c r="W26" s="285">
        <v>0</v>
      </c>
      <c r="X26" s="285">
        <f>U26-V26</f>
        <v>393.14</v>
      </c>
      <c r="Y26" s="285">
        <v>0</v>
      </c>
      <c r="Z26" s="285">
        <v>0</v>
      </c>
      <c r="AA26" s="285">
        <v>0</v>
      </c>
      <c r="AB26" s="285"/>
      <c r="AC26" s="285">
        <v>310</v>
      </c>
      <c r="AD26" s="285">
        <v>99</v>
      </c>
      <c r="AE26" s="281" t="s">
        <v>1498</v>
      </c>
      <c r="AF26" s="281" t="s">
        <v>473</v>
      </c>
      <c r="AG26" s="275" t="s">
        <v>1154</v>
      </c>
      <c r="AH26" s="275" t="s">
        <v>1155</v>
      </c>
      <c r="AI26" s="275" t="s">
        <v>438</v>
      </c>
      <c r="AJ26" s="275" t="s">
        <v>439</v>
      </c>
      <c r="AK26" s="275" t="s">
        <v>82</v>
      </c>
      <c r="AL26" s="275" t="s">
        <v>55</v>
      </c>
      <c r="AM26" s="275" t="s">
        <v>63</v>
      </c>
      <c r="AN26" s="275" t="s">
        <v>56</v>
      </c>
      <c r="AO26" s="133" t="s">
        <v>1112</v>
      </c>
      <c r="AP26" s="275"/>
      <c r="AQ26" s="274" t="s">
        <v>1079</v>
      </c>
      <c r="AR26" s="274" t="s">
        <v>1079</v>
      </c>
      <c r="AS26" s="274" t="s">
        <v>1079</v>
      </c>
      <c r="AT26" s="133" t="s">
        <v>1135</v>
      </c>
      <c r="AU26" s="133" t="s">
        <v>1080</v>
      </c>
    </row>
    <row r="27" s="1" customFormat="1" ht="158" customHeight="1" spans="1:47">
      <c r="A27" s="274">
        <v>22</v>
      </c>
      <c r="B27" s="274" t="s">
        <v>482</v>
      </c>
      <c r="C27" s="274">
        <v>2022</v>
      </c>
      <c r="D27" s="275" t="s">
        <v>483</v>
      </c>
      <c r="E27" s="275" t="s">
        <v>484</v>
      </c>
      <c r="F27" s="275" t="s">
        <v>45</v>
      </c>
      <c r="G27" s="275" t="s">
        <v>1160</v>
      </c>
      <c r="H27" s="275" t="s">
        <v>489</v>
      </c>
      <c r="I27" s="281" t="s">
        <v>1505</v>
      </c>
      <c r="J27" s="275">
        <v>1</v>
      </c>
      <c r="K27" s="275"/>
      <c r="L27" s="275"/>
      <c r="M27" s="275"/>
      <c r="N27" s="275"/>
      <c r="O27" s="275"/>
      <c r="P27" s="275"/>
      <c r="Q27" s="275"/>
      <c r="R27" s="276">
        <v>12796</v>
      </c>
      <c r="S27" s="275" t="s">
        <v>489</v>
      </c>
      <c r="T27" s="275" t="s">
        <v>490</v>
      </c>
      <c r="U27" s="285">
        <v>150</v>
      </c>
      <c r="V27" s="285">
        <v>0</v>
      </c>
      <c r="W27" s="285">
        <v>0</v>
      </c>
      <c r="X27" s="285">
        <v>0</v>
      </c>
      <c r="Y27" s="285">
        <v>0</v>
      </c>
      <c r="Z27" s="285">
        <v>150</v>
      </c>
      <c r="AA27" s="285">
        <v>0</v>
      </c>
      <c r="AB27" s="285"/>
      <c r="AC27" s="285">
        <v>3656</v>
      </c>
      <c r="AD27" s="285">
        <v>3656</v>
      </c>
      <c r="AE27" s="281" t="s">
        <v>487</v>
      </c>
      <c r="AF27" s="281" t="s">
        <v>488</v>
      </c>
      <c r="AG27" s="275" t="s">
        <v>489</v>
      </c>
      <c r="AH27" s="275" t="s">
        <v>490</v>
      </c>
      <c r="AI27" s="275" t="s">
        <v>491</v>
      </c>
      <c r="AJ27" s="275" t="s">
        <v>492</v>
      </c>
      <c r="AK27" s="275" t="s">
        <v>1073</v>
      </c>
      <c r="AL27" s="275" t="s">
        <v>55</v>
      </c>
      <c r="AM27" s="275"/>
      <c r="AN27" s="275" t="s">
        <v>56</v>
      </c>
      <c r="AO27" s="275" t="s">
        <v>1078</v>
      </c>
      <c r="AP27" s="275"/>
      <c r="AQ27" s="274" t="s">
        <v>1079</v>
      </c>
      <c r="AR27" s="274" t="s">
        <v>1079</v>
      </c>
      <c r="AS27" s="274" t="s">
        <v>1079</v>
      </c>
      <c r="AT27" s="275" t="s">
        <v>1135</v>
      </c>
      <c r="AU27" s="128"/>
    </row>
    <row r="28" s="1" customFormat="1" ht="94.5" spans="1:47">
      <c r="A28" s="274">
        <v>23</v>
      </c>
      <c r="B28" s="274" t="s">
        <v>534</v>
      </c>
      <c r="C28" s="274">
        <v>2022</v>
      </c>
      <c r="D28" s="276" t="s">
        <v>535</v>
      </c>
      <c r="E28" s="278" t="s">
        <v>536</v>
      </c>
      <c r="F28" s="276" t="s">
        <v>45</v>
      </c>
      <c r="G28" s="276" t="s">
        <v>1074</v>
      </c>
      <c r="H28" s="276" t="s">
        <v>537</v>
      </c>
      <c r="I28" s="282" t="s">
        <v>538</v>
      </c>
      <c r="J28" s="276"/>
      <c r="K28" s="276"/>
      <c r="L28" s="276">
        <v>1</v>
      </c>
      <c r="M28" s="276"/>
      <c r="N28" s="276"/>
      <c r="O28" s="276"/>
      <c r="P28" s="276"/>
      <c r="Q28" s="276"/>
      <c r="R28" s="276">
        <v>1540</v>
      </c>
      <c r="S28" s="275" t="s">
        <v>541</v>
      </c>
      <c r="T28" s="275" t="s">
        <v>1039</v>
      </c>
      <c r="U28" s="285">
        <v>700</v>
      </c>
      <c r="V28" s="285">
        <v>500</v>
      </c>
      <c r="W28" s="285">
        <v>0</v>
      </c>
      <c r="X28" s="285">
        <v>200</v>
      </c>
      <c r="Y28" s="285">
        <v>0</v>
      </c>
      <c r="Z28" s="285">
        <v>0</v>
      </c>
      <c r="AA28" s="285">
        <v>0</v>
      </c>
      <c r="AB28" s="285"/>
      <c r="AC28" s="285">
        <v>440</v>
      </c>
      <c r="AD28" s="285">
        <v>382</v>
      </c>
      <c r="AE28" s="282" t="s">
        <v>539</v>
      </c>
      <c r="AF28" s="282" t="s">
        <v>540</v>
      </c>
      <c r="AG28" s="276" t="s">
        <v>50</v>
      </c>
      <c r="AH28" s="275" t="s">
        <v>51</v>
      </c>
      <c r="AI28" s="275" t="s">
        <v>541</v>
      </c>
      <c r="AJ28" s="275" t="s">
        <v>542</v>
      </c>
      <c r="AK28" s="275" t="s">
        <v>369</v>
      </c>
      <c r="AL28" s="275" t="s">
        <v>543</v>
      </c>
      <c r="AM28" s="275" t="s">
        <v>266</v>
      </c>
      <c r="AN28" s="275" t="s">
        <v>56</v>
      </c>
      <c r="AO28" s="133"/>
      <c r="AP28" s="275"/>
      <c r="AQ28" s="274" t="s">
        <v>1079</v>
      </c>
      <c r="AR28" s="274" t="s">
        <v>1079</v>
      </c>
      <c r="AS28" s="274" t="s">
        <v>1079</v>
      </c>
      <c r="AT28" s="275"/>
      <c r="AU28" s="128" t="s">
        <v>1168</v>
      </c>
    </row>
    <row r="29" s="1" customFormat="1" ht="80" customHeight="1" spans="1:47">
      <c r="A29" s="274">
        <v>24</v>
      </c>
      <c r="B29" s="274" t="s">
        <v>697</v>
      </c>
      <c r="C29" s="274">
        <v>2022</v>
      </c>
      <c r="D29" s="275" t="s">
        <v>430</v>
      </c>
      <c r="E29" s="275" t="s">
        <v>698</v>
      </c>
      <c r="F29" s="275" t="s">
        <v>45</v>
      </c>
      <c r="G29" s="276" t="s">
        <v>1074</v>
      </c>
      <c r="H29" s="275" t="s">
        <v>224</v>
      </c>
      <c r="I29" s="281" t="s">
        <v>1507</v>
      </c>
      <c r="J29" s="275"/>
      <c r="K29" s="275"/>
      <c r="L29" s="275">
        <v>1</v>
      </c>
      <c r="M29" s="275"/>
      <c r="N29" s="275"/>
      <c r="O29" s="275"/>
      <c r="P29" s="275"/>
      <c r="Q29" s="275"/>
      <c r="R29" s="276">
        <v>1197</v>
      </c>
      <c r="S29" s="275" t="s">
        <v>438</v>
      </c>
      <c r="T29" s="275" t="s">
        <v>439</v>
      </c>
      <c r="U29" s="285">
        <v>1608.7</v>
      </c>
      <c r="V29" s="285">
        <v>820</v>
      </c>
      <c r="W29" s="285">
        <v>0</v>
      </c>
      <c r="X29" s="285">
        <f>U29-V29</f>
        <v>788.7</v>
      </c>
      <c r="Y29" s="285">
        <v>0</v>
      </c>
      <c r="Z29" s="285">
        <v>0</v>
      </c>
      <c r="AA29" s="285">
        <v>0</v>
      </c>
      <c r="AB29" s="285"/>
      <c r="AC29" s="285">
        <v>342</v>
      </c>
      <c r="AD29" s="285">
        <v>113</v>
      </c>
      <c r="AE29" s="281" t="s">
        <v>1508</v>
      </c>
      <c r="AF29" s="281" t="s">
        <v>701</v>
      </c>
      <c r="AG29" s="275" t="s">
        <v>1154</v>
      </c>
      <c r="AH29" s="275" t="s">
        <v>1155</v>
      </c>
      <c r="AI29" s="275" t="s">
        <v>438</v>
      </c>
      <c r="AJ29" s="275" t="s">
        <v>439</v>
      </c>
      <c r="AK29" s="275" t="s">
        <v>82</v>
      </c>
      <c r="AL29" s="275" t="s">
        <v>543</v>
      </c>
      <c r="AM29" s="275" t="s">
        <v>215</v>
      </c>
      <c r="AN29" s="275" t="s">
        <v>56</v>
      </c>
      <c r="AO29" s="275" t="s">
        <v>1112</v>
      </c>
      <c r="AP29" s="275"/>
      <c r="AQ29" s="274" t="s">
        <v>1079</v>
      </c>
      <c r="AR29" s="274" t="s">
        <v>1079</v>
      </c>
      <c r="AS29" s="274" t="s">
        <v>1079</v>
      </c>
      <c r="AT29" s="275"/>
      <c r="AU29" s="128" t="s">
        <v>1168</v>
      </c>
    </row>
    <row r="30" s="1" customFormat="1" ht="81" spans="1:47">
      <c r="A30" s="274">
        <v>25</v>
      </c>
      <c r="B30" s="274" t="s">
        <v>719</v>
      </c>
      <c r="C30" s="274">
        <v>2022</v>
      </c>
      <c r="D30" s="278" t="s">
        <v>720</v>
      </c>
      <c r="E30" s="278" t="s">
        <v>721</v>
      </c>
      <c r="F30" s="278" t="s">
        <v>45</v>
      </c>
      <c r="G30" s="275" t="s">
        <v>1074</v>
      </c>
      <c r="H30" s="278" t="s">
        <v>285</v>
      </c>
      <c r="I30" s="283" t="s">
        <v>722</v>
      </c>
      <c r="J30" s="278"/>
      <c r="K30" s="278"/>
      <c r="L30" s="278">
        <v>1</v>
      </c>
      <c r="M30" s="278"/>
      <c r="N30" s="278"/>
      <c r="O30" s="278"/>
      <c r="P30" s="278"/>
      <c r="Q30" s="278"/>
      <c r="R30" s="276">
        <v>3693</v>
      </c>
      <c r="S30" s="276" t="s">
        <v>50</v>
      </c>
      <c r="T30" s="275" t="s">
        <v>51</v>
      </c>
      <c r="U30" s="285">
        <v>50</v>
      </c>
      <c r="V30" s="285">
        <v>50</v>
      </c>
      <c r="W30" s="285">
        <v>0</v>
      </c>
      <c r="X30" s="285">
        <v>0</v>
      </c>
      <c r="Y30" s="285">
        <v>0</v>
      </c>
      <c r="Z30" s="285">
        <v>0</v>
      </c>
      <c r="AA30" s="285">
        <v>0</v>
      </c>
      <c r="AB30" s="285"/>
      <c r="AC30" s="285">
        <v>1055</v>
      </c>
      <c r="AD30" s="285">
        <v>743</v>
      </c>
      <c r="AE30" s="283" t="s">
        <v>723</v>
      </c>
      <c r="AF30" s="283" t="s">
        <v>724</v>
      </c>
      <c r="AG30" s="276" t="s">
        <v>50</v>
      </c>
      <c r="AH30" s="275" t="s">
        <v>51</v>
      </c>
      <c r="AI30" s="275" t="s">
        <v>80</v>
      </c>
      <c r="AJ30" s="275" t="s">
        <v>81</v>
      </c>
      <c r="AK30" s="275" t="s">
        <v>82</v>
      </c>
      <c r="AL30" s="275" t="s">
        <v>725</v>
      </c>
      <c r="AM30" s="275" t="s">
        <v>131</v>
      </c>
      <c r="AN30" s="275" t="s">
        <v>280</v>
      </c>
      <c r="AO30" s="133"/>
      <c r="AP30" s="275"/>
      <c r="AQ30" s="274" t="s">
        <v>1079</v>
      </c>
      <c r="AR30" s="274" t="s">
        <v>1079</v>
      </c>
      <c r="AS30" s="274" t="s">
        <v>1079</v>
      </c>
      <c r="AT30" s="275" t="s">
        <v>1135</v>
      </c>
      <c r="AU30" s="133" t="s">
        <v>1080</v>
      </c>
    </row>
    <row r="31" s="1" customFormat="1" ht="118" customHeight="1" spans="1:47">
      <c r="A31" s="274">
        <v>26</v>
      </c>
      <c r="B31" s="274" t="s">
        <v>1169</v>
      </c>
      <c r="C31" s="274">
        <v>2022</v>
      </c>
      <c r="D31" s="275" t="s">
        <v>664</v>
      </c>
      <c r="E31" s="275" t="s">
        <v>1170</v>
      </c>
      <c r="F31" s="275" t="s">
        <v>45</v>
      </c>
      <c r="G31" s="275" t="s">
        <v>1074</v>
      </c>
      <c r="H31" s="275" t="s">
        <v>1171</v>
      </c>
      <c r="I31" s="281" t="s">
        <v>1172</v>
      </c>
      <c r="J31" s="275"/>
      <c r="K31" s="275"/>
      <c r="L31" s="275">
        <v>1</v>
      </c>
      <c r="M31" s="275"/>
      <c r="N31" s="275"/>
      <c r="O31" s="275"/>
      <c r="P31" s="275"/>
      <c r="Q31" s="275"/>
      <c r="R31" s="276">
        <v>2587</v>
      </c>
      <c r="S31" s="275" t="s">
        <v>70</v>
      </c>
      <c r="T31" s="275" t="s">
        <v>1075</v>
      </c>
      <c r="U31" s="285">
        <v>500</v>
      </c>
      <c r="V31" s="285"/>
      <c r="W31" s="285">
        <v>500</v>
      </c>
      <c r="X31" s="285"/>
      <c r="Y31" s="285"/>
      <c r="Z31" s="285"/>
      <c r="AA31" s="285"/>
      <c r="AB31" s="285"/>
      <c r="AC31" s="285">
        <v>330</v>
      </c>
      <c r="AD31" s="285">
        <v>110</v>
      </c>
      <c r="AE31" s="283" t="s">
        <v>730</v>
      </c>
      <c r="AF31" s="283" t="s">
        <v>1173</v>
      </c>
      <c r="AG31" s="275" t="s">
        <v>70</v>
      </c>
      <c r="AH31" s="275" t="s">
        <v>1075</v>
      </c>
      <c r="AI31" s="275" t="s">
        <v>732</v>
      </c>
      <c r="AJ31" s="275" t="s">
        <v>733</v>
      </c>
      <c r="AK31" s="275" t="s">
        <v>389</v>
      </c>
      <c r="AL31" s="275" t="s">
        <v>543</v>
      </c>
      <c r="AM31" s="275"/>
      <c r="AN31" s="275"/>
      <c r="AO31" s="133"/>
      <c r="AP31" s="275"/>
      <c r="AQ31" s="274" t="s">
        <v>1079</v>
      </c>
      <c r="AR31" s="274" t="s">
        <v>1079</v>
      </c>
      <c r="AS31" s="274" t="s">
        <v>1079</v>
      </c>
      <c r="AT31" s="275" t="s">
        <v>1127</v>
      </c>
      <c r="AU31" s="133" t="s">
        <v>1174</v>
      </c>
    </row>
    <row r="32" s="1" customFormat="1" ht="156" customHeight="1" spans="1:47">
      <c r="A32" s="274">
        <v>27</v>
      </c>
      <c r="B32" s="274" t="s">
        <v>1196</v>
      </c>
      <c r="C32" s="274">
        <v>2022</v>
      </c>
      <c r="D32" s="275" t="s">
        <v>720</v>
      </c>
      <c r="E32" s="275" t="s">
        <v>1517</v>
      </c>
      <c r="F32" s="275" t="s">
        <v>45</v>
      </c>
      <c r="G32" s="275" t="s">
        <v>1074</v>
      </c>
      <c r="H32" s="275" t="s">
        <v>1171</v>
      </c>
      <c r="I32" s="281" t="s">
        <v>1518</v>
      </c>
      <c r="J32" s="275"/>
      <c r="K32" s="275"/>
      <c r="L32" s="276">
        <v>1</v>
      </c>
      <c r="M32" s="275"/>
      <c r="N32" s="275"/>
      <c r="O32" s="275"/>
      <c r="P32" s="275"/>
      <c r="Q32" s="275"/>
      <c r="R32" s="276">
        <v>2587</v>
      </c>
      <c r="S32" s="275" t="s">
        <v>70</v>
      </c>
      <c r="T32" s="275" t="s">
        <v>1075</v>
      </c>
      <c r="U32" s="285">
        <v>600</v>
      </c>
      <c r="V32" s="285"/>
      <c r="W32" s="285">
        <v>500</v>
      </c>
      <c r="X32" s="285">
        <v>100</v>
      </c>
      <c r="Y32" s="285"/>
      <c r="Z32" s="285"/>
      <c r="AA32" s="285"/>
      <c r="AB32" s="285"/>
      <c r="AC32" s="285">
        <v>330</v>
      </c>
      <c r="AD32" s="285">
        <v>110</v>
      </c>
      <c r="AE32" s="283" t="s">
        <v>1519</v>
      </c>
      <c r="AF32" s="283" t="s">
        <v>1520</v>
      </c>
      <c r="AG32" s="275" t="s">
        <v>70</v>
      </c>
      <c r="AH32" s="275" t="s">
        <v>1075</v>
      </c>
      <c r="AI32" s="274" t="s">
        <v>80</v>
      </c>
      <c r="AJ32" s="275" t="s">
        <v>1089</v>
      </c>
      <c r="AK32" s="275" t="s">
        <v>82</v>
      </c>
      <c r="AL32" s="275" t="s">
        <v>543</v>
      </c>
      <c r="AM32" s="275"/>
      <c r="AN32" s="275"/>
      <c r="AO32" s="133"/>
      <c r="AP32" s="275"/>
      <c r="AQ32" s="274" t="s">
        <v>1079</v>
      </c>
      <c r="AR32" s="274" t="s">
        <v>1079</v>
      </c>
      <c r="AS32" s="274" t="s">
        <v>1079</v>
      </c>
      <c r="AT32" s="275" t="s">
        <v>1217</v>
      </c>
      <c r="AU32" s="133" t="s">
        <v>1174</v>
      </c>
    </row>
    <row r="33" s="1" customFormat="1" spans="1:49">
      <c r="A33" s="5"/>
      <c r="B33" s="5"/>
      <c r="C33" s="5"/>
      <c r="D33" s="5"/>
      <c r="E33" s="5"/>
      <c r="F33" s="5"/>
      <c r="G33" s="270"/>
      <c r="H33" s="5"/>
      <c r="I33" s="7"/>
      <c r="J33" s="5"/>
      <c r="K33" s="5"/>
      <c r="L33" s="5"/>
      <c r="M33" s="5"/>
      <c r="N33" s="5"/>
      <c r="O33" s="5"/>
      <c r="P33" s="5"/>
      <c r="Q33" s="5"/>
      <c r="R33" s="5"/>
      <c r="S33" s="5"/>
      <c r="T33" s="7"/>
      <c r="U33" s="5"/>
      <c r="V33" s="5"/>
      <c r="W33" s="5"/>
      <c r="X33" s="5"/>
      <c r="Y33" s="5"/>
      <c r="Z33" s="5"/>
      <c r="AA33" s="5"/>
      <c r="AB33" s="5"/>
      <c r="AC33" s="5"/>
      <c r="AD33" s="5"/>
      <c r="AE33" s="7"/>
      <c r="AF33" s="7"/>
      <c r="AG33" s="5"/>
      <c r="AH33" s="5"/>
      <c r="AI33" s="8"/>
      <c r="AJ33" s="5"/>
      <c r="AK33" s="5"/>
      <c r="AL33" s="5"/>
      <c r="AM33" s="5"/>
      <c r="AO33" s="9"/>
      <c r="AQ33" s="5"/>
      <c r="AR33" s="5"/>
      <c r="AS33" s="5"/>
      <c r="AT33" s="238"/>
      <c r="AU33" s="9"/>
      <c r="AW33" s="74"/>
    </row>
    <row r="34" s="1" customFormat="1" spans="1:49">
      <c r="A34" s="5"/>
      <c r="B34" s="5"/>
      <c r="C34" s="5" t="s">
        <v>1218</v>
      </c>
      <c r="D34" s="5"/>
      <c r="E34" s="5"/>
      <c r="F34" s="5"/>
      <c r="G34" s="270"/>
      <c r="H34" s="5"/>
      <c r="I34" s="7"/>
      <c r="J34" s="5"/>
      <c r="K34" s="5"/>
      <c r="L34" s="5"/>
      <c r="M34" s="5"/>
      <c r="N34" s="5"/>
      <c r="O34" s="5"/>
      <c r="P34" s="5"/>
      <c r="Q34" s="5"/>
      <c r="R34" s="5"/>
      <c r="S34" s="5"/>
      <c r="T34" s="7"/>
      <c r="U34" s="5"/>
      <c r="V34" s="5"/>
      <c r="W34" s="5"/>
      <c r="X34" s="5"/>
      <c r="Y34" s="5"/>
      <c r="Z34" s="5"/>
      <c r="AA34" s="5"/>
      <c r="AB34" s="5"/>
      <c r="AC34" s="5"/>
      <c r="AD34" s="5"/>
      <c r="AE34" s="7"/>
      <c r="AF34" s="7"/>
      <c r="AG34" s="5"/>
      <c r="AH34" s="5"/>
      <c r="AI34" s="8"/>
      <c r="AJ34" s="5"/>
      <c r="AK34" s="5"/>
      <c r="AL34" s="5"/>
      <c r="AM34" s="5"/>
      <c r="AO34" s="9"/>
      <c r="AQ34" s="5"/>
      <c r="AR34" s="5"/>
      <c r="AS34" s="5"/>
      <c r="AT34" s="238"/>
      <c r="AU34" s="9"/>
      <c r="AW34" s="74"/>
    </row>
    <row r="35" s="1" customFormat="1" spans="7:46">
      <c r="G35" s="9"/>
      <c r="AT35" s="9"/>
    </row>
    <row r="36" s="1" customFormat="1" spans="7:46">
      <c r="G36" s="9"/>
      <c r="AT36" s="9"/>
    </row>
    <row r="37" s="1" customFormat="1" spans="7:46">
      <c r="G37" s="9"/>
      <c r="AT37" s="9"/>
    </row>
    <row r="38" s="1" customFormat="1" spans="7:46">
      <c r="G38" s="9"/>
      <c r="AT38" s="9"/>
    </row>
    <row r="39" s="1" customFormat="1" spans="7:46">
      <c r="G39" s="9"/>
      <c r="AT39" s="9"/>
    </row>
    <row r="40" s="1" customFormat="1" spans="7:46">
      <c r="G40" s="9"/>
      <c r="AT40" s="9"/>
    </row>
    <row r="41" s="1" customFormat="1" spans="7:46">
      <c r="G41" s="9"/>
      <c r="AT41" s="9"/>
    </row>
    <row r="42" s="1" customFormat="1" spans="7:46">
      <c r="G42" s="9"/>
      <c r="AT42" s="9"/>
    </row>
    <row r="43" s="1" customFormat="1" spans="7:46">
      <c r="G43" s="9"/>
      <c r="AT43" s="9"/>
    </row>
    <row r="44" s="1" customFormat="1" spans="7:46">
      <c r="G44" s="9"/>
      <c r="AT44" s="9"/>
    </row>
    <row r="45" s="1" customFormat="1" spans="7:46">
      <c r="G45" s="9"/>
      <c r="AT45" s="9"/>
    </row>
    <row r="46" s="1" customFormat="1" spans="7:46">
      <c r="G46" s="9"/>
      <c r="AT46" s="9"/>
    </row>
    <row r="47" s="1" customFormat="1" spans="7:46">
      <c r="G47" s="9"/>
      <c r="AT47" s="9"/>
    </row>
    <row r="48" s="1" customFormat="1" spans="7:46">
      <c r="G48" s="9"/>
      <c r="AT48" s="9"/>
    </row>
    <row r="49" s="1" customFormat="1" spans="7:46">
      <c r="G49" s="9"/>
      <c r="AT49" s="9"/>
    </row>
    <row r="50" s="1" customFormat="1" spans="7:46">
      <c r="G50" s="9"/>
      <c r="AT50" s="9"/>
    </row>
    <row r="51" s="1" customFormat="1" spans="7:46">
      <c r="G51" s="9"/>
      <c r="AT51" s="9"/>
    </row>
    <row r="52" s="1" customFormat="1" spans="7:46">
      <c r="G52" s="9"/>
      <c r="AT52" s="9"/>
    </row>
    <row r="53" s="1" customFormat="1" spans="7:46">
      <c r="G53" s="9"/>
      <c r="AT53" s="9"/>
    </row>
    <row r="54" s="1" customFormat="1" spans="7:46">
      <c r="G54" s="9"/>
      <c r="AT54" s="9"/>
    </row>
    <row r="55" s="1" customFormat="1" spans="7:46">
      <c r="G55" s="9"/>
      <c r="AT55" s="9"/>
    </row>
    <row r="56" s="1" customFormat="1" spans="7:46">
      <c r="G56" s="9"/>
      <c r="AT56" s="9"/>
    </row>
    <row r="57" s="1" customFormat="1" spans="7:46">
      <c r="G57" s="9"/>
      <c r="AT57" s="9"/>
    </row>
    <row r="58" s="1" customFormat="1" spans="7:46">
      <c r="G58" s="9"/>
      <c r="AT58" s="9"/>
    </row>
    <row r="59" s="1" customFormat="1" spans="7:46">
      <c r="G59" s="9"/>
      <c r="AT59" s="9"/>
    </row>
    <row r="60" s="1" customFormat="1" spans="7:46">
      <c r="G60" s="9"/>
      <c r="AT60" s="9"/>
    </row>
    <row r="61" s="1" customFormat="1" spans="7:46">
      <c r="G61" s="9"/>
      <c r="AT61" s="9"/>
    </row>
    <row r="62" s="1" customFormat="1" spans="7:46">
      <c r="G62" s="9"/>
      <c r="AT62" s="9"/>
    </row>
    <row r="63" s="1" customFormat="1" spans="7:46">
      <c r="G63" s="9"/>
      <c r="AT63" s="9"/>
    </row>
    <row r="64" s="1" customFormat="1" spans="7:46">
      <c r="G64" s="9"/>
      <c r="AT64" s="9"/>
    </row>
    <row r="65" s="1" customFormat="1" spans="7:46">
      <c r="G65" s="9"/>
      <c r="AT65" s="9"/>
    </row>
    <row r="66" s="1" customFormat="1" spans="7:46">
      <c r="G66" s="9"/>
      <c r="AT66" s="9"/>
    </row>
    <row r="67" s="1" customFormat="1" spans="7:46">
      <c r="G67" s="9"/>
      <c r="AT67" s="9"/>
    </row>
    <row r="68" s="1" customFormat="1" spans="7:46">
      <c r="G68" s="9"/>
      <c r="AT68" s="9"/>
    </row>
    <row r="69" s="1" customFormat="1" spans="7:46">
      <c r="G69" s="9"/>
      <c r="AT69" s="9"/>
    </row>
  </sheetData>
  <autoFilter ref="A3:AX32">
    <extLst/>
  </autoFilter>
  <mergeCells count="52">
    <mergeCell ref="A1:AT1"/>
    <mergeCell ref="J2:Q2"/>
    <mergeCell ref="U2:AB2"/>
    <mergeCell ref="AC2:AD2"/>
    <mergeCell ref="A5:I5"/>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P3:P4"/>
    <mergeCell ref="Q3:Q4"/>
    <mergeCell ref="R2:R4"/>
    <mergeCell ref="S2:S4"/>
    <mergeCell ref="T2:T4"/>
    <mergeCell ref="U3:U4"/>
    <mergeCell ref="V3:V4"/>
    <mergeCell ref="W3:W4"/>
    <mergeCell ref="X3:X4"/>
    <mergeCell ref="Y3:Y4"/>
    <mergeCell ref="Z3:Z4"/>
    <mergeCell ref="AA3:AA4"/>
    <mergeCell ref="AB3:AB4"/>
    <mergeCell ref="AC3:AC4"/>
    <mergeCell ref="AD3:AD4"/>
    <mergeCell ref="AE2:AE4"/>
    <mergeCell ref="AF2:AF4"/>
    <mergeCell ref="AG2:AG4"/>
    <mergeCell ref="AH2:AH4"/>
    <mergeCell ref="AI2:AI4"/>
    <mergeCell ref="AJ2:AJ4"/>
    <mergeCell ref="AK2:AK4"/>
    <mergeCell ref="AL2:AL4"/>
    <mergeCell ref="AM2:AM4"/>
    <mergeCell ref="AN2:AN4"/>
    <mergeCell ref="AO2:AO4"/>
    <mergeCell ref="AP2:AP4"/>
    <mergeCell ref="AQ2:AQ4"/>
    <mergeCell ref="AR2:AR4"/>
    <mergeCell ref="AS2:AS4"/>
    <mergeCell ref="AT2:AT4"/>
    <mergeCell ref="AU2:AU4"/>
  </mergeCells>
  <conditionalFormatting sqref="E6">
    <cfRule type="duplicateValues" dxfId="0" priority="5"/>
  </conditionalFormatting>
  <conditionalFormatting sqref="E11">
    <cfRule type="duplicateValues" dxfId="0" priority="6"/>
  </conditionalFormatting>
  <conditionalFormatting sqref="E13">
    <cfRule type="duplicateValues" dxfId="0" priority="7"/>
  </conditionalFormatting>
  <conditionalFormatting sqref="E15">
    <cfRule type="duplicateValues" dxfId="0" priority="1"/>
  </conditionalFormatting>
  <conditionalFormatting sqref="E25">
    <cfRule type="duplicateValues" dxfId="0" priority="3"/>
  </conditionalFormatting>
  <pageMargins left="0.751388888888889" right="0.751388888888889" top="1" bottom="1" header="0.5" footer="0.5"/>
  <pageSetup paperSize="8" scale="76" fitToHeight="0" orientation="landscape" horizontalDpi="600"/>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1048576"/>
  <sheetViews>
    <sheetView view="pageBreakPreview" zoomScaleNormal="100" zoomScaleSheetLayoutView="100" topLeftCell="A2" workbookViewId="0">
      <selection activeCell="R8" sqref="R8"/>
    </sheetView>
  </sheetViews>
  <sheetFormatPr defaultColWidth="9" defaultRowHeight="13.5"/>
  <cols>
    <col min="1" max="1" width="6.25" style="5" customWidth="1"/>
    <col min="2" max="2" width="10.625" style="5" customWidth="1"/>
    <col min="3" max="5" width="9" style="5"/>
    <col min="6" max="6" width="9" style="270"/>
    <col min="7" max="7" width="9" style="5"/>
    <col min="8" max="8" width="27.125" style="7" customWidth="1"/>
    <col min="9" max="16" width="9" style="5" hidden="1" customWidth="1"/>
    <col min="17" max="25" width="9" style="5"/>
    <col min="26" max="26" width="9" style="5" hidden="1" customWidth="1"/>
    <col min="27" max="27" width="10.375" style="5" customWidth="1"/>
    <col min="28" max="28" width="10" style="5" customWidth="1"/>
    <col min="29" max="29" width="9" style="238" hidden="1" customWidth="1"/>
    <col min="30" max="30" width="9" style="9" hidden="1" customWidth="1"/>
    <col min="31" max="16365" width="9" style="1"/>
    <col min="16366" max="16384" width="9" style="210"/>
  </cols>
  <sheetData>
    <row r="1" s="1" customFormat="1" ht="35" customHeight="1" spans="1:16384">
      <c r="A1" s="10" t="s">
        <v>1631</v>
      </c>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XEL1" s="210"/>
      <c r="XEM1" s="210"/>
      <c r="XEN1" s="210"/>
      <c r="XEO1" s="210"/>
      <c r="XEP1" s="210"/>
      <c r="XEQ1" s="210"/>
      <c r="XER1" s="210"/>
      <c r="XES1" s="210"/>
      <c r="XET1" s="210"/>
      <c r="XEU1" s="210"/>
      <c r="XEV1" s="210"/>
      <c r="XEW1" s="210"/>
      <c r="XEX1" s="210"/>
      <c r="XEY1" s="210"/>
      <c r="XEZ1" s="210"/>
      <c r="XFA1" s="210"/>
      <c r="XFB1" s="210"/>
      <c r="XFC1" s="210"/>
      <c r="XFD1" s="210"/>
    </row>
    <row r="2" s="1" customFormat="1" ht="30" customHeight="1" spans="1:16384">
      <c r="A2" s="239" t="s">
        <v>1</v>
      </c>
      <c r="B2" s="239" t="s">
        <v>1047</v>
      </c>
      <c r="C2" s="239" t="s">
        <v>1048</v>
      </c>
      <c r="D2" s="239" t="s">
        <v>4</v>
      </c>
      <c r="E2" s="239" t="s">
        <v>1049</v>
      </c>
      <c r="F2" s="239" t="s">
        <v>1050</v>
      </c>
      <c r="G2" s="239" t="s">
        <v>7</v>
      </c>
      <c r="H2" s="239" t="s">
        <v>1051</v>
      </c>
      <c r="I2" s="29" t="s">
        <v>3</v>
      </c>
      <c r="J2" s="29"/>
      <c r="K2" s="29"/>
      <c r="L2" s="29"/>
      <c r="M2" s="29"/>
      <c r="N2" s="29"/>
      <c r="O2" s="29"/>
      <c r="P2" s="29"/>
      <c r="Q2" s="38" t="s">
        <v>1055</v>
      </c>
      <c r="R2" s="39"/>
      <c r="S2" s="39"/>
      <c r="T2" s="39"/>
      <c r="U2" s="39"/>
      <c r="V2" s="39"/>
      <c r="W2" s="39"/>
      <c r="X2" s="39"/>
      <c r="Y2" s="46"/>
      <c r="Z2" s="240" t="s">
        <v>1060</v>
      </c>
      <c r="AA2" s="240" t="s">
        <v>1061</v>
      </c>
      <c r="AB2" s="240" t="s">
        <v>1534</v>
      </c>
      <c r="AC2" s="240" t="s">
        <v>19</v>
      </c>
      <c r="AD2" s="240" t="s">
        <v>1535</v>
      </c>
      <c r="AH2" s="238" t="s">
        <v>1408</v>
      </c>
      <c r="AI2" s="5" t="s">
        <v>1409</v>
      </c>
      <c r="AJ2" s="5" t="s">
        <v>1410</v>
      </c>
      <c r="AK2" s="5" t="s">
        <v>1411</v>
      </c>
      <c r="AL2" s="5" t="s">
        <v>1412</v>
      </c>
      <c r="XEL2" s="210"/>
      <c r="XEM2" s="210"/>
      <c r="XEN2" s="210"/>
      <c r="XEO2" s="210"/>
      <c r="XEP2" s="210"/>
      <c r="XEQ2" s="210"/>
      <c r="XER2" s="210"/>
      <c r="XES2" s="210"/>
      <c r="XET2" s="210"/>
      <c r="XEU2" s="210"/>
      <c r="XEV2" s="210"/>
      <c r="XEW2" s="210"/>
      <c r="XEX2" s="210"/>
      <c r="XEY2" s="210"/>
      <c r="XEZ2" s="210"/>
      <c r="XFA2" s="210"/>
      <c r="XFB2" s="210"/>
      <c r="XFC2" s="210"/>
      <c r="XFD2" s="210"/>
    </row>
    <row r="3" s="1" customFormat="1" ht="36" spans="1:16384">
      <c r="A3" s="243"/>
      <c r="B3" s="243"/>
      <c r="C3" s="243"/>
      <c r="D3" s="243"/>
      <c r="E3" s="243"/>
      <c r="F3" s="243"/>
      <c r="G3" s="243"/>
      <c r="H3" s="243"/>
      <c r="I3" s="30" t="s">
        <v>915</v>
      </c>
      <c r="J3" s="30" t="s">
        <v>983</v>
      </c>
      <c r="K3" s="30" t="s">
        <v>1007</v>
      </c>
      <c r="L3" s="30" t="s">
        <v>954</v>
      </c>
      <c r="M3" s="30" t="s">
        <v>964</v>
      </c>
      <c r="N3" s="30" t="s">
        <v>997</v>
      </c>
      <c r="O3" s="30" t="s">
        <v>1063</v>
      </c>
      <c r="P3" s="30" t="s">
        <v>981</v>
      </c>
      <c r="Q3" s="41" t="s">
        <v>1064</v>
      </c>
      <c r="R3" s="30" t="s">
        <v>1537</v>
      </c>
      <c r="S3" s="30" t="s">
        <v>1632</v>
      </c>
      <c r="T3" s="30" t="s">
        <v>1066</v>
      </c>
      <c r="U3" s="42" t="s">
        <v>1067</v>
      </c>
      <c r="V3" s="42" t="s">
        <v>1068</v>
      </c>
      <c r="W3" s="42" t="s">
        <v>1069</v>
      </c>
      <c r="X3" s="42" t="s">
        <v>1070</v>
      </c>
      <c r="Y3" s="48" t="s">
        <v>1071</v>
      </c>
      <c r="Z3" s="244"/>
      <c r="AA3" s="244"/>
      <c r="AB3" s="244"/>
      <c r="AC3" s="244"/>
      <c r="AD3" s="244"/>
      <c r="AH3" s="238"/>
      <c r="AI3" s="5"/>
      <c r="AJ3" s="5"/>
      <c r="AK3" s="5"/>
      <c r="AL3" s="5"/>
      <c r="XEL3" s="210"/>
      <c r="XEM3" s="210"/>
      <c r="XEN3" s="210"/>
      <c r="XEO3" s="210"/>
      <c r="XEP3" s="210"/>
      <c r="XEQ3" s="210"/>
      <c r="XER3" s="210"/>
      <c r="XES3" s="210"/>
      <c r="XET3" s="210"/>
      <c r="XEU3" s="210"/>
      <c r="XEV3" s="210"/>
      <c r="XEW3" s="210"/>
      <c r="XEX3" s="210"/>
      <c r="XEY3" s="210"/>
      <c r="XEZ3" s="210"/>
      <c r="XFA3" s="210"/>
      <c r="XFB3" s="210"/>
      <c r="XFC3" s="210"/>
      <c r="XFD3" s="210"/>
    </row>
    <row r="4" s="1" customFormat="1" ht="42" customHeight="1" spans="1:16384">
      <c r="A4" s="271" t="s">
        <v>31</v>
      </c>
      <c r="B4" s="272"/>
      <c r="C4" s="272"/>
      <c r="D4" s="272"/>
      <c r="E4" s="272"/>
      <c r="F4" s="272"/>
      <c r="G4" s="272"/>
      <c r="H4" s="273"/>
      <c r="I4" s="30"/>
      <c r="J4" s="30"/>
      <c r="K4" s="30"/>
      <c r="L4" s="30"/>
      <c r="M4" s="30"/>
      <c r="N4" s="30"/>
      <c r="O4" s="30"/>
      <c r="P4" s="30"/>
      <c r="Q4" s="41">
        <f>SUM(Q5:Q10)</f>
        <v>3555.03</v>
      </c>
      <c r="R4" s="41">
        <f t="shared" ref="R4:AC4" si="0">SUM(R5:R10)</f>
        <v>880</v>
      </c>
      <c r="S4" s="41">
        <f t="shared" si="0"/>
        <v>1740</v>
      </c>
      <c r="T4" s="41">
        <f t="shared" si="0"/>
        <v>0</v>
      </c>
      <c r="U4" s="41">
        <f t="shared" si="0"/>
        <v>935.03</v>
      </c>
      <c r="V4" s="41">
        <f t="shared" si="0"/>
        <v>0</v>
      </c>
      <c r="W4" s="41">
        <f t="shared" si="0"/>
        <v>0</v>
      </c>
      <c r="X4" s="41">
        <f t="shared" si="0"/>
        <v>0</v>
      </c>
      <c r="Y4" s="41">
        <f t="shared" si="0"/>
        <v>0</v>
      </c>
      <c r="Z4" s="41">
        <f t="shared" si="0"/>
        <v>0</v>
      </c>
      <c r="AA4" s="41">
        <f t="shared" si="0"/>
        <v>0</v>
      </c>
      <c r="AB4" s="41"/>
      <c r="AC4" s="41">
        <f>SUM(AC5:AC10)</f>
        <v>0</v>
      </c>
      <c r="AD4" s="41">
        <f>SUM(AD5:AD10)</f>
        <v>0</v>
      </c>
      <c r="AH4" s="238"/>
      <c r="AI4" s="5"/>
      <c r="AJ4" s="5"/>
      <c r="AK4" s="5"/>
      <c r="AL4" s="5"/>
      <c r="XEL4" s="210"/>
      <c r="XEM4" s="210"/>
      <c r="XEN4" s="210"/>
      <c r="XEO4" s="210"/>
      <c r="XEP4" s="210"/>
      <c r="XEQ4" s="210"/>
      <c r="XER4" s="210"/>
      <c r="XES4" s="210"/>
      <c r="XET4" s="210"/>
      <c r="XEU4" s="210"/>
      <c r="XEV4" s="210"/>
      <c r="XEW4" s="210"/>
      <c r="XEX4" s="210"/>
      <c r="XEY4" s="210"/>
      <c r="XEZ4" s="210"/>
      <c r="XFA4" s="210"/>
      <c r="XFB4" s="210"/>
      <c r="XFC4" s="210"/>
      <c r="XFD4" s="210"/>
    </row>
    <row r="5" s="1" customFormat="1" ht="45" spans="1:16384">
      <c r="A5" s="20">
        <v>1</v>
      </c>
      <c r="B5" s="20" t="s">
        <v>283</v>
      </c>
      <c r="C5" s="20">
        <v>2022</v>
      </c>
      <c r="D5" s="23" t="s">
        <v>284</v>
      </c>
      <c r="E5" s="23" t="s">
        <v>45</v>
      </c>
      <c r="F5" s="22" t="s">
        <v>1072</v>
      </c>
      <c r="G5" s="23" t="s">
        <v>285</v>
      </c>
      <c r="H5" s="35" t="s">
        <v>1132</v>
      </c>
      <c r="I5" s="23">
        <v>1</v>
      </c>
      <c r="J5" s="23"/>
      <c r="K5" s="23"/>
      <c r="L5" s="23"/>
      <c r="M5" s="23"/>
      <c r="N5" s="23"/>
      <c r="O5" s="23"/>
      <c r="P5" s="23"/>
      <c r="Q5" s="44">
        <v>1950</v>
      </c>
      <c r="R5" s="44">
        <v>700</v>
      </c>
      <c r="S5" s="44">
        <v>700</v>
      </c>
      <c r="T5" s="44">
        <v>0</v>
      </c>
      <c r="U5" s="44">
        <f>Q5-R5-S5</f>
        <v>550</v>
      </c>
      <c r="V5" s="44">
        <v>0</v>
      </c>
      <c r="W5" s="44">
        <v>0</v>
      </c>
      <c r="X5" s="44">
        <v>0</v>
      </c>
      <c r="Y5" s="44"/>
      <c r="Z5" s="20" t="s">
        <v>1079</v>
      </c>
      <c r="AA5" s="20" t="s">
        <v>1079</v>
      </c>
      <c r="AB5" s="20"/>
      <c r="AC5" s="133" t="s">
        <v>1135</v>
      </c>
      <c r="AD5" s="133" t="s">
        <v>1080</v>
      </c>
      <c r="AG5" s="1" t="s">
        <v>1215</v>
      </c>
      <c r="XEL5" s="210"/>
      <c r="XEM5" s="210"/>
      <c r="XEN5" s="210"/>
      <c r="XEO5" s="210"/>
      <c r="XEP5" s="210"/>
      <c r="XEQ5" s="210"/>
      <c r="XER5" s="210"/>
      <c r="XES5" s="210"/>
      <c r="XET5" s="210"/>
      <c r="XEU5" s="210"/>
      <c r="XEV5" s="210"/>
      <c r="XEW5" s="210"/>
      <c r="XEX5" s="210"/>
      <c r="XEY5" s="210"/>
      <c r="XEZ5" s="210"/>
      <c r="XFA5" s="210"/>
      <c r="XFB5" s="210"/>
      <c r="XFC5" s="210"/>
      <c r="XFD5" s="210"/>
    </row>
    <row r="6" s="1" customFormat="1" ht="67.5" spans="1:16384">
      <c r="A6" s="20">
        <v>2</v>
      </c>
      <c r="B6" s="20" t="s">
        <v>301</v>
      </c>
      <c r="C6" s="20">
        <v>2022</v>
      </c>
      <c r="D6" s="21" t="s">
        <v>302</v>
      </c>
      <c r="E6" s="21" t="s">
        <v>45</v>
      </c>
      <c r="F6" s="22" t="s">
        <v>1072</v>
      </c>
      <c r="G6" s="21" t="s">
        <v>303</v>
      </c>
      <c r="H6" s="33" t="s">
        <v>1468</v>
      </c>
      <c r="I6" s="23">
        <v>1</v>
      </c>
      <c r="J6" s="21"/>
      <c r="K6" s="21"/>
      <c r="L6" s="21"/>
      <c r="M6" s="21"/>
      <c r="N6" s="21"/>
      <c r="O6" s="21"/>
      <c r="P6" s="21"/>
      <c r="Q6" s="44">
        <v>350</v>
      </c>
      <c r="R6" s="44">
        <v>120</v>
      </c>
      <c r="S6" s="44">
        <v>230</v>
      </c>
      <c r="T6" s="44">
        <v>0</v>
      </c>
      <c r="U6" s="44">
        <v>0</v>
      </c>
      <c r="V6" s="44">
        <v>0</v>
      </c>
      <c r="W6" s="44">
        <v>0</v>
      </c>
      <c r="X6" s="44">
        <v>0</v>
      </c>
      <c r="Y6" s="44"/>
      <c r="Z6" s="20" t="s">
        <v>1079</v>
      </c>
      <c r="AA6" s="20" t="s">
        <v>1079</v>
      </c>
      <c r="AB6" s="20"/>
      <c r="AC6" s="58" t="s">
        <v>1135</v>
      </c>
      <c r="AD6" s="133" t="s">
        <v>1080</v>
      </c>
      <c r="XEL6" s="210"/>
      <c r="XEM6" s="210"/>
      <c r="XEN6" s="210"/>
      <c r="XEO6" s="210"/>
      <c r="XEP6" s="210"/>
      <c r="XEQ6" s="210"/>
      <c r="XER6" s="210"/>
      <c r="XES6" s="210"/>
      <c r="XET6" s="210"/>
      <c r="XEU6" s="210"/>
      <c r="XEV6" s="210"/>
      <c r="XEW6" s="210"/>
      <c r="XEX6" s="210"/>
      <c r="XEY6" s="210"/>
      <c r="XEZ6" s="210"/>
      <c r="XFA6" s="210"/>
      <c r="XFB6" s="210"/>
      <c r="XFC6" s="210"/>
      <c r="XFD6" s="210"/>
    </row>
    <row r="7" s="1" customFormat="1" ht="67.5" spans="1:16384">
      <c r="A7" s="20">
        <v>3</v>
      </c>
      <c r="B7" s="20" t="s">
        <v>423</v>
      </c>
      <c r="C7" s="20">
        <v>2022</v>
      </c>
      <c r="D7" s="21" t="s">
        <v>424</v>
      </c>
      <c r="E7" s="21" t="s">
        <v>45</v>
      </c>
      <c r="F7" s="22" t="s">
        <v>1074</v>
      </c>
      <c r="G7" s="21" t="s">
        <v>425</v>
      </c>
      <c r="H7" s="33" t="s">
        <v>1494</v>
      </c>
      <c r="I7" s="22">
        <v>1</v>
      </c>
      <c r="J7" s="21"/>
      <c r="K7" s="21"/>
      <c r="L7" s="21"/>
      <c r="M7" s="21"/>
      <c r="N7" s="21"/>
      <c r="O7" s="21"/>
      <c r="P7" s="21"/>
      <c r="Q7" s="44">
        <v>160</v>
      </c>
      <c r="R7" s="44">
        <v>60</v>
      </c>
      <c r="S7" s="44">
        <v>100</v>
      </c>
      <c r="T7" s="44">
        <v>0</v>
      </c>
      <c r="U7" s="44">
        <v>0</v>
      </c>
      <c r="V7" s="44">
        <v>0</v>
      </c>
      <c r="W7" s="44">
        <v>0</v>
      </c>
      <c r="X7" s="44">
        <v>0</v>
      </c>
      <c r="Y7" s="44"/>
      <c r="Z7" s="20" t="s">
        <v>1079</v>
      </c>
      <c r="AA7" s="20" t="s">
        <v>1079</v>
      </c>
      <c r="AB7" s="20"/>
      <c r="AC7" s="133" t="s">
        <v>1135</v>
      </c>
      <c r="AD7" s="133" t="s">
        <v>1080</v>
      </c>
      <c r="AG7" s="1" t="s">
        <v>1215</v>
      </c>
      <c r="XEL7" s="242"/>
      <c r="XEM7" s="242"/>
      <c r="XEN7" s="242"/>
      <c r="XEO7" s="242"/>
      <c r="XEP7" s="242"/>
      <c r="XEQ7" s="242"/>
      <c r="XER7" s="242"/>
      <c r="XES7" s="242"/>
      <c r="XET7" s="242"/>
      <c r="XEU7" s="242"/>
      <c r="XEV7" s="242"/>
      <c r="XEW7" s="242"/>
      <c r="XEX7" s="242"/>
      <c r="XEY7" s="242"/>
      <c r="XEZ7" s="242"/>
      <c r="XFA7" s="242"/>
      <c r="XFB7" s="242"/>
      <c r="XFC7" s="242"/>
      <c r="XFD7" s="242"/>
    </row>
    <row r="8" s="1" customFormat="1" ht="67.5" spans="1:16384">
      <c r="A8" s="20">
        <v>4</v>
      </c>
      <c r="B8" s="20" t="s">
        <v>323</v>
      </c>
      <c r="C8" s="20">
        <v>2022</v>
      </c>
      <c r="D8" s="21" t="s">
        <v>1471</v>
      </c>
      <c r="E8" s="21" t="s">
        <v>45</v>
      </c>
      <c r="F8" s="22" t="s">
        <v>1072</v>
      </c>
      <c r="G8" s="21" t="s">
        <v>164</v>
      </c>
      <c r="H8" s="33" t="s">
        <v>1472</v>
      </c>
      <c r="I8" s="24">
        <v>1</v>
      </c>
      <c r="J8" s="21"/>
      <c r="K8" s="21"/>
      <c r="L8" s="21"/>
      <c r="M8" s="21"/>
      <c r="N8" s="21"/>
      <c r="O8" s="21"/>
      <c r="P8" s="21"/>
      <c r="Q8" s="44">
        <v>575.03</v>
      </c>
      <c r="R8" s="44"/>
      <c r="S8" s="44">
        <v>300</v>
      </c>
      <c r="T8" s="44">
        <v>0</v>
      </c>
      <c r="U8" s="44">
        <f>Q8-S8</f>
        <v>275.03</v>
      </c>
      <c r="V8" s="44">
        <v>0</v>
      </c>
      <c r="W8" s="44">
        <v>0</v>
      </c>
      <c r="X8" s="44">
        <v>0</v>
      </c>
      <c r="Y8" s="44"/>
      <c r="Z8" s="20" t="s">
        <v>1079</v>
      </c>
      <c r="AA8" s="20"/>
      <c r="AB8" s="20" t="s">
        <v>1079</v>
      </c>
      <c r="AC8" s="21" t="s">
        <v>1216</v>
      </c>
      <c r="AD8" s="128"/>
      <c r="AE8" s="1" t="s">
        <v>1140</v>
      </c>
      <c r="XEL8" s="210"/>
      <c r="XEM8" s="210"/>
      <c r="XEN8" s="210"/>
      <c r="XEO8" s="210"/>
      <c r="XEP8" s="210"/>
      <c r="XEQ8" s="210"/>
      <c r="XER8" s="210"/>
      <c r="XES8" s="210"/>
      <c r="XET8" s="210"/>
      <c r="XEU8" s="210"/>
      <c r="XEV8" s="210"/>
      <c r="XEW8" s="210"/>
      <c r="XEX8" s="210"/>
      <c r="XEY8" s="210"/>
      <c r="XEZ8" s="210"/>
      <c r="XFA8" s="210"/>
      <c r="XFB8" s="210"/>
      <c r="XFC8" s="210"/>
      <c r="XFD8" s="210"/>
    </row>
    <row r="9" s="1" customFormat="1" ht="45" spans="1:16384">
      <c r="A9" s="20">
        <v>5</v>
      </c>
      <c r="B9" s="20" t="s">
        <v>1483</v>
      </c>
      <c r="C9" s="20">
        <v>2022</v>
      </c>
      <c r="D9" s="21" t="s">
        <v>1484</v>
      </c>
      <c r="E9" s="21" t="s">
        <v>45</v>
      </c>
      <c r="F9" s="22" t="s">
        <v>1485</v>
      </c>
      <c r="G9" s="21" t="s">
        <v>509</v>
      </c>
      <c r="H9" s="33" t="s">
        <v>1486</v>
      </c>
      <c r="I9" s="21">
        <v>1</v>
      </c>
      <c r="J9" s="21"/>
      <c r="K9" s="21"/>
      <c r="L9" s="21"/>
      <c r="M9" s="21"/>
      <c r="N9" s="21"/>
      <c r="O9" s="21"/>
      <c r="P9" s="21"/>
      <c r="Q9" s="44">
        <v>390</v>
      </c>
      <c r="R9" s="44"/>
      <c r="S9" s="44">
        <v>280</v>
      </c>
      <c r="T9" s="44">
        <v>0</v>
      </c>
      <c r="U9" s="44">
        <v>110</v>
      </c>
      <c r="V9" s="44">
        <v>0</v>
      </c>
      <c r="W9" s="44">
        <v>0</v>
      </c>
      <c r="X9" s="44">
        <v>0</v>
      </c>
      <c r="Y9" s="44"/>
      <c r="Z9" s="20" t="s">
        <v>1079</v>
      </c>
      <c r="AA9" s="20"/>
      <c r="AB9" s="20" t="s">
        <v>1079</v>
      </c>
      <c r="AC9" s="21" t="s">
        <v>1489</v>
      </c>
      <c r="AD9" s="133"/>
      <c r="XEL9" s="242"/>
      <c r="XEM9" s="242"/>
      <c r="XEN9" s="242"/>
      <c r="XEO9" s="242"/>
      <c r="XEP9" s="242"/>
      <c r="XEQ9" s="242"/>
      <c r="XER9" s="242"/>
      <c r="XES9" s="242"/>
      <c r="XET9" s="242"/>
      <c r="XEU9" s="242"/>
      <c r="XEV9" s="242"/>
      <c r="XEW9" s="242"/>
      <c r="XEX9" s="242"/>
      <c r="XEY9" s="242"/>
      <c r="XEZ9" s="242"/>
      <c r="XFA9" s="242"/>
      <c r="XFB9" s="242"/>
      <c r="XFC9" s="242"/>
      <c r="XFD9" s="242"/>
    </row>
    <row r="10" s="1" customFormat="1" ht="56.25" spans="1:16384">
      <c r="A10" s="20">
        <v>6</v>
      </c>
      <c r="B10" s="20" t="s">
        <v>1510</v>
      </c>
      <c r="C10" s="20">
        <v>2022</v>
      </c>
      <c r="D10" s="21" t="s">
        <v>1511</v>
      </c>
      <c r="E10" s="21" t="s">
        <v>45</v>
      </c>
      <c r="F10" s="22" t="s">
        <v>1074</v>
      </c>
      <c r="G10" s="21" t="s">
        <v>425</v>
      </c>
      <c r="H10" s="33" t="s">
        <v>1512</v>
      </c>
      <c r="I10" s="21"/>
      <c r="J10" s="21"/>
      <c r="K10" s="21">
        <v>1</v>
      </c>
      <c r="L10" s="21"/>
      <c r="M10" s="21"/>
      <c r="N10" s="21"/>
      <c r="O10" s="21"/>
      <c r="P10" s="21"/>
      <c r="Q10" s="44">
        <v>130</v>
      </c>
      <c r="R10" s="44"/>
      <c r="S10" s="44">
        <v>130</v>
      </c>
      <c r="T10" s="44">
        <v>0</v>
      </c>
      <c r="U10" s="44">
        <v>0</v>
      </c>
      <c r="V10" s="44">
        <v>0</v>
      </c>
      <c r="W10" s="44">
        <v>0</v>
      </c>
      <c r="X10" s="44">
        <v>0</v>
      </c>
      <c r="Y10" s="44"/>
      <c r="Z10" s="20" t="s">
        <v>1079</v>
      </c>
      <c r="AA10" s="20"/>
      <c r="AB10" s="20" t="s">
        <v>1079</v>
      </c>
      <c r="AC10" s="21" t="s">
        <v>1514</v>
      </c>
      <c r="AD10" s="128"/>
      <c r="XEL10" s="210"/>
      <c r="XEM10" s="210"/>
      <c r="XEN10" s="210"/>
      <c r="XEO10" s="210"/>
      <c r="XEP10" s="210"/>
      <c r="XEQ10" s="210"/>
      <c r="XER10" s="210"/>
      <c r="XES10" s="210"/>
      <c r="XET10" s="210"/>
      <c r="XEU10" s="210"/>
      <c r="XEV10" s="210"/>
      <c r="XEW10" s="210"/>
      <c r="XEX10" s="210"/>
      <c r="XEY10" s="210"/>
      <c r="XEZ10" s="210"/>
      <c r="XFA10" s="210"/>
      <c r="XFB10" s="210"/>
      <c r="XFC10" s="210"/>
      <c r="XFD10" s="210"/>
    </row>
    <row r="11" s="1" customFormat="1" spans="6:16384">
      <c r="F11" s="9"/>
      <c r="AC11" s="9"/>
      <c r="XEL11" s="210"/>
      <c r="XEM11" s="210"/>
      <c r="XEN11" s="210"/>
      <c r="XEO11" s="210"/>
      <c r="XEP11" s="210"/>
      <c r="XEQ11" s="210"/>
      <c r="XER11" s="210"/>
      <c r="XES11" s="210"/>
      <c r="XET11" s="210"/>
      <c r="XEU11" s="210"/>
      <c r="XEV11" s="210"/>
      <c r="XEW11" s="210"/>
      <c r="XEX11" s="210"/>
      <c r="XEY11" s="210"/>
      <c r="XEZ11" s="210"/>
      <c r="XFA11" s="210"/>
      <c r="XFB11" s="210"/>
      <c r="XFC11" s="210"/>
      <c r="XFD11" s="210"/>
    </row>
    <row r="12" s="1" customFormat="1" spans="6:16384">
      <c r="F12" s="9"/>
      <c r="AC12" s="9"/>
      <c r="XEL12" s="210"/>
      <c r="XEM12" s="210"/>
      <c r="XEN12" s="210"/>
      <c r="XEO12" s="210"/>
      <c r="XEP12" s="210"/>
      <c r="XEQ12" s="210"/>
      <c r="XER12" s="210"/>
      <c r="XES12" s="210"/>
      <c r="XET12" s="210"/>
      <c r="XEU12" s="210"/>
      <c r="XEV12" s="210"/>
      <c r="XEW12" s="210"/>
      <c r="XEX12" s="210"/>
      <c r="XEY12" s="210"/>
      <c r="XEZ12" s="210"/>
      <c r="XFA12" s="210"/>
      <c r="XFB12" s="210"/>
      <c r="XFC12" s="210"/>
      <c r="XFD12" s="210"/>
    </row>
    <row r="13" s="1" customFormat="1" spans="6:16384">
      <c r="F13" s="9"/>
      <c r="AC13" s="9"/>
      <c r="XEL13" s="210"/>
      <c r="XEM13" s="210"/>
      <c r="XEN13" s="210"/>
      <c r="XEO13" s="210"/>
      <c r="XEP13" s="210"/>
      <c r="XEQ13" s="210"/>
      <c r="XER13" s="210"/>
      <c r="XES13" s="210"/>
      <c r="XET13" s="210"/>
      <c r="XEU13" s="210"/>
      <c r="XEV13" s="210"/>
      <c r="XEW13" s="210"/>
      <c r="XEX13" s="210"/>
      <c r="XEY13" s="210"/>
      <c r="XEZ13" s="210"/>
      <c r="XFA13" s="210"/>
      <c r="XFB13" s="210"/>
      <c r="XFC13" s="210"/>
      <c r="XFD13" s="210"/>
    </row>
    <row r="14" s="1" customFormat="1" spans="6:16384">
      <c r="F14" s="9"/>
      <c r="AC14" s="9"/>
      <c r="XEL14" s="210"/>
      <c r="XEM14" s="210"/>
      <c r="XEN14" s="210"/>
      <c r="XEO14" s="210"/>
      <c r="XEP14" s="210"/>
      <c r="XEQ14" s="210"/>
      <c r="XER14" s="210"/>
      <c r="XES14" s="210"/>
      <c r="XET14" s="210"/>
      <c r="XEU14" s="210"/>
      <c r="XEV14" s="210"/>
      <c r="XEW14" s="210"/>
      <c r="XEX14" s="210"/>
      <c r="XEY14" s="210"/>
      <c r="XEZ14" s="210"/>
      <c r="XFA14" s="210"/>
      <c r="XFB14" s="210"/>
      <c r="XFC14" s="210"/>
      <c r="XFD14" s="210"/>
    </row>
    <row r="15" s="1" customFormat="1" spans="6:16384">
      <c r="F15" s="9"/>
      <c r="AC15" s="9"/>
      <c r="XEL15" s="210"/>
      <c r="XEM15" s="210"/>
      <c r="XEN15" s="210"/>
      <c r="XEO15" s="210"/>
      <c r="XEP15" s="210"/>
      <c r="XEQ15" s="210"/>
      <c r="XER15" s="210"/>
      <c r="XES15" s="210"/>
      <c r="XET15" s="210"/>
      <c r="XEU15" s="210"/>
      <c r="XEV15" s="210"/>
      <c r="XEW15" s="210"/>
      <c r="XEX15" s="210"/>
      <c r="XEY15" s="210"/>
      <c r="XEZ15" s="210"/>
      <c r="XFA15" s="210"/>
      <c r="XFB15" s="210"/>
      <c r="XFC15" s="210"/>
      <c r="XFD15" s="210"/>
    </row>
    <row r="16" s="1" customFormat="1" spans="6:16384">
      <c r="F16" s="9"/>
      <c r="AC16" s="9"/>
      <c r="XEL16" s="210"/>
      <c r="XEM16" s="210"/>
      <c r="XEN16" s="210"/>
      <c r="XEO16" s="210"/>
      <c r="XEP16" s="210"/>
      <c r="XEQ16" s="210"/>
      <c r="XER16" s="210"/>
      <c r="XES16" s="210"/>
      <c r="XET16" s="210"/>
      <c r="XEU16" s="210"/>
      <c r="XEV16" s="210"/>
      <c r="XEW16" s="210"/>
      <c r="XEX16" s="210"/>
      <c r="XEY16" s="210"/>
      <c r="XEZ16" s="210"/>
      <c r="XFA16" s="210"/>
      <c r="XFB16" s="210"/>
      <c r="XFC16" s="210"/>
      <c r="XFD16" s="210"/>
    </row>
    <row r="17" s="1" customFormat="1" spans="6:16384">
      <c r="F17" s="9"/>
      <c r="AC17" s="9"/>
      <c r="XEL17" s="210"/>
      <c r="XEM17" s="210"/>
      <c r="XEN17" s="210"/>
      <c r="XEO17" s="210"/>
      <c r="XEP17" s="210"/>
      <c r="XEQ17" s="210"/>
      <c r="XER17" s="210"/>
      <c r="XES17" s="210"/>
      <c r="XET17" s="210"/>
      <c r="XEU17" s="210"/>
      <c r="XEV17" s="210"/>
      <c r="XEW17" s="210"/>
      <c r="XEX17" s="210"/>
      <c r="XEY17" s="210"/>
      <c r="XEZ17" s="210"/>
      <c r="XFA17" s="210"/>
      <c r="XFB17" s="210"/>
      <c r="XFC17" s="210"/>
      <c r="XFD17" s="210"/>
    </row>
    <row r="18" s="1" customFormat="1" spans="6:16384">
      <c r="F18" s="9"/>
      <c r="AC18" s="9"/>
      <c r="XEL18" s="210"/>
      <c r="XEM18" s="210"/>
      <c r="XEN18" s="210"/>
      <c r="XEO18" s="210"/>
      <c r="XEP18" s="210"/>
      <c r="XEQ18" s="210"/>
      <c r="XER18" s="210"/>
      <c r="XES18" s="210"/>
      <c r="XET18" s="210"/>
      <c r="XEU18" s="210"/>
      <c r="XEV18" s="210"/>
      <c r="XEW18" s="210"/>
      <c r="XEX18" s="210"/>
      <c r="XEY18" s="210"/>
      <c r="XEZ18" s="210"/>
      <c r="XFA18" s="210"/>
      <c r="XFB18" s="210"/>
      <c r="XFC18" s="210"/>
      <c r="XFD18" s="210"/>
    </row>
    <row r="19" s="1" customFormat="1" spans="6:16384">
      <c r="F19" s="9"/>
      <c r="AC19" s="9"/>
      <c r="XEL19" s="210"/>
      <c r="XEM19" s="210"/>
      <c r="XEN19" s="210"/>
      <c r="XEO19" s="210"/>
      <c r="XEP19" s="210"/>
      <c r="XEQ19" s="210"/>
      <c r="XER19" s="210"/>
      <c r="XES19" s="210"/>
      <c r="XET19" s="210"/>
      <c r="XEU19" s="210"/>
      <c r="XEV19" s="210"/>
      <c r="XEW19" s="210"/>
      <c r="XEX19" s="210"/>
      <c r="XEY19" s="210"/>
      <c r="XEZ19" s="210"/>
      <c r="XFA19" s="210"/>
      <c r="XFB19" s="210"/>
      <c r="XFC19" s="210"/>
      <c r="XFD19" s="210"/>
    </row>
    <row r="20" s="1" customFormat="1" spans="6:16384">
      <c r="F20" s="9"/>
      <c r="AC20" s="9"/>
      <c r="XEL20" s="210"/>
      <c r="XEM20" s="210"/>
      <c r="XEN20" s="210"/>
      <c r="XEO20" s="210"/>
      <c r="XEP20" s="210"/>
      <c r="XEQ20" s="210"/>
      <c r="XER20" s="210"/>
      <c r="XES20" s="210"/>
      <c r="XET20" s="210"/>
      <c r="XEU20" s="210"/>
      <c r="XEV20" s="210"/>
      <c r="XEW20" s="210"/>
      <c r="XEX20" s="210"/>
      <c r="XEY20" s="210"/>
      <c r="XEZ20" s="210"/>
      <c r="XFA20" s="210"/>
      <c r="XFB20" s="210"/>
      <c r="XFC20" s="210"/>
      <c r="XFD20" s="210"/>
    </row>
    <row r="21" s="1" customFormat="1" spans="6:16384">
      <c r="F21" s="9"/>
      <c r="AC21" s="9"/>
      <c r="XEL21" s="210"/>
      <c r="XEM21" s="210"/>
      <c r="XEN21" s="210"/>
      <c r="XEO21" s="210"/>
      <c r="XEP21" s="210"/>
      <c r="XEQ21" s="210"/>
      <c r="XER21" s="210"/>
      <c r="XES21" s="210"/>
      <c r="XET21" s="210"/>
      <c r="XEU21" s="210"/>
      <c r="XEV21" s="210"/>
      <c r="XEW21" s="210"/>
      <c r="XEX21" s="210"/>
      <c r="XEY21" s="210"/>
      <c r="XEZ21" s="210"/>
      <c r="XFA21" s="210"/>
      <c r="XFB21" s="210"/>
      <c r="XFC21" s="210"/>
      <c r="XFD21" s="210"/>
    </row>
    <row r="22" s="1" customFormat="1" spans="6:16384">
      <c r="F22" s="9"/>
      <c r="AC22" s="9"/>
      <c r="XEL22" s="210"/>
      <c r="XEM22" s="210"/>
      <c r="XEN22" s="210"/>
      <c r="XEO22" s="210"/>
      <c r="XEP22" s="210"/>
      <c r="XEQ22" s="210"/>
      <c r="XER22" s="210"/>
      <c r="XES22" s="210"/>
      <c r="XET22" s="210"/>
      <c r="XEU22" s="210"/>
      <c r="XEV22" s="210"/>
      <c r="XEW22" s="210"/>
      <c r="XEX22" s="210"/>
      <c r="XEY22" s="210"/>
      <c r="XEZ22" s="210"/>
      <c r="XFA22" s="210"/>
      <c r="XFB22" s="210"/>
      <c r="XFC22" s="210"/>
      <c r="XFD22" s="210"/>
    </row>
    <row r="23" s="1" customFormat="1" spans="6:16384">
      <c r="F23" s="9"/>
      <c r="AC23" s="9"/>
      <c r="XEL23" s="210"/>
      <c r="XEM23" s="210"/>
      <c r="XEN23" s="210"/>
      <c r="XEO23" s="210"/>
      <c r="XEP23" s="210"/>
      <c r="XEQ23" s="210"/>
      <c r="XER23" s="210"/>
      <c r="XES23" s="210"/>
      <c r="XET23" s="210"/>
      <c r="XEU23" s="210"/>
      <c r="XEV23" s="210"/>
      <c r="XEW23" s="210"/>
      <c r="XEX23" s="210"/>
      <c r="XEY23" s="210"/>
      <c r="XEZ23" s="210"/>
      <c r="XFA23" s="210"/>
      <c r="XFB23" s="210"/>
      <c r="XFC23" s="210"/>
      <c r="XFD23" s="210"/>
    </row>
    <row r="24" s="1" customFormat="1" spans="6:16384">
      <c r="F24" s="9"/>
      <c r="AC24" s="9"/>
      <c r="XEL24" s="210"/>
      <c r="XEM24" s="210"/>
      <c r="XEN24" s="210"/>
      <c r="XEO24" s="210"/>
      <c r="XEP24" s="210"/>
      <c r="XEQ24" s="210"/>
      <c r="XER24" s="210"/>
      <c r="XES24" s="210"/>
      <c r="XET24" s="210"/>
      <c r="XEU24" s="210"/>
      <c r="XEV24" s="210"/>
      <c r="XEW24" s="210"/>
      <c r="XEX24" s="210"/>
      <c r="XEY24" s="210"/>
      <c r="XEZ24" s="210"/>
      <c r="XFA24" s="210"/>
      <c r="XFB24" s="210"/>
      <c r="XFC24" s="210"/>
      <c r="XFD24" s="210"/>
    </row>
    <row r="25" s="1" customFormat="1" spans="6:16384">
      <c r="F25" s="9"/>
      <c r="AC25" s="9"/>
      <c r="XEL25" s="210"/>
      <c r="XEM25" s="210"/>
      <c r="XEN25" s="210"/>
      <c r="XEO25" s="210"/>
      <c r="XEP25" s="210"/>
      <c r="XEQ25" s="210"/>
      <c r="XER25" s="210"/>
      <c r="XES25" s="210"/>
      <c r="XET25" s="210"/>
      <c r="XEU25" s="210"/>
      <c r="XEV25" s="210"/>
      <c r="XEW25" s="210"/>
      <c r="XEX25" s="210"/>
      <c r="XEY25" s="210"/>
      <c r="XEZ25" s="210"/>
      <c r="XFA25" s="210"/>
      <c r="XFB25" s="210"/>
      <c r="XFC25" s="210"/>
      <c r="XFD25" s="210"/>
    </row>
    <row r="26" s="1" customFormat="1" spans="6:16384">
      <c r="F26" s="9"/>
      <c r="AC26" s="9"/>
      <c r="XEL26" s="210"/>
      <c r="XEM26" s="210"/>
      <c r="XEN26" s="210"/>
      <c r="XEO26" s="210"/>
      <c r="XEP26" s="210"/>
      <c r="XEQ26" s="210"/>
      <c r="XER26" s="210"/>
      <c r="XES26" s="210"/>
      <c r="XET26" s="210"/>
      <c r="XEU26" s="210"/>
      <c r="XEV26" s="210"/>
      <c r="XEW26" s="210"/>
      <c r="XEX26" s="210"/>
      <c r="XEY26" s="210"/>
      <c r="XEZ26" s="210"/>
      <c r="XFA26" s="210"/>
      <c r="XFB26" s="210"/>
      <c r="XFC26" s="210"/>
      <c r="XFD26" s="210"/>
    </row>
    <row r="27" s="1" customFormat="1" spans="6:16384">
      <c r="F27" s="9"/>
      <c r="AC27" s="9"/>
      <c r="XEL27" s="210"/>
      <c r="XEM27" s="210"/>
      <c r="XEN27" s="210"/>
      <c r="XEO27" s="210"/>
      <c r="XEP27" s="210"/>
      <c r="XEQ27" s="210"/>
      <c r="XER27" s="210"/>
      <c r="XES27" s="210"/>
      <c r="XET27" s="210"/>
      <c r="XEU27" s="210"/>
      <c r="XEV27" s="210"/>
      <c r="XEW27" s="210"/>
      <c r="XEX27" s="210"/>
      <c r="XEY27" s="210"/>
      <c r="XEZ27" s="210"/>
      <c r="XFA27" s="210"/>
      <c r="XFB27" s="210"/>
      <c r="XFC27" s="210"/>
      <c r="XFD27" s="210"/>
    </row>
    <row r="28" s="1" customFormat="1" spans="6:16384">
      <c r="F28" s="9"/>
      <c r="AC28" s="9"/>
      <c r="XEL28" s="210"/>
      <c r="XEM28" s="210"/>
      <c r="XEN28" s="210"/>
      <c r="XEO28" s="210"/>
      <c r="XEP28" s="210"/>
      <c r="XEQ28" s="210"/>
      <c r="XER28" s="210"/>
      <c r="XES28" s="210"/>
      <c r="XET28" s="210"/>
      <c r="XEU28" s="210"/>
      <c r="XEV28" s="210"/>
      <c r="XEW28" s="210"/>
      <c r="XEX28" s="210"/>
      <c r="XEY28" s="210"/>
      <c r="XEZ28" s="210"/>
      <c r="XFA28" s="210"/>
      <c r="XFB28" s="210"/>
      <c r="XFC28" s="210"/>
      <c r="XFD28" s="210"/>
    </row>
    <row r="29" s="1" customFormat="1" spans="6:16384">
      <c r="F29" s="9"/>
      <c r="AC29" s="9"/>
      <c r="XEL29" s="210"/>
      <c r="XEM29" s="210"/>
      <c r="XEN29" s="210"/>
      <c r="XEO29" s="210"/>
      <c r="XEP29" s="210"/>
      <c r="XEQ29" s="210"/>
      <c r="XER29" s="210"/>
      <c r="XES29" s="210"/>
      <c r="XET29" s="210"/>
      <c r="XEU29" s="210"/>
      <c r="XEV29" s="210"/>
      <c r="XEW29" s="210"/>
      <c r="XEX29" s="210"/>
      <c r="XEY29" s="210"/>
      <c r="XEZ29" s="210"/>
      <c r="XFA29" s="210"/>
      <c r="XFB29" s="210"/>
      <c r="XFC29" s="210"/>
      <c r="XFD29" s="210"/>
    </row>
    <row r="30" s="1" customFormat="1" spans="6:16384">
      <c r="F30" s="9"/>
      <c r="AC30" s="9"/>
      <c r="XEL30" s="210"/>
      <c r="XEM30" s="210"/>
      <c r="XEN30" s="210"/>
      <c r="XEO30" s="210"/>
      <c r="XEP30" s="210"/>
      <c r="XEQ30" s="210"/>
      <c r="XER30" s="210"/>
      <c r="XES30" s="210"/>
      <c r="XET30" s="210"/>
      <c r="XEU30" s="210"/>
      <c r="XEV30" s="210"/>
      <c r="XEW30" s="210"/>
      <c r="XEX30" s="210"/>
      <c r="XEY30" s="210"/>
      <c r="XEZ30" s="210"/>
      <c r="XFA30" s="210"/>
      <c r="XFB30" s="210"/>
      <c r="XFC30" s="210"/>
      <c r="XFD30" s="210"/>
    </row>
    <row r="31" s="1" customFormat="1" spans="6:16384">
      <c r="F31" s="9"/>
      <c r="AC31" s="9"/>
      <c r="XEL31" s="210"/>
      <c r="XEM31" s="210"/>
      <c r="XEN31" s="210"/>
      <c r="XEO31" s="210"/>
      <c r="XEP31" s="210"/>
      <c r="XEQ31" s="210"/>
      <c r="XER31" s="210"/>
      <c r="XES31" s="210"/>
      <c r="XET31" s="210"/>
      <c r="XEU31" s="210"/>
      <c r="XEV31" s="210"/>
      <c r="XEW31" s="210"/>
      <c r="XEX31" s="210"/>
      <c r="XEY31" s="210"/>
      <c r="XEZ31" s="210"/>
      <c r="XFA31" s="210"/>
      <c r="XFB31" s="210"/>
      <c r="XFC31" s="210"/>
      <c r="XFD31" s="210"/>
    </row>
    <row r="32" s="1" customFormat="1" spans="6:16384">
      <c r="F32" s="9"/>
      <c r="AC32" s="9"/>
      <c r="XEL32" s="210"/>
      <c r="XEM32" s="210"/>
      <c r="XEN32" s="210"/>
      <c r="XEO32" s="210"/>
      <c r="XEP32" s="210"/>
      <c r="XEQ32" s="210"/>
      <c r="XER32" s="210"/>
      <c r="XES32" s="210"/>
      <c r="XET32" s="210"/>
      <c r="XEU32" s="210"/>
      <c r="XEV32" s="210"/>
      <c r="XEW32" s="210"/>
      <c r="XEX32" s="210"/>
      <c r="XEY32" s="210"/>
      <c r="XEZ32" s="210"/>
      <c r="XFA32" s="210"/>
      <c r="XFB32" s="210"/>
      <c r="XFC32" s="210"/>
      <c r="XFD32" s="210"/>
    </row>
    <row r="33" s="1" customFormat="1" spans="6:16384">
      <c r="F33" s="9"/>
      <c r="AC33" s="9"/>
      <c r="XEL33" s="210"/>
      <c r="XEM33" s="210"/>
      <c r="XEN33" s="210"/>
      <c r="XEO33" s="210"/>
      <c r="XEP33" s="210"/>
      <c r="XEQ33" s="210"/>
      <c r="XER33" s="210"/>
      <c r="XES33" s="210"/>
      <c r="XET33" s="210"/>
      <c r="XEU33" s="210"/>
      <c r="XEV33" s="210"/>
      <c r="XEW33" s="210"/>
      <c r="XEX33" s="210"/>
      <c r="XEY33" s="210"/>
      <c r="XEZ33" s="210"/>
      <c r="XFA33" s="210"/>
      <c r="XFB33" s="210"/>
      <c r="XFC33" s="210"/>
      <c r="XFD33" s="210"/>
    </row>
    <row r="34" s="1" customFormat="1" spans="6:16384">
      <c r="F34" s="9"/>
      <c r="AC34" s="9"/>
      <c r="XEL34" s="210"/>
      <c r="XEM34" s="210"/>
      <c r="XEN34" s="210"/>
      <c r="XEO34" s="210"/>
      <c r="XEP34" s="210"/>
      <c r="XEQ34" s="210"/>
      <c r="XER34" s="210"/>
      <c r="XES34" s="210"/>
      <c r="XET34" s="210"/>
      <c r="XEU34" s="210"/>
      <c r="XEV34" s="210"/>
      <c r="XEW34" s="210"/>
      <c r="XEX34" s="210"/>
      <c r="XEY34" s="210"/>
      <c r="XEZ34" s="210"/>
      <c r="XFA34" s="210"/>
      <c r="XFB34" s="210"/>
      <c r="XFC34" s="210"/>
      <c r="XFD34" s="210"/>
    </row>
    <row r="35" s="1" customFormat="1" spans="6:16384">
      <c r="F35" s="9"/>
      <c r="AC35" s="9"/>
      <c r="XEL35" s="210"/>
      <c r="XEM35" s="210"/>
      <c r="XEN35" s="210"/>
      <c r="XEO35" s="210"/>
      <c r="XEP35" s="210"/>
      <c r="XEQ35" s="210"/>
      <c r="XER35" s="210"/>
      <c r="XES35" s="210"/>
      <c r="XET35" s="210"/>
      <c r="XEU35" s="210"/>
      <c r="XEV35" s="210"/>
      <c r="XEW35" s="210"/>
      <c r="XEX35" s="210"/>
      <c r="XEY35" s="210"/>
      <c r="XEZ35" s="210"/>
      <c r="XFA35" s="210"/>
      <c r="XFB35" s="210"/>
      <c r="XFC35" s="210"/>
      <c r="XFD35" s="210"/>
    </row>
    <row r="36" s="1" customFormat="1" spans="6:16384">
      <c r="F36" s="9"/>
      <c r="AC36" s="9"/>
      <c r="XEL36" s="210"/>
      <c r="XEM36" s="210"/>
      <c r="XEN36" s="210"/>
      <c r="XEO36" s="210"/>
      <c r="XEP36" s="210"/>
      <c r="XEQ36" s="210"/>
      <c r="XER36" s="210"/>
      <c r="XES36" s="210"/>
      <c r="XET36" s="210"/>
      <c r="XEU36" s="210"/>
      <c r="XEV36" s="210"/>
      <c r="XEW36" s="210"/>
      <c r="XEX36" s="210"/>
      <c r="XEY36" s="210"/>
      <c r="XEZ36" s="210"/>
      <c r="XFA36" s="210"/>
      <c r="XFB36" s="210"/>
      <c r="XFC36" s="210"/>
      <c r="XFD36" s="210"/>
    </row>
    <row r="37" s="1" customFormat="1" spans="6:16384">
      <c r="F37" s="9"/>
      <c r="AC37" s="9"/>
      <c r="XEL37" s="210"/>
      <c r="XEM37" s="210"/>
      <c r="XEN37" s="210"/>
      <c r="XEO37" s="210"/>
      <c r="XEP37" s="210"/>
      <c r="XEQ37" s="210"/>
      <c r="XER37" s="210"/>
      <c r="XES37" s="210"/>
      <c r="XET37" s="210"/>
      <c r="XEU37" s="210"/>
      <c r="XEV37" s="210"/>
      <c r="XEW37" s="210"/>
      <c r="XEX37" s="210"/>
      <c r="XEY37" s="210"/>
      <c r="XEZ37" s="210"/>
      <c r="XFA37" s="210"/>
      <c r="XFB37" s="210"/>
      <c r="XFC37" s="210"/>
      <c r="XFD37" s="210"/>
    </row>
    <row r="38" s="1" customFormat="1" spans="6:16384">
      <c r="F38" s="9"/>
      <c r="AC38" s="9"/>
      <c r="XEL38" s="210"/>
      <c r="XEM38" s="210"/>
      <c r="XEN38" s="210"/>
      <c r="XEO38" s="210"/>
      <c r="XEP38" s="210"/>
      <c r="XEQ38" s="210"/>
      <c r="XER38" s="210"/>
      <c r="XES38" s="210"/>
      <c r="XET38" s="210"/>
      <c r="XEU38" s="210"/>
      <c r="XEV38" s="210"/>
      <c r="XEW38" s="210"/>
      <c r="XEX38" s="210"/>
      <c r="XEY38" s="210"/>
      <c r="XEZ38" s="210"/>
      <c r="XFA38" s="210"/>
      <c r="XFB38" s="210"/>
      <c r="XFC38" s="210"/>
      <c r="XFD38" s="210"/>
    </row>
    <row r="39" s="1" customFormat="1" spans="6:16384">
      <c r="F39" s="9"/>
      <c r="AC39" s="9"/>
      <c r="XEL39" s="210"/>
      <c r="XEM39" s="210"/>
      <c r="XEN39" s="210"/>
      <c r="XEO39" s="210"/>
      <c r="XEP39" s="210"/>
      <c r="XEQ39" s="210"/>
      <c r="XER39" s="210"/>
      <c r="XES39" s="210"/>
      <c r="XET39" s="210"/>
      <c r="XEU39" s="210"/>
      <c r="XEV39" s="210"/>
      <c r="XEW39" s="210"/>
      <c r="XEX39" s="210"/>
      <c r="XEY39" s="210"/>
      <c r="XEZ39" s="210"/>
      <c r="XFA39" s="210"/>
      <c r="XFB39" s="210"/>
      <c r="XFC39" s="210"/>
      <c r="XFD39" s="210"/>
    </row>
    <row r="40" s="1" customFormat="1" spans="6:16384">
      <c r="F40" s="9"/>
      <c r="AC40" s="9"/>
      <c r="XEL40" s="210"/>
      <c r="XEM40" s="210"/>
      <c r="XEN40" s="210"/>
      <c r="XEO40" s="210"/>
      <c r="XEP40" s="210"/>
      <c r="XEQ40" s="210"/>
      <c r="XER40" s="210"/>
      <c r="XES40" s="210"/>
      <c r="XET40" s="210"/>
      <c r="XEU40" s="210"/>
      <c r="XEV40" s="210"/>
      <c r="XEW40" s="210"/>
      <c r="XEX40" s="210"/>
      <c r="XEY40" s="210"/>
      <c r="XEZ40" s="210"/>
      <c r="XFA40" s="210"/>
      <c r="XFB40" s="210"/>
      <c r="XFC40" s="210"/>
      <c r="XFD40" s="210"/>
    </row>
    <row r="41" s="1" customFormat="1" spans="6:16384">
      <c r="F41" s="9"/>
      <c r="AC41" s="9"/>
      <c r="XEL41" s="210"/>
      <c r="XEM41" s="210"/>
      <c r="XEN41" s="210"/>
      <c r="XEO41" s="210"/>
      <c r="XEP41" s="210"/>
      <c r="XEQ41" s="210"/>
      <c r="XER41" s="210"/>
      <c r="XES41" s="210"/>
      <c r="XET41" s="210"/>
      <c r="XEU41" s="210"/>
      <c r="XEV41" s="210"/>
      <c r="XEW41" s="210"/>
      <c r="XEX41" s="210"/>
      <c r="XEY41" s="210"/>
      <c r="XEZ41" s="210"/>
      <c r="XFA41" s="210"/>
      <c r="XFB41" s="210"/>
      <c r="XFC41" s="210"/>
      <c r="XFD41" s="210"/>
    </row>
    <row r="42" s="1" customFormat="1" spans="6:16384">
      <c r="F42" s="9"/>
      <c r="AC42" s="9"/>
      <c r="XEL42" s="210"/>
      <c r="XEM42" s="210"/>
      <c r="XEN42" s="210"/>
      <c r="XEO42" s="210"/>
      <c r="XEP42" s="210"/>
      <c r="XEQ42" s="210"/>
      <c r="XER42" s="210"/>
      <c r="XES42" s="210"/>
      <c r="XET42" s="210"/>
      <c r="XEU42" s="210"/>
      <c r="XEV42" s="210"/>
      <c r="XEW42" s="210"/>
      <c r="XEX42" s="210"/>
      <c r="XEY42" s="210"/>
      <c r="XEZ42" s="210"/>
      <c r="XFA42" s="210"/>
      <c r="XFB42" s="210"/>
      <c r="XFC42" s="210"/>
      <c r="XFD42" s="210"/>
    </row>
    <row r="43" s="1" customFormat="1" spans="6:16384">
      <c r="F43" s="9"/>
      <c r="AC43" s="9"/>
      <c r="XEL43" s="210"/>
      <c r="XEM43" s="210"/>
      <c r="XEN43" s="210"/>
      <c r="XEO43" s="210"/>
      <c r="XEP43" s="210"/>
      <c r="XEQ43" s="210"/>
      <c r="XER43" s="210"/>
      <c r="XES43" s="210"/>
      <c r="XET43" s="210"/>
      <c r="XEU43" s="210"/>
      <c r="XEV43" s="210"/>
      <c r="XEW43" s="210"/>
      <c r="XEX43" s="210"/>
      <c r="XEY43" s="210"/>
      <c r="XEZ43" s="210"/>
      <c r="XFA43" s="210"/>
      <c r="XFB43" s="210"/>
      <c r="XFC43" s="210"/>
      <c r="XFD43" s="210"/>
    </row>
    <row r="44" s="1" customFormat="1" spans="6:16384">
      <c r="F44" s="9"/>
      <c r="AC44" s="9"/>
      <c r="XEL44" s="210"/>
      <c r="XEM44" s="210"/>
      <c r="XEN44" s="210"/>
      <c r="XEO44" s="210"/>
      <c r="XEP44" s="210"/>
      <c r="XEQ44" s="210"/>
      <c r="XER44" s="210"/>
      <c r="XES44" s="210"/>
      <c r="XET44" s="210"/>
      <c r="XEU44" s="210"/>
      <c r="XEV44" s="210"/>
      <c r="XEW44" s="210"/>
      <c r="XEX44" s="210"/>
      <c r="XEY44" s="210"/>
      <c r="XEZ44" s="210"/>
      <c r="XFA44" s="210"/>
      <c r="XFB44" s="210"/>
      <c r="XFC44" s="210"/>
      <c r="XFD44" s="210"/>
    </row>
    <row r="45" s="1" customFormat="1" spans="6:16384">
      <c r="F45" s="9"/>
      <c r="AC45" s="9"/>
      <c r="XEL45" s="210"/>
      <c r="XEM45" s="210"/>
      <c r="XEN45" s="210"/>
      <c r="XEO45" s="210"/>
      <c r="XEP45" s="210"/>
      <c r="XEQ45" s="210"/>
      <c r="XER45" s="210"/>
      <c r="XES45" s="210"/>
      <c r="XET45" s="210"/>
      <c r="XEU45" s="210"/>
      <c r="XEV45" s="210"/>
      <c r="XEW45" s="210"/>
      <c r="XEX45" s="210"/>
      <c r="XEY45" s="210"/>
      <c r="XEZ45" s="210"/>
      <c r="XFA45" s="210"/>
      <c r="XFB45" s="210"/>
      <c r="XFC45" s="210"/>
      <c r="XFD45" s="210"/>
    </row>
    <row r="1048331" s="210" customFormat="1"/>
    <row r="1048332" s="210" customFormat="1"/>
    <row r="1048333" s="210" customFormat="1"/>
    <row r="1048334" s="210" customFormat="1"/>
    <row r="1048335" s="210" customFormat="1"/>
    <row r="1048336" s="210" customFormat="1"/>
    <row r="1048337" s="210" customFormat="1"/>
    <row r="1048338" s="210" customFormat="1"/>
    <row r="1048339" s="210" customFormat="1"/>
    <row r="1048340" s="210" customFormat="1"/>
    <row r="1048341" s="210" customFormat="1"/>
    <row r="1048342" s="210" customFormat="1"/>
    <row r="1048343" s="210" customFormat="1"/>
    <row r="1048344" s="210" customFormat="1"/>
    <row r="1048345" s="210" customFormat="1"/>
    <row r="1048346" s="210" customFormat="1"/>
    <row r="1048347" s="210" customFormat="1"/>
    <row r="1048348" s="210" customFormat="1"/>
    <row r="1048349" s="210" customFormat="1"/>
    <row r="1048350" s="210" customFormat="1"/>
    <row r="1048351" s="210" customFormat="1"/>
    <row r="1048352" s="210" customFormat="1"/>
    <row r="1048353" s="210" customFormat="1"/>
    <row r="1048354" s="210" customFormat="1"/>
    <row r="1048355" s="210" customFormat="1"/>
    <row r="1048356" s="210" customFormat="1"/>
    <row r="1048357" s="210" customFormat="1"/>
    <row r="1048358" s="210" customFormat="1"/>
    <row r="1048359" s="210" customFormat="1"/>
    <row r="1048360" s="210" customFormat="1"/>
    <row r="1048361" s="210" customFormat="1"/>
    <row r="1048362" s="210" customFormat="1"/>
    <row r="1048363" s="210" customFormat="1"/>
    <row r="1048364" s="210" customFormat="1"/>
    <row r="1048365" s="210" customFormat="1"/>
    <row r="1048366" s="210" customFormat="1"/>
    <row r="1048367" s="210" customFormat="1"/>
    <row r="1048368" s="210" customFormat="1"/>
    <row r="1048369" s="210" customFormat="1"/>
    <row r="1048370" s="210" customFormat="1"/>
    <row r="1048371" s="210" customFormat="1"/>
    <row r="1048372" s="210" customFormat="1"/>
    <row r="1048373" s="210" customFormat="1"/>
    <row r="1048374" s="210" customFormat="1"/>
    <row r="1048375" s="210" customFormat="1"/>
    <row r="1048376" s="210" customFormat="1"/>
    <row r="1048377" s="210" customFormat="1"/>
    <row r="1048378" s="210" customFormat="1"/>
    <row r="1048379" s="210" customFormat="1"/>
    <row r="1048380" s="210" customFormat="1"/>
    <row r="1048381" s="210" customFormat="1"/>
    <row r="1048382" s="210" customFormat="1"/>
    <row r="1048383" s="210" customFormat="1"/>
    <row r="1048384" s="210" customFormat="1"/>
    <row r="1048385" s="210" customFormat="1"/>
    <row r="1048386" s="210" customFormat="1"/>
    <row r="1048387" s="210" customFormat="1"/>
    <row r="1048388" s="210" customFormat="1"/>
    <row r="1048389" s="210" customFormat="1"/>
    <row r="1048390" s="210" customFormat="1"/>
    <row r="1048391" s="210" customFormat="1"/>
    <row r="1048392" s="210" customFormat="1"/>
    <row r="1048393" s="210" customFormat="1"/>
    <row r="1048394" s="210" customFormat="1"/>
    <row r="1048395" s="210" customFormat="1"/>
    <row r="1048396" s="210" customFormat="1"/>
    <row r="1048397" s="210" customFormat="1"/>
    <row r="1048398" s="210" customFormat="1"/>
    <row r="1048399" s="210" customFormat="1"/>
    <row r="1048400" s="210" customFormat="1"/>
    <row r="1048401" s="210" customFormat="1"/>
    <row r="1048402" s="210" customFormat="1"/>
    <row r="1048403" s="210" customFormat="1"/>
    <row r="1048404" s="210" customFormat="1"/>
    <row r="1048405" s="210" customFormat="1"/>
    <row r="1048406" s="210" customFormat="1"/>
    <row r="1048407" s="210" customFormat="1"/>
    <row r="1048408" s="210" customFormat="1"/>
    <row r="1048409" s="210" customFormat="1"/>
    <row r="1048410" s="210" customFormat="1"/>
    <row r="1048411" s="210" customFormat="1"/>
    <row r="1048412" s="210" customFormat="1"/>
    <row r="1048413" s="210" customFormat="1"/>
    <row r="1048414" s="210" customFormat="1"/>
    <row r="1048415" s="210" customFormat="1"/>
    <row r="1048416" s="210" customFormat="1"/>
    <row r="1048417" s="210" customFormat="1"/>
    <row r="1048418" s="210" customFormat="1"/>
    <row r="1048419" s="210" customFormat="1"/>
    <row r="1048420" s="210" customFormat="1"/>
    <row r="1048421" s="210" customFormat="1"/>
    <row r="1048422" s="210" customFormat="1"/>
    <row r="1048423" s="210" customFormat="1"/>
    <row r="1048424" s="210" customFormat="1"/>
    <row r="1048425" s="210" customFormat="1"/>
    <row r="1048426" s="210" customFormat="1"/>
    <row r="1048427" s="210" customFormat="1"/>
    <row r="1048428" s="210" customFormat="1"/>
    <row r="1048429" s="210" customFormat="1"/>
    <row r="1048430" s="210" customFormat="1"/>
    <row r="1048431" s="210" customFormat="1"/>
    <row r="1048432" s="210" customFormat="1"/>
    <row r="1048433" s="210" customFormat="1"/>
    <row r="1048434" s="210" customFormat="1"/>
    <row r="1048435" s="210" customFormat="1"/>
    <row r="1048436" s="210" customFormat="1"/>
    <row r="1048437" s="210" customFormat="1"/>
    <row r="1048438" s="210" customFormat="1"/>
    <row r="1048439" s="210" customFormat="1"/>
    <row r="1048440" s="210" customFormat="1"/>
    <row r="1048441" s="210" customFormat="1"/>
    <row r="1048442" s="210" customFormat="1"/>
    <row r="1048443" s="210" customFormat="1"/>
    <row r="1048444" s="210" customFormat="1"/>
    <row r="1048445" s="210" customFormat="1"/>
    <row r="1048446" s="210" customFormat="1"/>
    <row r="1048447" s="210" customFormat="1"/>
    <row r="1048448" s="210" customFormat="1"/>
    <row r="1048449" s="210" customFormat="1"/>
    <row r="1048450" s="210" customFormat="1"/>
    <row r="1048451" s="210" customFormat="1"/>
    <row r="1048452" s="210" customFormat="1"/>
    <row r="1048453" s="210" customFormat="1"/>
    <row r="1048454" s="210" customFormat="1"/>
    <row r="1048455" s="210" customFormat="1"/>
    <row r="1048456" s="210" customFormat="1"/>
    <row r="1048457" s="210" customFormat="1"/>
    <row r="1048458" s="210" customFormat="1"/>
    <row r="1048459" s="210" customFormat="1"/>
    <row r="1048460" s="210" customFormat="1"/>
    <row r="1048461" s="210" customFormat="1"/>
    <row r="1048462" s="210" customFormat="1"/>
    <row r="1048463" s="210" customFormat="1"/>
    <row r="1048464" s="210" customFormat="1"/>
    <row r="1048465" s="210" customFormat="1"/>
    <row r="1048466" s="210" customFormat="1"/>
    <row r="1048467" s="210" customFormat="1"/>
    <row r="1048468" s="210" customFormat="1"/>
    <row r="1048469" s="210" customFormat="1"/>
    <row r="1048470" s="210" customFormat="1"/>
    <row r="1048471" s="210" customFormat="1"/>
    <row r="1048472" s="210" customFormat="1"/>
    <row r="1048473" s="210" customFormat="1"/>
    <row r="1048474" s="210" customFormat="1"/>
    <row r="1048475" s="210" customFormat="1"/>
    <row r="1048476" s="210" customFormat="1"/>
    <row r="1048477" s="210" customFormat="1"/>
    <row r="1048478" s="210" customFormat="1"/>
    <row r="1048479" s="210" customFormat="1"/>
    <row r="1048480" s="210" customFormat="1"/>
    <row r="1048481" s="210" customFormat="1"/>
    <row r="1048482" s="210" customFormat="1"/>
    <row r="1048483" s="210" customFormat="1"/>
    <row r="1048484" s="210" customFormat="1"/>
    <row r="1048485" s="210" customFormat="1"/>
    <row r="1048486" s="210" customFormat="1"/>
    <row r="1048487" s="210" customFormat="1"/>
    <row r="1048488" s="210" customFormat="1"/>
    <row r="1048489" s="210" customFormat="1"/>
    <row r="1048490" s="210" customFormat="1"/>
    <row r="1048491" s="210" customFormat="1"/>
    <row r="1048492" s="210" customFormat="1"/>
    <row r="1048493" s="210" customFormat="1"/>
    <row r="1048494" s="210" customFormat="1"/>
    <row r="1048495" s="210" customFormat="1"/>
    <row r="1048496" s="210" customFormat="1"/>
    <row r="1048497" s="210" customFormat="1"/>
    <row r="1048498" s="210" customFormat="1"/>
    <row r="1048499" s="210" customFormat="1"/>
    <row r="1048500" s="210" customFormat="1"/>
    <row r="1048501" s="210" customFormat="1"/>
    <row r="1048502" s="210" customFormat="1"/>
    <row r="1048503" s="210" customFormat="1"/>
    <row r="1048504" s="210" customFormat="1"/>
    <row r="1048505" s="210" customFormat="1"/>
    <row r="1048506" s="210" customFormat="1"/>
    <row r="1048507" s="210" customFormat="1"/>
    <row r="1048508" s="210" customFormat="1"/>
    <row r="1048509" s="210" customFormat="1"/>
    <row r="1048510" s="210" customFormat="1"/>
    <row r="1048511" s="210" customFormat="1"/>
    <row r="1048512" s="210" customFormat="1"/>
    <row r="1048513" s="210" customFormat="1"/>
    <row r="1048514" s="210" customFormat="1"/>
    <row r="1048515" s="210" customFormat="1"/>
    <row r="1048516" s="210" customFormat="1"/>
    <row r="1048517" s="210" customFormat="1"/>
    <row r="1048518" s="210" customFormat="1"/>
    <row r="1048519" s="210" customFormat="1"/>
    <row r="1048520" s="210" customFormat="1"/>
    <row r="1048521" s="210" customFormat="1"/>
    <row r="1048522" s="210" customFormat="1"/>
    <row r="1048523" s="210" customFormat="1"/>
    <row r="1048524" s="210" customFormat="1"/>
    <row r="1048525" s="210" customFormat="1"/>
    <row r="1048526" s="210" customFormat="1"/>
    <row r="1048527" s="210" customFormat="1"/>
    <row r="1048528" s="210" customFormat="1"/>
    <row r="1048529" s="210" customFormat="1"/>
    <row r="1048530" s="210" customFormat="1"/>
    <row r="1048531" s="210" customFormat="1"/>
    <row r="1048532" s="210" customFormat="1"/>
    <row r="1048533" s="210" customFormat="1"/>
    <row r="1048534" s="210" customFormat="1"/>
    <row r="1048535" s="210" customFormat="1"/>
    <row r="1048536" s="210" customFormat="1"/>
    <row r="1048537" s="210" customFormat="1"/>
    <row r="1048538" s="210" customFormat="1"/>
    <row r="1048539" s="210" customFormat="1"/>
    <row r="1048540" s="210" customFormat="1"/>
    <row r="1048541" s="210" customFormat="1"/>
    <row r="1048542" s="210" customFormat="1"/>
    <row r="1048543" s="210" customFormat="1"/>
    <row r="1048544" s="210" customFormat="1"/>
    <row r="1048545" s="210" customFormat="1"/>
    <row r="1048546" s="210" customFormat="1"/>
    <row r="1048547" s="210" customFormat="1"/>
    <row r="1048548" s="210" customFormat="1"/>
    <row r="1048549" s="210" customFormat="1"/>
    <row r="1048550" s="210" customFormat="1"/>
    <row r="1048551" s="210" customFormat="1"/>
    <row r="1048552" s="210" customFormat="1"/>
    <row r="1048553" s="210" customFormat="1"/>
    <row r="1048554" s="210" customFormat="1"/>
    <row r="1048555" s="210" customFormat="1"/>
    <row r="1048556" s="210" customFormat="1"/>
    <row r="1048557" s="210" customFormat="1"/>
    <row r="1048558" s="210" customFormat="1"/>
    <row r="1048559" s="210" customFormat="1"/>
    <row r="1048560" s="210" customFormat="1"/>
    <row r="1048561" s="210" customFormat="1"/>
    <row r="1048562" s="210" customFormat="1"/>
    <row r="1048563" s="210" customFormat="1"/>
    <row r="1048564" s="210" customFormat="1"/>
    <row r="1048565" s="210" customFormat="1"/>
    <row r="1048566" s="210" customFormat="1"/>
    <row r="1048567" s="210" customFormat="1"/>
    <row r="1048568" s="210" customFormat="1"/>
    <row r="1048569" s="210" customFormat="1"/>
    <row r="1048570" s="210" customFormat="1"/>
    <row r="1048571" s="210" customFormat="1"/>
    <row r="1048572" s="210" customFormat="1"/>
    <row r="1048573" s="210" customFormat="1"/>
    <row r="1048574" s="210" customFormat="1"/>
    <row r="1048575" s="210" customFormat="1"/>
    <row r="1048576" s="210" customFormat="1"/>
  </sheetData>
  <mergeCells count="22">
    <mergeCell ref="A1:AD1"/>
    <mergeCell ref="I2:P2"/>
    <mergeCell ref="Q2:Y2"/>
    <mergeCell ref="A4:H4"/>
    <mergeCell ref="A2:A3"/>
    <mergeCell ref="B2:B3"/>
    <mergeCell ref="C2:C3"/>
    <mergeCell ref="D2:D3"/>
    <mergeCell ref="E2:E3"/>
    <mergeCell ref="F2:F3"/>
    <mergeCell ref="G2:G3"/>
    <mergeCell ref="H2:H3"/>
    <mergeCell ref="Z2:Z3"/>
    <mergeCell ref="AA2:AA3"/>
    <mergeCell ref="AB2:AB3"/>
    <mergeCell ref="AC2:AC3"/>
    <mergeCell ref="AD2:AD3"/>
    <mergeCell ref="AH2:AH3"/>
    <mergeCell ref="AI2:AI3"/>
    <mergeCell ref="AJ2:AJ3"/>
    <mergeCell ref="AK2:AK3"/>
    <mergeCell ref="AL2:AL3"/>
  </mergeCells>
  <conditionalFormatting sqref="D7">
    <cfRule type="duplicateValues" dxfId="0" priority="1"/>
  </conditionalFormatting>
  <conditionalFormatting sqref="H8 J8:P8">
    <cfRule type="duplicateValues" dxfId="0" priority="2"/>
  </conditionalFormatting>
  <pageMargins left="0.751388888888889" right="0.751388888888889" top="1" bottom="1" header="0.5" footer="0.5"/>
  <pageSetup paperSize="8" fitToHeight="0" orientation="landscape" horizontalDpi="600"/>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D215"/>
  <sheetViews>
    <sheetView zoomScale="89" zoomScaleNormal="89" workbookViewId="0">
      <pane xSplit="7" ySplit="6" topLeftCell="K7" activePane="bottomRight" state="frozen"/>
      <selection/>
      <selection pane="topRight"/>
      <selection pane="bottomLeft"/>
      <selection pane="bottomRight" activeCell="H10" sqref="H10"/>
    </sheetView>
  </sheetViews>
  <sheetFormatPr defaultColWidth="9" defaultRowHeight="13.5"/>
  <cols>
    <col min="1" max="1" width="5.11666666666667" style="5" customWidth="1"/>
    <col min="2" max="2" width="12.35" style="5" customWidth="1"/>
    <col min="3" max="3" width="10.7833333333333" style="5" customWidth="1"/>
    <col min="4" max="4" width="7.11666666666667" style="5" hidden="1" customWidth="1"/>
    <col min="5" max="5" width="19" style="5" customWidth="1"/>
    <col min="6" max="6" width="12.35" style="5" customWidth="1"/>
    <col min="7" max="7" width="8.55" style="6" customWidth="1"/>
    <col min="8" max="8" width="20.1333333333333" style="5" customWidth="1"/>
    <col min="9" max="9" width="38.575" style="7" customWidth="1"/>
    <col min="10" max="17" width="10.5833333333333" style="5" customWidth="1"/>
    <col min="18" max="18" width="12.6" style="5" customWidth="1"/>
    <col min="19" max="19" width="10.5833333333333" style="5" customWidth="1"/>
    <col min="20" max="20" width="10.5833333333333" style="7" customWidth="1"/>
    <col min="21" max="21" width="14.0833333333333" style="5" customWidth="1"/>
    <col min="22" max="22" width="9.80833333333333" style="5" customWidth="1"/>
    <col min="23" max="23" width="10.9416666666667" style="5" customWidth="1"/>
    <col min="24" max="24" width="11.45" style="5" customWidth="1"/>
    <col min="25" max="26" width="8.40833333333333" style="5" customWidth="1"/>
    <col min="27" max="27" width="10.25" style="5" customWidth="1"/>
    <col min="28" max="28" width="8.40833333333333" style="5" customWidth="1"/>
    <col min="29" max="29" width="12.1333333333333" style="5" hidden="1" customWidth="1"/>
    <col min="30" max="30" width="10.3833333333333" style="5" hidden="1" customWidth="1"/>
    <col min="31" max="31" width="41.1333333333333" style="7" customWidth="1"/>
    <col min="32" max="32" width="41.5" style="7" customWidth="1"/>
    <col min="33" max="34" width="9" style="5" hidden="1" customWidth="1"/>
    <col min="35" max="35" width="9" style="8" hidden="1" customWidth="1"/>
    <col min="36" max="39" width="9" style="5" hidden="1" customWidth="1"/>
    <col min="40" max="40" width="9" style="1" hidden="1" customWidth="1"/>
    <col min="41" max="41" width="9" style="9" hidden="1" customWidth="1"/>
    <col min="42" max="42" width="9" style="1" hidden="1" customWidth="1"/>
    <col min="43" max="45" width="9" style="5" hidden="1" customWidth="1"/>
    <col min="46" max="47" width="14.8583333333333" style="5" customWidth="1"/>
    <col min="48" max="48" width="9" style="9" hidden="1" customWidth="1"/>
    <col min="49" max="16384" width="9" style="1"/>
  </cols>
  <sheetData>
    <row r="1" s="1" customFormat="1" ht="43" customHeight="1" spans="1:48">
      <c r="A1" s="10" t="s">
        <v>0</v>
      </c>
      <c r="B1" s="10"/>
      <c r="C1" s="10"/>
      <c r="D1" s="246"/>
      <c r="E1" s="10"/>
      <c r="F1" s="10"/>
      <c r="G1" s="10"/>
      <c r="H1" s="10"/>
      <c r="I1" s="10"/>
      <c r="J1" s="246"/>
      <c r="K1" s="246"/>
      <c r="L1" s="246"/>
      <c r="M1" s="246"/>
      <c r="N1" s="246"/>
      <c r="O1" s="246"/>
      <c r="P1" s="246"/>
      <c r="Q1" s="246"/>
      <c r="R1" s="246"/>
      <c r="S1" s="10"/>
      <c r="T1" s="246"/>
      <c r="U1" s="10"/>
      <c r="V1" s="10"/>
      <c r="W1" s="10"/>
      <c r="X1" s="10"/>
      <c r="Y1" s="10"/>
      <c r="Z1" s="10"/>
      <c r="AA1" s="10"/>
      <c r="AB1" s="246"/>
      <c r="AC1" s="246"/>
      <c r="AD1" s="246"/>
      <c r="AE1" s="246"/>
      <c r="AF1" s="246"/>
      <c r="AG1" s="246"/>
      <c r="AH1" s="246"/>
      <c r="AI1" s="246"/>
      <c r="AJ1" s="246"/>
      <c r="AK1" s="246"/>
      <c r="AL1" s="246"/>
      <c r="AM1" s="246"/>
      <c r="AN1" s="246"/>
      <c r="AO1" s="246"/>
      <c r="AP1" s="246"/>
      <c r="AQ1" s="10"/>
      <c r="AR1" s="10"/>
      <c r="AS1" s="10"/>
      <c r="AT1" s="10"/>
      <c r="AU1" s="10"/>
      <c r="AV1" s="9"/>
    </row>
    <row r="2" s="1" customFormat="1" ht="30" customHeight="1" spans="1:56">
      <c r="A2" s="12" t="s">
        <v>1</v>
      </c>
      <c r="B2" s="13" t="s">
        <v>1047</v>
      </c>
      <c r="C2" s="14" t="s">
        <v>1048</v>
      </c>
      <c r="D2" s="15" t="s">
        <v>3</v>
      </c>
      <c r="E2" s="15" t="s">
        <v>4</v>
      </c>
      <c r="F2" s="15" t="s">
        <v>1049</v>
      </c>
      <c r="G2" s="16" t="s">
        <v>1050</v>
      </c>
      <c r="H2" s="15" t="s">
        <v>7</v>
      </c>
      <c r="I2" s="15" t="s">
        <v>1051</v>
      </c>
      <c r="J2" s="29" t="s">
        <v>3</v>
      </c>
      <c r="K2" s="29"/>
      <c r="L2" s="29"/>
      <c r="M2" s="29"/>
      <c r="N2" s="29"/>
      <c r="O2" s="29"/>
      <c r="P2" s="29"/>
      <c r="Q2" s="29"/>
      <c r="R2" s="30" t="s">
        <v>1052</v>
      </c>
      <c r="S2" s="30" t="s">
        <v>1053</v>
      </c>
      <c r="T2" s="30" t="s">
        <v>1054</v>
      </c>
      <c r="U2" s="38" t="s">
        <v>1055</v>
      </c>
      <c r="V2" s="39"/>
      <c r="W2" s="39"/>
      <c r="X2" s="39"/>
      <c r="Y2" s="39"/>
      <c r="Z2" s="39"/>
      <c r="AA2" s="39"/>
      <c r="AB2" s="46"/>
      <c r="AC2" s="47" t="s">
        <v>10</v>
      </c>
      <c r="AD2" s="47"/>
      <c r="AE2" s="15" t="s">
        <v>1056</v>
      </c>
      <c r="AF2" s="15" t="s">
        <v>1057</v>
      </c>
      <c r="AG2" s="15" t="s">
        <v>13</v>
      </c>
      <c r="AH2" s="15" t="s">
        <v>14</v>
      </c>
      <c r="AI2" s="54" t="s">
        <v>15</v>
      </c>
      <c r="AJ2" s="15" t="s">
        <v>16</v>
      </c>
      <c r="AK2" s="16" t="s">
        <v>17</v>
      </c>
      <c r="AL2" s="15" t="s">
        <v>18</v>
      </c>
      <c r="AM2" s="16" t="s">
        <v>19</v>
      </c>
      <c r="AN2" s="16" t="s">
        <v>20</v>
      </c>
      <c r="AO2" s="16" t="s">
        <v>1058</v>
      </c>
      <c r="AP2" s="16" t="s">
        <v>22</v>
      </c>
      <c r="AQ2" s="15" t="s">
        <v>1059</v>
      </c>
      <c r="AR2" s="15" t="s">
        <v>1060</v>
      </c>
      <c r="AS2" s="15" t="s">
        <v>1061</v>
      </c>
      <c r="AT2" s="15" t="s">
        <v>19</v>
      </c>
      <c r="AU2" s="240" t="s">
        <v>1633</v>
      </c>
      <c r="AV2" s="15" t="s">
        <v>1062</v>
      </c>
      <c r="AZ2" s="238" t="s">
        <v>1408</v>
      </c>
      <c r="BA2" s="5" t="s">
        <v>1409</v>
      </c>
      <c r="BB2" s="5" t="s">
        <v>1410</v>
      </c>
      <c r="BC2" s="5" t="s">
        <v>1411</v>
      </c>
      <c r="BD2" s="5" t="s">
        <v>1412</v>
      </c>
    </row>
    <row r="3" s="1" customFormat="1" ht="32" customHeight="1" spans="1:56">
      <c r="A3" s="12"/>
      <c r="B3" s="13"/>
      <c r="C3" s="17"/>
      <c r="D3" s="15"/>
      <c r="E3" s="15"/>
      <c r="F3" s="15"/>
      <c r="G3" s="16"/>
      <c r="H3" s="15"/>
      <c r="I3" s="15"/>
      <c r="J3" s="30" t="s">
        <v>915</v>
      </c>
      <c r="K3" s="30" t="s">
        <v>983</v>
      </c>
      <c r="L3" s="30" t="s">
        <v>1007</v>
      </c>
      <c r="M3" s="30" t="s">
        <v>954</v>
      </c>
      <c r="N3" s="30" t="s">
        <v>964</v>
      </c>
      <c r="O3" s="30" t="s">
        <v>997</v>
      </c>
      <c r="P3" s="30" t="s">
        <v>1063</v>
      </c>
      <c r="Q3" s="30" t="s">
        <v>981</v>
      </c>
      <c r="R3" s="40"/>
      <c r="S3" s="40"/>
      <c r="T3" s="40"/>
      <c r="U3" s="41" t="s">
        <v>1064</v>
      </c>
      <c r="V3" s="30" t="s">
        <v>1065</v>
      </c>
      <c r="W3" s="30" t="s">
        <v>1066</v>
      </c>
      <c r="X3" s="42" t="s">
        <v>1067</v>
      </c>
      <c r="Y3" s="42" t="s">
        <v>1068</v>
      </c>
      <c r="Z3" s="42" t="s">
        <v>1069</v>
      </c>
      <c r="AA3" s="42" t="s">
        <v>1070</v>
      </c>
      <c r="AB3" s="48" t="s">
        <v>1071</v>
      </c>
      <c r="AC3" s="47" t="s">
        <v>31</v>
      </c>
      <c r="AD3" s="15" t="s">
        <v>32</v>
      </c>
      <c r="AE3" s="15"/>
      <c r="AF3" s="15"/>
      <c r="AG3" s="15"/>
      <c r="AH3" s="15"/>
      <c r="AI3" s="54"/>
      <c r="AJ3" s="15"/>
      <c r="AK3" s="16"/>
      <c r="AL3" s="15"/>
      <c r="AM3" s="16"/>
      <c r="AN3" s="16"/>
      <c r="AO3" s="16"/>
      <c r="AP3" s="16"/>
      <c r="AQ3" s="15"/>
      <c r="AR3" s="15"/>
      <c r="AS3" s="15"/>
      <c r="AT3" s="15"/>
      <c r="AU3" s="260"/>
      <c r="AV3" s="15"/>
      <c r="AZ3" s="238"/>
      <c r="BA3" s="5"/>
      <c r="BB3" s="5"/>
      <c r="BC3" s="5"/>
      <c r="BD3" s="5"/>
    </row>
    <row r="4" s="1" customFormat="1" ht="33" customHeight="1" spans="1:48">
      <c r="A4" s="12"/>
      <c r="B4" s="13"/>
      <c r="C4" s="18"/>
      <c r="D4" s="15"/>
      <c r="E4" s="15"/>
      <c r="F4" s="15"/>
      <c r="G4" s="16"/>
      <c r="H4" s="15"/>
      <c r="I4" s="15"/>
      <c r="J4" s="31"/>
      <c r="K4" s="31"/>
      <c r="L4" s="31"/>
      <c r="M4" s="31"/>
      <c r="N4" s="31"/>
      <c r="O4" s="31"/>
      <c r="P4" s="31"/>
      <c r="Q4" s="31"/>
      <c r="R4" s="31"/>
      <c r="S4" s="31"/>
      <c r="T4" s="31"/>
      <c r="U4" s="43"/>
      <c r="V4" s="31"/>
      <c r="W4" s="31"/>
      <c r="X4" s="42"/>
      <c r="Y4" s="42"/>
      <c r="Z4" s="42"/>
      <c r="AA4" s="42"/>
      <c r="AB4" s="49"/>
      <c r="AC4" s="47"/>
      <c r="AD4" s="15"/>
      <c r="AE4" s="15"/>
      <c r="AF4" s="15"/>
      <c r="AG4" s="15"/>
      <c r="AH4" s="15"/>
      <c r="AI4" s="54"/>
      <c r="AJ4" s="15"/>
      <c r="AK4" s="16"/>
      <c r="AL4" s="15"/>
      <c r="AM4" s="16"/>
      <c r="AN4" s="16"/>
      <c r="AO4" s="16"/>
      <c r="AP4" s="16"/>
      <c r="AQ4" s="15"/>
      <c r="AR4" s="15"/>
      <c r="AS4" s="15"/>
      <c r="AT4" s="15"/>
      <c r="AU4" s="244"/>
      <c r="AV4" s="15"/>
    </row>
    <row r="5" s="2" customFormat="1" ht="41" customHeight="1" spans="1:48">
      <c r="A5" s="19" t="s">
        <v>31</v>
      </c>
      <c r="B5" s="19"/>
      <c r="C5" s="19"/>
      <c r="D5" s="19"/>
      <c r="E5" s="19"/>
      <c r="F5" s="19"/>
      <c r="G5" s="19"/>
      <c r="H5" s="19"/>
      <c r="I5" s="32"/>
      <c r="J5" s="19">
        <f t="shared" ref="J5:AD5" si="0">J6+J72+J89+J140+J144+J165+J174+J176</f>
        <v>37</v>
      </c>
      <c r="K5" s="19">
        <f t="shared" si="0"/>
        <v>1</v>
      </c>
      <c r="L5" s="19">
        <f t="shared" si="0"/>
        <v>27</v>
      </c>
      <c r="M5" s="19">
        <f t="shared" si="0"/>
        <v>0</v>
      </c>
      <c r="N5" s="19">
        <f t="shared" si="0"/>
        <v>1</v>
      </c>
      <c r="O5" s="19">
        <f t="shared" si="0"/>
        <v>0</v>
      </c>
      <c r="P5" s="19">
        <f t="shared" si="0"/>
        <v>0</v>
      </c>
      <c r="Q5" s="19">
        <f t="shared" si="0"/>
        <v>0</v>
      </c>
      <c r="R5" s="19">
        <f t="shared" si="0"/>
        <v>159146</v>
      </c>
      <c r="S5" s="19">
        <f t="shared" si="0"/>
        <v>0</v>
      </c>
      <c r="T5" s="19">
        <f t="shared" si="0"/>
        <v>0</v>
      </c>
      <c r="U5" s="19">
        <f t="shared" si="0"/>
        <v>35221.73</v>
      </c>
      <c r="V5" s="19">
        <f t="shared" si="0"/>
        <v>14371</v>
      </c>
      <c r="W5" s="19">
        <f t="shared" si="0"/>
        <v>4195.03</v>
      </c>
      <c r="X5" s="19">
        <f t="shared" si="0"/>
        <v>14744.95</v>
      </c>
      <c r="Y5" s="19">
        <f t="shared" si="0"/>
        <v>0</v>
      </c>
      <c r="Z5" s="19">
        <f t="shared" si="0"/>
        <v>499</v>
      </c>
      <c r="AA5" s="19">
        <f t="shared" si="0"/>
        <v>1350</v>
      </c>
      <c r="AB5" s="19">
        <f t="shared" si="0"/>
        <v>0</v>
      </c>
      <c r="AC5" s="19" t="e">
        <f t="shared" si="0"/>
        <v>#REF!</v>
      </c>
      <c r="AD5" s="19" t="e">
        <f t="shared" si="0"/>
        <v>#REF!</v>
      </c>
      <c r="AE5" s="32"/>
      <c r="AF5" s="32"/>
      <c r="AG5" s="19"/>
      <c r="AH5" s="19"/>
      <c r="AI5" s="55"/>
      <c r="AJ5" s="56"/>
      <c r="AK5" s="19"/>
      <c r="AL5" s="19"/>
      <c r="AM5" s="56"/>
      <c r="AN5" s="57"/>
      <c r="AO5" s="57"/>
      <c r="AP5" s="57"/>
      <c r="AQ5" s="261"/>
      <c r="AR5" s="261"/>
      <c r="AS5" s="261"/>
      <c r="AT5" s="261"/>
      <c r="AU5" s="261"/>
      <c r="AV5" s="67"/>
    </row>
    <row r="6" s="3" customFormat="1" ht="18" customHeight="1" spans="1:48">
      <c r="A6" s="155"/>
      <c r="B6" s="156" t="s">
        <v>39</v>
      </c>
      <c r="C6" s="156"/>
      <c r="D6" s="156"/>
      <c r="E6" s="157"/>
      <c r="F6" s="156"/>
      <c r="G6" s="156"/>
      <c r="H6" s="157"/>
      <c r="I6" s="156"/>
      <c r="J6" s="166">
        <f t="shared" ref="J6:AA6" si="1">J7+J40+J48+J58++J63+J69</f>
        <v>37</v>
      </c>
      <c r="K6" s="166">
        <f t="shared" si="1"/>
        <v>0</v>
      </c>
      <c r="L6" s="166">
        <f t="shared" si="1"/>
        <v>0</v>
      </c>
      <c r="M6" s="166">
        <f t="shared" si="1"/>
        <v>0</v>
      </c>
      <c r="N6" s="166">
        <f t="shared" si="1"/>
        <v>0</v>
      </c>
      <c r="O6" s="166">
        <f t="shared" si="1"/>
        <v>0</v>
      </c>
      <c r="P6" s="166">
        <f t="shared" si="1"/>
        <v>0</v>
      </c>
      <c r="Q6" s="166">
        <f t="shared" si="1"/>
        <v>0</v>
      </c>
      <c r="R6" s="166">
        <f t="shared" si="1"/>
        <v>93244</v>
      </c>
      <c r="S6" s="166">
        <f t="shared" si="1"/>
        <v>0</v>
      </c>
      <c r="T6" s="166">
        <f t="shared" si="1"/>
        <v>0</v>
      </c>
      <c r="U6" s="166">
        <f t="shared" si="1"/>
        <v>21931.88</v>
      </c>
      <c r="V6" s="166">
        <f t="shared" si="1"/>
        <v>10911</v>
      </c>
      <c r="W6" s="166">
        <f t="shared" si="1"/>
        <v>1195.03</v>
      </c>
      <c r="X6" s="166">
        <f t="shared" si="1"/>
        <v>9265.1</v>
      </c>
      <c r="Y6" s="166">
        <f t="shared" si="1"/>
        <v>0</v>
      </c>
      <c r="Z6" s="166">
        <f t="shared" si="1"/>
        <v>499</v>
      </c>
      <c r="AA6" s="166">
        <f t="shared" si="1"/>
        <v>0</v>
      </c>
      <c r="AB6" s="166"/>
      <c r="AC6" s="166" t="e">
        <f>AC7+AC40+AC48+AC58++AC63+AC69</f>
        <v>#REF!</v>
      </c>
      <c r="AD6" s="166" t="e">
        <f>AD7+AD40+AD48+AD58++AD63+AD69</f>
        <v>#REF!</v>
      </c>
      <c r="AE6" s="170"/>
      <c r="AF6" s="170"/>
      <c r="AG6" s="175"/>
      <c r="AH6" s="175"/>
      <c r="AI6" s="176"/>
      <c r="AJ6" s="177"/>
      <c r="AK6" s="175"/>
      <c r="AL6" s="175"/>
      <c r="AM6" s="175"/>
      <c r="AN6" s="178"/>
      <c r="AO6" s="178"/>
      <c r="AP6" s="178"/>
      <c r="AQ6" s="178"/>
      <c r="AR6" s="178"/>
      <c r="AS6" s="178"/>
      <c r="AT6" s="178"/>
      <c r="AU6" s="178"/>
      <c r="AV6" s="178"/>
    </row>
    <row r="7" s="3" customFormat="1" ht="18" customHeight="1" spans="1:48">
      <c r="A7" s="155"/>
      <c r="B7" s="156" t="s">
        <v>40</v>
      </c>
      <c r="C7" s="156"/>
      <c r="D7" s="156"/>
      <c r="E7" s="157"/>
      <c r="F7" s="156"/>
      <c r="G7" s="156"/>
      <c r="H7" s="157"/>
      <c r="I7" s="156"/>
      <c r="J7" s="166">
        <f t="shared" ref="J7:AA7" si="2">J8+J28+J29+J38+J39+J19</f>
        <v>26</v>
      </c>
      <c r="K7" s="166">
        <f t="shared" si="2"/>
        <v>0</v>
      </c>
      <c r="L7" s="166">
        <f t="shared" si="2"/>
        <v>0</v>
      </c>
      <c r="M7" s="166">
        <f t="shared" si="2"/>
        <v>0</v>
      </c>
      <c r="N7" s="166">
        <f t="shared" si="2"/>
        <v>0</v>
      </c>
      <c r="O7" s="166">
        <f t="shared" si="2"/>
        <v>0</v>
      </c>
      <c r="P7" s="166">
        <f t="shared" si="2"/>
        <v>0</v>
      </c>
      <c r="Q7" s="166">
        <f t="shared" si="2"/>
        <v>0</v>
      </c>
      <c r="R7" s="166">
        <f t="shared" si="2"/>
        <v>61648</v>
      </c>
      <c r="S7" s="166">
        <f t="shared" si="2"/>
        <v>0</v>
      </c>
      <c r="T7" s="166">
        <f t="shared" si="2"/>
        <v>0</v>
      </c>
      <c r="U7" s="166">
        <f t="shared" si="2"/>
        <v>12145.77</v>
      </c>
      <c r="V7" s="166">
        <f t="shared" si="2"/>
        <v>8393.78</v>
      </c>
      <c r="W7" s="166">
        <f t="shared" si="2"/>
        <v>1095.03</v>
      </c>
      <c r="X7" s="166">
        <f t="shared" si="2"/>
        <v>2257.96</v>
      </c>
      <c r="Y7" s="166">
        <f t="shared" si="2"/>
        <v>0</v>
      </c>
      <c r="Z7" s="166">
        <f t="shared" si="2"/>
        <v>399</v>
      </c>
      <c r="AA7" s="166">
        <f t="shared" si="2"/>
        <v>0</v>
      </c>
      <c r="AB7" s="166"/>
      <c r="AC7" s="166" t="e">
        <f>AC8+AC28+AC29+AC38+AC39+AC19</f>
        <v>#REF!</v>
      </c>
      <c r="AD7" s="166" t="e">
        <f>AD8+AD28+AD29+AD38+AD39+AD19</f>
        <v>#REF!</v>
      </c>
      <c r="AE7" s="170"/>
      <c r="AF7" s="170"/>
      <c r="AG7" s="175"/>
      <c r="AH7" s="175"/>
      <c r="AI7" s="176"/>
      <c r="AJ7" s="177"/>
      <c r="AK7" s="175"/>
      <c r="AL7" s="175"/>
      <c r="AM7" s="175"/>
      <c r="AN7" s="178"/>
      <c r="AO7" s="178"/>
      <c r="AP7" s="178"/>
      <c r="AQ7" s="178"/>
      <c r="AR7" s="178"/>
      <c r="AS7" s="178"/>
      <c r="AT7" s="178"/>
      <c r="AU7" s="178"/>
      <c r="AV7" s="178"/>
    </row>
    <row r="8" s="3" customFormat="1" ht="18" customHeight="1" spans="1:48">
      <c r="A8" s="155"/>
      <c r="B8" s="156" t="s">
        <v>41</v>
      </c>
      <c r="C8" s="156"/>
      <c r="D8" s="156"/>
      <c r="E8" s="157"/>
      <c r="F8" s="156"/>
      <c r="G8" s="156"/>
      <c r="H8" s="157"/>
      <c r="I8" s="156"/>
      <c r="J8" s="166">
        <f t="shared" ref="J8:AA8" si="3">SUM(J9:J18)</f>
        <v>10</v>
      </c>
      <c r="K8" s="166">
        <f t="shared" si="3"/>
        <v>0</v>
      </c>
      <c r="L8" s="166">
        <f t="shared" si="3"/>
        <v>0</v>
      </c>
      <c r="M8" s="166">
        <f t="shared" si="3"/>
        <v>0</v>
      </c>
      <c r="N8" s="166">
        <f t="shared" si="3"/>
        <v>0</v>
      </c>
      <c r="O8" s="166">
        <f t="shared" si="3"/>
        <v>0</v>
      </c>
      <c r="P8" s="166">
        <f t="shared" si="3"/>
        <v>0</v>
      </c>
      <c r="Q8" s="166">
        <f t="shared" si="3"/>
        <v>0</v>
      </c>
      <c r="R8" s="166">
        <f t="shared" si="3"/>
        <v>6907</v>
      </c>
      <c r="S8" s="166">
        <f t="shared" si="3"/>
        <v>0</v>
      </c>
      <c r="T8" s="166">
        <f t="shared" si="3"/>
        <v>0</v>
      </c>
      <c r="U8" s="166">
        <f t="shared" si="3"/>
        <v>4725</v>
      </c>
      <c r="V8" s="166">
        <f t="shared" si="3"/>
        <v>4725</v>
      </c>
      <c r="W8" s="166">
        <f t="shared" si="3"/>
        <v>0</v>
      </c>
      <c r="X8" s="166">
        <f t="shared" si="3"/>
        <v>0</v>
      </c>
      <c r="Y8" s="166">
        <f t="shared" si="3"/>
        <v>0</v>
      </c>
      <c r="Z8" s="166">
        <f t="shared" si="3"/>
        <v>0</v>
      </c>
      <c r="AA8" s="166">
        <f t="shared" si="3"/>
        <v>0</v>
      </c>
      <c r="AB8" s="166"/>
      <c r="AC8" s="166">
        <f>SUM(AC9:AC18)</f>
        <v>3028</v>
      </c>
      <c r="AD8" s="166">
        <f>SUM(AD9:AD18)</f>
        <v>1750</v>
      </c>
      <c r="AE8" s="170"/>
      <c r="AF8" s="170"/>
      <c r="AG8" s="175"/>
      <c r="AH8" s="175"/>
      <c r="AI8" s="176"/>
      <c r="AJ8" s="177"/>
      <c r="AK8" s="175"/>
      <c r="AL8" s="175"/>
      <c r="AM8" s="175"/>
      <c r="AN8" s="178"/>
      <c r="AO8" s="178"/>
      <c r="AP8" s="178"/>
      <c r="AQ8" s="178"/>
      <c r="AR8" s="178"/>
      <c r="AS8" s="178"/>
      <c r="AT8" s="178"/>
      <c r="AU8" s="178"/>
      <c r="AV8" s="178"/>
    </row>
    <row r="9" s="74" customFormat="1" ht="56.25" spans="1:48">
      <c r="A9" s="20">
        <v>1</v>
      </c>
      <c r="B9" s="247" t="s">
        <v>109</v>
      </c>
      <c r="C9" s="152">
        <v>2022</v>
      </c>
      <c r="D9" s="21" t="s">
        <v>98</v>
      </c>
      <c r="E9" s="248" t="s">
        <v>110</v>
      </c>
      <c r="F9" s="58" t="s">
        <v>45</v>
      </c>
      <c r="G9" s="114" t="s">
        <v>1072</v>
      </c>
      <c r="H9" s="58" t="s">
        <v>111</v>
      </c>
      <c r="I9" s="117" t="s">
        <v>1634</v>
      </c>
      <c r="J9" s="22">
        <v>1</v>
      </c>
      <c r="K9" s="21"/>
      <c r="L9" s="21"/>
      <c r="M9" s="21"/>
      <c r="N9" s="21"/>
      <c r="O9" s="21"/>
      <c r="P9" s="21"/>
      <c r="Q9" s="21"/>
      <c r="R9" s="22">
        <v>998</v>
      </c>
      <c r="S9" s="114" t="s">
        <v>115</v>
      </c>
      <c r="T9" s="253" t="s">
        <v>1077</v>
      </c>
      <c r="U9" s="115">
        <v>350</v>
      </c>
      <c r="V9" s="115">
        <v>350</v>
      </c>
      <c r="W9" s="115">
        <v>0</v>
      </c>
      <c r="X9" s="115">
        <v>0</v>
      </c>
      <c r="Y9" s="115">
        <v>0</v>
      </c>
      <c r="Z9" s="115">
        <v>0</v>
      </c>
      <c r="AA9" s="115">
        <v>0</v>
      </c>
      <c r="AB9" s="115"/>
      <c r="AC9" s="141">
        <v>285</v>
      </c>
      <c r="AD9" s="141">
        <v>66</v>
      </c>
      <c r="AE9" s="117" t="s">
        <v>1415</v>
      </c>
      <c r="AF9" s="117" t="s">
        <v>114</v>
      </c>
      <c r="AG9" s="21" t="s">
        <v>115</v>
      </c>
      <c r="AH9" s="21" t="s">
        <v>1077</v>
      </c>
      <c r="AI9" s="58" t="s">
        <v>80</v>
      </c>
      <c r="AJ9" s="21" t="s">
        <v>81</v>
      </c>
      <c r="AK9" s="21" t="s">
        <v>82</v>
      </c>
      <c r="AL9" s="21" t="s">
        <v>55</v>
      </c>
      <c r="AM9" s="59" t="s">
        <v>63</v>
      </c>
      <c r="AN9" s="21" t="s">
        <v>56</v>
      </c>
      <c r="AO9" s="133" t="s">
        <v>1078</v>
      </c>
      <c r="AP9" s="21"/>
      <c r="AQ9" s="152" t="s">
        <v>1079</v>
      </c>
      <c r="AR9" s="152" t="s">
        <v>1079</v>
      </c>
      <c r="AS9" s="152" t="s">
        <v>1079</v>
      </c>
      <c r="AT9" s="152"/>
      <c r="AU9" s="152" t="str">
        <f>AI9</f>
        <v>农业农村局</v>
      </c>
      <c r="AV9" s="133" t="s">
        <v>1080</v>
      </c>
    </row>
    <row r="10" s="74" customFormat="1" ht="79" customHeight="1" spans="1:49">
      <c r="A10" s="20">
        <v>2</v>
      </c>
      <c r="B10" s="237" t="s">
        <v>1082</v>
      </c>
      <c r="C10" s="58">
        <v>2022</v>
      </c>
      <c r="D10" s="21" t="s">
        <v>98</v>
      </c>
      <c r="E10" s="248" t="s">
        <v>1416</v>
      </c>
      <c r="F10" s="249" t="s">
        <v>45</v>
      </c>
      <c r="G10" s="114" t="s">
        <v>1084</v>
      </c>
      <c r="H10" s="58" t="s">
        <v>1085</v>
      </c>
      <c r="I10" s="117" t="s">
        <v>1418</v>
      </c>
      <c r="J10" s="21">
        <v>1</v>
      </c>
      <c r="K10" s="21"/>
      <c r="L10" s="21"/>
      <c r="M10" s="21"/>
      <c r="N10" s="21"/>
      <c r="O10" s="21"/>
      <c r="P10" s="21"/>
      <c r="Q10" s="21"/>
      <c r="R10" s="21">
        <v>526</v>
      </c>
      <c r="S10" s="58" t="s">
        <v>115</v>
      </c>
      <c r="T10" s="58" t="s">
        <v>1077</v>
      </c>
      <c r="U10" s="58">
        <v>380</v>
      </c>
      <c r="V10" s="58">
        <v>380</v>
      </c>
      <c r="W10" s="115">
        <v>0</v>
      </c>
      <c r="X10" s="115">
        <v>0</v>
      </c>
      <c r="Y10" s="115">
        <v>0</v>
      </c>
      <c r="Z10" s="115">
        <v>0</v>
      </c>
      <c r="AA10" s="115">
        <v>0</v>
      </c>
      <c r="AB10" s="58"/>
      <c r="AC10" s="58">
        <v>172</v>
      </c>
      <c r="AD10" s="257">
        <v>52</v>
      </c>
      <c r="AE10" s="112" t="s">
        <v>1419</v>
      </c>
      <c r="AF10" s="112" t="s">
        <v>1420</v>
      </c>
      <c r="AG10" s="21" t="s">
        <v>115</v>
      </c>
      <c r="AH10" s="21" t="s">
        <v>1077</v>
      </c>
      <c r="AI10" s="258" t="s">
        <v>80</v>
      </c>
      <c r="AJ10" s="33" t="s">
        <v>1089</v>
      </c>
      <c r="AK10" s="21" t="s">
        <v>82</v>
      </c>
      <c r="AL10" s="259" t="s">
        <v>1090</v>
      </c>
      <c r="AM10" s="70" t="s">
        <v>108</v>
      </c>
      <c r="AN10" s="21" t="s">
        <v>56</v>
      </c>
      <c r="AO10" s="21" t="s">
        <v>1078</v>
      </c>
      <c r="AP10" s="135"/>
      <c r="AQ10" s="152" t="s">
        <v>1079</v>
      </c>
      <c r="AR10" s="152" t="s">
        <v>1079</v>
      </c>
      <c r="AS10" s="152" t="s">
        <v>1079</v>
      </c>
      <c r="AT10" s="58"/>
      <c r="AU10" s="152" t="str">
        <f t="shared" ref="AU10:AU18" si="4">AI10</f>
        <v>农业农村局</v>
      </c>
      <c r="AV10" s="128" t="s">
        <v>1091</v>
      </c>
      <c r="AW10" s="74">
        <v>1</v>
      </c>
    </row>
    <row r="11" s="74" customFormat="1" ht="98" customHeight="1" spans="1:49">
      <c r="A11" s="20">
        <v>3</v>
      </c>
      <c r="B11" s="237" t="s">
        <v>1092</v>
      </c>
      <c r="C11" s="58">
        <v>2022</v>
      </c>
      <c r="D11" s="21" t="s">
        <v>98</v>
      </c>
      <c r="E11" s="248" t="s">
        <v>1421</v>
      </c>
      <c r="F11" s="249" t="s">
        <v>45</v>
      </c>
      <c r="G11" s="114" t="s">
        <v>1084</v>
      </c>
      <c r="H11" s="58" t="s">
        <v>1094</v>
      </c>
      <c r="I11" s="117" t="s">
        <v>1422</v>
      </c>
      <c r="J11" s="21">
        <v>1</v>
      </c>
      <c r="K11" s="21"/>
      <c r="L11" s="21"/>
      <c r="M11" s="21"/>
      <c r="N11" s="21"/>
      <c r="O11" s="21"/>
      <c r="P11" s="21"/>
      <c r="Q11" s="21"/>
      <c r="R11" s="21">
        <v>452</v>
      </c>
      <c r="S11" s="58" t="s">
        <v>115</v>
      </c>
      <c r="T11" s="58" t="s">
        <v>1077</v>
      </c>
      <c r="U11" s="58">
        <v>200</v>
      </c>
      <c r="V11" s="58">
        <v>200</v>
      </c>
      <c r="W11" s="115">
        <v>0</v>
      </c>
      <c r="X11" s="115">
        <v>0</v>
      </c>
      <c r="Y11" s="115">
        <v>0</v>
      </c>
      <c r="Z11" s="115">
        <v>0</v>
      </c>
      <c r="AA11" s="115">
        <v>0</v>
      </c>
      <c r="AB11" s="58"/>
      <c r="AC11" s="58">
        <v>118</v>
      </c>
      <c r="AD11" s="257">
        <v>66</v>
      </c>
      <c r="AE11" s="112" t="s">
        <v>1423</v>
      </c>
      <c r="AF11" s="112" t="s">
        <v>1424</v>
      </c>
      <c r="AG11" s="21" t="s">
        <v>115</v>
      </c>
      <c r="AH11" s="21" t="s">
        <v>1077</v>
      </c>
      <c r="AI11" s="258" t="s">
        <v>80</v>
      </c>
      <c r="AJ11" s="33" t="s">
        <v>1089</v>
      </c>
      <c r="AK11" s="21" t="s">
        <v>82</v>
      </c>
      <c r="AL11" s="259" t="s">
        <v>1090</v>
      </c>
      <c r="AM11" s="70" t="s">
        <v>108</v>
      </c>
      <c r="AN11" s="21" t="s">
        <v>56</v>
      </c>
      <c r="AO11" s="21" t="s">
        <v>1078</v>
      </c>
      <c r="AP11" s="135"/>
      <c r="AQ11" s="152" t="s">
        <v>1079</v>
      </c>
      <c r="AR11" s="152" t="s">
        <v>1079</v>
      </c>
      <c r="AS11" s="152" t="s">
        <v>1079</v>
      </c>
      <c r="AT11" s="58"/>
      <c r="AU11" s="152" t="str">
        <f t="shared" si="4"/>
        <v>农业农村局</v>
      </c>
      <c r="AV11" s="128" t="s">
        <v>1091</v>
      </c>
      <c r="AW11" s="74">
        <v>1</v>
      </c>
    </row>
    <row r="12" s="74" customFormat="1" ht="119" customHeight="1" spans="1:49">
      <c r="A12" s="20">
        <v>4</v>
      </c>
      <c r="B12" s="237" t="s">
        <v>1098</v>
      </c>
      <c r="C12" s="58">
        <v>2022</v>
      </c>
      <c r="D12" s="21" t="s">
        <v>98</v>
      </c>
      <c r="E12" s="76" t="s">
        <v>1099</v>
      </c>
      <c r="F12" s="249" t="s">
        <v>45</v>
      </c>
      <c r="G12" s="114" t="s">
        <v>1084</v>
      </c>
      <c r="H12" s="58" t="s">
        <v>1100</v>
      </c>
      <c r="I12" s="117" t="s">
        <v>1101</v>
      </c>
      <c r="J12" s="21">
        <v>1</v>
      </c>
      <c r="K12" s="21"/>
      <c r="L12" s="21"/>
      <c r="M12" s="21"/>
      <c r="N12" s="21"/>
      <c r="O12" s="21"/>
      <c r="P12" s="21"/>
      <c r="Q12" s="21"/>
      <c r="R12" s="21">
        <v>1367</v>
      </c>
      <c r="S12" s="114" t="s">
        <v>177</v>
      </c>
      <c r="T12" s="58" t="s">
        <v>1102</v>
      </c>
      <c r="U12" s="58">
        <v>380</v>
      </c>
      <c r="V12" s="58">
        <v>380</v>
      </c>
      <c r="W12" s="115">
        <v>0</v>
      </c>
      <c r="X12" s="115">
        <v>0</v>
      </c>
      <c r="Y12" s="115">
        <v>0</v>
      </c>
      <c r="Z12" s="115">
        <v>0</v>
      </c>
      <c r="AA12" s="115">
        <v>0</v>
      </c>
      <c r="AB12" s="58"/>
      <c r="AC12" s="58">
        <v>118</v>
      </c>
      <c r="AD12" s="257">
        <v>66</v>
      </c>
      <c r="AE12" s="112" t="s">
        <v>1425</v>
      </c>
      <c r="AF12" s="112" t="s">
        <v>1426</v>
      </c>
      <c r="AG12" s="21" t="s">
        <v>1100</v>
      </c>
      <c r="AH12" s="21" t="s">
        <v>1102</v>
      </c>
      <c r="AI12" s="258" t="s">
        <v>80</v>
      </c>
      <c r="AJ12" s="33" t="s">
        <v>1089</v>
      </c>
      <c r="AK12" s="21" t="s">
        <v>82</v>
      </c>
      <c r="AL12" s="259" t="s">
        <v>1090</v>
      </c>
      <c r="AM12" s="70" t="s">
        <v>108</v>
      </c>
      <c r="AN12" s="21" t="s">
        <v>56</v>
      </c>
      <c r="AO12" s="21" t="s">
        <v>1078</v>
      </c>
      <c r="AP12" s="135"/>
      <c r="AQ12" s="152" t="s">
        <v>1079</v>
      </c>
      <c r="AR12" s="152" t="s">
        <v>1079</v>
      </c>
      <c r="AS12" s="152" t="s">
        <v>1079</v>
      </c>
      <c r="AT12" s="58"/>
      <c r="AU12" s="152" t="str">
        <f t="shared" si="4"/>
        <v>农业农村局</v>
      </c>
      <c r="AV12" s="128" t="s">
        <v>1091</v>
      </c>
      <c r="AW12" s="74">
        <v>1</v>
      </c>
    </row>
    <row r="13" s="74" customFormat="1" ht="89" customHeight="1" spans="1:49">
      <c r="A13" s="20">
        <v>5</v>
      </c>
      <c r="B13" s="237" t="s">
        <v>1105</v>
      </c>
      <c r="C13" s="58">
        <v>2022</v>
      </c>
      <c r="D13" s="21" t="s">
        <v>98</v>
      </c>
      <c r="E13" s="76" t="s">
        <v>1106</v>
      </c>
      <c r="F13" s="249" t="s">
        <v>45</v>
      </c>
      <c r="G13" s="114" t="s">
        <v>1084</v>
      </c>
      <c r="H13" s="58" t="s">
        <v>285</v>
      </c>
      <c r="I13" s="117" t="s">
        <v>1107</v>
      </c>
      <c r="J13" s="21">
        <v>1</v>
      </c>
      <c r="K13" s="21"/>
      <c r="L13" s="21"/>
      <c r="M13" s="21"/>
      <c r="N13" s="21"/>
      <c r="O13" s="21"/>
      <c r="P13" s="21"/>
      <c r="Q13" s="21"/>
      <c r="R13" s="21">
        <v>1857</v>
      </c>
      <c r="S13" s="255" t="s">
        <v>50</v>
      </c>
      <c r="T13" s="58" t="s">
        <v>51</v>
      </c>
      <c r="U13" s="58">
        <v>380</v>
      </c>
      <c r="V13" s="58">
        <v>380</v>
      </c>
      <c r="W13" s="115">
        <v>0</v>
      </c>
      <c r="X13" s="115">
        <v>0</v>
      </c>
      <c r="Y13" s="115">
        <v>0</v>
      </c>
      <c r="Z13" s="115">
        <v>0</v>
      </c>
      <c r="AA13" s="115">
        <v>0</v>
      </c>
      <c r="AB13" s="58"/>
      <c r="AC13" s="58">
        <v>1857</v>
      </c>
      <c r="AD13" s="257">
        <v>1177</v>
      </c>
      <c r="AE13" s="112" t="s">
        <v>1427</v>
      </c>
      <c r="AF13" s="112" t="s">
        <v>1428</v>
      </c>
      <c r="AG13" s="21" t="s">
        <v>285</v>
      </c>
      <c r="AH13" s="21" t="s">
        <v>51</v>
      </c>
      <c r="AI13" s="258" t="s">
        <v>80</v>
      </c>
      <c r="AJ13" s="33" t="s">
        <v>1089</v>
      </c>
      <c r="AK13" s="21" t="s">
        <v>82</v>
      </c>
      <c r="AL13" s="259" t="s">
        <v>1090</v>
      </c>
      <c r="AM13" s="70" t="s">
        <v>108</v>
      </c>
      <c r="AN13" s="21" t="s">
        <v>56</v>
      </c>
      <c r="AO13" s="21" t="s">
        <v>1078</v>
      </c>
      <c r="AP13" s="135"/>
      <c r="AQ13" s="152" t="s">
        <v>1079</v>
      </c>
      <c r="AR13" s="152" t="s">
        <v>1079</v>
      </c>
      <c r="AS13" s="152" t="s">
        <v>1079</v>
      </c>
      <c r="AT13" s="58"/>
      <c r="AU13" s="152" t="str">
        <f t="shared" si="4"/>
        <v>农业农村局</v>
      </c>
      <c r="AV13" s="133" t="s">
        <v>1080</v>
      </c>
      <c r="AW13" s="74">
        <v>1</v>
      </c>
    </row>
    <row r="14" s="74" customFormat="1" ht="89" customHeight="1" spans="1:48">
      <c r="A14" s="20">
        <v>6</v>
      </c>
      <c r="B14" s="58" t="s">
        <v>1429</v>
      </c>
      <c r="C14" s="58">
        <v>2022</v>
      </c>
      <c r="D14" s="21" t="s">
        <v>98</v>
      </c>
      <c r="E14" s="266" t="s">
        <v>1430</v>
      </c>
      <c r="F14" s="249" t="s">
        <v>45</v>
      </c>
      <c r="G14" s="114" t="s">
        <v>1084</v>
      </c>
      <c r="H14" s="58" t="s">
        <v>455</v>
      </c>
      <c r="I14" s="58" t="s">
        <v>1431</v>
      </c>
      <c r="J14" s="58">
        <v>1</v>
      </c>
      <c r="K14" s="58"/>
      <c r="L14" s="58"/>
      <c r="M14" s="58"/>
      <c r="N14" s="58"/>
      <c r="O14" s="58"/>
      <c r="P14" s="58"/>
      <c r="Q14" s="58"/>
      <c r="R14" s="58">
        <v>125</v>
      </c>
      <c r="S14" s="255" t="s">
        <v>168</v>
      </c>
      <c r="T14" s="58" t="s">
        <v>1117</v>
      </c>
      <c r="U14" s="58">
        <v>390</v>
      </c>
      <c r="V14" s="58">
        <v>390</v>
      </c>
      <c r="W14" s="115">
        <v>0</v>
      </c>
      <c r="X14" s="115">
        <v>0</v>
      </c>
      <c r="Y14" s="115">
        <v>0</v>
      </c>
      <c r="Z14" s="115">
        <v>0</v>
      </c>
      <c r="AA14" s="115">
        <v>0</v>
      </c>
      <c r="AB14" s="58"/>
      <c r="AC14" s="58">
        <v>35</v>
      </c>
      <c r="AD14" s="257">
        <v>28</v>
      </c>
      <c r="AE14" s="112" t="s">
        <v>1432</v>
      </c>
      <c r="AF14" s="112" t="s">
        <v>1433</v>
      </c>
      <c r="AG14" s="255" t="s">
        <v>168</v>
      </c>
      <c r="AH14" s="58" t="s">
        <v>1117</v>
      </c>
      <c r="AI14" s="258" t="s">
        <v>80</v>
      </c>
      <c r="AJ14" s="33" t="s">
        <v>1089</v>
      </c>
      <c r="AK14" s="21" t="s">
        <v>82</v>
      </c>
      <c r="AL14" s="259" t="s">
        <v>1090</v>
      </c>
      <c r="AM14" s="70" t="s">
        <v>108</v>
      </c>
      <c r="AN14" s="21"/>
      <c r="AO14" s="21"/>
      <c r="AP14" s="135"/>
      <c r="AQ14" s="152" t="s">
        <v>1079</v>
      </c>
      <c r="AR14" s="152"/>
      <c r="AS14" s="152"/>
      <c r="AT14" s="58" t="s">
        <v>1214</v>
      </c>
      <c r="AU14" s="152" t="str">
        <f t="shared" si="4"/>
        <v>农业农村局</v>
      </c>
      <c r="AV14" s="133"/>
    </row>
    <row r="15" s="74" customFormat="1" ht="89" customHeight="1" spans="1:48">
      <c r="A15" s="20">
        <v>7</v>
      </c>
      <c r="B15" s="58" t="s">
        <v>1434</v>
      </c>
      <c r="C15" s="58">
        <v>2022</v>
      </c>
      <c r="D15" s="21" t="s">
        <v>98</v>
      </c>
      <c r="E15" s="266" t="s">
        <v>1435</v>
      </c>
      <c r="F15" s="58" t="s">
        <v>45</v>
      </c>
      <c r="G15" s="58" t="s">
        <v>1084</v>
      </c>
      <c r="H15" s="58" t="s">
        <v>1436</v>
      </c>
      <c r="I15" s="58" t="s">
        <v>1635</v>
      </c>
      <c r="J15" s="58">
        <v>1</v>
      </c>
      <c r="K15" s="58"/>
      <c r="L15" s="58"/>
      <c r="M15" s="58"/>
      <c r="N15" s="58"/>
      <c r="O15" s="58"/>
      <c r="P15" s="58"/>
      <c r="Q15" s="58"/>
      <c r="R15" s="21">
        <v>452</v>
      </c>
      <c r="S15" s="58" t="s">
        <v>115</v>
      </c>
      <c r="T15" s="58" t="s">
        <v>1077</v>
      </c>
      <c r="U15" s="58">
        <v>300</v>
      </c>
      <c r="V15" s="58">
        <v>300</v>
      </c>
      <c r="W15" s="115">
        <v>0</v>
      </c>
      <c r="X15" s="115">
        <v>0</v>
      </c>
      <c r="Y15" s="115">
        <v>0</v>
      </c>
      <c r="Z15" s="115">
        <v>0</v>
      </c>
      <c r="AA15" s="115">
        <v>0</v>
      </c>
      <c r="AB15" s="58"/>
      <c r="AC15" s="58">
        <v>118</v>
      </c>
      <c r="AD15" s="257">
        <v>66</v>
      </c>
      <c r="AE15" s="112" t="s">
        <v>1636</v>
      </c>
      <c r="AF15" s="112" t="s">
        <v>1424</v>
      </c>
      <c r="AG15" s="21" t="s">
        <v>115</v>
      </c>
      <c r="AH15" s="21" t="s">
        <v>1077</v>
      </c>
      <c r="AI15" s="258" t="s">
        <v>80</v>
      </c>
      <c r="AJ15" s="33" t="s">
        <v>1089</v>
      </c>
      <c r="AK15" s="21" t="s">
        <v>82</v>
      </c>
      <c r="AL15" s="259" t="s">
        <v>1090</v>
      </c>
      <c r="AM15" s="70" t="s">
        <v>108</v>
      </c>
      <c r="AN15" s="21"/>
      <c r="AO15" s="21"/>
      <c r="AP15" s="135"/>
      <c r="AQ15" s="152" t="s">
        <v>1079</v>
      </c>
      <c r="AR15" s="152"/>
      <c r="AS15" s="152"/>
      <c r="AT15" s="58" t="s">
        <v>1214</v>
      </c>
      <c r="AU15" s="152" t="str">
        <f t="shared" si="4"/>
        <v>农业农村局</v>
      </c>
      <c r="AV15" s="133"/>
    </row>
    <row r="16" s="74" customFormat="1" ht="89" customHeight="1" spans="1:48">
      <c r="A16" s="20">
        <v>8</v>
      </c>
      <c r="B16" s="58" t="s">
        <v>1439</v>
      </c>
      <c r="C16" s="58">
        <v>2022</v>
      </c>
      <c r="D16" s="21" t="s">
        <v>98</v>
      </c>
      <c r="E16" s="266" t="s">
        <v>1440</v>
      </c>
      <c r="F16" s="58" t="s">
        <v>45</v>
      </c>
      <c r="G16" s="58" t="s">
        <v>1084</v>
      </c>
      <c r="H16" s="58" t="s">
        <v>1441</v>
      </c>
      <c r="I16" s="58" t="s">
        <v>1637</v>
      </c>
      <c r="J16" s="58">
        <v>1</v>
      </c>
      <c r="K16" s="58"/>
      <c r="L16" s="58"/>
      <c r="M16" s="58"/>
      <c r="N16" s="58"/>
      <c r="O16" s="58"/>
      <c r="P16" s="58"/>
      <c r="Q16" s="58"/>
      <c r="R16" s="58">
        <v>152</v>
      </c>
      <c r="S16" s="58" t="s">
        <v>115</v>
      </c>
      <c r="T16" s="58" t="s">
        <v>1077</v>
      </c>
      <c r="U16" s="58">
        <v>260</v>
      </c>
      <c r="V16" s="58">
        <v>260</v>
      </c>
      <c r="W16" s="115">
        <v>0</v>
      </c>
      <c r="X16" s="115">
        <v>0</v>
      </c>
      <c r="Y16" s="115">
        <v>0</v>
      </c>
      <c r="Z16" s="115">
        <v>0</v>
      </c>
      <c r="AA16" s="115">
        <v>0</v>
      </c>
      <c r="AB16" s="58"/>
      <c r="AC16" s="58">
        <v>51</v>
      </c>
      <c r="AD16" s="257">
        <v>39</v>
      </c>
      <c r="AE16" s="112" t="s">
        <v>1638</v>
      </c>
      <c r="AF16" s="112" t="s">
        <v>1444</v>
      </c>
      <c r="AG16" s="21" t="s">
        <v>115</v>
      </c>
      <c r="AH16" s="21" t="s">
        <v>1077</v>
      </c>
      <c r="AI16" s="258" t="s">
        <v>80</v>
      </c>
      <c r="AJ16" s="33" t="s">
        <v>1089</v>
      </c>
      <c r="AK16" s="21" t="s">
        <v>82</v>
      </c>
      <c r="AL16" s="259" t="s">
        <v>1090</v>
      </c>
      <c r="AM16" s="70" t="s">
        <v>108</v>
      </c>
      <c r="AN16" s="21"/>
      <c r="AO16" s="21"/>
      <c r="AP16" s="135"/>
      <c r="AQ16" s="152" t="s">
        <v>1079</v>
      </c>
      <c r="AR16" s="152"/>
      <c r="AS16" s="152"/>
      <c r="AT16" s="58" t="s">
        <v>1214</v>
      </c>
      <c r="AU16" s="152" t="str">
        <f t="shared" si="4"/>
        <v>农业农村局</v>
      </c>
      <c r="AV16" s="133"/>
    </row>
    <row r="17" s="74" customFormat="1" ht="89" customHeight="1" spans="1:48">
      <c r="A17" s="20">
        <v>9</v>
      </c>
      <c r="B17" s="58" t="s">
        <v>1445</v>
      </c>
      <c r="C17" s="58">
        <v>2022</v>
      </c>
      <c r="D17" s="21" t="s">
        <v>98</v>
      </c>
      <c r="E17" s="266" t="s">
        <v>1446</v>
      </c>
      <c r="F17" s="58" t="s">
        <v>45</v>
      </c>
      <c r="G17" s="58" t="s">
        <v>1084</v>
      </c>
      <c r="H17" s="58" t="s">
        <v>1094</v>
      </c>
      <c r="I17" s="58" t="s">
        <v>1639</v>
      </c>
      <c r="J17" s="58">
        <v>1</v>
      </c>
      <c r="K17" s="58"/>
      <c r="L17" s="58"/>
      <c r="M17" s="58"/>
      <c r="N17" s="58"/>
      <c r="O17" s="58"/>
      <c r="P17" s="58"/>
      <c r="Q17" s="58"/>
      <c r="R17" s="21">
        <v>452</v>
      </c>
      <c r="S17" s="58" t="s">
        <v>115</v>
      </c>
      <c r="T17" s="58" t="s">
        <v>1077</v>
      </c>
      <c r="U17" s="58">
        <v>385</v>
      </c>
      <c r="V17" s="58">
        <v>385</v>
      </c>
      <c r="W17" s="115">
        <v>0</v>
      </c>
      <c r="X17" s="115">
        <v>0</v>
      </c>
      <c r="Y17" s="115">
        <v>0</v>
      </c>
      <c r="Z17" s="115">
        <v>0</v>
      </c>
      <c r="AA17" s="115">
        <v>0</v>
      </c>
      <c r="AB17" s="58"/>
      <c r="AC17" s="58">
        <v>118</v>
      </c>
      <c r="AD17" s="257">
        <v>66</v>
      </c>
      <c r="AE17" s="112" t="s">
        <v>1423</v>
      </c>
      <c r="AF17" s="112" t="s">
        <v>1424</v>
      </c>
      <c r="AG17" s="21" t="s">
        <v>115</v>
      </c>
      <c r="AH17" s="21" t="s">
        <v>1077</v>
      </c>
      <c r="AI17" s="258" t="s">
        <v>80</v>
      </c>
      <c r="AJ17" s="33" t="s">
        <v>1089</v>
      </c>
      <c r="AK17" s="21" t="s">
        <v>82</v>
      </c>
      <c r="AL17" s="259" t="s">
        <v>1090</v>
      </c>
      <c r="AM17" s="70" t="s">
        <v>108</v>
      </c>
      <c r="AN17" s="21"/>
      <c r="AO17" s="21"/>
      <c r="AP17" s="135"/>
      <c r="AQ17" s="152" t="s">
        <v>1079</v>
      </c>
      <c r="AR17" s="152"/>
      <c r="AS17" s="152"/>
      <c r="AT17" s="58" t="s">
        <v>1214</v>
      </c>
      <c r="AU17" s="152" t="str">
        <f t="shared" si="4"/>
        <v>农业农村局</v>
      </c>
      <c r="AV17" s="133"/>
    </row>
    <row r="18" s="74" customFormat="1" ht="89" customHeight="1" spans="1:48">
      <c r="A18" s="20">
        <v>10</v>
      </c>
      <c r="B18" s="58" t="s">
        <v>1449</v>
      </c>
      <c r="C18" s="58">
        <v>2022</v>
      </c>
      <c r="D18" s="21" t="s">
        <v>98</v>
      </c>
      <c r="E18" s="266" t="s">
        <v>1450</v>
      </c>
      <c r="F18" s="58" t="s">
        <v>45</v>
      </c>
      <c r="G18" s="58" t="s">
        <v>1084</v>
      </c>
      <c r="H18" s="58" t="s">
        <v>1451</v>
      </c>
      <c r="I18" s="58" t="s">
        <v>1640</v>
      </c>
      <c r="J18" s="58">
        <v>1</v>
      </c>
      <c r="K18" s="58"/>
      <c r="L18" s="58"/>
      <c r="M18" s="58"/>
      <c r="N18" s="58"/>
      <c r="O18" s="58"/>
      <c r="P18" s="58"/>
      <c r="Q18" s="58"/>
      <c r="R18" s="58">
        <v>526</v>
      </c>
      <c r="S18" s="58" t="s">
        <v>115</v>
      </c>
      <c r="T18" s="58" t="s">
        <v>1077</v>
      </c>
      <c r="U18" s="58">
        <v>1700</v>
      </c>
      <c r="V18" s="58">
        <v>1700</v>
      </c>
      <c r="W18" s="115">
        <v>0</v>
      </c>
      <c r="X18" s="115">
        <v>0</v>
      </c>
      <c r="Y18" s="115">
        <v>0</v>
      </c>
      <c r="Z18" s="115">
        <v>0</v>
      </c>
      <c r="AA18" s="115">
        <v>0</v>
      </c>
      <c r="AB18" s="58"/>
      <c r="AC18" s="58">
        <v>156</v>
      </c>
      <c r="AD18" s="257">
        <v>124</v>
      </c>
      <c r="AE18" s="112" t="s">
        <v>1641</v>
      </c>
      <c r="AF18" s="112" t="s">
        <v>1454</v>
      </c>
      <c r="AG18" s="21" t="s">
        <v>115</v>
      </c>
      <c r="AH18" s="21" t="s">
        <v>1077</v>
      </c>
      <c r="AI18" s="258" t="s">
        <v>80</v>
      </c>
      <c r="AJ18" s="33" t="s">
        <v>1089</v>
      </c>
      <c r="AK18" s="21" t="s">
        <v>82</v>
      </c>
      <c r="AL18" s="259" t="s">
        <v>1090</v>
      </c>
      <c r="AM18" s="70" t="s">
        <v>108</v>
      </c>
      <c r="AN18" s="21"/>
      <c r="AO18" s="21"/>
      <c r="AP18" s="135"/>
      <c r="AQ18" s="152" t="s">
        <v>1079</v>
      </c>
      <c r="AR18" s="152"/>
      <c r="AS18" s="152"/>
      <c r="AT18" s="58" t="s">
        <v>1214</v>
      </c>
      <c r="AU18" s="152" t="str">
        <f t="shared" si="4"/>
        <v>农业农村局</v>
      </c>
      <c r="AV18" s="133"/>
    </row>
    <row r="19" s="3" customFormat="1" ht="18" customHeight="1" spans="1:48">
      <c r="A19" s="155"/>
      <c r="B19" s="156" t="s">
        <v>123</v>
      </c>
      <c r="C19" s="156"/>
      <c r="D19" s="156"/>
      <c r="E19" s="157"/>
      <c r="F19" s="156"/>
      <c r="G19" s="156"/>
      <c r="H19" s="157"/>
      <c r="I19" s="156"/>
      <c r="J19" s="166">
        <f t="shared" ref="J19:AA19" si="5">SUM(J20:J27)</f>
        <v>8</v>
      </c>
      <c r="K19" s="166">
        <f t="shared" si="5"/>
        <v>0</v>
      </c>
      <c r="L19" s="166">
        <f t="shared" si="5"/>
        <v>0</v>
      </c>
      <c r="M19" s="166">
        <f t="shared" si="5"/>
        <v>0</v>
      </c>
      <c r="N19" s="166">
        <f t="shared" si="5"/>
        <v>0</v>
      </c>
      <c r="O19" s="166">
        <f t="shared" si="5"/>
        <v>0</v>
      </c>
      <c r="P19" s="166">
        <f t="shared" si="5"/>
        <v>0</v>
      </c>
      <c r="Q19" s="166">
        <f t="shared" si="5"/>
        <v>0</v>
      </c>
      <c r="R19" s="166">
        <f t="shared" si="5"/>
        <v>20351</v>
      </c>
      <c r="S19" s="166">
        <f t="shared" si="5"/>
        <v>0</v>
      </c>
      <c r="T19" s="166">
        <f t="shared" si="5"/>
        <v>0</v>
      </c>
      <c r="U19" s="166">
        <f t="shared" si="5"/>
        <v>2545.03</v>
      </c>
      <c r="V19" s="166">
        <f t="shared" si="5"/>
        <v>2195.03</v>
      </c>
      <c r="W19" s="166">
        <f t="shared" si="5"/>
        <v>0</v>
      </c>
      <c r="X19" s="166">
        <f t="shared" si="5"/>
        <v>350</v>
      </c>
      <c r="Y19" s="166">
        <f t="shared" si="5"/>
        <v>0</v>
      </c>
      <c r="Z19" s="166">
        <f t="shared" si="5"/>
        <v>0</v>
      </c>
      <c r="AA19" s="166">
        <f t="shared" si="5"/>
        <v>0</v>
      </c>
      <c r="AB19" s="166"/>
      <c r="AC19" s="166">
        <f>SUM(AC20:AC27)</f>
        <v>5814</v>
      </c>
      <c r="AD19" s="166">
        <f>SUM(AD20:AD27)</f>
        <v>2035</v>
      </c>
      <c r="AE19" s="170"/>
      <c r="AF19" s="170"/>
      <c r="AG19" s="175"/>
      <c r="AH19" s="175"/>
      <c r="AI19" s="176"/>
      <c r="AJ19" s="177"/>
      <c r="AK19" s="175"/>
      <c r="AL19" s="175"/>
      <c r="AM19" s="175"/>
      <c r="AN19" s="163"/>
      <c r="AO19" s="178"/>
      <c r="AP19" s="163"/>
      <c r="AQ19" s="178"/>
      <c r="AR19" s="178"/>
      <c r="AS19" s="178"/>
      <c r="AT19" s="178"/>
      <c r="AU19" s="178"/>
      <c r="AV19" s="178"/>
    </row>
    <row r="20" s="74" customFormat="1" ht="123.75" spans="1:48">
      <c r="A20" s="20">
        <v>11</v>
      </c>
      <c r="B20" s="152" t="s">
        <v>156</v>
      </c>
      <c r="C20" s="152">
        <v>2022</v>
      </c>
      <c r="D20" s="21" t="s">
        <v>125</v>
      </c>
      <c r="E20" s="248" t="s">
        <v>1114</v>
      </c>
      <c r="F20" s="58" t="s">
        <v>45</v>
      </c>
      <c r="G20" s="114" t="s">
        <v>1110</v>
      </c>
      <c r="H20" s="58" t="s">
        <v>158</v>
      </c>
      <c r="I20" s="117" t="s">
        <v>1642</v>
      </c>
      <c r="J20" s="22">
        <v>1</v>
      </c>
      <c r="K20" s="21"/>
      <c r="L20" s="21"/>
      <c r="M20" s="21"/>
      <c r="N20" s="21"/>
      <c r="O20" s="21"/>
      <c r="P20" s="21"/>
      <c r="Q20" s="21"/>
      <c r="R20" s="22">
        <v>1768</v>
      </c>
      <c r="S20" s="114" t="s">
        <v>115</v>
      </c>
      <c r="T20" s="253" t="s">
        <v>1077</v>
      </c>
      <c r="U20" s="115">
        <v>395</v>
      </c>
      <c r="V20" s="115">
        <v>395</v>
      </c>
      <c r="W20" s="115">
        <v>0</v>
      </c>
      <c r="X20" s="115">
        <v>0</v>
      </c>
      <c r="Y20" s="115">
        <v>0</v>
      </c>
      <c r="Z20" s="115">
        <v>0</v>
      </c>
      <c r="AA20" s="115">
        <v>0</v>
      </c>
      <c r="AB20" s="115"/>
      <c r="AC20" s="141">
        <v>505</v>
      </c>
      <c r="AD20" s="141">
        <v>148</v>
      </c>
      <c r="AE20" s="117" t="s">
        <v>160</v>
      </c>
      <c r="AF20" s="112" t="s">
        <v>161</v>
      </c>
      <c r="AG20" s="21" t="s">
        <v>115</v>
      </c>
      <c r="AH20" s="21" t="s">
        <v>1077</v>
      </c>
      <c r="AI20" s="58" t="s">
        <v>80</v>
      </c>
      <c r="AJ20" s="21" t="s">
        <v>81</v>
      </c>
      <c r="AK20" s="21" t="s">
        <v>82</v>
      </c>
      <c r="AL20" s="21" t="s">
        <v>55</v>
      </c>
      <c r="AM20" s="59" t="s">
        <v>63</v>
      </c>
      <c r="AN20" s="21" t="s">
        <v>56</v>
      </c>
      <c r="AO20" s="133" t="s">
        <v>1078</v>
      </c>
      <c r="AP20" s="21"/>
      <c r="AQ20" s="152" t="s">
        <v>1079</v>
      </c>
      <c r="AR20" s="152" t="s">
        <v>1079</v>
      </c>
      <c r="AS20" s="152" t="s">
        <v>1079</v>
      </c>
      <c r="AT20" s="152"/>
      <c r="AU20" s="152" t="str">
        <f t="shared" ref="AU20:AU27" si="6">AI20</f>
        <v>农业农村局</v>
      </c>
      <c r="AV20" s="128" t="s">
        <v>1091</v>
      </c>
    </row>
    <row r="21" s="74" customFormat="1" ht="78.75" spans="1:48">
      <c r="A21" s="20">
        <v>12</v>
      </c>
      <c r="B21" s="152" t="s">
        <v>162</v>
      </c>
      <c r="C21" s="152">
        <v>2022</v>
      </c>
      <c r="D21" s="21" t="s">
        <v>125</v>
      </c>
      <c r="E21" s="248" t="s">
        <v>1614</v>
      </c>
      <c r="F21" s="58" t="s">
        <v>45</v>
      </c>
      <c r="G21" s="114" t="s">
        <v>1110</v>
      </c>
      <c r="H21" s="58" t="s">
        <v>164</v>
      </c>
      <c r="I21" s="117" t="s">
        <v>1116</v>
      </c>
      <c r="J21" s="22">
        <v>1</v>
      </c>
      <c r="K21" s="21"/>
      <c r="L21" s="21"/>
      <c r="M21" s="21"/>
      <c r="N21" s="21"/>
      <c r="O21" s="21"/>
      <c r="P21" s="21"/>
      <c r="Q21" s="21"/>
      <c r="R21" s="22">
        <v>3371</v>
      </c>
      <c r="S21" s="114" t="s">
        <v>168</v>
      </c>
      <c r="T21" s="253" t="s">
        <v>1117</v>
      </c>
      <c r="U21" s="115">
        <v>377</v>
      </c>
      <c r="V21" s="115">
        <v>377</v>
      </c>
      <c r="W21" s="115">
        <v>0</v>
      </c>
      <c r="X21" s="115">
        <v>0</v>
      </c>
      <c r="Y21" s="115">
        <v>0</v>
      </c>
      <c r="Z21" s="115">
        <v>0</v>
      </c>
      <c r="AA21" s="115">
        <v>0</v>
      </c>
      <c r="AB21" s="115"/>
      <c r="AC21" s="141">
        <v>963</v>
      </c>
      <c r="AD21" s="141">
        <v>290</v>
      </c>
      <c r="AE21" s="117" t="s">
        <v>166</v>
      </c>
      <c r="AF21" s="117" t="s">
        <v>167</v>
      </c>
      <c r="AG21" s="21" t="s">
        <v>168</v>
      </c>
      <c r="AH21" s="21" t="s">
        <v>1117</v>
      </c>
      <c r="AI21" s="58" t="s">
        <v>80</v>
      </c>
      <c r="AJ21" s="21" t="s">
        <v>81</v>
      </c>
      <c r="AK21" s="21" t="s">
        <v>82</v>
      </c>
      <c r="AL21" s="21" t="s">
        <v>55</v>
      </c>
      <c r="AM21" s="21" t="s">
        <v>170</v>
      </c>
      <c r="AN21" s="21" t="s">
        <v>56</v>
      </c>
      <c r="AO21" s="133" t="s">
        <v>1078</v>
      </c>
      <c r="AP21" s="21"/>
      <c r="AQ21" s="152" t="s">
        <v>1079</v>
      </c>
      <c r="AR21" s="152" t="s">
        <v>1079</v>
      </c>
      <c r="AS21" s="152" t="s">
        <v>1079</v>
      </c>
      <c r="AT21" s="152"/>
      <c r="AU21" s="152" t="str">
        <f t="shared" si="6"/>
        <v>农业农村局</v>
      </c>
      <c r="AV21" s="128" t="s">
        <v>1091</v>
      </c>
    </row>
    <row r="22" s="74" customFormat="1" ht="90" customHeight="1" spans="1:48">
      <c r="A22" s="20">
        <v>13</v>
      </c>
      <c r="B22" s="152" t="s">
        <v>171</v>
      </c>
      <c r="C22" s="152">
        <v>2022</v>
      </c>
      <c r="D22" s="21" t="s">
        <v>125</v>
      </c>
      <c r="E22" s="248" t="s">
        <v>172</v>
      </c>
      <c r="F22" s="58" t="s">
        <v>45</v>
      </c>
      <c r="G22" s="114" t="s">
        <v>1110</v>
      </c>
      <c r="H22" s="58" t="s">
        <v>173</v>
      </c>
      <c r="I22" s="117" t="s">
        <v>1615</v>
      </c>
      <c r="J22" s="22">
        <v>1</v>
      </c>
      <c r="K22" s="21"/>
      <c r="L22" s="21"/>
      <c r="M22" s="21"/>
      <c r="N22" s="21"/>
      <c r="O22" s="21"/>
      <c r="P22" s="21"/>
      <c r="Q22" s="21"/>
      <c r="R22" s="22">
        <v>1750</v>
      </c>
      <c r="S22" s="114" t="s">
        <v>177</v>
      </c>
      <c r="T22" s="253" t="s">
        <v>178</v>
      </c>
      <c r="U22" s="115">
        <v>397</v>
      </c>
      <c r="V22" s="115">
        <v>397</v>
      </c>
      <c r="W22" s="115">
        <v>0</v>
      </c>
      <c r="X22" s="115">
        <v>0</v>
      </c>
      <c r="Y22" s="115">
        <v>0</v>
      </c>
      <c r="Z22" s="115">
        <v>0</v>
      </c>
      <c r="AA22" s="115">
        <v>0</v>
      </c>
      <c r="AB22" s="115"/>
      <c r="AC22" s="141">
        <v>500</v>
      </c>
      <c r="AD22" s="141">
        <v>300</v>
      </c>
      <c r="AE22" s="117" t="s">
        <v>175</v>
      </c>
      <c r="AF22" s="117" t="s">
        <v>1119</v>
      </c>
      <c r="AG22" s="21" t="s">
        <v>177</v>
      </c>
      <c r="AH22" s="21" t="s">
        <v>178</v>
      </c>
      <c r="AI22" s="58" t="s">
        <v>80</v>
      </c>
      <c r="AJ22" s="21" t="s">
        <v>81</v>
      </c>
      <c r="AK22" s="21" t="s">
        <v>82</v>
      </c>
      <c r="AL22" s="21" t="s">
        <v>55</v>
      </c>
      <c r="AM22" s="21" t="s">
        <v>179</v>
      </c>
      <c r="AN22" s="21" t="s">
        <v>56</v>
      </c>
      <c r="AO22" s="133" t="s">
        <v>1078</v>
      </c>
      <c r="AP22" s="21"/>
      <c r="AQ22" s="152" t="s">
        <v>1079</v>
      </c>
      <c r="AR22" s="152" t="s">
        <v>1079</v>
      </c>
      <c r="AS22" s="152" t="s">
        <v>1079</v>
      </c>
      <c r="AT22" s="152"/>
      <c r="AU22" s="152" t="str">
        <f t="shared" si="6"/>
        <v>农业农村局</v>
      </c>
      <c r="AV22" s="128" t="s">
        <v>1091</v>
      </c>
    </row>
    <row r="23" s="74" customFormat="1" ht="135" spans="1:48">
      <c r="A23" s="20">
        <v>14</v>
      </c>
      <c r="B23" s="152" t="s">
        <v>180</v>
      </c>
      <c r="C23" s="152">
        <v>2022</v>
      </c>
      <c r="D23" s="21" t="s">
        <v>125</v>
      </c>
      <c r="E23" s="248" t="s">
        <v>181</v>
      </c>
      <c r="F23" s="114" t="s">
        <v>45</v>
      </c>
      <c r="G23" s="114" t="s">
        <v>1110</v>
      </c>
      <c r="H23" s="58" t="s">
        <v>182</v>
      </c>
      <c r="I23" s="117" t="s">
        <v>1643</v>
      </c>
      <c r="J23" s="22">
        <v>1</v>
      </c>
      <c r="K23" s="21"/>
      <c r="L23" s="21"/>
      <c r="M23" s="21"/>
      <c r="N23" s="21"/>
      <c r="O23" s="21"/>
      <c r="P23" s="21"/>
      <c r="Q23" s="21"/>
      <c r="R23" s="22">
        <v>3584</v>
      </c>
      <c r="S23" s="114" t="s">
        <v>78</v>
      </c>
      <c r="T23" s="253" t="s">
        <v>1076</v>
      </c>
      <c r="U23" s="115">
        <v>376.03</v>
      </c>
      <c r="V23" s="115">
        <v>376.03</v>
      </c>
      <c r="W23" s="115">
        <v>0</v>
      </c>
      <c r="X23" s="115">
        <v>0</v>
      </c>
      <c r="Y23" s="115">
        <v>0</v>
      </c>
      <c r="Z23" s="115">
        <v>0</v>
      </c>
      <c r="AA23" s="115">
        <v>0</v>
      </c>
      <c r="AB23" s="115"/>
      <c r="AC23" s="141">
        <v>1024</v>
      </c>
      <c r="AD23" s="141">
        <v>369</v>
      </c>
      <c r="AE23" s="117" t="s">
        <v>1459</v>
      </c>
      <c r="AF23" s="117" t="s">
        <v>1460</v>
      </c>
      <c r="AG23" s="21" t="s">
        <v>78</v>
      </c>
      <c r="AH23" s="21" t="s">
        <v>1076</v>
      </c>
      <c r="AI23" s="58" t="s">
        <v>80</v>
      </c>
      <c r="AJ23" s="21" t="s">
        <v>81</v>
      </c>
      <c r="AK23" s="21" t="s">
        <v>82</v>
      </c>
      <c r="AL23" s="21" t="s">
        <v>55</v>
      </c>
      <c r="AM23" s="21" t="s">
        <v>187</v>
      </c>
      <c r="AN23" s="21" t="s">
        <v>56</v>
      </c>
      <c r="AO23" s="133" t="s">
        <v>1078</v>
      </c>
      <c r="AP23" s="21"/>
      <c r="AQ23" s="152" t="s">
        <v>1079</v>
      </c>
      <c r="AR23" s="152" t="s">
        <v>1079</v>
      </c>
      <c r="AS23" s="152" t="s">
        <v>1079</v>
      </c>
      <c r="AT23" s="152"/>
      <c r="AU23" s="152" t="str">
        <f t="shared" si="6"/>
        <v>农业农村局</v>
      </c>
      <c r="AV23" s="133" t="s">
        <v>1461</v>
      </c>
    </row>
    <row r="24" s="74" customFormat="1" ht="56.25" spans="1:48">
      <c r="A24" s="20">
        <v>15</v>
      </c>
      <c r="B24" s="152" t="s">
        <v>194</v>
      </c>
      <c r="C24" s="152">
        <v>2022</v>
      </c>
      <c r="D24" s="21" t="s">
        <v>125</v>
      </c>
      <c r="E24" s="248" t="s">
        <v>1122</v>
      </c>
      <c r="F24" s="58" t="s">
        <v>45</v>
      </c>
      <c r="G24" s="114">
        <v>2022</v>
      </c>
      <c r="H24" s="58" t="s">
        <v>196</v>
      </c>
      <c r="I24" s="117" t="s">
        <v>1644</v>
      </c>
      <c r="J24" s="22">
        <v>1</v>
      </c>
      <c r="K24" s="21"/>
      <c r="L24" s="21"/>
      <c r="M24" s="21"/>
      <c r="N24" s="21"/>
      <c r="O24" s="21"/>
      <c r="P24" s="21"/>
      <c r="Q24" s="21"/>
      <c r="R24" s="22">
        <v>557</v>
      </c>
      <c r="S24" s="114" t="s">
        <v>200</v>
      </c>
      <c r="T24" s="253" t="s">
        <v>201</v>
      </c>
      <c r="U24" s="115">
        <v>300</v>
      </c>
      <c r="V24" s="115">
        <v>300</v>
      </c>
      <c r="W24" s="115">
        <v>0</v>
      </c>
      <c r="X24" s="115">
        <v>0</v>
      </c>
      <c r="Y24" s="115">
        <v>0</v>
      </c>
      <c r="Z24" s="115">
        <v>0</v>
      </c>
      <c r="AA24" s="115">
        <v>0</v>
      </c>
      <c r="AB24" s="115"/>
      <c r="AC24" s="141">
        <v>159</v>
      </c>
      <c r="AD24" s="141">
        <v>72</v>
      </c>
      <c r="AE24" s="117" t="s">
        <v>1124</v>
      </c>
      <c r="AF24" s="117" t="s">
        <v>199</v>
      </c>
      <c r="AG24" s="21" t="s">
        <v>200</v>
      </c>
      <c r="AH24" s="21" t="s">
        <v>201</v>
      </c>
      <c r="AI24" s="58" t="s">
        <v>80</v>
      </c>
      <c r="AJ24" s="21" t="s">
        <v>81</v>
      </c>
      <c r="AK24" s="21" t="s">
        <v>82</v>
      </c>
      <c r="AL24" s="21" t="s">
        <v>55</v>
      </c>
      <c r="AM24" s="21" t="s">
        <v>202</v>
      </c>
      <c r="AN24" s="21" t="s">
        <v>203</v>
      </c>
      <c r="AO24" s="133" t="s">
        <v>1078</v>
      </c>
      <c r="AP24" s="21"/>
      <c r="AQ24" s="152" t="s">
        <v>1079</v>
      </c>
      <c r="AR24" s="152" t="s">
        <v>1079</v>
      </c>
      <c r="AS24" s="152" t="s">
        <v>1079</v>
      </c>
      <c r="AT24" s="152"/>
      <c r="AU24" s="152" t="str">
        <f t="shared" si="6"/>
        <v>农业农村局</v>
      </c>
      <c r="AV24" s="133" t="s">
        <v>1080</v>
      </c>
    </row>
    <row r="25" s="1" customFormat="1" ht="56.25" spans="1:48">
      <c r="A25" s="20">
        <v>16</v>
      </c>
      <c r="B25" s="20" t="s">
        <v>233</v>
      </c>
      <c r="C25" s="20">
        <v>2022</v>
      </c>
      <c r="D25" s="21" t="s">
        <v>125</v>
      </c>
      <c r="E25" s="21" t="s">
        <v>234</v>
      </c>
      <c r="F25" s="21" t="s">
        <v>45</v>
      </c>
      <c r="G25" s="22" t="s">
        <v>1110</v>
      </c>
      <c r="H25" s="21" t="s">
        <v>235</v>
      </c>
      <c r="I25" s="33" t="s">
        <v>236</v>
      </c>
      <c r="J25" s="22">
        <v>1</v>
      </c>
      <c r="K25" s="21"/>
      <c r="L25" s="21"/>
      <c r="M25" s="21"/>
      <c r="N25" s="21"/>
      <c r="O25" s="21"/>
      <c r="P25" s="21"/>
      <c r="Q25" s="21"/>
      <c r="R25" s="22">
        <v>2751</v>
      </c>
      <c r="S25" s="22" t="s">
        <v>200</v>
      </c>
      <c r="T25" s="34" t="s">
        <v>201</v>
      </c>
      <c r="U25" s="44">
        <v>150</v>
      </c>
      <c r="V25" s="44">
        <v>0</v>
      </c>
      <c r="W25" s="44">
        <v>0</v>
      </c>
      <c r="X25" s="44">
        <v>150</v>
      </c>
      <c r="Y25" s="44">
        <v>0</v>
      </c>
      <c r="Z25" s="44">
        <v>0</v>
      </c>
      <c r="AA25" s="44">
        <v>0</v>
      </c>
      <c r="AB25" s="44"/>
      <c r="AC25" s="50">
        <v>786</v>
      </c>
      <c r="AD25" s="50">
        <v>174</v>
      </c>
      <c r="AE25" s="33" t="s">
        <v>237</v>
      </c>
      <c r="AF25" s="33" t="s">
        <v>238</v>
      </c>
      <c r="AG25" s="21" t="s">
        <v>200</v>
      </c>
      <c r="AH25" s="21" t="s">
        <v>201</v>
      </c>
      <c r="AI25" s="58" t="s">
        <v>80</v>
      </c>
      <c r="AJ25" s="21" t="s">
        <v>81</v>
      </c>
      <c r="AK25" s="21" t="s">
        <v>82</v>
      </c>
      <c r="AL25" s="21" t="s">
        <v>55</v>
      </c>
      <c r="AM25" s="21" t="s">
        <v>80</v>
      </c>
      <c r="AN25" s="21" t="s">
        <v>56</v>
      </c>
      <c r="AO25" s="133" t="s">
        <v>1078</v>
      </c>
      <c r="AP25" s="21"/>
      <c r="AQ25" s="20" t="s">
        <v>1079</v>
      </c>
      <c r="AR25" s="20"/>
      <c r="AS25" s="20"/>
      <c r="AT25" s="20"/>
      <c r="AU25" s="152" t="str">
        <f t="shared" si="6"/>
        <v>农业农村局</v>
      </c>
      <c r="AV25" s="128"/>
    </row>
    <row r="26" s="1" customFormat="1" ht="48" customHeight="1" spans="1:48">
      <c r="A26" s="20">
        <v>17</v>
      </c>
      <c r="B26" s="20" t="s">
        <v>239</v>
      </c>
      <c r="C26" s="20">
        <v>2022</v>
      </c>
      <c r="D26" s="110" t="s">
        <v>125</v>
      </c>
      <c r="E26" s="21" t="s">
        <v>1125</v>
      </c>
      <c r="F26" s="21" t="s">
        <v>45</v>
      </c>
      <c r="G26" s="22" t="s">
        <v>1110</v>
      </c>
      <c r="H26" s="21" t="s">
        <v>190</v>
      </c>
      <c r="I26" s="33" t="s">
        <v>1126</v>
      </c>
      <c r="J26" s="22">
        <v>1</v>
      </c>
      <c r="K26" s="21"/>
      <c r="L26" s="21"/>
      <c r="M26" s="21"/>
      <c r="N26" s="21"/>
      <c r="O26" s="21"/>
      <c r="P26" s="21"/>
      <c r="Q26" s="21"/>
      <c r="R26" s="22">
        <v>3742</v>
      </c>
      <c r="S26" s="22" t="s">
        <v>70</v>
      </c>
      <c r="T26" s="34" t="s">
        <v>1075</v>
      </c>
      <c r="U26" s="44">
        <v>200</v>
      </c>
      <c r="V26" s="44">
        <v>0</v>
      </c>
      <c r="W26" s="44">
        <v>0</v>
      </c>
      <c r="X26" s="44">
        <v>200</v>
      </c>
      <c r="Y26" s="44">
        <v>0</v>
      </c>
      <c r="Z26" s="44">
        <v>0</v>
      </c>
      <c r="AA26" s="44">
        <v>0</v>
      </c>
      <c r="AB26" s="44"/>
      <c r="AC26" s="50">
        <v>1069</v>
      </c>
      <c r="AD26" s="50">
        <v>353</v>
      </c>
      <c r="AE26" s="33" t="s">
        <v>242</v>
      </c>
      <c r="AF26" s="33" t="s">
        <v>243</v>
      </c>
      <c r="AG26" s="21" t="s">
        <v>70</v>
      </c>
      <c r="AH26" s="21" t="s">
        <v>1075</v>
      </c>
      <c r="AI26" s="58" t="s">
        <v>80</v>
      </c>
      <c r="AJ26" s="21" t="s">
        <v>81</v>
      </c>
      <c r="AK26" s="21" t="s">
        <v>82</v>
      </c>
      <c r="AL26" s="21" t="s">
        <v>55</v>
      </c>
      <c r="AM26" s="21" t="s">
        <v>80</v>
      </c>
      <c r="AN26" s="21" t="s">
        <v>203</v>
      </c>
      <c r="AO26" s="21" t="s">
        <v>96</v>
      </c>
      <c r="AP26" s="21"/>
      <c r="AQ26" s="20" t="s">
        <v>1079</v>
      </c>
      <c r="AR26" s="20"/>
      <c r="AS26" s="20"/>
      <c r="AT26" s="20" t="s">
        <v>1127</v>
      </c>
      <c r="AU26" s="152" t="str">
        <f t="shared" si="6"/>
        <v>农业农村局</v>
      </c>
      <c r="AV26" s="128"/>
    </row>
    <row r="27" s="74" customFormat="1" ht="56.25" spans="1:48">
      <c r="A27" s="20">
        <v>18</v>
      </c>
      <c r="B27" s="152" t="s">
        <v>254</v>
      </c>
      <c r="C27" s="152">
        <v>2022</v>
      </c>
      <c r="D27" s="22" t="s">
        <v>125</v>
      </c>
      <c r="E27" s="250" t="s">
        <v>1129</v>
      </c>
      <c r="F27" s="114" t="s">
        <v>45</v>
      </c>
      <c r="G27" s="114" t="s">
        <v>1110</v>
      </c>
      <c r="H27" s="114" t="s">
        <v>256</v>
      </c>
      <c r="I27" s="253" t="s">
        <v>1463</v>
      </c>
      <c r="J27" s="22">
        <v>1</v>
      </c>
      <c r="K27" s="22"/>
      <c r="L27" s="22"/>
      <c r="M27" s="22"/>
      <c r="N27" s="22"/>
      <c r="O27" s="22"/>
      <c r="P27" s="22"/>
      <c r="Q27" s="22"/>
      <c r="R27" s="22">
        <v>2828</v>
      </c>
      <c r="S27" s="114" t="s">
        <v>50</v>
      </c>
      <c r="T27" s="253" t="s">
        <v>51</v>
      </c>
      <c r="U27" s="115">
        <v>350</v>
      </c>
      <c r="V27" s="115">
        <v>350</v>
      </c>
      <c r="W27" s="115">
        <v>0</v>
      </c>
      <c r="X27" s="115">
        <v>0</v>
      </c>
      <c r="Y27" s="115">
        <v>0</v>
      </c>
      <c r="Z27" s="115">
        <v>0</v>
      </c>
      <c r="AA27" s="115">
        <v>0</v>
      </c>
      <c r="AB27" s="115"/>
      <c r="AC27" s="141">
        <v>808</v>
      </c>
      <c r="AD27" s="141">
        <v>329</v>
      </c>
      <c r="AE27" s="253" t="s">
        <v>1131</v>
      </c>
      <c r="AF27" s="253" t="s">
        <v>259</v>
      </c>
      <c r="AG27" s="22" t="s">
        <v>50</v>
      </c>
      <c r="AH27" s="21" t="s">
        <v>51</v>
      </c>
      <c r="AI27" s="58" t="s">
        <v>80</v>
      </c>
      <c r="AJ27" s="21" t="s">
        <v>81</v>
      </c>
      <c r="AK27" s="21" t="s">
        <v>82</v>
      </c>
      <c r="AL27" s="21" t="s">
        <v>55</v>
      </c>
      <c r="AM27" s="21" t="s">
        <v>131</v>
      </c>
      <c r="AN27" s="21" t="s">
        <v>203</v>
      </c>
      <c r="AO27" s="21" t="s">
        <v>1078</v>
      </c>
      <c r="AP27" s="21"/>
      <c r="AQ27" s="152" t="s">
        <v>1079</v>
      </c>
      <c r="AR27" s="152" t="s">
        <v>1079</v>
      </c>
      <c r="AS27" s="152" t="s">
        <v>1079</v>
      </c>
      <c r="AT27" s="152"/>
      <c r="AU27" s="152" t="str">
        <f t="shared" si="6"/>
        <v>农业农村局</v>
      </c>
      <c r="AV27" s="133" t="s">
        <v>1080</v>
      </c>
    </row>
    <row r="28" s="3" customFormat="1" ht="18" customHeight="1" spans="1:48">
      <c r="A28" s="165"/>
      <c r="B28" s="156" t="s">
        <v>281</v>
      </c>
      <c r="C28" s="156"/>
      <c r="D28" s="156"/>
      <c r="E28" s="157"/>
      <c r="F28" s="156"/>
      <c r="G28" s="156"/>
      <c r="H28" s="157"/>
      <c r="I28" s="156"/>
      <c r="J28" s="166">
        <v>0</v>
      </c>
      <c r="K28" s="166">
        <v>0</v>
      </c>
      <c r="L28" s="166">
        <v>0</v>
      </c>
      <c r="M28" s="166">
        <v>0</v>
      </c>
      <c r="N28" s="166">
        <v>0</v>
      </c>
      <c r="O28" s="166">
        <v>0</v>
      </c>
      <c r="P28" s="166">
        <v>0</v>
      </c>
      <c r="Q28" s="166">
        <v>0</v>
      </c>
      <c r="R28" s="166">
        <v>0</v>
      </c>
      <c r="S28" s="166">
        <v>0</v>
      </c>
      <c r="T28" s="166">
        <v>0</v>
      </c>
      <c r="U28" s="166">
        <v>0</v>
      </c>
      <c r="V28" s="166">
        <v>0</v>
      </c>
      <c r="W28" s="166">
        <v>0</v>
      </c>
      <c r="X28" s="166">
        <v>0</v>
      </c>
      <c r="Y28" s="166">
        <v>0</v>
      </c>
      <c r="Z28" s="166">
        <v>0</v>
      </c>
      <c r="AA28" s="166">
        <v>0</v>
      </c>
      <c r="AB28" s="166"/>
      <c r="AC28" s="166">
        <v>0</v>
      </c>
      <c r="AD28" s="166">
        <v>0</v>
      </c>
      <c r="AE28" s="174"/>
      <c r="AF28" s="174"/>
      <c r="AG28" s="165"/>
      <c r="AH28" s="182"/>
      <c r="AI28" s="183"/>
      <c r="AJ28" s="182"/>
      <c r="AK28" s="165"/>
      <c r="AL28" s="184"/>
      <c r="AM28" s="175"/>
      <c r="AN28" s="163"/>
      <c r="AO28" s="178"/>
      <c r="AP28" s="163"/>
      <c r="AQ28" s="178"/>
      <c r="AR28" s="178"/>
      <c r="AS28" s="178"/>
      <c r="AT28" s="178"/>
      <c r="AU28" s="178"/>
      <c r="AV28" s="178"/>
    </row>
    <row r="29" s="3" customFormat="1" ht="18" customHeight="1" spans="1:48">
      <c r="A29" s="165"/>
      <c r="B29" s="156" t="s">
        <v>282</v>
      </c>
      <c r="C29" s="156"/>
      <c r="D29" s="156"/>
      <c r="E29" s="157"/>
      <c r="F29" s="156"/>
      <c r="G29" s="156"/>
      <c r="H29" s="157"/>
      <c r="I29" s="156"/>
      <c r="J29" s="166">
        <f t="shared" ref="J29:AA29" si="7">SUM(J30:J37)</f>
        <v>8</v>
      </c>
      <c r="K29" s="166">
        <f t="shared" si="7"/>
        <v>0</v>
      </c>
      <c r="L29" s="166">
        <f t="shared" si="7"/>
        <v>0</v>
      </c>
      <c r="M29" s="166">
        <f t="shared" si="7"/>
        <v>0</v>
      </c>
      <c r="N29" s="166">
        <f t="shared" si="7"/>
        <v>0</v>
      </c>
      <c r="O29" s="166">
        <f t="shared" si="7"/>
        <v>0</v>
      </c>
      <c r="P29" s="166">
        <f t="shared" si="7"/>
        <v>0</v>
      </c>
      <c r="Q29" s="166">
        <f t="shared" si="7"/>
        <v>0</v>
      </c>
      <c r="R29" s="166">
        <f t="shared" si="7"/>
        <v>34390</v>
      </c>
      <c r="S29" s="166">
        <f t="shared" si="7"/>
        <v>0</v>
      </c>
      <c r="T29" s="166">
        <f t="shared" si="7"/>
        <v>0</v>
      </c>
      <c r="U29" s="166">
        <f t="shared" si="7"/>
        <v>4875.74</v>
      </c>
      <c r="V29" s="166">
        <f t="shared" si="7"/>
        <v>1473.75</v>
      </c>
      <c r="W29" s="166">
        <f t="shared" si="7"/>
        <v>1095.03</v>
      </c>
      <c r="X29" s="166">
        <f t="shared" si="7"/>
        <v>1907.96</v>
      </c>
      <c r="Y29" s="166">
        <f t="shared" si="7"/>
        <v>0</v>
      </c>
      <c r="Z29" s="166">
        <f t="shared" si="7"/>
        <v>399</v>
      </c>
      <c r="AA29" s="166">
        <f t="shared" si="7"/>
        <v>0</v>
      </c>
      <c r="AB29" s="166"/>
      <c r="AC29" s="166">
        <f>SUM(AC30:AC37)</f>
        <v>9825</v>
      </c>
      <c r="AD29" s="166">
        <f>SUM(AD30:AD37)</f>
        <v>4183</v>
      </c>
      <c r="AE29" s="174"/>
      <c r="AF29" s="174"/>
      <c r="AG29" s="165"/>
      <c r="AH29" s="182"/>
      <c r="AI29" s="183"/>
      <c r="AJ29" s="182"/>
      <c r="AK29" s="165"/>
      <c r="AL29" s="184"/>
      <c r="AM29" s="175"/>
      <c r="AN29" s="163"/>
      <c r="AO29" s="178"/>
      <c r="AP29" s="163"/>
      <c r="AQ29" s="178"/>
      <c r="AR29" s="178"/>
      <c r="AS29" s="178"/>
      <c r="AT29" s="178"/>
      <c r="AU29" s="178"/>
      <c r="AV29" s="178"/>
    </row>
    <row r="30" s="1" customFormat="1" ht="45" spans="1:51">
      <c r="A30" s="20">
        <v>19</v>
      </c>
      <c r="B30" s="158" t="s">
        <v>283</v>
      </c>
      <c r="C30" s="20">
        <v>2022</v>
      </c>
      <c r="D30" s="23" t="s">
        <v>125</v>
      </c>
      <c r="E30" s="251" t="s">
        <v>284</v>
      </c>
      <c r="F30" s="23" t="s">
        <v>45</v>
      </c>
      <c r="G30" s="22" t="s">
        <v>1072</v>
      </c>
      <c r="H30" s="23" t="s">
        <v>285</v>
      </c>
      <c r="I30" s="35" t="s">
        <v>1132</v>
      </c>
      <c r="J30" s="23">
        <v>1</v>
      </c>
      <c r="K30" s="23"/>
      <c r="L30" s="23"/>
      <c r="M30" s="23"/>
      <c r="N30" s="23"/>
      <c r="O30" s="23"/>
      <c r="P30" s="23"/>
      <c r="Q30" s="23"/>
      <c r="R30" s="22">
        <v>7623</v>
      </c>
      <c r="S30" s="23" t="s">
        <v>50</v>
      </c>
      <c r="T30" s="35" t="s">
        <v>51</v>
      </c>
      <c r="U30" s="44">
        <v>1950</v>
      </c>
      <c r="V30" s="44">
        <v>700</v>
      </c>
      <c r="W30" s="44">
        <v>0</v>
      </c>
      <c r="X30" s="44">
        <v>1250</v>
      </c>
      <c r="Y30" s="44">
        <v>0</v>
      </c>
      <c r="Z30" s="44">
        <v>0</v>
      </c>
      <c r="AA30" s="44">
        <v>0</v>
      </c>
      <c r="AB30" s="44"/>
      <c r="AC30" s="50">
        <v>2178</v>
      </c>
      <c r="AD30" s="50">
        <v>1175</v>
      </c>
      <c r="AE30" s="35" t="s">
        <v>287</v>
      </c>
      <c r="AF30" s="35" t="s">
        <v>288</v>
      </c>
      <c r="AG30" s="22" t="s">
        <v>50</v>
      </c>
      <c r="AH30" s="21" t="s">
        <v>51</v>
      </c>
      <c r="AI30" s="58" t="s">
        <v>80</v>
      </c>
      <c r="AJ30" s="21" t="s">
        <v>81</v>
      </c>
      <c r="AK30" s="21" t="s">
        <v>82</v>
      </c>
      <c r="AL30" s="21" t="s">
        <v>55</v>
      </c>
      <c r="AM30" s="21" t="s">
        <v>289</v>
      </c>
      <c r="AN30" s="21" t="s">
        <v>56</v>
      </c>
      <c r="AO30" s="21" t="s">
        <v>1078</v>
      </c>
      <c r="AP30" s="21"/>
      <c r="AQ30" s="20" t="s">
        <v>1079</v>
      </c>
      <c r="AR30" s="20" t="s">
        <v>1079</v>
      </c>
      <c r="AS30" s="20" t="s">
        <v>1079</v>
      </c>
      <c r="AT30" s="262" t="s">
        <v>1135</v>
      </c>
      <c r="AU30" s="152" t="str">
        <f t="shared" ref="AU30:AU37" si="8">AI30</f>
        <v>农业农村局</v>
      </c>
      <c r="AV30" s="133" t="s">
        <v>1080</v>
      </c>
      <c r="AY30" s="1" t="s">
        <v>1215</v>
      </c>
    </row>
    <row r="31" s="74" customFormat="1" ht="132" customHeight="1" spans="1:49">
      <c r="A31" s="20">
        <v>20</v>
      </c>
      <c r="B31" s="247" t="s">
        <v>290</v>
      </c>
      <c r="C31" s="152">
        <v>2022</v>
      </c>
      <c r="D31" s="23" t="s">
        <v>125</v>
      </c>
      <c r="E31" s="248" t="s">
        <v>291</v>
      </c>
      <c r="F31" s="192" t="s">
        <v>45</v>
      </c>
      <c r="G31" s="114" t="s">
        <v>1072</v>
      </c>
      <c r="H31" s="252" t="s">
        <v>190</v>
      </c>
      <c r="I31" s="254" t="s">
        <v>1466</v>
      </c>
      <c r="J31" s="192">
        <v>1</v>
      </c>
      <c r="K31" s="192"/>
      <c r="L31" s="192"/>
      <c r="M31" s="192"/>
      <c r="N31" s="192"/>
      <c r="O31" s="192"/>
      <c r="P31" s="192"/>
      <c r="Q31" s="192"/>
      <c r="R31" s="114">
        <v>2587</v>
      </c>
      <c r="S31" s="255" t="s">
        <v>70</v>
      </c>
      <c r="T31" s="256" t="s">
        <v>1075</v>
      </c>
      <c r="U31" s="115">
        <v>1200</v>
      </c>
      <c r="V31" s="115">
        <v>400</v>
      </c>
      <c r="W31" s="115">
        <v>0</v>
      </c>
      <c r="X31" s="115">
        <f>U31-V31-Z31</f>
        <v>401</v>
      </c>
      <c r="Y31" s="115">
        <v>0</v>
      </c>
      <c r="Z31" s="115">
        <v>399</v>
      </c>
      <c r="AA31" s="115">
        <v>0</v>
      </c>
      <c r="AB31" s="115"/>
      <c r="AC31" s="141">
        <v>739</v>
      </c>
      <c r="AD31" s="141">
        <v>116</v>
      </c>
      <c r="AE31" s="117" t="s">
        <v>1467</v>
      </c>
      <c r="AF31" s="117" t="s">
        <v>1134</v>
      </c>
      <c r="AG31" s="21" t="s">
        <v>70</v>
      </c>
      <c r="AH31" s="21" t="s">
        <v>1075</v>
      </c>
      <c r="AI31" s="58" t="s">
        <v>80</v>
      </c>
      <c r="AJ31" s="21" t="s">
        <v>81</v>
      </c>
      <c r="AK31" s="21" t="s">
        <v>82</v>
      </c>
      <c r="AL31" s="21" t="s">
        <v>55</v>
      </c>
      <c r="AM31" s="59" t="s">
        <v>289</v>
      </c>
      <c r="AN31" s="21" t="s">
        <v>56</v>
      </c>
      <c r="AO31" s="21" t="s">
        <v>1078</v>
      </c>
      <c r="AP31" s="21"/>
      <c r="AQ31" s="152" t="s">
        <v>1079</v>
      </c>
      <c r="AR31" s="152" t="s">
        <v>1079</v>
      </c>
      <c r="AS31" s="152" t="s">
        <v>1079</v>
      </c>
      <c r="AT31" s="152" t="s">
        <v>1135</v>
      </c>
      <c r="AU31" s="152" t="str">
        <f t="shared" si="8"/>
        <v>农业农村局</v>
      </c>
      <c r="AV31" s="133" t="s">
        <v>1080</v>
      </c>
      <c r="AW31" s="74" t="s">
        <v>1135</v>
      </c>
    </row>
    <row r="32" s="1" customFormat="1" ht="105" customHeight="1" spans="1:48">
      <c r="A32" s="20">
        <v>21</v>
      </c>
      <c r="B32" s="158" t="s">
        <v>301</v>
      </c>
      <c r="C32" s="20">
        <v>2022</v>
      </c>
      <c r="D32" s="21" t="s">
        <v>125</v>
      </c>
      <c r="E32" s="71" t="s">
        <v>302</v>
      </c>
      <c r="F32" s="21" t="s">
        <v>45</v>
      </c>
      <c r="G32" s="22" t="s">
        <v>1072</v>
      </c>
      <c r="H32" s="21" t="s">
        <v>303</v>
      </c>
      <c r="I32" s="33" t="s">
        <v>1468</v>
      </c>
      <c r="J32" s="23">
        <v>1</v>
      </c>
      <c r="K32" s="21"/>
      <c r="L32" s="21"/>
      <c r="M32" s="21"/>
      <c r="N32" s="21"/>
      <c r="O32" s="21"/>
      <c r="P32" s="21"/>
      <c r="Q32" s="21"/>
      <c r="R32" s="22">
        <v>2380</v>
      </c>
      <c r="S32" s="23" t="s">
        <v>177</v>
      </c>
      <c r="T32" s="35" t="s">
        <v>178</v>
      </c>
      <c r="U32" s="44">
        <v>350</v>
      </c>
      <c r="V32" s="44">
        <v>120</v>
      </c>
      <c r="W32" s="44">
        <v>0</v>
      </c>
      <c r="X32" s="44">
        <v>230</v>
      </c>
      <c r="Y32" s="44">
        <v>0</v>
      </c>
      <c r="Z32" s="44">
        <v>0</v>
      </c>
      <c r="AA32" s="44">
        <v>0</v>
      </c>
      <c r="AB32" s="44"/>
      <c r="AC32" s="50">
        <v>680</v>
      </c>
      <c r="AD32" s="50">
        <v>300</v>
      </c>
      <c r="AE32" s="33" t="s">
        <v>305</v>
      </c>
      <c r="AF32" s="33" t="s">
        <v>306</v>
      </c>
      <c r="AG32" s="21" t="s">
        <v>177</v>
      </c>
      <c r="AH32" s="21" t="s">
        <v>178</v>
      </c>
      <c r="AI32" s="58" t="s">
        <v>80</v>
      </c>
      <c r="AJ32" s="21" t="s">
        <v>81</v>
      </c>
      <c r="AK32" s="21" t="s">
        <v>82</v>
      </c>
      <c r="AL32" s="21" t="s">
        <v>55</v>
      </c>
      <c r="AM32" s="59" t="s">
        <v>289</v>
      </c>
      <c r="AN32" s="21" t="s">
        <v>56</v>
      </c>
      <c r="AO32" s="21" t="s">
        <v>1078</v>
      </c>
      <c r="AP32" s="21"/>
      <c r="AQ32" s="20" t="s">
        <v>1079</v>
      </c>
      <c r="AR32" s="20" t="s">
        <v>1079</v>
      </c>
      <c r="AS32" s="158" t="s">
        <v>1079</v>
      </c>
      <c r="AT32" s="152" t="s">
        <v>1135</v>
      </c>
      <c r="AU32" s="152" t="str">
        <f t="shared" si="8"/>
        <v>农业农村局</v>
      </c>
      <c r="AV32" s="133" t="s">
        <v>1080</v>
      </c>
    </row>
    <row r="33" s="1" customFormat="1" ht="62" customHeight="1" spans="1:48">
      <c r="A33" s="20">
        <v>22</v>
      </c>
      <c r="B33" s="158" t="s">
        <v>307</v>
      </c>
      <c r="C33" s="20">
        <v>2022</v>
      </c>
      <c r="D33" s="21" t="s">
        <v>125</v>
      </c>
      <c r="E33" s="71" t="s">
        <v>308</v>
      </c>
      <c r="F33" s="22" t="s">
        <v>45</v>
      </c>
      <c r="G33" s="22" t="s">
        <v>1072</v>
      </c>
      <c r="H33" s="21" t="s">
        <v>303</v>
      </c>
      <c r="I33" s="33" t="s">
        <v>1469</v>
      </c>
      <c r="J33" s="24">
        <v>1</v>
      </c>
      <c r="K33" s="21"/>
      <c r="L33" s="21"/>
      <c r="M33" s="21"/>
      <c r="N33" s="21"/>
      <c r="O33" s="21"/>
      <c r="P33" s="21"/>
      <c r="Q33" s="21"/>
      <c r="R33" s="22">
        <v>5758</v>
      </c>
      <c r="S33" s="23" t="s">
        <v>177</v>
      </c>
      <c r="T33" s="35" t="s">
        <v>178</v>
      </c>
      <c r="U33" s="44">
        <v>26</v>
      </c>
      <c r="V33" s="44">
        <v>26</v>
      </c>
      <c r="W33" s="44">
        <v>0</v>
      </c>
      <c r="X33" s="44">
        <v>0</v>
      </c>
      <c r="Y33" s="44">
        <v>0</v>
      </c>
      <c r="Z33" s="44">
        <v>0</v>
      </c>
      <c r="AA33" s="44">
        <v>0</v>
      </c>
      <c r="AB33" s="44"/>
      <c r="AC33" s="50">
        <v>1645</v>
      </c>
      <c r="AD33" s="50">
        <v>754</v>
      </c>
      <c r="AE33" s="33" t="s">
        <v>310</v>
      </c>
      <c r="AF33" s="33" t="s">
        <v>311</v>
      </c>
      <c r="AG33" s="21" t="s">
        <v>177</v>
      </c>
      <c r="AH33" s="21" t="s">
        <v>178</v>
      </c>
      <c r="AI33" s="58" t="s">
        <v>80</v>
      </c>
      <c r="AJ33" s="21" t="s">
        <v>81</v>
      </c>
      <c r="AK33" s="21" t="s">
        <v>82</v>
      </c>
      <c r="AL33" s="21" t="s">
        <v>55</v>
      </c>
      <c r="AM33" s="59" t="s">
        <v>289</v>
      </c>
      <c r="AN33" s="21" t="s">
        <v>56</v>
      </c>
      <c r="AO33" s="21" t="s">
        <v>1078</v>
      </c>
      <c r="AP33" s="21"/>
      <c r="AQ33" s="20" t="s">
        <v>1079</v>
      </c>
      <c r="AR33" s="20" t="s">
        <v>1079</v>
      </c>
      <c r="AS33" s="158" t="s">
        <v>1079</v>
      </c>
      <c r="AT33" s="152" t="s">
        <v>1135</v>
      </c>
      <c r="AU33" s="152" t="str">
        <f t="shared" si="8"/>
        <v>农业农村局</v>
      </c>
      <c r="AV33" s="133" t="s">
        <v>1080</v>
      </c>
    </row>
    <row r="34" s="1" customFormat="1" ht="45" spans="1:48">
      <c r="A34" s="20">
        <v>23</v>
      </c>
      <c r="B34" s="158" t="s">
        <v>312</v>
      </c>
      <c r="C34" s="20">
        <v>2022</v>
      </c>
      <c r="D34" s="21" t="s">
        <v>125</v>
      </c>
      <c r="E34" s="21" t="s">
        <v>313</v>
      </c>
      <c r="F34" s="22" t="s">
        <v>45</v>
      </c>
      <c r="G34" s="22" t="s">
        <v>1072</v>
      </c>
      <c r="H34" s="21" t="s">
        <v>314</v>
      </c>
      <c r="I34" s="33" t="s">
        <v>1138</v>
      </c>
      <c r="J34" s="21">
        <v>1</v>
      </c>
      <c r="K34" s="21"/>
      <c r="L34" s="21"/>
      <c r="M34" s="21"/>
      <c r="N34" s="21"/>
      <c r="O34" s="21"/>
      <c r="P34" s="21"/>
      <c r="Q34" s="21"/>
      <c r="R34" s="22">
        <v>2380</v>
      </c>
      <c r="S34" s="23" t="s">
        <v>177</v>
      </c>
      <c r="T34" s="35" t="s">
        <v>178</v>
      </c>
      <c r="U34" s="44">
        <v>15.75</v>
      </c>
      <c r="V34" s="44">
        <v>15.75</v>
      </c>
      <c r="W34" s="44">
        <v>0</v>
      </c>
      <c r="X34" s="44">
        <v>0</v>
      </c>
      <c r="Y34" s="44">
        <v>0</v>
      </c>
      <c r="Z34" s="44">
        <v>0</v>
      </c>
      <c r="AA34" s="44">
        <v>0</v>
      </c>
      <c r="AB34" s="44"/>
      <c r="AC34" s="50">
        <v>680</v>
      </c>
      <c r="AD34" s="50">
        <v>300</v>
      </c>
      <c r="AE34" s="33" t="s">
        <v>316</v>
      </c>
      <c r="AF34" s="33" t="s">
        <v>317</v>
      </c>
      <c r="AG34" s="21" t="s">
        <v>177</v>
      </c>
      <c r="AH34" s="21" t="s">
        <v>178</v>
      </c>
      <c r="AI34" s="58" t="s">
        <v>80</v>
      </c>
      <c r="AJ34" s="21" t="s">
        <v>81</v>
      </c>
      <c r="AK34" s="21" t="s">
        <v>82</v>
      </c>
      <c r="AL34" s="21" t="s">
        <v>55</v>
      </c>
      <c r="AM34" s="59" t="s">
        <v>289</v>
      </c>
      <c r="AN34" s="21" t="s">
        <v>56</v>
      </c>
      <c r="AO34" s="21" t="s">
        <v>1078</v>
      </c>
      <c r="AP34" s="21"/>
      <c r="AQ34" s="20" t="s">
        <v>1079</v>
      </c>
      <c r="AR34" s="20" t="s">
        <v>1079</v>
      </c>
      <c r="AS34" s="158" t="s">
        <v>1079</v>
      </c>
      <c r="AT34" s="152" t="s">
        <v>1135</v>
      </c>
      <c r="AU34" s="152" t="str">
        <f t="shared" si="8"/>
        <v>农业农村局</v>
      </c>
      <c r="AV34" s="133" t="s">
        <v>1080</v>
      </c>
    </row>
    <row r="35" s="1" customFormat="1" ht="128" customHeight="1" spans="1:48">
      <c r="A35" s="20">
        <v>24</v>
      </c>
      <c r="B35" s="20" t="s">
        <v>318</v>
      </c>
      <c r="C35" s="20">
        <v>2022</v>
      </c>
      <c r="D35" s="21" t="s">
        <v>125</v>
      </c>
      <c r="E35" s="248" t="s">
        <v>319</v>
      </c>
      <c r="F35" s="21" t="s">
        <v>45</v>
      </c>
      <c r="G35" s="22" t="s">
        <v>1074</v>
      </c>
      <c r="H35" s="21" t="s">
        <v>196</v>
      </c>
      <c r="I35" s="33" t="s">
        <v>1470</v>
      </c>
      <c r="J35" s="23">
        <v>1</v>
      </c>
      <c r="K35" s="21"/>
      <c r="L35" s="21"/>
      <c r="M35" s="21"/>
      <c r="N35" s="21"/>
      <c r="O35" s="21"/>
      <c r="P35" s="21"/>
      <c r="Q35" s="21"/>
      <c r="R35" s="22">
        <v>4533</v>
      </c>
      <c r="S35" s="23" t="s">
        <v>200</v>
      </c>
      <c r="T35" s="35" t="s">
        <v>201</v>
      </c>
      <c r="U35" s="44">
        <v>720</v>
      </c>
      <c r="V35" s="44">
        <v>0</v>
      </c>
      <c r="W35" s="44">
        <v>720</v>
      </c>
      <c r="X35" s="44">
        <v>0</v>
      </c>
      <c r="Y35" s="44">
        <v>0</v>
      </c>
      <c r="Z35" s="44">
        <v>0</v>
      </c>
      <c r="AA35" s="44">
        <v>0</v>
      </c>
      <c r="AB35" s="44"/>
      <c r="AC35" s="50">
        <v>1295</v>
      </c>
      <c r="AD35" s="50">
        <v>494</v>
      </c>
      <c r="AE35" s="33" t="s">
        <v>1139</v>
      </c>
      <c r="AF35" s="33" t="s">
        <v>322</v>
      </c>
      <c r="AG35" s="21" t="s">
        <v>200</v>
      </c>
      <c r="AH35" s="21" t="s">
        <v>201</v>
      </c>
      <c r="AI35" s="58" t="s">
        <v>52</v>
      </c>
      <c r="AJ35" s="21" t="s">
        <v>53</v>
      </c>
      <c r="AK35" s="21" t="s">
        <v>1073</v>
      </c>
      <c r="AL35" s="21" t="s">
        <v>55</v>
      </c>
      <c r="AM35" s="59" t="s">
        <v>289</v>
      </c>
      <c r="AN35" s="21" t="s">
        <v>56</v>
      </c>
      <c r="AO35" s="21" t="s">
        <v>1078</v>
      </c>
      <c r="AP35" s="21"/>
      <c r="AQ35" s="20" t="s">
        <v>1079</v>
      </c>
      <c r="AR35" s="20"/>
      <c r="AS35" s="20"/>
      <c r="AT35" s="152" t="s">
        <v>1214</v>
      </c>
      <c r="AU35" s="152" t="str">
        <f t="shared" si="8"/>
        <v>林业和草原局</v>
      </c>
      <c r="AV35" s="128"/>
    </row>
    <row r="36" s="1" customFormat="1" ht="112" customHeight="1" spans="1:49">
      <c r="A36" s="20">
        <v>25</v>
      </c>
      <c r="B36" s="20" t="s">
        <v>323</v>
      </c>
      <c r="C36" s="20">
        <v>2022</v>
      </c>
      <c r="D36" s="21" t="s">
        <v>125</v>
      </c>
      <c r="E36" s="71" t="s">
        <v>324</v>
      </c>
      <c r="F36" s="21" t="s">
        <v>45</v>
      </c>
      <c r="G36" s="22" t="s">
        <v>1072</v>
      </c>
      <c r="H36" s="21" t="s">
        <v>164</v>
      </c>
      <c r="I36" s="33" t="s">
        <v>1472</v>
      </c>
      <c r="J36" s="24">
        <v>1</v>
      </c>
      <c r="K36" s="21"/>
      <c r="L36" s="21"/>
      <c r="M36" s="21"/>
      <c r="N36" s="21"/>
      <c r="O36" s="21"/>
      <c r="P36" s="21"/>
      <c r="Q36" s="21"/>
      <c r="R36" s="22">
        <v>3371</v>
      </c>
      <c r="S36" s="23" t="s">
        <v>168</v>
      </c>
      <c r="T36" s="35" t="s">
        <v>1117</v>
      </c>
      <c r="U36" s="44">
        <v>575.03</v>
      </c>
      <c r="V36" s="44">
        <v>200</v>
      </c>
      <c r="W36" s="44">
        <v>375.03</v>
      </c>
      <c r="X36" s="44">
        <v>0</v>
      </c>
      <c r="Y36" s="44">
        <v>0</v>
      </c>
      <c r="Z36" s="44">
        <v>0</v>
      </c>
      <c r="AA36" s="44">
        <v>0</v>
      </c>
      <c r="AB36" s="44"/>
      <c r="AC36" s="50">
        <v>963</v>
      </c>
      <c r="AD36" s="50">
        <v>290</v>
      </c>
      <c r="AE36" s="33" t="s">
        <v>326</v>
      </c>
      <c r="AF36" s="33" t="s">
        <v>327</v>
      </c>
      <c r="AG36" s="21" t="s">
        <v>168</v>
      </c>
      <c r="AH36" s="21" t="s">
        <v>1117</v>
      </c>
      <c r="AI36" s="58" t="s">
        <v>80</v>
      </c>
      <c r="AJ36" s="21" t="s">
        <v>81</v>
      </c>
      <c r="AK36" s="21" t="s">
        <v>82</v>
      </c>
      <c r="AL36" s="21" t="s">
        <v>55</v>
      </c>
      <c r="AM36" s="59" t="s">
        <v>289</v>
      </c>
      <c r="AN36" s="21" t="s">
        <v>56</v>
      </c>
      <c r="AO36" s="21" t="s">
        <v>1078</v>
      </c>
      <c r="AP36" s="21"/>
      <c r="AQ36" s="20" t="s">
        <v>1079</v>
      </c>
      <c r="AR36" s="20" t="s">
        <v>1079</v>
      </c>
      <c r="AS36" s="20"/>
      <c r="AT36" s="20" t="s">
        <v>1216</v>
      </c>
      <c r="AU36" s="152" t="str">
        <f t="shared" si="8"/>
        <v>农业农村局</v>
      </c>
      <c r="AV36" s="128"/>
      <c r="AW36" s="1" t="s">
        <v>1140</v>
      </c>
    </row>
    <row r="37" s="1" customFormat="1" ht="63" customHeight="1" spans="1:49">
      <c r="A37" s="20">
        <v>26</v>
      </c>
      <c r="B37" s="20" t="s">
        <v>354</v>
      </c>
      <c r="C37" s="20">
        <v>2022</v>
      </c>
      <c r="D37" s="21" t="s">
        <v>125</v>
      </c>
      <c r="E37" s="21" t="s">
        <v>355</v>
      </c>
      <c r="F37" s="21" t="s">
        <v>45</v>
      </c>
      <c r="G37" s="22" t="s">
        <v>1074</v>
      </c>
      <c r="H37" s="21" t="s">
        <v>303</v>
      </c>
      <c r="I37" s="33" t="s">
        <v>356</v>
      </c>
      <c r="J37" s="24">
        <v>1</v>
      </c>
      <c r="K37" s="21"/>
      <c r="L37" s="21"/>
      <c r="M37" s="21"/>
      <c r="N37" s="21"/>
      <c r="O37" s="21"/>
      <c r="P37" s="21"/>
      <c r="Q37" s="21"/>
      <c r="R37" s="22">
        <v>5758</v>
      </c>
      <c r="S37" s="23" t="s">
        <v>177</v>
      </c>
      <c r="T37" s="35" t="s">
        <v>178</v>
      </c>
      <c r="U37" s="44">
        <v>38.96</v>
      </c>
      <c r="V37" s="44">
        <v>12</v>
      </c>
      <c r="W37" s="44">
        <v>0</v>
      </c>
      <c r="X37" s="44">
        <v>26.96</v>
      </c>
      <c r="Y37" s="44">
        <v>0</v>
      </c>
      <c r="Z37" s="44">
        <v>0</v>
      </c>
      <c r="AA37" s="44">
        <v>0</v>
      </c>
      <c r="AB37" s="44"/>
      <c r="AC37" s="50">
        <v>1645</v>
      </c>
      <c r="AD37" s="50">
        <v>754</v>
      </c>
      <c r="AE37" s="33" t="s">
        <v>357</v>
      </c>
      <c r="AF37" s="33" t="s">
        <v>358</v>
      </c>
      <c r="AG37" s="21" t="s">
        <v>177</v>
      </c>
      <c r="AH37" s="21" t="s">
        <v>178</v>
      </c>
      <c r="AI37" s="58" t="s">
        <v>80</v>
      </c>
      <c r="AJ37" s="21" t="s">
        <v>81</v>
      </c>
      <c r="AK37" s="21" t="s">
        <v>82</v>
      </c>
      <c r="AL37" s="21" t="s">
        <v>55</v>
      </c>
      <c r="AM37" s="59" t="s">
        <v>289</v>
      </c>
      <c r="AN37" s="21" t="s">
        <v>56</v>
      </c>
      <c r="AO37" s="21" t="s">
        <v>1078</v>
      </c>
      <c r="AP37" s="21"/>
      <c r="AQ37" s="20" t="s">
        <v>1079</v>
      </c>
      <c r="AR37" s="20"/>
      <c r="AS37" s="20"/>
      <c r="AT37" s="109" t="s">
        <v>1141</v>
      </c>
      <c r="AU37" s="152" t="str">
        <f t="shared" si="8"/>
        <v>农业农村局</v>
      </c>
      <c r="AV37" s="128"/>
      <c r="AW37" s="1" t="s">
        <v>1141</v>
      </c>
    </row>
    <row r="38" s="3" customFormat="1" ht="18" customHeight="1" spans="1:48">
      <c r="A38" s="165"/>
      <c r="B38" s="156" t="s">
        <v>359</v>
      </c>
      <c r="C38" s="156"/>
      <c r="D38" s="156"/>
      <c r="E38" s="157"/>
      <c r="F38" s="156"/>
      <c r="G38" s="156"/>
      <c r="H38" s="157"/>
      <c r="I38" s="156"/>
      <c r="J38" s="166">
        <v>0</v>
      </c>
      <c r="K38" s="166">
        <v>0</v>
      </c>
      <c r="L38" s="166">
        <v>0</v>
      </c>
      <c r="M38" s="166">
        <v>0</v>
      </c>
      <c r="N38" s="166">
        <v>0</v>
      </c>
      <c r="O38" s="166">
        <v>0</v>
      </c>
      <c r="P38" s="166">
        <v>0</v>
      </c>
      <c r="Q38" s="166">
        <v>0</v>
      </c>
      <c r="R38" s="166">
        <v>0</v>
      </c>
      <c r="S38" s="166">
        <v>0</v>
      </c>
      <c r="T38" s="166">
        <v>0</v>
      </c>
      <c r="U38" s="166">
        <v>0</v>
      </c>
      <c r="V38" s="166">
        <v>0</v>
      </c>
      <c r="W38" s="166">
        <v>0</v>
      </c>
      <c r="X38" s="166">
        <v>0</v>
      </c>
      <c r="Y38" s="166">
        <v>0</v>
      </c>
      <c r="Z38" s="166">
        <v>0</v>
      </c>
      <c r="AA38" s="166">
        <v>0</v>
      </c>
      <c r="AB38" s="166"/>
      <c r="AC38" s="166" t="e">
        <f>SUM(#REF!)</f>
        <v>#REF!</v>
      </c>
      <c r="AD38" s="166" t="e">
        <f>SUM(#REF!)</f>
        <v>#REF!</v>
      </c>
      <c r="AE38" s="174"/>
      <c r="AF38" s="174"/>
      <c r="AG38" s="165"/>
      <c r="AH38" s="182"/>
      <c r="AI38" s="183"/>
      <c r="AJ38" s="182"/>
      <c r="AK38" s="165"/>
      <c r="AL38" s="184"/>
      <c r="AM38" s="175"/>
      <c r="AN38" s="163"/>
      <c r="AO38" s="178"/>
      <c r="AP38" s="163"/>
      <c r="AQ38" s="178"/>
      <c r="AR38" s="178"/>
      <c r="AS38" s="178"/>
      <c r="AT38" s="178"/>
      <c r="AU38" s="178"/>
      <c r="AV38" s="178"/>
    </row>
    <row r="39" s="3" customFormat="1" ht="18" customHeight="1" spans="1:48">
      <c r="A39" s="165"/>
      <c r="B39" s="156" t="s">
        <v>371</v>
      </c>
      <c r="C39" s="156"/>
      <c r="D39" s="156"/>
      <c r="E39" s="157"/>
      <c r="F39" s="156"/>
      <c r="G39" s="156"/>
      <c r="H39" s="157"/>
      <c r="I39" s="156"/>
      <c r="J39" s="166">
        <v>0</v>
      </c>
      <c r="K39" s="166">
        <v>0</v>
      </c>
      <c r="L39" s="166">
        <v>0</v>
      </c>
      <c r="M39" s="166">
        <v>0</v>
      </c>
      <c r="N39" s="166">
        <v>0</v>
      </c>
      <c r="O39" s="166">
        <v>0</v>
      </c>
      <c r="P39" s="166">
        <v>0</v>
      </c>
      <c r="Q39" s="166">
        <v>0</v>
      </c>
      <c r="R39" s="166">
        <v>0</v>
      </c>
      <c r="S39" s="166">
        <v>0</v>
      </c>
      <c r="T39" s="166">
        <v>0</v>
      </c>
      <c r="U39" s="166">
        <v>0</v>
      </c>
      <c r="V39" s="166">
        <v>0</v>
      </c>
      <c r="W39" s="166">
        <v>0</v>
      </c>
      <c r="X39" s="166">
        <v>0</v>
      </c>
      <c r="Y39" s="166">
        <v>0</v>
      </c>
      <c r="Z39" s="166">
        <v>0</v>
      </c>
      <c r="AA39" s="166">
        <v>0</v>
      </c>
      <c r="AB39" s="166"/>
      <c r="AC39" s="166">
        <v>0</v>
      </c>
      <c r="AD39" s="166">
        <v>0</v>
      </c>
      <c r="AE39" s="174"/>
      <c r="AF39" s="174"/>
      <c r="AG39" s="165"/>
      <c r="AH39" s="182"/>
      <c r="AI39" s="183"/>
      <c r="AJ39" s="182"/>
      <c r="AK39" s="165"/>
      <c r="AL39" s="184"/>
      <c r="AM39" s="175"/>
      <c r="AN39" s="163"/>
      <c r="AO39" s="178"/>
      <c r="AP39" s="163"/>
      <c r="AQ39" s="178"/>
      <c r="AR39" s="178"/>
      <c r="AS39" s="178"/>
      <c r="AT39" s="178"/>
      <c r="AU39" s="178"/>
      <c r="AV39" s="178"/>
    </row>
    <row r="40" s="3" customFormat="1" ht="18" customHeight="1" spans="1:48">
      <c r="A40" s="165"/>
      <c r="B40" s="156" t="s">
        <v>372</v>
      </c>
      <c r="C40" s="156"/>
      <c r="D40" s="156"/>
      <c r="E40" s="157"/>
      <c r="F40" s="156"/>
      <c r="G40" s="156"/>
      <c r="H40" s="157"/>
      <c r="I40" s="156"/>
      <c r="J40" s="166">
        <f t="shared" ref="J40:AA40" si="9">J41+J42++J44+J47</f>
        <v>3</v>
      </c>
      <c r="K40" s="166">
        <f t="shared" si="9"/>
        <v>0</v>
      </c>
      <c r="L40" s="166">
        <f t="shared" si="9"/>
        <v>0</v>
      </c>
      <c r="M40" s="166">
        <f t="shared" si="9"/>
        <v>0</v>
      </c>
      <c r="N40" s="166">
        <f t="shared" si="9"/>
        <v>0</v>
      </c>
      <c r="O40" s="166">
        <f t="shared" si="9"/>
        <v>0</v>
      </c>
      <c r="P40" s="166">
        <f t="shared" si="9"/>
        <v>0</v>
      </c>
      <c r="Q40" s="166">
        <f t="shared" si="9"/>
        <v>0</v>
      </c>
      <c r="R40" s="166">
        <f t="shared" si="9"/>
        <v>3235</v>
      </c>
      <c r="S40" s="166">
        <f t="shared" si="9"/>
        <v>0</v>
      </c>
      <c r="T40" s="166">
        <f t="shared" si="9"/>
        <v>0</v>
      </c>
      <c r="U40" s="166">
        <f t="shared" si="9"/>
        <v>3490</v>
      </c>
      <c r="V40" s="166">
        <f t="shared" si="9"/>
        <v>1509.25</v>
      </c>
      <c r="W40" s="166">
        <f t="shared" si="9"/>
        <v>100</v>
      </c>
      <c r="X40" s="166">
        <f t="shared" si="9"/>
        <v>1753</v>
      </c>
      <c r="Y40" s="166">
        <f t="shared" si="9"/>
        <v>0</v>
      </c>
      <c r="Z40" s="166">
        <f t="shared" si="9"/>
        <v>0</v>
      </c>
      <c r="AA40" s="166">
        <f t="shared" si="9"/>
        <v>0</v>
      </c>
      <c r="AB40" s="166"/>
      <c r="AC40" s="166">
        <f>AC41+AC42++AC44+AC47</f>
        <v>7536</v>
      </c>
      <c r="AD40" s="166">
        <f>AD41+AD42++AD44+AD47</f>
        <v>4143</v>
      </c>
      <c r="AE40" s="174"/>
      <c r="AF40" s="174"/>
      <c r="AG40" s="165"/>
      <c r="AH40" s="182"/>
      <c r="AI40" s="183"/>
      <c r="AJ40" s="182"/>
      <c r="AK40" s="165"/>
      <c r="AL40" s="184"/>
      <c r="AM40" s="175"/>
      <c r="AN40" s="163"/>
      <c r="AO40" s="178"/>
      <c r="AP40" s="163"/>
      <c r="AQ40" s="178"/>
      <c r="AR40" s="178"/>
      <c r="AS40" s="178"/>
      <c r="AT40" s="178"/>
      <c r="AU40" s="178"/>
      <c r="AV40" s="178"/>
    </row>
    <row r="41" s="3" customFormat="1" ht="18" customHeight="1" spans="1:48">
      <c r="A41" s="165"/>
      <c r="B41" s="156" t="s">
        <v>373</v>
      </c>
      <c r="C41" s="156"/>
      <c r="D41" s="156"/>
      <c r="E41" s="157"/>
      <c r="F41" s="156"/>
      <c r="G41" s="156"/>
      <c r="H41" s="157"/>
      <c r="I41" s="156"/>
      <c r="J41" s="166">
        <v>0</v>
      </c>
      <c r="K41" s="166">
        <v>0</v>
      </c>
      <c r="L41" s="166">
        <v>0</v>
      </c>
      <c r="M41" s="166">
        <v>0</v>
      </c>
      <c r="N41" s="166">
        <v>0</v>
      </c>
      <c r="O41" s="166">
        <v>0</v>
      </c>
      <c r="P41" s="166">
        <v>0</v>
      </c>
      <c r="Q41" s="166">
        <v>0</v>
      </c>
      <c r="R41" s="166">
        <v>0</v>
      </c>
      <c r="S41" s="166">
        <v>0</v>
      </c>
      <c r="T41" s="166">
        <v>0</v>
      </c>
      <c r="U41" s="166">
        <v>0</v>
      </c>
      <c r="V41" s="166">
        <v>0</v>
      </c>
      <c r="W41" s="166">
        <v>0</v>
      </c>
      <c r="X41" s="166">
        <v>0</v>
      </c>
      <c r="Y41" s="166">
        <v>0</v>
      </c>
      <c r="Z41" s="166">
        <v>0</v>
      </c>
      <c r="AA41" s="166">
        <v>0</v>
      </c>
      <c r="AB41" s="166"/>
      <c r="AC41" s="166">
        <v>0</v>
      </c>
      <c r="AD41" s="166">
        <v>0</v>
      </c>
      <c r="AE41" s="174"/>
      <c r="AF41" s="174"/>
      <c r="AG41" s="165"/>
      <c r="AH41" s="182"/>
      <c r="AI41" s="183"/>
      <c r="AJ41" s="182"/>
      <c r="AK41" s="165"/>
      <c r="AL41" s="184"/>
      <c r="AM41" s="175"/>
      <c r="AN41" s="163"/>
      <c r="AO41" s="178"/>
      <c r="AP41" s="163"/>
      <c r="AQ41" s="178"/>
      <c r="AR41" s="178"/>
      <c r="AS41" s="178"/>
      <c r="AT41" s="178"/>
      <c r="AU41" s="178"/>
      <c r="AV41" s="178"/>
    </row>
    <row r="42" s="3" customFormat="1" ht="18" customHeight="1" spans="1:48">
      <c r="A42" s="165"/>
      <c r="B42" s="156" t="s">
        <v>374</v>
      </c>
      <c r="C42" s="156"/>
      <c r="D42" s="156"/>
      <c r="E42" s="157"/>
      <c r="F42" s="156"/>
      <c r="G42" s="156"/>
      <c r="H42" s="157"/>
      <c r="I42" s="156"/>
      <c r="J42" s="166">
        <f t="shared" ref="J42:AA42" si="10">SUM(J43:J43)</f>
        <v>1</v>
      </c>
      <c r="K42" s="166">
        <f t="shared" si="10"/>
        <v>0</v>
      </c>
      <c r="L42" s="166">
        <f t="shared" si="10"/>
        <v>0</v>
      </c>
      <c r="M42" s="166">
        <f t="shared" si="10"/>
        <v>0</v>
      </c>
      <c r="N42" s="166">
        <f t="shared" si="10"/>
        <v>0</v>
      </c>
      <c r="O42" s="166">
        <f t="shared" si="10"/>
        <v>0</v>
      </c>
      <c r="P42" s="166">
        <f t="shared" si="10"/>
        <v>0</v>
      </c>
      <c r="Q42" s="166">
        <f t="shared" si="10"/>
        <v>0</v>
      </c>
      <c r="R42" s="166">
        <f t="shared" si="10"/>
        <v>235</v>
      </c>
      <c r="S42" s="166">
        <f t="shared" si="10"/>
        <v>0</v>
      </c>
      <c r="T42" s="166">
        <f t="shared" si="10"/>
        <v>0</v>
      </c>
      <c r="U42" s="166">
        <f t="shared" si="10"/>
        <v>100</v>
      </c>
      <c r="V42" s="166">
        <f t="shared" si="10"/>
        <v>0</v>
      </c>
      <c r="W42" s="166">
        <f t="shared" si="10"/>
        <v>100</v>
      </c>
      <c r="X42" s="166">
        <f t="shared" si="10"/>
        <v>0</v>
      </c>
      <c r="Y42" s="166">
        <f t="shared" si="10"/>
        <v>0</v>
      </c>
      <c r="Z42" s="166">
        <f t="shared" si="10"/>
        <v>0</v>
      </c>
      <c r="AA42" s="166">
        <f t="shared" si="10"/>
        <v>0</v>
      </c>
      <c r="AB42" s="166"/>
      <c r="AC42" s="166">
        <f>SUM(AC43:AC43)</f>
        <v>65</v>
      </c>
      <c r="AD42" s="166">
        <f>SUM(AD43:AD43)</f>
        <v>49</v>
      </c>
      <c r="AE42" s="174"/>
      <c r="AF42" s="174"/>
      <c r="AG42" s="165"/>
      <c r="AH42" s="182"/>
      <c r="AI42" s="183"/>
      <c r="AJ42" s="182"/>
      <c r="AK42" s="165"/>
      <c r="AL42" s="184"/>
      <c r="AM42" s="175"/>
      <c r="AN42" s="163"/>
      <c r="AO42" s="178"/>
      <c r="AP42" s="163"/>
      <c r="AQ42" s="178"/>
      <c r="AR42" s="178"/>
      <c r="AS42" s="178"/>
      <c r="AT42" s="178"/>
      <c r="AU42" s="178"/>
      <c r="AV42" s="178"/>
    </row>
    <row r="43" s="1" customFormat="1" ht="54" customHeight="1" spans="1:48">
      <c r="A43" s="20">
        <v>27</v>
      </c>
      <c r="B43" s="20" t="s">
        <v>1473</v>
      </c>
      <c r="C43" s="20">
        <v>2022</v>
      </c>
      <c r="D43" s="20" t="s">
        <v>98</v>
      </c>
      <c r="E43" s="264" t="s">
        <v>1474</v>
      </c>
      <c r="F43" s="20" t="s">
        <v>45</v>
      </c>
      <c r="G43" s="20" t="s">
        <v>1072</v>
      </c>
      <c r="H43" s="20" t="s">
        <v>1475</v>
      </c>
      <c r="I43" s="21" t="s">
        <v>1476</v>
      </c>
      <c r="J43" s="20">
        <v>1</v>
      </c>
      <c r="K43" s="20"/>
      <c r="L43" s="20"/>
      <c r="M43" s="20"/>
      <c r="N43" s="20"/>
      <c r="O43" s="20"/>
      <c r="P43" s="20"/>
      <c r="Q43" s="20"/>
      <c r="R43" s="20">
        <v>235</v>
      </c>
      <c r="S43" s="21" t="s">
        <v>200</v>
      </c>
      <c r="T43" s="21" t="s">
        <v>201</v>
      </c>
      <c r="U43" s="20">
        <v>100</v>
      </c>
      <c r="V43" s="20">
        <v>0</v>
      </c>
      <c r="W43" s="20">
        <v>100</v>
      </c>
      <c r="X43" s="20">
        <v>0</v>
      </c>
      <c r="Y43" s="20">
        <v>0</v>
      </c>
      <c r="Z43" s="20">
        <v>0</v>
      </c>
      <c r="AA43" s="44">
        <v>0</v>
      </c>
      <c r="AB43" s="44"/>
      <c r="AC43" s="50">
        <v>65</v>
      </c>
      <c r="AD43" s="50">
        <v>49</v>
      </c>
      <c r="AE43" s="33" t="s">
        <v>378</v>
      </c>
      <c r="AF43" s="33" t="s">
        <v>379</v>
      </c>
      <c r="AG43" s="21" t="s">
        <v>200</v>
      </c>
      <c r="AH43" s="21" t="s">
        <v>201</v>
      </c>
      <c r="AI43" s="58" t="s">
        <v>80</v>
      </c>
      <c r="AJ43" s="21" t="s">
        <v>81</v>
      </c>
      <c r="AK43" s="21" t="s">
        <v>82</v>
      </c>
      <c r="AL43" s="21" t="s">
        <v>55</v>
      </c>
      <c r="AM43" s="21" t="s">
        <v>80</v>
      </c>
      <c r="AN43" s="21"/>
      <c r="AO43" s="133"/>
      <c r="AP43" s="21"/>
      <c r="AQ43" s="20" t="s">
        <v>1079</v>
      </c>
      <c r="AR43" s="20"/>
      <c r="AS43" s="20"/>
      <c r="AT43" s="20" t="s">
        <v>1214</v>
      </c>
      <c r="AU43" s="152" t="str">
        <f>AI43</f>
        <v>农业农村局</v>
      </c>
      <c r="AV43" s="128"/>
    </row>
    <row r="44" s="3" customFormat="1" ht="18" customHeight="1" spans="1:48">
      <c r="A44" s="165"/>
      <c r="B44" s="188" t="s">
        <v>380</v>
      </c>
      <c r="C44" s="188"/>
      <c r="D44" s="188"/>
      <c r="E44" s="157"/>
      <c r="F44" s="188"/>
      <c r="G44" s="188"/>
      <c r="H44" s="157"/>
      <c r="I44" s="188"/>
      <c r="J44" s="166">
        <f t="shared" ref="J44:AA44" si="11">SUM(J45:J46)</f>
        <v>2</v>
      </c>
      <c r="K44" s="166">
        <f t="shared" si="11"/>
        <v>0</v>
      </c>
      <c r="L44" s="166">
        <f t="shared" si="11"/>
        <v>0</v>
      </c>
      <c r="M44" s="166">
        <f t="shared" si="11"/>
        <v>0</v>
      </c>
      <c r="N44" s="166">
        <f t="shared" si="11"/>
        <v>0</v>
      </c>
      <c r="O44" s="166">
        <f t="shared" si="11"/>
        <v>0</v>
      </c>
      <c r="P44" s="166">
        <f t="shared" si="11"/>
        <v>0</v>
      </c>
      <c r="Q44" s="166">
        <f t="shared" si="11"/>
        <v>0</v>
      </c>
      <c r="R44" s="166">
        <f t="shared" si="11"/>
        <v>3000</v>
      </c>
      <c r="S44" s="166">
        <f t="shared" si="11"/>
        <v>0</v>
      </c>
      <c r="T44" s="166">
        <f t="shared" si="11"/>
        <v>0</v>
      </c>
      <c r="U44" s="166">
        <f t="shared" si="11"/>
        <v>3390</v>
      </c>
      <c r="V44" s="166">
        <f t="shared" si="11"/>
        <v>1509.25</v>
      </c>
      <c r="W44" s="166">
        <f t="shared" si="11"/>
        <v>0</v>
      </c>
      <c r="X44" s="166">
        <f t="shared" si="11"/>
        <v>1753</v>
      </c>
      <c r="Y44" s="166">
        <f t="shared" si="11"/>
        <v>0</v>
      </c>
      <c r="Z44" s="166">
        <f t="shared" si="11"/>
        <v>0</v>
      </c>
      <c r="AA44" s="166">
        <f t="shared" si="11"/>
        <v>0</v>
      </c>
      <c r="AB44" s="166"/>
      <c r="AC44" s="166">
        <f>SUM(AC45:AC46)</f>
        <v>7471</v>
      </c>
      <c r="AD44" s="166">
        <f>SUM(AD45:AD46)</f>
        <v>4094</v>
      </c>
      <c r="AE44" s="182"/>
      <c r="AF44" s="182"/>
      <c r="AG44" s="182"/>
      <c r="AH44" s="165"/>
      <c r="AI44" s="199"/>
      <c r="AJ44" s="175"/>
      <c r="AK44" s="178"/>
      <c r="AL44" s="178"/>
      <c r="AM44" s="178"/>
      <c r="AN44" s="163"/>
      <c r="AO44" s="178"/>
      <c r="AP44" s="163"/>
      <c r="AQ44" s="178"/>
      <c r="AR44" s="178"/>
      <c r="AS44" s="178"/>
      <c r="AT44" s="178"/>
      <c r="AU44" s="178"/>
      <c r="AV44" s="178"/>
    </row>
    <row r="45" s="74" customFormat="1" ht="56.25" spans="1:48">
      <c r="A45" s="58">
        <v>28</v>
      </c>
      <c r="B45" s="152" t="s">
        <v>381</v>
      </c>
      <c r="C45" s="152">
        <v>2022</v>
      </c>
      <c r="D45" s="21" t="s">
        <v>98</v>
      </c>
      <c r="E45" s="58" t="s">
        <v>382</v>
      </c>
      <c r="F45" s="58" t="s">
        <v>383</v>
      </c>
      <c r="G45" s="114" t="s">
        <v>1142</v>
      </c>
      <c r="H45" s="58" t="s">
        <v>164</v>
      </c>
      <c r="I45" s="117" t="s">
        <v>384</v>
      </c>
      <c r="J45" s="21">
        <v>1</v>
      </c>
      <c r="K45" s="21"/>
      <c r="L45" s="21"/>
      <c r="M45" s="21"/>
      <c r="N45" s="21"/>
      <c r="O45" s="21"/>
      <c r="P45" s="21"/>
      <c r="Q45" s="21"/>
      <c r="R45" s="22">
        <v>2000</v>
      </c>
      <c r="S45" s="58" t="s">
        <v>387</v>
      </c>
      <c r="T45" s="58" t="s">
        <v>388</v>
      </c>
      <c r="U45" s="115">
        <v>3000</v>
      </c>
      <c r="V45" s="115">
        <v>1119.25</v>
      </c>
      <c r="W45" s="115">
        <v>0</v>
      </c>
      <c r="X45" s="115">
        <v>1753</v>
      </c>
      <c r="Y45" s="115">
        <v>0</v>
      </c>
      <c r="Z45" s="115">
        <v>0</v>
      </c>
      <c r="AA45" s="115">
        <v>0</v>
      </c>
      <c r="AB45" s="115"/>
      <c r="AC45" s="141">
        <v>6945</v>
      </c>
      <c r="AD45" s="141">
        <v>3656</v>
      </c>
      <c r="AE45" s="117" t="s">
        <v>385</v>
      </c>
      <c r="AF45" s="117" t="s">
        <v>386</v>
      </c>
      <c r="AG45" s="21" t="s">
        <v>387</v>
      </c>
      <c r="AH45" s="21" t="s">
        <v>388</v>
      </c>
      <c r="AI45" s="58" t="s">
        <v>387</v>
      </c>
      <c r="AJ45" s="21" t="s">
        <v>388</v>
      </c>
      <c r="AK45" s="21" t="s">
        <v>389</v>
      </c>
      <c r="AL45" s="21" t="s">
        <v>55</v>
      </c>
      <c r="AM45" s="21" t="s">
        <v>63</v>
      </c>
      <c r="AN45" s="21" t="s">
        <v>56</v>
      </c>
      <c r="AO45" s="21" t="s">
        <v>1078</v>
      </c>
      <c r="AP45" s="21"/>
      <c r="AQ45" s="152" t="s">
        <v>1079</v>
      </c>
      <c r="AR45" s="152" t="s">
        <v>1079</v>
      </c>
      <c r="AS45" s="152" t="s">
        <v>1079</v>
      </c>
      <c r="AT45" s="152"/>
      <c r="AU45" s="152" t="str">
        <f>AI45</f>
        <v>市场监督管理局</v>
      </c>
      <c r="AV45" s="133" t="s">
        <v>1080</v>
      </c>
    </row>
    <row r="46" s="74" customFormat="1" ht="72" customHeight="1" spans="1:48">
      <c r="A46" s="58">
        <v>29</v>
      </c>
      <c r="B46" s="152" t="s">
        <v>1483</v>
      </c>
      <c r="C46" s="152">
        <v>2022</v>
      </c>
      <c r="D46" s="21" t="s">
        <v>125</v>
      </c>
      <c r="E46" s="58" t="s">
        <v>1617</v>
      </c>
      <c r="F46" s="58" t="s">
        <v>45</v>
      </c>
      <c r="G46" s="114" t="s">
        <v>1485</v>
      </c>
      <c r="H46" s="58" t="s">
        <v>509</v>
      </c>
      <c r="I46" s="117" t="s">
        <v>1618</v>
      </c>
      <c r="J46" s="21">
        <v>1</v>
      </c>
      <c r="K46" s="21"/>
      <c r="L46" s="21"/>
      <c r="M46" s="21"/>
      <c r="N46" s="21"/>
      <c r="O46" s="21"/>
      <c r="P46" s="21"/>
      <c r="Q46" s="21"/>
      <c r="R46" s="22">
        <v>1000</v>
      </c>
      <c r="S46" s="58" t="s">
        <v>80</v>
      </c>
      <c r="T46" s="58" t="s">
        <v>81</v>
      </c>
      <c r="U46" s="115">
        <v>390</v>
      </c>
      <c r="V46" s="115">
        <v>390</v>
      </c>
      <c r="W46" s="115">
        <v>0</v>
      </c>
      <c r="X46" s="115">
        <v>0</v>
      </c>
      <c r="Y46" s="115">
        <v>0</v>
      </c>
      <c r="Z46" s="115">
        <v>0</v>
      </c>
      <c r="AA46" s="115">
        <v>0</v>
      </c>
      <c r="AB46" s="115"/>
      <c r="AC46" s="141">
        <v>526</v>
      </c>
      <c r="AD46" s="141">
        <v>438</v>
      </c>
      <c r="AE46" s="117" t="s">
        <v>1487</v>
      </c>
      <c r="AF46" s="117" t="s">
        <v>1488</v>
      </c>
      <c r="AG46" s="21" t="s">
        <v>80</v>
      </c>
      <c r="AH46" s="21" t="s">
        <v>81</v>
      </c>
      <c r="AI46" s="58" t="s">
        <v>80</v>
      </c>
      <c r="AJ46" s="21" t="s">
        <v>81</v>
      </c>
      <c r="AK46" s="21" t="s">
        <v>82</v>
      </c>
      <c r="AL46" s="21" t="s">
        <v>55</v>
      </c>
      <c r="AM46" s="21" t="s">
        <v>80</v>
      </c>
      <c r="AN46" s="21"/>
      <c r="AO46" s="21"/>
      <c r="AP46" s="21"/>
      <c r="AQ46" s="152" t="s">
        <v>1079</v>
      </c>
      <c r="AR46" s="152" t="s">
        <v>1079</v>
      </c>
      <c r="AS46" s="152"/>
      <c r="AT46" s="20" t="s">
        <v>1489</v>
      </c>
      <c r="AU46" s="152" t="str">
        <f>AI46</f>
        <v>农业农村局</v>
      </c>
      <c r="AV46" s="133"/>
    </row>
    <row r="47" s="3" customFormat="1" ht="18" customHeight="1" spans="1:48">
      <c r="A47" s="165"/>
      <c r="B47" s="156" t="s">
        <v>390</v>
      </c>
      <c r="C47" s="156"/>
      <c r="D47" s="156"/>
      <c r="E47" s="157"/>
      <c r="F47" s="156"/>
      <c r="G47" s="156"/>
      <c r="H47" s="157"/>
      <c r="I47" s="156"/>
      <c r="J47" s="166">
        <v>0</v>
      </c>
      <c r="K47" s="166">
        <v>0</v>
      </c>
      <c r="L47" s="166">
        <v>0</v>
      </c>
      <c r="M47" s="166">
        <v>0</v>
      </c>
      <c r="N47" s="166">
        <v>0</v>
      </c>
      <c r="O47" s="166">
        <v>0</v>
      </c>
      <c r="P47" s="166">
        <v>0</v>
      </c>
      <c r="Q47" s="166">
        <v>0</v>
      </c>
      <c r="R47" s="166">
        <v>0</v>
      </c>
      <c r="S47" s="166">
        <v>0</v>
      </c>
      <c r="T47" s="166">
        <v>0</v>
      </c>
      <c r="U47" s="166">
        <v>0</v>
      </c>
      <c r="V47" s="166">
        <v>0</v>
      </c>
      <c r="W47" s="166">
        <v>0</v>
      </c>
      <c r="X47" s="166">
        <v>0</v>
      </c>
      <c r="Y47" s="166">
        <v>0</v>
      </c>
      <c r="Z47" s="166">
        <v>0</v>
      </c>
      <c r="AA47" s="166">
        <v>0</v>
      </c>
      <c r="AB47" s="166"/>
      <c r="AC47" s="166">
        <v>0</v>
      </c>
      <c r="AD47" s="166">
        <v>0</v>
      </c>
      <c r="AE47" s="174"/>
      <c r="AF47" s="174"/>
      <c r="AG47" s="165"/>
      <c r="AH47" s="182"/>
      <c r="AI47" s="183"/>
      <c r="AJ47" s="182"/>
      <c r="AK47" s="165"/>
      <c r="AL47" s="184"/>
      <c r="AM47" s="175"/>
      <c r="AN47" s="163"/>
      <c r="AO47" s="178"/>
      <c r="AP47" s="163"/>
      <c r="AQ47" s="178"/>
      <c r="AR47" s="178"/>
      <c r="AS47" s="178"/>
      <c r="AT47" s="178"/>
      <c r="AU47" s="178"/>
      <c r="AV47" s="178"/>
    </row>
    <row r="48" s="3" customFormat="1" ht="18" customHeight="1" spans="1:48">
      <c r="A48" s="155"/>
      <c r="B48" s="156" t="s">
        <v>391</v>
      </c>
      <c r="C48" s="156"/>
      <c r="D48" s="156"/>
      <c r="E48" s="157"/>
      <c r="F48" s="156"/>
      <c r="G48" s="156"/>
      <c r="H48" s="157"/>
      <c r="I48" s="156"/>
      <c r="J48" s="166">
        <f t="shared" ref="J48:AA48" si="12">J49+J57</f>
        <v>7</v>
      </c>
      <c r="K48" s="166">
        <f t="shared" si="12"/>
        <v>0</v>
      </c>
      <c r="L48" s="166">
        <f t="shared" si="12"/>
        <v>0</v>
      </c>
      <c r="M48" s="166">
        <f t="shared" si="12"/>
        <v>0</v>
      </c>
      <c r="N48" s="166">
        <f t="shared" si="12"/>
        <v>0</v>
      </c>
      <c r="O48" s="166">
        <f t="shared" si="12"/>
        <v>0</v>
      </c>
      <c r="P48" s="166">
        <f t="shared" si="12"/>
        <v>0</v>
      </c>
      <c r="Q48" s="166">
        <f t="shared" si="12"/>
        <v>0</v>
      </c>
      <c r="R48" s="166">
        <f t="shared" si="12"/>
        <v>15565</v>
      </c>
      <c r="S48" s="166">
        <f t="shared" si="12"/>
        <v>0</v>
      </c>
      <c r="T48" s="166">
        <f t="shared" si="12"/>
        <v>0</v>
      </c>
      <c r="U48" s="166">
        <f t="shared" si="12"/>
        <v>6196.11</v>
      </c>
      <c r="V48" s="166">
        <f t="shared" si="12"/>
        <v>1007.97</v>
      </c>
      <c r="W48" s="166">
        <f t="shared" si="12"/>
        <v>0</v>
      </c>
      <c r="X48" s="166">
        <f t="shared" si="12"/>
        <v>5254.14</v>
      </c>
      <c r="Y48" s="166">
        <f t="shared" si="12"/>
        <v>0</v>
      </c>
      <c r="Z48" s="166">
        <f t="shared" si="12"/>
        <v>0</v>
      </c>
      <c r="AA48" s="166">
        <f t="shared" si="12"/>
        <v>0</v>
      </c>
      <c r="AB48" s="166"/>
      <c r="AC48" s="166">
        <f>AC49+AC57</f>
        <v>4251</v>
      </c>
      <c r="AD48" s="166">
        <f>AD49+AD57</f>
        <v>1632</v>
      </c>
      <c r="AE48" s="170"/>
      <c r="AF48" s="170"/>
      <c r="AG48" s="175"/>
      <c r="AH48" s="175"/>
      <c r="AI48" s="176"/>
      <c r="AJ48" s="177"/>
      <c r="AK48" s="175"/>
      <c r="AL48" s="175"/>
      <c r="AM48" s="175"/>
      <c r="AN48" s="163"/>
      <c r="AO48" s="178"/>
      <c r="AP48" s="163"/>
      <c r="AQ48" s="178"/>
      <c r="AR48" s="178"/>
      <c r="AS48" s="178"/>
      <c r="AT48" s="178"/>
      <c r="AU48" s="178"/>
      <c r="AV48" s="178"/>
    </row>
    <row r="49" s="3" customFormat="1" ht="18" customHeight="1" spans="1:48">
      <c r="A49" s="155"/>
      <c r="B49" s="156" t="s">
        <v>392</v>
      </c>
      <c r="C49" s="156"/>
      <c r="D49" s="156"/>
      <c r="E49" s="157"/>
      <c r="F49" s="156"/>
      <c r="G49" s="156"/>
      <c r="H49" s="157"/>
      <c r="I49" s="156"/>
      <c r="J49" s="166">
        <f t="shared" ref="J49:AA49" si="13">SUM(J50:J56)</f>
        <v>7</v>
      </c>
      <c r="K49" s="166">
        <f t="shared" si="13"/>
        <v>0</v>
      </c>
      <c r="L49" s="166">
        <f t="shared" si="13"/>
        <v>0</v>
      </c>
      <c r="M49" s="166">
        <f t="shared" si="13"/>
        <v>0</v>
      </c>
      <c r="N49" s="166">
        <f t="shared" si="13"/>
        <v>0</v>
      </c>
      <c r="O49" s="166">
        <f t="shared" si="13"/>
        <v>0</v>
      </c>
      <c r="P49" s="166">
        <f t="shared" si="13"/>
        <v>0</v>
      </c>
      <c r="Q49" s="166">
        <f t="shared" si="13"/>
        <v>0</v>
      </c>
      <c r="R49" s="166">
        <f t="shared" si="13"/>
        <v>15565</v>
      </c>
      <c r="S49" s="166">
        <f t="shared" si="13"/>
        <v>0</v>
      </c>
      <c r="T49" s="166">
        <f t="shared" si="13"/>
        <v>0</v>
      </c>
      <c r="U49" s="166">
        <f t="shared" si="13"/>
        <v>6196.11</v>
      </c>
      <c r="V49" s="166">
        <f t="shared" si="13"/>
        <v>1007.97</v>
      </c>
      <c r="W49" s="166">
        <f t="shared" si="13"/>
        <v>0</v>
      </c>
      <c r="X49" s="166">
        <f t="shared" si="13"/>
        <v>5254.14</v>
      </c>
      <c r="Y49" s="166">
        <f t="shared" si="13"/>
        <v>0</v>
      </c>
      <c r="Z49" s="166">
        <f t="shared" si="13"/>
        <v>0</v>
      </c>
      <c r="AA49" s="166">
        <f t="shared" si="13"/>
        <v>0</v>
      </c>
      <c r="AB49" s="166"/>
      <c r="AC49" s="166">
        <f>SUM(AC50:AC56)</f>
        <v>4251</v>
      </c>
      <c r="AD49" s="166">
        <f>SUM(AD50:AD56)</f>
        <v>1632</v>
      </c>
      <c r="AE49" s="170"/>
      <c r="AF49" s="170"/>
      <c r="AG49" s="175"/>
      <c r="AH49" s="175"/>
      <c r="AI49" s="176"/>
      <c r="AJ49" s="177"/>
      <c r="AK49" s="175"/>
      <c r="AL49" s="175"/>
      <c r="AM49" s="175"/>
      <c r="AN49" s="163"/>
      <c r="AO49" s="178"/>
      <c r="AP49" s="163"/>
      <c r="AQ49" s="178"/>
      <c r="AR49" s="178"/>
      <c r="AS49" s="178"/>
      <c r="AT49" s="178"/>
      <c r="AU49" s="178"/>
      <c r="AV49" s="178"/>
    </row>
    <row r="50" s="1" customFormat="1" ht="56.25" spans="1:48">
      <c r="A50" s="20">
        <v>30</v>
      </c>
      <c r="B50" s="267" t="s">
        <v>393</v>
      </c>
      <c r="C50" s="20">
        <v>2022</v>
      </c>
      <c r="D50" s="22" t="s">
        <v>394</v>
      </c>
      <c r="E50" s="23" t="s">
        <v>395</v>
      </c>
      <c r="F50" s="22" t="s">
        <v>45</v>
      </c>
      <c r="G50" s="22" t="s">
        <v>1074</v>
      </c>
      <c r="H50" s="22" t="s">
        <v>59</v>
      </c>
      <c r="I50" s="34" t="s">
        <v>396</v>
      </c>
      <c r="J50" s="22">
        <v>1</v>
      </c>
      <c r="K50" s="22"/>
      <c r="L50" s="22"/>
      <c r="M50" s="22"/>
      <c r="N50" s="22"/>
      <c r="O50" s="22"/>
      <c r="P50" s="22"/>
      <c r="Q50" s="22"/>
      <c r="R50" s="22">
        <v>4795</v>
      </c>
      <c r="S50" s="22" t="s">
        <v>50</v>
      </c>
      <c r="T50" s="21" t="s">
        <v>51</v>
      </c>
      <c r="U50" s="44">
        <v>900</v>
      </c>
      <c r="V50" s="44">
        <v>0</v>
      </c>
      <c r="W50" s="44">
        <v>0</v>
      </c>
      <c r="X50" s="44">
        <v>900</v>
      </c>
      <c r="Y50" s="44">
        <v>0</v>
      </c>
      <c r="Z50" s="44">
        <v>0</v>
      </c>
      <c r="AA50" s="44">
        <v>0</v>
      </c>
      <c r="AB50" s="44"/>
      <c r="AC50" s="50">
        <v>1370</v>
      </c>
      <c r="AD50" s="50">
        <v>848</v>
      </c>
      <c r="AE50" s="34" t="s">
        <v>397</v>
      </c>
      <c r="AF50" s="34" t="s">
        <v>398</v>
      </c>
      <c r="AG50" s="22" t="s">
        <v>50</v>
      </c>
      <c r="AH50" s="21" t="s">
        <v>51</v>
      </c>
      <c r="AI50" s="58" t="s">
        <v>80</v>
      </c>
      <c r="AJ50" s="21" t="s">
        <v>81</v>
      </c>
      <c r="AK50" s="21" t="s">
        <v>82</v>
      </c>
      <c r="AL50" s="21" t="s">
        <v>55</v>
      </c>
      <c r="AM50" s="21" t="s">
        <v>131</v>
      </c>
      <c r="AN50" s="21" t="s">
        <v>56</v>
      </c>
      <c r="AO50" s="21" t="s">
        <v>1078</v>
      </c>
      <c r="AP50" s="21"/>
      <c r="AQ50" s="20" t="s">
        <v>1079</v>
      </c>
      <c r="AR50" s="20"/>
      <c r="AS50" s="20"/>
      <c r="AT50" s="20"/>
      <c r="AU50" s="152" t="str">
        <f t="shared" ref="AU50:AU56" si="14">AI50</f>
        <v>农业农村局</v>
      </c>
      <c r="AV50" s="128"/>
    </row>
    <row r="51" s="74" customFormat="1" ht="72" customHeight="1" spans="1:48">
      <c r="A51" s="20">
        <v>31</v>
      </c>
      <c r="B51" s="152" t="s">
        <v>410</v>
      </c>
      <c r="C51" s="152">
        <v>2022</v>
      </c>
      <c r="D51" s="20" t="s">
        <v>394</v>
      </c>
      <c r="E51" s="248" t="s">
        <v>1491</v>
      </c>
      <c r="F51" s="249" t="s">
        <v>45</v>
      </c>
      <c r="G51" s="114" t="s">
        <v>1074</v>
      </c>
      <c r="H51" s="252" t="s">
        <v>412</v>
      </c>
      <c r="I51" s="254" t="s">
        <v>1492</v>
      </c>
      <c r="J51" s="24">
        <v>1</v>
      </c>
      <c r="K51" s="24"/>
      <c r="L51" s="24"/>
      <c r="M51" s="24"/>
      <c r="N51" s="24"/>
      <c r="O51" s="24"/>
      <c r="P51" s="24"/>
      <c r="Q51" s="24"/>
      <c r="R51" s="22">
        <v>1085</v>
      </c>
      <c r="S51" s="58" t="s">
        <v>70</v>
      </c>
      <c r="T51" s="58" t="s">
        <v>1075</v>
      </c>
      <c r="U51" s="115">
        <v>600</v>
      </c>
      <c r="V51" s="115">
        <v>400</v>
      </c>
      <c r="W51" s="115">
        <v>0</v>
      </c>
      <c r="X51" s="115">
        <v>200</v>
      </c>
      <c r="Y51" s="115">
        <v>0</v>
      </c>
      <c r="Z51" s="115">
        <v>0</v>
      </c>
      <c r="AA51" s="115">
        <v>0</v>
      </c>
      <c r="AB51" s="115"/>
      <c r="AC51" s="141">
        <v>310</v>
      </c>
      <c r="AD51" s="141">
        <v>99</v>
      </c>
      <c r="AE51" s="117" t="s">
        <v>414</v>
      </c>
      <c r="AF51" s="117" t="s">
        <v>415</v>
      </c>
      <c r="AG51" s="21" t="s">
        <v>70</v>
      </c>
      <c r="AH51" s="21" t="s">
        <v>1075</v>
      </c>
      <c r="AI51" s="58" t="s">
        <v>80</v>
      </c>
      <c r="AJ51" s="21" t="s">
        <v>81</v>
      </c>
      <c r="AK51" s="21" t="s">
        <v>82</v>
      </c>
      <c r="AL51" s="21" t="s">
        <v>55</v>
      </c>
      <c r="AM51" s="59" t="s">
        <v>144</v>
      </c>
      <c r="AN51" s="21" t="s">
        <v>56</v>
      </c>
      <c r="AO51" s="21" t="s">
        <v>1078</v>
      </c>
      <c r="AP51" s="21"/>
      <c r="AQ51" s="152" t="s">
        <v>1079</v>
      </c>
      <c r="AR51" s="152" t="s">
        <v>1079</v>
      </c>
      <c r="AS51" s="152" t="s">
        <v>1079</v>
      </c>
      <c r="AT51" s="152"/>
      <c r="AU51" s="152" t="str">
        <f t="shared" si="14"/>
        <v>农业农村局</v>
      </c>
      <c r="AV51" s="128" t="s">
        <v>1168</v>
      </c>
    </row>
    <row r="52" s="1" customFormat="1" ht="79" customHeight="1" spans="1:48">
      <c r="A52" s="20">
        <v>32</v>
      </c>
      <c r="B52" s="20" t="s">
        <v>416</v>
      </c>
      <c r="C52" s="20">
        <v>2022</v>
      </c>
      <c r="D52" s="21" t="s">
        <v>394</v>
      </c>
      <c r="E52" s="71" t="s">
        <v>417</v>
      </c>
      <c r="F52" s="21" t="s">
        <v>45</v>
      </c>
      <c r="G52" s="22" t="s">
        <v>1074</v>
      </c>
      <c r="H52" s="21" t="s">
        <v>418</v>
      </c>
      <c r="I52" s="33" t="s">
        <v>1493</v>
      </c>
      <c r="J52" s="22">
        <v>1</v>
      </c>
      <c r="K52" s="21"/>
      <c r="L52" s="21"/>
      <c r="M52" s="21"/>
      <c r="N52" s="21"/>
      <c r="O52" s="21"/>
      <c r="P52" s="21"/>
      <c r="Q52" s="21"/>
      <c r="R52" s="22">
        <v>287</v>
      </c>
      <c r="S52" s="21" t="s">
        <v>177</v>
      </c>
      <c r="T52" s="21" t="s">
        <v>178</v>
      </c>
      <c r="U52" s="44">
        <v>66</v>
      </c>
      <c r="V52" s="44">
        <v>66</v>
      </c>
      <c r="W52" s="44">
        <v>0</v>
      </c>
      <c r="X52" s="44">
        <v>66</v>
      </c>
      <c r="Y52" s="44">
        <v>0</v>
      </c>
      <c r="Z52" s="44">
        <v>0</v>
      </c>
      <c r="AA52" s="44">
        <v>0</v>
      </c>
      <c r="AB52" s="44"/>
      <c r="AC52" s="50">
        <v>82</v>
      </c>
      <c r="AD52" s="50">
        <v>26</v>
      </c>
      <c r="AE52" s="33" t="s">
        <v>420</v>
      </c>
      <c r="AF52" s="33" t="s">
        <v>421</v>
      </c>
      <c r="AG52" s="21" t="s">
        <v>177</v>
      </c>
      <c r="AH52" s="21" t="s">
        <v>178</v>
      </c>
      <c r="AI52" s="58" t="s">
        <v>80</v>
      </c>
      <c r="AJ52" s="21" t="s">
        <v>81</v>
      </c>
      <c r="AK52" s="21" t="s">
        <v>82</v>
      </c>
      <c r="AL52" s="21" t="s">
        <v>55</v>
      </c>
      <c r="AM52" s="21" t="s">
        <v>422</v>
      </c>
      <c r="AN52" s="21" t="s">
        <v>56</v>
      </c>
      <c r="AO52" s="21" t="s">
        <v>1078</v>
      </c>
      <c r="AP52" s="21"/>
      <c r="AQ52" s="20" t="s">
        <v>1079</v>
      </c>
      <c r="AR52" s="20" t="s">
        <v>1079</v>
      </c>
      <c r="AS52" s="158" t="s">
        <v>1079</v>
      </c>
      <c r="AT52" s="20"/>
      <c r="AU52" s="152" t="str">
        <f t="shared" si="14"/>
        <v>农业农村局</v>
      </c>
      <c r="AV52" s="133" t="s">
        <v>1080</v>
      </c>
    </row>
    <row r="53" s="1" customFormat="1" ht="67.5" spans="1:51">
      <c r="A53" s="20">
        <v>33</v>
      </c>
      <c r="B53" s="20" t="s">
        <v>423</v>
      </c>
      <c r="C53" s="20">
        <v>2022</v>
      </c>
      <c r="D53" s="21" t="s">
        <v>394</v>
      </c>
      <c r="E53" s="71" t="s">
        <v>424</v>
      </c>
      <c r="F53" s="21" t="s">
        <v>45</v>
      </c>
      <c r="G53" s="22" t="s">
        <v>1074</v>
      </c>
      <c r="H53" s="21" t="s">
        <v>425</v>
      </c>
      <c r="I53" s="33" t="s">
        <v>1619</v>
      </c>
      <c r="J53" s="22">
        <v>1</v>
      </c>
      <c r="K53" s="21"/>
      <c r="L53" s="21"/>
      <c r="M53" s="21"/>
      <c r="N53" s="21"/>
      <c r="O53" s="21"/>
      <c r="P53" s="21"/>
      <c r="Q53" s="21"/>
      <c r="R53" s="22">
        <v>56</v>
      </c>
      <c r="S53" s="21" t="s">
        <v>200</v>
      </c>
      <c r="T53" s="21" t="s">
        <v>201</v>
      </c>
      <c r="U53" s="44">
        <v>160</v>
      </c>
      <c r="V53" s="44">
        <v>60</v>
      </c>
      <c r="W53" s="44">
        <v>0</v>
      </c>
      <c r="X53" s="44">
        <v>100</v>
      </c>
      <c r="Y53" s="44">
        <v>0</v>
      </c>
      <c r="Z53" s="44">
        <v>0</v>
      </c>
      <c r="AA53" s="44">
        <v>0</v>
      </c>
      <c r="AB53" s="44"/>
      <c r="AC53" s="50">
        <v>16</v>
      </c>
      <c r="AD53" s="50">
        <v>7</v>
      </c>
      <c r="AE53" s="33" t="s">
        <v>1495</v>
      </c>
      <c r="AF53" s="33" t="s">
        <v>428</v>
      </c>
      <c r="AG53" s="21" t="s">
        <v>200</v>
      </c>
      <c r="AH53" s="21" t="s">
        <v>201</v>
      </c>
      <c r="AI53" s="58" t="s">
        <v>80</v>
      </c>
      <c r="AJ53" s="21" t="s">
        <v>81</v>
      </c>
      <c r="AK53" s="21" t="s">
        <v>82</v>
      </c>
      <c r="AL53" s="21" t="s">
        <v>55</v>
      </c>
      <c r="AM53" s="21" t="s">
        <v>202</v>
      </c>
      <c r="AN53" s="21" t="s">
        <v>56</v>
      </c>
      <c r="AO53" s="21" t="s">
        <v>1078</v>
      </c>
      <c r="AP53" s="21"/>
      <c r="AQ53" s="20" t="s">
        <v>1079</v>
      </c>
      <c r="AR53" s="20" t="s">
        <v>1079</v>
      </c>
      <c r="AS53" s="20" t="s">
        <v>1079</v>
      </c>
      <c r="AT53" s="262" t="s">
        <v>1135</v>
      </c>
      <c r="AU53" s="152" t="str">
        <f t="shared" si="14"/>
        <v>农业农村局</v>
      </c>
      <c r="AV53" s="133" t="s">
        <v>1080</v>
      </c>
      <c r="AY53" s="1" t="s">
        <v>1215</v>
      </c>
    </row>
    <row r="54" s="1" customFormat="1" ht="56.25" spans="1:48">
      <c r="A54" s="20">
        <v>34</v>
      </c>
      <c r="B54" s="20" t="s">
        <v>447</v>
      </c>
      <c r="C54" s="20" t="s">
        <v>1149</v>
      </c>
      <c r="D54" s="21" t="s">
        <v>430</v>
      </c>
      <c r="E54" s="21" t="s">
        <v>1150</v>
      </c>
      <c r="F54" s="21" t="s">
        <v>45</v>
      </c>
      <c r="G54" s="21" t="s">
        <v>1149</v>
      </c>
      <c r="H54" s="21" t="s">
        <v>158</v>
      </c>
      <c r="I54" s="33" t="s">
        <v>1151</v>
      </c>
      <c r="J54" s="22">
        <v>1</v>
      </c>
      <c r="K54" s="21"/>
      <c r="L54" s="21"/>
      <c r="M54" s="21"/>
      <c r="N54" s="21"/>
      <c r="O54" s="21"/>
      <c r="P54" s="21"/>
      <c r="Q54" s="21"/>
      <c r="R54" s="22">
        <v>4886</v>
      </c>
      <c r="S54" s="21" t="s">
        <v>1152</v>
      </c>
      <c r="T54" s="21" t="s">
        <v>1153</v>
      </c>
      <c r="U54" s="44">
        <v>3000</v>
      </c>
      <c r="V54" s="44">
        <v>0</v>
      </c>
      <c r="W54" s="44">
        <v>0</v>
      </c>
      <c r="X54" s="44">
        <v>3000</v>
      </c>
      <c r="Y54" s="44">
        <v>0</v>
      </c>
      <c r="Z54" s="44">
        <v>0</v>
      </c>
      <c r="AA54" s="44">
        <v>0</v>
      </c>
      <c r="AB54" s="44"/>
      <c r="AC54" s="50">
        <v>1200</v>
      </c>
      <c r="AD54" s="50">
        <v>263</v>
      </c>
      <c r="AE54" s="33" t="s">
        <v>450</v>
      </c>
      <c r="AF54" s="33" t="s">
        <v>451</v>
      </c>
      <c r="AG54" s="21" t="s">
        <v>1154</v>
      </c>
      <c r="AH54" s="21" t="s">
        <v>1155</v>
      </c>
      <c r="AI54" s="58" t="s">
        <v>438</v>
      </c>
      <c r="AJ54" s="21" t="s">
        <v>439</v>
      </c>
      <c r="AK54" s="21" t="s">
        <v>82</v>
      </c>
      <c r="AL54" s="21" t="s">
        <v>55</v>
      </c>
      <c r="AM54" s="65" t="s">
        <v>63</v>
      </c>
      <c r="AN54" s="66" t="s">
        <v>56</v>
      </c>
      <c r="AO54" s="133" t="s">
        <v>1112</v>
      </c>
      <c r="AP54" s="66" t="s">
        <v>452</v>
      </c>
      <c r="AQ54" s="20" t="s">
        <v>1079</v>
      </c>
      <c r="AR54" s="20"/>
      <c r="AS54" s="20"/>
      <c r="AT54" s="20"/>
      <c r="AU54" s="152" t="str">
        <f t="shared" si="14"/>
        <v>水利局</v>
      </c>
      <c r="AV54" s="128"/>
    </row>
    <row r="55" s="1" customFormat="1" ht="33.75" spans="1:49">
      <c r="A55" s="20">
        <v>35</v>
      </c>
      <c r="B55" s="20" t="s">
        <v>453</v>
      </c>
      <c r="C55" s="20">
        <v>2022</v>
      </c>
      <c r="D55" s="21" t="s">
        <v>430</v>
      </c>
      <c r="E55" s="71" t="s">
        <v>454</v>
      </c>
      <c r="F55" s="21" t="s">
        <v>45</v>
      </c>
      <c r="G55" s="22" t="s">
        <v>1074</v>
      </c>
      <c r="H55" s="21" t="s">
        <v>455</v>
      </c>
      <c r="I55" s="33" t="s">
        <v>1496</v>
      </c>
      <c r="J55" s="22">
        <v>1</v>
      </c>
      <c r="K55" s="21"/>
      <c r="L55" s="21"/>
      <c r="M55" s="21"/>
      <c r="N55" s="21"/>
      <c r="O55" s="21"/>
      <c r="P55" s="21"/>
      <c r="Q55" s="21"/>
      <c r="R55" s="22">
        <v>3371</v>
      </c>
      <c r="S55" s="21" t="s">
        <v>1156</v>
      </c>
      <c r="T55" s="21" t="s">
        <v>1157</v>
      </c>
      <c r="U55" s="44">
        <v>850</v>
      </c>
      <c r="V55" s="44">
        <v>255</v>
      </c>
      <c r="W55" s="44">
        <v>0</v>
      </c>
      <c r="X55" s="44">
        <v>595</v>
      </c>
      <c r="Y55" s="44">
        <v>0</v>
      </c>
      <c r="Z55" s="44">
        <v>0</v>
      </c>
      <c r="AA55" s="44">
        <v>0</v>
      </c>
      <c r="AB55" s="44"/>
      <c r="AC55" s="50">
        <v>963</v>
      </c>
      <c r="AD55" s="50">
        <v>290</v>
      </c>
      <c r="AE55" s="33" t="s">
        <v>457</v>
      </c>
      <c r="AF55" s="33" t="s">
        <v>457</v>
      </c>
      <c r="AG55" s="21" t="s">
        <v>1154</v>
      </c>
      <c r="AH55" s="21" t="s">
        <v>1155</v>
      </c>
      <c r="AI55" s="58" t="s">
        <v>438</v>
      </c>
      <c r="AJ55" s="21" t="s">
        <v>439</v>
      </c>
      <c r="AK55" s="21" t="s">
        <v>82</v>
      </c>
      <c r="AL55" s="21" t="s">
        <v>55</v>
      </c>
      <c r="AM55" s="21" t="s">
        <v>458</v>
      </c>
      <c r="AN55" s="21" t="s">
        <v>56</v>
      </c>
      <c r="AO55" s="21" t="s">
        <v>1078</v>
      </c>
      <c r="AP55" s="21"/>
      <c r="AQ55" s="20" t="s">
        <v>1079</v>
      </c>
      <c r="AR55" s="20" t="s">
        <v>1079</v>
      </c>
      <c r="AS55" s="20"/>
      <c r="AT55" s="20" t="s">
        <v>1216</v>
      </c>
      <c r="AU55" s="152" t="str">
        <f t="shared" si="14"/>
        <v>水利局</v>
      </c>
      <c r="AV55" s="128"/>
      <c r="AW55" s="1" t="s">
        <v>1140</v>
      </c>
    </row>
    <row r="56" s="1" customFormat="1" ht="82" customHeight="1" spans="1:51">
      <c r="A56" s="20">
        <v>36</v>
      </c>
      <c r="B56" s="20" t="s">
        <v>469</v>
      </c>
      <c r="C56" s="20">
        <v>2022</v>
      </c>
      <c r="D56" s="20" t="s">
        <v>430</v>
      </c>
      <c r="E56" s="71" t="s">
        <v>470</v>
      </c>
      <c r="F56" s="26" t="s">
        <v>45</v>
      </c>
      <c r="G56" s="22" t="s">
        <v>1074</v>
      </c>
      <c r="H56" s="25" t="s">
        <v>461</v>
      </c>
      <c r="I56" s="36" t="s">
        <v>1497</v>
      </c>
      <c r="J56" s="22">
        <v>1</v>
      </c>
      <c r="K56" s="24"/>
      <c r="L56" s="24"/>
      <c r="M56" s="24"/>
      <c r="N56" s="24"/>
      <c r="O56" s="24"/>
      <c r="P56" s="24"/>
      <c r="Q56" s="24"/>
      <c r="R56" s="22">
        <v>1085</v>
      </c>
      <c r="S56" s="21" t="s">
        <v>1158</v>
      </c>
      <c r="T56" s="21" t="s">
        <v>1159</v>
      </c>
      <c r="U56" s="44">
        <v>620.11</v>
      </c>
      <c r="V56" s="44">
        <v>226.97</v>
      </c>
      <c r="W56" s="44">
        <v>0</v>
      </c>
      <c r="X56" s="44">
        <f>U56-V56</f>
        <v>393.14</v>
      </c>
      <c r="Y56" s="44">
        <v>0</v>
      </c>
      <c r="Z56" s="44">
        <v>0</v>
      </c>
      <c r="AA56" s="44">
        <v>0</v>
      </c>
      <c r="AB56" s="44"/>
      <c r="AC56" s="50">
        <v>310</v>
      </c>
      <c r="AD56" s="50">
        <v>99</v>
      </c>
      <c r="AE56" s="33" t="s">
        <v>1498</v>
      </c>
      <c r="AF56" s="33" t="s">
        <v>473</v>
      </c>
      <c r="AG56" s="21" t="s">
        <v>1154</v>
      </c>
      <c r="AH56" s="21" t="s">
        <v>1155</v>
      </c>
      <c r="AI56" s="58" t="s">
        <v>438</v>
      </c>
      <c r="AJ56" s="21" t="s">
        <v>439</v>
      </c>
      <c r="AK56" s="21" t="s">
        <v>82</v>
      </c>
      <c r="AL56" s="21" t="s">
        <v>55</v>
      </c>
      <c r="AM56" s="65" t="s">
        <v>63</v>
      </c>
      <c r="AN56" s="66" t="s">
        <v>56</v>
      </c>
      <c r="AO56" s="133" t="s">
        <v>1112</v>
      </c>
      <c r="AP56" s="66"/>
      <c r="AQ56" s="20" t="s">
        <v>1079</v>
      </c>
      <c r="AR56" s="20" t="s">
        <v>1079</v>
      </c>
      <c r="AS56" s="20" t="s">
        <v>1079</v>
      </c>
      <c r="AT56" s="128" t="s">
        <v>1135</v>
      </c>
      <c r="AU56" s="152" t="str">
        <f t="shared" si="14"/>
        <v>水利局</v>
      </c>
      <c r="AV56" s="133" t="s">
        <v>1080</v>
      </c>
      <c r="AY56" s="1" t="s">
        <v>1215</v>
      </c>
    </row>
    <row r="57" s="3" customFormat="1" ht="18" customHeight="1" spans="1:48">
      <c r="A57" s="155"/>
      <c r="B57" s="156" t="s">
        <v>474</v>
      </c>
      <c r="C57" s="156"/>
      <c r="D57" s="156"/>
      <c r="E57" s="157"/>
      <c r="F57" s="156"/>
      <c r="G57" s="156"/>
      <c r="H57" s="157"/>
      <c r="I57" s="156"/>
      <c r="J57" s="166">
        <v>0</v>
      </c>
      <c r="K57" s="166">
        <v>0</v>
      </c>
      <c r="L57" s="166">
        <v>0</v>
      </c>
      <c r="M57" s="166">
        <v>0</v>
      </c>
      <c r="N57" s="166">
        <v>0</v>
      </c>
      <c r="O57" s="166">
        <v>0</v>
      </c>
      <c r="P57" s="166">
        <v>0</v>
      </c>
      <c r="Q57" s="166">
        <v>0</v>
      </c>
      <c r="R57" s="166">
        <v>0</v>
      </c>
      <c r="S57" s="166">
        <v>0</v>
      </c>
      <c r="T57" s="166">
        <v>0</v>
      </c>
      <c r="U57" s="166">
        <v>0</v>
      </c>
      <c r="V57" s="166">
        <v>0</v>
      </c>
      <c r="W57" s="166">
        <v>0</v>
      </c>
      <c r="X57" s="166">
        <v>0</v>
      </c>
      <c r="Y57" s="166">
        <v>0</v>
      </c>
      <c r="Z57" s="166">
        <v>0</v>
      </c>
      <c r="AA57" s="166">
        <v>0</v>
      </c>
      <c r="AB57" s="166"/>
      <c r="AC57" s="166">
        <v>0</v>
      </c>
      <c r="AD57" s="166">
        <v>0</v>
      </c>
      <c r="AE57" s="170"/>
      <c r="AF57" s="170"/>
      <c r="AG57" s="175"/>
      <c r="AH57" s="175"/>
      <c r="AI57" s="176"/>
      <c r="AJ57" s="177"/>
      <c r="AK57" s="175"/>
      <c r="AL57" s="175"/>
      <c r="AM57" s="175"/>
      <c r="AN57" s="163"/>
      <c r="AO57" s="178"/>
      <c r="AP57" s="163"/>
      <c r="AQ57" s="178"/>
      <c r="AR57" s="178"/>
      <c r="AS57" s="178"/>
      <c r="AT57" s="178"/>
      <c r="AU57" s="178"/>
      <c r="AV57" s="178"/>
    </row>
    <row r="58" s="3" customFormat="1" ht="18" customHeight="1" spans="1:48">
      <c r="A58" s="155"/>
      <c r="B58" s="156" t="s">
        <v>475</v>
      </c>
      <c r="C58" s="156"/>
      <c r="D58" s="156"/>
      <c r="E58" s="157"/>
      <c r="F58" s="156"/>
      <c r="G58" s="156"/>
      <c r="H58" s="157"/>
      <c r="I58" s="156"/>
      <c r="J58" s="166">
        <f t="shared" ref="J58:AA58" si="15">J59+J60+J61+J62</f>
        <v>0</v>
      </c>
      <c r="K58" s="166">
        <f t="shared" si="15"/>
        <v>0</v>
      </c>
      <c r="L58" s="166">
        <f t="shared" si="15"/>
        <v>0</v>
      </c>
      <c r="M58" s="166">
        <f t="shared" si="15"/>
        <v>0</v>
      </c>
      <c r="N58" s="166">
        <f t="shared" si="15"/>
        <v>0</v>
      </c>
      <c r="O58" s="166">
        <f t="shared" si="15"/>
        <v>0</v>
      </c>
      <c r="P58" s="166">
        <f t="shared" si="15"/>
        <v>0</v>
      </c>
      <c r="Q58" s="166">
        <f t="shared" si="15"/>
        <v>0</v>
      </c>
      <c r="R58" s="166">
        <f t="shared" si="15"/>
        <v>0</v>
      </c>
      <c r="S58" s="166">
        <f t="shared" si="15"/>
        <v>0</v>
      </c>
      <c r="T58" s="166">
        <f t="shared" si="15"/>
        <v>0</v>
      </c>
      <c r="U58" s="166">
        <f t="shared" si="15"/>
        <v>0</v>
      </c>
      <c r="V58" s="166">
        <f t="shared" si="15"/>
        <v>0</v>
      </c>
      <c r="W58" s="166">
        <f t="shared" si="15"/>
        <v>0</v>
      </c>
      <c r="X58" s="166">
        <f t="shared" si="15"/>
        <v>0</v>
      </c>
      <c r="Y58" s="166">
        <f t="shared" si="15"/>
        <v>0</v>
      </c>
      <c r="Z58" s="166">
        <f t="shared" si="15"/>
        <v>0</v>
      </c>
      <c r="AA58" s="166">
        <f t="shared" si="15"/>
        <v>0</v>
      </c>
      <c r="AB58" s="166"/>
      <c r="AC58" s="166">
        <f>AC59+AC60+AC61+AC62</f>
        <v>0</v>
      </c>
      <c r="AD58" s="166">
        <f>AD59+AD60+AD61+AD62</f>
        <v>0</v>
      </c>
      <c r="AE58" s="170"/>
      <c r="AF58" s="170"/>
      <c r="AG58" s="175"/>
      <c r="AH58" s="175"/>
      <c r="AI58" s="176"/>
      <c r="AJ58" s="177"/>
      <c r="AK58" s="175"/>
      <c r="AL58" s="175"/>
      <c r="AM58" s="175"/>
      <c r="AN58" s="163"/>
      <c r="AO58" s="178"/>
      <c r="AP58" s="163"/>
      <c r="AQ58" s="178"/>
      <c r="AR58" s="178"/>
      <c r="AS58" s="178"/>
      <c r="AT58" s="178"/>
      <c r="AU58" s="178"/>
      <c r="AV58" s="178"/>
    </row>
    <row r="59" s="3" customFormat="1" ht="18" customHeight="1" spans="1:48">
      <c r="A59" s="155"/>
      <c r="B59" s="156" t="s">
        <v>476</v>
      </c>
      <c r="C59" s="156"/>
      <c r="D59" s="156"/>
      <c r="E59" s="157"/>
      <c r="F59" s="156"/>
      <c r="G59" s="156"/>
      <c r="H59" s="157"/>
      <c r="I59" s="156"/>
      <c r="J59" s="166">
        <v>0</v>
      </c>
      <c r="K59" s="166">
        <v>0</v>
      </c>
      <c r="L59" s="166">
        <v>0</v>
      </c>
      <c r="M59" s="166">
        <v>0</v>
      </c>
      <c r="N59" s="166">
        <v>0</v>
      </c>
      <c r="O59" s="166">
        <v>0</v>
      </c>
      <c r="P59" s="166">
        <v>0</v>
      </c>
      <c r="Q59" s="166">
        <v>0</v>
      </c>
      <c r="R59" s="166">
        <v>0</v>
      </c>
      <c r="S59" s="166">
        <v>0</v>
      </c>
      <c r="T59" s="166">
        <v>0</v>
      </c>
      <c r="U59" s="166">
        <v>0</v>
      </c>
      <c r="V59" s="166">
        <v>0</v>
      </c>
      <c r="W59" s="166">
        <v>0</v>
      </c>
      <c r="X59" s="166">
        <v>0</v>
      </c>
      <c r="Y59" s="166">
        <v>0</v>
      </c>
      <c r="Z59" s="166">
        <v>0</v>
      </c>
      <c r="AA59" s="166">
        <v>0</v>
      </c>
      <c r="AB59" s="166"/>
      <c r="AC59" s="166">
        <v>0</v>
      </c>
      <c r="AD59" s="166">
        <v>0</v>
      </c>
      <c r="AE59" s="170"/>
      <c r="AF59" s="170"/>
      <c r="AG59" s="175"/>
      <c r="AH59" s="175"/>
      <c r="AI59" s="176"/>
      <c r="AJ59" s="177"/>
      <c r="AK59" s="175"/>
      <c r="AL59" s="175"/>
      <c r="AM59" s="175"/>
      <c r="AN59" s="163"/>
      <c r="AO59" s="178"/>
      <c r="AP59" s="163"/>
      <c r="AQ59" s="178"/>
      <c r="AR59" s="178"/>
      <c r="AS59" s="178"/>
      <c r="AT59" s="178"/>
      <c r="AU59" s="178"/>
      <c r="AV59" s="178"/>
    </row>
    <row r="60" s="3" customFormat="1" ht="18" customHeight="1" spans="1:48">
      <c r="A60" s="155"/>
      <c r="B60" s="156" t="s">
        <v>477</v>
      </c>
      <c r="C60" s="156"/>
      <c r="D60" s="156"/>
      <c r="E60" s="157"/>
      <c r="F60" s="156"/>
      <c r="G60" s="156"/>
      <c r="H60" s="157"/>
      <c r="I60" s="156"/>
      <c r="J60" s="166">
        <v>0</v>
      </c>
      <c r="K60" s="166">
        <v>0</v>
      </c>
      <c r="L60" s="166">
        <v>0</v>
      </c>
      <c r="M60" s="166">
        <v>0</v>
      </c>
      <c r="N60" s="166">
        <v>0</v>
      </c>
      <c r="O60" s="166">
        <v>0</v>
      </c>
      <c r="P60" s="166">
        <v>0</v>
      </c>
      <c r="Q60" s="166">
        <v>0</v>
      </c>
      <c r="R60" s="166">
        <v>0</v>
      </c>
      <c r="S60" s="166">
        <v>0</v>
      </c>
      <c r="T60" s="166">
        <v>0</v>
      </c>
      <c r="U60" s="166">
        <v>0</v>
      </c>
      <c r="V60" s="166">
        <v>0</v>
      </c>
      <c r="W60" s="166">
        <v>0</v>
      </c>
      <c r="X60" s="166">
        <v>0</v>
      </c>
      <c r="Y60" s="166">
        <v>0</v>
      </c>
      <c r="Z60" s="166">
        <v>0</v>
      </c>
      <c r="AA60" s="166">
        <v>0</v>
      </c>
      <c r="AB60" s="166"/>
      <c r="AC60" s="166">
        <v>0</v>
      </c>
      <c r="AD60" s="166">
        <v>0</v>
      </c>
      <c r="AE60" s="170"/>
      <c r="AF60" s="170"/>
      <c r="AG60" s="175"/>
      <c r="AH60" s="175"/>
      <c r="AI60" s="176"/>
      <c r="AJ60" s="177"/>
      <c r="AK60" s="175"/>
      <c r="AL60" s="175"/>
      <c r="AM60" s="175"/>
      <c r="AN60" s="163"/>
      <c r="AO60" s="178"/>
      <c r="AP60" s="163"/>
      <c r="AQ60" s="178"/>
      <c r="AR60" s="178"/>
      <c r="AS60" s="178"/>
      <c r="AT60" s="178"/>
      <c r="AU60" s="178"/>
      <c r="AV60" s="178"/>
    </row>
    <row r="61" s="3" customFormat="1" ht="18" customHeight="1" spans="1:48">
      <c r="A61" s="155"/>
      <c r="B61" s="156" t="s">
        <v>478</v>
      </c>
      <c r="C61" s="156"/>
      <c r="D61" s="156"/>
      <c r="E61" s="157"/>
      <c r="F61" s="156"/>
      <c r="G61" s="156"/>
      <c r="H61" s="157"/>
      <c r="I61" s="156"/>
      <c r="J61" s="166">
        <v>0</v>
      </c>
      <c r="K61" s="166">
        <v>0</v>
      </c>
      <c r="L61" s="166">
        <v>0</v>
      </c>
      <c r="M61" s="166">
        <v>0</v>
      </c>
      <c r="N61" s="166">
        <v>0</v>
      </c>
      <c r="O61" s="166">
        <v>0</v>
      </c>
      <c r="P61" s="166">
        <v>0</v>
      </c>
      <c r="Q61" s="166">
        <v>0</v>
      </c>
      <c r="R61" s="166">
        <v>0</v>
      </c>
      <c r="S61" s="166">
        <v>0</v>
      </c>
      <c r="T61" s="166">
        <v>0</v>
      </c>
      <c r="U61" s="166">
        <v>0</v>
      </c>
      <c r="V61" s="166">
        <v>0</v>
      </c>
      <c r="W61" s="166">
        <v>0</v>
      </c>
      <c r="X61" s="166">
        <v>0</v>
      </c>
      <c r="Y61" s="166">
        <v>0</v>
      </c>
      <c r="Z61" s="166">
        <v>0</v>
      </c>
      <c r="AA61" s="166">
        <v>0</v>
      </c>
      <c r="AB61" s="166"/>
      <c r="AC61" s="166">
        <v>0</v>
      </c>
      <c r="AD61" s="166">
        <v>0</v>
      </c>
      <c r="AE61" s="170"/>
      <c r="AF61" s="170"/>
      <c r="AG61" s="175"/>
      <c r="AH61" s="175"/>
      <c r="AI61" s="176"/>
      <c r="AJ61" s="177"/>
      <c r="AK61" s="175"/>
      <c r="AL61" s="175"/>
      <c r="AM61" s="175"/>
      <c r="AN61" s="163"/>
      <c r="AO61" s="178"/>
      <c r="AP61" s="163"/>
      <c r="AQ61" s="178"/>
      <c r="AR61" s="178"/>
      <c r="AS61" s="178"/>
      <c r="AT61" s="178"/>
      <c r="AU61" s="178"/>
      <c r="AV61" s="178"/>
    </row>
    <row r="62" s="3" customFormat="1" ht="18" customHeight="1" spans="1:48">
      <c r="A62" s="155"/>
      <c r="B62" s="156" t="s">
        <v>479</v>
      </c>
      <c r="C62" s="156"/>
      <c r="D62" s="156"/>
      <c r="E62" s="157"/>
      <c r="F62" s="156"/>
      <c r="G62" s="156"/>
      <c r="H62" s="157"/>
      <c r="I62" s="156"/>
      <c r="J62" s="166">
        <v>0</v>
      </c>
      <c r="K62" s="166">
        <v>0</v>
      </c>
      <c r="L62" s="166">
        <v>0</v>
      </c>
      <c r="M62" s="166">
        <v>0</v>
      </c>
      <c r="N62" s="166">
        <v>0</v>
      </c>
      <c r="O62" s="166">
        <v>0</v>
      </c>
      <c r="P62" s="166">
        <v>0</v>
      </c>
      <c r="Q62" s="166">
        <v>0</v>
      </c>
      <c r="R62" s="166">
        <v>0</v>
      </c>
      <c r="S62" s="166">
        <v>0</v>
      </c>
      <c r="T62" s="166">
        <v>0</v>
      </c>
      <c r="U62" s="166">
        <v>0</v>
      </c>
      <c r="V62" s="166">
        <v>0</v>
      </c>
      <c r="W62" s="166">
        <v>0</v>
      </c>
      <c r="X62" s="166">
        <v>0</v>
      </c>
      <c r="Y62" s="166">
        <v>0</v>
      </c>
      <c r="Z62" s="166">
        <v>0</v>
      </c>
      <c r="AA62" s="166">
        <v>0</v>
      </c>
      <c r="AB62" s="166"/>
      <c r="AC62" s="166">
        <v>0</v>
      </c>
      <c r="AD62" s="166">
        <v>0</v>
      </c>
      <c r="AE62" s="170"/>
      <c r="AF62" s="170"/>
      <c r="AG62" s="175"/>
      <c r="AH62" s="175"/>
      <c r="AI62" s="176"/>
      <c r="AJ62" s="177"/>
      <c r="AK62" s="175"/>
      <c r="AL62" s="175"/>
      <c r="AM62" s="175"/>
      <c r="AN62" s="163"/>
      <c r="AO62" s="178"/>
      <c r="AP62" s="163"/>
      <c r="AQ62" s="178"/>
      <c r="AR62" s="178"/>
      <c r="AS62" s="178"/>
      <c r="AT62" s="178"/>
      <c r="AU62" s="178"/>
      <c r="AV62" s="178"/>
    </row>
    <row r="63" s="3" customFormat="1" ht="18" customHeight="1" spans="1:48">
      <c r="A63" s="155"/>
      <c r="B63" s="156" t="s">
        <v>480</v>
      </c>
      <c r="C63" s="156"/>
      <c r="D63" s="156"/>
      <c r="E63" s="157"/>
      <c r="F63" s="156"/>
      <c r="G63" s="156"/>
      <c r="H63" s="157"/>
      <c r="I63" s="156"/>
      <c r="J63" s="166">
        <f t="shared" ref="J63:AA63" si="16">J64+J66+J67+J68</f>
        <v>1</v>
      </c>
      <c r="K63" s="166">
        <f t="shared" si="16"/>
        <v>0</v>
      </c>
      <c r="L63" s="166">
        <f t="shared" si="16"/>
        <v>0</v>
      </c>
      <c r="M63" s="166">
        <f t="shared" si="16"/>
        <v>0</v>
      </c>
      <c r="N63" s="166">
        <f t="shared" si="16"/>
        <v>0</v>
      </c>
      <c r="O63" s="166">
        <f t="shared" si="16"/>
        <v>0</v>
      </c>
      <c r="P63" s="166">
        <f t="shared" si="16"/>
        <v>0</v>
      </c>
      <c r="Q63" s="166">
        <f t="shared" si="16"/>
        <v>0</v>
      </c>
      <c r="R63" s="166">
        <f t="shared" si="16"/>
        <v>12796</v>
      </c>
      <c r="S63" s="166">
        <f t="shared" si="16"/>
        <v>0</v>
      </c>
      <c r="T63" s="166">
        <f t="shared" si="16"/>
        <v>0</v>
      </c>
      <c r="U63" s="166">
        <f t="shared" si="16"/>
        <v>100</v>
      </c>
      <c r="V63" s="166">
        <f t="shared" si="16"/>
        <v>0</v>
      </c>
      <c r="W63" s="166">
        <f t="shared" si="16"/>
        <v>0</v>
      </c>
      <c r="X63" s="166">
        <f t="shared" si="16"/>
        <v>0</v>
      </c>
      <c r="Y63" s="166">
        <f t="shared" si="16"/>
        <v>0</v>
      </c>
      <c r="Z63" s="166">
        <f t="shared" si="16"/>
        <v>100</v>
      </c>
      <c r="AA63" s="166">
        <f t="shared" si="16"/>
        <v>0</v>
      </c>
      <c r="AB63" s="166"/>
      <c r="AC63" s="166">
        <f>AC64+AC66+AC67+AC68</f>
        <v>3656</v>
      </c>
      <c r="AD63" s="166">
        <f>AD64+AD66+AD67+AD68</f>
        <v>3656</v>
      </c>
      <c r="AE63" s="170"/>
      <c r="AF63" s="170"/>
      <c r="AG63" s="175"/>
      <c r="AH63" s="175"/>
      <c r="AI63" s="176"/>
      <c r="AJ63" s="177"/>
      <c r="AK63" s="175"/>
      <c r="AL63" s="175"/>
      <c r="AM63" s="175"/>
      <c r="AN63" s="163"/>
      <c r="AO63" s="178"/>
      <c r="AP63" s="163"/>
      <c r="AQ63" s="178"/>
      <c r="AR63" s="178"/>
      <c r="AS63" s="178"/>
      <c r="AT63" s="178"/>
      <c r="AU63" s="178"/>
      <c r="AV63" s="178"/>
    </row>
    <row r="64" s="3" customFormat="1" ht="18" customHeight="1" spans="1:48">
      <c r="A64" s="155"/>
      <c r="B64" s="156" t="s">
        <v>481</v>
      </c>
      <c r="C64" s="156"/>
      <c r="D64" s="156"/>
      <c r="E64" s="157"/>
      <c r="F64" s="156"/>
      <c r="G64" s="156"/>
      <c r="H64" s="157"/>
      <c r="I64" s="156"/>
      <c r="J64" s="166">
        <f t="shared" ref="J64:AA64" si="17">SUM(J65)</f>
        <v>1</v>
      </c>
      <c r="K64" s="166">
        <f t="shared" si="17"/>
        <v>0</v>
      </c>
      <c r="L64" s="166">
        <f t="shared" si="17"/>
        <v>0</v>
      </c>
      <c r="M64" s="166">
        <f t="shared" si="17"/>
        <v>0</v>
      </c>
      <c r="N64" s="166">
        <f t="shared" si="17"/>
        <v>0</v>
      </c>
      <c r="O64" s="166">
        <f t="shared" si="17"/>
        <v>0</v>
      </c>
      <c r="P64" s="166">
        <f t="shared" si="17"/>
        <v>0</v>
      </c>
      <c r="Q64" s="166">
        <f t="shared" si="17"/>
        <v>0</v>
      </c>
      <c r="R64" s="166">
        <f t="shared" si="17"/>
        <v>12796</v>
      </c>
      <c r="S64" s="166">
        <f t="shared" si="17"/>
        <v>0</v>
      </c>
      <c r="T64" s="166">
        <f t="shared" si="17"/>
        <v>0</v>
      </c>
      <c r="U64" s="166">
        <f t="shared" si="17"/>
        <v>100</v>
      </c>
      <c r="V64" s="166">
        <f t="shared" si="17"/>
        <v>0</v>
      </c>
      <c r="W64" s="166">
        <f t="shared" si="17"/>
        <v>0</v>
      </c>
      <c r="X64" s="166">
        <f t="shared" si="17"/>
        <v>0</v>
      </c>
      <c r="Y64" s="166">
        <f t="shared" si="17"/>
        <v>0</v>
      </c>
      <c r="Z64" s="166">
        <f t="shared" si="17"/>
        <v>100</v>
      </c>
      <c r="AA64" s="166">
        <f t="shared" si="17"/>
        <v>0</v>
      </c>
      <c r="AB64" s="166"/>
      <c r="AC64" s="166">
        <f>SUM(AC65)</f>
        <v>3656</v>
      </c>
      <c r="AD64" s="166">
        <f>SUM(AD65)</f>
        <v>3656</v>
      </c>
      <c r="AE64" s="170"/>
      <c r="AF64" s="170"/>
      <c r="AG64" s="175"/>
      <c r="AH64" s="175"/>
      <c r="AI64" s="176"/>
      <c r="AJ64" s="177"/>
      <c r="AK64" s="175"/>
      <c r="AL64" s="175"/>
      <c r="AM64" s="175"/>
      <c r="AN64" s="163"/>
      <c r="AO64" s="178"/>
      <c r="AP64" s="163"/>
      <c r="AQ64" s="178"/>
      <c r="AR64" s="178"/>
      <c r="AS64" s="178"/>
      <c r="AT64" s="178"/>
      <c r="AU64" s="178"/>
      <c r="AV64" s="178"/>
    </row>
    <row r="65" s="1" customFormat="1" ht="158" customHeight="1" spans="1:49">
      <c r="A65" s="21">
        <v>37</v>
      </c>
      <c r="B65" s="20" t="s">
        <v>482</v>
      </c>
      <c r="C65" s="20">
        <v>2022</v>
      </c>
      <c r="D65" s="21" t="s">
        <v>483</v>
      </c>
      <c r="E65" s="21" t="s">
        <v>484</v>
      </c>
      <c r="F65" s="21" t="s">
        <v>45</v>
      </c>
      <c r="G65" s="21" t="s">
        <v>1160</v>
      </c>
      <c r="H65" s="21" t="s">
        <v>485</v>
      </c>
      <c r="I65" s="33" t="s">
        <v>1505</v>
      </c>
      <c r="J65" s="21">
        <v>1</v>
      </c>
      <c r="K65" s="21"/>
      <c r="L65" s="21"/>
      <c r="M65" s="21"/>
      <c r="N65" s="21"/>
      <c r="O65" s="21"/>
      <c r="P65" s="21"/>
      <c r="Q65" s="21"/>
      <c r="R65" s="22">
        <v>12796</v>
      </c>
      <c r="S65" s="21" t="s">
        <v>489</v>
      </c>
      <c r="T65" s="21" t="s">
        <v>490</v>
      </c>
      <c r="U65" s="44">
        <v>100</v>
      </c>
      <c r="V65" s="44">
        <v>0</v>
      </c>
      <c r="W65" s="44">
        <v>0</v>
      </c>
      <c r="X65" s="44">
        <v>0</v>
      </c>
      <c r="Y65" s="44">
        <v>0</v>
      </c>
      <c r="Z65" s="44">
        <v>100</v>
      </c>
      <c r="AA65" s="44">
        <v>0</v>
      </c>
      <c r="AB65" s="44"/>
      <c r="AC65" s="50">
        <v>3656</v>
      </c>
      <c r="AD65" s="50">
        <v>3656</v>
      </c>
      <c r="AE65" s="33" t="s">
        <v>487</v>
      </c>
      <c r="AF65" s="33" t="s">
        <v>488</v>
      </c>
      <c r="AG65" s="21" t="s">
        <v>489</v>
      </c>
      <c r="AH65" s="21" t="s">
        <v>490</v>
      </c>
      <c r="AI65" s="58" t="s">
        <v>491</v>
      </c>
      <c r="AJ65" s="21" t="s">
        <v>492</v>
      </c>
      <c r="AK65" s="21" t="s">
        <v>1073</v>
      </c>
      <c r="AL65" s="21" t="s">
        <v>55</v>
      </c>
      <c r="AM65" s="21"/>
      <c r="AN65" s="21" t="s">
        <v>56</v>
      </c>
      <c r="AO65" s="21" t="s">
        <v>1078</v>
      </c>
      <c r="AP65" s="21"/>
      <c r="AQ65" s="20" t="s">
        <v>1079</v>
      </c>
      <c r="AR65" s="20" t="s">
        <v>1079</v>
      </c>
      <c r="AS65" s="20" t="s">
        <v>1079</v>
      </c>
      <c r="AT65" s="152" t="s">
        <v>1135</v>
      </c>
      <c r="AU65" s="152" t="str">
        <f>AI65</f>
        <v>财政局、农业农业村局、邮储银行</v>
      </c>
      <c r="AV65" s="128"/>
      <c r="AW65" s="1" t="s">
        <v>1135</v>
      </c>
    </row>
    <row r="66" s="3" customFormat="1" ht="18" customHeight="1" spans="1:48">
      <c r="A66" s="155"/>
      <c r="B66" s="156" t="s">
        <v>493</v>
      </c>
      <c r="C66" s="156"/>
      <c r="D66" s="156"/>
      <c r="E66" s="157"/>
      <c r="F66" s="156"/>
      <c r="G66" s="156"/>
      <c r="H66" s="157"/>
      <c r="I66" s="156"/>
      <c r="J66" s="166">
        <v>0</v>
      </c>
      <c r="K66" s="166">
        <v>0</v>
      </c>
      <c r="L66" s="166">
        <v>0</v>
      </c>
      <c r="M66" s="166">
        <v>0</v>
      </c>
      <c r="N66" s="166">
        <v>0</v>
      </c>
      <c r="O66" s="166">
        <v>0</v>
      </c>
      <c r="P66" s="166">
        <v>0</v>
      </c>
      <c r="Q66" s="166">
        <v>0</v>
      </c>
      <c r="R66" s="166">
        <v>0</v>
      </c>
      <c r="S66" s="166">
        <v>0</v>
      </c>
      <c r="T66" s="166">
        <v>0</v>
      </c>
      <c r="U66" s="166">
        <v>0</v>
      </c>
      <c r="V66" s="166">
        <v>0</v>
      </c>
      <c r="W66" s="166">
        <v>0</v>
      </c>
      <c r="X66" s="166">
        <v>0</v>
      </c>
      <c r="Y66" s="166">
        <v>0</v>
      </c>
      <c r="Z66" s="166">
        <v>0</v>
      </c>
      <c r="AA66" s="166">
        <v>0</v>
      </c>
      <c r="AB66" s="166"/>
      <c r="AC66" s="166">
        <v>0</v>
      </c>
      <c r="AD66" s="166">
        <v>0</v>
      </c>
      <c r="AE66" s="170"/>
      <c r="AF66" s="170"/>
      <c r="AG66" s="175"/>
      <c r="AH66" s="175"/>
      <c r="AI66" s="176"/>
      <c r="AJ66" s="177"/>
      <c r="AK66" s="175"/>
      <c r="AL66" s="175"/>
      <c r="AM66" s="175"/>
      <c r="AN66" s="163"/>
      <c r="AO66" s="178"/>
      <c r="AP66" s="163"/>
      <c r="AQ66" s="178"/>
      <c r="AR66" s="178"/>
      <c r="AS66" s="178"/>
      <c r="AT66" s="178"/>
      <c r="AU66" s="178"/>
      <c r="AV66" s="178"/>
    </row>
    <row r="67" s="3" customFormat="1" ht="18" customHeight="1" spans="1:48">
      <c r="A67" s="155"/>
      <c r="B67" s="156" t="s">
        <v>494</v>
      </c>
      <c r="C67" s="156"/>
      <c r="D67" s="156"/>
      <c r="E67" s="157"/>
      <c r="F67" s="156"/>
      <c r="G67" s="156"/>
      <c r="H67" s="157"/>
      <c r="I67" s="156"/>
      <c r="J67" s="166">
        <v>0</v>
      </c>
      <c r="K67" s="166">
        <v>0</v>
      </c>
      <c r="L67" s="166">
        <v>0</v>
      </c>
      <c r="M67" s="166">
        <v>0</v>
      </c>
      <c r="N67" s="166">
        <v>0</v>
      </c>
      <c r="O67" s="166">
        <v>0</v>
      </c>
      <c r="P67" s="166">
        <v>0</v>
      </c>
      <c r="Q67" s="166">
        <v>0</v>
      </c>
      <c r="R67" s="166">
        <v>0</v>
      </c>
      <c r="S67" s="166">
        <v>0</v>
      </c>
      <c r="T67" s="166">
        <v>0</v>
      </c>
      <c r="U67" s="166">
        <v>0</v>
      </c>
      <c r="V67" s="166">
        <v>0</v>
      </c>
      <c r="W67" s="166">
        <v>0</v>
      </c>
      <c r="X67" s="166">
        <v>0</v>
      </c>
      <c r="Y67" s="166">
        <v>0</v>
      </c>
      <c r="Z67" s="166">
        <v>0</v>
      </c>
      <c r="AA67" s="166">
        <v>0</v>
      </c>
      <c r="AB67" s="166"/>
      <c r="AC67" s="166">
        <v>0</v>
      </c>
      <c r="AD67" s="166">
        <v>0</v>
      </c>
      <c r="AE67" s="170"/>
      <c r="AF67" s="170"/>
      <c r="AG67" s="175"/>
      <c r="AH67" s="175"/>
      <c r="AI67" s="176"/>
      <c r="AJ67" s="177"/>
      <c r="AK67" s="175"/>
      <c r="AL67" s="175"/>
      <c r="AM67" s="175"/>
      <c r="AN67" s="163"/>
      <c r="AO67" s="178"/>
      <c r="AP67" s="163"/>
      <c r="AQ67" s="178"/>
      <c r="AR67" s="178"/>
      <c r="AS67" s="178"/>
      <c r="AT67" s="178"/>
      <c r="AU67" s="178"/>
      <c r="AV67" s="178"/>
    </row>
    <row r="68" s="3" customFormat="1" ht="18" customHeight="1" spans="1:48">
      <c r="A68" s="155"/>
      <c r="B68" s="156" t="s">
        <v>495</v>
      </c>
      <c r="C68" s="156"/>
      <c r="D68" s="156"/>
      <c r="E68" s="157"/>
      <c r="F68" s="156"/>
      <c r="G68" s="156"/>
      <c r="H68" s="157"/>
      <c r="I68" s="156"/>
      <c r="J68" s="166">
        <v>0</v>
      </c>
      <c r="K68" s="166">
        <v>0</v>
      </c>
      <c r="L68" s="166">
        <v>0</v>
      </c>
      <c r="M68" s="166">
        <v>0</v>
      </c>
      <c r="N68" s="166">
        <v>0</v>
      </c>
      <c r="O68" s="166">
        <v>0</v>
      </c>
      <c r="P68" s="166">
        <v>0</v>
      </c>
      <c r="Q68" s="166">
        <v>0</v>
      </c>
      <c r="R68" s="166">
        <v>0</v>
      </c>
      <c r="S68" s="166">
        <v>0</v>
      </c>
      <c r="T68" s="166">
        <v>0</v>
      </c>
      <c r="U68" s="166">
        <v>0</v>
      </c>
      <c r="V68" s="166">
        <v>0</v>
      </c>
      <c r="W68" s="166">
        <v>0</v>
      </c>
      <c r="X68" s="166">
        <v>0</v>
      </c>
      <c r="Y68" s="166">
        <v>0</v>
      </c>
      <c r="Z68" s="166">
        <v>0</v>
      </c>
      <c r="AA68" s="166">
        <v>0</v>
      </c>
      <c r="AB68" s="166"/>
      <c r="AC68" s="166">
        <v>0</v>
      </c>
      <c r="AD68" s="166">
        <v>0</v>
      </c>
      <c r="AE68" s="170"/>
      <c r="AF68" s="170"/>
      <c r="AG68" s="175"/>
      <c r="AH68" s="175"/>
      <c r="AI68" s="176"/>
      <c r="AJ68" s="177"/>
      <c r="AK68" s="175"/>
      <c r="AL68" s="175"/>
      <c r="AM68" s="175"/>
      <c r="AN68" s="163"/>
      <c r="AO68" s="178"/>
      <c r="AP68" s="163"/>
      <c r="AQ68" s="178"/>
      <c r="AR68" s="178"/>
      <c r="AS68" s="178"/>
      <c r="AT68" s="178"/>
      <c r="AU68" s="178"/>
      <c r="AV68" s="178"/>
    </row>
    <row r="69" s="3" customFormat="1" ht="18" customHeight="1" spans="1:48">
      <c r="A69" s="155"/>
      <c r="B69" s="156" t="s">
        <v>496</v>
      </c>
      <c r="C69" s="156"/>
      <c r="D69" s="156"/>
      <c r="E69" s="157"/>
      <c r="F69" s="156"/>
      <c r="G69" s="156"/>
      <c r="H69" s="157"/>
      <c r="I69" s="156"/>
      <c r="J69" s="166">
        <f t="shared" ref="J69:AA69" si="18">J70+J71</f>
        <v>0</v>
      </c>
      <c r="K69" s="166">
        <f t="shared" si="18"/>
        <v>0</v>
      </c>
      <c r="L69" s="166">
        <f t="shared" si="18"/>
        <v>0</v>
      </c>
      <c r="M69" s="166">
        <f t="shared" si="18"/>
        <v>0</v>
      </c>
      <c r="N69" s="166">
        <f t="shared" si="18"/>
        <v>0</v>
      </c>
      <c r="O69" s="166">
        <f t="shared" si="18"/>
        <v>0</v>
      </c>
      <c r="P69" s="166">
        <f t="shared" si="18"/>
        <v>0</v>
      </c>
      <c r="Q69" s="166">
        <f t="shared" si="18"/>
        <v>0</v>
      </c>
      <c r="R69" s="166">
        <f t="shared" si="18"/>
        <v>0</v>
      </c>
      <c r="S69" s="166">
        <f t="shared" si="18"/>
        <v>0</v>
      </c>
      <c r="T69" s="166">
        <f t="shared" si="18"/>
        <v>0</v>
      </c>
      <c r="U69" s="166">
        <f t="shared" si="18"/>
        <v>0</v>
      </c>
      <c r="V69" s="166">
        <f t="shared" si="18"/>
        <v>0</v>
      </c>
      <c r="W69" s="166">
        <f t="shared" si="18"/>
        <v>0</v>
      </c>
      <c r="X69" s="166">
        <f t="shared" si="18"/>
        <v>0</v>
      </c>
      <c r="Y69" s="166">
        <f t="shared" si="18"/>
        <v>0</v>
      </c>
      <c r="Z69" s="166">
        <f t="shared" si="18"/>
        <v>0</v>
      </c>
      <c r="AA69" s="166">
        <f t="shared" si="18"/>
        <v>0</v>
      </c>
      <c r="AB69" s="166"/>
      <c r="AC69" s="166">
        <f>AC70+AC71</f>
        <v>0</v>
      </c>
      <c r="AD69" s="166">
        <f>AD70+AD71</f>
        <v>0</v>
      </c>
      <c r="AE69" s="170"/>
      <c r="AF69" s="170"/>
      <c r="AG69" s="175"/>
      <c r="AH69" s="175"/>
      <c r="AI69" s="176"/>
      <c r="AJ69" s="177"/>
      <c r="AK69" s="175"/>
      <c r="AL69" s="175"/>
      <c r="AM69" s="175"/>
      <c r="AN69" s="163"/>
      <c r="AO69" s="178"/>
      <c r="AP69" s="163"/>
      <c r="AQ69" s="178"/>
      <c r="AR69" s="178"/>
      <c r="AS69" s="178"/>
      <c r="AT69" s="178"/>
      <c r="AU69" s="178"/>
      <c r="AV69" s="178"/>
    </row>
    <row r="70" s="3" customFormat="1" ht="18" customHeight="1" spans="1:48">
      <c r="A70" s="155"/>
      <c r="B70" s="156" t="s">
        <v>497</v>
      </c>
      <c r="C70" s="156"/>
      <c r="D70" s="156"/>
      <c r="E70" s="157"/>
      <c r="F70" s="156"/>
      <c r="G70" s="156"/>
      <c r="H70" s="157"/>
      <c r="I70" s="156"/>
      <c r="J70" s="166">
        <v>0</v>
      </c>
      <c r="K70" s="166">
        <v>0</v>
      </c>
      <c r="L70" s="166">
        <v>0</v>
      </c>
      <c r="M70" s="166">
        <v>0</v>
      </c>
      <c r="N70" s="166">
        <v>0</v>
      </c>
      <c r="O70" s="166">
        <v>0</v>
      </c>
      <c r="P70" s="166">
        <v>0</v>
      </c>
      <c r="Q70" s="166">
        <v>0</v>
      </c>
      <c r="R70" s="166">
        <v>0</v>
      </c>
      <c r="S70" s="166">
        <v>0</v>
      </c>
      <c r="T70" s="166">
        <v>0</v>
      </c>
      <c r="U70" s="166">
        <v>0</v>
      </c>
      <c r="V70" s="166">
        <v>0</v>
      </c>
      <c r="W70" s="166">
        <v>0</v>
      </c>
      <c r="X70" s="166">
        <v>0</v>
      </c>
      <c r="Y70" s="166">
        <v>0</v>
      </c>
      <c r="Z70" s="166">
        <v>0</v>
      </c>
      <c r="AA70" s="166">
        <v>0</v>
      </c>
      <c r="AB70" s="166"/>
      <c r="AC70" s="166">
        <v>0</v>
      </c>
      <c r="AD70" s="166">
        <v>0</v>
      </c>
      <c r="AE70" s="170"/>
      <c r="AF70" s="170"/>
      <c r="AG70" s="175"/>
      <c r="AH70" s="175"/>
      <c r="AI70" s="176"/>
      <c r="AJ70" s="177"/>
      <c r="AK70" s="175"/>
      <c r="AL70" s="175"/>
      <c r="AM70" s="175"/>
      <c r="AN70" s="163"/>
      <c r="AO70" s="178"/>
      <c r="AP70" s="163"/>
      <c r="AQ70" s="178"/>
      <c r="AR70" s="178"/>
      <c r="AS70" s="178"/>
      <c r="AT70" s="178"/>
      <c r="AU70" s="178"/>
      <c r="AV70" s="178"/>
    </row>
    <row r="71" s="3" customFormat="1" ht="18" customHeight="1" spans="1:48">
      <c r="A71" s="155"/>
      <c r="B71" s="156" t="s">
        <v>498</v>
      </c>
      <c r="C71" s="156"/>
      <c r="D71" s="156"/>
      <c r="E71" s="157"/>
      <c r="F71" s="156"/>
      <c r="G71" s="156"/>
      <c r="H71" s="157"/>
      <c r="I71" s="156"/>
      <c r="J71" s="166">
        <v>0</v>
      </c>
      <c r="K71" s="166">
        <v>0</v>
      </c>
      <c r="L71" s="166">
        <v>0</v>
      </c>
      <c r="M71" s="166">
        <v>0</v>
      </c>
      <c r="N71" s="166">
        <v>0</v>
      </c>
      <c r="O71" s="166">
        <v>0</v>
      </c>
      <c r="P71" s="166">
        <v>0</v>
      </c>
      <c r="Q71" s="166">
        <v>0</v>
      </c>
      <c r="R71" s="166">
        <v>0</v>
      </c>
      <c r="S71" s="166">
        <v>0</v>
      </c>
      <c r="T71" s="166">
        <v>0</v>
      </c>
      <c r="U71" s="166">
        <v>0</v>
      </c>
      <c r="V71" s="166">
        <v>0</v>
      </c>
      <c r="W71" s="166">
        <v>0</v>
      </c>
      <c r="X71" s="166">
        <v>0</v>
      </c>
      <c r="Y71" s="166">
        <v>0</v>
      </c>
      <c r="Z71" s="166">
        <v>0</v>
      </c>
      <c r="AA71" s="166">
        <v>0</v>
      </c>
      <c r="AB71" s="166"/>
      <c r="AC71" s="166">
        <v>0</v>
      </c>
      <c r="AD71" s="166">
        <v>0</v>
      </c>
      <c r="AE71" s="170"/>
      <c r="AF71" s="170"/>
      <c r="AG71" s="175"/>
      <c r="AH71" s="175"/>
      <c r="AI71" s="176"/>
      <c r="AJ71" s="177"/>
      <c r="AK71" s="175"/>
      <c r="AL71" s="175"/>
      <c r="AM71" s="175"/>
      <c r="AN71" s="163"/>
      <c r="AO71" s="178"/>
      <c r="AP71" s="163"/>
      <c r="AQ71" s="178"/>
      <c r="AR71" s="178"/>
      <c r="AS71" s="178"/>
      <c r="AT71" s="178"/>
      <c r="AU71" s="178"/>
      <c r="AV71" s="178"/>
    </row>
    <row r="72" s="3" customFormat="1" ht="18" customHeight="1" spans="1:48">
      <c r="A72" s="155"/>
      <c r="B72" s="190" t="s">
        <v>499</v>
      </c>
      <c r="C72" s="190"/>
      <c r="D72" s="191"/>
      <c r="E72" s="191"/>
      <c r="F72" s="190"/>
      <c r="G72" s="191"/>
      <c r="H72" s="191"/>
      <c r="I72" s="190"/>
      <c r="J72" s="166">
        <f t="shared" ref="J72:AA72" si="19">J73+J76+J81+J84+J88</f>
        <v>0</v>
      </c>
      <c r="K72" s="166">
        <f t="shared" si="19"/>
        <v>1</v>
      </c>
      <c r="L72" s="166">
        <f t="shared" si="19"/>
        <v>0</v>
      </c>
      <c r="M72" s="166">
        <f t="shared" si="19"/>
        <v>0</v>
      </c>
      <c r="N72" s="166">
        <f t="shared" si="19"/>
        <v>0</v>
      </c>
      <c r="O72" s="166">
        <f t="shared" si="19"/>
        <v>0</v>
      </c>
      <c r="P72" s="166">
        <f t="shared" si="19"/>
        <v>0</v>
      </c>
      <c r="Q72" s="166">
        <f t="shared" si="19"/>
        <v>0</v>
      </c>
      <c r="R72" s="166">
        <f t="shared" si="19"/>
        <v>3500</v>
      </c>
      <c r="S72" s="166">
        <f t="shared" si="19"/>
        <v>0</v>
      </c>
      <c r="T72" s="166">
        <f t="shared" si="19"/>
        <v>0</v>
      </c>
      <c r="U72" s="166">
        <f t="shared" si="19"/>
        <v>480</v>
      </c>
      <c r="V72" s="166">
        <f t="shared" si="19"/>
        <v>330</v>
      </c>
      <c r="W72" s="166">
        <f t="shared" si="19"/>
        <v>0</v>
      </c>
      <c r="X72" s="166">
        <f t="shared" si="19"/>
        <v>150</v>
      </c>
      <c r="Y72" s="166">
        <f t="shared" si="19"/>
        <v>0</v>
      </c>
      <c r="Z72" s="166">
        <f t="shared" si="19"/>
        <v>0</v>
      </c>
      <c r="AA72" s="166">
        <f t="shared" si="19"/>
        <v>0</v>
      </c>
      <c r="AB72" s="166"/>
      <c r="AC72" s="166" t="e">
        <f>AC73+AC76+AC81+AC84+AC88</f>
        <v>#REF!</v>
      </c>
      <c r="AD72" s="166" t="e">
        <f>AD73+AD76+AD81+AD84+AD88</f>
        <v>#REF!</v>
      </c>
      <c r="AE72" s="197"/>
      <c r="AF72" s="197"/>
      <c r="AG72" s="166"/>
      <c r="AH72" s="166"/>
      <c r="AI72" s="200"/>
      <c r="AJ72" s="201"/>
      <c r="AK72" s="201"/>
      <c r="AL72" s="201"/>
      <c r="AM72" s="175"/>
      <c r="AN72" s="163"/>
      <c r="AO72" s="178"/>
      <c r="AP72" s="163"/>
      <c r="AQ72" s="178"/>
      <c r="AR72" s="178"/>
      <c r="AS72" s="178"/>
      <c r="AT72" s="178"/>
      <c r="AU72" s="178"/>
      <c r="AV72" s="178"/>
    </row>
    <row r="73" s="3" customFormat="1" ht="18" customHeight="1" spans="1:48">
      <c r="A73" s="155"/>
      <c r="B73" s="190" t="s">
        <v>500</v>
      </c>
      <c r="C73" s="190"/>
      <c r="D73" s="191"/>
      <c r="E73" s="191"/>
      <c r="F73" s="190"/>
      <c r="G73" s="191"/>
      <c r="H73" s="191"/>
      <c r="I73" s="190"/>
      <c r="J73" s="166">
        <f t="shared" ref="J73:AA73" si="20">J74+J75</f>
        <v>0</v>
      </c>
      <c r="K73" s="166">
        <f t="shared" si="20"/>
        <v>0</v>
      </c>
      <c r="L73" s="166">
        <f t="shared" si="20"/>
        <v>0</v>
      </c>
      <c r="M73" s="166">
        <f t="shared" si="20"/>
        <v>0</v>
      </c>
      <c r="N73" s="166">
        <f t="shared" si="20"/>
        <v>0</v>
      </c>
      <c r="O73" s="166">
        <f t="shared" si="20"/>
        <v>0</v>
      </c>
      <c r="P73" s="166">
        <f t="shared" si="20"/>
        <v>0</v>
      </c>
      <c r="Q73" s="166">
        <f t="shared" si="20"/>
        <v>0</v>
      </c>
      <c r="R73" s="166">
        <f t="shared" si="20"/>
        <v>0</v>
      </c>
      <c r="S73" s="166">
        <f t="shared" si="20"/>
        <v>0</v>
      </c>
      <c r="T73" s="166">
        <f t="shared" si="20"/>
        <v>0</v>
      </c>
      <c r="U73" s="166">
        <f t="shared" si="20"/>
        <v>0</v>
      </c>
      <c r="V73" s="166">
        <f t="shared" si="20"/>
        <v>0</v>
      </c>
      <c r="W73" s="166">
        <f t="shared" si="20"/>
        <v>0</v>
      </c>
      <c r="X73" s="166">
        <f t="shared" si="20"/>
        <v>0</v>
      </c>
      <c r="Y73" s="166">
        <f t="shared" si="20"/>
        <v>0</v>
      </c>
      <c r="Z73" s="166">
        <f t="shared" si="20"/>
        <v>0</v>
      </c>
      <c r="AA73" s="166">
        <f t="shared" si="20"/>
        <v>0</v>
      </c>
      <c r="AB73" s="166"/>
      <c r="AC73" s="166">
        <f>AC74+AC75</f>
        <v>0</v>
      </c>
      <c r="AD73" s="166">
        <f>AD74+AD75</f>
        <v>0</v>
      </c>
      <c r="AE73" s="197"/>
      <c r="AF73" s="197"/>
      <c r="AG73" s="166"/>
      <c r="AH73" s="166"/>
      <c r="AI73" s="200"/>
      <c r="AJ73" s="201"/>
      <c r="AK73" s="201"/>
      <c r="AL73" s="201"/>
      <c r="AM73" s="175"/>
      <c r="AN73" s="163"/>
      <c r="AO73" s="178"/>
      <c r="AP73" s="163"/>
      <c r="AQ73" s="178"/>
      <c r="AR73" s="178"/>
      <c r="AS73" s="178"/>
      <c r="AT73" s="178"/>
      <c r="AU73" s="178"/>
      <c r="AV73" s="178"/>
    </row>
    <row r="74" s="3" customFormat="1" ht="18" customHeight="1" spans="1:48">
      <c r="A74" s="155"/>
      <c r="B74" s="190" t="s">
        <v>501</v>
      </c>
      <c r="C74" s="190"/>
      <c r="D74" s="191"/>
      <c r="E74" s="191"/>
      <c r="F74" s="190"/>
      <c r="G74" s="191"/>
      <c r="H74" s="191"/>
      <c r="I74" s="190"/>
      <c r="J74" s="166">
        <v>0</v>
      </c>
      <c r="K74" s="166">
        <v>0</v>
      </c>
      <c r="L74" s="166">
        <v>0</v>
      </c>
      <c r="M74" s="166">
        <v>0</v>
      </c>
      <c r="N74" s="166">
        <v>0</v>
      </c>
      <c r="O74" s="166">
        <v>0</v>
      </c>
      <c r="P74" s="166">
        <v>0</v>
      </c>
      <c r="Q74" s="166">
        <v>0</v>
      </c>
      <c r="R74" s="166">
        <v>0</v>
      </c>
      <c r="S74" s="166">
        <v>0</v>
      </c>
      <c r="T74" s="166">
        <v>0</v>
      </c>
      <c r="U74" s="166">
        <v>0</v>
      </c>
      <c r="V74" s="166">
        <v>0</v>
      </c>
      <c r="W74" s="166">
        <v>0</v>
      </c>
      <c r="X74" s="166">
        <v>0</v>
      </c>
      <c r="Y74" s="166">
        <v>0</v>
      </c>
      <c r="Z74" s="166">
        <v>0</v>
      </c>
      <c r="AA74" s="166">
        <v>0</v>
      </c>
      <c r="AB74" s="166"/>
      <c r="AC74" s="166">
        <v>0</v>
      </c>
      <c r="AD74" s="166">
        <v>0</v>
      </c>
      <c r="AE74" s="197"/>
      <c r="AF74" s="197"/>
      <c r="AG74" s="166"/>
      <c r="AH74" s="166"/>
      <c r="AI74" s="200"/>
      <c r="AJ74" s="201"/>
      <c r="AK74" s="201"/>
      <c r="AL74" s="201"/>
      <c r="AM74" s="175"/>
      <c r="AN74" s="163"/>
      <c r="AO74" s="178"/>
      <c r="AP74" s="163"/>
      <c r="AQ74" s="178"/>
      <c r="AR74" s="178"/>
      <c r="AS74" s="178"/>
      <c r="AT74" s="178"/>
      <c r="AU74" s="178"/>
      <c r="AV74" s="178"/>
    </row>
    <row r="75" s="3" customFormat="1" ht="18" customHeight="1" spans="1:48">
      <c r="A75" s="155"/>
      <c r="B75" s="190" t="s">
        <v>502</v>
      </c>
      <c r="C75" s="190"/>
      <c r="D75" s="191"/>
      <c r="E75" s="191"/>
      <c r="F75" s="190"/>
      <c r="G75" s="191"/>
      <c r="H75" s="191"/>
      <c r="I75" s="190"/>
      <c r="J75" s="166">
        <v>0</v>
      </c>
      <c r="K75" s="166">
        <v>0</v>
      </c>
      <c r="L75" s="166">
        <v>0</v>
      </c>
      <c r="M75" s="166">
        <v>0</v>
      </c>
      <c r="N75" s="166">
        <v>0</v>
      </c>
      <c r="O75" s="166">
        <v>0</v>
      </c>
      <c r="P75" s="166">
        <v>0</v>
      </c>
      <c r="Q75" s="166">
        <v>0</v>
      </c>
      <c r="R75" s="166">
        <v>0</v>
      </c>
      <c r="S75" s="166">
        <v>0</v>
      </c>
      <c r="T75" s="166">
        <v>0</v>
      </c>
      <c r="U75" s="166">
        <v>0</v>
      </c>
      <c r="V75" s="166">
        <v>0</v>
      </c>
      <c r="W75" s="166">
        <v>0</v>
      </c>
      <c r="X75" s="166">
        <v>0</v>
      </c>
      <c r="Y75" s="166">
        <v>0</v>
      </c>
      <c r="Z75" s="166">
        <v>0</v>
      </c>
      <c r="AA75" s="166">
        <v>0</v>
      </c>
      <c r="AB75" s="166"/>
      <c r="AC75" s="166">
        <v>0</v>
      </c>
      <c r="AD75" s="166">
        <v>0</v>
      </c>
      <c r="AE75" s="197"/>
      <c r="AF75" s="197"/>
      <c r="AG75" s="166"/>
      <c r="AH75" s="166"/>
      <c r="AI75" s="200"/>
      <c r="AJ75" s="201"/>
      <c r="AK75" s="201"/>
      <c r="AL75" s="201"/>
      <c r="AM75" s="175"/>
      <c r="AN75" s="163"/>
      <c r="AO75" s="178"/>
      <c r="AP75" s="163"/>
      <c r="AQ75" s="178"/>
      <c r="AR75" s="178"/>
      <c r="AS75" s="178"/>
      <c r="AT75" s="178"/>
      <c r="AU75" s="178"/>
      <c r="AV75" s="178"/>
    </row>
    <row r="76" s="3" customFormat="1" ht="18" customHeight="1" spans="1:48">
      <c r="A76" s="155"/>
      <c r="B76" s="190" t="s">
        <v>503</v>
      </c>
      <c r="C76" s="190"/>
      <c r="D76" s="191"/>
      <c r="E76" s="191"/>
      <c r="F76" s="190"/>
      <c r="G76" s="191"/>
      <c r="H76" s="191"/>
      <c r="I76" s="190"/>
      <c r="J76" s="166">
        <f t="shared" ref="J76:AA76" si="21">J77+J78+J80</f>
        <v>0</v>
      </c>
      <c r="K76" s="166">
        <f t="shared" si="21"/>
        <v>1</v>
      </c>
      <c r="L76" s="166">
        <f t="shared" si="21"/>
        <v>0</v>
      </c>
      <c r="M76" s="166">
        <f t="shared" si="21"/>
        <v>0</v>
      </c>
      <c r="N76" s="166">
        <f t="shared" si="21"/>
        <v>0</v>
      </c>
      <c r="O76" s="166">
        <f t="shared" si="21"/>
        <v>0</v>
      </c>
      <c r="P76" s="166">
        <f t="shared" si="21"/>
        <v>0</v>
      </c>
      <c r="Q76" s="166">
        <f t="shared" si="21"/>
        <v>0</v>
      </c>
      <c r="R76" s="166">
        <f t="shared" si="21"/>
        <v>3500</v>
      </c>
      <c r="S76" s="166">
        <f t="shared" si="21"/>
        <v>0</v>
      </c>
      <c r="T76" s="166">
        <f t="shared" si="21"/>
        <v>0</v>
      </c>
      <c r="U76" s="166">
        <f t="shared" si="21"/>
        <v>480</v>
      </c>
      <c r="V76" s="166">
        <f t="shared" si="21"/>
        <v>330</v>
      </c>
      <c r="W76" s="166">
        <f t="shared" si="21"/>
        <v>0</v>
      </c>
      <c r="X76" s="166">
        <f t="shared" si="21"/>
        <v>150</v>
      </c>
      <c r="Y76" s="166">
        <f t="shared" si="21"/>
        <v>0</v>
      </c>
      <c r="Z76" s="166">
        <f t="shared" si="21"/>
        <v>0</v>
      </c>
      <c r="AA76" s="166">
        <f t="shared" si="21"/>
        <v>0</v>
      </c>
      <c r="AB76" s="166"/>
      <c r="AC76" s="166">
        <f>AC77+AC78+AC80</f>
        <v>3500</v>
      </c>
      <c r="AD76" s="166">
        <f>AD77+AD78+AD80</f>
        <v>2800</v>
      </c>
      <c r="AE76" s="197"/>
      <c r="AF76" s="197"/>
      <c r="AG76" s="166"/>
      <c r="AH76" s="166"/>
      <c r="AI76" s="200"/>
      <c r="AJ76" s="201"/>
      <c r="AK76" s="201"/>
      <c r="AL76" s="201"/>
      <c r="AM76" s="175"/>
      <c r="AN76" s="163"/>
      <c r="AO76" s="178"/>
      <c r="AP76" s="163"/>
      <c r="AQ76" s="178"/>
      <c r="AR76" s="178"/>
      <c r="AS76" s="178"/>
      <c r="AT76" s="178"/>
      <c r="AU76" s="178"/>
      <c r="AV76" s="178"/>
    </row>
    <row r="77" s="3" customFormat="1" ht="18" customHeight="1" spans="1:48">
      <c r="A77" s="155"/>
      <c r="B77" s="190" t="s">
        <v>504</v>
      </c>
      <c r="C77" s="190"/>
      <c r="D77" s="191"/>
      <c r="E77" s="191"/>
      <c r="F77" s="190"/>
      <c r="G77" s="191"/>
      <c r="H77" s="191"/>
      <c r="I77" s="190"/>
      <c r="J77" s="166">
        <v>0</v>
      </c>
      <c r="K77" s="166">
        <v>0</v>
      </c>
      <c r="L77" s="166">
        <v>0</v>
      </c>
      <c r="M77" s="166">
        <v>0</v>
      </c>
      <c r="N77" s="166">
        <v>0</v>
      </c>
      <c r="O77" s="166">
        <v>0</v>
      </c>
      <c r="P77" s="166">
        <v>0</v>
      </c>
      <c r="Q77" s="166">
        <v>0</v>
      </c>
      <c r="R77" s="166">
        <v>0</v>
      </c>
      <c r="S77" s="166">
        <v>0</v>
      </c>
      <c r="T77" s="166">
        <v>0</v>
      </c>
      <c r="U77" s="166">
        <v>0</v>
      </c>
      <c r="V77" s="166">
        <v>0</v>
      </c>
      <c r="W77" s="166">
        <v>0</v>
      </c>
      <c r="X77" s="166">
        <v>0</v>
      </c>
      <c r="Y77" s="166">
        <v>0</v>
      </c>
      <c r="Z77" s="166">
        <v>0</v>
      </c>
      <c r="AA77" s="166">
        <v>0</v>
      </c>
      <c r="AB77" s="166"/>
      <c r="AC77" s="166">
        <v>0</v>
      </c>
      <c r="AD77" s="166">
        <v>0</v>
      </c>
      <c r="AE77" s="197"/>
      <c r="AF77" s="197"/>
      <c r="AG77" s="166"/>
      <c r="AH77" s="166"/>
      <c r="AI77" s="200"/>
      <c r="AJ77" s="201"/>
      <c r="AK77" s="201"/>
      <c r="AL77" s="201"/>
      <c r="AM77" s="175"/>
      <c r="AN77" s="163"/>
      <c r="AO77" s="178"/>
      <c r="AP77" s="163"/>
      <c r="AQ77" s="178"/>
      <c r="AR77" s="178"/>
      <c r="AS77" s="178"/>
      <c r="AT77" s="178"/>
      <c r="AU77" s="178"/>
      <c r="AV77" s="178"/>
    </row>
    <row r="78" s="3" customFormat="1" ht="18" customHeight="1" spans="1:48">
      <c r="A78" s="155"/>
      <c r="B78" s="190" t="s">
        <v>505</v>
      </c>
      <c r="C78" s="190"/>
      <c r="D78" s="191"/>
      <c r="E78" s="191"/>
      <c r="F78" s="190"/>
      <c r="G78" s="191"/>
      <c r="H78" s="191"/>
      <c r="I78" s="190"/>
      <c r="J78" s="166">
        <f t="shared" ref="J78:AA78" si="22">SUM(J79)</f>
        <v>0</v>
      </c>
      <c r="K78" s="166">
        <f t="shared" si="22"/>
        <v>1</v>
      </c>
      <c r="L78" s="166">
        <f t="shared" si="22"/>
        <v>0</v>
      </c>
      <c r="M78" s="166">
        <f t="shared" si="22"/>
        <v>0</v>
      </c>
      <c r="N78" s="166">
        <f t="shared" si="22"/>
        <v>0</v>
      </c>
      <c r="O78" s="166">
        <f t="shared" si="22"/>
        <v>0</v>
      </c>
      <c r="P78" s="166">
        <f t="shared" si="22"/>
        <v>0</v>
      </c>
      <c r="Q78" s="166">
        <f t="shared" si="22"/>
        <v>0</v>
      </c>
      <c r="R78" s="166">
        <f t="shared" si="22"/>
        <v>3500</v>
      </c>
      <c r="S78" s="166">
        <f t="shared" si="22"/>
        <v>0</v>
      </c>
      <c r="T78" s="166">
        <f t="shared" si="22"/>
        <v>0</v>
      </c>
      <c r="U78" s="166">
        <f t="shared" si="22"/>
        <v>480</v>
      </c>
      <c r="V78" s="166">
        <f t="shared" si="22"/>
        <v>330</v>
      </c>
      <c r="W78" s="166">
        <f t="shared" si="22"/>
        <v>0</v>
      </c>
      <c r="X78" s="166">
        <f t="shared" si="22"/>
        <v>150</v>
      </c>
      <c r="Y78" s="166">
        <f t="shared" si="22"/>
        <v>0</v>
      </c>
      <c r="Z78" s="166">
        <f t="shared" si="22"/>
        <v>0</v>
      </c>
      <c r="AA78" s="166">
        <f t="shared" si="22"/>
        <v>0</v>
      </c>
      <c r="AB78" s="166"/>
      <c r="AC78" s="166">
        <f>SUM(AC79)</f>
        <v>3500</v>
      </c>
      <c r="AD78" s="166">
        <f>SUM(AD79)</f>
        <v>2800</v>
      </c>
      <c r="AE78" s="197"/>
      <c r="AF78" s="197"/>
      <c r="AG78" s="166"/>
      <c r="AH78" s="166"/>
      <c r="AI78" s="200"/>
      <c r="AJ78" s="201"/>
      <c r="AK78" s="201"/>
      <c r="AL78" s="201"/>
      <c r="AM78" s="175"/>
      <c r="AN78" s="163"/>
      <c r="AO78" s="178"/>
      <c r="AP78" s="163"/>
      <c r="AQ78" s="178"/>
      <c r="AR78" s="178"/>
      <c r="AS78" s="178"/>
      <c r="AT78" s="178"/>
      <c r="AU78" s="178"/>
      <c r="AV78" s="178"/>
    </row>
    <row r="79" s="74" customFormat="1" ht="97" customHeight="1" spans="1:48">
      <c r="A79" s="263">
        <v>38</v>
      </c>
      <c r="B79" s="152" t="s">
        <v>506</v>
      </c>
      <c r="C79" s="152">
        <v>2022</v>
      </c>
      <c r="D79" s="21" t="s">
        <v>507</v>
      </c>
      <c r="E79" s="58" t="s">
        <v>508</v>
      </c>
      <c r="F79" s="58" t="s">
        <v>383</v>
      </c>
      <c r="G79" s="58" t="s">
        <v>1074</v>
      </c>
      <c r="H79" s="58" t="s">
        <v>509</v>
      </c>
      <c r="I79" s="117" t="s">
        <v>510</v>
      </c>
      <c r="J79" s="21"/>
      <c r="K79" s="21">
        <v>1</v>
      </c>
      <c r="L79" s="21"/>
      <c r="M79" s="21"/>
      <c r="N79" s="21"/>
      <c r="O79" s="21"/>
      <c r="P79" s="21"/>
      <c r="Q79" s="21"/>
      <c r="R79" s="22">
        <v>3500</v>
      </c>
      <c r="S79" s="58" t="s">
        <v>83</v>
      </c>
      <c r="T79" s="58" t="s">
        <v>513</v>
      </c>
      <c r="U79" s="115">
        <v>480</v>
      </c>
      <c r="V79" s="115">
        <v>330</v>
      </c>
      <c r="W79" s="115">
        <v>0</v>
      </c>
      <c r="X79" s="115">
        <v>150</v>
      </c>
      <c r="Y79" s="115">
        <v>0</v>
      </c>
      <c r="Z79" s="115">
        <v>0</v>
      </c>
      <c r="AA79" s="115">
        <v>0</v>
      </c>
      <c r="AB79" s="115"/>
      <c r="AC79" s="141">
        <v>3500</v>
      </c>
      <c r="AD79" s="141">
        <v>2800</v>
      </c>
      <c r="AE79" s="117" t="s">
        <v>511</v>
      </c>
      <c r="AF79" s="117" t="s">
        <v>512</v>
      </c>
      <c r="AG79" s="58" t="s">
        <v>83</v>
      </c>
      <c r="AH79" s="21" t="s">
        <v>513</v>
      </c>
      <c r="AI79" s="58" t="s">
        <v>83</v>
      </c>
      <c r="AJ79" s="21" t="s">
        <v>513</v>
      </c>
      <c r="AK79" s="21" t="s">
        <v>1073</v>
      </c>
      <c r="AL79" s="21" t="s">
        <v>514</v>
      </c>
      <c r="AM79" s="21"/>
      <c r="AN79" s="21" t="s">
        <v>56</v>
      </c>
      <c r="AO79" s="21" t="s">
        <v>1078</v>
      </c>
      <c r="AP79" s="21"/>
      <c r="AQ79" s="152" t="s">
        <v>1079</v>
      </c>
      <c r="AR79" s="152" t="s">
        <v>1079</v>
      </c>
      <c r="AS79" s="152" t="s">
        <v>1079</v>
      </c>
      <c r="AT79" s="152"/>
      <c r="AU79" s="152" t="str">
        <f>AI79</f>
        <v>人社局</v>
      </c>
      <c r="AV79" s="133" t="s">
        <v>1080</v>
      </c>
    </row>
    <row r="80" s="3" customFormat="1" ht="18" customHeight="1" spans="1:48">
      <c r="A80" s="155"/>
      <c r="B80" s="190" t="s">
        <v>515</v>
      </c>
      <c r="C80" s="190"/>
      <c r="D80" s="191"/>
      <c r="E80" s="191"/>
      <c r="F80" s="190"/>
      <c r="G80" s="191"/>
      <c r="H80" s="191"/>
      <c r="I80" s="190"/>
      <c r="J80" s="166">
        <v>0</v>
      </c>
      <c r="K80" s="166">
        <v>0</v>
      </c>
      <c r="L80" s="166">
        <v>0</v>
      </c>
      <c r="M80" s="166">
        <v>0</v>
      </c>
      <c r="N80" s="166">
        <v>0</v>
      </c>
      <c r="O80" s="166">
        <v>0</v>
      </c>
      <c r="P80" s="166">
        <v>0</v>
      </c>
      <c r="Q80" s="166">
        <v>0</v>
      </c>
      <c r="R80" s="166">
        <v>0</v>
      </c>
      <c r="S80" s="166">
        <v>0</v>
      </c>
      <c r="T80" s="166">
        <v>0</v>
      </c>
      <c r="U80" s="166">
        <v>0</v>
      </c>
      <c r="V80" s="166">
        <v>0</v>
      </c>
      <c r="W80" s="166">
        <v>0</v>
      </c>
      <c r="X80" s="166">
        <v>0</v>
      </c>
      <c r="Y80" s="166">
        <v>0</v>
      </c>
      <c r="Z80" s="166">
        <v>0</v>
      </c>
      <c r="AA80" s="166">
        <v>0</v>
      </c>
      <c r="AB80" s="166"/>
      <c r="AC80" s="166">
        <v>0</v>
      </c>
      <c r="AD80" s="166">
        <v>0</v>
      </c>
      <c r="AE80" s="197"/>
      <c r="AF80" s="197"/>
      <c r="AG80" s="166"/>
      <c r="AH80" s="166"/>
      <c r="AI80" s="200"/>
      <c r="AJ80" s="201"/>
      <c r="AK80" s="201"/>
      <c r="AL80" s="201"/>
      <c r="AM80" s="175"/>
      <c r="AN80" s="163"/>
      <c r="AO80" s="178"/>
      <c r="AP80" s="163"/>
      <c r="AQ80" s="178"/>
      <c r="AR80" s="178"/>
      <c r="AS80" s="178"/>
      <c r="AT80" s="178"/>
      <c r="AU80" s="178"/>
      <c r="AV80" s="178"/>
    </row>
    <row r="81" s="3" customFormat="1" ht="18" customHeight="1" spans="1:48">
      <c r="A81" s="155"/>
      <c r="B81" s="190" t="s">
        <v>516</v>
      </c>
      <c r="C81" s="190"/>
      <c r="D81" s="191"/>
      <c r="E81" s="191"/>
      <c r="F81" s="190"/>
      <c r="G81" s="191"/>
      <c r="H81" s="191"/>
      <c r="I81" s="190"/>
      <c r="J81" s="166">
        <f t="shared" ref="J81:AA81" si="23">J82+J83</f>
        <v>0</v>
      </c>
      <c r="K81" s="166">
        <f t="shared" si="23"/>
        <v>0</v>
      </c>
      <c r="L81" s="166">
        <f t="shared" si="23"/>
        <v>0</v>
      </c>
      <c r="M81" s="166">
        <f t="shared" si="23"/>
        <v>0</v>
      </c>
      <c r="N81" s="166">
        <f t="shared" si="23"/>
        <v>0</v>
      </c>
      <c r="O81" s="166">
        <f t="shared" si="23"/>
        <v>0</v>
      </c>
      <c r="P81" s="166">
        <f t="shared" si="23"/>
        <v>0</v>
      </c>
      <c r="Q81" s="166">
        <f t="shared" si="23"/>
        <v>0</v>
      </c>
      <c r="R81" s="166">
        <f t="shared" si="23"/>
        <v>0</v>
      </c>
      <c r="S81" s="166">
        <f t="shared" si="23"/>
        <v>0</v>
      </c>
      <c r="T81" s="166">
        <f t="shared" si="23"/>
        <v>0</v>
      </c>
      <c r="U81" s="166">
        <f t="shared" si="23"/>
        <v>0</v>
      </c>
      <c r="V81" s="166">
        <f t="shared" si="23"/>
        <v>0</v>
      </c>
      <c r="W81" s="166">
        <f t="shared" si="23"/>
        <v>0</v>
      </c>
      <c r="X81" s="166">
        <f t="shared" si="23"/>
        <v>0</v>
      </c>
      <c r="Y81" s="166">
        <f t="shared" si="23"/>
        <v>0</v>
      </c>
      <c r="Z81" s="166">
        <f t="shared" si="23"/>
        <v>0</v>
      </c>
      <c r="AA81" s="166">
        <f t="shared" si="23"/>
        <v>0</v>
      </c>
      <c r="AB81" s="166"/>
      <c r="AC81" s="166">
        <f>AC82+AC83</f>
        <v>0</v>
      </c>
      <c r="AD81" s="166">
        <f>AD82+AD83</f>
        <v>0</v>
      </c>
      <c r="AE81" s="197"/>
      <c r="AF81" s="197"/>
      <c r="AG81" s="166"/>
      <c r="AH81" s="166"/>
      <c r="AI81" s="200"/>
      <c r="AJ81" s="201"/>
      <c r="AK81" s="201"/>
      <c r="AL81" s="201"/>
      <c r="AM81" s="175"/>
      <c r="AN81" s="163"/>
      <c r="AO81" s="178"/>
      <c r="AP81" s="163"/>
      <c r="AQ81" s="178"/>
      <c r="AR81" s="178"/>
      <c r="AS81" s="178"/>
      <c r="AT81" s="178"/>
      <c r="AU81" s="178"/>
      <c r="AV81" s="178"/>
    </row>
    <row r="82" s="3" customFormat="1" ht="18" customHeight="1" spans="1:48">
      <c r="A82" s="155"/>
      <c r="B82" s="190" t="s">
        <v>517</v>
      </c>
      <c r="C82" s="190"/>
      <c r="D82" s="191"/>
      <c r="E82" s="191"/>
      <c r="F82" s="190"/>
      <c r="G82" s="191"/>
      <c r="H82" s="191"/>
      <c r="I82" s="190"/>
      <c r="J82" s="166">
        <v>0</v>
      </c>
      <c r="K82" s="166">
        <v>0</v>
      </c>
      <c r="L82" s="166">
        <v>0</v>
      </c>
      <c r="M82" s="166">
        <v>0</v>
      </c>
      <c r="N82" s="166">
        <v>0</v>
      </c>
      <c r="O82" s="166">
        <v>0</v>
      </c>
      <c r="P82" s="166">
        <v>0</v>
      </c>
      <c r="Q82" s="166">
        <v>0</v>
      </c>
      <c r="R82" s="166">
        <v>0</v>
      </c>
      <c r="S82" s="166">
        <v>0</v>
      </c>
      <c r="T82" s="166">
        <v>0</v>
      </c>
      <c r="U82" s="166">
        <v>0</v>
      </c>
      <c r="V82" s="166">
        <v>0</v>
      </c>
      <c r="W82" s="166">
        <v>0</v>
      </c>
      <c r="X82" s="166">
        <v>0</v>
      </c>
      <c r="Y82" s="166">
        <v>0</v>
      </c>
      <c r="Z82" s="166">
        <v>0</v>
      </c>
      <c r="AA82" s="166">
        <v>0</v>
      </c>
      <c r="AB82" s="166"/>
      <c r="AC82" s="166">
        <v>0</v>
      </c>
      <c r="AD82" s="166">
        <v>0</v>
      </c>
      <c r="AE82" s="197"/>
      <c r="AF82" s="197"/>
      <c r="AG82" s="166"/>
      <c r="AH82" s="166"/>
      <c r="AI82" s="200"/>
      <c r="AJ82" s="201"/>
      <c r="AK82" s="201"/>
      <c r="AL82" s="201"/>
      <c r="AM82" s="175"/>
      <c r="AN82" s="163"/>
      <c r="AO82" s="178"/>
      <c r="AP82" s="163"/>
      <c r="AQ82" s="178"/>
      <c r="AR82" s="178"/>
      <c r="AS82" s="178"/>
      <c r="AT82" s="178"/>
      <c r="AU82" s="178"/>
      <c r="AV82" s="178"/>
    </row>
    <row r="83" s="3" customFormat="1" ht="18" customHeight="1" spans="1:48">
      <c r="A83" s="155"/>
      <c r="B83" s="190" t="s">
        <v>518</v>
      </c>
      <c r="C83" s="190"/>
      <c r="D83" s="191"/>
      <c r="E83" s="191"/>
      <c r="F83" s="190"/>
      <c r="G83" s="191"/>
      <c r="H83" s="191"/>
      <c r="I83" s="190"/>
      <c r="J83" s="166">
        <v>0</v>
      </c>
      <c r="K83" s="166">
        <v>0</v>
      </c>
      <c r="L83" s="166">
        <v>0</v>
      </c>
      <c r="M83" s="166">
        <v>0</v>
      </c>
      <c r="N83" s="166">
        <v>0</v>
      </c>
      <c r="O83" s="166">
        <v>0</v>
      </c>
      <c r="P83" s="166">
        <v>0</v>
      </c>
      <c r="Q83" s="166">
        <v>0</v>
      </c>
      <c r="R83" s="166">
        <v>0</v>
      </c>
      <c r="S83" s="166">
        <v>0</v>
      </c>
      <c r="T83" s="166">
        <v>0</v>
      </c>
      <c r="U83" s="166">
        <v>0</v>
      </c>
      <c r="V83" s="166">
        <v>0</v>
      </c>
      <c r="W83" s="166">
        <v>0</v>
      </c>
      <c r="X83" s="166">
        <v>0</v>
      </c>
      <c r="Y83" s="166">
        <v>0</v>
      </c>
      <c r="Z83" s="166">
        <v>0</v>
      </c>
      <c r="AA83" s="166">
        <v>0</v>
      </c>
      <c r="AB83" s="166"/>
      <c r="AC83" s="166">
        <v>0</v>
      </c>
      <c r="AD83" s="166">
        <v>0</v>
      </c>
      <c r="AE83" s="197"/>
      <c r="AF83" s="197"/>
      <c r="AG83" s="166"/>
      <c r="AH83" s="166"/>
      <c r="AI83" s="200"/>
      <c r="AJ83" s="201"/>
      <c r="AK83" s="201"/>
      <c r="AL83" s="201"/>
      <c r="AM83" s="175"/>
      <c r="AN83" s="163"/>
      <c r="AO83" s="178"/>
      <c r="AP83" s="163"/>
      <c r="AQ83" s="178"/>
      <c r="AR83" s="178"/>
      <c r="AS83" s="178"/>
      <c r="AT83" s="178"/>
      <c r="AU83" s="178"/>
      <c r="AV83" s="178"/>
    </row>
    <row r="84" s="3" customFormat="1" ht="18" customHeight="1" spans="1:48">
      <c r="A84" s="155"/>
      <c r="B84" s="190" t="s">
        <v>519</v>
      </c>
      <c r="C84" s="190"/>
      <c r="D84" s="191"/>
      <c r="E84" s="191"/>
      <c r="F84" s="190"/>
      <c r="G84" s="191"/>
      <c r="H84" s="191"/>
      <c r="I84" s="190"/>
      <c r="J84" s="166">
        <f t="shared" ref="J84:AA84" si="24">J85+J86+J87</f>
        <v>0</v>
      </c>
      <c r="K84" s="166">
        <f t="shared" si="24"/>
        <v>0</v>
      </c>
      <c r="L84" s="166">
        <f t="shared" si="24"/>
        <v>0</v>
      </c>
      <c r="M84" s="166">
        <f t="shared" si="24"/>
        <v>0</v>
      </c>
      <c r="N84" s="166">
        <f t="shared" si="24"/>
        <v>0</v>
      </c>
      <c r="O84" s="166">
        <f t="shared" si="24"/>
        <v>0</v>
      </c>
      <c r="P84" s="166">
        <f t="shared" si="24"/>
        <v>0</v>
      </c>
      <c r="Q84" s="166">
        <f t="shared" si="24"/>
        <v>0</v>
      </c>
      <c r="R84" s="166">
        <f t="shared" si="24"/>
        <v>0</v>
      </c>
      <c r="S84" s="166">
        <f t="shared" si="24"/>
        <v>0</v>
      </c>
      <c r="T84" s="166">
        <f t="shared" si="24"/>
        <v>0</v>
      </c>
      <c r="U84" s="166">
        <f t="shared" si="24"/>
        <v>0</v>
      </c>
      <c r="V84" s="166">
        <f t="shared" si="24"/>
        <v>0</v>
      </c>
      <c r="W84" s="166">
        <f t="shared" si="24"/>
        <v>0</v>
      </c>
      <c r="X84" s="166">
        <f t="shared" si="24"/>
        <v>0</v>
      </c>
      <c r="Y84" s="166">
        <f t="shared" si="24"/>
        <v>0</v>
      </c>
      <c r="Z84" s="166">
        <f t="shared" si="24"/>
        <v>0</v>
      </c>
      <c r="AA84" s="166">
        <f t="shared" si="24"/>
        <v>0</v>
      </c>
      <c r="AB84" s="166"/>
      <c r="AC84" s="166">
        <f>AC85+AC86+AC87</f>
        <v>0</v>
      </c>
      <c r="AD84" s="166">
        <f>AD85+AD86+AD87</f>
        <v>0</v>
      </c>
      <c r="AE84" s="205"/>
      <c r="AF84" s="205"/>
      <c r="AG84" s="201"/>
      <c r="AH84" s="201"/>
      <c r="AI84" s="206"/>
      <c r="AJ84" s="201"/>
      <c r="AK84" s="201"/>
      <c r="AL84" s="201"/>
      <c r="AM84" s="175"/>
      <c r="AN84" s="163"/>
      <c r="AO84" s="178"/>
      <c r="AP84" s="163"/>
      <c r="AQ84" s="178"/>
      <c r="AR84" s="178"/>
      <c r="AS84" s="178"/>
      <c r="AT84" s="178"/>
      <c r="AU84" s="178"/>
      <c r="AV84" s="178"/>
    </row>
    <row r="85" s="3" customFormat="1" ht="18" customHeight="1" spans="1:48">
      <c r="A85" s="155"/>
      <c r="B85" s="190" t="s">
        <v>520</v>
      </c>
      <c r="C85" s="190"/>
      <c r="D85" s="191"/>
      <c r="E85" s="191"/>
      <c r="F85" s="190"/>
      <c r="G85" s="191"/>
      <c r="H85" s="191"/>
      <c r="I85" s="190"/>
      <c r="J85" s="166">
        <v>0</v>
      </c>
      <c r="K85" s="166">
        <v>0</v>
      </c>
      <c r="L85" s="166">
        <v>0</v>
      </c>
      <c r="M85" s="166">
        <v>0</v>
      </c>
      <c r="N85" s="166">
        <v>0</v>
      </c>
      <c r="O85" s="166">
        <v>0</v>
      </c>
      <c r="P85" s="166">
        <v>0</v>
      </c>
      <c r="Q85" s="166">
        <v>0</v>
      </c>
      <c r="R85" s="166">
        <v>0</v>
      </c>
      <c r="S85" s="166">
        <v>0</v>
      </c>
      <c r="T85" s="166">
        <v>0</v>
      </c>
      <c r="U85" s="166">
        <v>0</v>
      </c>
      <c r="V85" s="166">
        <v>0</v>
      </c>
      <c r="W85" s="166">
        <v>0</v>
      </c>
      <c r="X85" s="166">
        <v>0</v>
      </c>
      <c r="Y85" s="166">
        <v>0</v>
      </c>
      <c r="Z85" s="166">
        <v>0</v>
      </c>
      <c r="AA85" s="166">
        <v>0</v>
      </c>
      <c r="AB85" s="166"/>
      <c r="AC85" s="166">
        <v>0</v>
      </c>
      <c r="AD85" s="166">
        <v>0</v>
      </c>
      <c r="AE85" s="205"/>
      <c r="AF85" s="205"/>
      <c r="AG85" s="201"/>
      <c r="AH85" s="201"/>
      <c r="AI85" s="206"/>
      <c r="AJ85" s="201"/>
      <c r="AK85" s="201"/>
      <c r="AL85" s="201"/>
      <c r="AM85" s="175"/>
      <c r="AN85" s="163"/>
      <c r="AO85" s="178"/>
      <c r="AP85" s="163"/>
      <c r="AQ85" s="178"/>
      <c r="AR85" s="178"/>
      <c r="AS85" s="178"/>
      <c r="AT85" s="178"/>
      <c r="AU85" s="178"/>
      <c r="AV85" s="178"/>
    </row>
    <row r="86" s="3" customFormat="1" ht="18" customHeight="1" spans="1:48">
      <c r="A86" s="155"/>
      <c r="B86" s="190" t="s">
        <v>521</v>
      </c>
      <c r="C86" s="190"/>
      <c r="D86" s="191"/>
      <c r="E86" s="191"/>
      <c r="F86" s="190"/>
      <c r="G86" s="191"/>
      <c r="H86" s="191"/>
      <c r="I86" s="190"/>
      <c r="J86" s="166">
        <v>0</v>
      </c>
      <c r="K86" s="166">
        <v>0</v>
      </c>
      <c r="L86" s="166">
        <v>0</v>
      </c>
      <c r="M86" s="166">
        <v>0</v>
      </c>
      <c r="N86" s="166">
        <v>0</v>
      </c>
      <c r="O86" s="166">
        <v>0</v>
      </c>
      <c r="P86" s="166">
        <v>0</v>
      </c>
      <c r="Q86" s="166">
        <v>0</v>
      </c>
      <c r="R86" s="166">
        <v>0</v>
      </c>
      <c r="S86" s="166">
        <v>0</v>
      </c>
      <c r="T86" s="166">
        <v>0</v>
      </c>
      <c r="U86" s="166">
        <v>0</v>
      </c>
      <c r="V86" s="166">
        <v>0</v>
      </c>
      <c r="W86" s="166">
        <v>0</v>
      </c>
      <c r="X86" s="166">
        <v>0</v>
      </c>
      <c r="Y86" s="166">
        <v>0</v>
      </c>
      <c r="Z86" s="166">
        <v>0</v>
      </c>
      <c r="AA86" s="166">
        <v>0</v>
      </c>
      <c r="AB86" s="166"/>
      <c r="AC86" s="166">
        <v>0</v>
      </c>
      <c r="AD86" s="166">
        <v>0</v>
      </c>
      <c r="AE86" s="205"/>
      <c r="AF86" s="205"/>
      <c r="AG86" s="201"/>
      <c r="AH86" s="201"/>
      <c r="AI86" s="206"/>
      <c r="AJ86" s="201"/>
      <c r="AK86" s="201"/>
      <c r="AL86" s="201"/>
      <c r="AM86" s="175"/>
      <c r="AN86" s="163"/>
      <c r="AO86" s="178"/>
      <c r="AP86" s="163"/>
      <c r="AQ86" s="178"/>
      <c r="AR86" s="178"/>
      <c r="AS86" s="178"/>
      <c r="AT86" s="178"/>
      <c r="AU86" s="178"/>
      <c r="AV86" s="178"/>
    </row>
    <row r="87" s="3" customFormat="1" ht="18" customHeight="1" spans="1:48">
      <c r="A87" s="155"/>
      <c r="B87" s="190" t="s">
        <v>522</v>
      </c>
      <c r="C87" s="190"/>
      <c r="D87" s="191"/>
      <c r="E87" s="191"/>
      <c r="F87" s="190"/>
      <c r="G87" s="191"/>
      <c r="H87" s="191"/>
      <c r="I87" s="190"/>
      <c r="J87" s="166">
        <v>0</v>
      </c>
      <c r="K87" s="166">
        <v>0</v>
      </c>
      <c r="L87" s="166">
        <v>0</v>
      </c>
      <c r="M87" s="166">
        <v>0</v>
      </c>
      <c r="N87" s="166">
        <v>0</v>
      </c>
      <c r="O87" s="166">
        <v>0</v>
      </c>
      <c r="P87" s="166">
        <v>0</v>
      </c>
      <c r="Q87" s="166">
        <v>0</v>
      </c>
      <c r="R87" s="166">
        <v>0</v>
      </c>
      <c r="S87" s="166">
        <v>0</v>
      </c>
      <c r="T87" s="166">
        <v>0</v>
      </c>
      <c r="U87" s="166">
        <v>0</v>
      </c>
      <c r="V87" s="166">
        <v>0</v>
      </c>
      <c r="W87" s="166">
        <v>0</v>
      </c>
      <c r="X87" s="166">
        <v>0</v>
      </c>
      <c r="Y87" s="166">
        <v>0</v>
      </c>
      <c r="Z87" s="166">
        <v>0</v>
      </c>
      <c r="AA87" s="166">
        <v>0</v>
      </c>
      <c r="AB87" s="166"/>
      <c r="AC87" s="166">
        <v>0</v>
      </c>
      <c r="AD87" s="166">
        <v>0</v>
      </c>
      <c r="AE87" s="205"/>
      <c r="AF87" s="205"/>
      <c r="AG87" s="201"/>
      <c r="AH87" s="201"/>
      <c r="AI87" s="206"/>
      <c r="AJ87" s="201"/>
      <c r="AK87" s="201"/>
      <c r="AL87" s="201"/>
      <c r="AM87" s="175"/>
      <c r="AN87" s="163"/>
      <c r="AO87" s="178"/>
      <c r="AP87" s="163"/>
      <c r="AQ87" s="178"/>
      <c r="AR87" s="178"/>
      <c r="AS87" s="178"/>
      <c r="AT87" s="178"/>
      <c r="AU87" s="178"/>
      <c r="AV87" s="178"/>
    </row>
    <row r="88" s="3" customFormat="1" ht="18" customHeight="1" spans="1:48">
      <c r="A88" s="155"/>
      <c r="B88" s="190" t="s">
        <v>523</v>
      </c>
      <c r="C88" s="190"/>
      <c r="D88" s="191"/>
      <c r="E88" s="191"/>
      <c r="F88" s="190"/>
      <c r="G88" s="191"/>
      <c r="H88" s="191"/>
      <c r="I88" s="190"/>
      <c r="J88" s="166">
        <v>0</v>
      </c>
      <c r="K88" s="166">
        <v>0</v>
      </c>
      <c r="L88" s="166">
        <v>0</v>
      </c>
      <c r="M88" s="166">
        <v>0</v>
      </c>
      <c r="N88" s="166">
        <v>0</v>
      </c>
      <c r="O88" s="166">
        <v>0</v>
      </c>
      <c r="P88" s="166">
        <v>0</v>
      </c>
      <c r="Q88" s="166">
        <v>0</v>
      </c>
      <c r="R88" s="166">
        <v>0</v>
      </c>
      <c r="S88" s="166">
        <v>0</v>
      </c>
      <c r="T88" s="166">
        <v>0</v>
      </c>
      <c r="U88" s="166">
        <v>0</v>
      </c>
      <c r="V88" s="166">
        <v>0</v>
      </c>
      <c r="W88" s="166">
        <v>0</v>
      </c>
      <c r="X88" s="166">
        <v>0</v>
      </c>
      <c r="Y88" s="166">
        <v>0</v>
      </c>
      <c r="Z88" s="166">
        <v>0</v>
      </c>
      <c r="AA88" s="166">
        <v>0</v>
      </c>
      <c r="AB88" s="166"/>
      <c r="AC88" s="166" t="e">
        <f>SUM(#REF!)</f>
        <v>#REF!</v>
      </c>
      <c r="AD88" s="166" t="e">
        <f>SUM(#REF!)</f>
        <v>#REF!</v>
      </c>
      <c r="AE88" s="205"/>
      <c r="AF88" s="205"/>
      <c r="AG88" s="201"/>
      <c r="AH88" s="201"/>
      <c r="AI88" s="206"/>
      <c r="AJ88" s="201"/>
      <c r="AK88" s="201"/>
      <c r="AL88" s="201"/>
      <c r="AM88" s="175"/>
      <c r="AN88" s="163"/>
      <c r="AO88" s="178"/>
      <c r="AP88" s="163"/>
      <c r="AQ88" s="178"/>
      <c r="AR88" s="178"/>
      <c r="AS88" s="178"/>
      <c r="AT88" s="178"/>
      <c r="AU88" s="178"/>
      <c r="AV88" s="178"/>
    </row>
    <row r="89" s="3" customFormat="1" ht="18" customHeight="1" spans="1:48">
      <c r="A89" s="155"/>
      <c r="B89" s="190" t="s">
        <v>530</v>
      </c>
      <c r="C89" s="190"/>
      <c r="D89" s="191"/>
      <c r="E89" s="191"/>
      <c r="F89" s="190"/>
      <c r="G89" s="191"/>
      <c r="H89" s="191"/>
      <c r="I89" s="190"/>
      <c r="J89" s="166">
        <f>J90+J111+J132</f>
        <v>0</v>
      </c>
      <c r="K89" s="166">
        <f t="shared" ref="K89:AA89" si="25">K90+K111+K132</f>
        <v>0</v>
      </c>
      <c r="L89" s="166">
        <f t="shared" si="25"/>
        <v>27</v>
      </c>
      <c r="M89" s="166">
        <f t="shared" si="25"/>
        <v>0</v>
      </c>
      <c r="N89" s="166">
        <f t="shared" si="25"/>
        <v>0</v>
      </c>
      <c r="O89" s="166">
        <f t="shared" si="25"/>
        <v>0</v>
      </c>
      <c r="P89" s="166">
        <f t="shared" si="25"/>
        <v>0</v>
      </c>
      <c r="Q89" s="166">
        <f t="shared" si="25"/>
        <v>0</v>
      </c>
      <c r="R89" s="166">
        <f t="shared" si="25"/>
        <v>61902</v>
      </c>
      <c r="S89" s="166">
        <f t="shared" si="25"/>
        <v>0</v>
      </c>
      <c r="T89" s="166">
        <f t="shared" si="25"/>
        <v>0</v>
      </c>
      <c r="U89" s="166">
        <f t="shared" si="25"/>
        <v>12689.85</v>
      </c>
      <c r="V89" s="166">
        <f t="shared" si="25"/>
        <v>3130</v>
      </c>
      <c r="W89" s="166">
        <f t="shared" si="25"/>
        <v>2880</v>
      </c>
      <c r="X89" s="166">
        <f t="shared" si="25"/>
        <v>5329.85</v>
      </c>
      <c r="Y89" s="166">
        <f t="shared" si="25"/>
        <v>0</v>
      </c>
      <c r="Z89" s="166">
        <f t="shared" si="25"/>
        <v>0</v>
      </c>
      <c r="AA89" s="166">
        <f t="shared" si="25"/>
        <v>1350</v>
      </c>
      <c r="AB89" s="166"/>
      <c r="AC89" s="166" t="e">
        <f>AC90+AC111+AC132</f>
        <v>#REF!</v>
      </c>
      <c r="AD89" s="166" t="e">
        <f>AD90+AD111+AD132</f>
        <v>#REF!</v>
      </c>
      <c r="AE89" s="205"/>
      <c r="AF89" s="205"/>
      <c r="AG89" s="201"/>
      <c r="AH89" s="201"/>
      <c r="AI89" s="206"/>
      <c r="AJ89" s="201"/>
      <c r="AK89" s="201"/>
      <c r="AL89" s="201"/>
      <c r="AM89" s="175"/>
      <c r="AN89" s="163"/>
      <c r="AO89" s="178"/>
      <c r="AP89" s="163"/>
      <c r="AQ89" s="178"/>
      <c r="AR89" s="178"/>
      <c r="AS89" s="178"/>
      <c r="AT89" s="178"/>
      <c r="AU89" s="178"/>
      <c r="AV89" s="178"/>
    </row>
    <row r="90" s="3" customFormat="1" ht="18" customHeight="1" spans="1:48">
      <c r="A90" s="155"/>
      <c r="B90" s="190" t="s">
        <v>531</v>
      </c>
      <c r="C90" s="190"/>
      <c r="D90" s="191"/>
      <c r="E90" s="191"/>
      <c r="F90" s="190"/>
      <c r="G90" s="191"/>
      <c r="H90" s="191"/>
      <c r="I90" s="190"/>
      <c r="J90" s="166">
        <f>J91+J92+J96+J97+J102+J103+J104+J105+J106+J110</f>
        <v>0</v>
      </c>
      <c r="K90" s="166">
        <f t="shared" ref="K90:AA90" si="26">K91+K92+K96+K97+K102+K103+K104+K105+K106+K110</f>
        <v>0</v>
      </c>
      <c r="L90" s="166">
        <f t="shared" si="26"/>
        <v>10</v>
      </c>
      <c r="M90" s="166">
        <f t="shared" si="26"/>
        <v>0</v>
      </c>
      <c r="N90" s="166">
        <f t="shared" si="26"/>
        <v>0</v>
      </c>
      <c r="O90" s="166">
        <f t="shared" si="26"/>
        <v>0</v>
      </c>
      <c r="P90" s="166">
        <f t="shared" si="26"/>
        <v>0</v>
      </c>
      <c r="Q90" s="166">
        <f t="shared" si="26"/>
        <v>0</v>
      </c>
      <c r="R90" s="166">
        <f t="shared" si="26"/>
        <v>23094</v>
      </c>
      <c r="S90" s="166">
        <f t="shared" si="26"/>
        <v>0</v>
      </c>
      <c r="T90" s="166">
        <f t="shared" si="26"/>
        <v>0</v>
      </c>
      <c r="U90" s="166">
        <f t="shared" si="26"/>
        <v>7278.7</v>
      </c>
      <c r="V90" s="166">
        <f t="shared" si="26"/>
        <v>3080</v>
      </c>
      <c r="W90" s="166">
        <f t="shared" si="26"/>
        <v>1350</v>
      </c>
      <c r="X90" s="166">
        <f t="shared" si="26"/>
        <v>1648.7</v>
      </c>
      <c r="Y90" s="166">
        <f t="shared" si="26"/>
        <v>0</v>
      </c>
      <c r="Z90" s="166">
        <f t="shared" si="26"/>
        <v>0</v>
      </c>
      <c r="AA90" s="166">
        <f t="shared" si="26"/>
        <v>1200</v>
      </c>
      <c r="AB90" s="166"/>
      <c r="AC90" s="166" t="e">
        <f>AC91+AC92+AC96+AC97+AC102+AC103+AC104+AC105+AC106+AC110</f>
        <v>#REF!</v>
      </c>
      <c r="AD90" s="166" t="e">
        <f>AD91+AD92+AD96+AD97+AD102+AD103+AD104+AD105+AD106+AD110</f>
        <v>#REF!</v>
      </c>
      <c r="AE90" s="205"/>
      <c r="AF90" s="205"/>
      <c r="AG90" s="201"/>
      <c r="AH90" s="201"/>
      <c r="AI90" s="206"/>
      <c r="AJ90" s="201"/>
      <c r="AK90" s="201"/>
      <c r="AL90" s="201"/>
      <c r="AM90" s="175"/>
      <c r="AN90" s="163"/>
      <c r="AO90" s="178"/>
      <c r="AP90" s="163"/>
      <c r="AQ90" s="178"/>
      <c r="AR90" s="178"/>
      <c r="AS90" s="178"/>
      <c r="AT90" s="178"/>
      <c r="AU90" s="178"/>
      <c r="AV90" s="178"/>
    </row>
    <row r="91" s="3" customFormat="1" ht="18" customHeight="1" spans="1:48">
      <c r="A91" s="155"/>
      <c r="B91" s="190" t="s">
        <v>532</v>
      </c>
      <c r="C91" s="190"/>
      <c r="D91" s="191"/>
      <c r="E91" s="191"/>
      <c r="F91" s="190"/>
      <c r="G91" s="191"/>
      <c r="H91" s="191"/>
      <c r="I91" s="190"/>
      <c r="J91" s="166">
        <v>0</v>
      </c>
      <c r="K91" s="166">
        <v>0</v>
      </c>
      <c r="L91" s="166">
        <v>0</v>
      </c>
      <c r="M91" s="166">
        <v>0</v>
      </c>
      <c r="N91" s="166">
        <v>0</v>
      </c>
      <c r="O91" s="166">
        <v>0</v>
      </c>
      <c r="P91" s="166">
        <v>0</v>
      </c>
      <c r="Q91" s="166">
        <v>0</v>
      </c>
      <c r="R91" s="166">
        <v>0</v>
      </c>
      <c r="S91" s="166">
        <v>0</v>
      </c>
      <c r="T91" s="166">
        <v>0</v>
      </c>
      <c r="U91" s="166">
        <v>0</v>
      </c>
      <c r="V91" s="166">
        <v>0</v>
      </c>
      <c r="W91" s="166">
        <v>0</v>
      </c>
      <c r="X91" s="166">
        <v>0</v>
      </c>
      <c r="Y91" s="166">
        <v>0</v>
      </c>
      <c r="Z91" s="166">
        <v>0</v>
      </c>
      <c r="AA91" s="166">
        <v>0</v>
      </c>
      <c r="AB91" s="166"/>
      <c r="AC91" s="166">
        <v>0</v>
      </c>
      <c r="AD91" s="166">
        <v>0</v>
      </c>
      <c r="AE91" s="205"/>
      <c r="AF91" s="205"/>
      <c r="AG91" s="201"/>
      <c r="AH91" s="201"/>
      <c r="AI91" s="206"/>
      <c r="AJ91" s="201"/>
      <c r="AK91" s="201"/>
      <c r="AL91" s="201"/>
      <c r="AM91" s="175"/>
      <c r="AN91" s="163"/>
      <c r="AO91" s="178"/>
      <c r="AP91" s="163"/>
      <c r="AQ91" s="178"/>
      <c r="AR91" s="178"/>
      <c r="AS91" s="178"/>
      <c r="AT91" s="178"/>
      <c r="AU91" s="178"/>
      <c r="AV91" s="178"/>
    </row>
    <row r="92" s="3" customFormat="1" ht="18" customHeight="1" spans="1:48">
      <c r="A92" s="155"/>
      <c r="B92" s="190" t="s">
        <v>533</v>
      </c>
      <c r="C92" s="190"/>
      <c r="D92" s="191"/>
      <c r="E92" s="191"/>
      <c r="F92" s="190"/>
      <c r="G92" s="191"/>
      <c r="H92" s="191"/>
      <c r="I92" s="190"/>
      <c r="J92" s="166">
        <f>SUM(J93:J95)</f>
        <v>0</v>
      </c>
      <c r="K92" s="166">
        <f t="shared" ref="K92:AA92" si="27">SUM(K93:K95)</f>
        <v>0</v>
      </c>
      <c r="L92" s="166">
        <f t="shared" si="27"/>
        <v>3</v>
      </c>
      <c r="M92" s="166">
        <f t="shared" si="27"/>
        <v>0</v>
      </c>
      <c r="N92" s="166">
        <f t="shared" si="27"/>
        <v>0</v>
      </c>
      <c r="O92" s="166">
        <f t="shared" si="27"/>
        <v>0</v>
      </c>
      <c r="P92" s="166">
        <f t="shared" si="27"/>
        <v>0</v>
      </c>
      <c r="Q92" s="166">
        <f t="shared" si="27"/>
        <v>0</v>
      </c>
      <c r="R92" s="166">
        <f t="shared" si="27"/>
        <v>8111</v>
      </c>
      <c r="S92" s="166">
        <f t="shared" si="27"/>
        <v>0</v>
      </c>
      <c r="T92" s="166">
        <f t="shared" si="27"/>
        <v>0</v>
      </c>
      <c r="U92" s="166">
        <f t="shared" si="27"/>
        <v>1900</v>
      </c>
      <c r="V92" s="166">
        <f t="shared" si="27"/>
        <v>500</v>
      </c>
      <c r="W92" s="166">
        <f t="shared" si="27"/>
        <v>1000</v>
      </c>
      <c r="X92" s="166">
        <f t="shared" si="27"/>
        <v>400</v>
      </c>
      <c r="Y92" s="166">
        <f t="shared" si="27"/>
        <v>0</v>
      </c>
      <c r="Z92" s="166">
        <f t="shared" si="27"/>
        <v>0</v>
      </c>
      <c r="AA92" s="166">
        <f t="shared" si="27"/>
        <v>0</v>
      </c>
      <c r="AB92" s="166"/>
      <c r="AC92" s="166">
        <f>SUM(AC93:AC95)</f>
        <v>2171</v>
      </c>
      <c r="AD92" s="166">
        <f>SUM(AD93:AD95)</f>
        <v>1194</v>
      </c>
      <c r="AE92" s="205"/>
      <c r="AF92" s="205"/>
      <c r="AG92" s="201"/>
      <c r="AH92" s="201"/>
      <c r="AI92" s="206"/>
      <c r="AJ92" s="201"/>
      <c r="AK92" s="201"/>
      <c r="AL92" s="201"/>
      <c r="AM92" s="175"/>
      <c r="AN92" s="163"/>
      <c r="AO92" s="178"/>
      <c r="AP92" s="163"/>
      <c r="AQ92" s="178"/>
      <c r="AR92" s="178"/>
      <c r="AS92" s="178"/>
      <c r="AT92" s="178"/>
      <c r="AU92" s="178"/>
      <c r="AV92" s="178"/>
    </row>
    <row r="93" s="74" customFormat="1" ht="67.5" spans="1:48">
      <c r="A93" s="152">
        <v>39</v>
      </c>
      <c r="B93" s="152" t="s">
        <v>534</v>
      </c>
      <c r="C93" s="152">
        <v>2022</v>
      </c>
      <c r="D93" s="22" t="s">
        <v>535</v>
      </c>
      <c r="E93" s="255" t="s">
        <v>536</v>
      </c>
      <c r="F93" s="114" t="s">
        <v>45</v>
      </c>
      <c r="G93" s="114" t="s">
        <v>1074</v>
      </c>
      <c r="H93" s="114" t="s">
        <v>537</v>
      </c>
      <c r="I93" s="253" t="s">
        <v>538</v>
      </c>
      <c r="J93" s="22"/>
      <c r="K93" s="22"/>
      <c r="L93" s="22">
        <v>1</v>
      </c>
      <c r="M93" s="22"/>
      <c r="N93" s="22"/>
      <c r="O93" s="22"/>
      <c r="P93" s="22"/>
      <c r="Q93" s="22"/>
      <c r="R93" s="22">
        <v>1540</v>
      </c>
      <c r="S93" s="58" t="s">
        <v>541</v>
      </c>
      <c r="T93" s="58" t="s">
        <v>1039</v>
      </c>
      <c r="U93" s="115">
        <v>700</v>
      </c>
      <c r="V93" s="115">
        <v>500</v>
      </c>
      <c r="W93" s="115">
        <v>0</v>
      </c>
      <c r="X93" s="115">
        <v>200</v>
      </c>
      <c r="Y93" s="115">
        <v>0</v>
      </c>
      <c r="Z93" s="115">
        <v>0</v>
      </c>
      <c r="AA93" s="115">
        <v>0</v>
      </c>
      <c r="AB93" s="115"/>
      <c r="AC93" s="141">
        <v>440</v>
      </c>
      <c r="AD93" s="141">
        <v>382</v>
      </c>
      <c r="AE93" s="253" t="s">
        <v>539</v>
      </c>
      <c r="AF93" s="253" t="s">
        <v>540</v>
      </c>
      <c r="AG93" s="22" t="s">
        <v>50</v>
      </c>
      <c r="AH93" s="21" t="s">
        <v>51</v>
      </c>
      <c r="AI93" s="58" t="s">
        <v>541</v>
      </c>
      <c r="AJ93" s="21" t="s">
        <v>542</v>
      </c>
      <c r="AK93" s="21" t="s">
        <v>369</v>
      </c>
      <c r="AL93" s="21" t="s">
        <v>543</v>
      </c>
      <c r="AM93" s="21" t="s">
        <v>266</v>
      </c>
      <c r="AN93" s="21" t="s">
        <v>56</v>
      </c>
      <c r="AO93" s="133"/>
      <c r="AP93" s="21"/>
      <c r="AQ93" s="152" t="s">
        <v>1079</v>
      </c>
      <c r="AR93" s="152" t="s">
        <v>1079</v>
      </c>
      <c r="AS93" s="152" t="s">
        <v>1079</v>
      </c>
      <c r="AT93" s="152"/>
      <c r="AU93" s="152" t="str">
        <f>AI93</f>
        <v>交通局</v>
      </c>
      <c r="AV93" s="128" t="s">
        <v>1168</v>
      </c>
    </row>
    <row r="94" s="1" customFormat="1" ht="67.5" spans="1:48">
      <c r="A94" s="152">
        <v>40</v>
      </c>
      <c r="B94" s="20" t="s">
        <v>544</v>
      </c>
      <c r="C94" s="20">
        <v>2022</v>
      </c>
      <c r="D94" s="22" t="s">
        <v>535</v>
      </c>
      <c r="E94" s="23" t="s">
        <v>545</v>
      </c>
      <c r="F94" s="22" t="s">
        <v>45</v>
      </c>
      <c r="G94" s="22" t="s">
        <v>1074</v>
      </c>
      <c r="H94" s="22" t="s">
        <v>546</v>
      </c>
      <c r="I94" s="34" t="s">
        <v>547</v>
      </c>
      <c r="J94" s="22"/>
      <c r="K94" s="22"/>
      <c r="L94" s="22">
        <v>1</v>
      </c>
      <c r="M94" s="22"/>
      <c r="N94" s="22"/>
      <c r="O94" s="22"/>
      <c r="P94" s="22"/>
      <c r="Q94" s="22"/>
      <c r="R94" s="22">
        <v>2475</v>
      </c>
      <c r="S94" s="21" t="s">
        <v>50</v>
      </c>
      <c r="T94" s="21" t="s">
        <v>51</v>
      </c>
      <c r="U94" s="44">
        <v>200</v>
      </c>
      <c r="V94" s="44">
        <v>0</v>
      </c>
      <c r="W94" s="44">
        <v>0</v>
      </c>
      <c r="X94" s="44">
        <v>200</v>
      </c>
      <c r="Y94" s="44">
        <v>0</v>
      </c>
      <c r="Z94" s="44">
        <v>0</v>
      </c>
      <c r="AA94" s="44">
        <v>0</v>
      </c>
      <c r="AB94" s="44"/>
      <c r="AC94" s="50">
        <v>707</v>
      </c>
      <c r="AD94" s="50">
        <v>447</v>
      </c>
      <c r="AE94" s="34" t="s">
        <v>548</v>
      </c>
      <c r="AF94" s="34" t="s">
        <v>549</v>
      </c>
      <c r="AG94" s="22" t="s">
        <v>50</v>
      </c>
      <c r="AH94" s="21" t="s">
        <v>51</v>
      </c>
      <c r="AI94" s="58" t="s">
        <v>541</v>
      </c>
      <c r="AJ94" s="21" t="s">
        <v>542</v>
      </c>
      <c r="AK94" s="21" t="s">
        <v>369</v>
      </c>
      <c r="AL94" s="21" t="s">
        <v>543</v>
      </c>
      <c r="AM94" s="21" t="s">
        <v>266</v>
      </c>
      <c r="AN94" s="21" t="s">
        <v>56</v>
      </c>
      <c r="AO94" s="21" t="s">
        <v>1078</v>
      </c>
      <c r="AP94" s="21"/>
      <c r="AQ94" s="20" t="s">
        <v>1079</v>
      </c>
      <c r="AR94" s="20"/>
      <c r="AS94" s="20"/>
      <c r="AT94" s="20"/>
      <c r="AU94" s="152" t="str">
        <f>AI94</f>
        <v>交通局</v>
      </c>
      <c r="AV94" s="128"/>
    </row>
    <row r="95" s="1" customFormat="1" ht="137" customHeight="1" spans="1:48">
      <c r="A95" s="152">
        <v>41</v>
      </c>
      <c r="B95" s="20" t="s">
        <v>595</v>
      </c>
      <c r="C95" s="20">
        <v>2022</v>
      </c>
      <c r="D95" s="21" t="s">
        <v>535</v>
      </c>
      <c r="E95" s="21" t="s">
        <v>596</v>
      </c>
      <c r="F95" s="21" t="s">
        <v>45</v>
      </c>
      <c r="G95" s="22" t="s">
        <v>1074</v>
      </c>
      <c r="H95" s="21" t="s">
        <v>597</v>
      </c>
      <c r="I95" s="33" t="s">
        <v>598</v>
      </c>
      <c r="J95" s="21"/>
      <c r="K95" s="21"/>
      <c r="L95" s="22">
        <v>1</v>
      </c>
      <c r="M95" s="21"/>
      <c r="N95" s="21"/>
      <c r="O95" s="21"/>
      <c r="P95" s="21"/>
      <c r="Q95" s="21"/>
      <c r="R95" s="44">
        <v>4096</v>
      </c>
      <c r="S95" s="269" t="s">
        <v>78</v>
      </c>
      <c r="T95" s="21" t="s">
        <v>1076</v>
      </c>
      <c r="U95" s="44">
        <v>1000</v>
      </c>
      <c r="V95" s="44">
        <v>0</v>
      </c>
      <c r="W95" s="44">
        <v>1000</v>
      </c>
      <c r="X95" s="44">
        <v>0</v>
      </c>
      <c r="Y95" s="44">
        <v>0</v>
      </c>
      <c r="Z95" s="44">
        <v>0</v>
      </c>
      <c r="AA95" s="44">
        <v>0</v>
      </c>
      <c r="AB95" s="44"/>
      <c r="AC95" s="50">
        <v>1024</v>
      </c>
      <c r="AD95" s="50">
        <v>365</v>
      </c>
      <c r="AE95" s="33" t="s">
        <v>599</v>
      </c>
      <c r="AF95" s="33" t="s">
        <v>564</v>
      </c>
      <c r="AG95" s="231" t="s">
        <v>78</v>
      </c>
      <c r="AH95" s="21" t="s">
        <v>1076</v>
      </c>
      <c r="AI95" s="58" t="s">
        <v>541</v>
      </c>
      <c r="AJ95" s="21" t="s">
        <v>542</v>
      </c>
      <c r="AK95" s="21" t="s">
        <v>369</v>
      </c>
      <c r="AL95" s="21" t="s">
        <v>543</v>
      </c>
      <c r="AM95" s="21" t="s">
        <v>458</v>
      </c>
      <c r="AN95" s="21" t="s">
        <v>56</v>
      </c>
      <c r="AO95" s="21" t="s">
        <v>1078</v>
      </c>
      <c r="AP95" s="21"/>
      <c r="AQ95" s="20" t="s">
        <v>1079</v>
      </c>
      <c r="AR95" s="20"/>
      <c r="AS95" s="20"/>
      <c r="AT95" s="20"/>
      <c r="AU95" s="152" t="str">
        <f>AI95</f>
        <v>交通局</v>
      </c>
      <c r="AV95" s="128"/>
    </row>
    <row r="96" s="3" customFormat="1" ht="18" customHeight="1" spans="1:48">
      <c r="A96" s="155"/>
      <c r="B96" s="190" t="s">
        <v>600</v>
      </c>
      <c r="C96" s="190"/>
      <c r="D96" s="191"/>
      <c r="E96" s="191"/>
      <c r="F96" s="190"/>
      <c r="G96" s="191"/>
      <c r="H96" s="191"/>
      <c r="I96" s="190"/>
      <c r="J96" s="166">
        <v>0</v>
      </c>
      <c r="K96" s="166">
        <v>0</v>
      </c>
      <c r="L96" s="166">
        <v>0</v>
      </c>
      <c r="M96" s="166">
        <v>0</v>
      </c>
      <c r="N96" s="166">
        <v>0</v>
      </c>
      <c r="O96" s="166">
        <v>0</v>
      </c>
      <c r="P96" s="166">
        <v>0</v>
      </c>
      <c r="Q96" s="166">
        <v>0</v>
      </c>
      <c r="R96" s="166">
        <v>0</v>
      </c>
      <c r="S96" s="166">
        <v>0</v>
      </c>
      <c r="T96" s="166">
        <v>0</v>
      </c>
      <c r="U96" s="166">
        <v>0</v>
      </c>
      <c r="V96" s="166">
        <v>0</v>
      </c>
      <c r="W96" s="166">
        <v>0</v>
      </c>
      <c r="X96" s="166">
        <v>0</v>
      </c>
      <c r="Y96" s="166">
        <v>0</v>
      </c>
      <c r="Z96" s="166">
        <v>0</v>
      </c>
      <c r="AA96" s="166">
        <v>0</v>
      </c>
      <c r="AB96" s="166"/>
      <c r="AC96" s="166">
        <v>0</v>
      </c>
      <c r="AD96" s="166">
        <v>0</v>
      </c>
      <c r="AE96" s="205"/>
      <c r="AF96" s="205"/>
      <c r="AG96" s="201"/>
      <c r="AH96" s="201"/>
      <c r="AI96" s="206"/>
      <c r="AJ96" s="201"/>
      <c r="AK96" s="201"/>
      <c r="AL96" s="201"/>
      <c r="AM96" s="175"/>
      <c r="AN96" s="163"/>
      <c r="AO96" s="178"/>
      <c r="AP96" s="163"/>
      <c r="AQ96" s="178"/>
      <c r="AR96" s="178"/>
      <c r="AS96" s="178"/>
      <c r="AT96" s="178"/>
      <c r="AU96" s="178"/>
      <c r="AV96" s="178"/>
    </row>
    <row r="97" s="3" customFormat="1" ht="18" customHeight="1" spans="1:48">
      <c r="A97" s="155"/>
      <c r="B97" s="190" t="s">
        <v>601</v>
      </c>
      <c r="C97" s="190"/>
      <c r="D97" s="191"/>
      <c r="E97" s="191"/>
      <c r="F97" s="190"/>
      <c r="G97" s="191"/>
      <c r="H97" s="191"/>
      <c r="I97" s="190"/>
      <c r="J97" s="166">
        <f t="shared" ref="J97:AA97" si="28">SUM(J98:J101)</f>
        <v>0</v>
      </c>
      <c r="K97" s="166">
        <f t="shared" si="28"/>
        <v>0</v>
      </c>
      <c r="L97" s="166">
        <f t="shared" si="28"/>
        <v>4</v>
      </c>
      <c r="M97" s="166">
        <f t="shared" si="28"/>
        <v>0</v>
      </c>
      <c r="N97" s="166">
        <f t="shared" si="28"/>
        <v>0</v>
      </c>
      <c r="O97" s="166">
        <f t="shared" si="28"/>
        <v>0</v>
      </c>
      <c r="P97" s="166">
        <f t="shared" si="28"/>
        <v>0</v>
      </c>
      <c r="Q97" s="166">
        <f t="shared" si="28"/>
        <v>0</v>
      </c>
      <c r="R97" s="166">
        <f t="shared" si="28"/>
        <v>11708</v>
      </c>
      <c r="S97" s="166">
        <f t="shared" si="28"/>
        <v>0</v>
      </c>
      <c r="T97" s="166">
        <f t="shared" si="28"/>
        <v>0</v>
      </c>
      <c r="U97" s="166">
        <f t="shared" si="28"/>
        <v>3480</v>
      </c>
      <c r="V97" s="166">
        <f t="shared" si="28"/>
        <v>1630</v>
      </c>
      <c r="W97" s="166">
        <f t="shared" si="28"/>
        <v>350</v>
      </c>
      <c r="X97" s="166">
        <f t="shared" si="28"/>
        <v>300</v>
      </c>
      <c r="Y97" s="166">
        <f t="shared" si="28"/>
        <v>0</v>
      </c>
      <c r="Z97" s="166">
        <f t="shared" si="28"/>
        <v>0</v>
      </c>
      <c r="AA97" s="166">
        <f t="shared" si="28"/>
        <v>1200</v>
      </c>
      <c r="AB97" s="166"/>
      <c r="AC97" s="166">
        <f>SUM(AC98:AC101)</f>
        <v>3345</v>
      </c>
      <c r="AD97" s="166">
        <f>SUM(AD98:AD101)</f>
        <v>1511</v>
      </c>
      <c r="AE97" s="205"/>
      <c r="AF97" s="205"/>
      <c r="AG97" s="201"/>
      <c r="AH97" s="201"/>
      <c r="AI97" s="206"/>
      <c r="AJ97" s="201"/>
      <c r="AK97" s="201"/>
      <c r="AL97" s="201"/>
      <c r="AM97" s="175"/>
      <c r="AN97" s="163"/>
      <c r="AO97" s="178"/>
      <c r="AP97" s="163"/>
      <c r="AQ97" s="178"/>
      <c r="AR97" s="178"/>
      <c r="AS97" s="178"/>
      <c r="AT97" s="178"/>
      <c r="AU97" s="178"/>
      <c r="AV97" s="178"/>
    </row>
    <row r="98" s="1" customFormat="1" ht="112" customHeight="1" spans="1:48">
      <c r="A98" s="20">
        <v>42</v>
      </c>
      <c r="B98" s="20" t="s">
        <v>602</v>
      </c>
      <c r="C98" s="20">
        <v>2022</v>
      </c>
      <c r="D98" s="22" t="s">
        <v>430</v>
      </c>
      <c r="E98" s="268" t="s">
        <v>603</v>
      </c>
      <c r="F98" s="22" t="s">
        <v>45</v>
      </c>
      <c r="G98" s="22" t="s">
        <v>1074</v>
      </c>
      <c r="H98" s="22" t="s">
        <v>546</v>
      </c>
      <c r="I98" s="34" t="s">
        <v>604</v>
      </c>
      <c r="J98" s="22"/>
      <c r="K98" s="22"/>
      <c r="L98" s="22">
        <v>1</v>
      </c>
      <c r="M98" s="22"/>
      <c r="N98" s="22"/>
      <c r="O98" s="22"/>
      <c r="P98" s="22"/>
      <c r="Q98" s="22"/>
      <c r="R98" s="22">
        <v>7623</v>
      </c>
      <c r="S98" s="22" t="s">
        <v>1162</v>
      </c>
      <c r="T98" s="21" t="s">
        <v>1163</v>
      </c>
      <c r="U98" s="44">
        <v>1500</v>
      </c>
      <c r="V98" s="44">
        <v>1500</v>
      </c>
      <c r="W98" s="44">
        <v>0</v>
      </c>
      <c r="X98" s="44">
        <v>0</v>
      </c>
      <c r="Y98" s="44">
        <v>0</v>
      </c>
      <c r="Z98" s="44">
        <v>0</v>
      </c>
      <c r="AA98" s="44">
        <v>0</v>
      </c>
      <c r="AB98" s="44"/>
      <c r="AC98" s="50">
        <v>2178</v>
      </c>
      <c r="AD98" s="50">
        <v>1175</v>
      </c>
      <c r="AE98" s="34" t="s">
        <v>605</v>
      </c>
      <c r="AF98" s="34" t="s">
        <v>605</v>
      </c>
      <c r="AG98" s="22" t="s">
        <v>272</v>
      </c>
      <c r="AH98" s="21" t="s">
        <v>606</v>
      </c>
      <c r="AI98" s="58" t="s">
        <v>438</v>
      </c>
      <c r="AJ98" s="21" t="s">
        <v>439</v>
      </c>
      <c r="AK98" s="21" t="s">
        <v>82</v>
      </c>
      <c r="AL98" s="21" t="s">
        <v>543</v>
      </c>
      <c r="AM98" s="66" t="s">
        <v>608</v>
      </c>
      <c r="AN98" s="66" t="s">
        <v>56</v>
      </c>
      <c r="AO98" s="133" t="s">
        <v>1112</v>
      </c>
      <c r="AP98" s="66" t="s">
        <v>452</v>
      </c>
      <c r="AQ98" s="20" t="s">
        <v>1079</v>
      </c>
      <c r="AR98" s="20"/>
      <c r="AS98" s="20"/>
      <c r="AT98" s="20"/>
      <c r="AU98" s="152" t="str">
        <f>AI98</f>
        <v>水利局</v>
      </c>
      <c r="AV98" s="128"/>
    </row>
    <row r="99" s="1" customFormat="1" ht="45" spans="1:49">
      <c r="A99" s="20">
        <v>43</v>
      </c>
      <c r="B99" s="20" t="s">
        <v>609</v>
      </c>
      <c r="C99" s="20">
        <v>2022</v>
      </c>
      <c r="D99" s="21" t="s">
        <v>430</v>
      </c>
      <c r="E99" s="21" t="s">
        <v>1164</v>
      </c>
      <c r="F99" s="21" t="s">
        <v>45</v>
      </c>
      <c r="G99" s="22" t="s">
        <v>1074</v>
      </c>
      <c r="H99" s="21" t="s">
        <v>1165</v>
      </c>
      <c r="I99" s="33" t="s">
        <v>1166</v>
      </c>
      <c r="J99" s="21"/>
      <c r="K99" s="21"/>
      <c r="L99" s="22">
        <v>1</v>
      </c>
      <c r="M99" s="21"/>
      <c r="N99" s="21"/>
      <c r="O99" s="21"/>
      <c r="P99" s="21"/>
      <c r="Q99" s="21"/>
      <c r="R99" s="22">
        <v>644</v>
      </c>
      <c r="S99" s="21" t="s">
        <v>78</v>
      </c>
      <c r="T99" s="21" t="s">
        <v>1076</v>
      </c>
      <c r="U99" s="44">
        <v>430</v>
      </c>
      <c r="V99" s="44">
        <v>130</v>
      </c>
      <c r="W99" s="44">
        <v>300</v>
      </c>
      <c r="X99" s="44">
        <v>0</v>
      </c>
      <c r="Y99" s="44">
        <v>0</v>
      </c>
      <c r="Z99" s="44">
        <v>0</v>
      </c>
      <c r="AA99" s="44">
        <v>0</v>
      </c>
      <c r="AB99" s="44"/>
      <c r="AC99" s="50">
        <v>184</v>
      </c>
      <c r="AD99" s="50">
        <v>46</v>
      </c>
      <c r="AE99" s="33" t="s">
        <v>613</v>
      </c>
      <c r="AF99" s="33" t="s">
        <v>613</v>
      </c>
      <c r="AG99" s="21" t="s">
        <v>78</v>
      </c>
      <c r="AH99" s="21" t="s">
        <v>1076</v>
      </c>
      <c r="AI99" s="58" t="s">
        <v>438</v>
      </c>
      <c r="AJ99" s="21" t="s">
        <v>439</v>
      </c>
      <c r="AK99" s="21" t="s">
        <v>82</v>
      </c>
      <c r="AL99" s="21" t="s">
        <v>543</v>
      </c>
      <c r="AM99" s="21" t="s">
        <v>440</v>
      </c>
      <c r="AN99" s="21" t="s">
        <v>56</v>
      </c>
      <c r="AO99" s="133" t="s">
        <v>1112</v>
      </c>
      <c r="AP99" s="21"/>
      <c r="AQ99" s="20" t="s">
        <v>1079</v>
      </c>
      <c r="AR99" s="20"/>
      <c r="AS99" s="20"/>
      <c r="AT99" s="20" t="s">
        <v>1141</v>
      </c>
      <c r="AU99" s="152" t="str">
        <f>AI99</f>
        <v>水利局</v>
      </c>
      <c r="AV99" s="128"/>
      <c r="AW99" s="1" t="s">
        <v>1141</v>
      </c>
    </row>
    <row r="100" s="1" customFormat="1" ht="42" customHeight="1" spans="1:49">
      <c r="A100" s="20">
        <v>44</v>
      </c>
      <c r="B100" s="20" t="s">
        <v>631</v>
      </c>
      <c r="C100" s="20">
        <v>2022</v>
      </c>
      <c r="D100" s="21" t="s">
        <v>430</v>
      </c>
      <c r="E100" s="21" t="s">
        <v>632</v>
      </c>
      <c r="F100" s="21" t="s">
        <v>45</v>
      </c>
      <c r="G100" s="22" t="s">
        <v>1074</v>
      </c>
      <c r="H100" s="21" t="s">
        <v>455</v>
      </c>
      <c r="I100" s="33" t="s">
        <v>1167</v>
      </c>
      <c r="J100" s="21"/>
      <c r="K100" s="21"/>
      <c r="L100" s="22">
        <v>1</v>
      </c>
      <c r="M100" s="21"/>
      <c r="N100" s="21"/>
      <c r="O100" s="21"/>
      <c r="P100" s="21"/>
      <c r="Q100" s="21"/>
      <c r="R100" s="22">
        <v>3371</v>
      </c>
      <c r="S100" s="21" t="s">
        <v>1156</v>
      </c>
      <c r="T100" s="21" t="s">
        <v>1157</v>
      </c>
      <c r="U100" s="44">
        <v>1500</v>
      </c>
      <c r="V100" s="44">
        <v>0</v>
      </c>
      <c r="W100" s="44">
        <v>0</v>
      </c>
      <c r="X100" s="44">
        <v>300</v>
      </c>
      <c r="Y100" s="44">
        <v>0</v>
      </c>
      <c r="Z100" s="44">
        <v>0</v>
      </c>
      <c r="AA100" s="44">
        <v>1200</v>
      </c>
      <c r="AB100" s="44"/>
      <c r="AC100" s="50">
        <v>963</v>
      </c>
      <c r="AD100" s="50">
        <v>290</v>
      </c>
      <c r="AE100" s="33" t="s">
        <v>634</v>
      </c>
      <c r="AF100" s="33" t="s">
        <v>634</v>
      </c>
      <c r="AG100" s="21" t="s">
        <v>1154</v>
      </c>
      <c r="AH100" s="21" t="s">
        <v>1155</v>
      </c>
      <c r="AI100" s="58" t="s">
        <v>438</v>
      </c>
      <c r="AJ100" s="21" t="s">
        <v>439</v>
      </c>
      <c r="AK100" s="21" t="s">
        <v>82</v>
      </c>
      <c r="AL100" s="21" t="s">
        <v>543</v>
      </c>
      <c r="AM100" s="66" t="s">
        <v>458</v>
      </c>
      <c r="AN100" s="66" t="s">
        <v>56</v>
      </c>
      <c r="AO100" s="21" t="s">
        <v>1078</v>
      </c>
      <c r="AP100" s="66"/>
      <c r="AQ100" s="20" t="s">
        <v>1079</v>
      </c>
      <c r="AR100" s="20"/>
      <c r="AS100" s="20"/>
      <c r="AT100" s="20" t="s">
        <v>1141</v>
      </c>
      <c r="AU100" s="152" t="str">
        <f>AI100</f>
        <v>水利局</v>
      </c>
      <c r="AV100" s="128"/>
      <c r="AW100" s="1" t="s">
        <v>1141</v>
      </c>
    </row>
    <row r="101" s="1" customFormat="1" ht="33.75" spans="1:48">
      <c r="A101" s="20">
        <v>45</v>
      </c>
      <c r="B101" s="20" t="s">
        <v>641</v>
      </c>
      <c r="C101" s="20">
        <v>2022</v>
      </c>
      <c r="D101" s="21" t="s">
        <v>430</v>
      </c>
      <c r="E101" s="21" t="s">
        <v>642</v>
      </c>
      <c r="F101" s="21" t="s">
        <v>45</v>
      </c>
      <c r="G101" s="22" t="s">
        <v>1074</v>
      </c>
      <c r="H101" s="21" t="s">
        <v>509</v>
      </c>
      <c r="I101" s="33" t="s">
        <v>643</v>
      </c>
      <c r="J101" s="21"/>
      <c r="K101" s="21"/>
      <c r="L101" s="22">
        <v>1</v>
      </c>
      <c r="M101" s="21"/>
      <c r="N101" s="21"/>
      <c r="O101" s="21"/>
      <c r="P101" s="21"/>
      <c r="Q101" s="21"/>
      <c r="R101" s="22">
        <v>70</v>
      </c>
      <c r="S101" s="21" t="s">
        <v>168</v>
      </c>
      <c r="T101" s="21" t="s">
        <v>1117</v>
      </c>
      <c r="U101" s="44">
        <v>50</v>
      </c>
      <c r="V101" s="44">
        <v>0</v>
      </c>
      <c r="W101" s="44">
        <v>50</v>
      </c>
      <c r="X101" s="44">
        <v>0</v>
      </c>
      <c r="Y101" s="44">
        <v>0</v>
      </c>
      <c r="Z101" s="44">
        <v>0</v>
      </c>
      <c r="AA101" s="44">
        <v>0</v>
      </c>
      <c r="AB101" s="44"/>
      <c r="AC101" s="50">
        <v>20</v>
      </c>
      <c r="AD101" s="50">
        <v>0</v>
      </c>
      <c r="AE101" s="33" t="s">
        <v>644</v>
      </c>
      <c r="AF101" s="33" t="s">
        <v>618</v>
      </c>
      <c r="AG101" s="21" t="s">
        <v>168</v>
      </c>
      <c r="AH101" s="21" t="s">
        <v>1117</v>
      </c>
      <c r="AI101" s="58" t="s">
        <v>438</v>
      </c>
      <c r="AJ101" s="21" t="s">
        <v>439</v>
      </c>
      <c r="AK101" s="21" t="s">
        <v>82</v>
      </c>
      <c r="AL101" s="21" t="s">
        <v>543</v>
      </c>
      <c r="AM101" s="21" t="s">
        <v>458</v>
      </c>
      <c r="AN101" s="21" t="s">
        <v>203</v>
      </c>
      <c r="AO101" s="133"/>
      <c r="AP101" s="21"/>
      <c r="AQ101" s="20" t="s">
        <v>1079</v>
      </c>
      <c r="AR101" s="20"/>
      <c r="AS101" s="20"/>
      <c r="AT101" s="20"/>
      <c r="AU101" s="152" t="str">
        <f>AI101</f>
        <v>水利局</v>
      </c>
      <c r="AV101" s="128"/>
    </row>
    <row r="102" s="3" customFormat="1" ht="18" customHeight="1" spans="1:48">
      <c r="A102" s="155"/>
      <c r="B102" s="190" t="s">
        <v>660</v>
      </c>
      <c r="C102" s="190"/>
      <c r="D102" s="191"/>
      <c r="E102" s="191"/>
      <c r="F102" s="190"/>
      <c r="G102" s="191"/>
      <c r="H102" s="191"/>
      <c r="I102" s="190"/>
      <c r="J102" s="166">
        <v>0</v>
      </c>
      <c r="K102" s="166">
        <v>0</v>
      </c>
      <c r="L102" s="166">
        <v>0</v>
      </c>
      <c r="M102" s="166">
        <v>0</v>
      </c>
      <c r="N102" s="166">
        <v>0</v>
      </c>
      <c r="O102" s="166">
        <v>0</v>
      </c>
      <c r="P102" s="166">
        <v>0</v>
      </c>
      <c r="Q102" s="166">
        <v>0</v>
      </c>
      <c r="R102" s="166">
        <v>0</v>
      </c>
      <c r="S102" s="166">
        <v>0</v>
      </c>
      <c r="T102" s="166">
        <v>0</v>
      </c>
      <c r="U102" s="166">
        <v>0</v>
      </c>
      <c r="V102" s="166">
        <v>0</v>
      </c>
      <c r="W102" s="166">
        <v>0</v>
      </c>
      <c r="X102" s="166">
        <v>0</v>
      </c>
      <c r="Y102" s="166">
        <v>0</v>
      </c>
      <c r="Z102" s="166">
        <v>0</v>
      </c>
      <c r="AA102" s="166">
        <v>0</v>
      </c>
      <c r="AB102" s="166"/>
      <c r="AC102" s="166">
        <v>0</v>
      </c>
      <c r="AD102" s="166">
        <v>0</v>
      </c>
      <c r="AE102" s="205"/>
      <c r="AF102" s="205"/>
      <c r="AG102" s="201"/>
      <c r="AH102" s="201"/>
      <c r="AI102" s="206"/>
      <c r="AJ102" s="201"/>
      <c r="AK102" s="201"/>
      <c r="AL102" s="201"/>
      <c r="AM102" s="175"/>
      <c r="AN102" s="163"/>
      <c r="AO102" s="178"/>
      <c r="AP102" s="163"/>
      <c r="AQ102" s="178"/>
      <c r="AR102" s="178"/>
      <c r="AS102" s="178"/>
      <c r="AT102" s="178"/>
      <c r="AU102" s="178"/>
      <c r="AV102" s="178"/>
    </row>
    <row r="103" s="3" customFormat="1" ht="18" customHeight="1" spans="1:48">
      <c r="A103" s="155"/>
      <c r="B103" s="190" t="s">
        <v>661</v>
      </c>
      <c r="C103" s="190"/>
      <c r="D103" s="191"/>
      <c r="E103" s="191"/>
      <c r="F103" s="190"/>
      <c r="G103" s="191"/>
      <c r="H103" s="191"/>
      <c r="I103" s="190"/>
      <c r="J103" s="166">
        <v>0</v>
      </c>
      <c r="K103" s="166">
        <v>0</v>
      </c>
      <c r="L103" s="166">
        <v>0</v>
      </c>
      <c r="M103" s="166">
        <v>0</v>
      </c>
      <c r="N103" s="166">
        <v>0</v>
      </c>
      <c r="O103" s="166">
        <v>0</v>
      </c>
      <c r="P103" s="166">
        <v>0</v>
      </c>
      <c r="Q103" s="166">
        <v>0</v>
      </c>
      <c r="R103" s="166">
        <v>0</v>
      </c>
      <c r="S103" s="166">
        <v>0</v>
      </c>
      <c r="T103" s="166">
        <v>0</v>
      </c>
      <c r="U103" s="166">
        <v>0</v>
      </c>
      <c r="V103" s="166">
        <v>0</v>
      </c>
      <c r="W103" s="166">
        <v>0</v>
      </c>
      <c r="X103" s="166">
        <v>0</v>
      </c>
      <c r="Y103" s="166">
        <v>0</v>
      </c>
      <c r="Z103" s="166">
        <v>0</v>
      </c>
      <c r="AA103" s="166">
        <v>0</v>
      </c>
      <c r="AB103" s="166"/>
      <c r="AC103" s="166">
        <v>0</v>
      </c>
      <c r="AD103" s="166">
        <v>0</v>
      </c>
      <c r="AE103" s="205"/>
      <c r="AF103" s="205"/>
      <c r="AG103" s="201"/>
      <c r="AH103" s="201"/>
      <c r="AI103" s="206"/>
      <c r="AJ103" s="201"/>
      <c r="AK103" s="201"/>
      <c r="AL103" s="201"/>
      <c r="AM103" s="175"/>
      <c r="AN103" s="163"/>
      <c r="AO103" s="178"/>
      <c r="AP103" s="163"/>
      <c r="AQ103" s="178"/>
      <c r="AR103" s="178"/>
      <c r="AS103" s="178"/>
      <c r="AT103" s="178"/>
      <c r="AU103" s="178"/>
      <c r="AV103" s="178"/>
    </row>
    <row r="104" s="3" customFormat="1" ht="18" customHeight="1" spans="1:48">
      <c r="A104" s="155"/>
      <c r="B104" s="190" t="s">
        <v>662</v>
      </c>
      <c r="C104" s="190"/>
      <c r="D104" s="191"/>
      <c r="E104" s="191"/>
      <c r="F104" s="190"/>
      <c r="G104" s="191"/>
      <c r="H104" s="191"/>
      <c r="I104" s="190"/>
      <c r="J104" s="166">
        <v>0</v>
      </c>
      <c r="K104" s="166">
        <v>0</v>
      </c>
      <c r="L104" s="166">
        <v>0</v>
      </c>
      <c r="M104" s="166">
        <v>0</v>
      </c>
      <c r="N104" s="166">
        <v>0</v>
      </c>
      <c r="O104" s="166">
        <v>0</v>
      </c>
      <c r="P104" s="166">
        <v>0</v>
      </c>
      <c r="Q104" s="166">
        <v>0</v>
      </c>
      <c r="R104" s="166">
        <v>0</v>
      </c>
      <c r="S104" s="166">
        <v>0</v>
      </c>
      <c r="T104" s="166">
        <v>0</v>
      </c>
      <c r="U104" s="166">
        <v>0</v>
      </c>
      <c r="V104" s="166">
        <v>0</v>
      </c>
      <c r="W104" s="166">
        <v>0</v>
      </c>
      <c r="X104" s="166">
        <v>0</v>
      </c>
      <c r="Y104" s="166">
        <v>0</v>
      </c>
      <c r="Z104" s="166">
        <v>0</v>
      </c>
      <c r="AA104" s="166">
        <v>0</v>
      </c>
      <c r="AB104" s="166"/>
      <c r="AC104" s="166" t="e">
        <f>SUM(#REF!)</f>
        <v>#REF!</v>
      </c>
      <c r="AD104" s="166" t="e">
        <f>SUM(#REF!)</f>
        <v>#REF!</v>
      </c>
      <c r="AE104" s="205"/>
      <c r="AF104" s="205"/>
      <c r="AG104" s="201"/>
      <c r="AH104" s="201"/>
      <c r="AI104" s="206"/>
      <c r="AJ104" s="201"/>
      <c r="AK104" s="201"/>
      <c r="AL104" s="201"/>
      <c r="AM104" s="175"/>
      <c r="AN104" s="163"/>
      <c r="AO104" s="178"/>
      <c r="AP104" s="163"/>
      <c r="AQ104" s="178"/>
      <c r="AR104" s="178"/>
      <c r="AS104" s="178"/>
      <c r="AT104" s="178"/>
      <c r="AU104" s="178"/>
      <c r="AV104" s="178"/>
    </row>
    <row r="105" s="3" customFormat="1" ht="18" customHeight="1" spans="1:48">
      <c r="A105" s="155"/>
      <c r="B105" s="190" t="s">
        <v>690</v>
      </c>
      <c r="C105" s="190"/>
      <c r="D105" s="191"/>
      <c r="E105" s="191"/>
      <c r="F105" s="190"/>
      <c r="G105" s="191"/>
      <c r="H105" s="191"/>
      <c r="I105" s="190"/>
      <c r="J105" s="166">
        <v>0</v>
      </c>
      <c r="K105" s="166">
        <v>0</v>
      </c>
      <c r="L105" s="166">
        <v>0</v>
      </c>
      <c r="M105" s="166">
        <v>0</v>
      </c>
      <c r="N105" s="166">
        <v>0</v>
      </c>
      <c r="O105" s="166">
        <v>0</v>
      </c>
      <c r="P105" s="166">
        <v>0</v>
      </c>
      <c r="Q105" s="166">
        <v>0</v>
      </c>
      <c r="R105" s="166">
        <v>0</v>
      </c>
      <c r="S105" s="166">
        <v>0</v>
      </c>
      <c r="T105" s="166">
        <v>0</v>
      </c>
      <c r="U105" s="166">
        <v>0</v>
      </c>
      <c r="V105" s="166">
        <v>0</v>
      </c>
      <c r="W105" s="166">
        <v>0</v>
      </c>
      <c r="X105" s="166">
        <v>0</v>
      </c>
      <c r="Y105" s="166">
        <v>0</v>
      </c>
      <c r="Z105" s="166">
        <v>0</v>
      </c>
      <c r="AA105" s="166">
        <v>0</v>
      </c>
      <c r="AB105" s="166"/>
      <c r="AC105" s="166">
        <v>0</v>
      </c>
      <c r="AD105" s="166">
        <v>0</v>
      </c>
      <c r="AE105" s="205"/>
      <c r="AF105" s="205"/>
      <c r="AG105" s="201"/>
      <c r="AH105" s="201"/>
      <c r="AI105" s="206"/>
      <c r="AJ105" s="201"/>
      <c r="AK105" s="201"/>
      <c r="AL105" s="201"/>
      <c r="AM105" s="175"/>
      <c r="AN105" s="163"/>
      <c r="AO105" s="178"/>
      <c r="AP105" s="163"/>
      <c r="AQ105" s="178"/>
      <c r="AR105" s="178"/>
      <c r="AS105" s="178"/>
      <c r="AT105" s="178"/>
      <c r="AU105" s="178"/>
      <c r="AV105" s="178"/>
    </row>
    <row r="106" s="3" customFormat="1" ht="18" customHeight="1" spans="1:48">
      <c r="A106" s="155"/>
      <c r="B106" s="190" t="s">
        <v>691</v>
      </c>
      <c r="C106" s="190"/>
      <c r="D106" s="190"/>
      <c r="E106" s="191"/>
      <c r="F106" s="190"/>
      <c r="G106" s="190"/>
      <c r="H106" s="191"/>
      <c r="I106" s="190"/>
      <c r="J106" s="166">
        <f t="shared" ref="J106:AA106" si="29">SUM(J107:J109)</f>
        <v>0</v>
      </c>
      <c r="K106" s="166">
        <f t="shared" si="29"/>
        <v>0</v>
      </c>
      <c r="L106" s="166">
        <f t="shared" si="29"/>
        <v>3</v>
      </c>
      <c r="M106" s="166">
        <f t="shared" si="29"/>
        <v>0</v>
      </c>
      <c r="N106" s="166">
        <f t="shared" si="29"/>
        <v>0</v>
      </c>
      <c r="O106" s="166">
        <f t="shared" si="29"/>
        <v>0</v>
      </c>
      <c r="P106" s="166">
        <f t="shared" si="29"/>
        <v>0</v>
      </c>
      <c r="Q106" s="166">
        <f t="shared" si="29"/>
        <v>0</v>
      </c>
      <c r="R106" s="166">
        <f t="shared" si="29"/>
        <v>3275</v>
      </c>
      <c r="S106" s="166">
        <f t="shared" si="29"/>
        <v>0</v>
      </c>
      <c r="T106" s="166">
        <f t="shared" si="29"/>
        <v>0</v>
      </c>
      <c r="U106" s="166">
        <f t="shared" si="29"/>
        <v>1898.7</v>
      </c>
      <c r="V106" s="166">
        <f t="shared" si="29"/>
        <v>950</v>
      </c>
      <c r="W106" s="166">
        <f t="shared" si="29"/>
        <v>0</v>
      </c>
      <c r="X106" s="166">
        <f t="shared" si="29"/>
        <v>948.7</v>
      </c>
      <c r="Y106" s="166">
        <f t="shared" si="29"/>
        <v>0</v>
      </c>
      <c r="Z106" s="166">
        <f t="shared" si="29"/>
        <v>0</v>
      </c>
      <c r="AA106" s="166">
        <f t="shared" si="29"/>
        <v>0</v>
      </c>
      <c r="AB106" s="166"/>
      <c r="AC106" s="166">
        <f>SUM(AC107:AC109)</f>
        <v>948</v>
      </c>
      <c r="AD106" s="166">
        <f>SUM(AD107:AD109)</f>
        <v>389</v>
      </c>
      <c r="AE106" s="205"/>
      <c r="AF106" s="205"/>
      <c r="AG106" s="201"/>
      <c r="AH106" s="201"/>
      <c r="AI106" s="206"/>
      <c r="AJ106" s="201"/>
      <c r="AK106" s="201"/>
      <c r="AL106" s="201"/>
      <c r="AM106" s="175"/>
      <c r="AN106" s="163"/>
      <c r="AO106" s="178"/>
      <c r="AP106" s="163"/>
      <c r="AQ106" s="178"/>
      <c r="AR106" s="178"/>
      <c r="AS106" s="178"/>
      <c r="AT106" s="178"/>
      <c r="AU106" s="178"/>
      <c r="AV106" s="178"/>
    </row>
    <row r="107" s="1" customFormat="1" ht="56.25" spans="1:48">
      <c r="A107" s="20">
        <v>46</v>
      </c>
      <c r="B107" s="20" t="s">
        <v>692</v>
      </c>
      <c r="C107" s="20">
        <v>2022</v>
      </c>
      <c r="D107" s="21" t="s">
        <v>43</v>
      </c>
      <c r="E107" s="21" t="s">
        <v>693</v>
      </c>
      <c r="F107" s="21" t="s">
        <v>45</v>
      </c>
      <c r="G107" s="22" t="s">
        <v>1074</v>
      </c>
      <c r="H107" s="21" t="s">
        <v>621</v>
      </c>
      <c r="I107" s="33" t="s">
        <v>694</v>
      </c>
      <c r="J107" s="21"/>
      <c r="K107" s="21"/>
      <c r="L107" s="21">
        <v>1</v>
      </c>
      <c r="M107" s="21"/>
      <c r="N107" s="21"/>
      <c r="O107" s="21"/>
      <c r="P107" s="21"/>
      <c r="Q107" s="21"/>
      <c r="R107" s="22">
        <v>1925</v>
      </c>
      <c r="S107" s="21" t="s">
        <v>200</v>
      </c>
      <c r="T107" s="21" t="s">
        <v>201</v>
      </c>
      <c r="U107" s="44">
        <v>160</v>
      </c>
      <c r="V107" s="44">
        <v>0</v>
      </c>
      <c r="W107" s="44">
        <v>0</v>
      </c>
      <c r="X107" s="44">
        <v>160</v>
      </c>
      <c r="Y107" s="44">
        <v>0</v>
      </c>
      <c r="Z107" s="44">
        <v>0</v>
      </c>
      <c r="AA107" s="44">
        <v>0</v>
      </c>
      <c r="AB107" s="44"/>
      <c r="AC107" s="50">
        <v>550</v>
      </c>
      <c r="AD107" s="50">
        <v>241</v>
      </c>
      <c r="AE107" s="33" t="s">
        <v>695</v>
      </c>
      <c r="AF107" s="33" t="s">
        <v>696</v>
      </c>
      <c r="AG107" s="21" t="s">
        <v>200</v>
      </c>
      <c r="AH107" s="21" t="s">
        <v>201</v>
      </c>
      <c r="AI107" s="58" t="s">
        <v>52</v>
      </c>
      <c r="AJ107" s="21" t="s">
        <v>53</v>
      </c>
      <c r="AK107" s="21" t="s">
        <v>1073</v>
      </c>
      <c r="AL107" s="21" t="s">
        <v>543</v>
      </c>
      <c r="AM107" s="66" t="s">
        <v>438</v>
      </c>
      <c r="AN107" s="66" t="s">
        <v>56</v>
      </c>
      <c r="AO107" s="133" t="s">
        <v>1112</v>
      </c>
      <c r="AP107" s="66"/>
      <c r="AQ107" s="20" t="s">
        <v>1079</v>
      </c>
      <c r="AR107" s="20"/>
      <c r="AS107" s="20"/>
      <c r="AT107" s="20"/>
      <c r="AU107" s="152" t="str">
        <f>AI107</f>
        <v>林业和草原局</v>
      </c>
      <c r="AV107" s="128"/>
    </row>
    <row r="108" s="74" customFormat="1" ht="45" spans="1:48">
      <c r="A108" s="20">
        <v>47</v>
      </c>
      <c r="B108" s="152" t="s">
        <v>697</v>
      </c>
      <c r="C108" s="152">
        <v>2022</v>
      </c>
      <c r="D108" s="21" t="s">
        <v>430</v>
      </c>
      <c r="E108" s="248" t="s">
        <v>698</v>
      </c>
      <c r="F108" s="58" t="s">
        <v>45</v>
      </c>
      <c r="G108" s="114" t="s">
        <v>1074</v>
      </c>
      <c r="H108" s="58" t="s">
        <v>224</v>
      </c>
      <c r="I108" s="117" t="s">
        <v>1507</v>
      </c>
      <c r="J108" s="21"/>
      <c r="K108" s="21"/>
      <c r="L108" s="21">
        <v>1</v>
      </c>
      <c r="M108" s="21"/>
      <c r="N108" s="21"/>
      <c r="O108" s="21"/>
      <c r="P108" s="21"/>
      <c r="Q108" s="21"/>
      <c r="R108" s="22">
        <v>1197</v>
      </c>
      <c r="S108" s="58" t="s">
        <v>438</v>
      </c>
      <c r="T108" s="58" t="s">
        <v>439</v>
      </c>
      <c r="U108" s="115">
        <v>1608.7</v>
      </c>
      <c r="V108" s="115">
        <v>820</v>
      </c>
      <c r="W108" s="115">
        <v>0</v>
      </c>
      <c r="X108" s="115">
        <f>U108-V108</f>
        <v>788.7</v>
      </c>
      <c r="Y108" s="115">
        <v>0</v>
      </c>
      <c r="Z108" s="115">
        <v>0</v>
      </c>
      <c r="AA108" s="115">
        <v>0</v>
      </c>
      <c r="AB108" s="115"/>
      <c r="AC108" s="141">
        <v>342</v>
      </c>
      <c r="AD108" s="141">
        <v>113</v>
      </c>
      <c r="AE108" s="117" t="s">
        <v>1508</v>
      </c>
      <c r="AF108" s="117" t="s">
        <v>701</v>
      </c>
      <c r="AG108" s="21" t="s">
        <v>1154</v>
      </c>
      <c r="AH108" s="21" t="s">
        <v>1155</v>
      </c>
      <c r="AI108" s="58" t="s">
        <v>438</v>
      </c>
      <c r="AJ108" s="21" t="s">
        <v>439</v>
      </c>
      <c r="AK108" s="21" t="s">
        <v>82</v>
      </c>
      <c r="AL108" s="21" t="s">
        <v>543</v>
      </c>
      <c r="AM108" s="66" t="s">
        <v>215</v>
      </c>
      <c r="AN108" s="66" t="s">
        <v>56</v>
      </c>
      <c r="AO108" s="21" t="s">
        <v>1112</v>
      </c>
      <c r="AP108" s="66"/>
      <c r="AQ108" s="152" t="s">
        <v>1079</v>
      </c>
      <c r="AR108" s="152" t="s">
        <v>1079</v>
      </c>
      <c r="AS108" s="152" t="s">
        <v>1079</v>
      </c>
      <c r="AT108" s="152"/>
      <c r="AU108" s="152" t="str">
        <f>AI108</f>
        <v>水利局</v>
      </c>
      <c r="AV108" s="128" t="s">
        <v>1168</v>
      </c>
    </row>
    <row r="109" s="1" customFormat="1" ht="57" customHeight="1" spans="1:48">
      <c r="A109" s="20">
        <v>48</v>
      </c>
      <c r="B109" s="20" t="s">
        <v>1510</v>
      </c>
      <c r="C109" s="20">
        <v>2022</v>
      </c>
      <c r="D109" s="21" t="s">
        <v>430</v>
      </c>
      <c r="E109" s="264" t="s">
        <v>1511</v>
      </c>
      <c r="F109" s="21" t="s">
        <v>45</v>
      </c>
      <c r="G109" s="22" t="s">
        <v>1074</v>
      </c>
      <c r="H109" s="21" t="s">
        <v>425</v>
      </c>
      <c r="I109" s="33" t="s">
        <v>1512</v>
      </c>
      <c r="J109" s="21"/>
      <c r="K109" s="21"/>
      <c r="L109" s="21">
        <v>1</v>
      </c>
      <c r="M109" s="21"/>
      <c r="N109" s="21"/>
      <c r="O109" s="21"/>
      <c r="P109" s="21"/>
      <c r="Q109" s="21"/>
      <c r="R109" s="22">
        <v>153</v>
      </c>
      <c r="S109" s="21" t="s">
        <v>200</v>
      </c>
      <c r="T109" s="21" t="s">
        <v>201</v>
      </c>
      <c r="U109" s="44">
        <v>130</v>
      </c>
      <c r="V109" s="44">
        <v>130</v>
      </c>
      <c r="W109" s="44">
        <v>0</v>
      </c>
      <c r="X109" s="44">
        <v>0</v>
      </c>
      <c r="Y109" s="44">
        <v>0</v>
      </c>
      <c r="Z109" s="44">
        <v>0</v>
      </c>
      <c r="AA109" s="44">
        <v>0</v>
      </c>
      <c r="AB109" s="44"/>
      <c r="AC109" s="50">
        <v>56</v>
      </c>
      <c r="AD109" s="50">
        <v>35</v>
      </c>
      <c r="AE109" s="33" t="s">
        <v>1513</v>
      </c>
      <c r="AF109" s="33" t="s">
        <v>715</v>
      </c>
      <c r="AG109" s="21" t="s">
        <v>200</v>
      </c>
      <c r="AH109" s="21" t="s">
        <v>201</v>
      </c>
      <c r="AI109" s="58" t="s">
        <v>438</v>
      </c>
      <c r="AJ109" s="21" t="s">
        <v>439</v>
      </c>
      <c r="AK109" s="21" t="s">
        <v>82</v>
      </c>
      <c r="AL109" s="21" t="s">
        <v>543</v>
      </c>
      <c r="AM109" s="66" t="s">
        <v>438</v>
      </c>
      <c r="AN109" s="21"/>
      <c r="AO109" s="133"/>
      <c r="AP109" s="21"/>
      <c r="AQ109" s="20" t="s">
        <v>1079</v>
      </c>
      <c r="AR109" s="152" t="s">
        <v>1079</v>
      </c>
      <c r="AS109" s="20"/>
      <c r="AT109" s="20" t="s">
        <v>1514</v>
      </c>
      <c r="AU109" s="152" t="str">
        <f>AI109</f>
        <v>水利局</v>
      </c>
      <c r="AV109" s="128"/>
    </row>
    <row r="110" s="3" customFormat="1" ht="18" customHeight="1" spans="1:48">
      <c r="A110" s="155"/>
      <c r="B110" s="190" t="s">
        <v>716</v>
      </c>
      <c r="C110" s="190"/>
      <c r="D110" s="191"/>
      <c r="E110" s="191"/>
      <c r="F110" s="190"/>
      <c r="G110" s="191"/>
      <c r="H110" s="191"/>
      <c r="I110" s="190"/>
      <c r="J110" s="166">
        <v>0</v>
      </c>
      <c r="K110" s="166">
        <v>0</v>
      </c>
      <c r="L110" s="166">
        <v>0</v>
      </c>
      <c r="M110" s="166">
        <v>0</v>
      </c>
      <c r="N110" s="166">
        <v>0</v>
      </c>
      <c r="O110" s="166">
        <v>0</v>
      </c>
      <c r="P110" s="166">
        <v>0</v>
      </c>
      <c r="Q110" s="166">
        <v>0</v>
      </c>
      <c r="R110" s="166">
        <v>0</v>
      </c>
      <c r="S110" s="166">
        <v>0</v>
      </c>
      <c r="T110" s="166">
        <v>0</v>
      </c>
      <c r="U110" s="166">
        <v>0</v>
      </c>
      <c r="V110" s="166">
        <v>0</v>
      </c>
      <c r="W110" s="166">
        <v>0</v>
      </c>
      <c r="X110" s="166">
        <v>0</v>
      </c>
      <c r="Y110" s="166">
        <v>0</v>
      </c>
      <c r="Z110" s="166">
        <v>0</v>
      </c>
      <c r="AA110" s="166">
        <v>0</v>
      </c>
      <c r="AB110" s="166"/>
      <c r="AC110" s="166">
        <v>0</v>
      </c>
      <c r="AD110" s="166">
        <v>0</v>
      </c>
      <c r="AE110" s="205"/>
      <c r="AF110" s="205"/>
      <c r="AG110" s="201"/>
      <c r="AH110" s="201"/>
      <c r="AI110" s="206"/>
      <c r="AJ110" s="201"/>
      <c r="AK110" s="201"/>
      <c r="AL110" s="201"/>
      <c r="AM110" s="175"/>
      <c r="AN110" s="163"/>
      <c r="AO110" s="178"/>
      <c r="AP110" s="163"/>
      <c r="AQ110" s="178"/>
      <c r="AR110" s="178"/>
      <c r="AS110" s="178"/>
      <c r="AT110" s="178"/>
      <c r="AU110" s="178"/>
      <c r="AV110" s="178"/>
    </row>
    <row r="111" s="3" customFormat="1" ht="18" customHeight="1" spans="1:48">
      <c r="A111" s="155"/>
      <c r="B111" s="190" t="s">
        <v>717</v>
      </c>
      <c r="C111" s="190"/>
      <c r="D111" s="191"/>
      <c r="E111" s="191"/>
      <c r="F111" s="190"/>
      <c r="G111" s="191"/>
      <c r="H111" s="191"/>
      <c r="I111" s="190"/>
      <c r="J111" s="166">
        <f t="shared" ref="J111:AA111" si="30">J112+J114+J118+J120</f>
        <v>0</v>
      </c>
      <c r="K111" s="166">
        <f t="shared" si="30"/>
        <v>0</v>
      </c>
      <c r="L111" s="166">
        <f t="shared" si="30"/>
        <v>16</v>
      </c>
      <c r="M111" s="166">
        <f t="shared" si="30"/>
        <v>0</v>
      </c>
      <c r="N111" s="166">
        <f t="shared" si="30"/>
        <v>0</v>
      </c>
      <c r="O111" s="166">
        <f t="shared" si="30"/>
        <v>0</v>
      </c>
      <c r="P111" s="166">
        <f t="shared" si="30"/>
        <v>0</v>
      </c>
      <c r="Q111" s="166">
        <f t="shared" si="30"/>
        <v>0</v>
      </c>
      <c r="R111" s="166">
        <f t="shared" si="30"/>
        <v>36221</v>
      </c>
      <c r="S111" s="166">
        <f t="shared" si="30"/>
        <v>0</v>
      </c>
      <c r="T111" s="166">
        <f t="shared" si="30"/>
        <v>0</v>
      </c>
      <c r="U111" s="166">
        <f t="shared" si="30"/>
        <v>5361.15</v>
      </c>
      <c r="V111" s="166">
        <f t="shared" si="30"/>
        <v>50</v>
      </c>
      <c r="W111" s="166">
        <f t="shared" si="30"/>
        <v>1530</v>
      </c>
      <c r="X111" s="166">
        <f t="shared" si="30"/>
        <v>3631.15</v>
      </c>
      <c r="Y111" s="166">
        <f t="shared" si="30"/>
        <v>0</v>
      </c>
      <c r="Z111" s="166">
        <f t="shared" si="30"/>
        <v>0</v>
      </c>
      <c r="AA111" s="166">
        <f t="shared" si="30"/>
        <v>150</v>
      </c>
      <c r="AB111" s="166"/>
      <c r="AC111" s="166">
        <f>AC112+AC114+AC118+AC120</f>
        <v>9452</v>
      </c>
      <c r="AD111" s="166">
        <f>AD112+AD114+AD118+AD120</f>
        <v>4100</v>
      </c>
      <c r="AE111" s="205"/>
      <c r="AF111" s="205"/>
      <c r="AG111" s="201"/>
      <c r="AH111" s="201"/>
      <c r="AI111" s="206"/>
      <c r="AJ111" s="201"/>
      <c r="AK111" s="201"/>
      <c r="AL111" s="201"/>
      <c r="AM111" s="175"/>
      <c r="AN111" s="163"/>
      <c r="AO111" s="178"/>
      <c r="AP111" s="163"/>
      <c r="AQ111" s="178"/>
      <c r="AR111" s="178"/>
      <c r="AS111" s="178"/>
      <c r="AT111" s="178"/>
      <c r="AU111" s="178"/>
      <c r="AV111" s="178"/>
    </row>
    <row r="112" s="3" customFormat="1" ht="18" customHeight="1" spans="1:48">
      <c r="A112" s="155"/>
      <c r="B112" s="190" t="s">
        <v>718</v>
      </c>
      <c r="C112" s="190"/>
      <c r="D112" s="191"/>
      <c r="E112" s="191"/>
      <c r="F112" s="190"/>
      <c r="G112" s="191"/>
      <c r="H112" s="191"/>
      <c r="I112" s="190"/>
      <c r="J112" s="166">
        <f t="shared" ref="J112:AA112" si="31">SUM(J113:J113)</f>
        <v>0</v>
      </c>
      <c r="K112" s="166">
        <f t="shared" si="31"/>
        <v>0</v>
      </c>
      <c r="L112" s="166">
        <f t="shared" si="31"/>
        <v>1</v>
      </c>
      <c r="M112" s="166">
        <f t="shared" si="31"/>
        <v>0</v>
      </c>
      <c r="N112" s="166">
        <f t="shared" si="31"/>
        <v>0</v>
      </c>
      <c r="O112" s="166">
        <f t="shared" si="31"/>
        <v>0</v>
      </c>
      <c r="P112" s="166">
        <f t="shared" si="31"/>
        <v>0</v>
      </c>
      <c r="Q112" s="166">
        <f t="shared" si="31"/>
        <v>0</v>
      </c>
      <c r="R112" s="166">
        <f t="shared" si="31"/>
        <v>3693</v>
      </c>
      <c r="S112" s="166">
        <f t="shared" si="31"/>
        <v>0</v>
      </c>
      <c r="T112" s="166">
        <f t="shared" si="31"/>
        <v>0</v>
      </c>
      <c r="U112" s="166">
        <f t="shared" si="31"/>
        <v>50</v>
      </c>
      <c r="V112" s="166">
        <f t="shared" si="31"/>
        <v>50</v>
      </c>
      <c r="W112" s="166">
        <f t="shared" si="31"/>
        <v>0</v>
      </c>
      <c r="X112" s="166">
        <f t="shared" si="31"/>
        <v>0</v>
      </c>
      <c r="Y112" s="166">
        <f t="shared" si="31"/>
        <v>0</v>
      </c>
      <c r="Z112" s="166">
        <f t="shared" si="31"/>
        <v>0</v>
      </c>
      <c r="AA112" s="166">
        <f t="shared" si="31"/>
        <v>0</v>
      </c>
      <c r="AB112" s="166"/>
      <c r="AC112" s="166">
        <f>SUM(AC113:AC113)</f>
        <v>1055</v>
      </c>
      <c r="AD112" s="166">
        <f>SUM(AD113:AD113)</f>
        <v>743</v>
      </c>
      <c r="AE112" s="205"/>
      <c r="AF112" s="205"/>
      <c r="AG112" s="201"/>
      <c r="AH112" s="201"/>
      <c r="AI112" s="206"/>
      <c r="AJ112" s="201"/>
      <c r="AK112" s="201"/>
      <c r="AL112" s="201"/>
      <c r="AM112" s="175"/>
      <c r="AN112" s="163"/>
      <c r="AO112" s="178"/>
      <c r="AP112" s="163"/>
      <c r="AQ112" s="178"/>
      <c r="AR112" s="178"/>
      <c r="AS112" s="178"/>
      <c r="AT112" s="178"/>
      <c r="AU112" s="178"/>
      <c r="AV112" s="178"/>
    </row>
    <row r="113" s="1" customFormat="1" ht="56.25" spans="1:48">
      <c r="A113" s="20">
        <v>49</v>
      </c>
      <c r="B113" s="20" t="s">
        <v>719</v>
      </c>
      <c r="C113" s="20">
        <v>2022</v>
      </c>
      <c r="D113" s="23" t="s">
        <v>720</v>
      </c>
      <c r="E113" s="23" t="s">
        <v>721</v>
      </c>
      <c r="F113" s="23" t="s">
        <v>45</v>
      </c>
      <c r="G113" s="21" t="s">
        <v>1074</v>
      </c>
      <c r="H113" s="23" t="s">
        <v>285</v>
      </c>
      <c r="I113" s="35" t="s">
        <v>722</v>
      </c>
      <c r="J113" s="23"/>
      <c r="K113" s="23"/>
      <c r="L113" s="23">
        <v>1</v>
      </c>
      <c r="M113" s="23"/>
      <c r="N113" s="23"/>
      <c r="O113" s="23"/>
      <c r="P113" s="23"/>
      <c r="Q113" s="23"/>
      <c r="R113" s="22">
        <v>3693</v>
      </c>
      <c r="S113" s="22" t="s">
        <v>50</v>
      </c>
      <c r="T113" s="21" t="s">
        <v>51</v>
      </c>
      <c r="U113" s="44">
        <v>50</v>
      </c>
      <c r="V113" s="44">
        <v>50</v>
      </c>
      <c r="W113" s="44">
        <v>0</v>
      </c>
      <c r="X113" s="44">
        <v>0</v>
      </c>
      <c r="Y113" s="44">
        <v>0</v>
      </c>
      <c r="Z113" s="44">
        <v>0</v>
      </c>
      <c r="AA113" s="44">
        <v>0</v>
      </c>
      <c r="AB113" s="44"/>
      <c r="AC113" s="50">
        <v>1055</v>
      </c>
      <c r="AD113" s="50">
        <v>743</v>
      </c>
      <c r="AE113" s="35" t="s">
        <v>723</v>
      </c>
      <c r="AF113" s="35" t="s">
        <v>724</v>
      </c>
      <c r="AG113" s="22" t="s">
        <v>50</v>
      </c>
      <c r="AH113" s="21" t="s">
        <v>51</v>
      </c>
      <c r="AI113" s="58" t="s">
        <v>80</v>
      </c>
      <c r="AJ113" s="21" t="s">
        <v>81</v>
      </c>
      <c r="AK113" s="21" t="s">
        <v>82</v>
      </c>
      <c r="AL113" s="21" t="s">
        <v>725</v>
      </c>
      <c r="AM113" s="21" t="s">
        <v>131</v>
      </c>
      <c r="AN113" s="21" t="s">
        <v>280</v>
      </c>
      <c r="AO113" s="265"/>
      <c r="AP113" s="21"/>
      <c r="AQ113" s="20" t="s">
        <v>1079</v>
      </c>
      <c r="AR113" s="20" t="s">
        <v>1079</v>
      </c>
      <c r="AS113" s="158" t="s">
        <v>1079</v>
      </c>
      <c r="AT113" s="20"/>
      <c r="AU113" s="152" t="str">
        <f>AI113</f>
        <v>农业农村局</v>
      </c>
      <c r="AV113" s="133" t="s">
        <v>1080</v>
      </c>
    </row>
    <row r="114" s="3" customFormat="1" ht="18" customHeight="1" spans="1:48">
      <c r="A114" s="155"/>
      <c r="B114" s="190" t="s">
        <v>726</v>
      </c>
      <c r="C114" s="190"/>
      <c r="D114" s="191"/>
      <c r="E114" s="191"/>
      <c r="F114" s="190"/>
      <c r="G114" s="191"/>
      <c r="H114" s="191"/>
      <c r="I114" s="190"/>
      <c r="J114" s="166">
        <f t="shared" ref="J114:AA114" si="32">SUM(J115:J117)</f>
        <v>0</v>
      </c>
      <c r="K114" s="166">
        <f t="shared" si="32"/>
        <v>0</v>
      </c>
      <c r="L114" s="166">
        <f t="shared" si="32"/>
        <v>3</v>
      </c>
      <c r="M114" s="166">
        <f t="shared" si="32"/>
        <v>0</v>
      </c>
      <c r="N114" s="166">
        <f t="shared" si="32"/>
        <v>0</v>
      </c>
      <c r="O114" s="166">
        <f t="shared" si="32"/>
        <v>0</v>
      </c>
      <c r="P114" s="166">
        <f t="shared" si="32"/>
        <v>0</v>
      </c>
      <c r="Q114" s="166">
        <f t="shared" si="32"/>
        <v>0</v>
      </c>
      <c r="R114" s="166">
        <f t="shared" si="32"/>
        <v>4555</v>
      </c>
      <c r="S114" s="166">
        <f t="shared" si="32"/>
        <v>0</v>
      </c>
      <c r="T114" s="166">
        <f t="shared" si="32"/>
        <v>0</v>
      </c>
      <c r="U114" s="166">
        <f t="shared" si="32"/>
        <v>1030</v>
      </c>
      <c r="V114" s="166">
        <f t="shared" si="32"/>
        <v>0</v>
      </c>
      <c r="W114" s="166">
        <f t="shared" si="32"/>
        <v>1030</v>
      </c>
      <c r="X114" s="166">
        <f t="shared" si="32"/>
        <v>0</v>
      </c>
      <c r="Y114" s="166">
        <f t="shared" si="32"/>
        <v>0</v>
      </c>
      <c r="Z114" s="166">
        <f t="shared" si="32"/>
        <v>0</v>
      </c>
      <c r="AA114" s="166">
        <f t="shared" si="32"/>
        <v>0</v>
      </c>
      <c r="AB114" s="166"/>
      <c r="AC114" s="166">
        <f>SUM(AC115:AC117)</f>
        <v>892</v>
      </c>
      <c r="AD114" s="166">
        <f>SUM(AD115:AD117)</f>
        <v>282</v>
      </c>
      <c r="AE114" s="205"/>
      <c r="AF114" s="205"/>
      <c r="AG114" s="201"/>
      <c r="AH114" s="201"/>
      <c r="AI114" s="206"/>
      <c r="AJ114" s="201"/>
      <c r="AK114" s="201"/>
      <c r="AL114" s="201"/>
      <c r="AM114" s="175"/>
      <c r="AN114" s="163"/>
      <c r="AO114" s="178"/>
      <c r="AP114" s="163"/>
      <c r="AQ114" s="178"/>
      <c r="AR114" s="178"/>
      <c r="AS114" s="178"/>
      <c r="AT114" s="178"/>
      <c r="AU114" s="178"/>
      <c r="AV114" s="178"/>
    </row>
    <row r="115" s="1" customFormat="1" ht="101.25" spans="1:48">
      <c r="A115" s="20">
        <v>50</v>
      </c>
      <c r="B115" s="20" t="s">
        <v>727</v>
      </c>
      <c r="C115" s="20">
        <v>2022</v>
      </c>
      <c r="D115" s="21" t="s">
        <v>664</v>
      </c>
      <c r="E115" s="21" t="s">
        <v>728</v>
      </c>
      <c r="F115" s="21" t="s">
        <v>45</v>
      </c>
      <c r="G115" s="21" t="s">
        <v>1074</v>
      </c>
      <c r="H115" s="21" t="s">
        <v>455</v>
      </c>
      <c r="I115" s="33" t="s">
        <v>729</v>
      </c>
      <c r="J115" s="21"/>
      <c r="K115" s="21"/>
      <c r="L115" s="21">
        <v>1</v>
      </c>
      <c r="M115" s="21"/>
      <c r="N115" s="21"/>
      <c r="O115" s="21"/>
      <c r="P115" s="21"/>
      <c r="Q115" s="21"/>
      <c r="R115" s="22">
        <v>445</v>
      </c>
      <c r="S115" s="21" t="s">
        <v>168</v>
      </c>
      <c r="T115" s="21" t="s">
        <v>1117</v>
      </c>
      <c r="U115" s="44">
        <v>150</v>
      </c>
      <c r="V115" s="44">
        <v>0</v>
      </c>
      <c r="W115" s="44">
        <v>150</v>
      </c>
      <c r="X115" s="44">
        <v>0</v>
      </c>
      <c r="Y115" s="44">
        <v>0</v>
      </c>
      <c r="Z115" s="44">
        <v>0</v>
      </c>
      <c r="AA115" s="44">
        <v>0</v>
      </c>
      <c r="AB115" s="44"/>
      <c r="AC115" s="50">
        <v>127</v>
      </c>
      <c r="AD115" s="50">
        <v>40</v>
      </c>
      <c r="AE115" s="33" t="s">
        <v>730</v>
      </c>
      <c r="AF115" s="33" t="s">
        <v>731</v>
      </c>
      <c r="AG115" s="21" t="s">
        <v>168</v>
      </c>
      <c r="AH115" s="21" t="s">
        <v>1117</v>
      </c>
      <c r="AI115" s="58" t="s">
        <v>732</v>
      </c>
      <c r="AJ115" s="21" t="s">
        <v>733</v>
      </c>
      <c r="AK115" s="21" t="s">
        <v>389</v>
      </c>
      <c r="AL115" s="21" t="s">
        <v>725</v>
      </c>
      <c r="AM115" s="21" t="s">
        <v>734</v>
      </c>
      <c r="AN115" s="21" t="s">
        <v>56</v>
      </c>
      <c r="AO115" s="133"/>
      <c r="AP115" s="21"/>
      <c r="AQ115" s="20" t="s">
        <v>1079</v>
      </c>
      <c r="AR115" s="20"/>
      <c r="AS115" s="20"/>
      <c r="AT115" s="20"/>
      <c r="AU115" s="152" t="str">
        <f>AI115</f>
        <v>住建局</v>
      </c>
      <c r="AV115" s="128"/>
    </row>
    <row r="116" s="1" customFormat="1" ht="78.75" spans="1:48">
      <c r="A116" s="20">
        <v>51</v>
      </c>
      <c r="B116" s="20" t="s">
        <v>735</v>
      </c>
      <c r="C116" s="20">
        <v>2022</v>
      </c>
      <c r="D116" s="21" t="s">
        <v>664</v>
      </c>
      <c r="E116" s="21" t="s">
        <v>736</v>
      </c>
      <c r="F116" s="21" t="s">
        <v>45</v>
      </c>
      <c r="G116" s="21" t="s">
        <v>1074</v>
      </c>
      <c r="H116" s="21" t="s">
        <v>737</v>
      </c>
      <c r="I116" s="33" t="s">
        <v>738</v>
      </c>
      <c r="J116" s="21"/>
      <c r="K116" s="21"/>
      <c r="L116" s="21">
        <v>1</v>
      </c>
      <c r="M116" s="21"/>
      <c r="N116" s="21"/>
      <c r="O116" s="21"/>
      <c r="P116" s="21"/>
      <c r="Q116" s="21"/>
      <c r="R116" s="22">
        <v>1523</v>
      </c>
      <c r="S116" s="21" t="s">
        <v>78</v>
      </c>
      <c r="T116" s="21" t="s">
        <v>1076</v>
      </c>
      <c r="U116" s="44">
        <v>380</v>
      </c>
      <c r="V116" s="44">
        <v>0</v>
      </c>
      <c r="W116" s="44">
        <v>380</v>
      </c>
      <c r="X116" s="44">
        <v>0</v>
      </c>
      <c r="Y116" s="44">
        <v>0</v>
      </c>
      <c r="Z116" s="44">
        <v>0</v>
      </c>
      <c r="AA116" s="44">
        <v>0</v>
      </c>
      <c r="AB116" s="44"/>
      <c r="AC116" s="50">
        <v>435</v>
      </c>
      <c r="AD116" s="50">
        <v>132</v>
      </c>
      <c r="AE116" s="33" t="s">
        <v>739</v>
      </c>
      <c r="AF116" s="33" t="s">
        <v>740</v>
      </c>
      <c r="AG116" s="21" t="s">
        <v>78</v>
      </c>
      <c r="AH116" s="21" t="s">
        <v>1076</v>
      </c>
      <c r="AI116" s="58" t="s">
        <v>732</v>
      </c>
      <c r="AJ116" s="21" t="s">
        <v>733</v>
      </c>
      <c r="AK116" s="21" t="s">
        <v>389</v>
      </c>
      <c r="AL116" s="21" t="s">
        <v>725</v>
      </c>
      <c r="AM116" s="21" t="s">
        <v>741</v>
      </c>
      <c r="AN116" s="21" t="s">
        <v>203</v>
      </c>
      <c r="AO116" s="133"/>
      <c r="AP116" s="21"/>
      <c r="AQ116" s="20" t="s">
        <v>1079</v>
      </c>
      <c r="AR116" s="20"/>
      <c r="AS116" s="20"/>
      <c r="AT116" s="20"/>
      <c r="AU116" s="152" t="str">
        <f>AI116</f>
        <v>住建局</v>
      </c>
      <c r="AV116" s="128"/>
    </row>
    <row r="117" s="74" customFormat="1" ht="118" customHeight="1" spans="1:48">
      <c r="A117" s="20">
        <v>52</v>
      </c>
      <c r="B117" s="152" t="s">
        <v>1169</v>
      </c>
      <c r="C117" s="152">
        <v>2022</v>
      </c>
      <c r="D117" s="110" t="s">
        <v>664</v>
      </c>
      <c r="E117" s="58" t="s">
        <v>1170</v>
      </c>
      <c r="F117" s="58" t="s">
        <v>45</v>
      </c>
      <c r="G117" s="58" t="s">
        <v>1074</v>
      </c>
      <c r="H117" s="58" t="s">
        <v>1171</v>
      </c>
      <c r="I117" s="117" t="s">
        <v>1172</v>
      </c>
      <c r="J117" s="21"/>
      <c r="K117" s="21"/>
      <c r="L117" s="21">
        <v>1</v>
      </c>
      <c r="M117" s="21"/>
      <c r="N117" s="21"/>
      <c r="O117" s="21"/>
      <c r="P117" s="21"/>
      <c r="Q117" s="21"/>
      <c r="R117" s="22">
        <v>2587</v>
      </c>
      <c r="S117" s="58" t="s">
        <v>70</v>
      </c>
      <c r="T117" s="58" t="s">
        <v>1075</v>
      </c>
      <c r="U117" s="115">
        <v>500</v>
      </c>
      <c r="V117" s="115"/>
      <c r="W117" s="115">
        <v>500</v>
      </c>
      <c r="X117" s="115"/>
      <c r="Y117" s="115"/>
      <c r="Z117" s="115"/>
      <c r="AA117" s="115"/>
      <c r="AB117" s="115"/>
      <c r="AC117" s="141">
        <v>330</v>
      </c>
      <c r="AD117" s="141">
        <v>110</v>
      </c>
      <c r="AE117" s="256" t="s">
        <v>730</v>
      </c>
      <c r="AF117" s="256" t="s">
        <v>1173</v>
      </c>
      <c r="AG117" s="58" t="s">
        <v>70</v>
      </c>
      <c r="AH117" s="58" t="s">
        <v>1075</v>
      </c>
      <c r="AI117" s="110" t="s">
        <v>732</v>
      </c>
      <c r="AJ117" s="110" t="s">
        <v>733</v>
      </c>
      <c r="AK117" s="110" t="s">
        <v>389</v>
      </c>
      <c r="AL117" s="110" t="s">
        <v>543</v>
      </c>
      <c r="AM117" s="110"/>
      <c r="AN117" s="110"/>
      <c r="AO117" s="235"/>
      <c r="AP117" s="110"/>
      <c r="AQ117" s="152" t="s">
        <v>1079</v>
      </c>
      <c r="AR117" s="152" t="s">
        <v>1079</v>
      </c>
      <c r="AS117" s="152" t="s">
        <v>1079</v>
      </c>
      <c r="AT117" s="152" t="s">
        <v>1127</v>
      </c>
      <c r="AU117" s="152" t="str">
        <f>AI117</f>
        <v>住建局</v>
      </c>
      <c r="AV117" s="133" t="s">
        <v>1174</v>
      </c>
    </row>
    <row r="118" s="3" customFormat="1" ht="18" customHeight="1" spans="1:48">
      <c r="A118" s="155"/>
      <c r="B118" s="190" t="s">
        <v>742</v>
      </c>
      <c r="C118" s="190"/>
      <c r="D118" s="191"/>
      <c r="E118" s="191"/>
      <c r="F118" s="190"/>
      <c r="G118" s="191"/>
      <c r="H118" s="191"/>
      <c r="I118" s="190"/>
      <c r="J118" s="166">
        <f t="shared" ref="J118:AA118" si="33">SUM(J119:J119)</f>
        <v>0</v>
      </c>
      <c r="K118" s="166">
        <f t="shared" si="33"/>
        <v>0</v>
      </c>
      <c r="L118" s="166">
        <f t="shared" si="33"/>
        <v>1</v>
      </c>
      <c r="M118" s="166">
        <f t="shared" si="33"/>
        <v>0</v>
      </c>
      <c r="N118" s="166">
        <f t="shared" si="33"/>
        <v>0</v>
      </c>
      <c r="O118" s="166">
        <f t="shared" si="33"/>
        <v>0</v>
      </c>
      <c r="P118" s="166">
        <f t="shared" si="33"/>
        <v>0</v>
      </c>
      <c r="Q118" s="166">
        <f t="shared" si="33"/>
        <v>0</v>
      </c>
      <c r="R118" s="166">
        <f t="shared" si="33"/>
        <v>2587</v>
      </c>
      <c r="S118" s="166">
        <f t="shared" si="33"/>
        <v>0</v>
      </c>
      <c r="T118" s="166">
        <f t="shared" si="33"/>
        <v>0</v>
      </c>
      <c r="U118" s="166">
        <f t="shared" si="33"/>
        <v>100</v>
      </c>
      <c r="V118" s="166">
        <f t="shared" si="33"/>
        <v>0</v>
      </c>
      <c r="W118" s="166">
        <f t="shared" si="33"/>
        <v>0</v>
      </c>
      <c r="X118" s="166">
        <f t="shared" si="33"/>
        <v>100</v>
      </c>
      <c r="Y118" s="166">
        <f t="shared" si="33"/>
        <v>0</v>
      </c>
      <c r="Z118" s="166">
        <f t="shared" si="33"/>
        <v>0</v>
      </c>
      <c r="AA118" s="166">
        <f t="shared" si="33"/>
        <v>0</v>
      </c>
      <c r="AB118" s="166"/>
      <c r="AC118" s="166">
        <f>SUM(AC119:AC119)</f>
        <v>330</v>
      </c>
      <c r="AD118" s="166">
        <f>SUM(AD119:AD119)</f>
        <v>110</v>
      </c>
      <c r="AE118" s="205"/>
      <c r="AF118" s="205"/>
      <c r="AG118" s="21" t="s">
        <v>70</v>
      </c>
      <c r="AH118" s="21" t="s">
        <v>1075</v>
      </c>
      <c r="AI118" s="206"/>
      <c r="AJ118" s="201"/>
      <c r="AK118" s="201"/>
      <c r="AL118" s="201"/>
      <c r="AM118" s="175"/>
      <c r="AN118" s="163"/>
      <c r="AO118" s="178"/>
      <c r="AP118" s="163"/>
      <c r="AQ118" s="178"/>
      <c r="AR118" s="178"/>
      <c r="AS118" s="178"/>
      <c r="AT118" s="178"/>
      <c r="AU118" s="178"/>
      <c r="AV118" s="178"/>
    </row>
    <row r="119" s="1" customFormat="1" ht="139" customHeight="1" spans="1:49">
      <c r="A119" s="20">
        <v>53</v>
      </c>
      <c r="B119" s="20" t="s">
        <v>1175</v>
      </c>
      <c r="C119" s="20">
        <v>2022</v>
      </c>
      <c r="D119" s="110" t="s">
        <v>720</v>
      </c>
      <c r="E119" s="66" t="s">
        <v>1176</v>
      </c>
      <c r="F119" s="21" t="s">
        <v>45</v>
      </c>
      <c r="G119" s="21" t="s">
        <v>1072</v>
      </c>
      <c r="H119" s="21" t="s">
        <v>1171</v>
      </c>
      <c r="I119" s="33" t="s">
        <v>1177</v>
      </c>
      <c r="J119" s="21"/>
      <c r="K119" s="21"/>
      <c r="L119" s="22">
        <v>1</v>
      </c>
      <c r="M119" s="21"/>
      <c r="N119" s="21"/>
      <c r="O119" s="21"/>
      <c r="P119" s="21"/>
      <c r="Q119" s="21"/>
      <c r="R119" s="22">
        <v>2587</v>
      </c>
      <c r="S119" s="21" t="s">
        <v>70</v>
      </c>
      <c r="T119" s="21" t="s">
        <v>1075</v>
      </c>
      <c r="U119" s="44">
        <v>100</v>
      </c>
      <c r="V119" s="44">
        <v>0</v>
      </c>
      <c r="W119" s="44">
        <v>0</v>
      </c>
      <c r="X119" s="44">
        <v>100</v>
      </c>
      <c r="Y119" s="44">
        <v>0</v>
      </c>
      <c r="Z119" s="44">
        <v>0</v>
      </c>
      <c r="AA119" s="44">
        <v>0</v>
      </c>
      <c r="AB119" s="44"/>
      <c r="AC119" s="50">
        <v>330</v>
      </c>
      <c r="AD119" s="50">
        <v>110</v>
      </c>
      <c r="AE119" s="35" t="s">
        <v>1178</v>
      </c>
      <c r="AF119" s="35" t="s">
        <v>1179</v>
      </c>
      <c r="AG119" s="21" t="s">
        <v>70</v>
      </c>
      <c r="AH119" s="21" t="s">
        <v>1075</v>
      </c>
      <c r="AI119" s="110" t="s">
        <v>732</v>
      </c>
      <c r="AJ119" s="110" t="s">
        <v>733</v>
      </c>
      <c r="AK119" s="110" t="s">
        <v>389</v>
      </c>
      <c r="AL119" s="110" t="s">
        <v>543</v>
      </c>
      <c r="AM119" s="110"/>
      <c r="AN119" s="110"/>
      <c r="AO119" s="235"/>
      <c r="AP119" s="110"/>
      <c r="AQ119" s="20" t="s">
        <v>1079</v>
      </c>
      <c r="AR119" s="20"/>
      <c r="AS119" s="20"/>
      <c r="AT119" s="20" t="s">
        <v>1217</v>
      </c>
      <c r="AU119" s="152" t="str">
        <f>AI119</f>
        <v>住建局</v>
      </c>
      <c r="AV119" s="128"/>
      <c r="AW119" s="1">
        <v>1</v>
      </c>
    </row>
    <row r="120" s="3" customFormat="1" ht="18" customHeight="1" spans="1:48">
      <c r="A120" s="155"/>
      <c r="B120" s="190" t="s">
        <v>760</v>
      </c>
      <c r="C120" s="190"/>
      <c r="D120" s="191"/>
      <c r="E120" s="191"/>
      <c r="F120" s="190"/>
      <c r="G120" s="191"/>
      <c r="H120" s="191"/>
      <c r="I120" s="190"/>
      <c r="J120" s="166">
        <f t="shared" ref="J120:AA120" si="34">SUM(J121:J131)</f>
        <v>0</v>
      </c>
      <c r="K120" s="166">
        <f t="shared" si="34"/>
        <v>0</v>
      </c>
      <c r="L120" s="166">
        <f t="shared" si="34"/>
        <v>11</v>
      </c>
      <c r="M120" s="166">
        <f t="shared" si="34"/>
        <v>0</v>
      </c>
      <c r="N120" s="166">
        <f t="shared" si="34"/>
        <v>0</v>
      </c>
      <c r="O120" s="166">
        <f t="shared" si="34"/>
        <v>0</v>
      </c>
      <c r="P120" s="166">
        <f t="shared" si="34"/>
        <v>0</v>
      </c>
      <c r="Q120" s="166">
        <f t="shared" si="34"/>
        <v>0</v>
      </c>
      <c r="R120" s="166">
        <f t="shared" si="34"/>
        <v>25386</v>
      </c>
      <c r="S120" s="166">
        <f t="shared" si="34"/>
        <v>0</v>
      </c>
      <c r="T120" s="166">
        <f t="shared" si="34"/>
        <v>0</v>
      </c>
      <c r="U120" s="166">
        <f t="shared" si="34"/>
        <v>4181.15</v>
      </c>
      <c r="V120" s="166">
        <f t="shared" si="34"/>
        <v>0</v>
      </c>
      <c r="W120" s="166">
        <f t="shared" si="34"/>
        <v>500</v>
      </c>
      <c r="X120" s="166">
        <f t="shared" si="34"/>
        <v>3531.15</v>
      </c>
      <c r="Y120" s="166">
        <f t="shared" si="34"/>
        <v>0</v>
      </c>
      <c r="Z120" s="166">
        <f t="shared" si="34"/>
        <v>0</v>
      </c>
      <c r="AA120" s="166">
        <f t="shared" si="34"/>
        <v>150</v>
      </c>
      <c r="AB120" s="166"/>
      <c r="AC120" s="166">
        <f>SUM(AC121:AC131)</f>
        <v>7175</v>
      </c>
      <c r="AD120" s="166">
        <f>SUM(AD121:AD131)</f>
        <v>2965</v>
      </c>
      <c r="AE120" s="205"/>
      <c r="AF120" s="205"/>
      <c r="AG120" s="205"/>
      <c r="AH120" s="205"/>
      <c r="AI120" s="206"/>
      <c r="AJ120" s="201"/>
      <c r="AK120" s="201"/>
      <c r="AL120" s="201"/>
      <c r="AM120" s="175"/>
      <c r="AN120" s="163"/>
      <c r="AO120" s="178"/>
      <c r="AP120" s="163"/>
      <c r="AQ120" s="178"/>
      <c r="AR120" s="178"/>
      <c r="AS120" s="178"/>
      <c r="AT120" s="178"/>
      <c r="AU120" s="178"/>
      <c r="AV120" s="178"/>
    </row>
    <row r="121" s="1" customFormat="1" ht="259" customHeight="1" spans="1:48">
      <c r="A121" s="20">
        <v>54</v>
      </c>
      <c r="B121" s="20" t="s">
        <v>761</v>
      </c>
      <c r="C121" s="20">
        <v>2022</v>
      </c>
      <c r="D121" s="27" t="s">
        <v>720</v>
      </c>
      <c r="E121" s="23" t="s">
        <v>762</v>
      </c>
      <c r="F121" s="22" t="s">
        <v>45</v>
      </c>
      <c r="G121" s="21" t="s">
        <v>1074</v>
      </c>
      <c r="H121" s="22" t="s">
        <v>763</v>
      </c>
      <c r="I121" s="34" t="s">
        <v>1181</v>
      </c>
      <c r="J121" s="22"/>
      <c r="K121" s="22"/>
      <c r="L121" s="22">
        <v>1</v>
      </c>
      <c r="M121" s="22"/>
      <c r="N121" s="22"/>
      <c r="O121" s="22"/>
      <c r="P121" s="22"/>
      <c r="Q121" s="22"/>
      <c r="R121" s="22">
        <v>7623</v>
      </c>
      <c r="S121" s="23" t="s">
        <v>50</v>
      </c>
      <c r="T121" s="21" t="s">
        <v>51</v>
      </c>
      <c r="U121" s="44">
        <v>400</v>
      </c>
      <c r="V121" s="44">
        <v>0</v>
      </c>
      <c r="W121" s="44">
        <v>0</v>
      </c>
      <c r="X121" s="44">
        <v>400</v>
      </c>
      <c r="Y121" s="44">
        <v>0</v>
      </c>
      <c r="Z121" s="44">
        <v>0</v>
      </c>
      <c r="AA121" s="44">
        <v>0</v>
      </c>
      <c r="AB121" s="44"/>
      <c r="AC121" s="50">
        <v>2178</v>
      </c>
      <c r="AD121" s="50">
        <v>1175</v>
      </c>
      <c r="AE121" s="34" t="s">
        <v>1182</v>
      </c>
      <c r="AF121" s="34" t="s">
        <v>766</v>
      </c>
      <c r="AG121" s="23" t="s">
        <v>50</v>
      </c>
      <c r="AH121" s="21" t="s">
        <v>51</v>
      </c>
      <c r="AI121" s="58" t="s">
        <v>80</v>
      </c>
      <c r="AJ121" s="21" t="s">
        <v>81</v>
      </c>
      <c r="AK121" s="21" t="s">
        <v>82</v>
      </c>
      <c r="AL121" s="21" t="s">
        <v>725</v>
      </c>
      <c r="AM121" s="21" t="s">
        <v>131</v>
      </c>
      <c r="AN121" s="21" t="s">
        <v>56</v>
      </c>
      <c r="AO121" s="21" t="s">
        <v>1078</v>
      </c>
      <c r="AP121" s="21"/>
      <c r="AQ121" s="20" t="s">
        <v>1079</v>
      </c>
      <c r="AR121" s="20"/>
      <c r="AS121" s="20"/>
      <c r="AT121" s="20"/>
      <c r="AU121" s="152" t="str">
        <f t="shared" ref="AU121:AU131" si="35">AI121</f>
        <v>农业农村局</v>
      </c>
      <c r="AV121" s="128"/>
    </row>
    <row r="122" s="1" customFormat="1" ht="196" customHeight="1" spans="1:48">
      <c r="A122" s="20">
        <v>55</v>
      </c>
      <c r="B122" s="20" t="s">
        <v>784</v>
      </c>
      <c r="C122" s="20">
        <v>2022</v>
      </c>
      <c r="D122" s="21" t="s">
        <v>720</v>
      </c>
      <c r="E122" s="21" t="s">
        <v>785</v>
      </c>
      <c r="F122" s="21" t="s">
        <v>45</v>
      </c>
      <c r="G122" s="21" t="s">
        <v>1074</v>
      </c>
      <c r="H122" s="21" t="s">
        <v>786</v>
      </c>
      <c r="I122" s="33" t="s">
        <v>1185</v>
      </c>
      <c r="J122" s="21"/>
      <c r="K122" s="21"/>
      <c r="L122" s="22">
        <v>1</v>
      </c>
      <c r="M122" s="21"/>
      <c r="N122" s="21"/>
      <c r="O122" s="21"/>
      <c r="P122" s="21"/>
      <c r="Q122" s="21"/>
      <c r="R122" s="22">
        <v>3584</v>
      </c>
      <c r="S122" s="21" t="s">
        <v>78</v>
      </c>
      <c r="T122" s="21" t="s">
        <v>1076</v>
      </c>
      <c r="U122" s="44">
        <v>400</v>
      </c>
      <c r="V122" s="44">
        <v>0</v>
      </c>
      <c r="W122" s="44">
        <v>0</v>
      </c>
      <c r="X122" s="44">
        <v>400</v>
      </c>
      <c r="Y122" s="44">
        <v>0</v>
      </c>
      <c r="Z122" s="44">
        <v>0</v>
      </c>
      <c r="AA122" s="44">
        <v>0</v>
      </c>
      <c r="AB122" s="44"/>
      <c r="AC122" s="50">
        <v>1024</v>
      </c>
      <c r="AD122" s="50">
        <v>369</v>
      </c>
      <c r="AE122" s="33" t="s">
        <v>788</v>
      </c>
      <c r="AF122" s="33" t="s">
        <v>789</v>
      </c>
      <c r="AG122" s="21" t="s">
        <v>78</v>
      </c>
      <c r="AH122" s="21" t="s">
        <v>1076</v>
      </c>
      <c r="AI122" s="58" t="s">
        <v>80</v>
      </c>
      <c r="AJ122" s="21" t="s">
        <v>81</v>
      </c>
      <c r="AK122" s="21" t="s">
        <v>82</v>
      </c>
      <c r="AL122" s="21" t="s">
        <v>725</v>
      </c>
      <c r="AM122" s="66" t="s">
        <v>790</v>
      </c>
      <c r="AN122" s="66" t="s">
        <v>56</v>
      </c>
      <c r="AO122" s="133" t="s">
        <v>1112</v>
      </c>
      <c r="AP122" s="66"/>
      <c r="AQ122" s="20" t="s">
        <v>1079</v>
      </c>
      <c r="AR122" s="20"/>
      <c r="AS122" s="20"/>
      <c r="AT122" s="20"/>
      <c r="AU122" s="152" t="str">
        <f t="shared" si="35"/>
        <v>农业农村局</v>
      </c>
      <c r="AV122" s="128"/>
    </row>
    <row r="123" s="1" customFormat="1" ht="123" customHeight="1" spans="1:48">
      <c r="A123" s="20">
        <v>56</v>
      </c>
      <c r="B123" s="20" t="s">
        <v>797</v>
      </c>
      <c r="C123" s="20">
        <v>2022</v>
      </c>
      <c r="D123" s="21" t="s">
        <v>720</v>
      </c>
      <c r="E123" s="21" t="s">
        <v>798</v>
      </c>
      <c r="F123" s="21" t="s">
        <v>45</v>
      </c>
      <c r="G123" s="21" t="s">
        <v>1074</v>
      </c>
      <c r="H123" s="21" t="s">
        <v>799</v>
      </c>
      <c r="I123" s="33" t="s">
        <v>1189</v>
      </c>
      <c r="J123" s="21"/>
      <c r="K123" s="21"/>
      <c r="L123" s="22">
        <v>1</v>
      </c>
      <c r="M123" s="21"/>
      <c r="N123" s="21"/>
      <c r="O123" s="21"/>
      <c r="P123" s="21"/>
      <c r="Q123" s="21"/>
      <c r="R123" s="22">
        <v>1652</v>
      </c>
      <c r="S123" s="21" t="s">
        <v>168</v>
      </c>
      <c r="T123" s="21" t="s">
        <v>1117</v>
      </c>
      <c r="U123" s="44">
        <v>546</v>
      </c>
      <c r="V123" s="44">
        <v>0</v>
      </c>
      <c r="W123" s="44">
        <v>0</v>
      </c>
      <c r="X123" s="44">
        <v>546</v>
      </c>
      <c r="Y123" s="44">
        <v>0</v>
      </c>
      <c r="Z123" s="44">
        <v>0</v>
      </c>
      <c r="AA123" s="44">
        <v>0</v>
      </c>
      <c r="AB123" s="44"/>
      <c r="AC123" s="50">
        <v>472</v>
      </c>
      <c r="AD123" s="50">
        <v>127</v>
      </c>
      <c r="AE123" s="33" t="s">
        <v>801</v>
      </c>
      <c r="AF123" s="33" t="s">
        <v>801</v>
      </c>
      <c r="AG123" s="21" t="s">
        <v>168</v>
      </c>
      <c r="AH123" s="21" t="s">
        <v>1117</v>
      </c>
      <c r="AI123" s="58" t="s">
        <v>80</v>
      </c>
      <c r="AJ123" s="21" t="s">
        <v>81</v>
      </c>
      <c r="AK123" s="21" t="s">
        <v>82</v>
      </c>
      <c r="AL123" s="21" t="s">
        <v>725</v>
      </c>
      <c r="AM123" s="21" t="s">
        <v>802</v>
      </c>
      <c r="AN123" s="21" t="s">
        <v>56</v>
      </c>
      <c r="AO123" s="21" t="s">
        <v>1078</v>
      </c>
      <c r="AP123" s="21"/>
      <c r="AQ123" s="20" t="s">
        <v>1079</v>
      </c>
      <c r="AR123" s="20"/>
      <c r="AS123" s="20"/>
      <c r="AT123" s="20"/>
      <c r="AU123" s="152" t="str">
        <f t="shared" si="35"/>
        <v>农业农村局</v>
      </c>
      <c r="AV123" s="128"/>
    </row>
    <row r="124" s="1" customFormat="1" ht="263" customHeight="1" spans="1:48">
      <c r="A124" s="20">
        <v>57</v>
      </c>
      <c r="B124" s="20" t="s">
        <v>803</v>
      </c>
      <c r="C124" s="20">
        <v>2022</v>
      </c>
      <c r="D124" s="21" t="s">
        <v>720</v>
      </c>
      <c r="E124" s="21" t="s">
        <v>804</v>
      </c>
      <c r="F124" s="21" t="s">
        <v>45</v>
      </c>
      <c r="G124" s="21" t="s">
        <v>1074</v>
      </c>
      <c r="H124" s="21" t="s">
        <v>805</v>
      </c>
      <c r="I124" s="33" t="s">
        <v>1190</v>
      </c>
      <c r="J124" s="21"/>
      <c r="K124" s="21"/>
      <c r="L124" s="22">
        <v>1</v>
      </c>
      <c r="M124" s="21"/>
      <c r="N124" s="21"/>
      <c r="O124" s="21"/>
      <c r="P124" s="21"/>
      <c r="Q124" s="21"/>
      <c r="R124" s="22">
        <v>4099</v>
      </c>
      <c r="S124" s="21" t="s">
        <v>200</v>
      </c>
      <c r="T124" s="21" t="s">
        <v>201</v>
      </c>
      <c r="U124" s="44">
        <v>425.5</v>
      </c>
      <c r="V124" s="44">
        <v>0</v>
      </c>
      <c r="W124" s="44">
        <v>0</v>
      </c>
      <c r="X124" s="44">
        <v>425.5</v>
      </c>
      <c r="Y124" s="44">
        <v>0</v>
      </c>
      <c r="Z124" s="44">
        <v>0</v>
      </c>
      <c r="AA124" s="44">
        <v>0</v>
      </c>
      <c r="AB124" s="44"/>
      <c r="AC124" s="50">
        <v>1171</v>
      </c>
      <c r="AD124" s="50">
        <v>581</v>
      </c>
      <c r="AE124" s="33" t="s">
        <v>807</v>
      </c>
      <c r="AF124" s="33" t="s">
        <v>808</v>
      </c>
      <c r="AG124" s="21" t="s">
        <v>200</v>
      </c>
      <c r="AH124" s="21" t="s">
        <v>201</v>
      </c>
      <c r="AI124" s="58" t="s">
        <v>80</v>
      </c>
      <c r="AJ124" s="21" t="s">
        <v>81</v>
      </c>
      <c r="AK124" s="21" t="s">
        <v>82</v>
      </c>
      <c r="AL124" s="21" t="s">
        <v>725</v>
      </c>
      <c r="AM124" s="21" t="s">
        <v>809</v>
      </c>
      <c r="AN124" s="21" t="s">
        <v>56</v>
      </c>
      <c r="AO124" s="21" t="s">
        <v>1078</v>
      </c>
      <c r="AP124" s="21"/>
      <c r="AQ124" s="20" t="s">
        <v>1079</v>
      </c>
      <c r="AR124" s="20"/>
      <c r="AS124" s="20"/>
      <c r="AT124" s="20"/>
      <c r="AU124" s="152" t="str">
        <f t="shared" si="35"/>
        <v>农业农村局</v>
      </c>
      <c r="AV124" s="128"/>
    </row>
    <row r="125" s="1" customFormat="1" ht="102" customHeight="1" spans="1:48">
      <c r="A125" s="20">
        <v>58</v>
      </c>
      <c r="B125" s="20" t="s">
        <v>810</v>
      </c>
      <c r="C125" s="20">
        <v>2022</v>
      </c>
      <c r="D125" s="21" t="s">
        <v>720</v>
      </c>
      <c r="E125" s="21" t="s">
        <v>811</v>
      </c>
      <c r="F125" s="21" t="s">
        <v>45</v>
      </c>
      <c r="G125" s="21" t="s">
        <v>1074</v>
      </c>
      <c r="H125" s="21" t="s">
        <v>812</v>
      </c>
      <c r="I125" s="33" t="s">
        <v>1191</v>
      </c>
      <c r="J125" s="21"/>
      <c r="K125" s="21"/>
      <c r="L125" s="22">
        <v>1</v>
      </c>
      <c r="M125" s="21"/>
      <c r="N125" s="21"/>
      <c r="O125" s="21"/>
      <c r="P125" s="21"/>
      <c r="Q125" s="21"/>
      <c r="R125" s="22">
        <v>788</v>
      </c>
      <c r="S125" s="21" t="s">
        <v>86</v>
      </c>
      <c r="T125" s="21" t="s">
        <v>90</v>
      </c>
      <c r="U125" s="44">
        <v>300</v>
      </c>
      <c r="V125" s="44">
        <v>0</v>
      </c>
      <c r="W125" s="44">
        <v>0</v>
      </c>
      <c r="X125" s="44">
        <v>300</v>
      </c>
      <c r="Y125" s="44">
        <v>0</v>
      </c>
      <c r="Z125" s="44">
        <v>0</v>
      </c>
      <c r="AA125" s="44">
        <v>0</v>
      </c>
      <c r="AB125" s="44"/>
      <c r="AC125" s="50">
        <v>225</v>
      </c>
      <c r="AD125" s="50">
        <v>19</v>
      </c>
      <c r="AE125" s="33" t="s">
        <v>814</v>
      </c>
      <c r="AF125" s="33" t="s">
        <v>815</v>
      </c>
      <c r="AG125" s="21" t="s">
        <v>86</v>
      </c>
      <c r="AH125" s="21" t="s">
        <v>90</v>
      </c>
      <c r="AI125" s="58" t="s">
        <v>80</v>
      </c>
      <c r="AJ125" s="21" t="s">
        <v>81</v>
      </c>
      <c r="AK125" s="21" t="s">
        <v>82</v>
      </c>
      <c r="AL125" s="21" t="s">
        <v>725</v>
      </c>
      <c r="AM125" s="21" t="s">
        <v>816</v>
      </c>
      <c r="AN125" s="21" t="s">
        <v>56</v>
      </c>
      <c r="AO125" s="21" t="s">
        <v>1078</v>
      </c>
      <c r="AP125" s="21"/>
      <c r="AQ125" s="20" t="s">
        <v>1079</v>
      </c>
      <c r="AR125" s="20"/>
      <c r="AS125" s="20"/>
      <c r="AT125" s="20"/>
      <c r="AU125" s="152" t="str">
        <f t="shared" si="35"/>
        <v>农业农村局</v>
      </c>
      <c r="AV125" s="128"/>
    </row>
    <row r="126" s="1" customFormat="1" ht="67" customHeight="1" spans="1:48">
      <c r="A126" s="20">
        <v>59</v>
      </c>
      <c r="B126" s="20" t="s">
        <v>817</v>
      </c>
      <c r="C126" s="20">
        <v>2022</v>
      </c>
      <c r="D126" s="21" t="s">
        <v>720</v>
      </c>
      <c r="E126" s="21" t="s">
        <v>818</v>
      </c>
      <c r="F126" s="21" t="s">
        <v>45</v>
      </c>
      <c r="G126" s="21" t="s">
        <v>1074</v>
      </c>
      <c r="H126" s="21" t="s">
        <v>158</v>
      </c>
      <c r="I126" s="33" t="s">
        <v>1192</v>
      </c>
      <c r="J126" s="21"/>
      <c r="K126" s="21"/>
      <c r="L126" s="22">
        <v>1</v>
      </c>
      <c r="M126" s="21"/>
      <c r="N126" s="21"/>
      <c r="O126" s="21"/>
      <c r="P126" s="21"/>
      <c r="Q126" s="21"/>
      <c r="R126" s="22">
        <v>998</v>
      </c>
      <c r="S126" s="21" t="s">
        <v>115</v>
      </c>
      <c r="T126" s="34" t="s">
        <v>1077</v>
      </c>
      <c r="U126" s="44">
        <v>170</v>
      </c>
      <c r="V126" s="44">
        <v>0</v>
      </c>
      <c r="W126" s="44">
        <v>0</v>
      </c>
      <c r="X126" s="44">
        <v>170</v>
      </c>
      <c r="Y126" s="44">
        <v>0</v>
      </c>
      <c r="Z126" s="44">
        <v>0</v>
      </c>
      <c r="AA126" s="44">
        <v>0</v>
      </c>
      <c r="AB126" s="44"/>
      <c r="AC126" s="50">
        <v>285</v>
      </c>
      <c r="AD126" s="50">
        <v>66</v>
      </c>
      <c r="AE126" s="33" t="s">
        <v>1193</v>
      </c>
      <c r="AF126" s="33" t="s">
        <v>821</v>
      </c>
      <c r="AG126" s="21" t="s">
        <v>115</v>
      </c>
      <c r="AH126" s="21" t="s">
        <v>1077</v>
      </c>
      <c r="AI126" s="58" t="s">
        <v>80</v>
      </c>
      <c r="AJ126" s="21" t="s">
        <v>81</v>
      </c>
      <c r="AK126" s="21" t="s">
        <v>82</v>
      </c>
      <c r="AL126" s="21" t="s">
        <v>725</v>
      </c>
      <c r="AM126" s="59" t="s">
        <v>63</v>
      </c>
      <c r="AN126" s="21" t="s">
        <v>56</v>
      </c>
      <c r="AO126" s="21" t="s">
        <v>1078</v>
      </c>
      <c r="AP126" s="21"/>
      <c r="AQ126" s="20" t="s">
        <v>1079</v>
      </c>
      <c r="AR126" s="20"/>
      <c r="AS126" s="20"/>
      <c r="AT126" s="20"/>
      <c r="AU126" s="152" t="str">
        <f t="shared" si="35"/>
        <v>农业农村局</v>
      </c>
      <c r="AV126" s="128"/>
    </row>
    <row r="127" s="74" customFormat="1" ht="45" spans="1:48">
      <c r="A127" s="20">
        <v>60</v>
      </c>
      <c r="B127" s="109" t="s">
        <v>828</v>
      </c>
      <c r="C127" s="26">
        <v>2023</v>
      </c>
      <c r="D127" s="26" t="s">
        <v>720</v>
      </c>
      <c r="E127" s="21" t="s">
        <v>829</v>
      </c>
      <c r="F127" s="21" t="s">
        <v>45</v>
      </c>
      <c r="G127" s="21" t="s">
        <v>1110</v>
      </c>
      <c r="H127" s="21" t="s">
        <v>830</v>
      </c>
      <c r="I127" s="33" t="s">
        <v>831</v>
      </c>
      <c r="J127" s="21"/>
      <c r="K127" s="21"/>
      <c r="L127" s="22">
        <v>1</v>
      </c>
      <c r="M127" s="21"/>
      <c r="N127" s="21"/>
      <c r="O127" s="21"/>
      <c r="P127" s="21"/>
      <c r="Q127" s="21"/>
      <c r="R127" s="22">
        <v>1292</v>
      </c>
      <c r="S127" s="21" t="s">
        <v>70</v>
      </c>
      <c r="T127" s="21" t="s">
        <v>1075</v>
      </c>
      <c r="U127" s="44">
        <v>500</v>
      </c>
      <c r="V127" s="44">
        <v>0</v>
      </c>
      <c r="W127" s="44">
        <v>0</v>
      </c>
      <c r="X127" s="44">
        <v>500</v>
      </c>
      <c r="Y127" s="44">
        <v>0</v>
      </c>
      <c r="Z127" s="44">
        <v>0</v>
      </c>
      <c r="AA127" s="44">
        <v>0</v>
      </c>
      <c r="AB127" s="44"/>
      <c r="AC127" s="50">
        <v>1069</v>
      </c>
      <c r="AD127" s="50">
        <v>353</v>
      </c>
      <c r="AE127" s="33" t="s">
        <v>832</v>
      </c>
      <c r="AF127" s="33" t="s">
        <v>833</v>
      </c>
      <c r="AG127" s="21" t="s">
        <v>70</v>
      </c>
      <c r="AH127" s="21" t="s">
        <v>1075</v>
      </c>
      <c r="AI127" s="58" t="s">
        <v>80</v>
      </c>
      <c r="AJ127" s="21" t="s">
        <v>81</v>
      </c>
      <c r="AK127" s="21" t="s">
        <v>82</v>
      </c>
      <c r="AL127" s="21" t="s">
        <v>725</v>
      </c>
      <c r="AM127" s="59" t="s">
        <v>63</v>
      </c>
      <c r="AN127" s="58" t="s">
        <v>80</v>
      </c>
      <c r="AO127" s="21" t="s">
        <v>56</v>
      </c>
      <c r="AP127" s="103"/>
      <c r="AQ127" s="152" t="s">
        <v>1079</v>
      </c>
      <c r="AR127" s="103"/>
      <c r="AS127" s="103"/>
      <c r="AT127" s="103"/>
      <c r="AU127" s="152" t="str">
        <f t="shared" si="35"/>
        <v>农业农村局</v>
      </c>
      <c r="AV127" s="103"/>
    </row>
    <row r="128" s="74" customFormat="1" ht="115" customHeight="1" spans="1:49">
      <c r="A128" s="20">
        <v>61</v>
      </c>
      <c r="B128" s="152" t="s">
        <v>1196</v>
      </c>
      <c r="C128" s="152">
        <v>2022</v>
      </c>
      <c r="D128" s="110" t="s">
        <v>720</v>
      </c>
      <c r="E128" s="76" t="s">
        <v>1517</v>
      </c>
      <c r="F128" s="58" t="s">
        <v>45</v>
      </c>
      <c r="G128" s="58" t="s">
        <v>1074</v>
      </c>
      <c r="H128" s="58" t="s">
        <v>1171</v>
      </c>
      <c r="I128" s="117" t="s">
        <v>1645</v>
      </c>
      <c r="J128" s="21"/>
      <c r="K128" s="21"/>
      <c r="L128" s="22">
        <v>1</v>
      </c>
      <c r="M128" s="21"/>
      <c r="N128" s="21"/>
      <c r="O128" s="21"/>
      <c r="P128" s="21"/>
      <c r="Q128" s="21"/>
      <c r="R128" s="22">
        <v>2587</v>
      </c>
      <c r="S128" s="58" t="s">
        <v>70</v>
      </c>
      <c r="T128" s="58" t="s">
        <v>1075</v>
      </c>
      <c r="U128" s="115">
        <v>600</v>
      </c>
      <c r="V128" s="115"/>
      <c r="W128" s="115">
        <v>500</v>
      </c>
      <c r="X128" s="115">
        <v>100</v>
      </c>
      <c r="Y128" s="115"/>
      <c r="Z128" s="115"/>
      <c r="AA128" s="115"/>
      <c r="AB128" s="115"/>
      <c r="AC128" s="141">
        <v>330</v>
      </c>
      <c r="AD128" s="141">
        <v>110</v>
      </c>
      <c r="AE128" s="256" t="s">
        <v>1519</v>
      </c>
      <c r="AF128" s="256" t="s">
        <v>1520</v>
      </c>
      <c r="AG128" s="58" t="s">
        <v>70</v>
      </c>
      <c r="AH128" s="58" t="s">
        <v>1075</v>
      </c>
      <c r="AI128" s="109" t="s">
        <v>80</v>
      </c>
      <c r="AJ128" s="110" t="s">
        <v>1089</v>
      </c>
      <c r="AK128" s="110" t="s">
        <v>82</v>
      </c>
      <c r="AL128" s="110" t="s">
        <v>543</v>
      </c>
      <c r="AM128" s="110"/>
      <c r="AN128" s="110"/>
      <c r="AO128" s="235"/>
      <c r="AP128" s="110"/>
      <c r="AQ128" s="152" t="s">
        <v>1079</v>
      </c>
      <c r="AR128" s="152" t="s">
        <v>1079</v>
      </c>
      <c r="AS128" s="152" t="s">
        <v>1079</v>
      </c>
      <c r="AT128" s="152" t="s">
        <v>1217</v>
      </c>
      <c r="AU128" s="152" t="str">
        <f t="shared" si="35"/>
        <v>农业农村局</v>
      </c>
      <c r="AV128" s="133" t="s">
        <v>1174</v>
      </c>
      <c r="AW128" s="74">
        <v>1</v>
      </c>
    </row>
    <row r="129" s="1" customFormat="1" ht="75" customHeight="1" spans="1:49">
      <c r="A129" s="20">
        <v>62</v>
      </c>
      <c r="B129" s="20" t="s">
        <v>1200</v>
      </c>
      <c r="C129" s="20">
        <v>2022</v>
      </c>
      <c r="D129" s="110" t="s">
        <v>720</v>
      </c>
      <c r="E129" s="66" t="s">
        <v>1201</v>
      </c>
      <c r="F129" s="21" t="s">
        <v>45</v>
      </c>
      <c r="G129" s="21" t="s">
        <v>1074</v>
      </c>
      <c r="H129" s="21" t="s">
        <v>1171</v>
      </c>
      <c r="I129" s="33" t="s">
        <v>1202</v>
      </c>
      <c r="J129" s="21"/>
      <c r="K129" s="21"/>
      <c r="L129" s="22">
        <v>1</v>
      </c>
      <c r="M129" s="21"/>
      <c r="N129" s="21"/>
      <c r="O129" s="21"/>
      <c r="P129" s="21"/>
      <c r="Q129" s="21"/>
      <c r="R129" s="22">
        <v>2587</v>
      </c>
      <c r="S129" s="21" t="s">
        <v>70</v>
      </c>
      <c r="T129" s="21" t="s">
        <v>1075</v>
      </c>
      <c r="U129" s="44">
        <v>100</v>
      </c>
      <c r="V129" s="44"/>
      <c r="W129" s="44"/>
      <c r="X129" s="44">
        <v>100</v>
      </c>
      <c r="Y129" s="44"/>
      <c r="Z129" s="44"/>
      <c r="AA129" s="44"/>
      <c r="AB129" s="44"/>
      <c r="AC129" s="50">
        <v>330</v>
      </c>
      <c r="AD129" s="50">
        <v>110</v>
      </c>
      <c r="AE129" s="33" t="s">
        <v>1203</v>
      </c>
      <c r="AF129" s="33" t="s">
        <v>1204</v>
      </c>
      <c r="AG129" s="21" t="s">
        <v>70</v>
      </c>
      <c r="AH129" s="21" t="s">
        <v>1075</v>
      </c>
      <c r="AI129" s="109" t="s">
        <v>80</v>
      </c>
      <c r="AJ129" s="110" t="s">
        <v>1089</v>
      </c>
      <c r="AK129" s="110" t="s">
        <v>82</v>
      </c>
      <c r="AL129" s="110" t="s">
        <v>543</v>
      </c>
      <c r="AM129" s="110"/>
      <c r="AN129" s="110"/>
      <c r="AO129" s="235"/>
      <c r="AP129" s="110"/>
      <c r="AQ129" s="20" t="s">
        <v>1079</v>
      </c>
      <c r="AR129" s="20"/>
      <c r="AS129" s="20"/>
      <c r="AT129" s="20" t="s">
        <v>1217</v>
      </c>
      <c r="AU129" s="152" t="str">
        <f t="shared" si="35"/>
        <v>农业农村局</v>
      </c>
      <c r="AV129" s="128"/>
      <c r="AW129" s="1">
        <v>1</v>
      </c>
    </row>
    <row r="130" s="1" customFormat="1" ht="132" customHeight="1" spans="1:48">
      <c r="A130" s="20">
        <v>63</v>
      </c>
      <c r="B130" s="20" t="s">
        <v>1521</v>
      </c>
      <c r="C130" s="20">
        <v>2022</v>
      </c>
      <c r="D130" s="110" t="s">
        <v>720</v>
      </c>
      <c r="E130" s="66" t="s">
        <v>1522</v>
      </c>
      <c r="F130" s="21" t="s">
        <v>45</v>
      </c>
      <c r="G130" s="21" t="s">
        <v>1208</v>
      </c>
      <c r="H130" s="21" t="s">
        <v>580</v>
      </c>
      <c r="I130" s="33" t="s">
        <v>1523</v>
      </c>
      <c r="J130" s="21"/>
      <c r="K130" s="21"/>
      <c r="L130" s="21">
        <v>1</v>
      </c>
      <c r="M130" s="21"/>
      <c r="N130" s="21"/>
      <c r="O130" s="21"/>
      <c r="P130" s="21"/>
      <c r="Q130" s="21"/>
      <c r="R130" s="22">
        <v>84</v>
      </c>
      <c r="S130" s="21" t="s">
        <v>168</v>
      </c>
      <c r="T130" s="21" t="s">
        <v>1117</v>
      </c>
      <c r="U130" s="44">
        <v>699.65</v>
      </c>
      <c r="V130" s="44"/>
      <c r="W130" s="44"/>
      <c r="X130" s="44">
        <v>549.65</v>
      </c>
      <c r="Y130" s="44"/>
      <c r="Z130" s="44"/>
      <c r="AA130" s="44">
        <v>150</v>
      </c>
      <c r="AB130" s="44" t="s">
        <v>26</v>
      </c>
      <c r="AC130" s="50">
        <v>43</v>
      </c>
      <c r="AD130" s="50">
        <v>29</v>
      </c>
      <c r="AE130" s="33" t="s">
        <v>1203</v>
      </c>
      <c r="AF130" s="33" t="s">
        <v>1204</v>
      </c>
      <c r="AG130" s="21" t="s">
        <v>168</v>
      </c>
      <c r="AH130" s="21" t="s">
        <v>1117</v>
      </c>
      <c r="AI130" s="110" t="s">
        <v>52</v>
      </c>
      <c r="AJ130" s="109" t="s">
        <v>1629</v>
      </c>
      <c r="AK130" s="110" t="s">
        <v>1073</v>
      </c>
      <c r="AL130" s="110" t="s">
        <v>543</v>
      </c>
      <c r="AM130" s="110"/>
      <c r="AN130" s="110"/>
      <c r="AO130" s="235"/>
      <c r="AP130" s="110"/>
      <c r="AQ130" s="20" t="s">
        <v>1079</v>
      </c>
      <c r="AR130" s="20"/>
      <c r="AS130" s="20"/>
      <c r="AT130" s="20" t="s">
        <v>1214</v>
      </c>
      <c r="AU130" s="152" t="str">
        <f t="shared" si="35"/>
        <v>林业和草原局</v>
      </c>
      <c r="AV130" s="128"/>
    </row>
    <row r="131" s="1" customFormat="1" ht="132" customHeight="1" spans="1:48">
      <c r="A131" s="20">
        <v>64</v>
      </c>
      <c r="B131" s="20" t="s">
        <v>1526</v>
      </c>
      <c r="C131" s="20">
        <v>2022</v>
      </c>
      <c r="D131" s="110" t="s">
        <v>720</v>
      </c>
      <c r="E131" s="66" t="s">
        <v>1646</v>
      </c>
      <c r="F131" s="21" t="s">
        <v>45</v>
      </c>
      <c r="G131" s="21" t="s">
        <v>1528</v>
      </c>
      <c r="H131" s="21" t="s">
        <v>509</v>
      </c>
      <c r="I131" s="33" t="s">
        <v>1529</v>
      </c>
      <c r="J131" s="21"/>
      <c r="K131" s="21"/>
      <c r="L131" s="21">
        <v>1</v>
      </c>
      <c r="M131" s="21"/>
      <c r="N131" s="21"/>
      <c r="O131" s="21"/>
      <c r="P131" s="21"/>
      <c r="Q131" s="21"/>
      <c r="R131" s="22">
        <v>92</v>
      </c>
      <c r="S131" s="21" t="s">
        <v>168</v>
      </c>
      <c r="T131" s="21" t="s">
        <v>1117</v>
      </c>
      <c r="U131" s="44">
        <v>40</v>
      </c>
      <c r="V131" s="44"/>
      <c r="W131" s="44"/>
      <c r="X131" s="44">
        <v>40</v>
      </c>
      <c r="Y131" s="44"/>
      <c r="Z131" s="44"/>
      <c r="AA131" s="44"/>
      <c r="AB131" s="44"/>
      <c r="AC131" s="50">
        <v>48</v>
      </c>
      <c r="AD131" s="50">
        <v>26</v>
      </c>
      <c r="AE131" s="33" t="s">
        <v>1203</v>
      </c>
      <c r="AF131" s="33" t="s">
        <v>1204</v>
      </c>
      <c r="AG131" s="21" t="s">
        <v>168</v>
      </c>
      <c r="AH131" s="21" t="s">
        <v>1117</v>
      </c>
      <c r="AI131" s="110" t="s">
        <v>52</v>
      </c>
      <c r="AJ131" s="109" t="s">
        <v>1629</v>
      </c>
      <c r="AK131" s="110" t="s">
        <v>1073</v>
      </c>
      <c r="AL131" s="110" t="s">
        <v>543</v>
      </c>
      <c r="AM131" s="110"/>
      <c r="AN131" s="110"/>
      <c r="AO131" s="235"/>
      <c r="AP131" s="110"/>
      <c r="AQ131" s="20" t="s">
        <v>1079</v>
      </c>
      <c r="AR131" s="20"/>
      <c r="AS131" s="20"/>
      <c r="AT131" s="20" t="s">
        <v>1214</v>
      </c>
      <c r="AU131" s="152" t="str">
        <f t="shared" si="35"/>
        <v>林业和草原局</v>
      </c>
      <c r="AV131" s="128"/>
    </row>
    <row r="132" s="3" customFormat="1" ht="18" customHeight="1" spans="1:48">
      <c r="A132" s="155"/>
      <c r="B132" s="190" t="s">
        <v>843</v>
      </c>
      <c r="C132" s="190"/>
      <c r="D132" s="191"/>
      <c r="E132" s="191"/>
      <c r="F132" s="190"/>
      <c r="G132" s="191"/>
      <c r="H132" s="191"/>
      <c r="I132" s="190"/>
      <c r="J132" s="166">
        <f t="shared" ref="J132:AA132" si="36">J133+J134+J135+J137+J136+J138</f>
        <v>0</v>
      </c>
      <c r="K132" s="166">
        <f t="shared" si="36"/>
        <v>0</v>
      </c>
      <c r="L132" s="166">
        <f t="shared" si="36"/>
        <v>1</v>
      </c>
      <c r="M132" s="166">
        <f t="shared" si="36"/>
        <v>0</v>
      </c>
      <c r="N132" s="166">
        <f t="shared" si="36"/>
        <v>0</v>
      </c>
      <c r="O132" s="166">
        <f t="shared" si="36"/>
        <v>0</v>
      </c>
      <c r="P132" s="166">
        <f t="shared" si="36"/>
        <v>0</v>
      </c>
      <c r="Q132" s="166">
        <f t="shared" si="36"/>
        <v>0</v>
      </c>
      <c r="R132" s="166">
        <f t="shared" si="36"/>
        <v>2587</v>
      </c>
      <c r="S132" s="166">
        <f t="shared" si="36"/>
        <v>0</v>
      </c>
      <c r="T132" s="166">
        <f t="shared" si="36"/>
        <v>0</v>
      </c>
      <c r="U132" s="166">
        <f t="shared" si="36"/>
        <v>50</v>
      </c>
      <c r="V132" s="166">
        <f t="shared" si="36"/>
        <v>0</v>
      </c>
      <c r="W132" s="166">
        <f t="shared" si="36"/>
        <v>0</v>
      </c>
      <c r="X132" s="166">
        <f t="shared" si="36"/>
        <v>50</v>
      </c>
      <c r="Y132" s="166">
        <f t="shared" si="36"/>
        <v>0</v>
      </c>
      <c r="Z132" s="166">
        <f t="shared" si="36"/>
        <v>0</v>
      </c>
      <c r="AA132" s="166">
        <f t="shared" si="36"/>
        <v>0</v>
      </c>
      <c r="AB132" s="166"/>
      <c r="AC132" s="166">
        <f>AC133+AC134+AC135+AC137+AC136+AC138</f>
        <v>330</v>
      </c>
      <c r="AD132" s="166">
        <f>AD133+AD134+AD135+AD137+AD136+AD138</f>
        <v>110</v>
      </c>
      <c r="AE132" s="205"/>
      <c r="AF132" s="205"/>
      <c r="AG132" s="201"/>
      <c r="AH132" s="201"/>
      <c r="AI132" s="206"/>
      <c r="AJ132" s="201"/>
      <c r="AK132" s="201"/>
      <c r="AL132" s="201"/>
      <c r="AM132" s="175"/>
      <c r="AN132" s="163"/>
      <c r="AO132" s="178"/>
      <c r="AP132" s="163"/>
      <c r="AQ132" s="178"/>
      <c r="AR132" s="178"/>
      <c r="AS132" s="178"/>
      <c r="AT132" s="178"/>
      <c r="AU132" s="178"/>
      <c r="AV132" s="178"/>
    </row>
    <row r="133" s="3" customFormat="1" ht="18" customHeight="1" spans="1:48">
      <c r="A133" s="155"/>
      <c r="B133" s="190" t="s">
        <v>844</v>
      </c>
      <c r="C133" s="190"/>
      <c r="D133" s="191"/>
      <c r="E133" s="191"/>
      <c r="F133" s="190"/>
      <c r="G133" s="191"/>
      <c r="H133" s="191"/>
      <c r="I133" s="190"/>
      <c r="J133" s="166">
        <v>0</v>
      </c>
      <c r="K133" s="166">
        <v>0</v>
      </c>
      <c r="L133" s="166">
        <v>0</v>
      </c>
      <c r="M133" s="166">
        <v>0</v>
      </c>
      <c r="N133" s="166">
        <v>0</v>
      </c>
      <c r="O133" s="166">
        <v>0</v>
      </c>
      <c r="P133" s="166">
        <v>0</v>
      </c>
      <c r="Q133" s="166">
        <v>0</v>
      </c>
      <c r="R133" s="166">
        <v>0</v>
      </c>
      <c r="S133" s="166">
        <v>0</v>
      </c>
      <c r="T133" s="166">
        <v>0</v>
      </c>
      <c r="U133" s="166">
        <v>0</v>
      </c>
      <c r="V133" s="166">
        <v>0</v>
      </c>
      <c r="W133" s="166">
        <v>0</v>
      </c>
      <c r="X133" s="166">
        <v>0</v>
      </c>
      <c r="Y133" s="166">
        <v>0</v>
      </c>
      <c r="Z133" s="166">
        <v>0</v>
      </c>
      <c r="AA133" s="166">
        <v>0</v>
      </c>
      <c r="AB133" s="166"/>
      <c r="AC133" s="166">
        <v>0</v>
      </c>
      <c r="AD133" s="166">
        <v>0</v>
      </c>
      <c r="AE133" s="205"/>
      <c r="AF133" s="205"/>
      <c r="AG133" s="201"/>
      <c r="AH133" s="201"/>
      <c r="AI133" s="206"/>
      <c r="AJ133" s="201"/>
      <c r="AK133" s="201"/>
      <c r="AL133" s="201"/>
      <c r="AM133" s="175"/>
      <c r="AN133" s="163"/>
      <c r="AO133" s="178"/>
      <c r="AP133" s="163"/>
      <c r="AQ133" s="178"/>
      <c r="AR133" s="178"/>
      <c r="AS133" s="178"/>
      <c r="AT133" s="178"/>
      <c r="AU133" s="178"/>
      <c r="AV133" s="178"/>
    </row>
    <row r="134" s="3" customFormat="1" ht="18" customHeight="1" spans="1:48">
      <c r="A134" s="155"/>
      <c r="B134" s="190" t="s">
        <v>845</v>
      </c>
      <c r="C134" s="190"/>
      <c r="D134" s="191"/>
      <c r="E134" s="191"/>
      <c r="F134" s="190"/>
      <c r="G134" s="191"/>
      <c r="H134" s="191"/>
      <c r="I134" s="190"/>
      <c r="J134" s="166">
        <v>0</v>
      </c>
      <c r="K134" s="166">
        <v>0</v>
      </c>
      <c r="L134" s="166">
        <v>0</v>
      </c>
      <c r="M134" s="166">
        <v>0</v>
      </c>
      <c r="N134" s="166">
        <v>0</v>
      </c>
      <c r="O134" s="166">
        <v>0</v>
      </c>
      <c r="P134" s="166">
        <v>0</v>
      </c>
      <c r="Q134" s="166">
        <v>0</v>
      </c>
      <c r="R134" s="166">
        <v>0</v>
      </c>
      <c r="S134" s="166">
        <v>0</v>
      </c>
      <c r="T134" s="166">
        <v>0</v>
      </c>
      <c r="U134" s="166">
        <v>0</v>
      </c>
      <c r="V134" s="166">
        <v>0</v>
      </c>
      <c r="W134" s="166">
        <v>0</v>
      </c>
      <c r="X134" s="166">
        <v>0</v>
      </c>
      <c r="Y134" s="166">
        <v>0</v>
      </c>
      <c r="Z134" s="166">
        <v>0</v>
      </c>
      <c r="AA134" s="166">
        <v>0</v>
      </c>
      <c r="AB134" s="166"/>
      <c r="AC134" s="166">
        <v>0</v>
      </c>
      <c r="AD134" s="166">
        <v>0</v>
      </c>
      <c r="AE134" s="205"/>
      <c r="AF134" s="205"/>
      <c r="AG134" s="201"/>
      <c r="AH134" s="201"/>
      <c r="AI134" s="206"/>
      <c r="AJ134" s="201"/>
      <c r="AK134" s="201"/>
      <c r="AL134" s="201"/>
      <c r="AM134" s="175"/>
      <c r="AN134" s="163"/>
      <c r="AO134" s="178"/>
      <c r="AP134" s="163"/>
      <c r="AQ134" s="178"/>
      <c r="AR134" s="178"/>
      <c r="AS134" s="178"/>
      <c r="AT134" s="178"/>
      <c r="AU134" s="178"/>
      <c r="AV134" s="178"/>
    </row>
    <row r="135" s="3" customFormat="1" ht="18" customHeight="1" spans="1:48">
      <c r="A135" s="155"/>
      <c r="B135" s="190" t="s">
        <v>846</v>
      </c>
      <c r="C135" s="190"/>
      <c r="D135" s="191"/>
      <c r="E135" s="191"/>
      <c r="F135" s="190"/>
      <c r="G135" s="191"/>
      <c r="H135" s="191"/>
      <c r="I135" s="190"/>
      <c r="J135" s="166">
        <v>0</v>
      </c>
      <c r="K135" s="166">
        <v>0</v>
      </c>
      <c r="L135" s="166">
        <v>0</v>
      </c>
      <c r="M135" s="166">
        <v>0</v>
      </c>
      <c r="N135" s="166">
        <v>0</v>
      </c>
      <c r="O135" s="166">
        <v>0</v>
      </c>
      <c r="P135" s="166">
        <v>0</v>
      </c>
      <c r="Q135" s="166">
        <v>0</v>
      </c>
      <c r="R135" s="166">
        <v>0</v>
      </c>
      <c r="S135" s="166">
        <v>0</v>
      </c>
      <c r="T135" s="166">
        <v>0</v>
      </c>
      <c r="U135" s="166">
        <v>0</v>
      </c>
      <c r="V135" s="166">
        <v>0</v>
      </c>
      <c r="W135" s="166">
        <v>0</v>
      </c>
      <c r="X135" s="166">
        <v>0</v>
      </c>
      <c r="Y135" s="166">
        <v>0</v>
      </c>
      <c r="Z135" s="166">
        <v>0</v>
      </c>
      <c r="AA135" s="166">
        <v>0</v>
      </c>
      <c r="AB135" s="166"/>
      <c r="AC135" s="166">
        <v>0</v>
      </c>
      <c r="AD135" s="166">
        <v>0</v>
      </c>
      <c r="AE135" s="205"/>
      <c r="AF135" s="205"/>
      <c r="AG135" s="201"/>
      <c r="AH135" s="201"/>
      <c r="AI135" s="206"/>
      <c r="AJ135" s="201"/>
      <c r="AK135" s="201"/>
      <c r="AL135" s="201"/>
      <c r="AM135" s="175"/>
      <c r="AN135" s="163"/>
      <c r="AO135" s="178"/>
      <c r="AP135" s="163"/>
      <c r="AQ135" s="178"/>
      <c r="AR135" s="178"/>
      <c r="AS135" s="178"/>
      <c r="AT135" s="178"/>
      <c r="AU135" s="178"/>
      <c r="AV135" s="178"/>
    </row>
    <row r="136" s="3" customFormat="1" ht="18" customHeight="1" spans="1:48">
      <c r="A136" s="155"/>
      <c r="B136" s="190" t="s">
        <v>847</v>
      </c>
      <c r="C136" s="190"/>
      <c r="D136" s="191"/>
      <c r="E136" s="191"/>
      <c r="F136" s="190"/>
      <c r="G136" s="191"/>
      <c r="H136" s="191"/>
      <c r="I136" s="190"/>
      <c r="J136" s="166">
        <v>0</v>
      </c>
      <c r="K136" s="166">
        <v>0</v>
      </c>
      <c r="L136" s="166">
        <v>0</v>
      </c>
      <c r="M136" s="166">
        <v>0</v>
      </c>
      <c r="N136" s="166">
        <v>0</v>
      </c>
      <c r="O136" s="166">
        <v>0</v>
      </c>
      <c r="P136" s="166">
        <v>0</v>
      </c>
      <c r="Q136" s="166">
        <v>0</v>
      </c>
      <c r="R136" s="166">
        <v>0</v>
      </c>
      <c r="S136" s="166">
        <v>0</v>
      </c>
      <c r="T136" s="166">
        <v>0</v>
      </c>
      <c r="U136" s="166">
        <v>0</v>
      </c>
      <c r="V136" s="166">
        <v>0</v>
      </c>
      <c r="W136" s="166">
        <v>0</v>
      </c>
      <c r="X136" s="166">
        <v>0</v>
      </c>
      <c r="Y136" s="166">
        <v>0</v>
      </c>
      <c r="Z136" s="166">
        <v>0</v>
      </c>
      <c r="AA136" s="166">
        <v>0</v>
      </c>
      <c r="AB136" s="166"/>
      <c r="AC136" s="166">
        <v>0</v>
      </c>
      <c r="AD136" s="166">
        <v>0</v>
      </c>
      <c r="AE136" s="205"/>
      <c r="AF136" s="205"/>
      <c r="AG136" s="201"/>
      <c r="AH136" s="201"/>
      <c r="AI136" s="206"/>
      <c r="AJ136" s="201"/>
      <c r="AK136" s="201"/>
      <c r="AL136" s="201"/>
      <c r="AM136" s="175"/>
      <c r="AN136" s="163"/>
      <c r="AO136" s="178"/>
      <c r="AP136" s="163"/>
      <c r="AQ136" s="178"/>
      <c r="AR136" s="178"/>
      <c r="AS136" s="178"/>
      <c r="AT136" s="178"/>
      <c r="AU136" s="178"/>
      <c r="AV136" s="178"/>
    </row>
    <row r="137" s="3" customFormat="1" ht="18" customHeight="1" spans="1:48">
      <c r="A137" s="155"/>
      <c r="B137" s="190" t="s">
        <v>848</v>
      </c>
      <c r="C137" s="190"/>
      <c r="D137" s="191"/>
      <c r="E137" s="191"/>
      <c r="F137" s="190"/>
      <c r="G137" s="191"/>
      <c r="H137" s="191"/>
      <c r="I137" s="190"/>
      <c r="J137" s="166">
        <v>0</v>
      </c>
      <c r="K137" s="166">
        <v>0</v>
      </c>
      <c r="L137" s="166">
        <v>0</v>
      </c>
      <c r="M137" s="166">
        <v>0</v>
      </c>
      <c r="N137" s="166">
        <v>0</v>
      </c>
      <c r="O137" s="166">
        <v>0</v>
      </c>
      <c r="P137" s="166">
        <v>0</v>
      </c>
      <c r="Q137" s="166">
        <v>0</v>
      </c>
      <c r="R137" s="166">
        <v>0</v>
      </c>
      <c r="S137" s="166">
        <v>0</v>
      </c>
      <c r="T137" s="166">
        <v>0</v>
      </c>
      <c r="U137" s="166">
        <v>0</v>
      </c>
      <c r="V137" s="166">
        <v>0</v>
      </c>
      <c r="W137" s="166">
        <v>0</v>
      </c>
      <c r="X137" s="166">
        <v>0</v>
      </c>
      <c r="Y137" s="166">
        <v>0</v>
      </c>
      <c r="Z137" s="166">
        <v>0</v>
      </c>
      <c r="AA137" s="166">
        <v>0</v>
      </c>
      <c r="AB137" s="166"/>
      <c r="AC137" s="166">
        <v>0</v>
      </c>
      <c r="AD137" s="166">
        <v>0</v>
      </c>
      <c r="AE137" s="205"/>
      <c r="AF137" s="205"/>
      <c r="AG137" s="201"/>
      <c r="AH137" s="201"/>
      <c r="AI137" s="206"/>
      <c r="AJ137" s="201"/>
      <c r="AK137" s="201"/>
      <c r="AL137" s="201"/>
      <c r="AM137" s="175"/>
      <c r="AN137" s="163"/>
      <c r="AO137" s="178"/>
      <c r="AP137" s="163"/>
      <c r="AQ137" s="178"/>
      <c r="AR137" s="178"/>
      <c r="AS137" s="178"/>
      <c r="AT137" s="178"/>
      <c r="AU137" s="178"/>
      <c r="AV137" s="178"/>
    </row>
    <row r="138" s="3" customFormat="1" ht="18" customHeight="1" spans="1:48">
      <c r="A138" s="155"/>
      <c r="B138" s="190" t="s">
        <v>849</v>
      </c>
      <c r="C138" s="190"/>
      <c r="D138" s="191"/>
      <c r="E138" s="191"/>
      <c r="F138" s="190"/>
      <c r="G138" s="191"/>
      <c r="H138" s="191"/>
      <c r="I138" s="190"/>
      <c r="J138" s="166">
        <f t="shared" ref="J138:AA138" si="37">SUM(J139:J139)</f>
        <v>0</v>
      </c>
      <c r="K138" s="166">
        <f t="shared" si="37"/>
        <v>0</v>
      </c>
      <c r="L138" s="166">
        <f t="shared" si="37"/>
        <v>1</v>
      </c>
      <c r="M138" s="166">
        <f t="shared" si="37"/>
        <v>0</v>
      </c>
      <c r="N138" s="166">
        <f t="shared" si="37"/>
        <v>0</v>
      </c>
      <c r="O138" s="166">
        <f t="shared" si="37"/>
        <v>0</v>
      </c>
      <c r="P138" s="166">
        <f t="shared" si="37"/>
        <v>0</v>
      </c>
      <c r="Q138" s="166">
        <f t="shared" si="37"/>
        <v>0</v>
      </c>
      <c r="R138" s="166">
        <f t="shared" si="37"/>
        <v>2587</v>
      </c>
      <c r="S138" s="166">
        <f t="shared" si="37"/>
        <v>0</v>
      </c>
      <c r="T138" s="166">
        <f t="shared" si="37"/>
        <v>0</v>
      </c>
      <c r="U138" s="166">
        <f t="shared" si="37"/>
        <v>50</v>
      </c>
      <c r="V138" s="166">
        <f t="shared" si="37"/>
        <v>0</v>
      </c>
      <c r="W138" s="166">
        <f t="shared" si="37"/>
        <v>0</v>
      </c>
      <c r="X138" s="166">
        <f t="shared" si="37"/>
        <v>50</v>
      </c>
      <c r="Y138" s="166">
        <f t="shared" si="37"/>
        <v>0</v>
      </c>
      <c r="Z138" s="166">
        <f t="shared" si="37"/>
        <v>0</v>
      </c>
      <c r="AA138" s="166">
        <f t="shared" si="37"/>
        <v>0</v>
      </c>
      <c r="AB138" s="166"/>
      <c r="AC138" s="166">
        <f>SUM(AC139:AC139)</f>
        <v>330</v>
      </c>
      <c r="AD138" s="166">
        <f>SUM(AD139:AD139)</f>
        <v>110</v>
      </c>
      <c r="AE138" s="205"/>
      <c r="AF138" s="205"/>
      <c r="AG138" s="201"/>
      <c r="AH138" s="201"/>
      <c r="AI138" s="206"/>
      <c r="AJ138" s="201"/>
      <c r="AK138" s="201"/>
      <c r="AL138" s="201"/>
      <c r="AM138" s="175"/>
      <c r="AN138" s="163"/>
      <c r="AO138" s="178"/>
      <c r="AP138" s="163"/>
      <c r="AQ138" s="178"/>
      <c r="AR138" s="178"/>
      <c r="AS138" s="178"/>
      <c r="AT138" s="178"/>
      <c r="AU138" s="178"/>
      <c r="AV138" s="178"/>
    </row>
    <row r="139" s="1" customFormat="1" ht="132" customHeight="1" spans="1:49">
      <c r="A139" s="20">
        <v>65</v>
      </c>
      <c r="B139" s="20" t="s">
        <v>1205</v>
      </c>
      <c r="C139" s="20">
        <v>2022</v>
      </c>
      <c r="D139" s="110" t="s">
        <v>1206</v>
      </c>
      <c r="E139" s="66" t="s">
        <v>1207</v>
      </c>
      <c r="F139" s="21" t="s">
        <v>45</v>
      </c>
      <c r="G139" s="21" t="s">
        <v>1208</v>
      </c>
      <c r="H139" s="21" t="s">
        <v>1171</v>
      </c>
      <c r="I139" s="33" t="s">
        <v>1209</v>
      </c>
      <c r="J139" s="21"/>
      <c r="K139" s="21"/>
      <c r="L139" s="21">
        <v>1</v>
      </c>
      <c r="M139" s="21"/>
      <c r="N139" s="21"/>
      <c r="O139" s="21"/>
      <c r="P139" s="21"/>
      <c r="Q139" s="21"/>
      <c r="R139" s="22">
        <v>2587</v>
      </c>
      <c r="S139" s="21" t="s">
        <v>70</v>
      </c>
      <c r="T139" s="21" t="s">
        <v>1075</v>
      </c>
      <c r="U139" s="44">
        <v>50</v>
      </c>
      <c r="V139" s="44"/>
      <c r="W139" s="44"/>
      <c r="X139" s="44">
        <v>50</v>
      </c>
      <c r="Y139" s="44"/>
      <c r="Z139" s="44"/>
      <c r="AA139" s="44"/>
      <c r="AB139" s="44"/>
      <c r="AC139" s="50">
        <v>330</v>
      </c>
      <c r="AD139" s="50">
        <v>110</v>
      </c>
      <c r="AE139" s="33" t="s">
        <v>1210</v>
      </c>
      <c r="AF139" s="33" t="s">
        <v>1211</v>
      </c>
      <c r="AG139" s="21" t="s">
        <v>70</v>
      </c>
      <c r="AH139" s="21" t="s">
        <v>1075</v>
      </c>
      <c r="AI139" s="109" t="s">
        <v>367</v>
      </c>
      <c r="AJ139" s="109" t="s">
        <v>368</v>
      </c>
      <c r="AK139" s="110" t="s">
        <v>369</v>
      </c>
      <c r="AL139" s="110" t="s">
        <v>1530</v>
      </c>
      <c r="AM139" s="110"/>
      <c r="AN139" s="110"/>
      <c r="AO139" s="235"/>
      <c r="AP139" s="110"/>
      <c r="AQ139" s="20" t="s">
        <v>1079</v>
      </c>
      <c r="AR139" s="20"/>
      <c r="AS139" s="20"/>
      <c r="AT139" s="20" t="s">
        <v>1217</v>
      </c>
      <c r="AU139" s="152" t="str">
        <f>AI139</f>
        <v>文旅局</v>
      </c>
      <c r="AV139" s="128"/>
      <c r="AW139" s="1">
        <v>1</v>
      </c>
    </row>
    <row r="140" s="3" customFormat="1" ht="18" customHeight="1" spans="1:48">
      <c r="A140" s="155"/>
      <c r="B140" s="190" t="s">
        <v>860</v>
      </c>
      <c r="C140" s="190"/>
      <c r="D140" s="191"/>
      <c r="E140" s="191"/>
      <c r="F140" s="190"/>
      <c r="G140" s="191"/>
      <c r="H140" s="191"/>
      <c r="I140" s="190"/>
      <c r="J140" s="166">
        <f t="shared" ref="J140:AA140" si="38">J141+J142+J143</f>
        <v>0</v>
      </c>
      <c r="K140" s="166">
        <f t="shared" si="38"/>
        <v>0</v>
      </c>
      <c r="L140" s="166">
        <f t="shared" si="38"/>
        <v>0</v>
      </c>
      <c r="M140" s="166">
        <f t="shared" si="38"/>
        <v>0</v>
      </c>
      <c r="N140" s="166">
        <f t="shared" si="38"/>
        <v>0</v>
      </c>
      <c r="O140" s="166">
        <f t="shared" si="38"/>
        <v>0</v>
      </c>
      <c r="P140" s="166">
        <f t="shared" si="38"/>
        <v>0</v>
      </c>
      <c r="Q140" s="166">
        <f t="shared" si="38"/>
        <v>0</v>
      </c>
      <c r="R140" s="166">
        <f t="shared" si="38"/>
        <v>0</v>
      </c>
      <c r="S140" s="166">
        <f t="shared" si="38"/>
        <v>0</v>
      </c>
      <c r="T140" s="166">
        <f t="shared" si="38"/>
        <v>0</v>
      </c>
      <c r="U140" s="166">
        <f t="shared" si="38"/>
        <v>0</v>
      </c>
      <c r="V140" s="166">
        <f t="shared" si="38"/>
        <v>0</v>
      </c>
      <c r="W140" s="166">
        <f t="shared" si="38"/>
        <v>0</v>
      </c>
      <c r="X140" s="166">
        <f t="shared" si="38"/>
        <v>0</v>
      </c>
      <c r="Y140" s="166">
        <f t="shared" si="38"/>
        <v>0</v>
      </c>
      <c r="Z140" s="166">
        <f t="shared" si="38"/>
        <v>0</v>
      </c>
      <c r="AA140" s="166">
        <f t="shared" si="38"/>
        <v>0</v>
      </c>
      <c r="AB140" s="166"/>
      <c r="AC140" s="166">
        <f>AC141+AC142+AC143</f>
        <v>0</v>
      </c>
      <c r="AD140" s="166">
        <f>AD141+AD142+AD143</f>
        <v>0</v>
      </c>
      <c r="AE140" s="205"/>
      <c r="AF140" s="205"/>
      <c r="AG140" s="201"/>
      <c r="AH140" s="201"/>
      <c r="AI140" s="206"/>
      <c r="AJ140" s="201"/>
      <c r="AK140" s="201"/>
      <c r="AL140" s="201"/>
      <c r="AM140" s="175"/>
      <c r="AN140" s="163"/>
      <c r="AO140" s="178"/>
      <c r="AP140" s="163"/>
      <c r="AQ140" s="178"/>
      <c r="AR140" s="178"/>
      <c r="AS140" s="178"/>
      <c r="AT140" s="178"/>
      <c r="AU140" s="178"/>
      <c r="AV140" s="178"/>
    </row>
    <row r="141" s="3" customFormat="1" ht="18" customHeight="1" spans="1:48">
      <c r="A141" s="155"/>
      <c r="B141" s="190" t="s">
        <v>861</v>
      </c>
      <c r="C141" s="190"/>
      <c r="D141" s="191"/>
      <c r="E141" s="191"/>
      <c r="F141" s="190"/>
      <c r="G141" s="191"/>
      <c r="H141" s="191"/>
      <c r="I141" s="190"/>
      <c r="J141" s="166">
        <v>0</v>
      </c>
      <c r="K141" s="166">
        <v>0</v>
      </c>
      <c r="L141" s="166">
        <v>0</v>
      </c>
      <c r="M141" s="166">
        <v>0</v>
      </c>
      <c r="N141" s="166">
        <v>0</v>
      </c>
      <c r="O141" s="166">
        <v>0</v>
      </c>
      <c r="P141" s="166">
        <v>0</v>
      </c>
      <c r="Q141" s="166">
        <v>0</v>
      </c>
      <c r="R141" s="166">
        <v>0</v>
      </c>
      <c r="S141" s="166">
        <v>0</v>
      </c>
      <c r="T141" s="166">
        <v>0</v>
      </c>
      <c r="U141" s="166">
        <v>0</v>
      </c>
      <c r="V141" s="166">
        <v>0</v>
      </c>
      <c r="W141" s="166">
        <v>0</v>
      </c>
      <c r="X141" s="166">
        <v>0</v>
      </c>
      <c r="Y141" s="166">
        <v>0</v>
      </c>
      <c r="Z141" s="166">
        <v>0</v>
      </c>
      <c r="AA141" s="166">
        <v>0</v>
      </c>
      <c r="AB141" s="166"/>
      <c r="AC141" s="166">
        <v>0</v>
      </c>
      <c r="AD141" s="166">
        <v>0</v>
      </c>
      <c r="AE141" s="205"/>
      <c r="AF141" s="205"/>
      <c r="AG141" s="201"/>
      <c r="AH141" s="201"/>
      <c r="AI141" s="206"/>
      <c r="AJ141" s="201"/>
      <c r="AK141" s="201"/>
      <c r="AL141" s="201"/>
      <c r="AM141" s="175"/>
      <c r="AN141" s="163"/>
      <c r="AO141" s="178"/>
      <c r="AP141" s="163"/>
      <c r="AQ141" s="178"/>
      <c r="AR141" s="178"/>
      <c r="AS141" s="178"/>
      <c r="AT141" s="178"/>
      <c r="AU141" s="178"/>
      <c r="AV141" s="178"/>
    </row>
    <row r="142" s="3" customFormat="1" ht="18" customHeight="1" spans="1:48">
      <c r="A142" s="155"/>
      <c r="B142" s="190" t="s">
        <v>862</v>
      </c>
      <c r="C142" s="190"/>
      <c r="D142" s="191"/>
      <c r="E142" s="191"/>
      <c r="F142" s="190"/>
      <c r="G142" s="191"/>
      <c r="H142" s="191"/>
      <c r="I142" s="190"/>
      <c r="J142" s="166">
        <v>0</v>
      </c>
      <c r="K142" s="166">
        <v>0</v>
      </c>
      <c r="L142" s="166">
        <v>0</v>
      </c>
      <c r="M142" s="166">
        <v>0</v>
      </c>
      <c r="N142" s="166">
        <v>0</v>
      </c>
      <c r="O142" s="166">
        <v>0</v>
      </c>
      <c r="P142" s="166">
        <v>0</v>
      </c>
      <c r="Q142" s="166">
        <v>0</v>
      </c>
      <c r="R142" s="166">
        <v>0</v>
      </c>
      <c r="S142" s="166">
        <v>0</v>
      </c>
      <c r="T142" s="166">
        <v>0</v>
      </c>
      <c r="U142" s="166">
        <v>0</v>
      </c>
      <c r="V142" s="166">
        <v>0</v>
      </c>
      <c r="W142" s="166">
        <v>0</v>
      </c>
      <c r="X142" s="166">
        <v>0</v>
      </c>
      <c r="Y142" s="166">
        <v>0</v>
      </c>
      <c r="Z142" s="166">
        <v>0</v>
      </c>
      <c r="AA142" s="166">
        <v>0</v>
      </c>
      <c r="AB142" s="166"/>
      <c r="AC142" s="166">
        <v>0</v>
      </c>
      <c r="AD142" s="166">
        <v>0</v>
      </c>
      <c r="AE142" s="205"/>
      <c r="AF142" s="205"/>
      <c r="AG142" s="201"/>
      <c r="AH142" s="201"/>
      <c r="AI142" s="206"/>
      <c r="AJ142" s="201"/>
      <c r="AK142" s="201"/>
      <c r="AL142" s="201"/>
      <c r="AM142" s="175"/>
      <c r="AN142" s="163"/>
      <c r="AO142" s="178"/>
      <c r="AP142" s="163"/>
      <c r="AQ142" s="178"/>
      <c r="AR142" s="178"/>
      <c r="AS142" s="178"/>
      <c r="AT142" s="178"/>
      <c r="AU142" s="178"/>
      <c r="AV142" s="178"/>
    </row>
    <row r="143" s="3" customFormat="1" ht="18" customHeight="1" spans="1:48">
      <c r="A143" s="155"/>
      <c r="B143" s="190" t="s">
        <v>863</v>
      </c>
      <c r="C143" s="190"/>
      <c r="D143" s="191"/>
      <c r="E143" s="191"/>
      <c r="F143" s="190"/>
      <c r="G143" s="191"/>
      <c r="H143" s="191"/>
      <c r="I143" s="190"/>
      <c r="J143" s="166">
        <v>0</v>
      </c>
      <c r="K143" s="166">
        <v>0</v>
      </c>
      <c r="L143" s="166">
        <v>0</v>
      </c>
      <c r="M143" s="166">
        <v>0</v>
      </c>
      <c r="N143" s="166">
        <v>0</v>
      </c>
      <c r="O143" s="166">
        <v>0</v>
      </c>
      <c r="P143" s="166">
        <v>0</v>
      </c>
      <c r="Q143" s="166">
        <v>0</v>
      </c>
      <c r="R143" s="166">
        <v>0</v>
      </c>
      <c r="S143" s="166">
        <v>0</v>
      </c>
      <c r="T143" s="166">
        <v>0</v>
      </c>
      <c r="U143" s="166">
        <v>0</v>
      </c>
      <c r="V143" s="166">
        <v>0</v>
      </c>
      <c r="W143" s="166">
        <v>0</v>
      </c>
      <c r="X143" s="166">
        <v>0</v>
      </c>
      <c r="Y143" s="166">
        <v>0</v>
      </c>
      <c r="Z143" s="166">
        <v>0</v>
      </c>
      <c r="AA143" s="166">
        <v>0</v>
      </c>
      <c r="AB143" s="166"/>
      <c r="AC143" s="166">
        <v>0</v>
      </c>
      <c r="AD143" s="166">
        <v>0</v>
      </c>
      <c r="AE143" s="205"/>
      <c r="AF143" s="205"/>
      <c r="AG143" s="201"/>
      <c r="AH143" s="201"/>
      <c r="AI143" s="206"/>
      <c r="AJ143" s="201"/>
      <c r="AK143" s="201"/>
      <c r="AL143" s="201"/>
      <c r="AM143" s="175"/>
      <c r="AN143" s="163"/>
      <c r="AO143" s="178"/>
      <c r="AP143" s="163"/>
      <c r="AQ143" s="178"/>
      <c r="AR143" s="178"/>
      <c r="AS143" s="178"/>
      <c r="AT143" s="178"/>
      <c r="AU143" s="178"/>
      <c r="AV143" s="178"/>
    </row>
    <row r="144" s="3" customFormat="1" ht="18" customHeight="1" spans="1:48">
      <c r="A144" s="155"/>
      <c r="B144" s="190" t="s">
        <v>864</v>
      </c>
      <c r="C144" s="190"/>
      <c r="D144" s="191"/>
      <c r="E144" s="191"/>
      <c r="F144" s="190"/>
      <c r="G144" s="191"/>
      <c r="H144" s="191"/>
      <c r="I144" s="190"/>
      <c r="J144" s="166">
        <f t="shared" ref="J144:AA144" si="39">J145+J147+J152+J159</f>
        <v>0</v>
      </c>
      <c r="K144" s="166">
        <f t="shared" si="39"/>
        <v>0</v>
      </c>
      <c r="L144" s="166">
        <f t="shared" si="39"/>
        <v>0</v>
      </c>
      <c r="M144" s="166">
        <f t="shared" si="39"/>
        <v>0</v>
      </c>
      <c r="N144" s="166">
        <f t="shared" si="39"/>
        <v>1</v>
      </c>
      <c r="O144" s="166">
        <f t="shared" si="39"/>
        <v>0</v>
      </c>
      <c r="P144" s="166">
        <f t="shared" si="39"/>
        <v>0</v>
      </c>
      <c r="Q144" s="166">
        <f t="shared" si="39"/>
        <v>0</v>
      </c>
      <c r="R144" s="166">
        <f t="shared" si="39"/>
        <v>500</v>
      </c>
      <c r="S144" s="166">
        <f t="shared" si="39"/>
        <v>0</v>
      </c>
      <c r="T144" s="166">
        <f t="shared" si="39"/>
        <v>0</v>
      </c>
      <c r="U144" s="166">
        <f t="shared" si="39"/>
        <v>120</v>
      </c>
      <c r="V144" s="166">
        <f t="shared" si="39"/>
        <v>0</v>
      </c>
      <c r="W144" s="166">
        <f t="shared" si="39"/>
        <v>120</v>
      </c>
      <c r="X144" s="166">
        <f t="shared" si="39"/>
        <v>0</v>
      </c>
      <c r="Y144" s="166">
        <f t="shared" si="39"/>
        <v>0</v>
      </c>
      <c r="Z144" s="166">
        <f t="shared" si="39"/>
        <v>0</v>
      </c>
      <c r="AA144" s="166">
        <f t="shared" si="39"/>
        <v>0</v>
      </c>
      <c r="AB144" s="166"/>
      <c r="AC144" s="166">
        <f>AC145+AC147+AC152+AC159</f>
        <v>3656</v>
      </c>
      <c r="AD144" s="166">
        <f>AD145+AD147+AD152+AD159</f>
        <v>3656</v>
      </c>
      <c r="AE144" s="205"/>
      <c r="AF144" s="205"/>
      <c r="AG144" s="201"/>
      <c r="AH144" s="201"/>
      <c r="AI144" s="206"/>
      <c r="AJ144" s="201"/>
      <c r="AK144" s="201"/>
      <c r="AL144" s="201"/>
      <c r="AM144" s="175"/>
      <c r="AN144" s="163"/>
      <c r="AO144" s="178"/>
      <c r="AP144" s="163"/>
      <c r="AQ144" s="178"/>
      <c r="AR144" s="178"/>
      <c r="AS144" s="178"/>
      <c r="AT144" s="178"/>
      <c r="AU144" s="178"/>
      <c r="AV144" s="178"/>
    </row>
    <row r="145" s="3" customFormat="1" ht="18" customHeight="1" spans="1:48">
      <c r="A145" s="155"/>
      <c r="B145" s="190" t="s">
        <v>865</v>
      </c>
      <c r="C145" s="190"/>
      <c r="D145" s="191"/>
      <c r="E145" s="191"/>
      <c r="F145" s="190"/>
      <c r="G145" s="191"/>
      <c r="H145" s="191"/>
      <c r="I145" s="190"/>
      <c r="J145" s="166">
        <f t="shared" ref="J145:AA145" si="40">SUM(J146)</f>
        <v>0</v>
      </c>
      <c r="K145" s="166">
        <f t="shared" si="40"/>
        <v>0</v>
      </c>
      <c r="L145" s="166">
        <f t="shared" si="40"/>
        <v>0</v>
      </c>
      <c r="M145" s="166">
        <f t="shared" si="40"/>
        <v>0</v>
      </c>
      <c r="N145" s="166">
        <f t="shared" si="40"/>
        <v>0</v>
      </c>
      <c r="O145" s="166">
        <f t="shared" si="40"/>
        <v>0</v>
      </c>
      <c r="P145" s="166">
        <f t="shared" si="40"/>
        <v>0</v>
      </c>
      <c r="Q145" s="166">
        <f t="shared" si="40"/>
        <v>0</v>
      </c>
      <c r="R145" s="166">
        <f t="shared" si="40"/>
        <v>0</v>
      </c>
      <c r="S145" s="166">
        <f t="shared" si="40"/>
        <v>0</v>
      </c>
      <c r="T145" s="166">
        <f t="shared" si="40"/>
        <v>0</v>
      </c>
      <c r="U145" s="166">
        <f t="shared" si="40"/>
        <v>0</v>
      </c>
      <c r="V145" s="166">
        <f t="shared" si="40"/>
        <v>0</v>
      </c>
      <c r="W145" s="166">
        <f t="shared" si="40"/>
        <v>0</v>
      </c>
      <c r="X145" s="166">
        <f t="shared" si="40"/>
        <v>0</v>
      </c>
      <c r="Y145" s="166">
        <f t="shared" si="40"/>
        <v>0</v>
      </c>
      <c r="Z145" s="166">
        <f t="shared" si="40"/>
        <v>0</v>
      </c>
      <c r="AA145" s="166">
        <f t="shared" si="40"/>
        <v>0</v>
      </c>
      <c r="AB145" s="166"/>
      <c r="AC145" s="166">
        <f>SUM(AC146)</f>
        <v>0</v>
      </c>
      <c r="AD145" s="166">
        <f>SUM(AD146)</f>
        <v>0</v>
      </c>
      <c r="AE145" s="205"/>
      <c r="AF145" s="205"/>
      <c r="AG145" s="201"/>
      <c r="AH145" s="201"/>
      <c r="AI145" s="206"/>
      <c r="AJ145" s="201"/>
      <c r="AK145" s="201"/>
      <c r="AL145" s="201"/>
      <c r="AM145" s="175"/>
      <c r="AN145" s="163"/>
      <c r="AO145" s="178"/>
      <c r="AP145" s="163"/>
      <c r="AQ145" s="178"/>
      <c r="AR145" s="178"/>
      <c r="AS145" s="178"/>
      <c r="AT145" s="178"/>
      <c r="AU145" s="178"/>
      <c r="AV145" s="178"/>
    </row>
    <row r="146" s="3" customFormat="1" ht="18" customHeight="1" spans="1:48">
      <c r="A146" s="155"/>
      <c r="B146" s="190" t="s">
        <v>866</v>
      </c>
      <c r="C146" s="190"/>
      <c r="D146" s="191"/>
      <c r="E146" s="191"/>
      <c r="F146" s="190"/>
      <c r="G146" s="191"/>
      <c r="H146" s="191"/>
      <c r="I146" s="190"/>
      <c r="J146" s="166">
        <v>0</v>
      </c>
      <c r="K146" s="166">
        <v>0</v>
      </c>
      <c r="L146" s="166">
        <v>0</v>
      </c>
      <c r="M146" s="166">
        <v>0</v>
      </c>
      <c r="N146" s="166">
        <v>0</v>
      </c>
      <c r="O146" s="166">
        <v>0</v>
      </c>
      <c r="P146" s="166">
        <v>0</v>
      </c>
      <c r="Q146" s="166">
        <v>0</v>
      </c>
      <c r="R146" s="166">
        <v>0</v>
      </c>
      <c r="S146" s="166">
        <v>0</v>
      </c>
      <c r="T146" s="166">
        <v>0</v>
      </c>
      <c r="U146" s="166">
        <v>0</v>
      </c>
      <c r="V146" s="166">
        <v>0</v>
      </c>
      <c r="W146" s="166">
        <v>0</v>
      </c>
      <c r="X146" s="166">
        <v>0</v>
      </c>
      <c r="Y146" s="166">
        <v>0</v>
      </c>
      <c r="Z146" s="166">
        <v>0</v>
      </c>
      <c r="AA146" s="166">
        <v>0</v>
      </c>
      <c r="AB146" s="166"/>
      <c r="AC146" s="166">
        <v>0</v>
      </c>
      <c r="AD146" s="166">
        <v>0</v>
      </c>
      <c r="AE146" s="205"/>
      <c r="AF146" s="205"/>
      <c r="AG146" s="201"/>
      <c r="AH146" s="201"/>
      <c r="AI146" s="206"/>
      <c r="AJ146" s="201"/>
      <c r="AK146" s="201"/>
      <c r="AL146" s="201"/>
      <c r="AM146" s="175"/>
      <c r="AN146" s="163"/>
      <c r="AO146" s="178"/>
      <c r="AP146" s="163"/>
      <c r="AQ146" s="178"/>
      <c r="AR146" s="178"/>
      <c r="AS146" s="178"/>
      <c r="AT146" s="178"/>
      <c r="AU146" s="178"/>
      <c r="AV146" s="178"/>
    </row>
    <row r="147" s="3" customFormat="1" ht="18" customHeight="1" spans="1:48">
      <c r="A147" s="155"/>
      <c r="B147" s="190" t="s">
        <v>867</v>
      </c>
      <c r="C147" s="190"/>
      <c r="D147" s="191"/>
      <c r="E147" s="191"/>
      <c r="F147" s="190"/>
      <c r="G147" s="191"/>
      <c r="H147" s="191"/>
      <c r="I147" s="190"/>
      <c r="J147" s="166">
        <f t="shared" ref="J147:AA147" si="41">J148+J150+J151</f>
        <v>0</v>
      </c>
      <c r="K147" s="166">
        <f t="shared" si="41"/>
        <v>0</v>
      </c>
      <c r="L147" s="166">
        <f t="shared" si="41"/>
        <v>0</v>
      </c>
      <c r="M147" s="166">
        <f t="shared" si="41"/>
        <v>0</v>
      </c>
      <c r="N147" s="166">
        <f t="shared" si="41"/>
        <v>1</v>
      </c>
      <c r="O147" s="166">
        <f t="shared" si="41"/>
        <v>0</v>
      </c>
      <c r="P147" s="166">
        <f t="shared" si="41"/>
        <v>0</v>
      </c>
      <c r="Q147" s="166">
        <f t="shared" si="41"/>
        <v>0</v>
      </c>
      <c r="R147" s="166">
        <f t="shared" si="41"/>
        <v>500</v>
      </c>
      <c r="S147" s="166">
        <f t="shared" si="41"/>
        <v>0</v>
      </c>
      <c r="T147" s="166">
        <f t="shared" si="41"/>
        <v>0</v>
      </c>
      <c r="U147" s="166">
        <f t="shared" si="41"/>
        <v>120</v>
      </c>
      <c r="V147" s="166">
        <f t="shared" si="41"/>
        <v>0</v>
      </c>
      <c r="W147" s="166">
        <f t="shared" si="41"/>
        <v>120</v>
      </c>
      <c r="X147" s="166">
        <f t="shared" si="41"/>
        <v>0</v>
      </c>
      <c r="Y147" s="166">
        <f t="shared" si="41"/>
        <v>0</v>
      </c>
      <c r="Z147" s="166">
        <f t="shared" si="41"/>
        <v>0</v>
      </c>
      <c r="AA147" s="166">
        <f t="shared" si="41"/>
        <v>0</v>
      </c>
      <c r="AB147" s="166"/>
      <c r="AC147" s="166">
        <f>AC148+AC150+AC151</f>
        <v>3656</v>
      </c>
      <c r="AD147" s="166">
        <f>AD148+AD150+AD151</f>
        <v>3656</v>
      </c>
      <c r="AE147" s="205"/>
      <c r="AF147" s="205"/>
      <c r="AG147" s="201"/>
      <c r="AH147" s="201"/>
      <c r="AI147" s="206"/>
      <c r="AJ147" s="201"/>
      <c r="AK147" s="201"/>
      <c r="AL147" s="201"/>
      <c r="AM147" s="175"/>
      <c r="AN147" s="163"/>
      <c r="AO147" s="178"/>
      <c r="AP147" s="163"/>
      <c r="AQ147" s="178"/>
      <c r="AR147" s="178"/>
      <c r="AS147" s="178"/>
      <c r="AT147" s="178"/>
      <c r="AU147" s="178"/>
      <c r="AV147" s="178"/>
    </row>
    <row r="148" s="3" customFormat="1" ht="18" customHeight="1" spans="1:48">
      <c r="A148" s="155"/>
      <c r="B148" s="190" t="s">
        <v>868</v>
      </c>
      <c r="C148" s="190"/>
      <c r="D148" s="191"/>
      <c r="E148" s="191"/>
      <c r="F148" s="190"/>
      <c r="G148" s="191"/>
      <c r="H148" s="191"/>
      <c r="I148" s="190"/>
      <c r="J148" s="166">
        <f t="shared" ref="J148:AA148" si="42">SUM(J149)</f>
        <v>0</v>
      </c>
      <c r="K148" s="166">
        <f t="shared" si="42"/>
        <v>0</v>
      </c>
      <c r="L148" s="166">
        <f t="shared" si="42"/>
        <v>0</v>
      </c>
      <c r="M148" s="166">
        <f t="shared" si="42"/>
        <v>0</v>
      </c>
      <c r="N148" s="166">
        <f t="shared" si="42"/>
        <v>1</v>
      </c>
      <c r="O148" s="166">
        <f t="shared" si="42"/>
        <v>0</v>
      </c>
      <c r="P148" s="166">
        <f t="shared" si="42"/>
        <v>0</v>
      </c>
      <c r="Q148" s="166">
        <f t="shared" si="42"/>
        <v>0</v>
      </c>
      <c r="R148" s="166">
        <f t="shared" si="42"/>
        <v>500</v>
      </c>
      <c r="S148" s="166">
        <f t="shared" si="42"/>
        <v>0</v>
      </c>
      <c r="T148" s="166">
        <f t="shared" si="42"/>
        <v>0</v>
      </c>
      <c r="U148" s="166">
        <f t="shared" si="42"/>
        <v>120</v>
      </c>
      <c r="V148" s="166">
        <f t="shared" si="42"/>
        <v>0</v>
      </c>
      <c r="W148" s="166">
        <f t="shared" si="42"/>
        <v>120</v>
      </c>
      <c r="X148" s="166">
        <f t="shared" si="42"/>
        <v>0</v>
      </c>
      <c r="Y148" s="166">
        <f t="shared" si="42"/>
        <v>0</v>
      </c>
      <c r="Z148" s="166">
        <f t="shared" si="42"/>
        <v>0</v>
      </c>
      <c r="AA148" s="166">
        <f t="shared" si="42"/>
        <v>0</v>
      </c>
      <c r="AB148" s="166"/>
      <c r="AC148" s="166">
        <f>SUM(AC149)</f>
        <v>3656</v>
      </c>
      <c r="AD148" s="166">
        <f>SUM(AD149)</f>
        <v>3656</v>
      </c>
      <c r="AE148" s="205"/>
      <c r="AF148" s="205"/>
      <c r="AG148" s="201"/>
      <c r="AH148" s="201"/>
      <c r="AI148" s="206"/>
      <c r="AJ148" s="201"/>
      <c r="AK148" s="201"/>
      <c r="AL148" s="201"/>
      <c r="AM148" s="175"/>
      <c r="AN148" s="163"/>
      <c r="AO148" s="178"/>
      <c r="AP148" s="163"/>
      <c r="AQ148" s="178"/>
      <c r="AR148" s="178"/>
      <c r="AS148" s="178"/>
      <c r="AT148" s="178"/>
      <c r="AU148" s="178"/>
      <c r="AV148" s="178"/>
    </row>
    <row r="149" s="1" customFormat="1" ht="33.75" spans="1:48">
      <c r="A149" s="21">
        <v>66</v>
      </c>
      <c r="B149" s="20" t="s">
        <v>869</v>
      </c>
      <c r="C149" s="20">
        <v>2022</v>
      </c>
      <c r="D149" s="21" t="s">
        <v>870</v>
      </c>
      <c r="E149" s="21" t="s">
        <v>871</v>
      </c>
      <c r="F149" s="21" t="s">
        <v>45</v>
      </c>
      <c r="G149" s="21" t="s">
        <v>1212</v>
      </c>
      <c r="H149" s="21" t="s">
        <v>526</v>
      </c>
      <c r="I149" s="33" t="s">
        <v>872</v>
      </c>
      <c r="J149" s="21"/>
      <c r="K149" s="21"/>
      <c r="L149" s="21"/>
      <c r="M149" s="21"/>
      <c r="N149" s="21">
        <v>1</v>
      </c>
      <c r="O149" s="21"/>
      <c r="P149" s="21"/>
      <c r="Q149" s="21"/>
      <c r="R149" s="22">
        <v>500</v>
      </c>
      <c r="S149" s="21" t="s">
        <v>489</v>
      </c>
      <c r="T149" s="21" t="s">
        <v>490</v>
      </c>
      <c r="U149" s="44">
        <v>120</v>
      </c>
      <c r="V149" s="44">
        <v>0</v>
      </c>
      <c r="W149" s="44">
        <v>120</v>
      </c>
      <c r="X149" s="44">
        <v>0</v>
      </c>
      <c r="Y149" s="44">
        <v>0</v>
      </c>
      <c r="Z149" s="44">
        <v>0</v>
      </c>
      <c r="AA149" s="44">
        <v>0</v>
      </c>
      <c r="AB149" s="44"/>
      <c r="AC149" s="50">
        <v>3656</v>
      </c>
      <c r="AD149" s="50">
        <v>3656</v>
      </c>
      <c r="AE149" s="33" t="s">
        <v>873</v>
      </c>
      <c r="AF149" s="33" t="s">
        <v>874</v>
      </c>
      <c r="AG149" s="21" t="s">
        <v>489</v>
      </c>
      <c r="AH149" s="21" t="s">
        <v>490</v>
      </c>
      <c r="AI149" s="58" t="s">
        <v>875</v>
      </c>
      <c r="AJ149" s="21" t="s">
        <v>876</v>
      </c>
      <c r="AK149" s="21" t="s">
        <v>389</v>
      </c>
      <c r="AL149" s="21" t="s">
        <v>514</v>
      </c>
      <c r="AM149" s="21"/>
      <c r="AN149" s="21" t="s">
        <v>56</v>
      </c>
      <c r="AO149" s="21" t="s">
        <v>1078</v>
      </c>
      <c r="AP149" s="21"/>
      <c r="AQ149" s="20" t="s">
        <v>1079</v>
      </c>
      <c r="AR149" s="20" t="s">
        <v>1079</v>
      </c>
      <c r="AS149" s="20"/>
      <c r="AT149" s="20"/>
      <c r="AU149" s="152" t="str">
        <f>AI149</f>
        <v>教育局、人社局</v>
      </c>
      <c r="AV149" s="128"/>
    </row>
    <row r="150" s="3" customFormat="1" ht="18" customHeight="1" spans="1:48">
      <c r="A150" s="155"/>
      <c r="B150" s="190" t="s">
        <v>877</v>
      </c>
      <c r="C150" s="190"/>
      <c r="D150" s="191"/>
      <c r="E150" s="191"/>
      <c r="F150" s="190"/>
      <c r="G150" s="191"/>
      <c r="H150" s="191"/>
      <c r="I150" s="190"/>
      <c r="J150" s="166">
        <v>0</v>
      </c>
      <c r="K150" s="166">
        <v>0</v>
      </c>
      <c r="L150" s="166">
        <v>0</v>
      </c>
      <c r="M150" s="166">
        <v>0</v>
      </c>
      <c r="N150" s="166">
        <v>0</v>
      </c>
      <c r="O150" s="166">
        <v>0</v>
      </c>
      <c r="P150" s="166">
        <v>0</v>
      </c>
      <c r="Q150" s="166">
        <v>0</v>
      </c>
      <c r="R150" s="166">
        <v>0</v>
      </c>
      <c r="S150" s="166">
        <v>0</v>
      </c>
      <c r="T150" s="166">
        <v>0</v>
      </c>
      <c r="U150" s="166">
        <v>0</v>
      </c>
      <c r="V150" s="166">
        <v>0</v>
      </c>
      <c r="W150" s="166">
        <v>0</v>
      </c>
      <c r="X150" s="166">
        <v>0</v>
      </c>
      <c r="Y150" s="166">
        <v>0</v>
      </c>
      <c r="Z150" s="166">
        <v>0</v>
      </c>
      <c r="AA150" s="166">
        <v>0</v>
      </c>
      <c r="AB150" s="166"/>
      <c r="AC150" s="166">
        <v>0</v>
      </c>
      <c r="AD150" s="166">
        <v>0</v>
      </c>
      <c r="AE150" s="205"/>
      <c r="AF150" s="205"/>
      <c r="AG150" s="201"/>
      <c r="AH150" s="201"/>
      <c r="AI150" s="206"/>
      <c r="AJ150" s="201"/>
      <c r="AK150" s="201"/>
      <c r="AL150" s="201"/>
      <c r="AM150" s="175"/>
      <c r="AN150" s="178"/>
      <c r="AO150" s="178"/>
      <c r="AP150" s="178"/>
      <c r="AQ150" s="178"/>
      <c r="AR150" s="178"/>
      <c r="AS150" s="178"/>
      <c r="AT150" s="178"/>
      <c r="AU150" s="178"/>
      <c r="AV150" s="178"/>
    </row>
    <row r="151" s="3" customFormat="1" ht="18" customHeight="1" spans="1:48">
      <c r="A151" s="155"/>
      <c r="B151" s="190" t="s">
        <v>878</v>
      </c>
      <c r="C151" s="190"/>
      <c r="D151" s="191"/>
      <c r="E151" s="191"/>
      <c r="F151" s="190"/>
      <c r="G151" s="191"/>
      <c r="H151" s="191"/>
      <c r="I151" s="190"/>
      <c r="J151" s="166">
        <v>0</v>
      </c>
      <c r="K151" s="166">
        <v>0</v>
      </c>
      <c r="L151" s="166">
        <v>0</v>
      </c>
      <c r="M151" s="166">
        <v>0</v>
      </c>
      <c r="N151" s="166">
        <v>0</v>
      </c>
      <c r="O151" s="166">
        <v>0</v>
      </c>
      <c r="P151" s="166">
        <v>0</v>
      </c>
      <c r="Q151" s="166">
        <v>0</v>
      </c>
      <c r="R151" s="166">
        <v>0</v>
      </c>
      <c r="S151" s="166">
        <v>0</v>
      </c>
      <c r="T151" s="166">
        <v>0</v>
      </c>
      <c r="U151" s="166">
        <v>0</v>
      </c>
      <c r="V151" s="166">
        <v>0</v>
      </c>
      <c r="W151" s="166">
        <v>0</v>
      </c>
      <c r="X151" s="166">
        <v>0</v>
      </c>
      <c r="Y151" s="166">
        <v>0</v>
      </c>
      <c r="Z151" s="166">
        <v>0</v>
      </c>
      <c r="AA151" s="166">
        <v>0</v>
      </c>
      <c r="AB151" s="166"/>
      <c r="AC151" s="166">
        <v>0</v>
      </c>
      <c r="AD151" s="166">
        <v>0</v>
      </c>
      <c r="AE151" s="205"/>
      <c r="AF151" s="205"/>
      <c r="AG151" s="201"/>
      <c r="AH151" s="201"/>
      <c r="AI151" s="206"/>
      <c r="AJ151" s="201"/>
      <c r="AK151" s="201"/>
      <c r="AL151" s="201"/>
      <c r="AM151" s="175"/>
      <c r="AN151" s="178"/>
      <c r="AO151" s="178"/>
      <c r="AP151" s="178"/>
      <c r="AQ151" s="178"/>
      <c r="AR151" s="178"/>
      <c r="AS151" s="178"/>
      <c r="AT151" s="178"/>
      <c r="AU151" s="178"/>
      <c r="AV151" s="178"/>
    </row>
    <row r="152" s="3" customFormat="1" ht="18" customHeight="1" spans="1:48">
      <c r="A152" s="155"/>
      <c r="B152" s="190" t="s">
        <v>879</v>
      </c>
      <c r="C152" s="190"/>
      <c r="D152" s="191"/>
      <c r="E152" s="191"/>
      <c r="F152" s="190"/>
      <c r="G152" s="191"/>
      <c r="H152" s="191"/>
      <c r="I152" s="190"/>
      <c r="J152" s="166">
        <f t="shared" ref="J152:AA152" si="43">J153+J154+J155+J156+J157+J158</f>
        <v>0</v>
      </c>
      <c r="K152" s="166">
        <f t="shared" si="43"/>
        <v>0</v>
      </c>
      <c r="L152" s="166">
        <f t="shared" si="43"/>
        <v>0</v>
      </c>
      <c r="M152" s="166">
        <f t="shared" si="43"/>
        <v>0</v>
      </c>
      <c r="N152" s="166">
        <f t="shared" si="43"/>
        <v>0</v>
      </c>
      <c r="O152" s="166">
        <f t="shared" si="43"/>
        <v>0</v>
      </c>
      <c r="P152" s="166">
        <f t="shared" si="43"/>
        <v>0</v>
      </c>
      <c r="Q152" s="166">
        <f t="shared" si="43"/>
        <v>0</v>
      </c>
      <c r="R152" s="166">
        <f t="shared" si="43"/>
        <v>0</v>
      </c>
      <c r="S152" s="166">
        <f t="shared" si="43"/>
        <v>0</v>
      </c>
      <c r="T152" s="166">
        <f t="shared" si="43"/>
        <v>0</v>
      </c>
      <c r="U152" s="166">
        <f t="shared" si="43"/>
        <v>0</v>
      </c>
      <c r="V152" s="166">
        <f t="shared" si="43"/>
        <v>0</v>
      </c>
      <c r="W152" s="166">
        <f t="shared" si="43"/>
        <v>0</v>
      </c>
      <c r="X152" s="166">
        <f t="shared" si="43"/>
        <v>0</v>
      </c>
      <c r="Y152" s="166">
        <f t="shared" si="43"/>
        <v>0</v>
      </c>
      <c r="Z152" s="166">
        <f t="shared" si="43"/>
        <v>0</v>
      </c>
      <c r="AA152" s="166">
        <f t="shared" si="43"/>
        <v>0</v>
      </c>
      <c r="AB152" s="166"/>
      <c r="AC152" s="166">
        <f>AC153+AC154+AC155+AC156+AC157+AC158</f>
        <v>0</v>
      </c>
      <c r="AD152" s="166">
        <f>AD153+AD154+AD155+AD156+AD157+AD158</f>
        <v>0</v>
      </c>
      <c r="AE152" s="205"/>
      <c r="AF152" s="205"/>
      <c r="AG152" s="201"/>
      <c r="AH152" s="201"/>
      <c r="AI152" s="206"/>
      <c r="AJ152" s="201"/>
      <c r="AK152" s="201"/>
      <c r="AL152" s="201"/>
      <c r="AM152" s="175"/>
      <c r="AN152" s="178"/>
      <c r="AO152" s="178"/>
      <c r="AP152" s="178"/>
      <c r="AQ152" s="178"/>
      <c r="AR152" s="178"/>
      <c r="AS152" s="178"/>
      <c r="AT152" s="178"/>
      <c r="AU152" s="178"/>
      <c r="AV152" s="178"/>
    </row>
    <row r="153" s="3" customFormat="1" ht="18" customHeight="1" spans="1:48">
      <c r="A153" s="155"/>
      <c r="B153" s="190" t="s">
        <v>880</v>
      </c>
      <c r="C153" s="190"/>
      <c r="D153" s="191"/>
      <c r="E153" s="191"/>
      <c r="F153" s="190"/>
      <c r="G153" s="191"/>
      <c r="H153" s="191"/>
      <c r="I153" s="190"/>
      <c r="J153" s="166">
        <v>0</v>
      </c>
      <c r="K153" s="166">
        <v>0</v>
      </c>
      <c r="L153" s="166">
        <v>0</v>
      </c>
      <c r="M153" s="166">
        <v>0</v>
      </c>
      <c r="N153" s="166">
        <v>0</v>
      </c>
      <c r="O153" s="166">
        <v>0</v>
      </c>
      <c r="P153" s="166">
        <v>0</v>
      </c>
      <c r="Q153" s="166">
        <v>0</v>
      </c>
      <c r="R153" s="166">
        <v>0</v>
      </c>
      <c r="S153" s="166">
        <v>0</v>
      </c>
      <c r="T153" s="166">
        <v>0</v>
      </c>
      <c r="U153" s="166">
        <v>0</v>
      </c>
      <c r="V153" s="166">
        <v>0</v>
      </c>
      <c r="W153" s="166">
        <v>0</v>
      </c>
      <c r="X153" s="166">
        <v>0</v>
      </c>
      <c r="Y153" s="166">
        <v>0</v>
      </c>
      <c r="Z153" s="166">
        <v>0</v>
      </c>
      <c r="AA153" s="166">
        <v>0</v>
      </c>
      <c r="AB153" s="166"/>
      <c r="AC153" s="166">
        <v>0</v>
      </c>
      <c r="AD153" s="166">
        <v>0</v>
      </c>
      <c r="AE153" s="205"/>
      <c r="AF153" s="205"/>
      <c r="AG153" s="201"/>
      <c r="AH153" s="201"/>
      <c r="AI153" s="206"/>
      <c r="AJ153" s="201"/>
      <c r="AK153" s="201"/>
      <c r="AL153" s="201"/>
      <c r="AM153" s="175"/>
      <c r="AN153" s="178"/>
      <c r="AO153" s="178"/>
      <c r="AP153" s="178"/>
      <c r="AQ153" s="178"/>
      <c r="AR153" s="178"/>
      <c r="AS153" s="178"/>
      <c r="AT153" s="178"/>
      <c r="AU153" s="178"/>
      <c r="AV153" s="178"/>
    </row>
    <row r="154" s="3" customFormat="1" ht="18" customHeight="1" spans="1:48">
      <c r="A154" s="155"/>
      <c r="B154" s="190" t="s">
        <v>881</v>
      </c>
      <c r="C154" s="190"/>
      <c r="D154" s="191"/>
      <c r="E154" s="191"/>
      <c r="F154" s="190"/>
      <c r="G154" s="191"/>
      <c r="H154" s="191"/>
      <c r="I154" s="190"/>
      <c r="J154" s="166">
        <v>0</v>
      </c>
      <c r="K154" s="166">
        <v>0</v>
      </c>
      <c r="L154" s="166">
        <v>0</v>
      </c>
      <c r="M154" s="166">
        <v>0</v>
      </c>
      <c r="N154" s="166">
        <v>0</v>
      </c>
      <c r="O154" s="166">
        <v>0</v>
      </c>
      <c r="P154" s="166">
        <v>0</v>
      </c>
      <c r="Q154" s="166">
        <v>0</v>
      </c>
      <c r="R154" s="166">
        <v>0</v>
      </c>
      <c r="S154" s="166">
        <v>0</v>
      </c>
      <c r="T154" s="166">
        <v>0</v>
      </c>
      <c r="U154" s="166">
        <v>0</v>
      </c>
      <c r="V154" s="166">
        <v>0</v>
      </c>
      <c r="W154" s="166">
        <v>0</v>
      </c>
      <c r="X154" s="166">
        <v>0</v>
      </c>
      <c r="Y154" s="166">
        <v>0</v>
      </c>
      <c r="Z154" s="166">
        <v>0</v>
      </c>
      <c r="AA154" s="166">
        <v>0</v>
      </c>
      <c r="AB154" s="166"/>
      <c r="AC154" s="166">
        <v>0</v>
      </c>
      <c r="AD154" s="166">
        <v>0</v>
      </c>
      <c r="AE154" s="205"/>
      <c r="AF154" s="205"/>
      <c r="AG154" s="201"/>
      <c r="AH154" s="201"/>
      <c r="AI154" s="206"/>
      <c r="AJ154" s="201"/>
      <c r="AK154" s="201"/>
      <c r="AL154" s="201"/>
      <c r="AM154" s="175"/>
      <c r="AN154" s="178"/>
      <c r="AO154" s="178"/>
      <c r="AP154" s="178"/>
      <c r="AQ154" s="178"/>
      <c r="AR154" s="178"/>
      <c r="AS154" s="178"/>
      <c r="AT154" s="178"/>
      <c r="AU154" s="178"/>
      <c r="AV154" s="178"/>
    </row>
    <row r="155" s="3" customFormat="1" ht="18" customHeight="1" spans="1:48">
      <c r="A155" s="155"/>
      <c r="B155" s="190" t="s">
        <v>882</v>
      </c>
      <c r="C155" s="190"/>
      <c r="D155" s="191"/>
      <c r="E155" s="191"/>
      <c r="F155" s="190"/>
      <c r="G155" s="191"/>
      <c r="H155" s="191"/>
      <c r="I155" s="190"/>
      <c r="J155" s="166">
        <v>0</v>
      </c>
      <c r="K155" s="166">
        <v>0</v>
      </c>
      <c r="L155" s="166">
        <v>0</v>
      </c>
      <c r="M155" s="166">
        <v>0</v>
      </c>
      <c r="N155" s="166">
        <v>0</v>
      </c>
      <c r="O155" s="166">
        <v>0</v>
      </c>
      <c r="P155" s="166">
        <v>0</v>
      </c>
      <c r="Q155" s="166">
        <v>0</v>
      </c>
      <c r="R155" s="166">
        <v>0</v>
      </c>
      <c r="S155" s="166">
        <v>0</v>
      </c>
      <c r="T155" s="166">
        <v>0</v>
      </c>
      <c r="U155" s="166">
        <v>0</v>
      </c>
      <c r="V155" s="166">
        <v>0</v>
      </c>
      <c r="W155" s="166">
        <v>0</v>
      </c>
      <c r="X155" s="166">
        <v>0</v>
      </c>
      <c r="Y155" s="166">
        <v>0</v>
      </c>
      <c r="Z155" s="166">
        <v>0</v>
      </c>
      <c r="AA155" s="166">
        <v>0</v>
      </c>
      <c r="AB155" s="166"/>
      <c r="AC155" s="166">
        <v>0</v>
      </c>
      <c r="AD155" s="166">
        <v>0</v>
      </c>
      <c r="AE155" s="205"/>
      <c r="AF155" s="205"/>
      <c r="AG155" s="201"/>
      <c r="AH155" s="201"/>
      <c r="AI155" s="206"/>
      <c r="AJ155" s="201"/>
      <c r="AK155" s="201"/>
      <c r="AL155" s="201"/>
      <c r="AM155" s="175"/>
      <c r="AN155" s="178"/>
      <c r="AO155" s="178"/>
      <c r="AP155" s="178"/>
      <c r="AQ155" s="178"/>
      <c r="AR155" s="178"/>
      <c r="AS155" s="178"/>
      <c r="AT155" s="178"/>
      <c r="AU155" s="178"/>
      <c r="AV155" s="178"/>
    </row>
    <row r="156" s="3" customFormat="1" ht="18" customHeight="1" spans="1:48">
      <c r="A156" s="155"/>
      <c r="B156" s="190" t="s">
        <v>883</v>
      </c>
      <c r="C156" s="190"/>
      <c r="D156" s="191"/>
      <c r="E156" s="191"/>
      <c r="F156" s="190"/>
      <c r="G156" s="191"/>
      <c r="H156" s="191"/>
      <c r="I156" s="190"/>
      <c r="J156" s="166">
        <v>0</v>
      </c>
      <c r="K156" s="166">
        <v>0</v>
      </c>
      <c r="L156" s="166">
        <v>0</v>
      </c>
      <c r="M156" s="166">
        <v>0</v>
      </c>
      <c r="N156" s="166">
        <v>0</v>
      </c>
      <c r="O156" s="166">
        <v>0</v>
      </c>
      <c r="P156" s="166">
        <v>0</v>
      </c>
      <c r="Q156" s="166">
        <v>0</v>
      </c>
      <c r="R156" s="166">
        <v>0</v>
      </c>
      <c r="S156" s="166">
        <v>0</v>
      </c>
      <c r="T156" s="166">
        <v>0</v>
      </c>
      <c r="U156" s="166">
        <v>0</v>
      </c>
      <c r="V156" s="166">
        <v>0</v>
      </c>
      <c r="W156" s="166">
        <v>0</v>
      </c>
      <c r="X156" s="166">
        <v>0</v>
      </c>
      <c r="Y156" s="166">
        <v>0</v>
      </c>
      <c r="Z156" s="166">
        <v>0</v>
      </c>
      <c r="AA156" s="166">
        <v>0</v>
      </c>
      <c r="AB156" s="166"/>
      <c r="AC156" s="166">
        <v>0</v>
      </c>
      <c r="AD156" s="166">
        <v>0</v>
      </c>
      <c r="AE156" s="205"/>
      <c r="AF156" s="205"/>
      <c r="AG156" s="201"/>
      <c r="AH156" s="201"/>
      <c r="AI156" s="206"/>
      <c r="AJ156" s="201"/>
      <c r="AK156" s="201"/>
      <c r="AL156" s="201"/>
      <c r="AM156" s="175"/>
      <c r="AN156" s="178"/>
      <c r="AO156" s="178"/>
      <c r="AP156" s="178"/>
      <c r="AQ156" s="178"/>
      <c r="AR156" s="178"/>
      <c r="AS156" s="178"/>
      <c r="AT156" s="178"/>
      <c r="AU156" s="178"/>
      <c r="AV156" s="178"/>
    </row>
    <row r="157" s="3" customFormat="1" ht="18" customHeight="1" spans="1:48">
      <c r="A157" s="155"/>
      <c r="B157" s="190" t="s">
        <v>884</v>
      </c>
      <c r="C157" s="190"/>
      <c r="D157" s="191"/>
      <c r="E157" s="191"/>
      <c r="F157" s="190"/>
      <c r="G157" s="191"/>
      <c r="H157" s="191"/>
      <c r="I157" s="190"/>
      <c r="J157" s="166">
        <v>0</v>
      </c>
      <c r="K157" s="166">
        <v>0</v>
      </c>
      <c r="L157" s="166">
        <v>0</v>
      </c>
      <c r="M157" s="166">
        <v>0</v>
      </c>
      <c r="N157" s="166">
        <v>0</v>
      </c>
      <c r="O157" s="166">
        <v>0</v>
      </c>
      <c r="P157" s="166">
        <v>0</v>
      </c>
      <c r="Q157" s="166">
        <v>0</v>
      </c>
      <c r="R157" s="166">
        <v>0</v>
      </c>
      <c r="S157" s="166">
        <v>0</v>
      </c>
      <c r="T157" s="166">
        <v>0</v>
      </c>
      <c r="U157" s="166">
        <v>0</v>
      </c>
      <c r="V157" s="166">
        <v>0</v>
      </c>
      <c r="W157" s="166">
        <v>0</v>
      </c>
      <c r="X157" s="166">
        <v>0</v>
      </c>
      <c r="Y157" s="166">
        <v>0</v>
      </c>
      <c r="Z157" s="166">
        <v>0</v>
      </c>
      <c r="AA157" s="166">
        <v>0</v>
      </c>
      <c r="AB157" s="166"/>
      <c r="AC157" s="166">
        <v>0</v>
      </c>
      <c r="AD157" s="166">
        <v>0</v>
      </c>
      <c r="AE157" s="205"/>
      <c r="AF157" s="205"/>
      <c r="AG157" s="201"/>
      <c r="AH157" s="201"/>
      <c r="AI157" s="206"/>
      <c r="AJ157" s="201"/>
      <c r="AK157" s="201"/>
      <c r="AL157" s="201"/>
      <c r="AM157" s="175"/>
      <c r="AN157" s="178"/>
      <c r="AO157" s="178"/>
      <c r="AP157" s="178"/>
      <c r="AQ157" s="178"/>
      <c r="AR157" s="178"/>
      <c r="AS157" s="178"/>
      <c r="AT157" s="178"/>
      <c r="AU157" s="178"/>
      <c r="AV157" s="178"/>
    </row>
    <row r="158" s="3" customFormat="1" ht="18" customHeight="1" spans="1:48">
      <c r="A158" s="155"/>
      <c r="B158" s="190" t="s">
        <v>885</v>
      </c>
      <c r="C158" s="190"/>
      <c r="D158" s="191"/>
      <c r="E158" s="191"/>
      <c r="F158" s="190"/>
      <c r="G158" s="191"/>
      <c r="H158" s="191"/>
      <c r="I158" s="190"/>
      <c r="J158" s="166">
        <v>0</v>
      </c>
      <c r="K158" s="166">
        <v>0</v>
      </c>
      <c r="L158" s="166">
        <v>0</v>
      </c>
      <c r="M158" s="166">
        <v>0</v>
      </c>
      <c r="N158" s="166">
        <v>0</v>
      </c>
      <c r="O158" s="166">
        <v>0</v>
      </c>
      <c r="P158" s="166">
        <v>0</v>
      </c>
      <c r="Q158" s="166">
        <v>0</v>
      </c>
      <c r="R158" s="166">
        <v>0</v>
      </c>
      <c r="S158" s="166">
        <v>0</v>
      </c>
      <c r="T158" s="166">
        <v>0</v>
      </c>
      <c r="U158" s="166">
        <v>0</v>
      </c>
      <c r="V158" s="166">
        <v>0</v>
      </c>
      <c r="W158" s="166">
        <v>0</v>
      </c>
      <c r="X158" s="166">
        <v>0</v>
      </c>
      <c r="Y158" s="166">
        <v>0</v>
      </c>
      <c r="Z158" s="166">
        <v>0</v>
      </c>
      <c r="AA158" s="166">
        <v>0</v>
      </c>
      <c r="AB158" s="166"/>
      <c r="AC158" s="166">
        <v>0</v>
      </c>
      <c r="AD158" s="166">
        <v>0</v>
      </c>
      <c r="AE158" s="205"/>
      <c r="AF158" s="205"/>
      <c r="AG158" s="201"/>
      <c r="AH158" s="201"/>
      <c r="AI158" s="206"/>
      <c r="AJ158" s="201"/>
      <c r="AK158" s="201"/>
      <c r="AL158" s="201"/>
      <c r="AM158" s="175"/>
      <c r="AN158" s="178"/>
      <c r="AO158" s="178"/>
      <c r="AP158" s="178"/>
      <c r="AQ158" s="178"/>
      <c r="AR158" s="178"/>
      <c r="AS158" s="178"/>
      <c r="AT158" s="178"/>
      <c r="AU158" s="178"/>
      <c r="AV158" s="178"/>
    </row>
    <row r="159" s="3" customFormat="1" ht="18" customHeight="1" spans="1:48">
      <c r="A159" s="155"/>
      <c r="B159" s="190" t="s">
        <v>886</v>
      </c>
      <c r="C159" s="190"/>
      <c r="D159" s="191"/>
      <c r="E159" s="191"/>
      <c r="F159" s="190"/>
      <c r="G159" s="191"/>
      <c r="H159" s="191"/>
      <c r="I159" s="190"/>
      <c r="J159" s="166">
        <f t="shared" ref="J159:AA159" si="44">J160+J161+J162+J163+J164</f>
        <v>0</v>
      </c>
      <c r="K159" s="166">
        <f t="shared" si="44"/>
        <v>0</v>
      </c>
      <c r="L159" s="166">
        <f t="shared" si="44"/>
        <v>0</v>
      </c>
      <c r="M159" s="166">
        <f t="shared" si="44"/>
        <v>0</v>
      </c>
      <c r="N159" s="166">
        <f t="shared" si="44"/>
        <v>0</v>
      </c>
      <c r="O159" s="166">
        <f t="shared" si="44"/>
        <v>0</v>
      </c>
      <c r="P159" s="166">
        <f t="shared" si="44"/>
        <v>0</v>
      </c>
      <c r="Q159" s="166">
        <f t="shared" si="44"/>
        <v>0</v>
      </c>
      <c r="R159" s="166">
        <f t="shared" si="44"/>
        <v>0</v>
      </c>
      <c r="S159" s="166">
        <f t="shared" si="44"/>
        <v>0</v>
      </c>
      <c r="T159" s="166">
        <f t="shared" si="44"/>
        <v>0</v>
      </c>
      <c r="U159" s="166">
        <f t="shared" si="44"/>
        <v>0</v>
      </c>
      <c r="V159" s="166">
        <f t="shared" si="44"/>
        <v>0</v>
      </c>
      <c r="W159" s="166">
        <f t="shared" si="44"/>
        <v>0</v>
      </c>
      <c r="X159" s="166">
        <f t="shared" si="44"/>
        <v>0</v>
      </c>
      <c r="Y159" s="166">
        <f t="shared" si="44"/>
        <v>0</v>
      </c>
      <c r="Z159" s="166">
        <f t="shared" si="44"/>
        <v>0</v>
      </c>
      <c r="AA159" s="166">
        <f t="shared" si="44"/>
        <v>0</v>
      </c>
      <c r="AB159" s="166"/>
      <c r="AC159" s="166">
        <f>AC160+AC161+AC162+AC163+AC164</f>
        <v>0</v>
      </c>
      <c r="AD159" s="166">
        <f>AD160+AD161+AD162+AD163+AD164</f>
        <v>0</v>
      </c>
      <c r="AE159" s="205"/>
      <c r="AF159" s="205"/>
      <c r="AG159" s="201"/>
      <c r="AH159" s="201"/>
      <c r="AI159" s="206"/>
      <c r="AJ159" s="201"/>
      <c r="AK159" s="201"/>
      <c r="AL159" s="201"/>
      <c r="AM159" s="175"/>
      <c r="AN159" s="178"/>
      <c r="AO159" s="178"/>
      <c r="AP159" s="178"/>
      <c r="AQ159" s="178"/>
      <c r="AR159" s="178"/>
      <c r="AS159" s="178"/>
      <c r="AT159" s="178"/>
      <c r="AU159" s="178"/>
      <c r="AV159" s="178"/>
    </row>
    <row r="160" s="3" customFormat="1" ht="18" customHeight="1" spans="1:48">
      <c r="A160" s="155"/>
      <c r="B160" s="190" t="s">
        <v>887</v>
      </c>
      <c r="C160" s="190"/>
      <c r="D160" s="191"/>
      <c r="E160" s="191"/>
      <c r="F160" s="190"/>
      <c r="G160" s="191"/>
      <c r="H160" s="191"/>
      <c r="I160" s="190"/>
      <c r="J160" s="166">
        <v>0</v>
      </c>
      <c r="K160" s="166">
        <v>0</v>
      </c>
      <c r="L160" s="166">
        <v>0</v>
      </c>
      <c r="M160" s="166">
        <v>0</v>
      </c>
      <c r="N160" s="166">
        <v>0</v>
      </c>
      <c r="O160" s="166">
        <v>0</v>
      </c>
      <c r="P160" s="166">
        <v>0</v>
      </c>
      <c r="Q160" s="166">
        <v>0</v>
      </c>
      <c r="R160" s="166">
        <v>0</v>
      </c>
      <c r="S160" s="166">
        <v>0</v>
      </c>
      <c r="T160" s="166">
        <v>0</v>
      </c>
      <c r="U160" s="166">
        <v>0</v>
      </c>
      <c r="V160" s="166">
        <v>0</v>
      </c>
      <c r="W160" s="166">
        <v>0</v>
      </c>
      <c r="X160" s="166">
        <v>0</v>
      </c>
      <c r="Y160" s="166">
        <v>0</v>
      </c>
      <c r="Z160" s="166">
        <v>0</v>
      </c>
      <c r="AA160" s="166">
        <v>0</v>
      </c>
      <c r="AB160" s="166"/>
      <c r="AC160" s="166">
        <v>0</v>
      </c>
      <c r="AD160" s="166">
        <v>0</v>
      </c>
      <c r="AE160" s="205"/>
      <c r="AF160" s="205"/>
      <c r="AG160" s="201"/>
      <c r="AH160" s="201"/>
      <c r="AI160" s="206"/>
      <c r="AJ160" s="201"/>
      <c r="AK160" s="201"/>
      <c r="AL160" s="201"/>
      <c r="AM160" s="175"/>
      <c r="AN160" s="178"/>
      <c r="AO160" s="178"/>
      <c r="AP160" s="178"/>
      <c r="AQ160" s="178"/>
      <c r="AR160" s="178"/>
      <c r="AS160" s="178"/>
      <c r="AT160" s="178"/>
      <c r="AU160" s="178"/>
      <c r="AV160" s="178"/>
    </row>
    <row r="161" s="3" customFormat="1" ht="18" customHeight="1" spans="1:48">
      <c r="A161" s="155"/>
      <c r="B161" s="190" t="s">
        <v>888</v>
      </c>
      <c r="C161" s="190"/>
      <c r="D161" s="191"/>
      <c r="E161" s="191"/>
      <c r="F161" s="190"/>
      <c r="G161" s="191"/>
      <c r="H161" s="191"/>
      <c r="I161" s="190"/>
      <c r="J161" s="166">
        <v>0</v>
      </c>
      <c r="K161" s="166">
        <v>0</v>
      </c>
      <c r="L161" s="166">
        <v>0</v>
      </c>
      <c r="M161" s="166">
        <v>0</v>
      </c>
      <c r="N161" s="166">
        <v>0</v>
      </c>
      <c r="O161" s="166">
        <v>0</v>
      </c>
      <c r="P161" s="166">
        <v>0</v>
      </c>
      <c r="Q161" s="166">
        <v>0</v>
      </c>
      <c r="R161" s="166">
        <v>0</v>
      </c>
      <c r="S161" s="166">
        <v>0</v>
      </c>
      <c r="T161" s="166">
        <v>0</v>
      </c>
      <c r="U161" s="166">
        <v>0</v>
      </c>
      <c r="V161" s="166">
        <v>0</v>
      </c>
      <c r="W161" s="166">
        <v>0</v>
      </c>
      <c r="X161" s="166">
        <v>0</v>
      </c>
      <c r="Y161" s="166">
        <v>0</v>
      </c>
      <c r="Z161" s="166">
        <v>0</v>
      </c>
      <c r="AA161" s="166">
        <v>0</v>
      </c>
      <c r="AB161" s="166"/>
      <c r="AC161" s="166">
        <v>0</v>
      </c>
      <c r="AD161" s="166">
        <v>0</v>
      </c>
      <c r="AE161" s="205"/>
      <c r="AF161" s="205"/>
      <c r="AG161" s="201"/>
      <c r="AH161" s="201"/>
      <c r="AI161" s="206"/>
      <c r="AJ161" s="201"/>
      <c r="AK161" s="201"/>
      <c r="AL161" s="201"/>
      <c r="AM161" s="175"/>
      <c r="AN161" s="178"/>
      <c r="AO161" s="178"/>
      <c r="AP161" s="178"/>
      <c r="AQ161" s="178"/>
      <c r="AR161" s="178"/>
      <c r="AS161" s="178"/>
      <c r="AT161" s="178"/>
      <c r="AU161" s="178"/>
      <c r="AV161" s="178"/>
    </row>
    <row r="162" s="3" customFormat="1" ht="18" customHeight="1" spans="1:48">
      <c r="A162" s="155"/>
      <c r="B162" s="190" t="s">
        <v>889</v>
      </c>
      <c r="C162" s="190"/>
      <c r="D162" s="191"/>
      <c r="E162" s="191"/>
      <c r="F162" s="190"/>
      <c r="G162" s="191"/>
      <c r="H162" s="191"/>
      <c r="I162" s="190"/>
      <c r="J162" s="166">
        <v>0</v>
      </c>
      <c r="K162" s="166">
        <v>0</v>
      </c>
      <c r="L162" s="166">
        <v>0</v>
      </c>
      <c r="M162" s="166">
        <v>0</v>
      </c>
      <c r="N162" s="166">
        <v>0</v>
      </c>
      <c r="O162" s="166">
        <v>0</v>
      </c>
      <c r="P162" s="166">
        <v>0</v>
      </c>
      <c r="Q162" s="166">
        <v>0</v>
      </c>
      <c r="R162" s="166">
        <v>0</v>
      </c>
      <c r="S162" s="166">
        <v>0</v>
      </c>
      <c r="T162" s="166">
        <v>0</v>
      </c>
      <c r="U162" s="166">
        <v>0</v>
      </c>
      <c r="V162" s="166">
        <v>0</v>
      </c>
      <c r="W162" s="166">
        <v>0</v>
      </c>
      <c r="X162" s="166">
        <v>0</v>
      </c>
      <c r="Y162" s="166">
        <v>0</v>
      </c>
      <c r="Z162" s="166">
        <v>0</v>
      </c>
      <c r="AA162" s="166">
        <v>0</v>
      </c>
      <c r="AB162" s="166"/>
      <c r="AC162" s="166">
        <v>0</v>
      </c>
      <c r="AD162" s="166">
        <v>0</v>
      </c>
      <c r="AE162" s="205"/>
      <c r="AF162" s="205"/>
      <c r="AG162" s="201"/>
      <c r="AH162" s="201"/>
      <c r="AI162" s="206"/>
      <c r="AJ162" s="201"/>
      <c r="AK162" s="201"/>
      <c r="AL162" s="201"/>
      <c r="AM162" s="175"/>
      <c r="AN162" s="178"/>
      <c r="AO162" s="178"/>
      <c r="AP162" s="178"/>
      <c r="AQ162" s="178"/>
      <c r="AR162" s="178"/>
      <c r="AS162" s="178"/>
      <c r="AT162" s="178"/>
      <c r="AU162" s="178"/>
      <c r="AV162" s="178"/>
    </row>
    <row r="163" s="3" customFormat="1" ht="18" customHeight="1" spans="1:48">
      <c r="A163" s="155"/>
      <c r="B163" s="190" t="s">
        <v>890</v>
      </c>
      <c r="C163" s="190"/>
      <c r="D163" s="191"/>
      <c r="E163" s="191"/>
      <c r="F163" s="190"/>
      <c r="G163" s="191"/>
      <c r="H163" s="191"/>
      <c r="I163" s="190"/>
      <c r="J163" s="166">
        <v>0</v>
      </c>
      <c r="K163" s="166">
        <v>0</v>
      </c>
      <c r="L163" s="166">
        <v>0</v>
      </c>
      <c r="M163" s="166">
        <v>0</v>
      </c>
      <c r="N163" s="166">
        <v>0</v>
      </c>
      <c r="O163" s="166">
        <v>0</v>
      </c>
      <c r="P163" s="166">
        <v>0</v>
      </c>
      <c r="Q163" s="166">
        <v>0</v>
      </c>
      <c r="R163" s="166">
        <v>0</v>
      </c>
      <c r="S163" s="166">
        <v>0</v>
      </c>
      <c r="T163" s="166">
        <v>0</v>
      </c>
      <c r="U163" s="166">
        <v>0</v>
      </c>
      <c r="V163" s="166">
        <v>0</v>
      </c>
      <c r="W163" s="166">
        <v>0</v>
      </c>
      <c r="X163" s="166">
        <v>0</v>
      </c>
      <c r="Y163" s="166">
        <v>0</v>
      </c>
      <c r="Z163" s="166">
        <v>0</v>
      </c>
      <c r="AA163" s="166">
        <v>0</v>
      </c>
      <c r="AB163" s="166"/>
      <c r="AC163" s="166">
        <v>0</v>
      </c>
      <c r="AD163" s="166">
        <v>0</v>
      </c>
      <c r="AE163" s="205"/>
      <c r="AF163" s="205"/>
      <c r="AG163" s="201"/>
      <c r="AH163" s="201"/>
      <c r="AI163" s="206"/>
      <c r="AJ163" s="201"/>
      <c r="AK163" s="201"/>
      <c r="AL163" s="201"/>
      <c r="AM163" s="175"/>
      <c r="AN163" s="178"/>
      <c r="AO163" s="178"/>
      <c r="AP163" s="178"/>
      <c r="AQ163" s="178"/>
      <c r="AR163" s="178"/>
      <c r="AS163" s="178"/>
      <c r="AT163" s="178"/>
      <c r="AU163" s="178"/>
      <c r="AV163" s="178"/>
    </row>
    <row r="164" s="3" customFormat="1" ht="18" customHeight="1" spans="1:48">
      <c r="A164" s="155"/>
      <c r="B164" s="190" t="s">
        <v>891</v>
      </c>
      <c r="C164" s="190"/>
      <c r="D164" s="190"/>
      <c r="E164" s="190"/>
      <c r="F164" s="190"/>
      <c r="G164" s="190"/>
      <c r="H164" s="190"/>
      <c r="I164" s="190"/>
      <c r="J164" s="166">
        <v>0</v>
      </c>
      <c r="K164" s="166">
        <v>0</v>
      </c>
      <c r="L164" s="166">
        <v>0</v>
      </c>
      <c r="M164" s="166">
        <v>0</v>
      </c>
      <c r="N164" s="166">
        <v>0</v>
      </c>
      <c r="O164" s="166">
        <v>0</v>
      </c>
      <c r="P164" s="166">
        <v>0</v>
      </c>
      <c r="Q164" s="166">
        <v>0</v>
      </c>
      <c r="R164" s="166">
        <v>0</v>
      </c>
      <c r="S164" s="166">
        <v>0</v>
      </c>
      <c r="T164" s="166">
        <v>0</v>
      </c>
      <c r="U164" s="166">
        <v>0</v>
      </c>
      <c r="V164" s="166">
        <v>0</v>
      </c>
      <c r="W164" s="166">
        <v>0</v>
      </c>
      <c r="X164" s="166">
        <v>0</v>
      </c>
      <c r="Y164" s="166">
        <v>0</v>
      </c>
      <c r="Z164" s="166">
        <v>0</v>
      </c>
      <c r="AA164" s="166">
        <v>0</v>
      </c>
      <c r="AB164" s="166"/>
      <c r="AC164" s="166">
        <v>0</v>
      </c>
      <c r="AD164" s="166">
        <v>0</v>
      </c>
      <c r="AE164" s="205"/>
      <c r="AF164" s="205"/>
      <c r="AG164" s="201"/>
      <c r="AH164" s="201"/>
      <c r="AI164" s="206"/>
      <c r="AJ164" s="201"/>
      <c r="AK164" s="201"/>
      <c r="AL164" s="201"/>
      <c r="AM164" s="175"/>
      <c r="AN164" s="178"/>
      <c r="AO164" s="178"/>
      <c r="AP164" s="178"/>
      <c r="AQ164" s="178"/>
      <c r="AR164" s="178"/>
      <c r="AS164" s="178"/>
      <c r="AT164" s="178"/>
      <c r="AU164" s="178"/>
      <c r="AV164" s="178"/>
    </row>
    <row r="165" s="3" customFormat="1" ht="18" customHeight="1" spans="1:48">
      <c r="A165" s="155"/>
      <c r="B165" s="190" t="s">
        <v>892</v>
      </c>
      <c r="C165" s="190"/>
      <c r="D165" s="191"/>
      <c r="E165" s="191"/>
      <c r="F165" s="190"/>
      <c r="G165" s="191"/>
      <c r="H165" s="191"/>
      <c r="I165" s="190"/>
      <c r="J165" s="166">
        <f t="shared" ref="J165:AA165" si="45">J166+J169</f>
        <v>0</v>
      </c>
      <c r="K165" s="166">
        <f t="shared" si="45"/>
        <v>0</v>
      </c>
      <c r="L165" s="166">
        <f t="shared" si="45"/>
        <v>0</v>
      </c>
      <c r="M165" s="166">
        <f t="shared" si="45"/>
        <v>0</v>
      </c>
      <c r="N165" s="166">
        <f t="shared" si="45"/>
        <v>0</v>
      </c>
      <c r="O165" s="166">
        <f t="shared" si="45"/>
        <v>0</v>
      </c>
      <c r="P165" s="166">
        <f t="shared" si="45"/>
        <v>0</v>
      </c>
      <c r="Q165" s="166">
        <f t="shared" si="45"/>
        <v>0</v>
      </c>
      <c r="R165" s="166">
        <f t="shared" si="45"/>
        <v>0</v>
      </c>
      <c r="S165" s="166">
        <f t="shared" si="45"/>
        <v>0</v>
      </c>
      <c r="T165" s="166">
        <f t="shared" si="45"/>
        <v>0</v>
      </c>
      <c r="U165" s="166">
        <f t="shared" si="45"/>
        <v>0</v>
      </c>
      <c r="V165" s="166">
        <f t="shared" si="45"/>
        <v>0</v>
      </c>
      <c r="W165" s="166">
        <f t="shared" si="45"/>
        <v>0</v>
      </c>
      <c r="X165" s="166">
        <f t="shared" si="45"/>
        <v>0</v>
      </c>
      <c r="Y165" s="166">
        <f t="shared" si="45"/>
        <v>0</v>
      </c>
      <c r="Z165" s="166">
        <f t="shared" si="45"/>
        <v>0</v>
      </c>
      <c r="AA165" s="166">
        <f t="shared" si="45"/>
        <v>0</v>
      </c>
      <c r="AB165" s="166"/>
      <c r="AC165" s="166">
        <f>AC166+AC169</f>
        <v>0</v>
      </c>
      <c r="AD165" s="166">
        <f>AD166+AD169</f>
        <v>0</v>
      </c>
      <c r="AE165" s="205"/>
      <c r="AF165" s="205"/>
      <c r="AG165" s="201"/>
      <c r="AH165" s="201"/>
      <c r="AI165" s="206"/>
      <c r="AJ165" s="201"/>
      <c r="AK165" s="201"/>
      <c r="AL165" s="201"/>
      <c r="AM165" s="175"/>
      <c r="AN165" s="178"/>
      <c r="AO165" s="178"/>
      <c r="AP165" s="178"/>
      <c r="AQ165" s="178"/>
      <c r="AR165" s="178"/>
      <c r="AS165" s="178"/>
      <c r="AT165" s="178"/>
      <c r="AU165" s="178"/>
      <c r="AV165" s="178"/>
    </row>
    <row r="166" s="3" customFormat="1" ht="18" customHeight="1" spans="1:48">
      <c r="A166" s="155"/>
      <c r="B166" s="190" t="s">
        <v>893</v>
      </c>
      <c r="C166" s="190"/>
      <c r="D166" s="191"/>
      <c r="E166" s="191"/>
      <c r="F166" s="190"/>
      <c r="G166" s="191"/>
      <c r="H166" s="191"/>
      <c r="I166" s="190"/>
      <c r="J166" s="166">
        <f t="shared" ref="J166:AA166" si="46">J167+J168</f>
        <v>0</v>
      </c>
      <c r="K166" s="166">
        <f t="shared" si="46"/>
        <v>0</v>
      </c>
      <c r="L166" s="166">
        <f t="shared" si="46"/>
        <v>0</v>
      </c>
      <c r="M166" s="166">
        <f t="shared" si="46"/>
        <v>0</v>
      </c>
      <c r="N166" s="166">
        <f t="shared" si="46"/>
        <v>0</v>
      </c>
      <c r="O166" s="166">
        <f t="shared" si="46"/>
        <v>0</v>
      </c>
      <c r="P166" s="166">
        <f t="shared" si="46"/>
        <v>0</v>
      </c>
      <c r="Q166" s="166">
        <f t="shared" si="46"/>
        <v>0</v>
      </c>
      <c r="R166" s="166">
        <f t="shared" si="46"/>
        <v>0</v>
      </c>
      <c r="S166" s="166">
        <f t="shared" si="46"/>
        <v>0</v>
      </c>
      <c r="T166" s="166">
        <f t="shared" si="46"/>
        <v>0</v>
      </c>
      <c r="U166" s="166">
        <f t="shared" si="46"/>
        <v>0</v>
      </c>
      <c r="V166" s="166">
        <f t="shared" si="46"/>
        <v>0</v>
      </c>
      <c r="W166" s="166">
        <f t="shared" si="46"/>
        <v>0</v>
      </c>
      <c r="X166" s="166">
        <f t="shared" si="46"/>
        <v>0</v>
      </c>
      <c r="Y166" s="166">
        <f t="shared" si="46"/>
        <v>0</v>
      </c>
      <c r="Z166" s="166">
        <f t="shared" si="46"/>
        <v>0</v>
      </c>
      <c r="AA166" s="166">
        <f t="shared" si="46"/>
        <v>0</v>
      </c>
      <c r="AB166" s="166"/>
      <c r="AC166" s="166">
        <f>AC167+AC168</f>
        <v>0</v>
      </c>
      <c r="AD166" s="166">
        <f>AD167+AD168</f>
        <v>0</v>
      </c>
      <c r="AE166" s="205"/>
      <c r="AF166" s="205"/>
      <c r="AG166" s="201"/>
      <c r="AH166" s="201"/>
      <c r="AI166" s="206"/>
      <c r="AJ166" s="201"/>
      <c r="AK166" s="201"/>
      <c r="AL166" s="201"/>
      <c r="AM166" s="175"/>
      <c r="AN166" s="178"/>
      <c r="AO166" s="178"/>
      <c r="AP166" s="178"/>
      <c r="AQ166" s="178"/>
      <c r="AR166" s="178"/>
      <c r="AS166" s="178"/>
      <c r="AT166" s="178"/>
      <c r="AU166" s="178"/>
      <c r="AV166" s="178"/>
    </row>
    <row r="167" s="3" customFormat="1" ht="18" customHeight="1" spans="1:48">
      <c r="A167" s="155"/>
      <c r="B167" s="190" t="s">
        <v>894</v>
      </c>
      <c r="C167" s="190"/>
      <c r="D167" s="191"/>
      <c r="E167" s="191"/>
      <c r="F167" s="190"/>
      <c r="G167" s="191"/>
      <c r="H167" s="191"/>
      <c r="I167" s="190"/>
      <c r="J167" s="166">
        <v>0</v>
      </c>
      <c r="K167" s="166">
        <v>0</v>
      </c>
      <c r="L167" s="166">
        <v>0</v>
      </c>
      <c r="M167" s="166">
        <v>0</v>
      </c>
      <c r="N167" s="166">
        <v>0</v>
      </c>
      <c r="O167" s="166">
        <v>0</v>
      </c>
      <c r="P167" s="166">
        <v>0</v>
      </c>
      <c r="Q167" s="166">
        <v>0</v>
      </c>
      <c r="R167" s="166">
        <v>0</v>
      </c>
      <c r="S167" s="166">
        <v>0</v>
      </c>
      <c r="T167" s="166">
        <v>0</v>
      </c>
      <c r="U167" s="166">
        <v>0</v>
      </c>
      <c r="V167" s="166">
        <v>0</v>
      </c>
      <c r="W167" s="166">
        <v>0</v>
      </c>
      <c r="X167" s="166">
        <v>0</v>
      </c>
      <c r="Y167" s="166">
        <v>0</v>
      </c>
      <c r="Z167" s="166">
        <v>0</v>
      </c>
      <c r="AA167" s="166">
        <v>0</v>
      </c>
      <c r="AB167" s="166"/>
      <c r="AC167" s="166">
        <v>0</v>
      </c>
      <c r="AD167" s="166">
        <v>0</v>
      </c>
      <c r="AE167" s="205"/>
      <c r="AF167" s="205"/>
      <c r="AG167" s="201"/>
      <c r="AH167" s="201"/>
      <c r="AI167" s="206"/>
      <c r="AJ167" s="201"/>
      <c r="AK167" s="201"/>
      <c r="AL167" s="201"/>
      <c r="AM167" s="175"/>
      <c r="AN167" s="178"/>
      <c r="AO167" s="178"/>
      <c r="AP167" s="178"/>
      <c r="AQ167" s="178"/>
      <c r="AR167" s="178"/>
      <c r="AS167" s="178"/>
      <c r="AT167" s="178"/>
      <c r="AU167" s="178"/>
      <c r="AV167" s="178"/>
    </row>
    <row r="168" s="3" customFormat="1" ht="18" customHeight="1" spans="1:48">
      <c r="A168" s="155"/>
      <c r="B168" s="190" t="s">
        <v>895</v>
      </c>
      <c r="C168" s="190"/>
      <c r="D168" s="191"/>
      <c r="E168" s="191"/>
      <c r="F168" s="190"/>
      <c r="G168" s="191"/>
      <c r="H168" s="191"/>
      <c r="I168" s="190"/>
      <c r="J168" s="166">
        <v>0</v>
      </c>
      <c r="K168" s="166">
        <v>0</v>
      </c>
      <c r="L168" s="166">
        <v>0</v>
      </c>
      <c r="M168" s="166">
        <v>0</v>
      </c>
      <c r="N168" s="166">
        <v>0</v>
      </c>
      <c r="O168" s="166">
        <v>0</v>
      </c>
      <c r="P168" s="166">
        <v>0</v>
      </c>
      <c r="Q168" s="166">
        <v>0</v>
      </c>
      <c r="R168" s="166">
        <v>0</v>
      </c>
      <c r="S168" s="166">
        <v>0</v>
      </c>
      <c r="T168" s="166">
        <v>0</v>
      </c>
      <c r="U168" s="166">
        <v>0</v>
      </c>
      <c r="V168" s="166">
        <v>0</v>
      </c>
      <c r="W168" s="166">
        <v>0</v>
      </c>
      <c r="X168" s="166">
        <v>0</v>
      </c>
      <c r="Y168" s="166">
        <v>0</v>
      </c>
      <c r="Z168" s="166">
        <v>0</v>
      </c>
      <c r="AA168" s="166">
        <v>0</v>
      </c>
      <c r="AB168" s="166"/>
      <c r="AC168" s="166">
        <v>0</v>
      </c>
      <c r="AD168" s="166">
        <v>0</v>
      </c>
      <c r="AE168" s="205"/>
      <c r="AF168" s="205"/>
      <c r="AG168" s="201"/>
      <c r="AH168" s="201"/>
      <c r="AI168" s="206"/>
      <c r="AJ168" s="201"/>
      <c r="AK168" s="201"/>
      <c r="AL168" s="201"/>
      <c r="AM168" s="175"/>
      <c r="AN168" s="178"/>
      <c r="AO168" s="178"/>
      <c r="AP168" s="178"/>
      <c r="AQ168" s="178"/>
      <c r="AR168" s="178"/>
      <c r="AS168" s="178"/>
      <c r="AT168" s="178"/>
      <c r="AU168" s="178"/>
      <c r="AV168" s="178"/>
    </row>
    <row r="169" s="3" customFormat="1" ht="18" customHeight="1" spans="1:48">
      <c r="A169" s="155"/>
      <c r="B169" s="190" t="s">
        <v>896</v>
      </c>
      <c r="C169" s="190"/>
      <c r="D169" s="191"/>
      <c r="E169" s="191"/>
      <c r="F169" s="190"/>
      <c r="G169" s="191"/>
      <c r="H169" s="191"/>
      <c r="I169" s="190"/>
      <c r="J169" s="166">
        <f t="shared" ref="J169:AA169" si="47">J170+J171+J172+J173</f>
        <v>0</v>
      </c>
      <c r="K169" s="166">
        <f t="shared" si="47"/>
        <v>0</v>
      </c>
      <c r="L169" s="166">
        <f t="shared" si="47"/>
        <v>0</v>
      </c>
      <c r="M169" s="166">
        <f t="shared" si="47"/>
        <v>0</v>
      </c>
      <c r="N169" s="166">
        <f t="shared" si="47"/>
        <v>0</v>
      </c>
      <c r="O169" s="166">
        <f t="shared" si="47"/>
        <v>0</v>
      </c>
      <c r="P169" s="166">
        <f t="shared" si="47"/>
        <v>0</v>
      </c>
      <c r="Q169" s="166">
        <f t="shared" si="47"/>
        <v>0</v>
      </c>
      <c r="R169" s="166">
        <f t="shared" si="47"/>
        <v>0</v>
      </c>
      <c r="S169" s="166">
        <f t="shared" si="47"/>
        <v>0</v>
      </c>
      <c r="T169" s="166">
        <f t="shared" si="47"/>
        <v>0</v>
      </c>
      <c r="U169" s="166">
        <f t="shared" si="47"/>
        <v>0</v>
      </c>
      <c r="V169" s="166">
        <f t="shared" si="47"/>
        <v>0</v>
      </c>
      <c r="W169" s="166">
        <f t="shared" si="47"/>
        <v>0</v>
      </c>
      <c r="X169" s="166">
        <f t="shared" si="47"/>
        <v>0</v>
      </c>
      <c r="Y169" s="166">
        <f t="shared" si="47"/>
        <v>0</v>
      </c>
      <c r="Z169" s="166">
        <f t="shared" si="47"/>
        <v>0</v>
      </c>
      <c r="AA169" s="166">
        <f t="shared" si="47"/>
        <v>0</v>
      </c>
      <c r="AB169" s="166"/>
      <c r="AC169" s="166">
        <f>AC170+AC171+AC172+AC173</f>
        <v>0</v>
      </c>
      <c r="AD169" s="166">
        <f>AD170+AD171+AD172+AD173</f>
        <v>0</v>
      </c>
      <c r="AE169" s="205"/>
      <c r="AF169" s="205"/>
      <c r="AG169" s="201"/>
      <c r="AH169" s="201"/>
      <c r="AI169" s="206"/>
      <c r="AJ169" s="201"/>
      <c r="AK169" s="201"/>
      <c r="AL169" s="201"/>
      <c r="AM169" s="175"/>
      <c r="AN169" s="178"/>
      <c r="AO169" s="178"/>
      <c r="AP169" s="178"/>
      <c r="AQ169" s="178"/>
      <c r="AR169" s="178"/>
      <c r="AS169" s="178"/>
      <c r="AT169" s="178"/>
      <c r="AU169" s="178"/>
      <c r="AV169" s="178"/>
    </row>
    <row r="170" s="3" customFormat="1" ht="18" customHeight="1" spans="1:48">
      <c r="A170" s="155"/>
      <c r="B170" s="190" t="s">
        <v>897</v>
      </c>
      <c r="C170" s="190"/>
      <c r="D170" s="191"/>
      <c r="E170" s="191"/>
      <c r="F170" s="190"/>
      <c r="G170" s="191"/>
      <c r="H170" s="191"/>
      <c r="I170" s="190"/>
      <c r="J170" s="166">
        <v>0</v>
      </c>
      <c r="K170" s="166">
        <v>0</v>
      </c>
      <c r="L170" s="166">
        <v>0</v>
      </c>
      <c r="M170" s="166">
        <v>0</v>
      </c>
      <c r="N170" s="166">
        <v>0</v>
      </c>
      <c r="O170" s="166">
        <v>0</v>
      </c>
      <c r="P170" s="166">
        <v>0</v>
      </c>
      <c r="Q170" s="166">
        <v>0</v>
      </c>
      <c r="R170" s="166">
        <v>0</v>
      </c>
      <c r="S170" s="166">
        <v>0</v>
      </c>
      <c r="T170" s="166">
        <v>0</v>
      </c>
      <c r="U170" s="166">
        <v>0</v>
      </c>
      <c r="V170" s="166">
        <v>0</v>
      </c>
      <c r="W170" s="166">
        <v>0</v>
      </c>
      <c r="X170" s="166">
        <v>0</v>
      </c>
      <c r="Y170" s="166">
        <v>0</v>
      </c>
      <c r="Z170" s="166">
        <v>0</v>
      </c>
      <c r="AA170" s="166">
        <v>0</v>
      </c>
      <c r="AB170" s="166"/>
      <c r="AC170" s="166">
        <v>0</v>
      </c>
      <c r="AD170" s="166">
        <v>0</v>
      </c>
      <c r="AE170" s="205"/>
      <c r="AF170" s="205"/>
      <c r="AG170" s="201"/>
      <c r="AH170" s="201"/>
      <c r="AI170" s="206"/>
      <c r="AJ170" s="201"/>
      <c r="AK170" s="201"/>
      <c r="AL170" s="201"/>
      <c r="AM170" s="175"/>
      <c r="AN170" s="178"/>
      <c r="AO170" s="178"/>
      <c r="AP170" s="178"/>
      <c r="AQ170" s="178"/>
      <c r="AR170" s="178"/>
      <c r="AS170" s="178"/>
      <c r="AT170" s="178"/>
      <c r="AU170" s="178"/>
      <c r="AV170" s="178"/>
    </row>
    <row r="171" s="3" customFormat="1" ht="18" customHeight="1" spans="1:48">
      <c r="A171" s="155"/>
      <c r="B171" s="190" t="s">
        <v>898</v>
      </c>
      <c r="C171" s="190"/>
      <c r="D171" s="191"/>
      <c r="E171" s="191"/>
      <c r="F171" s="190"/>
      <c r="G171" s="191"/>
      <c r="H171" s="191"/>
      <c r="I171" s="190"/>
      <c r="J171" s="166">
        <v>0</v>
      </c>
      <c r="K171" s="166">
        <v>0</v>
      </c>
      <c r="L171" s="166">
        <v>0</v>
      </c>
      <c r="M171" s="166">
        <v>0</v>
      </c>
      <c r="N171" s="166">
        <v>0</v>
      </c>
      <c r="O171" s="166">
        <v>0</v>
      </c>
      <c r="P171" s="166">
        <v>0</v>
      </c>
      <c r="Q171" s="166">
        <v>0</v>
      </c>
      <c r="R171" s="166">
        <v>0</v>
      </c>
      <c r="S171" s="166">
        <v>0</v>
      </c>
      <c r="T171" s="166">
        <v>0</v>
      </c>
      <c r="U171" s="166">
        <v>0</v>
      </c>
      <c r="V171" s="166">
        <v>0</v>
      </c>
      <c r="W171" s="166">
        <v>0</v>
      </c>
      <c r="X171" s="166">
        <v>0</v>
      </c>
      <c r="Y171" s="166">
        <v>0</v>
      </c>
      <c r="Z171" s="166">
        <v>0</v>
      </c>
      <c r="AA171" s="166">
        <v>0</v>
      </c>
      <c r="AB171" s="166"/>
      <c r="AC171" s="166">
        <v>0</v>
      </c>
      <c r="AD171" s="166">
        <v>0</v>
      </c>
      <c r="AE171" s="205"/>
      <c r="AF171" s="205"/>
      <c r="AG171" s="201"/>
      <c r="AH171" s="201"/>
      <c r="AI171" s="206"/>
      <c r="AJ171" s="201"/>
      <c r="AK171" s="201"/>
      <c r="AL171" s="201"/>
      <c r="AM171" s="175"/>
      <c r="AN171" s="178"/>
      <c r="AO171" s="178"/>
      <c r="AP171" s="178"/>
      <c r="AQ171" s="178"/>
      <c r="AR171" s="178"/>
      <c r="AS171" s="178"/>
      <c r="AT171" s="178"/>
      <c r="AU171" s="178"/>
      <c r="AV171" s="178"/>
    </row>
    <row r="172" s="3" customFormat="1" ht="18" customHeight="1" spans="1:48">
      <c r="A172" s="155"/>
      <c r="B172" s="190" t="s">
        <v>899</v>
      </c>
      <c r="C172" s="190"/>
      <c r="D172" s="191"/>
      <c r="E172" s="191"/>
      <c r="F172" s="190"/>
      <c r="G172" s="191"/>
      <c r="H172" s="191"/>
      <c r="I172" s="190"/>
      <c r="J172" s="166">
        <v>0</v>
      </c>
      <c r="K172" s="166">
        <v>0</v>
      </c>
      <c r="L172" s="166">
        <v>0</v>
      </c>
      <c r="M172" s="166">
        <v>0</v>
      </c>
      <c r="N172" s="166">
        <v>0</v>
      </c>
      <c r="O172" s="166">
        <v>0</v>
      </c>
      <c r="P172" s="166">
        <v>0</v>
      </c>
      <c r="Q172" s="166">
        <v>0</v>
      </c>
      <c r="R172" s="166">
        <v>0</v>
      </c>
      <c r="S172" s="166">
        <v>0</v>
      </c>
      <c r="T172" s="166">
        <v>0</v>
      </c>
      <c r="U172" s="166">
        <v>0</v>
      </c>
      <c r="V172" s="166">
        <v>0</v>
      </c>
      <c r="W172" s="166">
        <v>0</v>
      </c>
      <c r="X172" s="166">
        <v>0</v>
      </c>
      <c r="Y172" s="166">
        <v>0</v>
      </c>
      <c r="Z172" s="166">
        <v>0</v>
      </c>
      <c r="AA172" s="166">
        <v>0</v>
      </c>
      <c r="AB172" s="166"/>
      <c r="AC172" s="166">
        <v>0</v>
      </c>
      <c r="AD172" s="166">
        <v>0</v>
      </c>
      <c r="AE172" s="205"/>
      <c r="AF172" s="205"/>
      <c r="AG172" s="201"/>
      <c r="AH172" s="201"/>
      <c r="AI172" s="206"/>
      <c r="AJ172" s="201"/>
      <c r="AK172" s="201"/>
      <c r="AL172" s="201"/>
      <c r="AM172" s="175"/>
      <c r="AN172" s="178"/>
      <c r="AO172" s="178"/>
      <c r="AP172" s="178"/>
      <c r="AQ172" s="178"/>
      <c r="AR172" s="178"/>
      <c r="AS172" s="178"/>
      <c r="AT172" s="178"/>
      <c r="AU172" s="178"/>
      <c r="AV172" s="178"/>
    </row>
    <row r="173" s="3" customFormat="1" ht="18" customHeight="1" spans="1:48">
      <c r="A173" s="155"/>
      <c r="B173" s="190" t="s">
        <v>900</v>
      </c>
      <c r="C173" s="190"/>
      <c r="D173" s="191"/>
      <c r="E173" s="191"/>
      <c r="F173" s="190"/>
      <c r="G173" s="191"/>
      <c r="H173" s="191"/>
      <c r="I173" s="190"/>
      <c r="J173" s="166">
        <f t="shared" ref="J173:AA173" si="48">J174</f>
        <v>0</v>
      </c>
      <c r="K173" s="166">
        <f t="shared" si="48"/>
        <v>0</v>
      </c>
      <c r="L173" s="166">
        <f t="shared" si="48"/>
        <v>0</v>
      </c>
      <c r="M173" s="166">
        <f t="shared" si="48"/>
        <v>0</v>
      </c>
      <c r="N173" s="166">
        <f t="shared" si="48"/>
        <v>0</v>
      </c>
      <c r="O173" s="166">
        <f t="shared" si="48"/>
        <v>0</v>
      </c>
      <c r="P173" s="166">
        <f t="shared" si="48"/>
        <v>0</v>
      </c>
      <c r="Q173" s="166">
        <f t="shared" si="48"/>
        <v>0</v>
      </c>
      <c r="R173" s="166">
        <f t="shared" si="48"/>
        <v>0</v>
      </c>
      <c r="S173" s="166">
        <f t="shared" si="48"/>
        <v>0</v>
      </c>
      <c r="T173" s="166">
        <f t="shared" si="48"/>
        <v>0</v>
      </c>
      <c r="U173" s="166">
        <f t="shared" si="48"/>
        <v>0</v>
      </c>
      <c r="V173" s="166">
        <f t="shared" si="48"/>
        <v>0</v>
      </c>
      <c r="W173" s="166">
        <f t="shared" si="48"/>
        <v>0</v>
      </c>
      <c r="X173" s="166">
        <f t="shared" si="48"/>
        <v>0</v>
      </c>
      <c r="Y173" s="166">
        <f t="shared" si="48"/>
        <v>0</v>
      </c>
      <c r="Z173" s="166">
        <f t="shared" si="48"/>
        <v>0</v>
      </c>
      <c r="AA173" s="166">
        <f t="shared" si="48"/>
        <v>0</v>
      </c>
      <c r="AB173" s="166"/>
      <c r="AC173" s="166">
        <f>AC174</f>
        <v>0</v>
      </c>
      <c r="AD173" s="166">
        <f>AD174</f>
        <v>0</v>
      </c>
      <c r="AE173" s="205"/>
      <c r="AF173" s="205"/>
      <c r="AG173" s="201"/>
      <c r="AH173" s="201"/>
      <c r="AI173" s="206"/>
      <c r="AJ173" s="201"/>
      <c r="AK173" s="201"/>
      <c r="AL173" s="201"/>
      <c r="AM173" s="175"/>
      <c r="AN173" s="178"/>
      <c r="AO173" s="178"/>
      <c r="AP173" s="178"/>
      <c r="AQ173" s="178"/>
      <c r="AR173" s="178"/>
      <c r="AS173" s="178"/>
      <c r="AT173" s="178"/>
      <c r="AU173" s="178"/>
      <c r="AV173" s="178"/>
    </row>
    <row r="174" s="3" customFormat="1" ht="18" customHeight="1" spans="1:48">
      <c r="A174" s="155"/>
      <c r="B174" s="190" t="s">
        <v>901</v>
      </c>
      <c r="C174" s="190"/>
      <c r="D174" s="191"/>
      <c r="E174" s="191"/>
      <c r="F174" s="190"/>
      <c r="G174" s="191"/>
      <c r="H174" s="191"/>
      <c r="I174" s="190"/>
      <c r="J174" s="166">
        <f t="shared" ref="J174:AA174" si="49">J175</f>
        <v>0</v>
      </c>
      <c r="K174" s="166">
        <f t="shared" si="49"/>
        <v>0</v>
      </c>
      <c r="L174" s="166">
        <f t="shared" si="49"/>
        <v>0</v>
      </c>
      <c r="M174" s="166">
        <f t="shared" si="49"/>
        <v>0</v>
      </c>
      <c r="N174" s="166">
        <f t="shared" si="49"/>
        <v>0</v>
      </c>
      <c r="O174" s="166">
        <f t="shared" si="49"/>
        <v>0</v>
      </c>
      <c r="P174" s="166">
        <f t="shared" si="49"/>
        <v>0</v>
      </c>
      <c r="Q174" s="166">
        <f t="shared" si="49"/>
        <v>0</v>
      </c>
      <c r="R174" s="166">
        <f t="shared" si="49"/>
        <v>0</v>
      </c>
      <c r="S174" s="166">
        <f t="shared" si="49"/>
        <v>0</v>
      </c>
      <c r="T174" s="166">
        <f t="shared" si="49"/>
        <v>0</v>
      </c>
      <c r="U174" s="166">
        <f t="shared" si="49"/>
        <v>0</v>
      </c>
      <c r="V174" s="166">
        <f t="shared" si="49"/>
        <v>0</v>
      </c>
      <c r="W174" s="166">
        <f t="shared" si="49"/>
        <v>0</v>
      </c>
      <c r="X174" s="166">
        <f t="shared" si="49"/>
        <v>0</v>
      </c>
      <c r="Y174" s="166">
        <f t="shared" si="49"/>
        <v>0</v>
      </c>
      <c r="Z174" s="166">
        <f t="shared" si="49"/>
        <v>0</v>
      </c>
      <c r="AA174" s="166">
        <f t="shared" si="49"/>
        <v>0</v>
      </c>
      <c r="AB174" s="166"/>
      <c r="AC174" s="166">
        <f>AC175</f>
        <v>0</v>
      </c>
      <c r="AD174" s="166">
        <f>AD175</f>
        <v>0</v>
      </c>
      <c r="AE174" s="205"/>
      <c r="AF174" s="205"/>
      <c r="AG174" s="201"/>
      <c r="AH174" s="201"/>
      <c r="AI174" s="206"/>
      <c r="AJ174" s="201"/>
      <c r="AK174" s="201"/>
      <c r="AL174" s="201"/>
      <c r="AM174" s="175"/>
      <c r="AN174" s="178"/>
      <c r="AO174" s="178"/>
      <c r="AP174" s="178"/>
      <c r="AQ174" s="178"/>
      <c r="AR174" s="178"/>
      <c r="AS174" s="178"/>
      <c r="AT174" s="178"/>
      <c r="AU174" s="178"/>
      <c r="AV174" s="178"/>
    </row>
    <row r="175" s="3" customFormat="1" ht="18" customHeight="1" spans="1:48">
      <c r="A175" s="155"/>
      <c r="B175" s="190" t="s">
        <v>902</v>
      </c>
      <c r="C175" s="190"/>
      <c r="D175" s="191"/>
      <c r="E175" s="191"/>
      <c r="F175" s="190"/>
      <c r="G175" s="191"/>
      <c r="H175" s="191"/>
      <c r="I175" s="190"/>
      <c r="J175" s="166">
        <v>0</v>
      </c>
      <c r="K175" s="166">
        <v>0</v>
      </c>
      <c r="L175" s="166">
        <v>0</v>
      </c>
      <c r="M175" s="166">
        <v>0</v>
      </c>
      <c r="N175" s="166">
        <v>0</v>
      </c>
      <c r="O175" s="166">
        <v>0</v>
      </c>
      <c r="P175" s="166">
        <v>0</v>
      </c>
      <c r="Q175" s="166">
        <v>0</v>
      </c>
      <c r="R175" s="166">
        <v>0</v>
      </c>
      <c r="S175" s="166">
        <v>0</v>
      </c>
      <c r="T175" s="166">
        <v>0</v>
      </c>
      <c r="U175" s="166">
        <v>0</v>
      </c>
      <c r="V175" s="166">
        <v>0</v>
      </c>
      <c r="W175" s="166">
        <v>0</v>
      </c>
      <c r="X175" s="166">
        <v>0</v>
      </c>
      <c r="Y175" s="166">
        <v>0</v>
      </c>
      <c r="Z175" s="166">
        <v>0</v>
      </c>
      <c r="AA175" s="166">
        <v>0</v>
      </c>
      <c r="AB175" s="166"/>
      <c r="AC175" s="166">
        <v>0</v>
      </c>
      <c r="AD175" s="166">
        <v>0</v>
      </c>
      <c r="AE175" s="205"/>
      <c r="AF175" s="205"/>
      <c r="AG175" s="201"/>
      <c r="AH175" s="201"/>
      <c r="AI175" s="206"/>
      <c r="AJ175" s="201"/>
      <c r="AK175" s="201"/>
      <c r="AL175" s="201"/>
      <c r="AM175" s="175"/>
      <c r="AN175" s="178"/>
      <c r="AO175" s="178"/>
      <c r="AP175" s="178"/>
      <c r="AQ175" s="178"/>
      <c r="AR175" s="178"/>
      <c r="AS175" s="178"/>
      <c r="AT175" s="178"/>
      <c r="AU175" s="178"/>
      <c r="AV175" s="178"/>
    </row>
    <row r="176" s="3" customFormat="1" ht="18" customHeight="1" spans="1:48">
      <c r="A176" s="155"/>
      <c r="B176" s="190" t="s">
        <v>903</v>
      </c>
      <c r="C176" s="190"/>
      <c r="D176" s="191"/>
      <c r="E176" s="191"/>
      <c r="F176" s="190"/>
      <c r="G176" s="191"/>
      <c r="H176" s="191"/>
      <c r="I176" s="190"/>
      <c r="J176" s="166">
        <f t="shared" ref="J176:AA176" si="50">J177+J178</f>
        <v>0</v>
      </c>
      <c r="K176" s="166">
        <f t="shared" si="50"/>
        <v>0</v>
      </c>
      <c r="L176" s="166">
        <f t="shared" si="50"/>
        <v>0</v>
      </c>
      <c r="M176" s="166">
        <f t="shared" si="50"/>
        <v>0</v>
      </c>
      <c r="N176" s="166">
        <f t="shared" si="50"/>
        <v>0</v>
      </c>
      <c r="O176" s="166">
        <f t="shared" si="50"/>
        <v>0</v>
      </c>
      <c r="P176" s="166">
        <f t="shared" si="50"/>
        <v>0</v>
      </c>
      <c r="Q176" s="166">
        <f t="shared" si="50"/>
        <v>0</v>
      </c>
      <c r="R176" s="166">
        <f t="shared" si="50"/>
        <v>0</v>
      </c>
      <c r="S176" s="166">
        <f t="shared" si="50"/>
        <v>0</v>
      </c>
      <c r="T176" s="166">
        <f t="shared" si="50"/>
        <v>0</v>
      </c>
      <c r="U176" s="166">
        <f t="shared" si="50"/>
        <v>0</v>
      </c>
      <c r="V176" s="166">
        <f t="shared" si="50"/>
        <v>0</v>
      </c>
      <c r="W176" s="166">
        <f t="shared" si="50"/>
        <v>0</v>
      </c>
      <c r="X176" s="166">
        <f t="shared" si="50"/>
        <v>0</v>
      </c>
      <c r="Y176" s="166">
        <f t="shared" si="50"/>
        <v>0</v>
      </c>
      <c r="Z176" s="166">
        <f t="shared" si="50"/>
        <v>0</v>
      </c>
      <c r="AA176" s="166">
        <f t="shared" si="50"/>
        <v>0</v>
      </c>
      <c r="AB176" s="166"/>
      <c r="AC176" s="166">
        <f>AC177+AC178</f>
        <v>0</v>
      </c>
      <c r="AD176" s="166">
        <f>AD177+AD178</f>
        <v>0</v>
      </c>
      <c r="AE176" s="205"/>
      <c r="AF176" s="205"/>
      <c r="AG176" s="201"/>
      <c r="AH176" s="201"/>
      <c r="AI176" s="206"/>
      <c r="AJ176" s="201"/>
      <c r="AK176" s="201"/>
      <c r="AL176" s="201"/>
      <c r="AM176" s="175"/>
      <c r="AN176" s="178"/>
      <c r="AO176" s="178"/>
      <c r="AP176" s="178"/>
      <c r="AQ176" s="178"/>
      <c r="AR176" s="178"/>
      <c r="AS176" s="178"/>
      <c r="AT176" s="178"/>
      <c r="AU176" s="178"/>
      <c r="AV176" s="178"/>
    </row>
    <row r="177" s="3" customFormat="1" ht="18" customHeight="1" spans="1:48">
      <c r="A177" s="155"/>
      <c r="B177" s="190" t="s">
        <v>904</v>
      </c>
      <c r="C177" s="190"/>
      <c r="D177" s="191"/>
      <c r="E177" s="191"/>
      <c r="F177" s="190"/>
      <c r="G177" s="191"/>
      <c r="H177" s="191"/>
      <c r="I177" s="190"/>
      <c r="J177" s="166">
        <v>0</v>
      </c>
      <c r="K177" s="166">
        <v>0</v>
      </c>
      <c r="L177" s="166">
        <v>0</v>
      </c>
      <c r="M177" s="166">
        <v>0</v>
      </c>
      <c r="N177" s="166">
        <v>0</v>
      </c>
      <c r="O177" s="166">
        <v>0</v>
      </c>
      <c r="P177" s="166">
        <v>0</v>
      </c>
      <c r="Q177" s="166">
        <v>0</v>
      </c>
      <c r="R177" s="166">
        <v>0</v>
      </c>
      <c r="S177" s="166">
        <v>0</v>
      </c>
      <c r="T177" s="166">
        <v>0</v>
      </c>
      <c r="U177" s="166">
        <v>0</v>
      </c>
      <c r="V177" s="166">
        <v>0</v>
      </c>
      <c r="W177" s="166">
        <v>0</v>
      </c>
      <c r="X177" s="166">
        <v>0</v>
      </c>
      <c r="Y177" s="166">
        <v>0</v>
      </c>
      <c r="Z177" s="166">
        <v>0</v>
      </c>
      <c r="AA177" s="166">
        <v>0</v>
      </c>
      <c r="AB177" s="166"/>
      <c r="AC177" s="166">
        <v>0</v>
      </c>
      <c r="AD177" s="166">
        <v>0</v>
      </c>
      <c r="AE177" s="205"/>
      <c r="AF177" s="205"/>
      <c r="AG177" s="201"/>
      <c r="AH177" s="201"/>
      <c r="AI177" s="206"/>
      <c r="AJ177" s="201"/>
      <c r="AK177" s="201"/>
      <c r="AL177" s="201"/>
      <c r="AM177" s="175"/>
      <c r="AN177" s="178"/>
      <c r="AO177" s="178"/>
      <c r="AP177" s="178"/>
      <c r="AQ177" s="178"/>
      <c r="AR177" s="178"/>
      <c r="AS177" s="178"/>
      <c r="AT177" s="178"/>
      <c r="AU177" s="178"/>
      <c r="AV177" s="178"/>
    </row>
    <row r="178" s="3" customFormat="1" ht="18" customHeight="1" spans="1:48">
      <c r="A178" s="155"/>
      <c r="B178" s="190" t="s">
        <v>905</v>
      </c>
      <c r="C178" s="190"/>
      <c r="D178" s="191"/>
      <c r="E178" s="191"/>
      <c r="F178" s="190"/>
      <c r="G178" s="190"/>
      <c r="H178" s="191"/>
      <c r="I178" s="190"/>
      <c r="J178" s="166">
        <v>0</v>
      </c>
      <c r="K178" s="166">
        <v>0</v>
      </c>
      <c r="L178" s="166">
        <v>0</v>
      </c>
      <c r="M178" s="166">
        <v>0</v>
      </c>
      <c r="N178" s="166">
        <v>0</v>
      </c>
      <c r="O178" s="166">
        <v>0</v>
      </c>
      <c r="P178" s="166">
        <v>0</v>
      </c>
      <c r="Q178" s="166">
        <v>0</v>
      </c>
      <c r="R178" s="166">
        <v>0</v>
      </c>
      <c r="S178" s="166">
        <v>0</v>
      </c>
      <c r="T178" s="166">
        <v>0</v>
      </c>
      <c r="U178" s="166">
        <v>0</v>
      </c>
      <c r="V178" s="166">
        <v>0</v>
      </c>
      <c r="W178" s="166">
        <v>0</v>
      </c>
      <c r="X178" s="166">
        <v>0</v>
      </c>
      <c r="Y178" s="166">
        <v>0</v>
      </c>
      <c r="Z178" s="166">
        <v>0</v>
      </c>
      <c r="AA178" s="166">
        <v>0</v>
      </c>
      <c r="AB178" s="166"/>
      <c r="AC178" s="166">
        <v>0</v>
      </c>
      <c r="AD178" s="166">
        <v>0</v>
      </c>
      <c r="AE178" s="205"/>
      <c r="AF178" s="205"/>
      <c r="AG178" s="201"/>
      <c r="AH178" s="201"/>
      <c r="AI178" s="206"/>
      <c r="AJ178" s="201"/>
      <c r="AK178" s="201"/>
      <c r="AL178" s="201"/>
      <c r="AM178" s="175"/>
      <c r="AN178" s="178"/>
      <c r="AO178" s="178"/>
      <c r="AP178" s="178"/>
      <c r="AQ178" s="178"/>
      <c r="AR178" s="178"/>
      <c r="AS178" s="178"/>
      <c r="AT178" s="178"/>
      <c r="AU178" s="178"/>
      <c r="AV178" s="178"/>
    </row>
    <row r="179" s="1" customFormat="1" spans="1:50">
      <c r="A179" s="5"/>
      <c r="B179" s="5"/>
      <c r="C179" s="5"/>
      <c r="D179" s="5"/>
      <c r="E179" s="5"/>
      <c r="F179" s="5"/>
      <c r="G179" s="6"/>
      <c r="H179" s="5"/>
      <c r="I179" s="7"/>
      <c r="J179" s="5"/>
      <c r="K179" s="5"/>
      <c r="L179" s="5"/>
      <c r="M179" s="5"/>
      <c r="N179" s="5"/>
      <c r="O179" s="5"/>
      <c r="P179" s="5"/>
      <c r="Q179" s="5"/>
      <c r="R179" s="5"/>
      <c r="S179" s="5"/>
      <c r="T179" s="7"/>
      <c r="U179" s="5"/>
      <c r="V179" s="5"/>
      <c r="W179" s="5"/>
      <c r="X179" s="5"/>
      <c r="Y179" s="5"/>
      <c r="Z179" s="5"/>
      <c r="AA179" s="5"/>
      <c r="AB179" s="5"/>
      <c r="AC179" s="5"/>
      <c r="AD179" s="5"/>
      <c r="AE179" s="7"/>
      <c r="AF179" s="7"/>
      <c r="AG179" s="5"/>
      <c r="AH179" s="5"/>
      <c r="AI179" s="8"/>
      <c r="AJ179" s="5"/>
      <c r="AK179" s="5"/>
      <c r="AL179" s="5"/>
      <c r="AM179" s="5"/>
      <c r="AO179" s="9"/>
      <c r="AQ179" s="5"/>
      <c r="AR179" s="5"/>
      <c r="AS179" s="5"/>
      <c r="AT179" s="5"/>
      <c r="AU179" s="5"/>
      <c r="AV179" s="9"/>
      <c r="AX179" s="74"/>
    </row>
    <row r="180" s="1" customFormat="1" spans="1:50">
      <c r="A180" s="5"/>
      <c r="B180" s="5"/>
      <c r="C180" s="5" t="s">
        <v>1218</v>
      </c>
      <c r="D180" s="5"/>
      <c r="E180" s="5"/>
      <c r="F180" s="5"/>
      <c r="G180" s="6"/>
      <c r="H180" s="5"/>
      <c r="I180" s="7"/>
      <c r="J180" s="5"/>
      <c r="K180" s="5"/>
      <c r="L180" s="5"/>
      <c r="M180" s="5"/>
      <c r="N180" s="5"/>
      <c r="O180" s="5"/>
      <c r="P180" s="5"/>
      <c r="Q180" s="5"/>
      <c r="R180" s="5"/>
      <c r="S180" s="5"/>
      <c r="T180" s="7"/>
      <c r="U180" s="5"/>
      <c r="V180" s="5"/>
      <c r="W180" s="5"/>
      <c r="X180" s="5"/>
      <c r="Y180" s="5"/>
      <c r="Z180" s="5"/>
      <c r="AA180" s="5"/>
      <c r="AB180" s="5"/>
      <c r="AC180" s="5"/>
      <c r="AD180" s="5"/>
      <c r="AE180" s="7"/>
      <c r="AF180" s="7"/>
      <c r="AG180" s="5"/>
      <c r="AH180" s="5"/>
      <c r="AI180" s="8"/>
      <c r="AJ180" s="5"/>
      <c r="AK180" s="5"/>
      <c r="AL180" s="5"/>
      <c r="AM180" s="5"/>
      <c r="AO180" s="9"/>
      <c r="AQ180" s="5"/>
      <c r="AR180" s="5"/>
      <c r="AS180" s="5"/>
      <c r="AT180" s="5"/>
      <c r="AU180" s="5"/>
      <c r="AV180" s="9"/>
      <c r="AX180" s="74"/>
    </row>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sheetData>
  <autoFilter ref="A3:AY180">
    <extLst/>
  </autoFilter>
  <mergeCells count="165">
    <mergeCell ref="A1:AT1"/>
    <mergeCell ref="J2:Q2"/>
    <mergeCell ref="U2:AB2"/>
    <mergeCell ref="AC2:AD2"/>
    <mergeCell ref="A5:I5"/>
    <mergeCell ref="B6:I6"/>
    <mergeCell ref="B7:I7"/>
    <mergeCell ref="B8:I8"/>
    <mergeCell ref="B19:I19"/>
    <mergeCell ref="B28:I28"/>
    <mergeCell ref="B29:I29"/>
    <mergeCell ref="B38:I38"/>
    <mergeCell ref="B39:I39"/>
    <mergeCell ref="B40:I40"/>
    <mergeCell ref="B41:I41"/>
    <mergeCell ref="B42:I42"/>
    <mergeCell ref="B44:I44"/>
    <mergeCell ref="B47:I47"/>
    <mergeCell ref="B48:I48"/>
    <mergeCell ref="B49:I49"/>
    <mergeCell ref="B57:I57"/>
    <mergeCell ref="B58:I58"/>
    <mergeCell ref="B59:I59"/>
    <mergeCell ref="B60:I60"/>
    <mergeCell ref="B61:I61"/>
    <mergeCell ref="B62:I62"/>
    <mergeCell ref="B63:I63"/>
    <mergeCell ref="B64:I64"/>
    <mergeCell ref="B66:I66"/>
    <mergeCell ref="B67:I67"/>
    <mergeCell ref="B68:I68"/>
    <mergeCell ref="B69:I69"/>
    <mergeCell ref="B70:I70"/>
    <mergeCell ref="B71:I71"/>
    <mergeCell ref="B72:I72"/>
    <mergeCell ref="B73:I73"/>
    <mergeCell ref="B74:I74"/>
    <mergeCell ref="B75:I75"/>
    <mergeCell ref="B76:I76"/>
    <mergeCell ref="B77:I77"/>
    <mergeCell ref="B78:I78"/>
    <mergeCell ref="B80:I80"/>
    <mergeCell ref="B81:I81"/>
    <mergeCell ref="B82:I82"/>
    <mergeCell ref="B83:I83"/>
    <mergeCell ref="B84:I84"/>
    <mergeCell ref="B85:I85"/>
    <mergeCell ref="B86:I86"/>
    <mergeCell ref="B87:I87"/>
    <mergeCell ref="B88:I88"/>
    <mergeCell ref="B89:I89"/>
    <mergeCell ref="B90:I90"/>
    <mergeCell ref="B91:I91"/>
    <mergeCell ref="B92:I92"/>
    <mergeCell ref="B96:I96"/>
    <mergeCell ref="B97:I97"/>
    <mergeCell ref="B102:I102"/>
    <mergeCell ref="B103:I103"/>
    <mergeCell ref="B104:I104"/>
    <mergeCell ref="B105:I105"/>
    <mergeCell ref="B106:I106"/>
    <mergeCell ref="B110:I110"/>
    <mergeCell ref="B111:I111"/>
    <mergeCell ref="B112:I112"/>
    <mergeCell ref="B114:I114"/>
    <mergeCell ref="B118:I118"/>
    <mergeCell ref="B120:I120"/>
    <mergeCell ref="B132:I132"/>
    <mergeCell ref="B133:I133"/>
    <mergeCell ref="B134:I134"/>
    <mergeCell ref="B135:I135"/>
    <mergeCell ref="B136:I136"/>
    <mergeCell ref="B137:I137"/>
    <mergeCell ref="B138:I138"/>
    <mergeCell ref="B140:I140"/>
    <mergeCell ref="B141:I141"/>
    <mergeCell ref="B142:I142"/>
    <mergeCell ref="B143:I143"/>
    <mergeCell ref="B144:I144"/>
    <mergeCell ref="B145:I145"/>
    <mergeCell ref="B146:I146"/>
    <mergeCell ref="B147:I147"/>
    <mergeCell ref="B148:I148"/>
    <mergeCell ref="B150:I150"/>
    <mergeCell ref="B151:I151"/>
    <mergeCell ref="B152:I152"/>
    <mergeCell ref="B153:I153"/>
    <mergeCell ref="B154:I154"/>
    <mergeCell ref="B155:I155"/>
    <mergeCell ref="B156:I156"/>
    <mergeCell ref="B157:I157"/>
    <mergeCell ref="B158:I158"/>
    <mergeCell ref="B159:I159"/>
    <mergeCell ref="B160:I160"/>
    <mergeCell ref="B161:I161"/>
    <mergeCell ref="B162:I162"/>
    <mergeCell ref="B163:I163"/>
    <mergeCell ref="B164:I164"/>
    <mergeCell ref="B165:I165"/>
    <mergeCell ref="B166:I166"/>
    <mergeCell ref="B167:I167"/>
    <mergeCell ref="B168:I168"/>
    <mergeCell ref="B169:I169"/>
    <mergeCell ref="B170:I170"/>
    <mergeCell ref="B171:I171"/>
    <mergeCell ref="B172:I172"/>
    <mergeCell ref="B173:I173"/>
    <mergeCell ref="B174:I174"/>
    <mergeCell ref="B175:I175"/>
    <mergeCell ref="B176:I176"/>
    <mergeCell ref="B177:I177"/>
    <mergeCell ref="B178:I178"/>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P3:P4"/>
    <mergeCell ref="Q3:Q4"/>
    <mergeCell ref="R2:R4"/>
    <mergeCell ref="S2:S4"/>
    <mergeCell ref="T2:T4"/>
    <mergeCell ref="U3:U4"/>
    <mergeCell ref="V3:V4"/>
    <mergeCell ref="W3:W4"/>
    <mergeCell ref="X3:X4"/>
    <mergeCell ref="Y3:Y4"/>
    <mergeCell ref="Z3:Z4"/>
    <mergeCell ref="AA3:AA4"/>
    <mergeCell ref="AB3:AB4"/>
    <mergeCell ref="AC3:AC4"/>
    <mergeCell ref="AD3:AD4"/>
    <mergeCell ref="AE2:AE4"/>
    <mergeCell ref="AF2:AF4"/>
    <mergeCell ref="AG2:AG4"/>
    <mergeCell ref="AH2:AH4"/>
    <mergeCell ref="AI2:AI4"/>
    <mergeCell ref="AJ2:AJ4"/>
    <mergeCell ref="AK2:AK4"/>
    <mergeCell ref="AL2:AL4"/>
    <mergeCell ref="AM2:AM4"/>
    <mergeCell ref="AN2:AN4"/>
    <mergeCell ref="AO2:AO4"/>
    <mergeCell ref="AP2:AP4"/>
    <mergeCell ref="AQ2:AQ4"/>
    <mergeCell ref="AR2:AR4"/>
    <mergeCell ref="AS2:AS4"/>
    <mergeCell ref="AT2:AT4"/>
    <mergeCell ref="AU2:AU4"/>
    <mergeCell ref="AV2:AV4"/>
    <mergeCell ref="AZ2:AZ3"/>
    <mergeCell ref="BA2:BA3"/>
    <mergeCell ref="BB2:BB3"/>
    <mergeCell ref="BC2:BC3"/>
    <mergeCell ref="BD2:BD3"/>
  </mergeCells>
  <conditionalFormatting sqref="E20">
    <cfRule type="duplicateValues" dxfId="0" priority="12"/>
  </conditionalFormatting>
  <conditionalFormatting sqref="E22">
    <cfRule type="duplicateValues" dxfId="0" priority="13"/>
  </conditionalFormatting>
  <conditionalFormatting sqref="E24">
    <cfRule type="duplicateValues" dxfId="0" priority="1"/>
  </conditionalFormatting>
  <conditionalFormatting sqref="E26">
    <cfRule type="duplicateValues" dxfId="0" priority="2"/>
  </conditionalFormatting>
  <conditionalFormatting sqref="E53">
    <cfRule type="duplicateValues" dxfId="0" priority="8"/>
  </conditionalFormatting>
  <conditionalFormatting sqref="E126">
    <cfRule type="duplicateValues" dxfId="0" priority="5"/>
  </conditionalFormatting>
  <conditionalFormatting sqref="E9 E25">
    <cfRule type="duplicateValues" dxfId="0" priority="11"/>
  </conditionalFormatting>
  <conditionalFormatting sqref="I36 K36:Q36">
    <cfRule type="duplicateValues" dxfId="0" priority="10"/>
  </conditionalFormatting>
  <conditionalFormatting sqref="I55 K55:Q55">
    <cfRule type="duplicateValues" dxfId="0" priority="7"/>
  </conditionalFormatting>
  <conditionalFormatting sqref="I100:K100 M100:Q100">
    <cfRule type="duplicateValues" dxfId="0" priority="6"/>
  </conditionalFormatting>
  <pageMargins left="1.0625" right="1.0625" top="1.45625" bottom="1.37777777777778" header="0.5" footer="0.5"/>
  <pageSetup paperSize="8" orientation="portrait" horizontalDpi="600"/>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D182"/>
  <sheetViews>
    <sheetView zoomScale="89" zoomScaleNormal="89" workbookViewId="0">
      <pane xSplit="7" ySplit="6" topLeftCell="M18" activePane="bottomRight" state="frozen"/>
      <selection/>
      <selection pane="topRight"/>
      <selection pane="bottomLeft"/>
      <selection pane="bottomRight" activeCell="A24" sqref="A24"/>
    </sheetView>
  </sheetViews>
  <sheetFormatPr defaultColWidth="9" defaultRowHeight="13.5"/>
  <cols>
    <col min="1" max="1" width="5.11666666666667" style="5" customWidth="1"/>
    <col min="2" max="2" width="12.35" style="5" customWidth="1"/>
    <col min="3" max="3" width="10.7833333333333" style="5" customWidth="1"/>
    <col min="4" max="4" width="7.11666666666667" style="5" hidden="1" customWidth="1"/>
    <col min="5" max="5" width="19" style="5" customWidth="1"/>
    <col min="6" max="6" width="12.35" style="5" customWidth="1"/>
    <col min="7" max="7" width="8.55" style="6" customWidth="1"/>
    <col min="8" max="8" width="20.1333333333333" style="5" customWidth="1"/>
    <col min="9" max="9" width="38.575" style="7" customWidth="1"/>
    <col min="10" max="17" width="10.5833333333333" style="5" customWidth="1"/>
    <col min="18" max="18" width="12.6" style="5" customWidth="1"/>
    <col min="19" max="19" width="10.5833333333333" style="5" customWidth="1"/>
    <col min="20" max="20" width="10.5833333333333" style="7" customWidth="1"/>
    <col min="21" max="21" width="14.0833333333333" style="5" customWidth="1"/>
    <col min="22" max="22" width="9.80833333333333" style="5" customWidth="1"/>
    <col min="23" max="23" width="10.9416666666667" style="5" customWidth="1"/>
    <col min="24" max="24" width="11.45" style="5" customWidth="1"/>
    <col min="25" max="26" width="8.40833333333333" style="5" customWidth="1"/>
    <col min="27" max="27" width="10.25" style="5" customWidth="1"/>
    <col min="28" max="28" width="8.40833333333333" style="5" customWidth="1"/>
    <col min="29" max="29" width="12.1333333333333" style="5" hidden="1" customWidth="1"/>
    <col min="30" max="30" width="10.3833333333333" style="5" hidden="1" customWidth="1"/>
    <col min="31" max="31" width="41.1333333333333" style="7" customWidth="1"/>
    <col min="32" max="32" width="41.5" style="7" customWidth="1"/>
    <col min="33" max="34" width="9" style="5" customWidth="1"/>
    <col min="35" max="35" width="9" style="8" customWidth="1"/>
    <col min="36" max="39" width="9" style="5" customWidth="1"/>
    <col min="40" max="40" width="9" style="1" customWidth="1"/>
    <col min="41" max="41" width="9" style="9" customWidth="1"/>
    <col min="42" max="42" width="9" style="1" customWidth="1"/>
    <col min="43" max="45" width="9" style="5" customWidth="1"/>
    <col min="46" max="47" width="14.8583333333333" style="5" customWidth="1"/>
    <col min="48" max="48" width="9" style="9" hidden="1" customWidth="1"/>
    <col min="49" max="16384" width="9" style="1"/>
  </cols>
  <sheetData>
    <row r="1" s="1" customFormat="1" ht="43" customHeight="1" spans="1:48">
      <c r="A1" s="10" t="s">
        <v>0</v>
      </c>
      <c r="B1" s="10"/>
      <c r="C1" s="10"/>
      <c r="D1" s="246"/>
      <c r="E1" s="10"/>
      <c r="F1" s="10"/>
      <c r="G1" s="10"/>
      <c r="H1" s="10"/>
      <c r="I1" s="10"/>
      <c r="J1" s="246"/>
      <c r="K1" s="246"/>
      <c r="L1" s="246"/>
      <c r="M1" s="246"/>
      <c r="N1" s="246"/>
      <c r="O1" s="246"/>
      <c r="P1" s="246"/>
      <c r="Q1" s="246"/>
      <c r="R1" s="246"/>
      <c r="S1" s="10"/>
      <c r="T1" s="246"/>
      <c r="U1" s="10"/>
      <c r="V1" s="10"/>
      <c r="W1" s="10"/>
      <c r="X1" s="10"/>
      <c r="Y1" s="10"/>
      <c r="Z1" s="10"/>
      <c r="AA1" s="10"/>
      <c r="AB1" s="246"/>
      <c r="AC1" s="246"/>
      <c r="AD1" s="246"/>
      <c r="AE1" s="246"/>
      <c r="AF1" s="246"/>
      <c r="AG1" s="246"/>
      <c r="AH1" s="246"/>
      <c r="AI1" s="246"/>
      <c r="AJ1" s="246"/>
      <c r="AK1" s="246"/>
      <c r="AL1" s="246"/>
      <c r="AM1" s="246"/>
      <c r="AN1" s="246"/>
      <c r="AO1" s="246"/>
      <c r="AP1" s="246"/>
      <c r="AQ1" s="10"/>
      <c r="AR1" s="10"/>
      <c r="AS1" s="10"/>
      <c r="AT1" s="10"/>
      <c r="AU1" s="10"/>
      <c r="AV1" s="9"/>
    </row>
    <row r="2" s="1" customFormat="1" ht="30" customHeight="1" spans="1:56">
      <c r="A2" s="12" t="s">
        <v>1</v>
      </c>
      <c r="B2" s="13" t="s">
        <v>1047</v>
      </c>
      <c r="C2" s="14" t="s">
        <v>1048</v>
      </c>
      <c r="D2" s="15" t="s">
        <v>3</v>
      </c>
      <c r="E2" s="15" t="s">
        <v>4</v>
      </c>
      <c r="F2" s="15" t="s">
        <v>1049</v>
      </c>
      <c r="G2" s="16" t="s">
        <v>1050</v>
      </c>
      <c r="H2" s="15" t="s">
        <v>7</v>
      </c>
      <c r="I2" s="15" t="s">
        <v>1051</v>
      </c>
      <c r="J2" s="29" t="s">
        <v>3</v>
      </c>
      <c r="K2" s="29"/>
      <c r="L2" s="29"/>
      <c r="M2" s="29"/>
      <c r="N2" s="29"/>
      <c r="O2" s="29"/>
      <c r="P2" s="29"/>
      <c r="Q2" s="29"/>
      <c r="R2" s="30" t="s">
        <v>1052</v>
      </c>
      <c r="S2" s="30" t="s">
        <v>1053</v>
      </c>
      <c r="T2" s="30" t="s">
        <v>1054</v>
      </c>
      <c r="U2" s="38" t="s">
        <v>1055</v>
      </c>
      <c r="V2" s="39"/>
      <c r="W2" s="39"/>
      <c r="X2" s="39"/>
      <c r="Y2" s="39"/>
      <c r="Z2" s="39"/>
      <c r="AA2" s="39"/>
      <c r="AB2" s="46"/>
      <c r="AC2" s="47" t="s">
        <v>10</v>
      </c>
      <c r="AD2" s="47"/>
      <c r="AE2" s="15" t="s">
        <v>1056</v>
      </c>
      <c r="AF2" s="15" t="s">
        <v>1057</v>
      </c>
      <c r="AG2" s="15" t="s">
        <v>13</v>
      </c>
      <c r="AH2" s="15" t="s">
        <v>14</v>
      </c>
      <c r="AI2" s="54" t="s">
        <v>15</v>
      </c>
      <c r="AJ2" s="15" t="s">
        <v>16</v>
      </c>
      <c r="AK2" s="16" t="s">
        <v>17</v>
      </c>
      <c r="AL2" s="15" t="s">
        <v>18</v>
      </c>
      <c r="AM2" s="16" t="s">
        <v>19</v>
      </c>
      <c r="AN2" s="16" t="s">
        <v>20</v>
      </c>
      <c r="AO2" s="16" t="s">
        <v>1058</v>
      </c>
      <c r="AP2" s="16" t="s">
        <v>22</v>
      </c>
      <c r="AQ2" s="15" t="s">
        <v>1059</v>
      </c>
      <c r="AR2" s="15" t="s">
        <v>1060</v>
      </c>
      <c r="AS2" s="15" t="s">
        <v>1061</v>
      </c>
      <c r="AT2" s="15" t="s">
        <v>19</v>
      </c>
      <c r="AU2" s="240" t="s">
        <v>1633</v>
      </c>
      <c r="AV2" s="15" t="s">
        <v>1062</v>
      </c>
      <c r="AZ2" s="238" t="s">
        <v>1408</v>
      </c>
      <c r="BA2" s="5" t="s">
        <v>1409</v>
      </c>
      <c r="BB2" s="5" t="s">
        <v>1410</v>
      </c>
      <c r="BC2" s="5" t="s">
        <v>1411</v>
      </c>
      <c r="BD2" s="5" t="s">
        <v>1412</v>
      </c>
    </row>
    <row r="3" s="1" customFormat="1" ht="32" customHeight="1" spans="1:56">
      <c r="A3" s="12"/>
      <c r="B3" s="13"/>
      <c r="C3" s="17"/>
      <c r="D3" s="15"/>
      <c r="E3" s="15"/>
      <c r="F3" s="15"/>
      <c r="G3" s="16"/>
      <c r="H3" s="15"/>
      <c r="I3" s="15"/>
      <c r="J3" s="30" t="s">
        <v>915</v>
      </c>
      <c r="K3" s="30" t="s">
        <v>983</v>
      </c>
      <c r="L3" s="30" t="s">
        <v>1007</v>
      </c>
      <c r="M3" s="30" t="s">
        <v>954</v>
      </c>
      <c r="N3" s="30" t="s">
        <v>964</v>
      </c>
      <c r="O3" s="30" t="s">
        <v>997</v>
      </c>
      <c r="P3" s="30" t="s">
        <v>1063</v>
      </c>
      <c r="Q3" s="30" t="s">
        <v>981</v>
      </c>
      <c r="R3" s="40"/>
      <c r="S3" s="40"/>
      <c r="T3" s="40"/>
      <c r="U3" s="41" t="s">
        <v>1064</v>
      </c>
      <c r="V3" s="30" t="s">
        <v>1065</v>
      </c>
      <c r="W3" s="30" t="s">
        <v>1066</v>
      </c>
      <c r="X3" s="42" t="s">
        <v>1067</v>
      </c>
      <c r="Y3" s="42" t="s">
        <v>1068</v>
      </c>
      <c r="Z3" s="42" t="s">
        <v>1069</v>
      </c>
      <c r="AA3" s="42" t="s">
        <v>1070</v>
      </c>
      <c r="AB3" s="48" t="s">
        <v>1071</v>
      </c>
      <c r="AC3" s="47" t="s">
        <v>31</v>
      </c>
      <c r="AD3" s="15" t="s">
        <v>32</v>
      </c>
      <c r="AE3" s="15"/>
      <c r="AF3" s="15"/>
      <c r="AG3" s="15"/>
      <c r="AH3" s="15"/>
      <c r="AI3" s="54"/>
      <c r="AJ3" s="15"/>
      <c r="AK3" s="16"/>
      <c r="AL3" s="15"/>
      <c r="AM3" s="16"/>
      <c r="AN3" s="16"/>
      <c r="AO3" s="16"/>
      <c r="AP3" s="16"/>
      <c r="AQ3" s="15"/>
      <c r="AR3" s="15"/>
      <c r="AS3" s="15"/>
      <c r="AT3" s="15"/>
      <c r="AU3" s="260"/>
      <c r="AV3" s="15"/>
      <c r="AZ3" s="238"/>
      <c r="BA3" s="5"/>
      <c r="BB3" s="5"/>
      <c r="BC3" s="5"/>
      <c r="BD3" s="5"/>
    </row>
    <row r="4" s="1" customFormat="1" ht="33" customHeight="1" spans="1:48">
      <c r="A4" s="12"/>
      <c r="B4" s="13"/>
      <c r="C4" s="18"/>
      <c r="D4" s="15"/>
      <c r="E4" s="15"/>
      <c r="F4" s="15"/>
      <c r="G4" s="16"/>
      <c r="H4" s="15"/>
      <c r="I4" s="15"/>
      <c r="J4" s="31"/>
      <c r="K4" s="31"/>
      <c r="L4" s="31"/>
      <c r="M4" s="31"/>
      <c r="N4" s="31"/>
      <c r="O4" s="31"/>
      <c r="P4" s="31"/>
      <c r="Q4" s="31"/>
      <c r="R4" s="31"/>
      <c r="S4" s="31"/>
      <c r="T4" s="31"/>
      <c r="U4" s="43"/>
      <c r="V4" s="31"/>
      <c r="W4" s="31"/>
      <c r="X4" s="42"/>
      <c r="Y4" s="42"/>
      <c r="Z4" s="42"/>
      <c r="AA4" s="42"/>
      <c r="AB4" s="49"/>
      <c r="AC4" s="47"/>
      <c r="AD4" s="15"/>
      <c r="AE4" s="15"/>
      <c r="AF4" s="15"/>
      <c r="AG4" s="15"/>
      <c r="AH4" s="15"/>
      <c r="AI4" s="54"/>
      <c r="AJ4" s="15"/>
      <c r="AK4" s="16"/>
      <c r="AL4" s="15"/>
      <c r="AM4" s="16"/>
      <c r="AN4" s="16"/>
      <c r="AO4" s="16"/>
      <c r="AP4" s="16"/>
      <c r="AQ4" s="15"/>
      <c r="AR4" s="15"/>
      <c r="AS4" s="15"/>
      <c r="AT4" s="15"/>
      <c r="AU4" s="244"/>
      <c r="AV4" s="15"/>
    </row>
    <row r="5" s="2" customFormat="1" ht="41" customHeight="1" spans="1:48">
      <c r="A5" s="19" t="s">
        <v>31</v>
      </c>
      <c r="B5" s="19"/>
      <c r="C5" s="19"/>
      <c r="D5" s="19"/>
      <c r="E5" s="19"/>
      <c r="F5" s="19"/>
      <c r="G5" s="19"/>
      <c r="H5" s="19"/>
      <c r="I5" s="32"/>
      <c r="J5" s="19">
        <f t="shared" ref="J5:AD5" si="0">J6+J60+J77+J107+J111+J132+J141+J143</f>
        <v>25</v>
      </c>
      <c r="K5" s="19">
        <f t="shared" si="0"/>
        <v>1</v>
      </c>
      <c r="L5" s="19">
        <f t="shared" si="0"/>
        <v>6</v>
      </c>
      <c r="M5" s="19">
        <f t="shared" si="0"/>
        <v>0</v>
      </c>
      <c r="N5" s="19">
        <f t="shared" si="0"/>
        <v>1</v>
      </c>
      <c r="O5" s="19">
        <f t="shared" si="0"/>
        <v>0</v>
      </c>
      <c r="P5" s="19">
        <f t="shared" si="0"/>
        <v>0</v>
      </c>
      <c r="Q5" s="19">
        <f t="shared" si="0"/>
        <v>0</v>
      </c>
      <c r="R5" s="19">
        <f t="shared" si="0"/>
        <v>80594</v>
      </c>
      <c r="S5" s="19">
        <f t="shared" si="0"/>
        <v>0</v>
      </c>
      <c r="T5" s="19">
        <f t="shared" si="0"/>
        <v>0</v>
      </c>
      <c r="U5" s="19">
        <f t="shared" si="0"/>
        <v>17976.62</v>
      </c>
      <c r="V5" s="19">
        <f t="shared" si="0"/>
        <v>9694</v>
      </c>
      <c r="W5" s="19">
        <f t="shared" si="0"/>
        <v>1495.03</v>
      </c>
      <c r="X5" s="19">
        <f t="shared" si="0"/>
        <v>6226.84</v>
      </c>
      <c r="Y5" s="19">
        <f t="shared" si="0"/>
        <v>0</v>
      </c>
      <c r="Z5" s="19">
        <f t="shared" si="0"/>
        <v>499</v>
      </c>
      <c r="AA5" s="19">
        <f t="shared" si="0"/>
        <v>0</v>
      </c>
      <c r="AB5" s="19">
        <f t="shared" si="0"/>
        <v>0</v>
      </c>
      <c r="AC5" s="19" t="e">
        <f t="shared" si="0"/>
        <v>#REF!</v>
      </c>
      <c r="AD5" s="19" t="e">
        <f t="shared" si="0"/>
        <v>#REF!</v>
      </c>
      <c r="AE5" s="32"/>
      <c r="AF5" s="32"/>
      <c r="AG5" s="19"/>
      <c r="AH5" s="19"/>
      <c r="AI5" s="55"/>
      <c r="AJ5" s="56"/>
      <c r="AK5" s="19"/>
      <c r="AL5" s="19"/>
      <c r="AM5" s="56"/>
      <c r="AN5" s="57"/>
      <c r="AO5" s="57"/>
      <c r="AP5" s="57"/>
      <c r="AQ5" s="261"/>
      <c r="AR5" s="261"/>
      <c r="AS5" s="261"/>
      <c r="AT5" s="261"/>
      <c r="AU5" s="261"/>
      <c r="AV5" s="67"/>
    </row>
    <row r="6" s="3" customFormat="1" ht="18" customHeight="1" spans="1:48">
      <c r="A6" s="155"/>
      <c r="B6" s="156" t="s">
        <v>39</v>
      </c>
      <c r="C6" s="156"/>
      <c r="D6" s="156"/>
      <c r="E6" s="157"/>
      <c r="F6" s="156"/>
      <c r="G6" s="156"/>
      <c r="H6" s="157"/>
      <c r="I6" s="156"/>
      <c r="J6" s="166">
        <f t="shared" ref="J6:AA6" si="1">J7+J31+J38+J46++J51+J57</f>
        <v>25</v>
      </c>
      <c r="K6" s="166">
        <f t="shared" si="1"/>
        <v>0</v>
      </c>
      <c r="L6" s="166">
        <f t="shared" si="1"/>
        <v>0</v>
      </c>
      <c r="M6" s="166">
        <f t="shared" si="1"/>
        <v>0</v>
      </c>
      <c r="N6" s="166">
        <f t="shared" si="1"/>
        <v>0</v>
      </c>
      <c r="O6" s="166">
        <f t="shared" si="1"/>
        <v>0</v>
      </c>
      <c r="P6" s="166">
        <f t="shared" si="1"/>
        <v>0</v>
      </c>
      <c r="Q6" s="166">
        <f t="shared" si="1"/>
        <v>0</v>
      </c>
      <c r="R6" s="166">
        <f t="shared" si="1"/>
        <v>64837</v>
      </c>
      <c r="S6" s="166">
        <f t="shared" si="1"/>
        <v>0</v>
      </c>
      <c r="T6" s="166">
        <f t="shared" si="1"/>
        <v>0</v>
      </c>
      <c r="U6" s="166">
        <f t="shared" si="1"/>
        <v>13787.92</v>
      </c>
      <c r="V6" s="166">
        <f t="shared" si="1"/>
        <v>7864</v>
      </c>
      <c r="W6" s="166">
        <f t="shared" si="1"/>
        <v>375.03</v>
      </c>
      <c r="X6" s="166">
        <f t="shared" si="1"/>
        <v>4988.14</v>
      </c>
      <c r="Y6" s="166">
        <f t="shared" si="1"/>
        <v>0</v>
      </c>
      <c r="Z6" s="166">
        <f t="shared" si="1"/>
        <v>499</v>
      </c>
      <c r="AA6" s="166">
        <f t="shared" si="1"/>
        <v>0</v>
      </c>
      <c r="AB6" s="166"/>
      <c r="AC6" s="166" t="e">
        <f>AC7+AC31+AC38+AC46++AC51+AC57</f>
        <v>#REF!</v>
      </c>
      <c r="AD6" s="166" t="e">
        <f>AD7+AD31+AD38+AD46++AD51+AD57</f>
        <v>#REF!</v>
      </c>
      <c r="AE6" s="170"/>
      <c r="AF6" s="170"/>
      <c r="AG6" s="175"/>
      <c r="AH6" s="175"/>
      <c r="AI6" s="176"/>
      <c r="AJ6" s="177"/>
      <c r="AK6" s="175"/>
      <c r="AL6" s="175"/>
      <c r="AM6" s="175"/>
      <c r="AN6" s="178"/>
      <c r="AO6" s="178"/>
      <c r="AP6" s="178"/>
      <c r="AQ6" s="178"/>
      <c r="AR6" s="178"/>
      <c r="AS6" s="178"/>
      <c r="AT6" s="178"/>
      <c r="AU6" s="178"/>
      <c r="AV6" s="178"/>
    </row>
    <row r="7" s="3" customFormat="1" ht="18" customHeight="1" spans="1:48">
      <c r="A7" s="155"/>
      <c r="B7" s="156" t="s">
        <v>40</v>
      </c>
      <c r="C7" s="156"/>
      <c r="D7" s="156"/>
      <c r="E7" s="157"/>
      <c r="F7" s="156"/>
      <c r="G7" s="156"/>
      <c r="H7" s="157"/>
      <c r="I7" s="156"/>
      <c r="J7" s="166">
        <f t="shared" ref="J7:AA7" si="2">J8+J21+J22+J29+J30+J14</f>
        <v>17</v>
      </c>
      <c r="K7" s="166">
        <f t="shared" si="2"/>
        <v>0</v>
      </c>
      <c r="L7" s="166">
        <f t="shared" si="2"/>
        <v>0</v>
      </c>
      <c r="M7" s="166">
        <f t="shared" si="2"/>
        <v>0</v>
      </c>
      <c r="N7" s="166">
        <f t="shared" si="2"/>
        <v>0</v>
      </c>
      <c r="O7" s="166">
        <f t="shared" si="2"/>
        <v>0</v>
      </c>
      <c r="P7" s="166">
        <f t="shared" si="2"/>
        <v>0</v>
      </c>
      <c r="Q7" s="166">
        <f t="shared" si="2"/>
        <v>0</v>
      </c>
      <c r="R7" s="166">
        <f t="shared" si="2"/>
        <v>43157</v>
      </c>
      <c r="S7" s="166">
        <f t="shared" si="2"/>
        <v>0</v>
      </c>
      <c r="T7" s="166">
        <f t="shared" si="2"/>
        <v>0</v>
      </c>
      <c r="U7" s="166">
        <f t="shared" si="2"/>
        <v>8001.81</v>
      </c>
      <c r="V7" s="166">
        <f t="shared" si="2"/>
        <v>5346.78</v>
      </c>
      <c r="W7" s="166">
        <f t="shared" si="2"/>
        <v>375.03</v>
      </c>
      <c r="X7" s="166">
        <f t="shared" si="2"/>
        <v>1881</v>
      </c>
      <c r="Y7" s="166">
        <f t="shared" si="2"/>
        <v>0</v>
      </c>
      <c r="Z7" s="166">
        <f t="shared" si="2"/>
        <v>399</v>
      </c>
      <c r="AA7" s="166">
        <f t="shared" si="2"/>
        <v>0</v>
      </c>
      <c r="AB7" s="166"/>
      <c r="AC7" s="166" t="e">
        <f>AC8+AC21+AC22+AC29+AC30+AC14</f>
        <v>#REF!</v>
      </c>
      <c r="AD7" s="166" t="e">
        <f>AD8+AD21+AD22+AD29+AD30+AD14</f>
        <v>#REF!</v>
      </c>
      <c r="AE7" s="170"/>
      <c r="AF7" s="170"/>
      <c r="AG7" s="175"/>
      <c r="AH7" s="175"/>
      <c r="AI7" s="176"/>
      <c r="AJ7" s="177"/>
      <c r="AK7" s="175"/>
      <c r="AL7" s="175"/>
      <c r="AM7" s="175"/>
      <c r="AN7" s="178"/>
      <c r="AO7" s="178"/>
      <c r="AP7" s="178"/>
      <c r="AQ7" s="178"/>
      <c r="AR7" s="178"/>
      <c r="AS7" s="178"/>
      <c r="AT7" s="178"/>
      <c r="AU7" s="178"/>
      <c r="AV7" s="178"/>
    </row>
    <row r="8" s="3" customFormat="1" ht="18" customHeight="1" spans="1:48">
      <c r="A8" s="155"/>
      <c r="B8" s="156" t="s">
        <v>41</v>
      </c>
      <c r="C8" s="156"/>
      <c r="D8" s="156"/>
      <c r="E8" s="157"/>
      <c r="F8" s="156"/>
      <c r="G8" s="156"/>
      <c r="H8" s="157"/>
      <c r="I8" s="156"/>
      <c r="J8" s="166">
        <f t="shared" ref="J8:AA8" si="3">SUM(J9:J13)</f>
        <v>5</v>
      </c>
      <c r="K8" s="166">
        <f t="shared" si="3"/>
        <v>0</v>
      </c>
      <c r="L8" s="166">
        <f t="shared" si="3"/>
        <v>0</v>
      </c>
      <c r="M8" s="166">
        <f t="shared" si="3"/>
        <v>0</v>
      </c>
      <c r="N8" s="166">
        <f t="shared" si="3"/>
        <v>0</v>
      </c>
      <c r="O8" s="166">
        <f t="shared" si="3"/>
        <v>0</v>
      </c>
      <c r="P8" s="166">
        <f t="shared" si="3"/>
        <v>0</v>
      </c>
      <c r="Q8" s="166">
        <f t="shared" si="3"/>
        <v>0</v>
      </c>
      <c r="R8" s="166">
        <f t="shared" si="3"/>
        <v>5200</v>
      </c>
      <c r="S8" s="166">
        <f t="shared" si="3"/>
        <v>0</v>
      </c>
      <c r="T8" s="166">
        <f t="shared" si="3"/>
        <v>0</v>
      </c>
      <c r="U8" s="166">
        <f t="shared" si="3"/>
        <v>1690</v>
      </c>
      <c r="V8" s="166">
        <f t="shared" si="3"/>
        <v>1690</v>
      </c>
      <c r="W8" s="166">
        <f t="shared" si="3"/>
        <v>0</v>
      </c>
      <c r="X8" s="166">
        <f t="shared" si="3"/>
        <v>0</v>
      </c>
      <c r="Y8" s="166">
        <f t="shared" si="3"/>
        <v>0</v>
      </c>
      <c r="Z8" s="166">
        <f t="shared" si="3"/>
        <v>0</v>
      </c>
      <c r="AA8" s="166">
        <f t="shared" si="3"/>
        <v>0</v>
      </c>
      <c r="AB8" s="166"/>
      <c r="AC8" s="166">
        <f>SUM(AC9:AC13)</f>
        <v>2550</v>
      </c>
      <c r="AD8" s="166">
        <f>SUM(AD9:AD13)</f>
        <v>1427</v>
      </c>
      <c r="AE8" s="170"/>
      <c r="AF8" s="170"/>
      <c r="AG8" s="175"/>
      <c r="AH8" s="175"/>
      <c r="AI8" s="176"/>
      <c r="AJ8" s="177"/>
      <c r="AK8" s="175"/>
      <c r="AL8" s="175"/>
      <c r="AM8" s="175"/>
      <c r="AN8" s="178"/>
      <c r="AO8" s="178"/>
      <c r="AP8" s="178"/>
      <c r="AQ8" s="178"/>
      <c r="AR8" s="178"/>
      <c r="AS8" s="178"/>
      <c r="AT8" s="178"/>
      <c r="AU8" s="178"/>
      <c r="AV8" s="178"/>
    </row>
    <row r="9" s="74" customFormat="1" ht="56.25" spans="1:48">
      <c r="A9" s="20">
        <v>1</v>
      </c>
      <c r="B9" s="247" t="s">
        <v>109</v>
      </c>
      <c r="C9" s="152">
        <v>2022</v>
      </c>
      <c r="D9" s="21" t="s">
        <v>98</v>
      </c>
      <c r="E9" s="248" t="s">
        <v>110</v>
      </c>
      <c r="F9" s="58" t="s">
        <v>45</v>
      </c>
      <c r="G9" s="114" t="s">
        <v>1072</v>
      </c>
      <c r="H9" s="58" t="s">
        <v>111</v>
      </c>
      <c r="I9" s="117" t="s">
        <v>1634</v>
      </c>
      <c r="J9" s="22">
        <v>1</v>
      </c>
      <c r="K9" s="21"/>
      <c r="L9" s="21"/>
      <c r="M9" s="21"/>
      <c r="N9" s="21"/>
      <c r="O9" s="21"/>
      <c r="P9" s="21"/>
      <c r="Q9" s="21"/>
      <c r="R9" s="22">
        <v>998</v>
      </c>
      <c r="S9" s="114" t="s">
        <v>115</v>
      </c>
      <c r="T9" s="253" t="s">
        <v>1077</v>
      </c>
      <c r="U9" s="115">
        <v>350</v>
      </c>
      <c r="V9" s="115">
        <v>350</v>
      </c>
      <c r="W9" s="115">
        <v>0</v>
      </c>
      <c r="X9" s="115">
        <v>0</v>
      </c>
      <c r="Y9" s="115">
        <v>0</v>
      </c>
      <c r="Z9" s="115">
        <v>0</v>
      </c>
      <c r="AA9" s="115">
        <v>0</v>
      </c>
      <c r="AB9" s="115"/>
      <c r="AC9" s="141">
        <v>285</v>
      </c>
      <c r="AD9" s="141">
        <v>66</v>
      </c>
      <c r="AE9" s="117" t="s">
        <v>1415</v>
      </c>
      <c r="AF9" s="117" t="s">
        <v>114</v>
      </c>
      <c r="AG9" s="21" t="s">
        <v>115</v>
      </c>
      <c r="AH9" s="21" t="s">
        <v>1077</v>
      </c>
      <c r="AI9" s="58" t="s">
        <v>80</v>
      </c>
      <c r="AJ9" s="21" t="s">
        <v>81</v>
      </c>
      <c r="AK9" s="21" t="s">
        <v>82</v>
      </c>
      <c r="AL9" s="21" t="s">
        <v>55</v>
      </c>
      <c r="AM9" s="59" t="s">
        <v>63</v>
      </c>
      <c r="AN9" s="21" t="s">
        <v>56</v>
      </c>
      <c r="AO9" s="133" t="s">
        <v>1078</v>
      </c>
      <c r="AP9" s="21"/>
      <c r="AQ9" s="152" t="s">
        <v>1079</v>
      </c>
      <c r="AR9" s="152" t="s">
        <v>1079</v>
      </c>
      <c r="AS9" s="152" t="s">
        <v>1079</v>
      </c>
      <c r="AT9" s="152"/>
      <c r="AU9" s="152" t="str">
        <f>AI9</f>
        <v>农业农村局</v>
      </c>
      <c r="AV9" s="133" t="s">
        <v>1080</v>
      </c>
    </row>
    <row r="10" s="74" customFormat="1" ht="79" customHeight="1" spans="1:49">
      <c r="A10" s="20">
        <v>2</v>
      </c>
      <c r="B10" s="237" t="s">
        <v>1082</v>
      </c>
      <c r="C10" s="58">
        <v>2022</v>
      </c>
      <c r="D10" s="21" t="s">
        <v>98</v>
      </c>
      <c r="E10" s="248" t="s">
        <v>1416</v>
      </c>
      <c r="F10" s="249" t="s">
        <v>45</v>
      </c>
      <c r="G10" s="114" t="s">
        <v>1084</v>
      </c>
      <c r="H10" s="58" t="s">
        <v>1085</v>
      </c>
      <c r="I10" s="117" t="s">
        <v>1418</v>
      </c>
      <c r="J10" s="21">
        <v>1</v>
      </c>
      <c r="K10" s="21"/>
      <c r="L10" s="21"/>
      <c r="M10" s="21"/>
      <c r="N10" s="21"/>
      <c r="O10" s="21"/>
      <c r="P10" s="21"/>
      <c r="Q10" s="21"/>
      <c r="R10" s="21">
        <v>526</v>
      </c>
      <c r="S10" s="58" t="s">
        <v>115</v>
      </c>
      <c r="T10" s="58" t="s">
        <v>1077</v>
      </c>
      <c r="U10" s="58">
        <v>380</v>
      </c>
      <c r="V10" s="58">
        <v>380</v>
      </c>
      <c r="W10" s="115">
        <v>0</v>
      </c>
      <c r="X10" s="115">
        <v>0</v>
      </c>
      <c r="Y10" s="115">
        <v>0</v>
      </c>
      <c r="Z10" s="115">
        <v>0</v>
      </c>
      <c r="AA10" s="115">
        <v>0</v>
      </c>
      <c r="AB10" s="58"/>
      <c r="AC10" s="58">
        <v>172</v>
      </c>
      <c r="AD10" s="257">
        <v>52</v>
      </c>
      <c r="AE10" s="112" t="s">
        <v>1419</v>
      </c>
      <c r="AF10" s="112" t="s">
        <v>1420</v>
      </c>
      <c r="AG10" s="21" t="s">
        <v>115</v>
      </c>
      <c r="AH10" s="21" t="s">
        <v>1077</v>
      </c>
      <c r="AI10" s="258" t="s">
        <v>80</v>
      </c>
      <c r="AJ10" s="33" t="s">
        <v>1089</v>
      </c>
      <c r="AK10" s="21" t="s">
        <v>82</v>
      </c>
      <c r="AL10" s="259" t="s">
        <v>1090</v>
      </c>
      <c r="AM10" s="70" t="s">
        <v>108</v>
      </c>
      <c r="AN10" s="21" t="s">
        <v>56</v>
      </c>
      <c r="AO10" s="21" t="s">
        <v>1078</v>
      </c>
      <c r="AP10" s="135"/>
      <c r="AQ10" s="152" t="s">
        <v>1079</v>
      </c>
      <c r="AR10" s="152" t="s">
        <v>1079</v>
      </c>
      <c r="AS10" s="152" t="s">
        <v>1079</v>
      </c>
      <c r="AT10" s="58"/>
      <c r="AU10" s="152" t="str">
        <f>AI10</f>
        <v>农业农村局</v>
      </c>
      <c r="AV10" s="128" t="s">
        <v>1091</v>
      </c>
      <c r="AW10" s="74">
        <v>1</v>
      </c>
    </row>
    <row r="11" s="74" customFormat="1" ht="98" customHeight="1" spans="1:49">
      <c r="A11" s="20">
        <v>3</v>
      </c>
      <c r="B11" s="237" t="s">
        <v>1092</v>
      </c>
      <c r="C11" s="58">
        <v>2022</v>
      </c>
      <c r="D11" s="21" t="s">
        <v>98</v>
      </c>
      <c r="E11" s="248" t="s">
        <v>1421</v>
      </c>
      <c r="F11" s="249" t="s">
        <v>45</v>
      </c>
      <c r="G11" s="114" t="s">
        <v>1084</v>
      </c>
      <c r="H11" s="58" t="s">
        <v>1094</v>
      </c>
      <c r="I11" s="117" t="s">
        <v>1422</v>
      </c>
      <c r="J11" s="21">
        <v>1</v>
      </c>
      <c r="K11" s="21"/>
      <c r="L11" s="21"/>
      <c r="M11" s="21"/>
      <c r="N11" s="21"/>
      <c r="O11" s="21"/>
      <c r="P11" s="21"/>
      <c r="Q11" s="21"/>
      <c r="R11" s="21">
        <v>452</v>
      </c>
      <c r="S11" s="58" t="s">
        <v>115</v>
      </c>
      <c r="T11" s="58" t="s">
        <v>1077</v>
      </c>
      <c r="U11" s="58">
        <v>200</v>
      </c>
      <c r="V11" s="58">
        <v>200</v>
      </c>
      <c r="W11" s="115">
        <v>0</v>
      </c>
      <c r="X11" s="115">
        <v>0</v>
      </c>
      <c r="Y11" s="115">
        <v>0</v>
      </c>
      <c r="Z11" s="115">
        <v>0</v>
      </c>
      <c r="AA11" s="115">
        <v>0</v>
      </c>
      <c r="AB11" s="58"/>
      <c r="AC11" s="58">
        <v>118</v>
      </c>
      <c r="AD11" s="257">
        <v>66</v>
      </c>
      <c r="AE11" s="112" t="s">
        <v>1423</v>
      </c>
      <c r="AF11" s="112" t="s">
        <v>1424</v>
      </c>
      <c r="AG11" s="21" t="s">
        <v>115</v>
      </c>
      <c r="AH11" s="21" t="s">
        <v>1077</v>
      </c>
      <c r="AI11" s="258" t="s">
        <v>80</v>
      </c>
      <c r="AJ11" s="33" t="s">
        <v>1089</v>
      </c>
      <c r="AK11" s="21" t="s">
        <v>82</v>
      </c>
      <c r="AL11" s="259" t="s">
        <v>1090</v>
      </c>
      <c r="AM11" s="70" t="s">
        <v>108</v>
      </c>
      <c r="AN11" s="21" t="s">
        <v>56</v>
      </c>
      <c r="AO11" s="21" t="s">
        <v>1078</v>
      </c>
      <c r="AP11" s="135"/>
      <c r="AQ11" s="152" t="s">
        <v>1079</v>
      </c>
      <c r="AR11" s="152" t="s">
        <v>1079</v>
      </c>
      <c r="AS11" s="152" t="s">
        <v>1079</v>
      </c>
      <c r="AT11" s="58"/>
      <c r="AU11" s="152" t="str">
        <f>AI11</f>
        <v>农业农村局</v>
      </c>
      <c r="AV11" s="128" t="s">
        <v>1091</v>
      </c>
      <c r="AW11" s="74">
        <v>1</v>
      </c>
    </row>
    <row r="12" s="74" customFormat="1" ht="119" customHeight="1" spans="1:49">
      <c r="A12" s="20">
        <v>4</v>
      </c>
      <c r="B12" s="237" t="s">
        <v>1098</v>
      </c>
      <c r="C12" s="58">
        <v>2022</v>
      </c>
      <c r="D12" s="21" t="s">
        <v>98</v>
      </c>
      <c r="E12" s="76" t="s">
        <v>1099</v>
      </c>
      <c r="F12" s="249" t="s">
        <v>45</v>
      </c>
      <c r="G12" s="114" t="s">
        <v>1084</v>
      </c>
      <c r="H12" s="58" t="s">
        <v>1100</v>
      </c>
      <c r="I12" s="117" t="s">
        <v>1101</v>
      </c>
      <c r="J12" s="21">
        <v>1</v>
      </c>
      <c r="K12" s="21"/>
      <c r="L12" s="21"/>
      <c r="M12" s="21"/>
      <c r="N12" s="21"/>
      <c r="O12" s="21"/>
      <c r="P12" s="21"/>
      <c r="Q12" s="21"/>
      <c r="R12" s="21">
        <v>1367</v>
      </c>
      <c r="S12" s="114" t="s">
        <v>177</v>
      </c>
      <c r="T12" s="58" t="s">
        <v>1102</v>
      </c>
      <c r="U12" s="58">
        <v>380</v>
      </c>
      <c r="V12" s="58">
        <v>380</v>
      </c>
      <c r="W12" s="115">
        <v>0</v>
      </c>
      <c r="X12" s="115">
        <v>0</v>
      </c>
      <c r="Y12" s="115">
        <v>0</v>
      </c>
      <c r="Z12" s="115">
        <v>0</v>
      </c>
      <c r="AA12" s="115">
        <v>0</v>
      </c>
      <c r="AB12" s="58"/>
      <c r="AC12" s="58">
        <v>118</v>
      </c>
      <c r="AD12" s="257">
        <v>66</v>
      </c>
      <c r="AE12" s="112" t="s">
        <v>1425</v>
      </c>
      <c r="AF12" s="112" t="s">
        <v>1426</v>
      </c>
      <c r="AG12" s="21" t="s">
        <v>1100</v>
      </c>
      <c r="AH12" s="21" t="s">
        <v>1102</v>
      </c>
      <c r="AI12" s="258" t="s">
        <v>80</v>
      </c>
      <c r="AJ12" s="33" t="s">
        <v>1089</v>
      </c>
      <c r="AK12" s="21" t="s">
        <v>82</v>
      </c>
      <c r="AL12" s="259" t="s">
        <v>1090</v>
      </c>
      <c r="AM12" s="70" t="s">
        <v>108</v>
      </c>
      <c r="AN12" s="21" t="s">
        <v>56</v>
      </c>
      <c r="AO12" s="21" t="s">
        <v>1078</v>
      </c>
      <c r="AP12" s="135"/>
      <c r="AQ12" s="152" t="s">
        <v>1079</v>
      </c>
      <c r="AR12" s="152" t="s">
        <v>1079</v>
      </c>
      <c r="AS12" s="152" t="s">
        <v>1079</v>
      </c>
      <c r="AT12" s="58"/>
      <c r="AU12" s="152" t="str">
        <f>AI12</f>
        <v>农业农村局</v>
      </c>
      <c r="AV12" s="128" t="s">
        <v>1091</v>
      </c>
      <c r="AW12" s="74">
        <v>1</v>
      </c>
    </row>
    <row r="13" s="74" customFormat="1" ht="89" customHeight="1" spans="1:49">
      <c r="A13" s="20">
        <v>5</v>
      </c>
      <c r="B13" s="237" t="s">
        <v>1105</v>
      </c>
      <c r="C13" s="58">
        <v>2022</v>
      </c>
      <c r="D13" s="21" t="s">
        <v>98</v>
      </c>
      <c r="E13" s="76" t="s">
        <v>1106</v>
      </c>
      <c r="F13" s="249" t="s">
        <v>45</v>
      </c>
      <c r="G13" s="114" t="s">
        <v>1084</v>
      </c>
      <c r="H13" s="58" t="s">
        <v>285</v>
      </c>
      <c r="I13" s="117" t="s">
        <v>1107</v>
      </c>
      <c r="J13" s="21">
        <v>1</v>
      </c>
      <c r="K13" s="21"/>
      <c r="L13" s="21"/>
      <c r="M13" s="21"/>
      <c r="N13" s="21"/>
      <c r="O13" s="21"/>
      <c r="P13" s="21"/>
      <c r="Q13" s="21"/>
      <c r="R13" s="21">
        <v>1857</v>
      </c>
      <c r="S13" s="255" t="s">
        <v>50</v>
      </c>
      <c r="T13" s="58" t="s">
        <v>51</v>
      </c>
      <c r="U13" s="58">
        <v>380</v>
      </c>
      <c r="V13" s="58">
        <v>380</v>
      </c>
      <c r="W13" s="115">
        <v>0</v>
      </c>
      <c r="X13" s="115">
        <v>0</v>
      </c>
      <c r="Y13" s="115">
        <v>0</v>
      </c>
      <c r="Z13" s="115">
        <v>0</v>
      </c>
      <c r="AA13" s="115">
        <v>0</v>
      </c>
      <c r="AB13" s="58"/>
      <c r="AC13" s="58">
        <v>1857</v>
      </c>
      <c r="AD13" s="257">
        <v>1177</v>
      </c>
      <c r="AE13" s="112" t="s">
        <v>1427</v>
      </c>
      <c r="AF13" s="112" t="s">
        <v>1428</v>
      </c>
      <c r="AG13" s="21" t="s">
        <v>285</v>
      </c>
      <c r="AH13" s="21" t="s">
        <v>51</v>
      </c>
      <c r="AI13" s="258" t="s">
        <v>80</v>
      </c>
      <c r="AJ13" s="33" t="s">
        <v>1089</v>
      </c>
      <c r="AK13" s="21" t="s">
        <v>82</v>
      </c>
      <c r="AL13" s="259" t="s">
        <v>1090</v>
      </c>
      <c r="AM13" s="70" t="s">
        <v>108</v>
      </c>
      <c r="AN13" s="21" t="s">
        <v>56</v>
      </c>
      <c r="AO13" s="21" t="s">
        <v>1078</v>
      </c>
      <c r="AP13" s="135"/>
      <c r="AQ13" s="152" t="s">
        <v>1079</v>
      </c>
      <c r="AR13" s="152" t="s">
        <v>1079</v>
      </c>
      <c r="AS13" s="152" t="s">
        <v>1079</v>
      </c>
      <c r="AT13" s="58"/>
      <c r="AU13" s="152" t="str">
        <f>AI13</f>
        <v>农业农村局</v>
      </c>
      <c r="AV13" s="133" t="s">
        <v>1080</v>
      </c>
      <c r="AW13" s="74">
        <v>1</v>
      </c>
    </row>
    <row r="14" s="3" customFormat="1" ht="18" customHeight="1" spans="1:48">
      <c r="A14" s="155"/>
      <c r="B14" s="156" t="s">
        <v>123</v>
      </c>
      <c r="C14" s="156"/>
      <c r="D14" s="156"/>
      <c r="E14" s="157"/>
      <c r="F14" s="156"/>
      <c r="G14" s="156"/>
      <c r="H14" s="157"/>
      <c r="I14" s="156"/>
      <c r="J14" s="166">
        <f t="shared" ref="J14:AA14" si="4">SUM(J15:J20)</f>
        <v>6</v>
      </c>
      <c r="K14" s="166">
        <f t="shared" si="4"/>
        <v>0</v>
      </c>
      <c r="L14" s="166">
        <f t="shared" si="4"/>
        <v>0</v>
      </c>
      <c r="M14" s="166">
        <f t="shared" si="4"/>
        <v>0</v>
      </c>
      <c r="N14" s="166">
        <f t="shared" si="4"/>
        <v>0</v>
      </c>
      <c r="O14" s="166">
        <f t="shared" si="4"/>
        <v>0</v>
      </c>
      <c r="P14" s="166">
        <f t="shared" si="4"/>
        <v>0</v>
      </c>
      <c r="Q14" s="166">
        <f t="shared" si="4"/>
        <v>0</v>
      </c>
      <c r="R14" s="166">
        <f t="shared" si="4"/>
        <v>13858</v>
      </c>
      <c r="S14" s="166">
        <f t="shared" si="4"/>
        <v>0</v>
      </c>
      <c r="T14" s="166">
        <f t="shared" si="4"/>
        <v>0</v>
      </c>
      <c r="U14" s="166">
        <f t="shared" si="4"/>
        <v>2195.03</v>
      </c>
      <c r="V14" s="166">
        <f t="shared" si="4"/>
        <v>2195.03</v>
      </c>
      <c r="W14" s="166">
        <f t="shared" si="4"/>
        <v>0</v>
      </c>
      <c r="X14" s="166">
        <f t="shared" si="4"/>
        <v>0</v>
      </c>
      <c r="Y14" s="166">
        <f t="shared" si="4"/>
        <v>0</v>
      </c>
      <c r="Z14" s="166">
        <f t="shared" si="4"/>
        <v>0</v>
      </c>
      <c r="AA14" s="166">
        <f t="shared" si="4"/>
        <v>0</v>
      </c>
      <c r="AB14" s="166"/>
      <c r="AC14" s="166">
        <f>SUM(AC15:AC20)</f>
        <v>3959</v>
      </c>
      <c r="AD14" s="166">
        <f>SUM(AD15:AD20)</f>
        <v>1508</v>
      </c>
      <c r="AE14" s="170"/>
      <c r="AF14" s="170"/>
      <c r="AG14" s="175"/>
      <c r="AH14" s="175"/>
      <c r="AI14" s="176"/>
      <c r="AJ14" s="177"/>
      <c r="AK14" s="175"/>
      <c r="AL14" s="175"/>
      <c r="AM14" s="175"/>
      <c r="AN14" s="163"/>
      <c r="AO14" s="178"/>
      <c r="AP14" s="163"/>
      <c r="AQ14" s="178"/>
      <c r="AR14" s="178"/>
      <c r="AS14" s="178"/>
      <c r="AT14" s="178"/>
      <c r="AU14" s="178"/>
      <c r="AV14" s="178"/>
    </row>
    <row r="15" s="74" customFormat="1" ht="123.75" spans="1:48">
      <c r="A15" s="20">
        <v>6</v>
      </c>
      <c r="B15" s="152" t="s">
        <v>156</v>
      </c>
      <c r="C15" s="152">
        <v>2022</v>
      </c>
      <c r="D15" s="21" t="s">
        <v>125</v>
      </c>
      <c r="E15" s="248" t="s">
        <v>1114</v>
      </c>
      <c r="F15" s="58" t="s">
        <v>45</v>
      </c>
      <c r="G15" s="114" t="s">
        <v>1110</v>
      </c>
      <c r="H15" s="58" t="s">
        <v>158</v>
      </c>
      <c r="I15" s="117" t="s">
        <v>1642</v>
      </c>
      <c r="J15" s="22">
        <v>1</v>
      </c>
      <c r="K15" s="21"/>
      <c r="L15" s="21"/>
      <c r="M15" s="21"/>
      <c r="N15" s="21"/>
      <c r="O15" s="21"/>
      <c r="P15" s="21"/>
      <c r="Q15" s="21"/>
      <c r="R15" s="22">
        <v>1768</v>
      </c>
      <c r="S15" s="114" t="s">
        <v>115</v>
      </c>
      <c r="T15" s="253" t="s">
        <v>1077</v>
      </c>
      <c r="U15" s="115">
        <v>395</v>
      </c>
      <c r="V15" s="115">
        <v>395</v>
      </c>
      <c r="W15" s="115">
        <v>0</v>
      </c>
      <c r="X15" s="115">
        <v>0</v>
      </c>
      <c r="Y15" s="115">
        <v>0</v>
      </c>
      <c r="Z15" s="115">
        <v>0</v>
      </c>
      <c r="AA15" s="115">
        <v>0</v>
      </c>
      <c r="AB15" s="115"/>
      <c r="AC15" s="141">
        <v>505</v>
      </c>
      <c r="AD15" s="141">
        <v>148</v>
      </c>
      <c r="AE15" s="117" t="s">
        <v>160</v>
      </c>
      <c r="AF15" s="112" t="s">
        <v>161</v>
      </c>
      <c r="AG15" s="21" t="s">
        <v>115</v>
      </c>
      <c r="AH15" s="21" t="s">
        <v>1077</v>
      </c>
      <c r="AI15" s="58" t="s">
        <v>80</v>
      </c>
      <c r="AJ15" s="21" t="s">
        <v>81</v>
      </c>
      <c r="AK15" s="21" t="s">
        <v>82</v>
      </c>
      <c r="AL15" s="21" t="s">
        <v>55</v>
      </c>
      <c r="AM15" s="59" t="s">
        <v>63</v>
      </c>
      <c r="AN15" s="21" t="s">
        <v>56</v>
      </c>
      <c r="AO15" s="133" t="s">
        <v>1078</v>
      </c>
      <c r="AP15" s="21"/>
      <c r="AQ15" s="152" t="s">
        <v>1079</v>
      </c>
      <c r="AR15" s="152" t="s">
        <v>1079</v>
      </c>
      <c r="AS15" s="152" t="s">
        <v>1079</v>
      </c>
      <c r="AT15" s="152"/>
      <c r="AU15" s="152" t="str">
        <f t="shared" ref="AU15:AU20" si="5">AI15</f>
        <v>农业农村局</v>
      </c>
      <c r="AV15" s="128" t="s">
        <v>1091</v>
      </c>
    </row>
    <row r="16" s="74" customFormat="1" ht="78.75" spans="1:48">
      <c r="A16" s="20">
        <v>7</v>
      </c>
      <c r="B16" s="152" t="s">
        <v>162</v>
      </c>
      <c r="C16" s="152">
        <v>2022</v>
      </c>
      <c r="D16" s="21" t="s">
        <v>125</v>
      </c>
      <c r="E16" s="248" t="s">
        <v>1614</v>
      </c>
      <c r="F16" s="58" t="s">
        <v>45</v>
      </c>
      <c r="G16" s="114" t="s">
        <v>1110</v>
      </c>
      <c r="H16" s="58" t="s">
        <v>164</v>
      </c>
      <c r="I16" s="117" t="s">
        <v>1116</v>
      </c>
      <c r="J16" s="22">
        <v>1</v>
      </c>
      <c r="K16" s="21"/>
      <c r="L16" s="21"/>
      <c r="M16" s="21"/>
      <c r="N16" s="21"/>
      <c r="O16" s="21"/>
      <c r="P16" s="21"/>
      <c r="Q16" s="21"/>
      <c r="R16" s="22">
        <v>3371</v>
      </c>
      <c r="S16" s="114" t="s">
        <v>168</v>
      </c>
      <c r="T16" s="253" t="s">
        <v>1117</v>
      </c>
      <c r="U16" s="115">
        <v>377</v>
      </c>
      <c r="V16" s="115">
        <v>377</v>
      </c>
      <c r="W16" s="115">
        <v>0</v>
      </c>
      <c r="X16" s="115">
        <v>0</v>
      </c>
      <c r="Y16" s="115">
        <v>0</v>
      </c>
      <c r="Z16" s="115">
        <v>0</v>
      </c>
      <c r="AA16" s="115">
        <v>0</v>
      </c>
      <c r="AB16" s="115"/>
      <c r="AC16" s="141">
        <v>963</v>
      </c>
      <c r="AD16" s="141">
        <v>290</v>
      </c>
      <c r="AE16" s="117" t="s">
        <v>166</v>
      </c>
      <c r="AF16" s="117" t="s">
        <v>167</v>
      </c>
      <c r="AG16" s="21" t="s">
        <v>168</v>
      </c>
      <c r="AH16" s="21" t="s">
        <v>1117</v>
      </c>
      <c r="AI16" s="58" t="s">
        <v>80</v>
      </c>
      <c r="AJ16" s="21" t="s">
        <v>81</v>
      </c>
      <c r="AK16" s="21" t="s">
        <v>82</v>
      </c>
      <c r="AL16" s="21" t="s">
        <v>55</v>
      </c>
      <c r="AM16" s="21" t="s">
        <v>170</v>
      </c>
      <c r="AN16" s="21" t="s">
        <v>56</v>
      </c>
      <c r="AO16" s="133" t="s">
        <v>1078</v>
      </c>
      <c r="AP16" s="21"/>
      <c r="AQ16" s="152" t="s">
        <v>1079</v>
      </c>
      <c r="AR16" s="152" t="s">
        <v>1079</v>
      </c>
      <c r="AS16" s="152" t="s">
        <v>1079</v>
      </c>
      <c r="AT16" s="152"/>
      <c r="AU16" s="152" t="str">
        <f t="shared" si="5"/>
        <v>农业农村局</v>
      </c>
      <c r="AV16" s="128" t="s">
        <v>1091</v>
      </c>
    </row>
    <row r="17" s="74" customFormat="1" ht="90" customHeight="1" spans="1:48">
      <c r="A17" s="20">
        <v>8</v>
      </c>
      <c r="B17" s="152" t="s">
        <v>171</v>
      </c>
      <c r="C17" s="152">
        <v>2022</v>
      </c>
      <c r="D17" s="21" t="s">
        <v>125</v>
      </c>
      <c r="E17" s="248" t="s">
        <v>172</v>
      </c>
      <c r="F17" s="58" t="s">
        <v>45</v>
      </c>
      <c r="G17" s="114" t="s">
        <v>1110</v>
      </c>
      <c r="H17" s="58" t="s">
        <v>173</v>
      </c>
      <c r="I17" s="117" t="s">
        <v>1615</v>
      </c>
      <c r="J17" s="22">
        <v>1</v>
      </c>
      <c r="K17" s="21"/>
      <c r="L17" s="21"/>
      <c r="M17" s="21"/>
      <c r="N17" s="21"/>
      <c r="O17" s="21"/>
      <c r="P17" s="21"/>
      <c r="Q17" s="21"/>
      <c r="R17" s="22">
        <v>1750</v>
      </c>
      <c r="S17" s="114" t="s">
        <v>177</v>
      </c>
      <c r="T17" s="253" t="s">
        <v>178</v>
      </c>
      <c r="U17" s="115">
        <v>397</v>
      </c>
      <c r="V17" s="115">
        <v>397</v>
      </c>
      <c r="W17" s="115">
        <v>0</v>
      </c>
      <c r="X17" s="115">
        <v>0</v>
      </c>
      <c r="Y17" s="115">
        <v>0</v>
      </c>
      <c r="Z17" s="115">
        <v>0</v>
      </c>
      <c r="AA17" s="115">
        <v>0</v>
      </c>
      <c r="AB17" s="115"/>
      <c r="AC17" s="141">
        <v>500</v>
      </c>
      <c r="AD17" s="141">
        <v>300</v>
      </c>
      <c r="AE17" s="117" t="s">
        <v>175</v>
      </c>
      <c r="AF17" s="117" t="s">
        <v>1119</v>
      </c>
      <c r="AG17" s="21" t="s">
        <v>177</v>
      </c>
      <c r="AH17" s="21" t="s">
        <v>178</v>
      </c>
      <c r="AI17" s="58" t="s">
        <v>80</v>
      </c>
      <c r="AJ17" s="21" t="s">
        <v>81</v>
      </c>
      <c r="AK17" s="21" t="s">
        <v>82</v>
      </c>
      <c r="AL17" s="21" t="s">
        <v>55</v>
      </c>
      <c r="AM17" s="21" t="s">
        <v>179</v>
      </c>
      <c r="AN17" s="21" t="s">
        <v>56</v>
      </c>
      <c r="AO17" s="133" t="s">
        <v>1078</v>
      </c>
      <c r="AP17" s="21"/>
      <c r="AQ17" s="152" t="s">
        <v>1079</v>
      </c>
      <c r="AR17" s="152" t="s">
        <v>1079</v>
      </c>
      <c r="AS17" s="152" t="s">
        <v>1079</v>
      </c>
      <c r="AT17" s="152"/>
      <c r="AU17" s="152" t="str">
        <f t="shared" si="5"/>
        <v>农业农村局</v>
      </c>
      <c r="AV17" s="128" t="s">
        <v>1091</v>
      </c>
    </row>
    <row r="18" s="74" customFormat="1" ht="135" spans="1:48">
      <c r="A18" s="20">
        <v>9</v>
      </c>
      <c r="B18" s="152" t="s">
        <v>180</v>
      </c>
      <c r="C18" s="152">
        <v>2022</v>
      </c>
      <c r="D18" s="21" t="s">
        <v>125</v>
      </c>
      <c r="E18" s="248" t="s">
        <v>181</v>
      </c>
      <c r="F18" s="114" t="s">
        <v>45</v>
      </c>
      <c r="G18" s="114" t="s">
        <v>1110</v>
      </c>
      <c r="H18" s="58" t="s">
        <v>182</v>
      </c>
      <c r="I18" s="117" t="s">
        <v>1643</v>
      </c>
      <c r="J18" s="22">
        <v>1</v>
      </c>
      <c r="K18" s="21"/>
      <c r="L18" s="21"/>
      <c r="M18" s="21"/>
      <c r="N18" s="21"/>
      <c r="O18" s="21"/>
      <c r="P18" s="21"/>
      <c r="Q18" s="21"/>
      <c r="R18" s="22">
        <v>3584</v>
      </c>
      <c r="S18" s="114" t="s">
        <v>78</v>
      </c>
      <c r="T18" s="253" t="s">
        <v>1076</v>
      </c>
      <c r="U18" s="115">
        <v>376.03</v>
      </c>
      <c r="V18" s="115">
        <v>376.03</v>
      </c>
      <c r="W18" s="115">
        <v>0</v>
      </c>
      <c r="X18" s="115">
        <v>0</v>
      </c>
      <c r="Y18" s="115">
        <v>0</v>
      </c>
      <c r="Z18" s="115">
        <v>0</v>
      </c>
      <c r="AA18" s="115">
        <v>0</v>
      </c>
      <c r="AB18" s="115"/>
      <c r="AC18" s="141">
        <v>1024</v>
      </c>
      <c r="AD18" s="141">
        <v>369</v>
      </c>
      <c r="AE18" s="117" t="s">
        <v>1459</v>
      </c>
      <c r="AF18" s="117" t="s">
        <v>1460</v>
      </c>
      <c r="AG18" s="21" t="s">
        <v>78</v>
      </c>
      <c r="AH18" s="21" t="s">
        <v>1076</v>
      </c>
      <c r="AI18" s="58" t="s">
        <v>80</v>
      </c>
      <c r="AJ18" s="21" t="s">
        <v>81</v>
      </c>
      <c r="AK18" s="21" t="s">
        <v>82</v>
      </c>
      <c r="AL18" s="21" t="s">
        <v>55</v>
      </c>
      <c r="AM18" s="21" t="s">
        <v>187</v>
      </c>
      <c r="AN18" s="21" t="s">
        <v>56</v>
      </c>
      <c r="AO18" s="133" t="s">
        <v>1078</v>
      </c>
      <c r="AP18" s="21"/>
      <c r="AQ18" s="152" t="s">
        <v>1079</v>
      </c>
      <c r="AR18" s="152" t="s">
        <v>1079</v>
      </c>
      <c r="AS18" s="152" t="s">
        <v>1079</v>
      </c>
      <c r="AT18" s="152"/>
      <c r="AU18" s="152" t="str">
        <f t="shared" si="5"/>
        <v>农业农村局</v>
      </c>
      <c r="AV18" s="133" t="s">
        <v>1461</v>
      </c>
    </row>
    <row r="19" s="74" customFormat="1" ht="56.25" spans="1:48">
      <c r="A19" s="20">
        <v>10</v>
      </c>
      <c r="B19" s="152" t="s">
        <v>194</v>
      </c>
      <c r="C19" s="152">
        <v>2022</v>
      </c>
      <c r="D19" s="21" t="s">
        <v>125</v>
      </c>
      <c r="E19" s="248" t="s">
        <v>1122</v>
      </c>
      <c r="F19" s="58" t="s">
        <v>45</v>
      </c>
      <c r="G19" s="114">
        <v>2022</v>
      </c>
      <c r="H19" s="58" t="s">
        <v>196</v>
      </c>
      <c r="I19" s="117" t="s">
        <v>1644</v>
      </c>
      <c r="J19" s="22">
        <v>1</v>
      </c>
      <c r="K19" s="21"/>
      <c r="L19" s="21"/>
      <c r="M19" s="21"/>
      <c r="N19" s="21"/>
      <c r="O19" s="21"/>
      <c r="P19" s="21"/>
      <c r="Q19" s="21"/>
      <c r="R19" s="22">
        <v>557</v>
      </c>
      <c r="S19" s="114" t="s">
        <v>200</v>
      </c>
      <c r="T19" s="253" t="s">
        <v>201</v>
      </c>
      <c r="U19" s="115">
        <v>300</v>
      </c>
      <c r="V19" s="115">
        <v>300</v>
      </c>
      <c r="W19" s="115">
        <v>0</v>
      </c>
      <c r="X19" s="115">
        <v>0</v>
      </c>
      <c r="Y19" s="115">
        <v>0</v>
      </c>
      <c r="Z19" s="115">
        <v>0</v>
      </c>
      <c r="AA19" s="115">
        <v>0</v>
      </c>
      <c r="AB19" s="115"/>
      <c r="AC19" s="141">
        <v>159</v>
      </c>
      <c r="AD19" s="141">
        <v>72</v>
      </c>
      <c r="AE19" s="117" t="s">
        <v>1124</v>
      </c>
      <c r="AF19" s="117" t="s">
        <v>199</v>
      </c>
      <c r="AG19" s="21" t="s">
        <v>200</v>
      </c>
      <c r="AH19" s="21" t="s">
        <v>201</v>
      </c>
      <c r="AI19" s="58" t="s">
        <v>80</v>
      </c>
      <c r="AJ19" s="21" t="s">
        <v>81</v>
      </c>
      <c r="AK19" s="21" t="s">
        <v>82</v>
      </c>
      <c r="AL19" s="21" t="s">
        <v>55</v>
      </c>
      <c r="AM19" s="21" t="s">
        <v>202</v>
      </c>
      <c r="AN19" s="21" t="s">
        <v>203</v>
      </c>
      <c r="AO19" s="133" t="s">
        <v>1078</v>
      </c>
      <c r="AP19" s="21"/>
      <c r="AQ19" s="152" t="s">
        <v>1079</v>
      </c>
      <c r="AR19" s="152" t="s">
        <v>1079</v>
      </c>
      <c r="AS19" s="152" t="s">
        <v>1079</v>
      </c>
      <c r="AT19" s="152"/>
      <c r="AU19" s="152" t="str">
        <f t="shared" si="5"/>
        <v>农业农村局</v>
      </c>
      <c r="AV19" s="133" t="s">
        <v>1080</v>
      </c>
    </row>
    <row r="20" s="74" customFormat="1" ht="56.25" spans="1:48">
      <c r="A20" s="20">
        <v>11</v>
      </c>
      <c r="B20" s="152" t="s">
        <v>254</v>
      </c>
      <c r="C20" s="152">
        <v>2022</v>
      </c>
      <c r="D20" s="22" t="s">
        <v>125</v>
      </c>
      <c r="E20" s="250" t="s">
        <v>1129</v>
      </c>
      <c r="F20" s="114" t="s">
        <v>45</v>
      </c>
      <c r="G20" s="114" t="s">
        <v>1110</v>
      </c>
      <c r="H20" s="114" t="s">
        <v>256</v>
      </c>
      <c r="I20" s="253" t="s">
        <v>1463</v>
      </c>
      <c r="J20" s="22">
        <v>1</v>
      </c>
      <c r="K20" s="22"/>
      <c r="L20" s="22"/>
      <c r="M20" s="22"/>
      <c r="N20" s="22"/>
      <c r="O20" s="22"/>
      <c r="P20" s="22"/>
      <c r="Q20" s="22"/>
      <c r="R20" s="22">
        <v>2828</v>
      </c>
      <c r="S20" s="114" t="s">
        <v>50</v>
      </c>
      <c r="T20" s="253" t="s">
        <v>51</v>
      </c>
      <c r="U20" s="115">
        <v>350</v>
      </c>
      <c r="V20" s="115">
        <v>350</v>
      </c>
      <c r="W20" s="115">
        <v>0</v>
      </c>
      <c r="X20" s="115">
        <v>0</v>
      </c>
      <c r="Y20" s="115">
        <v>0</v>
      </c>
      <c r="Z20" s="115">
        <v>0</v>
      </c>
      <c r="AA20" s="115">
        <v>0</v>
      </c>
      <c r="AB20" s="115"/>
      <c r="AC20" s="141">
        <v>808</v>
      </c>
      <c r="AD20" s="141">
        <v>329</v>
      </c>
      <c r="AE20" s="253" t="s">
        <v>1131</v>
      </c>
      <c r="AF20" s="253" t="s">
        <v>259</v>
      </c>
      <c r="AG20" s="22" t="s">
        <v>50</v>
      </c>
      <c r="AH20" s="21" t="s">
        <v>51</v>
      </c>
      <c r="AI20" s="58" t="s">
        <v>80</v>
      </c>
      <c r="AJ20" s="21" t="s">
        <v>81</v>
      </c>
      <c r="AK20" s="21" t="s">
        <v>82</v>
      </c>
      <c r="AL20" s="21" t="s">
        <v>55</v>
      </c>
      <c r="AM20" s="21" t="s">
        <v>131</v>
      </c>
      <c r="AN20" s="21" t="s">
        <v>203</v>
      </c>
      <c r="AO20" s="21" t="s">
        <v>1078</v>
      </c>
      <c r="AP20" s="21"/>
      <c r="AQ20" s="152" t="s">
        <v>1079</v>
      </c>
      <c r="AR20" s="152" t="s">
        <v>1079</v>
      </c>
      <c r="AS20" s="152" t="s">
        <v>1079</v>
      </c>
      <c r="AT20" s="152"/>
      <c r="AU20" s="152" t="str">
        <f t="shared" si="5"/>
        <v>农业农村局</v>
      </c>
      <c r="AV20" s="133" t="s">
        <v>1080</v>
      </c>
    </row>
    <row r="21" s="3" customFormat="1" ht="18" customHeight="1" spans="1:48">
      <c r="A21" s="165"/>
      <c r="B21" s="156" t="s">
        <v>281</v>
      </c>
      <c r="C21" s="156"/>
      <c r="D21" s="156"/>
      <c r="E21" s="157"/>
      <c r="F21" s="156"/>
      <c r="G21" s="156"/>
      <c r="H21" s="157"/>
      <c r="I21" s="156"/>
      <c r="J21" s="166">
        <v>0</v>
      </c>
      <c r="K21" s="166">
        <v>0</v>
      </c>
      <c r="L21" s="166">
        <v>0</v>
      </c>
      <c r="M21" s="166">
        <v>0</v>
      </c>
      <c r="N21" s="166">
        <v>0</v>
      </c>
      <c r="O21" s="166">
        <v>0</v>
      </c>
      <c r="P21" s="166">
        <v>0</v>
      </c>
      <c r="Q21" s="166">
        <v>0</v>
      </c>
      <c r="R21" s="166">
        <v>0</v>
      </c>
      <c r="S21" s="166">
        <v>0</v>
      </c>
      <c r="T21" s="166">
        <v>0</v>
      </c>
      <c r="U21" s="166">
        <v>0</v>
      </c>
      <c r="V21" s="166">
        <v>0</v>
      </c>
      <c r="W21" s="166">
        <v>0</v>
      </c>
      <c r="X21" s="166">
        <v>0</v>
      </c>
      <c r="Y21" s="166">
        <v>0</v>
      </c>
      <c r="Z21" s="166">
        <v>0</v>
      </c>
      <c r="AA21" s="166">
        <v>0</v>
      </c>
      <c r="AB21" s="166"/>
      <c r="AC21" s="166">
        <v>0</v>
      </c>
      <c r="AD21" s="166">
        <v>0</v>
      </c>
      <c r="AE21" s="174"/>
      <c r="AF21" s="174"/>
      <c r="AG21" s="165"/>
      <c r="AH21" s="182"/>
      <c r="AI21" s="183"/>
      <c r="AJ21" s="182"/>
      <c r="AK21" s="165"/>
      <c r="AL21" s="184"/>
      <c r="AM21" s="175"/>
      <c r="AN21" s="163"/>
      <c r="AO21" s="178"/>
      <c r="AP21" s="163"/>
      <c r="AQ21" s="178"/>
      <c r="AR21" s="178"/>
      <c r="AS21" s="178"/>
      <c r="AT21" s="178"/>
      <c r="AU21" s="178"/>
      <c r="AV21" s="178"/>
    </row>
    <row r="22" s="3" customFormat="1" ht="18" customHeight="1" spans="1:48">
      <c r="A22" s="165"/>
      <c r="B22" s="156" t="s">
        <v>282</v>
      </c>
      <c r="C22" s="156"/>
      <c r="D22" s="156"/>
      <c r="E22" s="157"/>
      <c r="F22" s="156"/>
      <c r="G22" s="156"/>
      <c r="H22" s="157"/>
      <c r="I22" s="156"/>
      <c r="J22" s="166">
        <f t="shared" ref="J22:AA22" si="6">SUM(J23:J28)</f>
        <v>6</v>
      </c>
      <c r="K22" s="166">
        <f t="shared" si="6"/>
        <v>0</v>
      </c>
      <c r="L22" s="166">
        <f t="shared" si="6"/>
        <v>0</v>
      </c>
      <c r="M22" s="166">
        <f t="shared" si="6"/>
        <v>0</v>
      </c>
      <c r="N22" s="166">
        <f t="shared" si="6"/>
        <v>0</v>
      </c>
      <c r="O22" s="166">
        <f t="shared" si="6"/>
        <v>0</v>
      </c>
      <c r="P22" s="166">
        <f t="shared" si="6"/>
        <v>0</v>
      </c>
      <c r="Q22" s="166">
        <f t="shared" si="6"/>
        <v>0</v>
      </c>
      <c r="R22" s="166">
        <f t="shared" si="6"/>
        <v>24099</v>
      </c>
      <c r="S22" s="166">
        <f t="shared" si="6"/>
        <v>0</v>
      </c>
      <c r="T22" s="166">
        <f t="shared" si="6"/>
        <v>0</v>
      </c>
      <c r="U22" s="166">
        <f t="shared" si="6"/>
        <v>4116.78</v>
      </c>
      <c r="V22" s="166">
        <f t="shared" si="6"/>
        <v>1461.75</v>
      </c>
      <c r="W22" s="166">
        <f t="shared" si="6"/>
        <v>375.03</v>
      </c>
      <c r="X22" s="166">
        <f t="shared" si="6"/>
        <v>1881</v>
      </c>
      <c r="Y22" s="166">
        <f t="shared" si="6"/>
        <v>0</v>
      </c>
      <c r="Z22" s="166">
        <f t="shared" si="6"/>
        <v>399</v>
      </c>
      <c r="AA22" s="166">
        <f t="shared" si="6"/>
        <v>0</v>
      </c>
      <c r="AB22" s="166"/>
      <c r="AC22" s="166">
        <f>SUM(AC23:AC28)</f>
        <v>6885</v>
      </c>
      <c r="AD22" s="166">
        <f>SUM(AD23:AD28)</f>
        <v>2935</v>
      </c>
      <c r="AE22" s="174"/>
      <c r="AF22" s="174"/>
      <c r="AG22" s="165"/>
      <c r="AH22" s="182"/>
      <c r="AI22" s="183"/>
      <c r="AJ22" s="182"/>
      <c r="AK22" s="165"/>
      <c r="AL22" s="184"/>
      <c r="AM22" s="175"/>
      <c r="AN22" s="163"/>
      <c r="AO22" s="178"/>
      <c r="AP22" s="163"/>
      <c r="AQ22" s="178"/>
      <c r="AR22" s="178"/>
      <c r="AS22" s="178"/>
      <c r="AT22" s="178"/>
      <c r="AU22" s="178"/>
      <c r="AV22" s="178"/>
    </row>
    <row r="23" s="1" customFormat="1" ht="45" spans="1:51">
      <c r="A23" s="20">
        <v>12</v>
      </c>
      <c r="B23" s="158" t="s">
        <v>283</v>
      </c>
      <c r="C23" s="20">
        <v>2022</v>
      </c>
      <c r="D23" s="23" t="s">
        <v>125</v>
      </c>
      <c r="E23" s="251" t="s">
        <v>284</v>
      </c>
      <c r="F23" s="23" t="s">
        <v>45</v>
      </c>
      <c r="G23" s="22" t="s">
        <v>1072</v>
      </c>
      <c r="H23" s="23" t="s">
        <v>285</v>
      </c>
      <c r="I23" s="35" t="s">
        <v>1132</v>
      </c>
      <c r="J23" s="23">
        <v>1</v>
      </c>
      <c r="K23" s="23"/>
      <c r="L23" s="23"/>
      <c r="M23" s="23"/>
      <c r="N23" s="23"/>
      <c r="O23" s="23"/>
      <c r="P23" s="23"/>
      <c r="Q23" s="23"/>
      <c r="R23" s="22">
        <v>7623</v>
      </c>
      <c r="S23" s="23" t="s">
        <v>50</v>
      </c>
      <c r="T23" s="35" t="s">
        <v>51</v>
      </c>
      <c r="U23" s="44">
        <v>1950</v>
      </c>
      <c r="V23" s="44">
        <v>700</v>
      </c>
      <c r="W23" s="44">
        <v>0</v>
      </c>
      <c r="X23" s="44">
        <v>1250</v>
      </c>
      <c r="Y23" s="44">
        <v>0</v>
      </c>
      <c r="Z23" s="44">
        <v>0</v>
      </c>
      <c r="AA23" s="44">
        <v>0</v>
      </c>
      <c r="AB23" s="44"/>
      <c r="AC23" s="50">
        <v>2178</v>
      </c>
      <c r="AD23" s="50">
        <v>1175</v>
      </c>
      <c r="AE23" s="35" t="s">
        <v>287</v>
      </c>
      <c r="AF23" s="35" t="s">
        <v>288</v>
      </c>
      <c r="AG23" s="22" t="s">
        <v>50</v>
      </c>
      <c r="AH23" s="21" t="s">
        <v>51</v>
      </c>
      <c r="AI23" s="58" t="s">
        <v>80</v>
      </c>
      <c r="AJ23" s="21" t="s">
        <v>81</v>
      </c>
      <c r="AK23" s="21" t="s">
        <v>82</v>
      </c>
      <c r="AL23" s="21" t="s">
        <v>55</v>
      </c>
      <c r="AM23" s="21" t="s">
        <v>289</v>
      </c>
      <c r="AN23" s="21" t="s">
        <v>56</v>
      </c>
      <c r="AO23" s="21" t="s">
        <v>1078</v>
      </c>
      <c r="AP23" s="21"/>
      <c r="AQ23" s="20" t="s">
        <v>1079</v>
      </c>
      <c r="AR23" s="20" t="s">
        <v>1079</v>
      </c>
      <c r="AS23" s="20" t="s">
        <v>1079</v>
      </c>
      <c r="AT23" s="262" t="s">
        <v>1135</v>
      </c>
      <c r="AU23" s="152" t="str">
        <f t="shared" ref="AU23:AU28" si="7">AI23</f>
        <v>农业农村局</v>
      </c>
      <c r="AV23" s="133" t="s">
        <v>1080</v>
      </c>
      <c r="AY23" s="1" t="s">
        <v>1215</v>
      </c>
    </row>
    <row r="24" s="74" customFormat="1" ht="132" customHeight="1" spans="1:49">
      <c r="A24" s="20">
        <v>13</v>
      </c>
      <c r="B24" s="247" t="s">
        <v>290</v>
      </c>
      <c r="C24" s="152">
        <v>2022</v>
      </c>
      <c r="D24" s="23" t="s">
        <v>125</v>
      </c>
      <c r="E24" s="248" t="s">
        <v>291</v>
      </c>
      <c r="F24" s="192" t="s">
        <v>45</v>
      </c>
      <c r="G24" s="114" t="s">
        <v>1072</v>
      </c>
      <c r="H24" s="252" t="s">
        <v>190</v>
      </c>
      <c r="I24" s="254" t="s">
        <v>1466</v>
      </c>
      <c r="J24" s="192">
        <v>1</v>
      </c>
      <c r="K24" s="192"/>
      <c r="L24" s="192"/>
      <c r="M24" s="192"/>
      <c r="N24" s="192"/>
      <c r="O24" s="192"/>
      <c r="P24" s="192"/>
      <c r="Q24" s="192"/>
      <c r="R24" s="114">
        <v>2587</v>
      </c>
      <c r="S24" s="255" t="s">
        <v>70</v>
      </c>
      <c r="T24" s="256" t="s">
        <v>1075</v>
      </c>
      <c r="U24" s="115">
        <v>1200</v>
      </c>
      <c r="V24" s="115">
        <v>400</v>
      </c>
      <c r="W24" s="115">
        <v>0</v>
      </c>
      <c r="X24" s="115">
        <f>U24-V24-Z24</f>
        <v>401</v>
      </c>
      <c r="Y24" s="115">
        <v>0</v>
      </c>
      <c r="Z24" s="115">
        <v>399</v>
      </c>
      <c r="AA24" s="115">
        <v>0</v>
      </c>
      <c r="AB24" s="115"/>
      <c r="AC24" s="141">
        <v>739</v>
      </c>
      <c r="AD24" s="141">
        <v>116</v>
      </c>
      <c r="AE24" s="117" t="s">
        <v>1467</v>
      </c>
      <c r="AF24" s="117" t="s">
        <v>1134</v>
      </c>
      <c r="AG24" s="21" t="s">
        <v>70</v>
      </c>
      <c r="AH24" s="21" t="s">
        <v>1075</v>
      </c>
      <c r="AI24" s="58" t="s">
        <v>80</v>
      </c>
      <c r="AJ24" s="21" t="s">
        <v>81</v>
      </c>
      <c r="AK24" s="21" t="s">
        <v>82</v>
      </c>
      <c r="AL24" s="21" t="s">
        <v>55</v>
      </c>
      <c r="AM24" s="59" t="s">
        <v>289</v>
      </c>
      <c r="AN24" s="21" t="s">
        <v>56</v>
      </c>
      <c r="AO24" s="21" t="s">
        <v>1078</v>
      </c>
      <c r="AP24" s="21"/>
      <c r="AQ24" s="152" t="s">
        <v>1079</v>
      </c>
      <c r="AR24" s="152" t="s">
        <v>1079</v>
      </c>
      <c r="AS24" s="152" t="s">
        <v>1079</v>
      </c>
      <c r="AT24" s="152" t="s">
        <v>1135</v>
      </c>
      <c r="AU24" s="152" t="str">
        <f t="shared" si="7"/>
        <v>农业农村局</v>
      </c>
      <c r="AV24" s="133" t="s">
        <v>1080</v>
      </c>
      <c r="AW24" s="74" t="s">
        <v>1135</v>
      </c>
    </row>
    <row r="25" s="1" customFormat="1" ht="105" customHeight="1" spans="1:48">
      <c r="A25" s="20">
        <v>14</v>
      </c>
      <c r="B25" s="158" t="s">
        <v>301</v>
      </c>
      <c r="C25" s="20">
        <v>2022</v>
      </c>
      <c r="D25" s="21" t="s">
        <v>125</v>
      </c>
      <c r="E25" s="71" t="s">
        <v>302</v>
      </c>
      <c r="F25" s="21" t="s">
        <v>45</v>
      </c>
      <c r="G25" s="22" t="s">
        <v>1072</v>
      </c>
      <c r="H25" s="21" t="s">
        <v>303</v>
      </c>
      <c r="I25" s="33" t="s">
        <v>1468</v>
      </c>
      <c r="J25" s="23">
        <v>1</v>
      </c>
      <c r="K25" s="21"/>
      <c r="L25" s="21"/>
      <c r="M25" s="21"/>
      <c r="N25" s="21"/>
      <c r="O25" s="21"/>
      <c r="P25" s="21"/>
      <c r="Q25" s="21"/>
      <c r="R25" s="22">
        <v>2380</v>
      </c>
      <c r="S25" s="23" t="s">
        <v>177</v>
      </c>
      <c r="T25" s="35" t="s">
        <v>178</v>
      </c>
      <c r="U25" s="44">
        <v>350</v>
      </c>
      <c r="V25" s="44">
        <v>120</v>
      </c>
      <c r="W25" s="44">
        <v>0</v>
      </c>
      <c r="X25" s="44">
        <v>230</v>
      </c>
      <c r="Y25" s="44">
        <v>0</v>
      </c>
      <c r="Z25" s="44">
        <v>0</v>
      </c>
      <c r="AA25" s="44">
        <v>0</v>
      </c>
      <c r="AB25" s="44"/>
      <c r="AC25" s="50">
        <v>680</v>
      </c>
      <c r="AD25" s="50">
        <v>300</v>
      </c>
      <c r="AE25" s="33" t="s">
        <v>305</v>
      </c>
      <c r="AF25" s="33" t="s">
        <v>306</v>
      </c>
      <c r="AG25" s="21" t="s">
        <v>177</v>
      </c>
      <c r="AH25" s="21" t="s">
        <v>178</v>
      </c>
      <c r="AI25" s="58" t="s">
        <v>80</v>
      </c>
      <c r="AJ25" s="21" t="s">
        <v>81</v>
      </c>
      <c r="AK25" s="21" t="s">
        <v>82</v>
      </c>
      <c r="AL25" s="21" t="s">
        <v>55</v>
      </c>
      <c r="AM25" s="59" t="s">
        <v>289</v>
      </c>
      <c r="AN25" s="21" t="s">
        <v>56</v>
      </c>
      <c r="AO25" s="21" t="s">
        <v>1078</v>
      </c>
      <c r="AP25" s="21"/>
      <c r="AQ25" s="20" t="s">
        <v>1079</v>
      </c>
      <c r="AR25" s="20" t="s">
        <v>1079</v>
      </c>
      <c r="AS25" s="158" t="s">
        <v>1079</v>
      </c>
      <c r="AT25" s="152" t="s">
        <v>1135</v>
      </c>
      <c r="AU25" s="152" t="str">
        <f t="shared" si="7"/>
        <v>农业农村局</v>
      </c>
      <c r="AV25" s="133" t="s">
        <v>1080</v>
      </c>
    </row>
    <row r="26" s="1" customFormat="1" ht="62" customHeight="1" spans="1:48">
      <c r="A26" s="20">
        <v>15</v>
      </c>
      <c r="B26" s="158" t="s">
        <v>307</v>
      </c>
      <c r="C26" s="20">
        <v>2022</v>
      </c>
      <c r="D26" s="21" t="s">
        <v>125</v>
      </c>
      <c r="E26" s="71" t="s">
        <v>308</v>
      </c>
      <c r="F26" s="22" t="s">
        <v>45</v>
      </c>
      <c r="G26" s="22" t="s">
        <v>1072</v>
      </c>
      <c r="H26" s="21" t="s">
        <v>303</v>
      </c>
      <c r="I26" s="33" t="s">
        <v>1469</v>
      </c>
      <c r="J26" s="24">
        <v>1</v>
      </c>
      <c r="K26" s="21"/>
      <c r="L26" s="21"/>
      <c r="M26" s="21"/>
      <c r="N26" s="21"/>
      <c r="O26" s="21"/>
      <c r="P26" s="21"/>
      <c r="Q26" s="21"/>
      <c r="R26" s="22">
        <v>5758</v>
      </c>
      <c r="S26" s="23" t="s">
        <v>177</v>
      </c>
      <c r="T26" s="35" t="s">
        <v>178</v>
      </c>
      <c r="U26" s="44">
        <v>26</v>
      </c>
      <c r="V26" s="44">
        <v>26</v>
      </c>
      <c r="W26" s="44">
        <v>0</v>
      </c>
      <c r="X26" s="44">
        <v>0</v>
      </c>
      <c r="Y26" s="44">
        <v>0</v>
      </c>
      <c r="Z26" s="44">
        <v>0</v>
      </c>
      <c r="AA26" s="44">
        <v>0</v>
      </c>
      <c r="AB26" s="44"/>
      <c r="AC26" s="50">
        <v>1645</v>
      </c>
      <c r="AD26" s="50">
        <v>754</v>
      </c>
      <c r="AE26" s="33" t="s">
        <v>310</v>
      </c>
      <c r="AF26" s="33" t="s">
        <v>311</v>
      </c>
      <c r="AG26" s="21" t="s">
        <v>177</v>
      </c>
      <c r="AH26" s="21" t="s">
        <v>178</v>
      </c>
      <c r="AI26" s="58" t="s">
        <v>80</v>
      </c>
      <c r="AJ26" s="21" t="s">
        <v>81</v>
      </c>
      <c r="AK26" s="21" t="s">
        <v>82</v>
      </c>
      <c r="AL26" s="21" t="s">
        <v>55</v>
      </c>
      <c r="AM26" s="59" t="s">
        <v>289</v>
      </c>
      <c r="AN26" s="21" t="s">
        <v>56</v>
      </c>
      <c r="AO26" s="21" t="s">
        <v>1078</v>
      </c>
      <c r="AP26" s="21"/>
      <c r="AQ26" s="20" t="s">
        <v>1079</v>
      </c>
      <c r="AR26" s="20" t="s">
        <v>1079</v>
      </c>
      <c r="AS26" s="158" t="s">
        <v>1079</v>
      </c>
      <c r="AT26" s="152" t="s">
        <v>1135</v>
      </c>
      <c r="AU26" s="152" t="str">
        <f t="shared" si="7"/>
        <v>农业农村局</v>
      </c>
      <c r="AV26" s="133" t="s">
        <v>1080</v>
      </c>
    </row>
    <row r="27" s="1" customFormat="1" ht="45" spans="1:48">
      <c r="A27" s="20">
        <v>16</v>
      </c>
      <c r="B27" s="158" t="s">
        <v>312</v>
      </c>
      <c r="C27" s="20">
        <v>2022</v>
      </c>
      <c r="D27" s="21" t="s">
        <v>125</v>
      </c>
      <c r="E27" s="21" t="s">
        <v>313</v>
      </c>
      <c r="F27" s="22" t="s">
        <v>45</v>
      </c>
      <c r="G27" s="22" t="s">
        <v>1072</v>
      </c>
      <c r="H27" s="21" t="s">
        <v>314</v>
      </c>
      <c r="I27" s="33" t="s">
        <v>1138</v>
      </c>
      <c r="J27" s="21">
        <v>1</v>
      </c>
      <c r="K27" s="21"/>
      <c r="L27" s="21"/>
      <c r="M27" s="21"/>
      <c r="N27" s="21"/>
      <c r="O27" s="21"/>
      <c r="P27" s="21"/>
      <c r="Q27" s="21"/>
      <c r="R27" s="22">
        <v>2380</v>
      </c>
      <c r="S27" s="23" t="s">
        <v>177</v>
      </c>
      <c r="T27" s="35" t="s">
        <v>178</v>
      </c>
      <c r="U27" s="44">
        <v>15.75</v>
      </c>
      <c r="V27" s="44">
        <v>15.75</v>
      </c>
      <c r="W27" s="44">
        <v>0</v>
      </c>
      <c r="X27" s="44">
        <v>0</v>
      </c>
      <c r="Y27" s="44">
        <v>0</v>
      </c>
      <c r="Z27" s="44">
        <v>0</v>
      </c>
      <c r="AA27" s="44">
        <v>0</v>
      </c>
      <c r="AB27" s="44"/>
      <c r="AC27" s="50">
        <v>680</v>
      </c>
      <c r="AD27" s="50">
        <v>300</v>
      </c>
      <c r="AE27" s="33" t="s">
        <v>316</v>
      </c>
      <c r="AF27" s="33" t="s">
        <v>317</v>
      </c>
      <c r="AG27" s="21" t="s">
        <v>177</v>
      </c>
      <c r="AH27" s="21" t="s">
        <v>178</v>
      </c>
      <c r="AI27" s="58" t="s">
        <v>80</v>
      </c>
      <c r="AJ27" s="21" t="s">
        <v>81</v>
      </c>
      <c r="AK27" s="21" t="s">
        <v>82</v>
      </c>
      <c r="AL27" s="21" t="s">
        <v>55</v>
      </c>
      <c r="AM27" s="59" t="s">
        <v>289</v>
      </c>
      <c r="AN27" s="21" t="s">
        <v>56</v>
      </c>
      <c r="AO27" s="21" t="s">
        <v>1078</v>
      </c>
      <c r="AP27" s="21"/>
      <c r="AQ27" s="20" t="s">
        <v>1079</v>
      </c>
      <c r="AR27" s="20" t="s">
        <v>1079</v>
      </c>
      <c r="AS27" s="158" t="s">
        <v>1079</v>
      </c>
      <c r="AT27" s="152" t="s">
        <v>1135</v>
      </c>
      <c r="AU27" s="152" t="str">
        <f t="shared" si="7"/>
        <v>农业农村局</v>
      </c>
      <c r="AV27" s="133" t="s">
        <v>1080</v>
      </c>
    </row>
    <row r="28" s="1" customFormat="1" ht="112" customHeight="1" spans="1:49">
      <c r="A28" s="20">
        <v>17</v>
      </c>
      <c r="B28" s="20" t="s">
        <v>323</v>
      </c>
      <c r="C28" s="20">
        <v>2022</v>
      </c>
      <c r="D28" s="21" t="s">
        <v>125</v>
      </c>
      <c r="E28" s="71" t="s">
        <v>324</v>
      </c>
      <c r="F28" s="21" t="s">
        <v>45</v>
      </c>
      <c r="G28" s="22" t="s">
        <v>1072</v>
      </c>
      <c r="H28" s="21" t="s">
        <v>164</v>
      </c>
      <c r="I28" s="33" t="s">
        <v>1472</v>
      </c>
      <c r="J28" s="24">
        <v>1</v>
      </c>
      <c r="K28" s="21"/>
      <c r="L28" s="21"/>
      <c r="M28" s="21"/>
      <c r="N28" s="21"/>
      <c r="O28" s="21"/>
      <c r="P28" s="21"/>
      <c r="Q28" s="21"/>
      <c r="R28" s="22">
        <v>3371</v>
      </c>
      <c r="S28" s="23" t="s">
        <v>168</v>
      </c>
      <c r="T28" s="35" t="s">
        <v>1117</v>
      </c>
      <c r="U28" s="44">
        <v>575.03</v>
      </c>
      <c r="V28" s="44">
        <v>200</v>
      </c>
      <c r="W28" s="44">
        <v>375.03</v>
      </c>
      <c r="X28" s="44">
        <v>0</v>
      </c>
      <c r="Y28" s="44">
        <v>0</v>
      </c>
      <c r="Z28" s="44">
        <v>0</v>
      </c>
      <c r="AA28" s="44">
        <v>0</v>
      </c>
      <c r="AB28" s="44"/>
      <c r="AC28" s="50">
        <v>963</v>
      </c>
      <c r="AD28" s="50">
        <v>290</v>
      </c>
      <c r="AE28" s="33" t="s">
        <v>326</v>
      </c>
      <c r="AF28" s="33" t="s">
        <v>327</v>
      </c>
      <c r="AG28" s="21" t="s">
        <v>168</v>
      </c>
      <c r="AH28" s="21" t="s">
        <v>1117</v>
      </c>
      <c r="AI28" s="58" t="s">
        <v>80</v>
      </c>
      <c r="AJ28" s="21" t="s">
        <v>81</v>
      </c>
      <c r="AK28" s="21" t="s">
        <v>82</v>
      </c>
      <c r="AL28" s="21" t="s">
        <v>55</v>
      </c>
      <c r="AM28" s="59" t="s">
        <v>289</v>
      </c>
      <c r="AN28" s="21" t="s">
        <v>56</v>
      </c>
      <c r="AO28" s="21" t="s">
        <v>1078</v>
      </c>
      <c r="AP28" s="21"/>
      <c r="AQ28" s="20" t="s">
        <v>1079</v>
      </c>
      <c r="AR28" s="20" t="s">
        <v>1079</v>
      </c>
      <c r="AS28" s="20"/>
      <c r="AT28" s="20" t="s">
        <v>1216</v>
      </c>
      <c r="AU28" s="152" t="str">
        <f t="shared" si="7"/>
        <v>农业农村局</v>
      </c>
      <c r="AV28" s="128"/>
      <c r="AW28" s="1" t="s">
        <v>1140</v>
      </c>
    </row>
    <row r="29" s="3" customFormat="1" ht="18" customHeight="1" spans="1:48">
      <c r="A29" s="165"/>
      <c r="B29" s="156" t="s">
        <v>359</v>
      </c>
      <c r="C29" s="156"/>
      <c r="D29" s="156"/>
      <c r="E29" s="157"/>
      <c r="F29" s="156"/>
      <c r="G29" s="156"/>
      <c r="H29" s="157"/>
      <c r="I29" s="156"/>
      <c r="J29" s="166">
        <v>0</v>
      </c>
      <c r="K29" s="166">
        <v>0</v>
      </c>
      <c r="L29" s="166">
        <v>0</v>
      </c>
      <c r="M29" s="166">
        <v>0</v>
      </c>
      <c r="N29" s="166">
        <v>0</v>
      </c>
      <c r="O29" s="166">
        <v>0</v>
      </c>
      <c r="P29" s="166">
        <v>0</v>
      </c>
      <c r="Q29" s="166">
        <v>0</v>
      </c>
      <c r="R29" s="166">
        <v>0</v>
      </c>
      <c r="S29" s="166">
        <v>0</v>
      </c>
      <c r="T29" s="166">
        <v>0</v>
      </c>
      <c r="U29" s="166">
        <v>0</v>
      </c>
      <c r="V29" s="166">
        <v>0</v>
      </c>
      <c r="W29" s="166">
        <v>0</v>
      </c>
      <c r="X29" s="166">
        <v>0</v>
      </c>
      <c r="Y29" s="166">
        <v>0</v>
      </c>
      <c r="Z29" s="166">
        <v>0</v>
      </c>
      <c r="AA29" s="166">
        <v>0</v>
      </c>
      <c r="AB29" s="166"/>
      <c r="AC29" s="166" t="e">
        <f>SUM(#REF!)</f>
        <v>#REF!</v>
      </c>
      <c r="AD29" s="166" t="e">
        <f>SUM(#REF!)</f>
        <v>#REF!</v>
      </c>
      <c r="AE29" s="174"/>
      <c r="AF29" s="174"/>
      <c r="AG29" s="165"/>
      <c r="AH29" s="182"/>
      <c r="AI29" s="183"/>
      <c r="AJ29" s="182"/>
      <c r="AK29" s="165"/>
      <c r="AL29" s="184"/>
      <c r="AM29" s="175"/>
      <c r="AN29" s="163"/>
      <c r="AO29" s="178"/>
      <c r="AP29" s="163"/>
      <c r="AQ29" s="178"/>
      <c r="AR29" s="178"/>
      <c r="AS29" s="178"/>
      <c r="AT29" s="178"/>
      <c r="AU29" s="178"/>
      <c r="AV29" s="178"/>
    </row>
    <row r="30" s="3" customFormat="1" ht="18" customHeight="1" spans="1:48">
      <c r="A30" s="165"/>
      <c r="B30" s="156" t="s">
        <v>371</v>
      </c>
      <c r="C30" s="156"/>
      <c r="D30" s="156"/>
      <c r="E30" s="157"/>
      <c r="F30" s="156"/>
      <c r="G30" s="156"/>
      <c r="H30" s="157"/>
      <c r="I30" s="156"/>
      <c r="J30" s="166">
        <v>0</v>
      </c>
      <c r="K30" s="166">
        <v>0</v>
      </c>
      <c r="L30" s="166">
        <v>0</v>
      </c>
      <c r="M30" s="166">
        <v>0</v>
      </c>
      <c r="N30" s="166">
        <v>0</v>
      </c>
      <c r="O30" s="166">
        <v>0</v>
      </c>
      <c r="P30" s="166">
        <v>0</v>
      </c>
      <c r="Q30" s="166">
        <v>0</v>
      </c>
      <c r="R30" s="166">
        <v>0</v>
      </c>
      <c r="S30" s="166">
        <v>0</v>
      </c>
      <c r="T30" s="166">
        <v>0</v>
      </c>
      <c r="U30" s="166">
        <v>0</v>
      </c>
      <c r="V30" s="166">
        <v>0</v>
      </c>
      <c r="W30" s="166">
        <v>0</v>
      </c>
      <c r="X30" s="166">
        <v>0</v>
      </c>
      <c r="Y30" s="166">
        <v>0</v>
      </c>
      <c r="Z30" s="166">
        <v>0</v>
      </c>
      <c r="AA30" s="166">
        <v>0</v>
      </c>
      <c r="AB30" s="166"/>
      <c r="AC30" s="166">
        <v>0</v>
      </c>
      <c r="AD30" s="166">
        <v>0</v>
      </c>
      <c r="AE30" s="174"/>
      <c r="AF30" s="174"/>
      <c r="AG30" s="165"/>
      <c r="AH30" s="182"/>
      <c r="AI30" s="183"/>
      <c r="AJ30" s="182"/>
      <c r="AK30" s="165"/>
      <c r="AL30" s="184"/>
      <c r="AM30" s="175"/>
      <c r="AN30" s="163"/>
      <c r="AO30" s="178"/>
      <c r="AP30" s="163"/>
      <c r="AQ30" s="178"/>
      <c r="AR30" s="178"/>
      <c r="AS30" s="178"/>
      <c r="AT30" s="178"/>
      <c r="AU30" s="178"/>
      <c r="AV30" s="178"/>
    </row>
    <row r="31" s="3" customFormat="1" ht="18" customHeight="1" spans="1:48">
      <c r="A31" s="165"/>
      <c r="B31" s="156" t="s">
        <v>372</v>
      </c>
      <c r="C31" s="156"/>
      <c r="D31" s="156"/>
      <c r="E31" s="157"/>
      <c r="F31" s="156"/>
      <c r="G31" s="156"/>
      <c r="H31" s="157"/>
      <c r="I31" s="156"/>
      <c r="J31" s="166">
        <f t="shared" ref="J31:AA31" si="8">J32+J33++J34+J37</f>
        <v>2</v>
      </c>
      <c r="K31" s="166">
        <f t="shared" si="8"/>
        <v>0</v>
      </c>
      <c r="L31" s="166">
        <f t="shared" si="8"/>
        <v>0</v>
      </c>
      <c r="M31" s="166">
        <f t="shared" si="8"/>
        <v>0</v>
      </c>
      <c r="N31" s="166">
        <f t="shared" si="8"/>
        <v>0</v>
      </c>
      <c r="O31" s="166">
        <f t="shared" si="8"/>
        <v>0</v>
      </c>
      <c r="P31" s="166">
        <f t="shared" si="8"/>
        <v>0</v>
      </c>
      <c r="Q31" s="166">
        <f t="shared" si="8"/>
        <v>0</v>
      </c>
      <c r="R31" s="166">
        <f t="shared" si="8"/>
        <v>3000</v>
      </c>
      <c r="S31" s="166">
        <f t="shared" si="8"/>
        <v>0</v>
      </c>
      <c r="T31" s="166">
        <f t="shared" si="8"/>
        <v>0</v>
      </c>
      <c r="U31" s="166">
        <f t="shared" si="8"/>
        <v>3390</v>
      </c>
      <c r="V31" s="166">
        <f t="shared" si="8"/>
        <v>1509.25</v>
      </c>
      <c r="W31" s="166">
        <f t="shared" si="8"/>
        <v>0</v>
      </c>
      <c r="X31" s="166">
        <f t="shared" si="8"/>
        <v>1753</v>
      </c>
      <c r="Y31" s="166">
        <f t="shared" si="8"/>
        <v>0</v>
      </c>
      <c r="Z31" s="166">
        <f t="shared" si="8"/>
        <v>0</v>
      </c>
      <c r="AA31" s="166">
        <f t="shared" si="8"/>
        <v>0</v>
      </c>
      <c r="AB31" s="166"/>
      <c r="AC31" s="166" t="e">
        <f>AC32+AC33++AC34+AC37</f>
        <v>#REF!</v>
      </c>
      <c r="AD31" s="166" t="e">
        <f>AD32+AD33++AD34+AD37</f>
        <v>#REF!</v>
      </c>
      <c r="AE31" s="174"/>
      <c r="AF31" s="174"/>
      <c r="AG31" s="165"/>
      <c r="AH31" s="182"/>
      <c r="AI31" s="183"/>
      <c r="AJ31" s="182"/>
      <c r="AK31" s="165"/>
      <c r="AL31" s="184"/>
      <c r="AM31" s="175"/>
      <c r="AN31" s="163"/>
      <c r="AO31" s="178"/>
      <c r="AP31" s="163"/>
      <c r="AQ31" s="178"/>
      <c r="AR31" s="178"/>
      <c r="AS31" s="178"/>
      <c r="AT31" s="178"/>
      <c r="AU31" s="178"/>
      <c r="AV31" s="178"/>
    </row>
    <row r="32" s="3" customFormat="1" ht="18" customHeight="1" spans="1:48">
      <c r="A32" s="165"/>
      <c r="B32" s="156" t="s">
        <v>373</v>
      </c>
      <c r="C32" s="156"/>
      <c r="D32" s="156"/>
      <c r="E32" s="157"/>
      <c r="F32" s="156"/>
      <c r="G32" s="156"/>
      <c r="H32" s="157"/>
      <c r="I32" s="156"/>
      <c r="J32" s="166">
        <v>0</v>
      </c>
      <c r="K32" s="166">
        <v>0</v>
      </c>
      <c r="L32" s="166">
        <v>0</v>
      </c>
      <c r="M32" s="166">
        <v>0</v>
      </c>
      <c r="N32" s="166">
        <v>0</v>
      </c>
      <c r="O32" s="166">
        <v>0</v>
      </c>
      <c r="P32" s="166">
        <v>0</v>
      </c>
      <c r="Q32" s="166">
        <v>0</v>
      </c>
      <c r="R32" s="166">
        <v>0</v>
      </c>
      <c r="S32" s="166">
        <v>0</v>
      </c>
      <c r="T32" s="166">
        <v>0</v>
      </c>
      <c r="U32" s="166">
        <v>0</v>
      </c>
      <c r="V32" s="166">
        <v>0</v>
      </c>
      <c r="W32" s="166">
        <v>0</v>
      </c>
      <c r="X32" s="166">
        <v>0</v>
      </c>
      <c r="Y32" s="166">
        <v>0</v>
      </c>
      <c r="Z32" s="166">
        <v>0</v>
      </c>
      <c r="AA32" s="166">
        <v>0</v>
      </c>
      <c r="AB32" s="166"/>
      <c r="AC32" s="166">
        <v>0</v>
      </c>
      <c r="AD32" s="166">
        <v>0</v>
      </c>
      <c r="AE32" s="174"/>
      <c r="AF32" s="174"/>
      <c r="AG32" s="165"/>
      <c r="AH32" s="182"/>
      <c r="AI32" s="183"/>
      <c r="AJ32" s="182"/>
      <c r="AK32" s="165"/>
      <c r="AL32" s="184"/>
      <c r="AM32" s="175"/>
      <c r="AN32" s="163"/>
      <c r="AO32" s="178"/>
      <c r="AP32" s="163"/>
      <c r="AQ32" s="178"/>
      <c r="AR32" s="178"/>
      <c r="AS32" s="178"/>
      <c r="AT32" s="178"/>
      <c r="AU32" s="178"/>
      <c r="AV32" s="178"/>
    </row>
    <row r="33" s="3" customFormat="1" ht="18" customHeight="1" spans="1:48">
      <c r="A33" s="165"/>
      <c r="B33" s="156" t="s">
        <v>374</v>
      </c>
      <c r="C33" s="156"/>
      <c r="D33" s="156"/>
      <c r="E33" s="157"/>
      <c r="F33" s="156"/>
      <c r="G33" s="156"/>
      <c r="H33" s="157"/>
      <c r="I33" s="156"/>
      <c r="J33" s="166">
        <v>0</v>
      </c>
      <c r="K33" s="166">
        <v>0</v>
      </c>
      <c r="L33" s="166">
        <v>0</v>
      </c>
      <c r="M33" s="166">
        <v>0</v>
      </c>
      <c r="N33" s="166">
        <v>0</v>
      </c>
      <c r="O33" s="166">
        <v>0</v>
      </c>
      <c r="P33" s="166">
        <v>0</v>
      </c>
      <c r="Q33" s="166">
        <v>0</v>
      </c>
      <c r="R33" s="166">
        <v>0</v>
      </c>
      <c r="S33" s="166">
        <v>0</v>
      </c>
      <c r="T33" s="166">
        <v>0</v>
      </c>
      <c r="U33" s="166">
        <v>0</v>
      </c>
      <c r="V33" s="166">
        <v>0</v>
      </c>
      <c r="W33" s="166">
        <v>0</v>
      </c>
      <c r="X33" s="166">
        <v>0</v>
      </c>
      <c r="Y33" s="166">
        <v>0</v>
      </c>
      <c r="Z33" s="166">
        <v>0</v>
      </c>
      <c r="AA33" s="166">
        <v>0</v>
      </c>
      <c r="AB33" s="166"/>
      <c r="AC33" s="166" t="e">
        <f>SUM(#REF!)</f>
        <v>#REF!</v>
      </c>
      <c r="AD33" s="166" t="e">
        <f>SUM(#REF!)</f>
        <v>#REF!</v>
      </c>
      <c r="AE33" s="174"/>
      <c r="AF33" s="174"/>
      <c r="AG33" s="165"/>
      <c r="AH33" s="182"/>
      <c r="AI33" s="183"/>
      <c r="AJ33" s="182"/>
      <c r="AK33" s="165"/>
      <c r="AL33" s="184"/>
      <c r="AM33" s="175"/>
      <c r="AN33" s="163"/>
      <c r="AO33" s="178"/>
      <c r="AP33" s="163"/>
      <c r="AQ33" s="178"/>
      <c r="AR33" s="178"/>
      <c r="AS33" s="178"/>
      <c r="AT33" s="178"/>
      <c r="AU33" s="178"/>
      <c r="AV33" s="178"/>
    </row>
    <row r="34" s="3" customFormat="1" ht="18" customHeight="1" spans="1:48">
      <c r="A34" s="165"/>
      <c r="B34" s="188" t="s">
        <v>380</v>
      </c>
      <c r="C34" s="188"/>
      <c r="D34" s="188"/>
      <c r="E34" s="157"/>
      <c r="F34" s="188"/>
      <c r="G34" s="188"/>
      <c r="H34" s="157"/>
      <c r="I34" s="188"/>
      <c r="J34" s="166">
        <f t="shared" ref="J34:AA34" si="9">SUM(J35:J36)</f>
        <v>2</v>
      </c>
      <c r="K34" s="166">
        <f t="shared" si="9"/>
        <v>0</v>
      </c>
      <c r="L34" s="166">
        <f t="shared" si="9"/>
        <v>0</v>
      </c>
      <c r="M34" s="166">
        <f t="shared" si="9"/>
        <v>0</v>
      </c>
      <c r="N34" s="166">
        <f t="shared" si="9"/>
        <v>0</v>
      </c>
      <c r="O34" s="166">
        <f t="shared" si="9"/>
        <v>0</v>
      </c>
      <c r="P34" s="166">
        <f t="shared" si="9"/>
        <v>0</v>
      </c>
      <c r="Q34" s="166">
        <f t="shared" si="9"/>
        <v>0</v>
      </c>
      <c r="R34" s="166">
        <f t="shared" si="9"/>
        <v>3000</v>
      </c>
      <c r="S34" s="166">
        <f t="shared" si="9"/>
        <v>0</v>
      </c>
      <c r="T34" s="166">
        <f t="shared" si="9"/>
        <v>0</v>
      </c>
      <c r="U34" s="166">
        <f t="shared" si="9"/>
        <v>3390</v>
      </c>
      <c r="V34" s="166">
        <f t="shared" si="9"/>
        <v>1509.25</v>
      </c>
      <c r="W34" s="166">
        <f t="shared" si="9"/>
        <v>0</v>
      </c>
      <c r="X34" s="166">
        <f t="shared" si="9"/>
        <v>1753</v>
      </c>
      <c r="Y34" s="166">
        <f t="shared" si="9"/>
        <v>0</v>
      </c>
      <c r="Z34" s="166">
        <f t="shared" si="9"/>
        <v>0</v>
      </c>
      <c r="AA34" s="166">
        <f t="shared" si="9"/>
        <v>0</v>
      </c>
      <c r="AB34" s="166"/>
      <c r="AC34" s="166">
        <f>SUM(AC35:AC36)</f>
        <v>7471</v>
      </c>
      <c r="AD34" s="166">
        <f>SUM(AD35:AD36)</f>
        <v>4094</v>
      </c>
      <c r="AE34" s="182"/>
      <c r="AF34" s="182"/>
      <c r="AG34" s="182"/>
      <c r="AH34" s="165"/>
      <c r="AI34" s="199"/>
      <c r="AJ34" s="175"/>
      <c r="AK34" s="178"/>
      <c r="AL34" s="178"/>
      <c r="AM34" s="178"/>
      <c r="AN34" s="163"/>
      <c r="AO34" s="178"/>
      <c r="AP34" s="163"/>
      <c r="AQ34" s="178"/>
      <c r="AR34" s="178"/>
      <c r="AS34" s="178"/>
      <c r="AT34" s="178"/>
      <c r="AU34" s="178"/>
      <c r="AV34" s="178"/>
    </row>
    <row r="35" s="74" customFormat="1" ht="56.25" spans="1:48">
      <c r="A35" s="58">
        <v>18</v>
      </c>
      <c r="B35" s="152" t="s">
        <v>381</v>
      </c>
      <c r="C35" s="152">
        <v>2022</v>
      </c>
      <c r="D35" s="21" t="s">
        <v>98</v>
      </c>
      <c r="E35" s="58" t="s">
        <v>382</v>
      </c>
      <c r="F35" s="58" t="s">
        <v>383</v>
      </c>
      <c r="G35" s="114" t="s">
        <v>1142</v>
      </c>
      <c r="H35" s="58" t="s">
        <v>164</v>
      </c>
      <c r="I35" s="117" t="s">
        <v>384</v>
      </c>
      <c r="J35" s="21">
        <v>1</v>
      </c>
      <c r="K35" s="21"/>
      <c r="L35" s="21"/>
      <c r="M35" s="21"/>
      <c r="N35" s="21"/>
      <c r="O35" s="21"/>
      <c r="P35" s="21"/>
      <c r="Q35" s="21"/>
      <c r="R35" s="22">
        <v>2000</v>
      </c>
      <c r="S35" s="58" t="s">
        <v>387</v>
      </c>
      <c r="T35" s="58" t="s">
        <v>388</v>
      </c>
      <c r="U35" s="115">
        <v>3000</v>
      </c>
      <c r="V35" s="115">
        <v>1119.25</v>
      </c>
      <c r="W35" s="115">
        <v>0</v>
      </c>
      <c r="X35" s="115">
        <v>1753</v>
      </c>
      <c r="Y35" s="115">
        <v>0</v>
      </c>
      <c r="Z35" s="115">
        <v>0</v>
      </c>
      <c r="AA35" s="115">
        <v>0</v>
      </c>
      <c r="AB35" s="115"/>
      <c r="AC35" s="141">
        <v>6945</v>
      </c>
      <c r="AD35" s="141">
        <v>3656</v>
      </c>
      <c r="AE35" s="117" t="s">
        <v>385</v>
      </c>
      <c r="AF35" s="117" t="s">
        <v>386</v>
      </c>
      <c r="AG35" s="21" t="s">
        <v>387</v>
      </c>
      <c r="AH35" s="21" t="s">
        <v>388</v>
      </c>
      <c r="AI35" s="58" t="s">
        <v>387</v>
      </c>
      <c r="AJ35" s="21" t="s">
        <v>388</v>
      </c>
      <c r="AK35" s="21" t="s">
        <v>389</v>
      </c>
      <c r="AL35" s="21" t="s">
        <v>55</v>
      </c>
      <c r="AM35" s="21" t="s">
        <v>63</v>
      </c>
      <c r="AN35" s="21" t="s">
        <v>56</v>
      </c>
      <c r="AO35" s="21" t="s">
        <v>1078</v>
      </c>
      <c r="AP35" s="21"/>
      <c r="AQ35" s="152" t="s">
        <v>1079</v>
      </c>
      <c r="AR35" s="152" t="s">
        <v>1079</v>
      </c>
      <c r="AS35" s="152" t="s">
        <v>1079</v>
      </c>
      <c r="AT35" s="152"/>
      <c r="AU35" s="152" t="str">
        <f>AI35</f>
        <v>市场监督管理局</v>
      </c>
      <c r="AV35" s="133" t="s">
        <v>1080</v>
      </c>
    </row>
    <row r="36" s="74" customFormat="1" ht="72" customHeight="1" spans="1:48">
      <c r="A36" s="58">
        <v>19</v>
      </c>
      <c r="B36" s="152" t="s">
        <v>1483</v>
      </c>
      <c r="C36" s="152">
        <v>2022</v>
      </c>
      <c r="D36" s="21" t="s">
        <v>125</v>
      </c>
      <c r="E36" s="58" t="s">
        <v>1617</v>
      </c>
      <c r="F36" s="58" t="s">
        <v>45</v>
      </c>
      <c r="G36" s="114" t="s">
        <v>1485</v>
      </c>
      <c r="H36" s="58" t="s">
        <v>509</v>
      </c>
      <c r="I36" s="117" t="s">
        <v>1618</v>
      </c>
      <c r="J36" s="21">
        <v>1</v>
      </c>
      <c r="K36" s="21"/>
      <c r="L36" s="21"/>
      <c r="M36" s="21"/>
      <c r="N36" s="21"/>
      <c r="O36" s="21"/>
      <c r="P36" s="21"/>
      <c r="Q36" s="21"/>
      <c r="R36" s="22">
        <v>1000</v>
      </c>
      <c r="S36" s="58" t="s">
        <v>80</v>
      </c>
      <c r="T36" s="58" t="s">
        <v>81</v>
      </c>
      <c r="U36" s="115">
        <v>390</v>
      </c>
      <c r="V36" s="115">
        <v>390</v>
      </c>
      <c r="W36" s="115">
        <v>0</v>
      </c>
      <c r="X36" s="115">
        <v>0</v>
      </c>
      <c r="Y36" s="115">
        <v>0</v>
      </c>
      <c r="Z36" s="115">
        <v>0</v>
      </c>
      <c r="AA36" s="115">
        <v>0</v>
      </c>
      <c r="AB36" s="115"/>
      <c r="AC36" s="141">
        <v>526</v>
      </c>
      <c r="AD36" s="141">
        <v>438</v>
      </c>
      <c r="AE36" s="117" t="s">
        <v>1487</v>
      </c>
      <c r="AF36" s="117" t="s">
        <v>1488</v>
      </c>
      <c r="AG36" s="21" t="s">
        <v>80</v>
      </c>
      <c r="AH36" s="21" t="s">
        <v>81</v>
      </c>
      <c r="AI36" s="58" t="s">
        <v>80</v>
      </c>
      <c r="AJ36" s="21" t="s">
        <v>81</v>
      </c>
      <c r="AK36" s="21" t="s">
        <v>82</v>
      </c>
      <c r="AL36" s="21" t="s">
        <v>55</v>
      </c>
      <c r="AM36" s="21" t="s">
        <v>80</v>
      </c>
      <c r="AN36" s="21"/>
      <c r="AO36" s="21"/>
      <c r="AP36" s="21"/>
      <c r="AQ36" s="152" t="s">
        <v>1079</v>
      </c>
      <c r="AR36" s="152" t="s">
        <v>1079</v>
      </c>
      <c r="AS36" s="152"/>
      <c r="AT36" s="20" t="s">
        <v>1489</v>
      </c>
      <c r="AU36" s="152" t="str">
        <f>AI36</f>
        <v>农业农村局</v>
      </c>
      <c r="AV36" s="133"/>
    </row>
    <row r="37" s="3" customFormat="1" ht="18" customHeight="1" spans="1:48">
      <c r="A37" s="165"/>
      <c r="B37" s="156" t="s">
        <v>390</v>
      </c>
      <c r="C37" s="156"/>
      <c r="D37" s="156"/>
      <c r="E37" s="157"/>
      <c r="F37" s="156"/>
      <c r="G37" s="156"/>
      <c r="H37" s="157"/>
      <c r="I37" s="156"/>
      <c r="J37" s="166">
        <v>0</v>
      </c>
      <c r="K37" s="166">
        <v>0</v>
      </c>
      <c r="L37" s="166">
        <v>0</v>
      </c>
      <c r="M37" s="166">
        <v>0</v>
      </c>
      <c r="N37" s="166">
        <v>0</v>
      </c>
      <c r="O37" s="166">
        <v>0</v>
      </c>
      <c r="P37" s="166">
        <v>0</v>
      </c>
      <c r="Q37" s="166">
        <v>0</v>
      </c>
      <c r="R37" s="166">
        <v>0</v>
      </c>
      <c r="S37" s="166">
        <v>0</v>
      </c>
      <c r="T37" s="166">
        <v>0</v>
      </c>
      <c r="U37" s="166">
        <v>0</v>
      </c>
      <c r="V37" s="166">
        <v>0</v>
      </c>
      <c r="W37" s="166">
        <v>0</v>
      </c>
      <c r="X37" s="166">
        <v>0</v>
      </c>
      <c r="Y37" s="166">
        <v>0</v>
      </c>
      <c r="Z37" s="166">
        <v>0</v>
      </c>
      <c r="AA37" s="166">
        <v>0</v>
      </c>
      <c r="AB37" s="166"/>
      <c r="AC37" s="166">
        <v>0</v>
      </c>
      <c r="AD37" s="166">
        <v>0</v>
      </c>
      <c r="AE37" s="174"/>
      <c r="AF37" s="174"/>
      <c r="AG37" s="165"/>
      <c r="AH37" s="182"/>
      <c r="AI37" s="183"/>
      <c r="AJ37" s="182"/>
      <c r="AK37" s="165"/>
      <c r="AL37" s="184"/>
      <c r="AM37" s="175"/>
      <c r="AN37" s="163"/>
      <c r="AO37" s="178"/>
      <c r="AP37" s="163"/>
      <c r="AQ37" s="178"/>
      <c r="AR37" s="178"/>
      <c r="AS37" s="178"/>
      <c r="AT37" s="178"/>
      <c r="AU37" s="178"/>
      <c r="AV37" s="178"/>
    </row>
    <row r="38" s="3" customFormat="1" ht="18" customHeight="1" spans="1:48">
      <c r="A38" s="155"/>
      <c r="B38" s="156" t="s">
        <v>391</v>
      </c>
      <c r="C38" s="156"/>
      <c r="D38" s="156"/>
      <c r="E38" s="157"/>
      <c r="F38" s="156"/>
      <c r="G38" s="156"/>
      <c r="H38" s="157"/>
      <c r="I38" s="156"/>
      <c r="J38" s="166">
        <f t="shared" ref="J38:AA38" si="10">J39+J45</f>
        <v>5</v>
      </c>
      <c r="K38" s="166">
        <f t="shared" si="10"/>
        <v>0</v>
      </c>
      <c r="L38" s="166">
        <f t="shared" si="10"/>
        <v>0</v>
      </c>
      <c r="M38" s="166">
        <f t="shared" si="10"/>
        <v>0</v>
      </c>
      <c r="N38" s="166">
        <f t="shared" si="10"/>
        <v>0</v>
      </c>
      <c r="O38" s="166">
        <f t="shared" si="10"/>
        <v>0</v>
      </c>
      <c r="P38" s="166">
        <f t="shared" si="10"/>
        <v>0</v>
      </c>
      <c r="Q38" s="166">
        <f t="shared" si="10"/>
        <v>0</v>
      </c>
      <c r="R38" s="166">
        <f t="shared" si="10"/>
        <v>5884</v>
      </c>
      <c r="S38" s="166">
        <f t="shared" si="10"/>
        <v>0</v>
      </c>
      <c r="T38" s="166">
        <f t="shared" si="10"/>
        <v>0</v>
      </c>
      <c r="U38" s="166">
        <f t="shared" si="10"/>
        <v>2296.11</v>
      </c>
      <c r="V38" s="166">
        <f t="shared" si="10"/>
        <v>1007.97</v>
      </c>
      <c r="W38" s="166">
        <f t="shared" si="10"/>
        <v>0</v>
      </c>
      <c r="X38" s="166">
        <f t="shared" si="10"/>
        <v>1354.14</v>
      </c>
      <c r="Y38" s="166">
        <f t="shared" si="10"/>
        <v>0</v>
      </c>
      <c r="Z38" s="166">
        <f t="shared" si="10"/>
        <v>0</v>
      </c>
      <c r="AA38" s="166">
        <f t="shared" si="10"/>
        <v>0</v>
      </c>
      <c r="AB38" s="166"/>
      <c r="AC38" s="166">
        <f>AC39+AC45</f>
        <v>1681</v>
      </c>
      <c r="AD38" s="166">
        <f>AD39+AD45</f>
        <v>521</v>
      </c>
      <c r="AE38" s="170"/>
      <c r="AF38" s="170"/>
      <c r="AG38" s="175"/>
      <c r="AH38" s="175"/>
      <c r="AI38" s="176"/>
      <c r="AJ38" s="177"/>
      <c r="AK38" s="175"/>
      <c r="AL38" s="175"/>
      <c r="AM38" s="175"/>
      <c r="AN38" s="163"/>
      <c r="AO38" s="178"/>
      <c r="AP38" s="163"/>
      <c r="AQ38" s="178"/>
      <c r="AR38" s="178"/>
      <c r="AS38" s="178"/>
      <c r="AT38" s="178"/>
      <c r="AU38" s="178"/>
      <c r="AV38" s="178"/>
    </row>
    <row r="39" s="3" customFormat="1" ht="18" customHeight="1" spans="1:48">
      <c r="A39" s="155"/>
      <c r="B39" s="156" t="s">
        <v>392</v>
      </c>
      <c r="C39" s="156"/>
      <c r="D39" s="156"/>
      <c r="E39" s="157"/>
      <c r="F39" s="156"/>
      <c r="G39" s="156"/>
      <c r="H39" s="157"/>
      <c r="I39" s="156"/>
      <c r="J39" s="166">
        <f t="shared" ref="J39:AA39" si="11">SUM(J40:J44)</f>
        <v>5</v>
      </c>
      <c r="K39" s="166">
        <f t="shared" si="11"/>
        <v>0</v>
      </c>
      <c r="L39" s="166">
        <f t="shared" si="11"/>
        <v>0</v>
      </c>
      <c r="M39" s="166">
        <f t="shared" si="11"/>
        <v>0</v>
      </c>
      <c r="N39" s="166">
        <f t="shared" si="11"/>
        <v>0</v>
      </c>
      <c r="O39" s="166">
        <f t="shared" si="11"/>
        <v>0</v>
      </c>
      <c r="P39" s="166">
        <f t="shared" si="11"/>
        <v>0</v>
      </c>
      <c r="Q39" s="166">
        <f t="shared" si="11"/>
        <v>0</v>
      </c>
      <c r="R39" s="166">
        <f t="shared" si="11"/>
        <v>5884</v>
      </c>
      <c r="S39" s="166">
        <f t="shared" si="11"/>
        <v>0</v>
      </c>
      <c r="T39" s="166">
        <f t="shared" si="11"/>
        <v>0</v>
      </c>
      <c r="U39" s="166">
        <f t="shared" si="11"/>
        <v>2296.11</v>
      </c>
      <c r="V39" s="166">
        <f t="shared" si="11"/>
        <v>1007.97</v>
      </c>
      <c r="W39" s="166">
        <f t="shared" si="11"/>
        <v>0</v>
      </c>
      <c r="X39" s="166">
        <f t="shared" si="11"/>
        <v>1354.14</v>
      </c>
      <c r="Y39" s="166">
        <f t="shared" si="11"/>
        <v>0</v>
      </c>
      <c r="Z39" s="166">
        <f t="shared" si="11"/>
        <v>0</v>
      </c>
      <c r="AA39" s="166">
        <f t="shared" si="11"/>
        <v>0</v>
      </c>
      <c r="AB39" s="166"/>
      <c r="AC39" s="166">
        <f>SUM(AC40:AC44)</f>
        <v>1681</v>
      </c>
      <c r="AD39" s="166">
        <f>SUM(AD40:AD44)</f>
        <v>521</v>
      </c>
      <c r="AE39" s="170"/>
      <c r="AF39" s="170"/>
      <c r="AG39" s="175"/>
      <c r="AH39" s="175"/>
      <c r="AI39" s="176"/>
      <c r="AJ39" s="177"/>
      <c r="AK39" s="175"/>
      <c r="AL39" s="175"/>
      <c r="AM39" s="175"/>
      <c r="AN39" s="163"/>
      <c r="AO39" s="178"/>
      <c r="AP39" s="163"/>
      <c r="AQ39" s="178"/>
      <c r="AR39" s="178"/>
      <c r="AS39" s="178"/>
      <c r="AT39" s="178"/>
      <c r="AU39" s="178"/>
      <c r="AV39" s="178"/>
    </row>
    <row r="40" s="74" customFormat="1" ht="72" customHeight="1" spans="1:48">
      <c r="A40" s="20">
        <v>20</v>
      </c>
      <c r="B40" s="152" t="s">
        <v>410</v>
      </c>
      <c r="C40" s="152">
        <v>2022</v>
      </c>
      <c r="D40" s="20" t="s">
        <v>394</v>
      </c>
      <c r="E40" s="248" t="s">
        <v>1491</v>
      </c>
      <c r="F40" s="249" t="s">
        <v>45</v>
      </c>
      <c r="G40" s="114" t="s">
        <v>1074</v>
      </c>
      <c r="H40" s="252" t="s">
        <v>412</v>
      </c>
      <c r="I40" s="254" t="s">
        <v>1492</v>
      </c>
      <c r="J40" s="24">
        <v>1</v>
      </c>
      <c r="K40" s="24"/>
      <c r="L40" s="24"/>
      <c r="M40" s="24"/>
      <c r="N40" s="24"/>
      <c r="O40" s="24"/>
      <c r="P40" s="24"/>
      <c r="Q40" s="24"/>
      <c r="R40" s="22">
        <v>1085</v>
      </c>
      <c r="S40" s="58" t="s">
        <v>70</v>
      </c>
      <c r="T40" s="58" t="s">
        <v>1075</v>
      </c>
      <c r="U40" s="115">
        <v>600</v>
      </c>
      <c r="V40" s="115">
        <v>400</v>
      </c>
      <c r="W40" s="115">
        <v>0</v>
      </c>
      <c r="X40" s="115">
        <v>200</v>
      </c>
      <c r="Y40" s="115">
        <v>0</v>
      </c>
      <c r="Z40" s="115">
        <v>0</v>
      </c>
      <c r="AA40" s="115">
        <v>0</v>
      </c>
      <c r="AB40" s="115"/>
      <c r="AC40" s="141">
        <v>310</v>
      </c>
      <c r="AD40" s="141">
        <v>99</v>
      </c>
      <c r="AE40" s="117" t="s">
        <v>414</v>
      </c>
      <c r="AF40" s="117" t="s">
        <v>415</v>
      </c>
      <c r="AG40" s="21" t="s">
        <v>70</v>
      </c>
      <c r="AH40" s="21" t="s">
        <v>1075</v>
      </c>
      <c r="AI40" s="58" t="s">
        <v>80</v>
      </c>
      <c r="AJ40" s="21" t="s">
        <v>81</v>
      </c>
      <c r="AK40" s="21" t="s">
        <v>82</v>
      </c>
      <c r="AL40" s="21" t="s">
        <v>55</v>
      </c>
      <c r="AM40" s="59" t="s">
        <v>144</v>
      </c>
      <c r="AN40" s="21" t="s">
        <v>56</v>
      </c>
      <c r="AO40" s="21" t="s">
        <v>1078</v>
      </c>
      <c r="AP40" s="21"/>
      <c r="AQ40" s="152" t="s">
        <v>1079</v>
      </c>
      <c r="AR40" s="152" t="s">
        <v>1079</v>
      </c>
      <c r="AS40" s="152" t="s">
        <v>1079</v>
      </c>
      <c r="AT40" s="152"/>
      <c r="AU40" s="152" t="str">
        <f>AI40</f>
        <v>农业农村局</v>
      </c>
      <c r="AV40" s="128" t="s">
        <v>1168</v>
      </c>
    </row>
    <row r="41" s="1" customFormat="1" ht="79" customHeight="1" spans="1:48">
      <c r="A41" s="20">
        <v>21</v>
      </c>
      <c r="B41" s="20" t="s">
        <v>416</v>
      </c>
      <c r="C41" s="20">
        <v>2022</v>
      </c>
      <c r="D41" s="21" t="s">
        <v>394</v>
      </c>
      <c r="E41" s="71" t="s">
        <v>417</v>
      </c>
      <c r="F41" s="21" t="s">
        <v>45</v>
      </c>
      <c r="G41" s="22" t="s">
        <v>1074</v>
      </c>
      <c r="H41" s="21" t="s">
        <v>418</v>
      </c>
      <c r="I41" s="33" t="s">
        <v>1493</v>
      </c>
      <c r="J41" s="22">
        <v>1</v>
      </c>
      <c r="K41" s="21"/>
      <c r="L41" s="21"/>
      <c r="M41" s="21"/>
      <c r="N41" s="21"/>
      <c r="O41" s="21"/>
      <c r="P41" s="21"/>
      <c r="Q41" s="21"/>
      <c r="R41" s="22">
        <v>287</v>
      </c>
      <c r="S41" s="21" t="s">
        <v>177</v>
      </c>
      <c r="T41" s="21" t="s">
        <v>178</v>
      </c>
      <c r="U41" s="44">
        <v>66</v>
      </c>
      <c r="V41" s="44">
        <v>66</v>
      </c>
      <c r="W41" s="44">
        <v>0</v>
      </c>
      <c r="X41" s="44">
        <v>66</v>
      </c>
      <c r="Y41" s="44">
        <v>0</v>
      </c>
      <c r="Z41" s="44">
        <v>0</v>
      </c>
      <c r="AA41" s="44">
        <v>0</v>
      </c>
      <c r="AB41" s="44"/>
      <c r="AC41" s="50">
        <v>82</v>
      </c>
      <c r="AD41" s="50">
        <v>26</v>
      </c>
      <c r="AE41" s="33" t="s">
        <v>420</v>
      </c>
      <c r="AF41" s="33" t="s">
        <v>421</v>
      </c>
      <c r="AG41" s="21" t="s">
        <v>177</v>
      </c>
      <c r="AH41" s="21" t="s">
        <v>178</v>
      </c>
      <c r="AI41" s="58" t="s">
        <v>80</v>
      </c>
      <c r="AJ41" s="21" t="s">
        <v>81</v>
      </c>
      <c r="AK41" s="21" t="s">
        <v>82</v>
      </c>
      <c r="AL41" s="21" t="s">
        <v>55</v>
      </c>
      <c r="AM41" s="21" t="s">
        <v>422</v>
      </c>
      <c r="AN41" s="21" t="s">
        <v>56</v>
      </c>
      <c r="AO41" s="21" t="s">
        <v>1078</v>
      </c>
      <c r="AP41" s="21"/>
      <c r="AQ41" s="20" t="s">
        <v>1079</v>
      </c>
      <c r="AR41" s="20" t="s">
        <v>1079</v>
      </c>
      <c r="AS41" s="158" t="s">
        <v>1079</v>
      </c>
      <c r="AT41" s="20"/>
      <c r="AU41" s="152" t="str">
        <f>AI41</f>
        <v>农业农村局</v>
      </c>
      <c r="AV41" s="133" t="s">
        <v>1080</v>
      </c>
    </row>
    <row r="42" s="1" customFormat="1" ht="67.5" spans="1:51">
      <c r="A42" s="20">
        <v>22</v>
      </c>
      <c r="B42" s="20" t="s">
        <v>423</v>
      </c>
      <c r="C42" s="20">
        <v>2022</v>
      </c>
      <c r="D42" s="21" t="s">
        <v>394</v>
      </c>
      <c r="E42" s="71" t="s">
        <v>424</v>
      </c>
      <c r="F42" s="21" t="s">
        <v>45</v>
      </c>
      <c r="G42" s="22" t="s">
        <v>1074</v>
      </c>
      <c r="H42" s="21" t="s">
        <v>425</v>
      </c>
      <c r="I42" s="33" t="s">
        <v>1619</v>
      </c>
      <c r="J42" s="22">
        <v>1</v>
      </c>
      <c r="K42" s="21"/>
      <c r="L42" s="21"/>
      <c r="M42" s="21"/>
      <c r="N42" s="21"/>
      <c r="O42" s="21"/>
      <c r="P42" s="21"/>
      <c r="Q42" s="21"/>
      <c r="R42" s="22">
        <v>56</v>
      </c>
      <c r="S42" s="21" t="s">
        <v>200</v>
      </c>
      <c r="T42" s="21" t="s">
        <v>201</v>
      </c>
      <c r="U42" s="44">
        <v>160</v>
      </c>
      <c r="V42" s="44">
        <v>60</v>
      </c>
      <c r="W42" s="44">
        <v>0</v>
      </c>
      <c r="X42" s="44">
        <v>100</v>
      </c>
      <c r="Y42" s="44">
        <v>0</v>
      </c>
      <c r="Z42" s="44">
        <v>0</v>
      </c>
      <c r="AA42" s="44">
        <v>0</v>
      </c>
      <c r="AB42" s="44"/>
      <c r="AC42" s="50">
        <v>16</v>
      </c>
      <c r="AD42" s="50">
        <v>7</v>
      </c>
      <c r="AE42" s="33" t="s">
        <v>1495</v>
      </c>
      <c r="AF42" s="33" t="s">
        <v>428</v>
      </c>
      <c r="AG42" s="21" t="s">
        <v>200</v>
      </c>
      <c r="AH42" s="21" t="s">
        <v>201</v>
      </c>
      <c r="AI42" s="58" t="s">
        <v>80</v>
      </c>
      <c r="AJ42" s="21" t="s">
        <v>81</v>
      </c>
      <c r="AK42" s="21" t="s">
        <v>82</v>
      </c>
      <c r="AL42" s="21" t="s">
        <v>55</v>
      </c>
      <c r="AM42" s="21" t="s">
        <v>202</v>
      </c>
      <c r="AN42" s="21" t="s">
        <v>56</v>
      </c>
      <c r="AO42" s="21" t="s">
        <v>1078</v>
      </c>
      <c r="AP42" s="21"/>
      <c r="AQ42" s="20" t="s">
        <v>1079</v>
      </c>
      <c r="AR42" s="20" t="s">
        <v>1079</v>
      </c>
      <c r="AS42" s="20" t="s">
        <v>1079</v>
      </c>
      <c r="AT42" s="262" t="s">
        <v>1135</v>
      </c>
      <c r="AU42" s="152" t="str">
        <f>AI42</f>
        <v>农业农村局</v>
      </c>
      <c r="AV42" s="133" t="s">
        <v>1080</v>
      </c>
      <c r="AY42" s="1" t="s">
        <v>1215</v>
      </c>
    </row>
    <row r="43" s="1" customFormat="1" ht="33.75" spans="1:49">
      <c r="A43" s="20">
        <v>23</v>
      </c>
      <c r="B43" s="20" t="s">
        <v>453</v>
      </c>
      <c r="C43" s="20">
        <v>2022</v>
      </c>
      <c r="D43" s="21" t="s">
        <v>430</v>
      </c>
      <c r="E43" s="71" t="s">
        <v>454</v>
      </c>
      <c r="F43" s="21" t="s">
        <v>45</v>
      </c>
      <c r="G43" s="22" t="s">
        <v>1074</v>
      </c>
      <c r="H43" s="21" t="s">
        <v>455</v>
      </c>
      <c r="I43" s="33" t="s">
        <v>1496</v>
      </c>
      <c r="J43" s="22">
        <v>1</v>
      </c>
      <c r="K43" s="21"/>
      <c r="L43" s="21"/>
      <c r="M43" s="21"/>
      <c r="N43" s="21"/>
      <c r="O43" s="21"/>
      <c r="P43" s="21"/>
      <c r="Q43" s="21"/>
      <c r="R43" s="22">
        <v>3371</v>
      </c>
      <c r="S43" s="21" t="s">
        <v>1156</v>
      </c>
      <c r="T43" s="21" t="s">
        <v>1157</v>
      </c>
      <c r="U43" s="44">
        <v>850</v>
      </c>
      <c r="V43" s="44">
        <v>255</v>
      </c>
      <c r="W43" s="44">
        <v>0</v>
      </c>
      <c r="X43" s="44">
        <v>595</v>
      </c>
      <c r="Y43" s="44">
        <v>0</v>
      </c>
      <c r="Z43" s="44">
        <v>0</v>
      </c>
      <c r="AA43" s="44">
        <v>0</v>
      </c>
      <c r="AB43" s="44"/>
      <c r="AC43" s="50">
        <v>963</v>
      </c>
      <c r="AD43" s="50">
        <v>290</v>
      </c>
      <c r="AE43" s="33" t="s">
        <v>457</v>
      </c>
      <c r="AF43" s="33" t="s">
        <v>457</v>
      </c>
      <c r="AG43" s="21" t="s">
        <v>1154</v>
      </c>
      <c r="AH43" s="21" t="s">
        <v>1155</v>
      </c>
      <c r="AI43" s="58" t="s">
        <v>438</v>
      </c>
      <c r="AJ43" s="21" t="s">
        <v>439</v>
      </c>
      <c r="AK43" s="21" t="s">
        <v>82</v>
      </c>
      <c r="AL43" s="21" t="s">
        <v>55</v>
      </c>
      <c r="AM43" s="21" t="s">
        <v>458</v>
      </c>
      <c r="AN43" s="21" t="s">
        <v>56</v>
      </c>
      <c r="AO43" s="21" t="s">
        <v>1078</v>
      </c>
      <c r="AP43" s="21"/>
      <c r="AQ43" s="20" t="s">
        <v>1079</v>
      </c>
      <c r="AR43" s="20" t="s">
        <v>1079</v>
      </c>
      <c r="AS43" s="20"/>
      <c r="AT43" s="20" t="s">
        <v>1216</v>
      </c>
      <c r="AU43" s="152" t="str">
        <f>AI43</f>
        <v>水利局</v>
      </c>
      <c r="AV43" s="128"/>
      <c r="AW43" s="1" t="s">
        <v>1140</v>
      </c>
    </row>
    <row r="44" s="1" customFormat="1" ht="82" customHeight="1" spans="1:51">
      <c r="A44" s="20">
        <v>24</v>
      </c>
      <c r="B44" s="20" t="s">
        <v>469</v>
      </c>
      <c r="C44" s="20">
        <v>2022</v>
      </c>
      <c r="D44" s="20" t="s">
        <v>430</v>
      </c>
      <c r="E44" s="71" t="s">
        <v>470</v>
      </c>
      <c r="F44" s="26" t="s">
        <v>45</v>
      </c>
      <c r="G44" s="22" t="s">
        <v>1074</v>
      </c>
      <c r="H44" s="25" t="s">
        <v>461</v>
      </c>
      <c r="I44" s="36" t="s">
        <v>1497</v>
      </c>
      <c r="J44" s="22">
        <v>1</v>
      </c>
      <c r="K44" s="24"/>
      <c r="L44" s="24"/>
      <c r="M44" s="24"/>
      <c r="N44" s="24"/>
      <c r="O44" s="24"/>
      <c r="P44" s="24"/>
      <c r="Q44" s="24"/>
      <c r="R44" s="22">
        <v>1085</v>
      </c>
      <c r="S44" s="21" t="s">
        <v>1158</v>
      </c>
      <c r="T44" s="21" t="s">
        <v>1159</v>
      </c>
      <c r="U44" s="44">
        <v>620.11</v>
      </c>
      <c r="V44" s="44">
        <v>226.97</v>
      </c>
      <c r="W44" s="44">
        <v>0</v>
      </c>
      <c r="X44" s="44">
        <f>U44-V44</f>
        <v>393.14</v>
      </c>
      <c r="Y44" s="44">
        <v>0</v>
      </c>
      <c r="Z44" s="44">
        <v>0</v>
      </c>
      <c r="AA44" s="44">
        <v>0</v>
      </c>
      <c r="AB44" s="44"/>
      <c r="AC44" s="50">
        <v>310</v>
      </c>
      <c r="AD44" s="50">
        <v>99</v>
      </c>
      <c r="AE44" s="33" t="s">
        <v>1498</v>
      </c>
      <c r="AF44" s="33" t="s">
        <v>473</v>
      </c>
      <c r="AG44" s="21" t="s">
        <v>1154</v>
      </c>
      <c r="AH44" s="21" t="s">
        <v>1155</v>
      </c>
      <c r="AI44" s="58" t="s">
        <v>438</v>
      </c>
      <c r="AJ44" s="21" t="s">
        <v>439</v>
      </c>
      <c r="AK44" s="21" t="s">
        <v>82</v>
      </c>
      <c r="AL44" s="21" t="s">
        <v>55</v>
      </c>
      <c r="AM44" s="65" t="s">
        <v>63</v>
      </c>
      <c r="AN44" s="66" t="s">
        <v>56</v>
      </c>
      <c r="AO44" s="133" t="s">
        <v>1112</v>
      </c>
      <c r="AP44" s="66"/>
      <c r="AQ44" s="20" t="s">
        <v>1079</v>
      </c>
      <c r="AR44" s="20" t="s">
        <v>1079</v>
      </c>
      <c r="AS44" s="20" t="s">
        <v>1079</v>
      </c>
      <c r="AT44" s="128" t="s">
        <v>1135</v>
      </c>
      <c r="AU44" s="152" t="str">
        <f>AI44</f>
        <v>水利局</v>
      </c>
      <c r="AV44" s="133" t="s">
        <v>1080</v>
      </c>
      <c r="AY44" s="1" t="s">
        <v>1215</v>
      </c>
    </row>
    <row r="45" s="3" customFormat="1" ht="18" customHeight="1" spans="1:48">
      <c r="A45" s="155"/>
      <c r="B45" s="156" t="s">
        <v>474</v>
      </c>
      <c r="C45" s="156"/>
      <c r="D45" s="156"/>
      <c r="E45" s="157"/>
      <c r="F45" s="156"/>
      <c r="G45" s="156"/>
      <c r="H45" s="157"/>
      <c r="I45" s="156"/>
      <c r="J45" s="166">
        <v>0</v>
      </c>
      <c r="K45" s="166">
        <v>0</v>
      </c>
      <c r="L45" s="166">
        <v>0</v>
      </c>
      <c r="M45" s="166">
        <v>0</v>
      </c>
      <c r="N45" s="166">
        <v>0</v>
      </c>
      <c r="O45" s="166">
        <v>0</v>
      </c>
      <c r="P45" s="166">
        <v>0</v>
      </c>
      <c r="Q45" s="166">
        <v>0</v>
      </c>
      <c r="R45" s="166">
        <v>0</v>
      </c>
      <c r="S45" s="166">
        <v>0</v>
      </c>
      <c r="T45" s="166">
        <v>0</v>
      </c>
      <c r="U45" s="166">
        <v>0</v>
      </c>
      <c r="V45" s="166">
        <v>0</v>
      </c>
      <c r="W45" s="166">
        <v>0</v>
      </c>
      <c r="X45" s="166">
        <v>0</v>
      </c>
      <c r="Y45" s="166">
        <v>0</v>
      </c>
      <c r="Z45" s="166">
        <v>0</v>
      </c>
      <c r="AA45" s="166">
        <v>0</v>
      </c>
      <c r="AB45" s="166"/>
      <c r="AC45" s="166">
        <v>0</v>
      </c>
      <c r="AD45" s="166">
        <v>0</v>
      </c>
      <c r="AE45" s="170"/>
      <c r="AF45" s="170"/>
      <c r="AG45" s="175"/>
      <c r="AH45" s="175"/>
      <c r="AI45" s="176"/>
      <c r="AJ45" s="177"/>
      <c r="AK45" s="175"/>
      <c r="AL45" s="175"/>
      <c r="AM45" s="175"/>
      <c r="AN45" s="163"/>
      <c r="AO45" s="178"/>
      <c r="AP45" s="163"/>
      <c r="AQ45" s="178"/>
      <c r="AR45" s="178"/>
      <c r="AS45" s="178"/>
      <c r="AT45" s="178"/>
      <c r="AU45" s="178"/>
      <c r="AV45" s="178"/>
    </row>
    <row r="46" s="3" customFormat="1" ht="18" customHeight="1" spans="1:48">
      <c r="A46" s="155"/>
      <c r="B46" s="156" t="s">
        <v>475</v>
      </c>
      <c r="C46" s="156"/>
      <c r="D46" s="156"/>
      <c r="E46" s="157"/>
      <c r="F46" s="156"/>
      <c r="G46" s="156"/>
      <c r="H46" s="157"/>
      <c r="I46" s="156"/>
      <c r="J46" s="166">
        <f t="shared" ref="J46:AA46" si="12">J47+J48+J49+J50</f>
        <v>0</v>
      </c>
      <c r="K46" s="166">
        <f t="shared" si="12"/>
        <v>0</v>
      </c>
      <c r="L46" s="166">
        <f t="shared" si="12"/>
        <v>0</v>
      </c>
      <c r="M46" s="166">
        <f t="shared" si="12"/>
        <v>0</v>
      </c>
      <c r="N46" s="166">
        <f t="shared" si="12"/>
        <v>0</v>
      </c>
      <c r="O46" s="166">
        <f t="shared" si="12"/>
        <v>0</v>
      </c>
      <c r="P46" s="166">
        <f t="shared" si="12"/>
        <v>0</v>
      </c>
      <c r="Q46" s="166">
        <f t="shared" si="12"/>
        <v>0</v>
      </c>
      <c r="R46" s="166">
        <f t="shared" si="12"/>
        <v>0</v>
      </c>
      <c r="S46" s="166">
        <f t="shared" si="12"/>
        <v>0</v>
      </c>
      <c r="T46" s="166">
        <f t="shared" si="12"/>
        <v>0</v>
      </c>
      <c r="U46" s="166">
        <f t="shared" si="12"/>
        <v>0</v>
      </c>
      <c r="V46" s="166">
        <f t="shared" si="12"/>
        <v>0</v>
      </c>
      <c r="W46" s="166">
        <f t="shared" si="12"/>
        <v>0</v>
      </c>
      <c r="X46" s="166">
        <f t="shared" si="12"/>
        <v>0</v>
      </c>
      <c r="Y46" s="166">
        <f t="shared" si="12"/>
        <v>0</v>
      </c>
      <c r="Z46" s="166">
        <f t="shared" si="12"/>
        <v>0</v>
      </c>
      <c r="AA46" s="166">
        <f t="shared" si="12"/>
        <v>0</v>
      </c>
      <c r="AB46" s="166"/>
      <c r="AC46" s="166">
        <f>AC47+AC48+AC49+AC50</f>
        <v>0</v>
      </c>
      <c r="AD46" s="166">
        <f>AD47+AD48+AD49+AD50</f>
        <v>0</v>
      </c>
      <c r="AE46" s="170"/>
      <c r="AF46" s="170"/>
      <c r="AG46" s="175"/>
      <c r="AH46" s="175"/>
      <c r="AI46" s="176"/>
      <c r="AJ46" s="177"/>
      <c r="AK46" s="175"/>
      <c r="AL46" s="175"/>
      <c r="AM46" s="175"/>
      <c r="AN46" s="163"/>
      <c r="AO46" s="178"/>
      <c r="AP46" s="163"/>
      <c r="AQ46" s="178"/>
      <c r="AR46" s="178"/>
      <c r="AS46" s="178"/>
      <c r="AT46" s="178"/>
      <c r="AU46" s="178"/>
      <c r="AV46" s="178"/>
    </row>
    <row r="47" s="3" customFormat="1" ht="18" customHeight="1" spans="1:48">
      <c r="A47" s="155"/>
      <c r="B47" s="156" t="s">
        <v>476</v>
      </c>
      <c r="C47" s="156"/>
      <c r="D47" s="156"/>
      <c r="E47" s="157"/>
      <c r="F47" s="156"/>
      <c r="G47" s="156"/>
      <c r="H47" s="157"/>
      <c r="I47" s="156"/>
      <c r="J47" s="166">
        <v>0</v>
      </c>
      <c r="K47" s="166">
        <v>0</v>
      </c>
      <c r="L47" s="166">
        <v>0</v>
      </c>
      <c r="M47" s="166">
        <v>0</v>
      </c>
      <c r="N47" s="166">
        <v>0</v>
      </c>
      <c r="O47" s="166">
        <v>0</v>
      </c>
      <c r="P47" s="166">
        <v>0</v>
      </c>
      <c r="Q47" s="166">
        <v>0</v>
      </c>
      <c r="R47" s="166">
        <v>0</v>
      </c>
      <c r="S47" s="166">
        <v>0</v>
      </c>
      <c r="T47" s="166">
        <v>0</v>
      </c>
      <c r="U47" s="166">
        <v>0</v>
      </c>
      <c r="V47" s="166">
        <v>0</v>
      </c>
      <c r="W47" s="166">
        <v>0</v>
      </c>
      <c r="X47" s="166">
        <v>0</v>
      </c>
      <c r="Y47" s="166">
        <v>0</v>
      </c>
      <c r="Z47" s="166">
        <v>0</v>
      </c>
      <c r="AA47" s="166">
        <v>0</v>
      </c>
      <c r="AB47" s="166"/>
      <c r="AC47" s="166">
        <v>0</v>
      </c>
      <c r="AD47" s="166">
        <v>0</v>
      </c>
      <c r="AE47" s="170"/>
      <c r="AF47" s="170"/>
      <c r="AG47" s="175"/>
      <c r="AH47" s="175"/>
      <c r="AI47" s="176"/>
      <c r="AJ47" s="177"/>
      <c r="AK47" s="175"/>
      <c r="AL47" s="175"/>
      <c r="AM47" s="175"/>
      <c r="AN47" s="163"/>
      <c r="AO47" s="178"/>
      <c r="AP47" s="163"/>
      <c r="AQ47" s="178"/>
      <c r="AR47" s="178"/>
      <c r="AS47" s="178"/>
      <c r="AT47" s="178"/>
      <c r="AU47" s="178"/>
      <c r="AV47" s="178"/>
    </row>
    <row r="48" s="3" customFormat="1" ht="18" customHeight="1" spans="1:48">
      <c r="A48" s="155"/>
      <c r="B48" s="156" t="s">
        <v>477</v>
      </c>
      <c r="C48" s="156"/>
      <c r="D48" s="156"/>
      <c r="E48" s="157"/>
      <c r="F48" s="156"/>
      <c r="G48" s="156"/>
      <c r="H48" s="157"/>
      <c r="I48" s="156"/>
      <c r="J48" s="166">
        <v>0</v>
      </c>
      <c r="K48" s="166">
        <v>0</v>
      </c>
      <c r="L48" s="166">
        <v>0</v>
      </c>
      <c r="M48" s="166">
        <v>0</v>
      </c>
      <c r="N48" s="166">
        <v>0</v>
      </c>
      <c r="O48" s="166">
        <v>0</v>
      </c>
      <c r="P48" s="166">
        <v>0</v>
      </c>
      <c r="Q48" s="166">
        <v>0</v>
      </c>
      <c r="R48" s="166">
        <v>0</v>
      </c>
      <c r="S48" s="166">
        <v>0</v>
      </c>
      <c r="T48" s="166">
        <v>0</v>
      </c>
      <c r="U48" s="166">
        <v>0</v>
      </c>
      <c r="V48" s="166">
        <v>0</v>
      </c>
      <c r="W48" s="166">
        <v>0</v>
      </c>
      <c r="X48" s="166">
        <v>0</v>
      </c>
      <c r="Y48" s="166">
        <v>0</v>
      </c>
      <c r="Z48" s="166">
        <v>0</v>
      </c>
      <c r="AA48" s="166">
        <v>0</v>
      </c>
      <c r="AB48" s="166"/>
      <c r="AC48" s="166">
        <v>0</v>
      </c>
      <c r="AD48" s="166">
        <v>0</v>
      </c>
      <c r="AE48" s="170"/>
      <c r="AF48" s="170"/>
      <c r="AG48" s="175"/>
      <c r="AH48" s="175"/>
      <c r="AI48" s="176"/>
      <c r="AJ48" s="177"/>
      <c r="AK48" s="175"/>
      <c r="AL48" s="175"/>
      <c r="AM48" s="175"/>
      <c r="AN48" s="163"/>
      <c r="AO48" s="178"/>
      <c r="AP48" s="163"/>
      <c r="AQ48" s="178"/>
      <c r="AR48" s="178"/>
      <c r="AS48" s="178"/>
      <c r="AT48" s="178"/>
      <c r="AU48" s="178"/>
      <c r="AV48" s="178"/>
    </row>
    <row r="49" s="3" customFormat="1" ht="18" customHeight="1" spans="1:48">
      <c r="A49" s="155"/>
      <c r="B49" s="156" t="s">
        <v>478</v>
      </c>
      <c r="C49" s="156"/>
      <c r="D49" s="156"/>
      <c r="E49" s="157"/>
      <c r="F49" s="156"/>
      <c r="G49" s="156"/>
      <c r="H49" s="157"/>
      <c r="I49" s="156"/>
      <c r="J49" s="166">
        <v>0</v>
      </c>
      <c r="K49" s="166">
        <v>0</v>
      </c>
      <c r="L49" s="166">
        <v>0</v>
      </c>
      <c r="M49" s="166">
        <v>0</v>
      </c>
      <c r="N49" s="166">
        <v>0</v>
      </c>
      <c r="O49" s="166">
        <v>0</v>
      </c>
      <c r="P49" s="166">
        <v>0</v>
      </c>
      <c r="Q49" s="166">
        <v>0</v>
      </c>
      <c r="R49" s="166">
        <v>0</v>
      </c>
      <c r="S49" s="166">
        <v>0</v>
      </c>
      <c r="T49" s="166">
        <v>0</v>
      </c>
      <c r="U49" s="166">
        <v>0</v>
      </c>
      <c r="V49" s="166">
        <v>0</v>
      </c>
      <c r="W49" s="166">
        <v>0</v>
      </c>
      <c r="X49" s="166">
        <v>0</v>
      </c>
      <c r="Y49" s="166">
        <v>0</v>
      </c>
      <c r="Z49" s="166">
        <v>0</v>
      </c>
      <c r="AA49" s="166">
        <v>0</v>
      </c>
      <c r="AB49" s="166"/>
      <c r="AC49" s="166">
        <v>0</v>
      </c>
      <c r="AD49" s="166">
        <v>0</v>
      </c>
      <c r="AE49" s="170"/>
      <c r="AF49" s="170"/>
      <c r="AG49" s="175"/>
      <c r="AH49" s="175"/>
      <c r="AI49" s="176"/>
      <c r="AJ49" s="177"/>
      <c r="AK49" s="175"/>
      <c r="AL49" s="175"/>
      <c r="AM49" s="175"/>
      <c r="AN49" s="163"/>
      <c r="AO49" s="178"/>
      <c r="AP49" s="163"/>
      <c r="AQ49" s="178"/>
      <c r="AR49" s="178"/>
      <c r="AS49" s="178"/>
      <c r="AT49" s="178"/>
      <c r="AU49" s="178"/>
      <c r="AV49" s="178"/>
    </row>
    <row r="50" s="3" customFormat="1" ht="18" customHeight="1" spans="1:48">
      <c r="A50" s="155"/>
      <c r="B50" s="156" t="s">
        <v>479</v>
      </c>
      <c r="C50" s="156"/>
      <c r="D50" s="156"/>
      <c r="E50" s="157"/>
      <c r="F50" s="156"/>
      <c r="G50" s="156"/>
      <c r="H50" s="157"/>
      <c r="I50" s="156"/>
      <c r="J50" s="166">
        <v>0</v>
      </c>
      <c r="K50" s="166">
        <v>0</v>
      </c>
      <c r="L50" s="166">
        <v>0</v>
      </c>
      <c r="M50" s="166">
        <v>0</v>
      </c>
      <c r="N50" s="166">
        <v>0</v>
      </c>
      <c r="O50" s="166">
        <v>0</v>
      </c>
      <c r="P50" s="166">
        <v>0</v>
      </c>
      <c r="Q50" s="166">
        <v>0</v>
      </c>
      <c r="R50" s="166">
        <v>0</v>
      </c>
      <c r="S50" s="166">
        <v>0</v>
      </c>
      <c r="T50" s="166">
        <v>0</v>
      </c>
      <c r="U50" s="166">
        <v>0</v>
      </c>
      <c r="V50" s="166">
        <v>0</v>
      </c>
      <c r="W50" s="166">
        <v>0</v>
      </c>
      <c r="X50" s="166">
        <v>0</v>
      </c>
      <c r="Y50" s="166">
        <v>0</v>
      </c>
      <c r="Z50" s="166">
        <v>0</v>
      </c>
      <c r="AA50" s="166">
        <v>0</v>
      </c>
      <c r="AB50" s="166"/>
      <c r="AC50" s="166">
        <v>0</v>
      </c>
      <c r="AD50" s="166">
        <v>0</v>
      </c>
      <c r="AE50" s="170"/>
      <c r="AF50" s="170"/>
      <c r="AG50" s="175"/>
      <c r="AH50" s="175"/>
      <c r="AI50" s="176"/>
      <c r="AJ50" s="177"/>
      <c r="AK50" s="175"/>
      <c r="AL50" s="175"/>
      <c r="AM50" s="175"/>
      <c r="AN50" s="163"/>
      <c r="AO50" s="178"/>
      <c r="AP50" s="163"/>
      <c r="AQ50" s="178"/>
      <c r="AR50" s="178"/>
      <c r="AS50" s="178"/>
      <c r="AT50" s="178"/>
      <c r="AU50" s="178"/>
      <c r="AV50" s="178"/>
    </row>
    <row r="51" s="3" customFormat="1" ht="18" customHeight="1" spans="1:48">
      <c r="A51" s="155"/>
      <c r="B51" s="156" t="s">
        <v>480</v>
      </c>
      <c r="C51" s="156"/>
      <c r="D51" s="156"/>
      <c r="E51" s="157"/>
      <c r="F51" s="156"/>
      <c r="G51" s="156"/>
      <c r="H51" s="157"/>
      <c r="I51" s="156"/>
      <c r="J51" s="166">
        <f t="shared" ref="J51:AA51" si="13">J52+J54+J55+J56</f>
        <v>1</v>
      </c>
      <c r="K51" s="166">
        <f t="shared" si="13"/>
        <v>0</v>
      </c>
      <c r="L51" s="166">
        <f t="shared" si="13"/>
        <v>0</v>
      </c>
      <c r="M51" s="166">
        <f t="shared" si="13"/>
        <v>0</v>
      </c>
      <c r="N51" s="166">
        <f t="shared" si="13"/>
        <v>0</v>
      </c>
      <c r="O51" s="166">
        <f t="shared" si="13"/>
        <v>0</v>
      </c>
      <c r="P51" s="166">
        <f t="shared" si="13"/>
        <v>0</v>
      </c>
      <c r="Q51" s="166">
        <f t="shared" si="13"/>
        <v>0</v>
      </c>
      <c r="R51" s="166">
        <f t="shared" si="13"/>
        <v>12796</v>
      </c>
      <c r="S51" s="166">
        <f t="shared" si="13"/>
        <v>0</v>
      </c>
      <c r="T51" s="166">
        <f t="shared" si="13"/>
        <v>0</v>
      </c>
      <c r="U51" s="166">
        <f t="shared" si="13"/>
        <v>100</v>
      </c>
      <c r="V51" s="166">
        <f t="shared" si="13"/>
        <v>0</v>
      </c>
      <c r="W51" s="166">
        <f t="shared" si="13"/>
        <v>0</v>
      </c>
      <c r="X51" s="166">
        <f t="shared" si="13"/>
        <v>0</v>
      </c>
      <c r="Y51" s="166">
        <f t="shared" si="13"/>
        <v>0</v>
      </c>
      <c r="Z51" s="166">
        <f t="shared" si="13"/>
        <v>100</v>
      </c>
      <c r="AA51" s="166">
        <f t="shared" si="13"/>
        <v>0</v>
      </c>
      <c r="AB51" s="166"/>
      <c r="AC51" s="166">
        <f>AC52+AC54+AC55+AC56</f>
        <v>3656</v>
      </c>
      <c r="AD51" s="166">
        <f>AD52+AD54+AD55+AD56</f>
        <v>3656</v>
      </c>
      <c r="AE51" s="170"/>
      <c r="AF51" s="170"/>
      <c r="AG51" s="175"/>
      <c r="AH51" s="175"/>
      <c r="AI51" s="176"/>
      <c r="AJ51" s="177"/>
      <c r="AK51" s="175"/>
      <c r="AL51" s="175"/>
      <c r="AM51" s="175"/>
      <c r="AN51" s="163"/>
      <c r="AO51" s="178"/>
      <c r="AP51" s="163"/>
      <c r="AQ51" s="178"/>
      <c r="AR51" s="178"/>
      <c r="AS51" s="178"/>
      <c r="AT51" s="178"/>
      <c r="AU51" s="178"/>
      <c r="AV51" s="178"/>
    </row>
    <row r="52" s="3" customFormat="1" ht="18" customHeight="1" spans="1:48">
      <c r="A52" s="155"/>
      <c r="B52" s="156" t="s">
        <v>481</v>
      </c>
      <c r="C52" s="156"/>
      <c r="D52" s="156"/>
      <c r="E52" s="157"/>
      <c r="F52" s="156"/>
      <c r="G52" s="156"/>
      <c r="H52" s="157"/>
      <c r="I52" s="156"/>
      <c r="J52" s="166">
        <f t="shared" ref="J52:AA52" si="14">SUM(J53)</f>
        <v>1</v>
      </c>
      <c r="K52" s="166">
        <f t="shared" si="14"/>
        <v>0</v>
      </c>
      <c r="L52" s="166">
        <f t="shared" si="14"/>
        <v>0</v>
      </c>
      <c r="M52" s="166">
        <f t="shared" si="14"/>
        <v>0</v>
      </c>
      <c r="N52" s="166">
        <f t="shared" si="14"/>
        <v>0</v>
      </c>
      <c r="O52" s="166">
        <f t="shared" si="14"/>
        <v>0</v>
      </c>
      <c r="P52" s="166">
        <f t="shared" si="14"/>
        <v>0</v>
      </c>
      <c r="Q52" s="166">
        <f t="shared" si="14"/>
        <v>0</v>
      </c>
      <c r="R52" s="166">
        <f t="shared" si="14"/>
        <v>12796</v>
      </c>
      <c r="S52" s="166">
        <f t="shared" si="14"/>
        <v>0</v>
      </c>
      <c r="T52" s="166">
        <f t="shared" si="14"/>
        <v>0</v>
      </c>
      <c r="U52" s="166">
        <f t="shared" si="14"/>
        <v>100</v>
      </c>
      <c r="V52" s="166">
        <f t="shared" si="14"/>
        <v>0</v>
      </c>
      <c r="W52" s="166">
        <f t="shared" si="14"/>
        <v>0</v>
      </c>
      <c r="X52" s="166">
        <f t="shared" si="14"/>
        <v>0</v>
      </c>
      <c r="Y52" s="166">
        <f t="shared" si="14"/>
        <v>0</v>
      </c>
      <c r="Z52" s="166">
        <f t="shared" si="14"/>
        <v>100</v>
      </c>
      <c r="AA52" s="166">
        <f t="shared" si="14"/>
        <v>0</v>
      </c>
      <c r="AB52" s="166"/>
      <c r="AC52" s="166">
        <f>SUM(AC53)</f>
        <v>3656</v>
      </c>
      <c r="AD52" s="166">
        <f>SUM(AD53)</f>
        <v>3656</v>
      </c>
      <c r="AE52" s="170"/>
      <c r="AF52" s="170"/>
      <c r="AG52" s="175"/>
      <c r="AH52" s="175"/>
      <c r="AI52" s="176"/>
      <c r="AJ52" s="177"/>
      <c r="AK52" s="175"/>
      <c r="AL52" s="175"/>
      <c r="AM52" s="175"/>
      <c r="AN52" s="163"/>
      <c r="AO52" s="178"/>
      <c r="AP52" s="163"/>
      <c r="AQ52" s="178"/>
      <c r="AR52" s="178"/>
      <c r="AS52" s="178"/>
      <c r="AT52" s="178"/>
      <c r="AU52" s="178"/>
      <c r="AV52" s="178"/>
    </row>
    <row r="53" s="1" customFormat="1" ht="158" customHeight="1" spans="1:49">
      <c r="A53" s="21">
        <v>25</v>
      </c>
      <c r="B53" s="20" t="s">
        <v>482</v>
      </c>
      <c r="C53" s="20">
        <v>2022</v>
      </c>
      <c r="D53" s="21" t="s">
        <v>483</v>
      </c>
      <c r="E53" s="21" t="s">
        <v>484</v>
      </c>
      <c r="F53" s="21" t="s">
        <v>45</v>
      </c>
      <c r="G53" s="21" t="s">
        <v>1160</v>
      </c>
      <c r="H53" s="21" t="s">
        <v>485</v>
      </c>
      <c r="I53" s="33" t="s">
        <v>1505</v>
      </c>
      <c r="J53" s="21">
        <v>1</v>
      </c>
      <c r="K53" s="21"/>
      <c r="L53" s="21"/>
      <c r="M53" s="21"/>
      <c r="N53" s="21"/>
      <c r="O53" s="21"/>
      <c r="P53" s="21"/>
      <c r="Q53" s="21"/>
      <c r="R53" s="22">
        <v>12796</v>
      </c>
      <c r="S53" s="21" t="s">
        <v>489</v>
      </c>
      <c r="T53" s="21" t="s">
        <v>490</v>
      </c>
      <c r="U53" s="44">
        <v>100</v>
      </c>
      <c r="V53" s="44">
        <v>0</v>
      </c>
      <c r="W53" s="44">
        <v>0</v>
      </c>
      <c r="X53" s="44">
        <v>0</v>
      </c>
      <c r="Y53" s="44">
        <v>0</v>
      </c>
      <c r="Z53" s="44">
        <v>100</v>
      </c>
      <c r="AA53" s="44">
        <v>0</v>
      </c>
      <c r="AB53" s="44"/>
      <c r="AC53" s="50">
        <v>3656</v>
      </c>
      <c r="AD53" s="50">
        <v>3656</v>
      </c>
      <c r="AE53" s="33" t="s">
        <v>487</v>
      </c>
      <c r="AF53" s="33" t="s">
        <v>488</v>
      </c>
      <c r="AG53" s="21" t="s">
        <v>489</v>
      </c>
      <c r="AH53" s="21" t="s">
        <v>490</v>
      </c>
      <c r="AI53" s="58" t="s">
        <v>491</v>
      </c>
      <c r="AJ53" s="21" t="s">
        <v>492</v>
      </c>
      <c r="AK53" s="21" t="s">
        <v>1073</v>
      </c>
      <c r="AL53" s="21" t="s">
        <v>55</v>
      </c>
      <c r="AM53" s="21"/>
      <c r="AN53" s="21" t="s">
        <v>56</v>
      </c>
      <c r="AO53" s="21" t="s">
        <v>1078</v>
      </c>
      <c r="AP53" s="21"/>
      <c r="AQ53" s="20" t="s">
        <v>1079</v>
      </c>
      <c r="AR53" s="20" t="s">
        <v>1079</v>
      </c>
      <c r="AS53" s="20" t="s">
        <v>1079</v>
      </c>
      <c r="AT53" s="152" t="s">
        <v>1135</v>
      </c>
      <c r="AU53" s="152" t="str">
        <f>AI53</f>
        <v>财政局、农业农业村局、邮储银行</v>
      </c>
      <c r="AV53" s="128"/>
      <c r="AW53" s="1" t="s">
        <v>1135</v>
      </c>
    </row>
    <row r="54" s="3" customFormat="1" ht="18" customHeight="1" spans="1:48">
      <c r="A54" s="155"/>
      <c r="B54" s="156" t="s">
        <v>493</v>
      </c>
      <c r="C54" s="156"/>
      <c r="D54" s="156"/>
      <c r="E54" s="157"/>
      <c r="F54" s="156"/>
      <c r="G54" s="156"/>
      <c r="H54" s="157"/>
      <c r="I54" s="156"/>
      <c r="J54" s="166">
        <v>0</v>
      </c>
      <c r="K54" s="166">
        <v>0</v>
      </c>
      <c r="L54" s="166">
        <v>0</v>
      </c>
      <c r="M54" s="166">
        <v>0</v>
      </c>
      <c r="N54" s="166">
        <v>0</v>
      </c>
      <c r="O54" s="166">
        <v>0</v>
      </c>
      <c r="P54" s="166">
        <v>0</v>
      </c>
      <c r="Q54" s="166">
        <v>0</v>
      </c>
      <c r="R54" s="166">
        <v>0</v>
      </c>
      <c r="S54" s="166">
        <v>0</v>
      </c>
      <c r="T54" s="166">
        <v>0</v>
      </c>
      <c r="U54" s="166">
        <v>0</v>
      </c>
      <c r="V54" s="166">
        <v>0</v>
      </c>
      <c r="W54" s="166">
        <v>0</v>
      </c>
      <c r="X54" s="166">
        <v>0</v>
      </c>
      <c r="Y54" s="166">
        <v>0</v>
      </c>
      <c r="Z54" s="166">
        <v>0</v>
      </c>
      <c r="AA54" s="166">
        <v>0</v>
      </c>
      <c r="AB54" s="166"/>
      <c r="AC54" s="166">
        <v>0</v>
      </c>
      <c r="AD54" s="166">
        <v>0</v>
      </c>
      <c r="AE54" s="170"/>
      <c r="AF54" s="170"/>
      <c r="AG54" s="175"/>
      <c r="AH54" s="175"/>
      <c r="AI54" s="176"/>
      <c r="AJ54" s="177"/>
      <c r="AK54" s="175"/>
      <c r="AL54" s="175"/>
      <c r="AM54" s="175"/>
      <c r="AN54" s="163"/>
      <c r="AO54" s="178"/>
      <c r="AP54" s="163"/>
      <c r="AQ54" s="178"/>
      <c r="AR54" s="178"/>
      <c r="AS54" s="178"/>
      <c r="AT54" s="178"/>
      <c r="AU54" s="178"/>
      <c r="AV54" s="178"/>
    </row>
    <row r="55" s="3" customFormat="1" ht="18" customHeight="1" spans="1:48">
      <c r="A55" s="155"/>
      <c r="B55" s="156" t="s">
        <v>494</v>
      </c>
      <c r="C55" s="156"/>
      <c r="D55" s="156"/>
      <c r="E55" s="157"/>
      <c r="F55" s="156"/>
      <c r="G55" s="156"/>
      <c r="H55" s="157"/>
      <c r="I55" s="156"/>
      <c r="J55" s="166">
        <v>0</v>
      </c>
      <c r="K55" s="166">
        <v>0</v>
      </c>
      <c r="L55" s="166">
        <v>0</v>
      </c>
      <c r="M55" s="166">
        <v>0</v>
      </c>
      <c r="N55" s="166">
        <v>0</v>
      </c>
      <c r="O55" s="166">
        <v>0</v>
      </c>
      <c r="P55" s="166">
        <v>0</v>
      </c>
      <c r="Q55" s="166">
        <v>0</v>
      </c>
      <c r="R55" s="166">
        <v>0</v>
      </c>
      <c r="S55" s="166">
        <v>0</v>
      </c>
      <c r="T55" s="166">
        <v>0</v>
      </c>
      <c r="U55" s="166">
        <v>0</v>
      </c>
      <c r="V55" s="166">
        <v>0</v>
      </c>
      <c r="W55" s="166">
        <v>0</v>
      </c>
      <c r="X55" s="166">
        <v>0</v>
      </c>
      <c r="Y55" s="166">
        <v>0</v>
      </c>
      <c r="Z55" s="166">
        <v>0</v>
      </c>
      <c r="AA55" s="166">
        <v>0</v>
      </c>
      <c r="AB55" s="166"/>
      <c r="AC55" s="166">
        <v>0</v>
      </c>
      <c r="AD55" s="166">
        <v>0</v>
      </c>
      <c r="AE55" s="170"/>
      <c r="AF55" s="170"/>
      <c r="AG55" s="175"/>
      <c r="AH55" s="175"/>
      <c r="AI55" s="176"/>
      <c r="AJ55" s="177"/>
      <c r="AK55" s="175"/>
      <c r="AL55" s="175"/>
      <c r="AM55" s="175"/>
      <c r="AN55" s="163"/>
      <c r="AO55" s="178"/>
      <c r="AP55" s="163"/>
      <c r="AQ55" s="178"/>
      <c r="AR55" s="178"/>
      <c r="AS55" s="178"/>
      <c r="AT55" s="178"/>
      <c r="AU55" s="178"/>
      <c r="AV55" s="178"/>
    </row>
    <row r="56" s="3" customFormat="1" ht="18" customHeight="1" spans="1:48">
      <c r="A56" s="155"/>
      <c r="B56" s="156" t="s">
        <v>495</v>
      </c>
      <c r="C56" s="156"/>
      <c r="D56" s="156"/>
      <c r="E56" s="157"/>
      <c r="F56" s="156"/>
      <c r="G56" s="156"/>
      <c r="H56" s="157"/>
      <c r="I56" s="156"/>
      <c r="J56" s="166">
        <v>0</v>
      </c>
      <c r="K56" s="166">
        <v>0</v>
      </c>
      <c r="L56" s="166">
        <v>0</v>
      </c>
      <c r="M56" s="166">
        <v>0</v>
      </c>
      <c r="N56" s="166">
        <v>0</v>
      </c>
      <c r="O56" s="166">
        <v>0</v>
      </c>
      <c r="P56" s="166">
        <v>0</v>
      </c>
      <c r="Q56" s="166">
        <v>0</v>
      </c>
      <c r="R56" s="166">
        <v>0</v>
      </c>
      <c r="S56" s="166">
        <v>0</v>
      </c>
      <c r="T56" s="166">
        <v>0</v>
      </c>
      <c r="U56" s="166">
        <v>0</v>
      </c>
      <c r="V56" s="166">
        <v>0</v>
      </c>
      <c r="W56" s="166">
        <v>0</v>
      </c>
      <c r="X56" s="166">
        <v>0</v>
      </c>
      <c r="Y56" s="166">
        <v>0</v>
      </c>
      <c r="Z56" s="166">
        <v>0</v>
      </c>
      <c r="AA56" s="166">
        <v>0</v>
      </c>
      <c r="AB56" s="166"/>
      <c r="AC56" s="166">
        <v>0</v>
      </c>
      <c r="AD56" s="166">
        <v>0</v>
      </c>
      <c r="AE56" s="170"/>
      <c r="AF56" s="170"/>
      <c r="AG56" s="175"/>
      <c r="AH56" s="175"/>
      <c r="AI56" s="176"/>
      <c r="AJ56" s="177"/>
      <c r="AK56" s="175"/>
      <c r="AL56" s="175"/>
      <c r="AM56" s="175"/>
      <c r="AN56" s="163"/>
      <c r="AO56" s="178"/>
      <c r="AP56" s="163"/>
      <c r="AQ56" s="178"/>
      <c r="AR56" s="178"/>
      <c r="AS56" s="178"/>
      <c r="AT56" s="178"/>
      <c r="AU56" s="178"/>
      <c r="AV56" s="178"/>
    </row>
    <row r="57" s="3" customFormat="1" ht="18" customHeight="1" spans="1:48">
      <c r="A57" s="155"/>
      <c r="B57" s="156" t="s">
        <v>496</v>
      </c>
      <c r="C57" s="156"/>
      <c r="D57" s="156"/>
      <c r="E57" s="157"/>
      <c r="F57" s="156"/>
      <c r="G57" s="156"/>
      <c r="H57" s="157"/>
      <c r="I57" s="156"/>
      <c r="J57" s="166">
        <f t="shared" ref="J57:AA57" si="15">J58+J59</f>
        <v>0</v>
      </c>
      <c r="K57" s="166">
        <f t="shared" si="15"/>
        <v>0</v>
      </c>
      <c r="L57" s="166">
        <f t="shared" si="15"/>
        <v>0</v>
      </c>
      <c r="M57" s="166">
        <f t="shared" si="15"/>
        <v>0</v>
      </c>
      <c r="N57" s="166">
        <f t="shared" si="15"/>
        <v>0</v>
      </c>
      <c r="O57" s="166">
        <f t="shared" si="15"/>
        <v>0</v>
      </c>
      <c r="P57" s="166">
        <f t="shared" si="15"/>
        <v>0</v>
      </c>
      <c r="Q57" s="166">
        <f t="shared" si="15"/>
        <v>0</v>
      </c>
      <c r="R57" s="166">
        <f t="shared" si="15"/>
        <v>0</v>
      </c>
      <c r="S57" s="166">
        <f t="shared" si="15"/>
        <v>0</v>
      </c>
      <c r="T57" s="166">
        <f t="shared" si="15"/>
        <v>0</v>
      </c>
      <c r="U57" s="166">
        <f t="shared" si="15"/>
        <v>0</v>
      </c>
      <c r="V57" s="166">
        <f t="shared" si="15"/>
        <v>0</v>
      </c>
      <c r="W57" s="166">
        <f t="shared" si="15"/>
        <v>0</v>
      </c>
      <c r="X57" s="166">
        <f t="shared" si="15"/>
        <v>0</v>
      </c>
      <c r="Y57" s="166">
        <f t="shared" si="15"/>
        <v>0</v>
      </c>
      <c r="Z57" s="166">
        <f t="shared" si="15"/>
        <v>0</v>
      </c>
      <c r="AA57" s="166">
        <f t="shared" si="15"/>
        <v>0</v>
      </c>
      <c r="AB57" s="166"/>
      <c r="AC57" s="166">
        <f>AC58+AC59</f>
        <v>0</v>
      </c>
      <c r="AD57" s="166">
        <f>AD58+AD59</f>
        <v>0</v>
      </c>
      <c r="AE57" s="170"/>
      <c r="AF57" s="170"/>
      <c r="AG57" s="175"/>
      <c r="AH57" s="175"/>
      <c r="AI57" s="176"/>
      <c r="AJ57" s="177"/>
      <c r="AK57" s="175"/>
      <c r="AL57" s="175"/>
      <c r="AM57" s="175"/>
      <c r="AN57" s="163"/>
      <c r="AO57" s="178"/>
      <c r="AP57" s="163"/>
      <c r="AQ57" s="178"/>
      <c r="AR57" s="178"/>
      <c r="AS57" s="178"/>
      <c r="AT57" s="178"/>
      <c r="AU57" s="178"/>
      <c r="AV57" s="178"/>
    </row>
    <row r="58" s="3" customFormat="1" ht="18" customHeight="1" spans="1:48">
      <c r="A58" s="155"/>
      <c r="B58" s="156" t="s">
        <v>497</v>
      </c>
      <c r="C58" s="156"/>
      <c r="D58" s="156"/>
      <c r="E58" s="157"/>
      <c r="F58" s="156"/>
      <c r="G58" s="156"/>
      <c r="H58" s="157"/>
      <c r="I58" s="156"/>
      <c r="J58" s="166">
        <v>0</v>
      </c>
      <c r="K58" s="166">
        <v>0</v>
      </c>
      <c r="L58" s="166">
        <v>0</v>
      </c>
      <c r="M58" s="166">
        <v>0</v>
      </c>
      <c r="N58" s="166">
        <v>0</v>
      </c>
      <c r="O58" s="166">
        <v>0</v>
      </c>
      <c r="P58" s="166">
        <v>0</v>
      </c>
      <c r="Q58" s="166">
        <v>0</v>
      </c>
      <c r="R58" s="166">
        <v>0</v>
      </c>
      <c r="S58" s="166">
        <v>0</v>
      </c>
      <c r="T58" s="166">
        <v>0</v>
      </c>
      <c r="U58" s="166">
        <v>0</v>
      </c>
      <c r="V58" s="166">
        <v>0</v>
      </c>
      <c r="W58" s="166">
        <v>0</v>
      </c>
      <c r="X58" s="166">
        <v>0</v>
      </c>
      <c r="Y58" s="166">
        <v>0</v>
      </c>
      <c r="Z58" s="166">
        <v>0</v>
      </c>
      <c r="AA58" s="166">
        <v>0</v>
      </c>
      <c r="AB58" s="166"/>
      <c r="AC58" s="166">
        <v>0</v>
      </c>
      <c r="AD58" s="166">
        <v>0</v>
      </c>
      <c r="AE58" s="170"/>
      <c r="AF58" s="170"/>
      <c r="AG58" s="175"/>
      <c r="AH58" s="175"/>
      <c r="AI58" s="176"/>
      <c r="AJ58" s="177"/>
      <c r="AK58" s="175"/>
      <c r="AL58" s="175"/>
      <c r="AM58" s="175"/>
      <c r="AN58" s="163"/>
      <c r="AO58" s="178"/>
      <c r="AP58" s="163"/>
      <c r="AQ58" s="178"/>
      <c r="AR58" s="178"/>
      <c r="AS58" s="178"/>
      <c r="AT58" s="178"/>
      <c r="AU58" s="178"/>
      <c r="AV58" s="178"/>
    </row>
    <row r="59" s="3" customFormat="1" ht="18" customHeight="1" spans="1:48">
      <c r="A59" s="155"/>
      <c r="B59" s="156" t="s">
        <v>498</v>
      </c>
      <c r="C59" s="156"/>
      <c r="D59" s="156"/>
      <c r="E59" s="157"/>
      <c r="F59" s="156"/>
      <c r="G59" s="156"/>
      <c r="H59" s="157"/>
      <c r="I59" s="156"/>
      <c r="J59" s="166">
        <v>0</v>
      </c>
      <c r="K59" s="166">
        <v>0</v>
      </c>
      <c r="L59" s="166">
        <v>0</v>
      </c>
      <c r="M59" s="166">
        <v>0</v>
      </c>
      <c r="N59" s="166">
        <v>0</v>
      </c>
      <c r="O59" s="166">
        <v>0</v>
      </c>
      <c r="P59" s="166">
        <v>0</v>
      </c>
      <c r="Q59" s="166">
        <v>0</v>
      </c>
      <c r="R59" s="166">
        <v>0</v>
      </c>
      <c r="S59" s="166">
        <v>0</v>
      </c>
      <c r="T59" s="166">
        <v>0</v>
      </c>
      <c r="U59" s="166">
        <v>0</v>
      </c>
      <c r="V59" s="166">
        <v>0</v>
      </c>
      <c r="W59" s="166">
        <v>0</v>
      </c>
      <c r="X59" s="166">
        <v>0</v>
      </c>
      <c r="Y59" s="166">
        <v>0</v>
      </c>
      <c r="Z59" s="166">
        <v>0</v>
      </c>
      <c r="AA59" s="166">
        <v>0</v>
      </c>
      <c r="AB59" s="166"/>
      <c r="AC59" s="166">
        <v>0</v>
      </c>
      <c r="AD59" s="166">
        <v>0</v>
      </c>
      <c r="AE59" s="170"/>
      <c r="AF59" s="170"/>
      <c r="AG59" s="175"/>
      <c r="AH59" s="175"/>
      <c r="AI59" s="176"/>
      <c r="AJ59" s="177"/>
      <c r="AK59" s="175"/>
      <c r="AL59" s="175"/>
      <c r="AM59" s="175"/>
      <c r="AN59" s="163"/>
      <c r="AO59" s="178"/>
      <c r="AP59" s="163"/>
      <c r="AQ59" s="178"/>
      <c r="AR59" s="178"/>
      <c r="AS59" s="178"/>
      <c r="AT59" s="178"/>
      <c r="AU59" s="178"/>
      <c r="AV59" s="178"/>
    </row>
    <row r="60" s="3" customFormat="1" ht="18" customHeight="1" spans="1:48">
      <c r="A60" s="155"/>
      <c r="B60" s="190" t="s">
        <v>499</v>
      </c>
      <c r="C60" s="190"/>
      <c r="D60" s="191"/>
      <c r="E60" s="191"/>
      <c r="F60" s="190"/>
      <c r="G60" s="191"/>
      <c r="H60" s="191"/>
      <c r="I60" s="190"/>
      <c r="J60" s="166">
        <f t="shared" ref="J60:AA60" si="16">J61+J64+J69+J72+J76</f>
        <v>0</v>
      </c>
      <c r="K60" s="166">
        <f t="shared" si="16"/>
        <v>1</v>
      </c>
      <c r="L60" s="166">
        <f t="shared" si="16"/>
        <v>0</v>
      </c>
      <c r="M60" s="166">
        <f t="shared" si="16"/>
        <v>0</v>
      </c>
      <c r="N60" s="166">
        <f t="shared" si="16"/>
        <v>0</v>
      </c>
      <c r="O60" s="166">
        <f t="shared" si="16"/>
        <v>0</v>
      </c>
      <c r="P60" s="166">
        <f t="shared" si="16"/>
        <v>0</v>
      </c>
      <c r="Q60" s="166">
        <f t="shared" si="16"/>
        <v>0</v>
      </c>
      <c r="R60" s="166">
        <f t="shared" si="16"/>
        <v>3500</v>
      </c>
      <c r="S60" s="166">
        <f t="shared" si="16"/>
        <v>0</v>
      </c>
      <c r="T60" s="166">
        <f t="shared" si="16"/>
        <v>0</v>
      </c>
      <c r="U60" s="166">
        <f t="shared" si="16"/>
        <v>480</v>
      </c>
      <c r="V60" s="166">
        <f t="shared" si="16"/>
        <v>330</v>
      </c>
      <c r="W60" s="166">
        <f t="shared" si="16"/>
        <v>0</v>
      </c>
      <c r="X60" s="166">
        <f t="shared" si="16"/>
        <v>150</v>
      </c>
      <c r="Y60" s="166">
        <f t="shared" si="16"/>
        <v>0</v>
      </c>
      <c r="Z60" s="166">
        <f t="shared" si="16"/>
        <v>0</v>
      </c>
      <c r="AA60" s="166">
        <f t="shared" si="16"/>
        <v>0</v>
      </c>
      <c r="AB60" s="166"/>
      <c r="AC60" s="166" t="e">
        <f>AC61+AC64+AC69+AC72+AC76</f>
        <v>#REF!</v>
      </c>
      <c r="AD60" s="166" t="e">
        <f>AD61+AD64+AD69+AD72+AD76</f>
        <v>#REF!</v>
      </c>
      <c r="AE60" s="197"/>
      <c r="AF60" s="197"/>
      <c r="AG60" s="166"/>
      <c r="AH60" s="166"/>
      <c r="AI60" s="200"/>
      <c r="AJ60" s="201"/>
      <c r="AK60" s="201"/>
      <c r="AL60" s="201"/>
      <c r="AM60" s="175"/>
      <c r="AN60" s="163"/>
      <c r="AO60" s="178"/>
      <c r="AP60" s="163"/>
      <c r="AQ60" s="178"/>
      <c r="AR60" s="178"/>
      <c r="AS60" s="178"/>
      <c r="AT60" s="178"/>
      <c r="AU60" s="178"/>
      <c r="AV60" s="178"/>
    </row>
    <row r="61" s="3" customFormat="1" ht="18" customHeight="1" spans="1:48">
      <c r="A61" s="155"/>
      <c r="B61" s="190" t="s">
        <v>500</v>
      </c>
      <c r="C61" s="190"/>
      <c r="D61" s="191"/>
      <c r="E61" s="191"/>
      <c r="F61" s="190"/>
      <c r="G61" s="191"/>
      <c r="H61" s="191"/>
      <c r="I61" s="190"/>
      <c r="J61" s="166">
        <f t="shared" ref="J61:AA61" si="17">J62+J63</f>
        <v>0</v>
      </c>
      <c r="K61" s="166">
        <f t="shared" si="17"/>
        <v>0</v>
      </c>
      <c r="L61" s="166">
        <f t="shared" si="17"/>
        <v>0</v>
      </c>
      <c r="M61" s="166">
        <f t="shared" si="17"/>
        <v>0</v>
      </c>
      <c r="N61" s="166">
        <f t="shared" si="17"/>
        <v>0</v>
      </c>
      <c r="O61" s="166">
        <f t="shared" si="17"/>
        <v>0</v>
      </c>
      <c r="P61" s="166">
        <f t="shared" si="17"/>
        <v>0</v>
      </c>
      <c r="Q61" s="166">
        <f t="shared" si="17"/>
        <v>0</v>
      </c>
      <c r="R61" s="166">
        <f t="shared" si="17"/>
        <v>0</v>
      </c>
      <c r="S61" s="166">
        <f t="shared" si="17"/>
        <v>0</v>
      </c>
      <c r="T61" s="166">
        <f t="shared" si="17"/>
        <v>0</v>
      </c>
      <c r="U61" s="166">
        <f t="shared" si="17"/>
        <v>0</v>
      </c>
      <c r="V61" s="166">
        <f t="shared" si="17"/>
        <v>0</v>
      </c>
      <c r="W61" s="166">
        <f t="shared" si="17"/>
        <v>0</v>
      </c>
      <c r="X61" s="166">
        <f t="shared" si="17"/>
        <v>0</v>
      </c>
      <c r="Y61" s="166">
        <f t="shared" si="17"/>
        <v>0</v>
      </c>
      <c r="Z61" s="166">
        <f t="shared" si="17"/>
        <v>0</v>
      </c>
      <c r="AA61" s="166">
        <f t="shared" si="17"/>
        <v>0</v>
      </c>
      <c r="AB61" s="166"/>
      <c r="AC61" s="166">
        <f>AC62+AC63</f>
        <v>0</v>
      </c>
      <c r="AD61" s="166">
        <f>AD62+AD63</f>
        <v>0</v>
      </c>
      <c r="AE61" s="197"/>
      <c r="AF61" s="197"/>
      <c r="AG61" s="166"/>
      <c r="AH61" s="166"/>
      <c r="AI61" s="200"/>
      <c r="AJ61" s="201"/>
      <c r="AK61" s="201"/>
      <c r="AL61" s="201"/>
      <c r="AM61" s="175"/>
      <c r="AN61" s="163"/>
      <c r="AO61" s="178"/>
      <c r="AP61" s="163"/>
      <c r="AQ61" s="178"/>
      <c r="AR61" s="178"/>
      <c r="AS61" s="178"/>
      <c r="AT61" s="178"/>
      <c r="AU61" s="178"/>
      <c r="AV61" s="178"/>
    </row>
    <row r="62" s="3" customFormat="1" ht="18" customHeight="1" spans="1:48">
      <c r="A62" s="155"/>
      <c r="B62" s="190" t="s">
        <v>501</v>
      </c>
      <c r="C62" s="190"/>
      <c r="D62" s="191"/>
      <c r="E62" s="191"/>
      <c r="F62" s="190"/>
      <c r="G62" s="191"/>
      <c r="H62" s="191"/>
      <c r="I62" s="190"/>
      <c r="J62" s="166">
        <v>0</v>
      </c>
      <c r="K62" s="166">
        <v>0</v>
      </c>
      <c r="L62" s="166">
        <v>0</v>
      </c>
      <c r="M62" s="166">
        <v>0</v>
      </c>
      <c r="N62" s="166">
        <v>0</v>
      </c>
      <c r="O62" s="166">
        <v>0</v>
      </c>
      <c r="P62" s="166">
        <v>0</v>
      </c>
      <c r="Q62" s="166">
        <v>0</v>
      </c>
      <c r="R62" s="166">
        <v>0</v>
      </c>
      <c r="S62" s="166">
        <v>0</v>
      </c>
      <c r="T62" s="166">
        <v>0</v>
      </c>
      <c r="U62" s="166">
        <v>0</v>
      </c>
      <c r="V62" s="166">
        <v>0</v>
      </c>
      <c r="W62" s="166">
        <v>0</v>
      </c>
      <c r="X62" s="166">
        <v>0</v>
      </c>
      <c r="Y62" s="166">
        <v>0</v>
      </c>
      <c r="Z62" s="166">
        <v>0</v>
      </c>
      <c r="AA62" s="166">
        <v>0</v>
      </c>
      <c r="AB62" s="166"/>
      <c r="AC62" s="166">
        <v>0</v>
      </c>
      <c r="AD62" s="166">
        <v>0</v>
      </c>
      <c r="AE62" s="197"/>
      <c r="AF62" s="197"/>
      <c r="AG62" s="166"/>
      <c r="AH62" s="166"/>
      <c r="AI62" s="200"/>
      <c r="AJ62" s="201"/>
      <c r="AK62" s="201"/>
      <c r="AL62" s="201"/>
      <c r="AM62" s="175"/>
      <c r="AN62" s="163"/>
      <c r="AO62" s="178"/>
      <c r="AP62" s="163"/>
      <c r="AQ62" s="178"/>
      <c r="AR62" s="178"/>
      <c r="AS62" s="178"/>
      <c r="AT62" s="178"/>
      <c r="AU62" s="178"/>
      <c r="AV62" s="178"/>
    </row>
    <row r="63" s="3" customFormat="1" ht="18" customHeight="1" spans="1:48">
      <c r="A63" s="155"/>
      <c r="B63" s="190" t="s">
        <v>502</v>
      </c>
      <c r="C63" s="190"/>
      <c r="D63" s="191"/>
      <c r="E63" s="191"/>
      <c r="F63" s="190"/>
      <c r="G63" s="191"/>
      <c r="H63" s="191"/>
      <c r="I63" s="190"/>
      <c r="J63" s="166">
        <v>0</v>
      </c>
      <c r="K63" s="166">
        <v>0</v>
      </c>
      <c r="L63" s="166">
        <v>0</v>
      </c>
      <c r="M63" s="166">
        <v>0</v>
      </c>
      <c r="N63" s="166">
        <v>0</v>
      </c>
      <c r="O63" s="166">
        <v>0</v>
      </c>
      <c r="P63" s="166">
        <v>0</v>
      </c>
      <c r="Q63" s="166">
        <v>0</v>
      </c>
      <c r="R63" s="166">
        <v>0</v>
      </c>
      <c r="S63" s="166">
        <v>0</v>
      </c>
      <c r="T63" s="166">
        <v>0</v>
      </c>
      <c r="U63" s="166">
        <v>0</v>
      </c>
      <c r="V63" s="166">
        <v>0</v>
      </c>
      <c r="W63" s="166">
        <v>0</v>
      </c>
      <c r="X63" s="166">
        <v>0</v>
      </c>
      <c r="Y63" s="166">
        <v>0</v>
      </c>
      <c r="Z63" s="166">
        <v>0</v>
      </c>
      <c r="AA63" s="166">
        <v>0</v>
      </c>
      <c r="AB63" s="166"/>
      <c r="AC63" s="166">
        <v>0</v>
      </c>
      <c r="AD63" s="166">
        <v>0</v>
      </c>
      <c r="AE63" s="197"/>
      <c r="AF63" s="197"/>
      <c r="AG63" s="166"/>
      <c r="AH63" s="166"/>
      <c r="AI63" s="200"/>
      <c r="AJ63" s="201"/>
      <c r="AK63" s="201"/>
      <c r="AL63" s="201"/>
      <c r="AM63" s="175"/>
      <c r="AN63" s="163"/>
      <c r="AO63" s="178"/>
      <c r="AP63" s="163"/>
      <c r="AQ63" s="178"/>
      <c r="AR63" s="178"/>
      <c r="AS63" s="178"/>
      <c r="AT63" s="178"/>
      <c r="AU63" s="178"/>
      <c r="AV63" s="178"/>
    </row>
    <row r="64" s="3" customFormat="1" ht="18" customHeight="1" spans="1:48">
      <c r="A64" s="155"/>
      <c r="B64" s="190" t="s">
        <v>503</v>
      </c>
      <c r="C64" s="190"/>
      <c r="D64" s="191"/>
      <c r="E64" s="191"/>
      <c r="F64" s="190"/>
      <c r="G64" s="191"/>
      <c r="H64" s="191"/>
      <c r="I64" s="190"/>
      <c r="J64" s="166">
        <f t="shared" ref="J64:AA64" si="18">J65+J66+J68</f>
        <v>0</v>
      </c>
      <c r="K64" s="166">
        <f t="shared" si="18"/>
        <v>1</v>
      </c>
      <c r="L64" s="166">
        <f t="shared" si="18"/>
        <v>0</v>
      </c>
      <c r="M64" s="166">
        <f t="shared" si="18"/>
        <v>0</v>
      </c>
      <c r="N64" s="166">
        <f t="shared" si="18"/>
        <v>0</v>
      </c>
      <c r="O64" s="166">
        <f t="shared" si="18"/>
        <v>0</v>
      </c>
      <c r="P64" s="166">
        <f t="shared" si="18"/>
        <v>0</v>
      </c>
      <c r="Q64" s="166">
        <f t="shared" si="18"/>
        <v>0</v>
      </c>
      <c r="R64" s="166">
        <f t="shared" si="18"/>
        <v>3500</v>
      </c>
      <c r="S64" s="166">
        <f t="shared" si="18"/>
        <v>0</v>
      </c>
      <c r="T64" s="166">
        <f t="shared" si="18"/>
        <v>0</v>
      </c>
      <c r="U64" s="166">
        <f t="shared" si="18"/>
        <v>480</v>
      </c>
      <c r="V64" s="166">
        <f t="shared" si="18"/>
        <v>330</v>
      </c>
      <c r="W64" s="166">
        <f t="shared" si="18"/>
        <v>0</v>
      </c>
      <c r="X64" s="166">
        <f t="shared" si="18"/>
        <v>150</v>
      </c>
      <c r="Y64" s="166">
        <f t="shared" si="18"/>
        <v>0</v>
      </c>
      <c r="Z64" s="166">
        <f t="shared" si="18"/>
        <v>0</v>
      </c>
      <c r="AA64" s="166">
        <f t="shared" si="18"/>
        <v>0</v>
      </c>
      <c r="AB64" s="166"/>
      <c r="AC64" s="166">
        <f>AC65+AC66+AC68</f>
        <v>3500</v>
      </c>
      <c r="AD64" s="166">
        <f>AD65+AD66+AD68</f>
        <v>2800</v>
      </c>
      <c r="AE64" s="197"/>
      <c r="AF64" s="197"/>
      <c r="AG64" s="166"/>
      <c r="AH64" s="166"/>
      <c r="AI64" s="200"/>
      <c r="AJ64" s="201"/>
      <c r="AK64" s="201"/>
      <c r="AL64" s="201"/>
      <c r="AM64" s="175"/>
      <c r="AN64" s="163"/>
      <c r="AO64" s="178"/>
      <c r="AP64" s="163"/>
      <c r="AQ64" s="178"/>
      <c r="AR64" s="178"/>
      <c r="AS64" s="178"/>
      <c r="AT64" s="178"/>
      <c r="AU64" s="178"/>
      <c r="AV64" s="178"/>
    </row>
    <row r="65" s="3" customFormat="1" ht="18" customHeight="1" spans="1:48">
      <c r="A65" s="155"/>
      <c r="B65" s="190" t="s">
        <v>504</v>
      </c>
      <c r="C65" s="190"/>
      <c r="D65" s="191"/>
      <c r="E65" s="191"/>
      <c r="F65" s="190"/>
      <c r="G65" s="191"/>
      <c r="H65" s="191"/>
      <c r="I65" s="190"/>
      <c r="J65" s="166">
        <v>0</v>
      </c>
      <c r="K65" s="166">
        <v>0</v>
      </c>
      <c r="L65" s="166">
        <v>0</v>
      </c>
      <c r="M65" s="166">
        <v>0</v>
      </c>
      <c r="N65" s="166">
        <v>0</v>
      </c>
      <c r="O65" s="166">
        <v>0</v>
      </c>
      <c r="P65" s="166">
        <v>0</v>
      </c>
      <c r="Q65" s="166">
        <v>0</v>
      </c>
      <c r="R65" s="166">
        <v>0</v>
      </c>
      <c r="S65" s="166">
        <v>0</v>
      </c>
      <c r="T65" s="166">
        <v>0</v>
      </c>
      <c r="U65" s="166">
        <v>0</v>
      </c>
      <c r="V65" s="166">
        <v>0</v>
      </c>
      <c r="W65" s="166">
        <v>0</v>
      </c>
      <c r="X65" s="166">
        <v>0</v>
      </c>
      <c r="Y65" s="166">
        <v>0</v>
      </c>
      <c r="Z65" s="166">
        <v>0</v>
      </c>
      <c r="AA65" s="166">
        <v>0</v>
      </c>
      <c r="AB65" s="166"/>
      <c r="AC65" s="166">
        <v>0</v>
      </c>
      <c r="AD65" s="166">
        <v>0</v>
      </c>
      <c r="AE65" s="197"/>
      <c r="AF65" s="197"/>
      <c r="AG65" s="166"/>
      <c r="AH65" s="166"/>
      <c r="AI65" s="200"/>
      <c r="AJ65" s="201"/>
      <c r="AK65" s="201"/>
      <c r="AL65" s="201"/>
      <c r="AM65" s="175"/>
      <c r="AN65" s="163"/>
      <c r="AO65" s="178"/>
      <c r="AP65" s="163"/>
      <c r="AQ65" s="178"/>
      <c r="AR65" s="178"/>
      <c r="AS65" s="178"/>
      <c r="AT65" s="178"/>
      <c r="AU65" s="178"/>
      <c r="AV65" s="178"/>
    </row>
    <row r="66" s="3" customFormat="1" ht="18" customHeight="1" spans="1:48">
      <c r="A66" s="155"/>
      <c r="B66" s="190" t="s">
        <v>505</v>
      </c>
      <c r="C66" s="190"/>
      <c r="D66" s="191"/>
      <c r="E66" s="191"/>
      <c r="F66" s="190"/>
      <c r="G66" s="191"/>
      <c r="H66" s="191"/>
      <c r="I66" s="190"/>
      <c r="J66" s="166">
        <f t="shared" ref="J66:AA66" si="19">SUM(J67)</f>
        <v>0</v>
      </c>
      <c r="K66" s="166">
        <f t="shared" si="19"/>
        <v>1</v>
      </c>
      <c r="L66" s="166">
        <f t="shared" si="19"/>
        <v>0</v>
      </c>
      <c r="M66" s="166">
        <f t="shared" si="19"/>
        <v>0</v>
      </c>
      <c r="N66" s="166">
        <f t="shared" si="19"/>
        <v>0</v>
      </c>
      <c r="O66" s="166">
        <f t="shared" si="19"/>
        <v>0</v>
      </c>
      <c r="P66" s="166">
        <f t="shared" si="19"/>
        <v>0</v>
      </c>
      <c r="Q66" s="166">
        <f t="shared" si="19"/>
        <v>0</v>
      </c>
      <c r="R66" s="166">
        <f t="shared" si="19"/>
        <v>3500</v>
      </c>
      <c r="S66" s="166">
        <f t="shared" si="19"/>
        <v>0</v>
      </c>
      <c r="T66" s="166">
        <f t="shared" si="19"/>
        <v>0</v>
      </c>
      <c r="U66" s="166">
        <f t="shared" si="19"/>
        <v>480</v>
      </c>
      <c r="V66" s="166">
        <f t="shared" si="19"/>
        <v>330</v>
      </c>
      <c r="W66" s="166">
        <f t="shared" si="19"/>
        <v>0</v>
      </c>
      <c r="X66" s="166">
        <f t="shared" si="19"/>
        <v>150</v>
      </c>
      <c r="Y66" s="166">
        <f t="shared" si="19"/>
        <v>0</v>
      </c>
      <c r="Z66" s="166">
        <f t="shared" si="19"/>
        <v>0</v>
      </c>
      <c r="AA66" s="166">
        <f t="shared" si="19"/>
        <v>0</v>
      </c>
      <c r="AB66" s="166"/>
      <c r="AC66" s="166">
        <f>SUM(AC67)</f>
        <v>3500</v>
      </c>
      <c r="AD66" s="166">
        <f>SUM(AD67)</f>
        <v>2800</v>
      </c>
      <c r="AE66" s="197"/>
      <c r="AF66" s="197"/>
      <c r="AG66" s="166"/>
      <c r="AH66" s="166"/>
      <c r="AI66" s="200"/>
      <c r="AJ66" s="201"/>
      <c r="AK66" s="201"/>
      <c r="AL66" s="201"/>
      <c r="AM66" s="175"/>
      <c r="AN66" s="163"/>
      <c r="AO66" s="178"/>
      <c r="AP66" s="163"/>
      <c r="AQ66" s="178"/>
      <c r="AR66" s="178"/>
      <c r="AS66" s="178"/>
      <c r="AT66" s="178"/>
      <c r="AU66" s="178"/>
      <c r="AV66" s="178"/>
    </row>
    <row r="67" s="74" customFormat="1" ht="97" customHeight="1" spans="1:48">
      <c r="A67" s="263">
        <v>26</v>
      </c>
      <c r="B67" s="152" t="s">
        <v>506</v>
      </c>
      <c r="C67" s="152">
        <v>2022</v>
      </c>
      <c r="D67" s="21" t="s">
        <v>507</v>
      </c>
      <c r="E67" s="58" t="s">
        <v>508</v>
      </c>
      <c r="F67" s="58" t="s">
        <v>383</v>
      </c>
      <c r="G67" s="58" t="s">
        <v>1074</v>
      </c>
      <c r="H67" s="58" t="s">
        <v>509</v>
      </c>
      <c r="I67" s="117" t="s">
        <v>510</v>
      </c>
      <c r="J67" s="21"/>
      <c r="K67" s="21">
        <v>1</v>
      </c>
      <c r="L67" s="21"/>
      <c r="M67" s="21"/>
      <c r="N67" s="21"/>
      <c r="O67" s="21"/>
      <c r="P67" s="21"/>
      <c r="Q67" s="21"/>
      <c r="R67" s="22">
        <v>3500</v>
      </c>
      <c r="S67" s="58" t="s">
        <v>83</v>
      </c>
      <c r="T67" s="58" t="s">
        <v>513</v>
      </c>
      <c r="U67" s="115">
        <v>480</v>
      </c>
      <c r="V67" s="115">
        <v>330</v>
      </c>
      <c r="W67" s="115">
        <v>0</v>
      </c>
      <c r="X67" s="115">
        <v>150</v>
      </c>
      <c r="Y67" s="115">
        <v>0</v>
      </c>
      <c r="Z67" s="115">
        <v>0</v>
      </c>
      <c r="AA67" s="115">
        <v>0</v>
      </c>
      <c r="AB67" s="115"/>
      <c r="AC67" s="141">
        <v>3500</v>
      </c>
      <c r="AD67" s="141">
        <v>2800</v>
      </c>
      <c r="AE67" s="117" t="s">
        <v>511</v>
      </c>
      <c r="AF67" s="117" t="s">
        <v>512</v>
      </c>
      <c r="AG67" s="58" t="s">
        <v>83</v>
      </c>
      <c r="AH67" s="21" t="s">
        <v>513</v>
      </c>
      <c r="AI67" s="58" t="s">
        <v>83</v>
      </c>
      <c r="AJ67" s="21" t="s">
        <v>513</v>
      </c>
      <c r="AK67" s="21" t="s">
        <v>1073</v>
      </c>
      <c r="AL67" s="21" t="s">
        <v>514</v>
      </c>
      <c r="AM67" s="21"/>
      <c r="AN67" s="21" t="s">
        <v>56</v>
      </c>
      <c r="AO67" s="21" t="s">
        <v>1078</v>
      </c>
      <c r="AP67" s="21"/>
      <c r="AQ67" s="152" t="s">
        <v>1079</v>
      </c>
      <c r="AR67" s="152" t="s">
        <v>1079</v>
      </c>
      <c r="AS67" s="152" t="s">
        <v>1079</v>
      </c>
      <c r="AT67" s="152"/>
      <c r="AU67" s="152" t="str">
        <f>AI67</f>
        <v>人社局</v>
      </c>
      <c r="AV67" s="133" t="s">
        <v>1080</v>
      </c>
    </row>
    <row r="68" s="3" customFormat="1" ht="18" customHeight="1" spans="1:48">
      <c r="A68" s="155"/>
      <c r="B68" s="190" t="s">
        <v>515</v>
      </c>
      <c r="C68" s="190"/>
      <c r="D68" s="191"/>
      <c r="E68" s="191"/>
      <c r="F68" s="190"/>
      <c r="G68" s="191"/>
      <c r="H68" s="191"/>
      <c r="I68" s="190"/>
      <c r="J68" s="166">
        <v>0</v>
      </c>
      <c r="K68" s="166">
        <v>0</v>
      </c>
      <c r="L68" s="166">
        <v>0</v>
      </c>
      <c r="M68" s="166">
        <v>0</v>
      </c>
      <c r="N68" s="166">
        <v>0</v>
      </c>
      <c r="O68" s="166">
        <v>0</v>
      </c>
      <c r="P68" s="166">
        <v>0</v>
      </c>
      <c r="Q68" s="166">
        <v>0</v>
      </c>
      <c r="R68" s="166">
        <v>0</v>
      </c>
      <c r="S68" s="166">
        <v>0</v>
      </c>
      <c r="T68" s="166">
        <v>0</v>
      </c>
      <c r="U68" s="166">
        <v>0</v>
      </c>
      <c r="V68" s="166">
        <v>0</v>
      </c>
      <c r="W68" s="166">
        <v>0</v>
      </c>
      <c r="X68" s="166">
        <v>0</v>
      </c>
      <c r="Y68" s="166">
        <v>0</v>
      </c>
      <c r="Z68" s="166">
        <v>0</v>
      </c>
      <c r="AA68" s="166">
        <v>0</v>
      </c>
      <c r="AB68" s="166"/>
      <c r="AC68" s="166">
        <v>0</v>
      </c>
      <c r="AD68" s="166">
        <v>0</v>
      </c>
      <c r="AE68" s="197"/>
      <c r="AF68" s="197"/>
      <c r="AG68" s="166"/>
      <c r="AH68" s="166"/>
      <c r="AI68" s="200"/>
      <c r="AJ68" s="201"/>
      <c r="AK68" s="201"/>
      <c r="AL68" s="201"/>
      <c r="AM68" s="175"/>
      <c r="AN68" s="163"/>
      <c r="AO68" s="178"/>
      <c r="AP68" s="163"/>
      <c r="AQ68" s="178"/>
      <c r="AR68" s="178"/>
      <c r="AS68" s="178"/>
      <c r="AT68" s="178"/>
      <c r="AU68" s="178"/>
      <c r="AV68" s="178"/>
    </row>
    <row r="69" s="3" customFormat="1" ht="18" customHeight="1" spans="1:48">
      <c r="A69" s="155"/>
      <c r="B69" s="190" t="s">
        <v>516</v>
      </c>
      <c r="C69" s="190"/>
      <c r="D69" s="191"/>
      <c r="E69" s="191"/>
      <c r="F69" s="190"/>
      <c r="G69" s="191"/>
      <c r="H69" s="191"/>
      <c r="I69" s="190"/>
      <c r="J69" s="166">
        <f t="shared" ref="J69:AA69" si="20">J70+J71</f>
        <v>0</v>
      </c>
      <c r="K69" s="166">
        <f t="shared" si="20"/>
        <v>0</v>
      </c>
      <c r="L69" s="166">
        <f t="shared" si="20"/>
        <v>0</v>
      </c>
      <c r="M69" s="166">
        <f t="shared" si="20"/>
        <v>0</v>
      </c>
      <c r="N69" s="166">
        <f t="shared" si="20"/>
        <v>0</v>
      </c>
      <c r="O69" s="166">
        <f t="shared" si="20"/>
        <v>0</v>
      </c>
      <c r="P69" s="166">
        <f t="shared" si="20"/>
        <v>0</v>
      </c>
      <c r="Q69" s="166">
        <f t="shared" si="20"/>
        <v>0</v>
      </c>
      <c r="R69" s="166">
        <f t="shared" si="20"/>
        <v>0</v>
      </c>
      <c r="S69" s="166">
        <f t="shared" si="20"/>
        <v>0</v>
      </c>
      <c r="T69" s="166">
        <f t="shared" si="20"/>
        <v>0</v>
      </c>
      <c r="U69" s="166">
        <f t="shared" si="20"/>
        <v>0</v>
      </c>
      <c r="V69" s="166">
        <f t="shared" si="20"/>
        <v>0</v>
      </c>
      <c r="W69" s="166">
        <f t="shared" si="20"/>
        <v>0</v>
      </c>
      <c r="X69" s="166">
        <f t="shared" si="20"/>
        <v>0</v>
      </c>
      <c r="Y69" s="166">
        <f t="shared" si="20"/>
        <v>0</v>
      </c>
      <c r="Z69" s="166">
        <f t="shared" si="20"/>
        <v>0</v>
      </c>
      <c r="AA69" s="166">
        <f t="shared" si="20"/>
        <v>0</v>
      </c>
      <c r="AB69" s="166"/>
      <c r="AC69" s="166">
        <f>AC70+AC71</f>
        <v>0</v>
      </c>
      <c r="AD69" s="166">
        <f>AD70+AD71</f>
        <v>0</v>
      </c>
      <c r="AE69" s="197"/>
      <c r="AF69" s="197"/>
      <c r="AG69" s="166"/>
      <c r="AH69" s="166"/>
      <c r="AI69" s="200"/>
      <c r="AJ69" s="201"/>
      <c r="AK69" s="201"/>
      <c r="AL69" s="201"/>
      <c r="AM69" s="175"/>
      <c r="AN69" s="163"/>
      <c r="AO69" s="178"/>
      <c r="AP69" s="163"/>
      <c r="AQ69" s="178"/>
      <c r="AR69" s="178"/>
      <c r="AS69" s="178"/>
      <c r="AT69" s="178"/>
      <c r="AU69" s="178"/>
      <c r="AV69" s="178"/>
    </row>
    <row r="70" s="3" customFormat="1" ht="18" customHeight="1" spans="1:48">
      <c r="A70" s="155"/>
      <c r="B70" s="190" t="s">
        <v>517</v>
      </c>
      <c r="C70" s="190"/>
      <c r="D70" s="191"/>
      <c r="E70" s="191"/>
      <c r="F70" s="190"/>
      <c r="G70" s="191"/>
      <c r="H70" s="191"/>
      <c r="I70" s="190"/>
      <c r="J70" s="166">
        <v>0</v>
      </c>
      <c r="K70" s="166">
        <v>0</v>
      </c>
      <c r="L70" s="166">
        <v>0</v>
      </c>
      <c r="M70" s="166">
        <v>0</v>
      </c>
      <c r="N70" s="166">
        <v>0</v>
      </c>
      <c r="O70" s="166">
        <v>0</v>
      </c>
      <c r="P70" s="166">
        <v>0</v>
      </c>
      <c r="Q70" s="166">
        <v>0</v>
      </c>
      <c r="R70" s="166">
        <v>0</v>
      </c>
      <c r="S70" s="166">
        <v>0</v>
      </c>
      <c r="T70" s="166">
        <v>0</v>
      </c>
      <c r="U70" s="166">
        <v>0</v>
      </c>
      <c r="V70" s="166">
        <v>0</v>
      </c>
      <c r="W70" s="166">
        <v>0</v>
      </c>
      <c r="X70" s="166">
        <v>0</v>
      </c>
      <c r="Y70" s="166">
        <v>0</v>
      </c>
      <c r="Z70" s="166">
        <v>0</v>
      </c>
      <c r="AA70" s="166">
        <v>0</v>
      </c>
      <c r="AB70" s="166"/>
      <c r="AC70" s="166">
        <v>0</v>
      </c>
      <c r="AD70" s="166">
        <v>0</v>
      </c>
      <c r="AE70" s="197"/>
      <c r="AF70" s="197"/>
      <c r="AG70" s="166"/>
      <c r="AH70" s="166"/>
      <c r="AI70" s="200"/>
      <c r="AJ70" s="201"/>
      <c r="AK70" s="201"/>
      <c r="AL70" s="201"/>
      <c r="AM70" s="175"/>
      <c r="AN70" s="163"/>
      <c r="AO70" s="178"/>
      <c r="AP70" s="163"/>
      <c r="AQ70" s="178"/>
      <c r="AR70" s="178"/>
      <c r="AS70" s="178"/>
      <c r="AT70" s="178"/>
      <c r="AU70" s="178"/>
      <c r="AV70" s="178"/>
    </row>
    <row r="71" s="3" customFormat="1" ht="18" customHeight="1" spans="1:48">
      <c r="A71" s="155"/>
      <c r="B71" s="190" t="s">
        <v>518</v>
      </c>
      <c r="C71" s="190"/>
      <c r="D71" s="191"/>
      <c r="E71" s="191"/>
      <c r="F71" s="190"/>
      <c r="G71" s="191"/>
      <c r="H71" s="191"/>
      <c r="I71" s="190"/>
      <c r="J71" s="166">
        <v>0</v>
      </c>
      <c r="K71" s="166">
        <v>0</v>
      </c>
      <c r="L71" s="166">
        <v>0</v>
      </c>
      <c r="M71" s="166">
        <v>0</v>
      </c>
      <c r="N71" s="166">
        <v>0</v>
      </c>
      <c r="O71" s="166">
        <v>0</v>
      </c>
      <c r="P71" s="166">
        <v>0</v>
      </c>
      <c r="Q71" s="166">
        <v>0</v>
      </c>
      <c r="R71" s="166">
        <v>0</v>
      </c>
      <c r="S71" s="166">
        <v>0</v>
      </c>
      <c r="T71" s="166">
        <v>0</v>
      </c>
      <c r="U71" s="166">
        <v>0</v>
      </c>
      <c r="V71" s="166">
        <v>0</v>
      </c>
      <c r="W71" s="166">
        <v>0</v>
      </c>
      <c r="X71" s="166">
        <v>0</v>
      </c>
      <c r="Y71" s="166">
        <v>0</v>
      </c>
      <c r="Z71" s="166">
        <v>0</v>
      </c>
      <c r="AA71" s="166">
        <v>0</v>
      </c>
      <c r="AB71" s="166"/>
      <c r="AC71" s="166">
        <v>0</v>
      </c>
      <c r="AD71" s="166">
        <v>0</v>
      </c>
      <c r="AE71" s="197"/>
      <c r="AF71" s="197"/>
      <c r="AG71" s="166"/>
      <c r="AH71" s="166"/>
      <c r="AI71" s="200"/>
      <c r="AJ71" s="201"/>
      <c r="AK71" s="201"/>
      <c r="AL71" s="201"/>
      <c r="AM71" s="175"/>
      <c r="AN71" s="163"/>
      <c r="AO71" s="178"/>
      <c r="AP71" s="163"/>
      <c r="AQ71" s="178"/>
      <c r="AR71" s="178"/>
      <c r="AS71" s="178"/>
      <c r="AT71" s="178"/>
      <c r="AU71" s="178"/>
      <c r="AV71" s="178"/>
    </row>
    <row r="72" s="3" customFormat="1" ht="18" customHeight="1" spans="1:48">
      <c r="A72" s="155"/>
      <c r="B72" s="190" t="s">
        <v>519</v>
      </c>
      <c r="C72" s="190"/>
      <c r="D72" s="191"/>
      <c r="E72" s="191"/>
      <c r="F72" s="190"/>
      <c r="G72" s="191"/>
      <c r="H72" s="191"/>
      <c r="I72" s="190"/>
      <c r="J72" s="166">
        <f t="shared" ref="J72:AA72" si="21">J73+J74+J75</f>
        <v>0</v>
      </c>
      <c r="K72" s="166">
        <f t="shared" si="21"/>
        <v>0</v>
      </c>
      <c r="L72" s="166">
        <f t="shared" si="21"/>
        <v>0</v>
      </c>
      <c r="M72" s="166">
        <f t="shared" si="21"/>
        <v>0</v>
      </c>
      <c r="N72" s="166">
        <f t="shared" si="21"/>
        <v>0</v>
      </c>
      <c r="O72" s="166">
        <f t="shared" si="21"/>
        <v>0</v>
      </c>
      <c r="P72" s="166">
        <f t="shared" si="21"/>
        <v>0</v>
      </c>
      <c r="Q72" s="166">
        <f t="shared" si="21"/>
        <v>0</v>
      </c>
      <c r="R72" s="166">
        <f t="shared" si="21"/>
        <v>0</v>
      </c>
      <c r="S72" s="166">
        <f t="shared" si="21"/>
        <v>0</v>
      </c>
      <c r="T72" s="166">
        <f t="shared" si="21"/>
        <v>0</v>
      </c>
      <c r="U72" s="166">
        <f t="shared" si="21"/>
        <v>0</v>
      </c>
      <c r="V72" s="166">
        <f t="shared" si="21"/>
        <v>0</v>
      </c>
      <c r="W72" s="166">
        <f t="shared" si="21"/>
        <v>0</v>
      </c>
      <c r="X72" s="166">
        <f t="shared" si="21"/>
        <v>0</v>
      </c>
      <c r="Y72" s="166">
        <f t="shared" si="21"/>
        <v>0</v>
      </c>
      <c r="Z72" s="166">
        <f t="shared" si="21"/>
        <v>0</v>
      </c>
      <c r="AA72" s="166">
        <f t="shared" si="21"/>
        <v>0</v>
      </c>
      <c r="AB72" s="166"/>
      <c r="AC72" s="166">
        <f>AC73+AC74+AC75</f>
        <v>0</v>
      </c>
      <c r="AD72" s="166">
        <f>AD73+AD74+AD75</f>
        <v>0</v>
      </c>
      <c r="AE72" s="205"/>
      <c r="AF72" s="205"/>
      <c r="AG72" s="201"/>
      <c r="AH72" s="201"/>
      <c r="AI72" s="206"/>
      <c r="AJ72" s="201"/>
      <c r="AK72" s="201"/>
      <c r="AL72" s="201"/>
      <c r="AM72" s="175"/>
      <c r="AN72" s="163"/>
      <c r="AO72" s="178"/>
      <c r="AP72" s="163"/>
      <c r="AQ72" s="178"/>
      <c r="AR72" s="178"/>
      <c r="AS72" s="178"/>
      <c r="AT72" s="178"/>
      <c r="AU72" s="178"/>
      <c r="AV72" s="178"/>
    </row>
    <row r="73" s="3" customFormat="1" ht="18" customHeight="1" spans="1:48">
      <c r="A73" s="155"/>
      <c r="B73" s="190" t="s">
        <v>520</v>
      </c>
      <c r="C73" s="190"/>
      <c r="D73" s="191"/>
      <c r="E73" s="191"/>
      <c r="F73" s="190"/>
      <c r="G73" s="191"/>
      <c r="H73" s="191"/>
      <c r="I73" s="190"/>
      <c r="J73" s="166">
        <v>0</v>
      </c>
      <c r="K73" s="166">
        <v>0</v>
      </c>
      <c r="L73" s="166">
        <v>0</v>
      </c>
      <c r="M73" s="166">
        <v>0</v>
      </c>
      <c r="N73" s="166">
        <v>0</v>
      </c>
      <c r="O73" s="166">
        <v>0</v>
      </c>
      <c r="P73" s="166">
        <v>0</v>
      </c>
      <c r="Q73" s="166">
        <v>0</v>
      </c>
      <c r="R73" s="166">
        <v>0</v>
      </c>
      <c r="S73" s="166">
        <v>0</v>
      </c>
      <c r="T73" s="166">
        <v>0</v>
      </c>
      <c r="U73" s="166">
        <v>0</v>
      </c>
      <c r="V73" s="166">
        <v>0</v>
      </c>
      <c r="W73" s="166">
        <v>0</v>
      </c>
      <c r="X73" s="166">
        <v>0</v>
      </c>
      <c r="Y73" s="166">
        <v>0</v>
      </c>
      <c r="Z73" s="166">
        <v>0</v>
      </c>
      <c r="AA73" s="166">
        <v>0</v>
      </c>
      <c r="AB73" s="166"/>
      <c r="AC73" s="166">
        <v>0</v>
      </c>
      <c r="AD73" s="166">
        <v>0</v>
      </c>
      <c r="AE73" s="205"/>
      <c r="AF73" s="205"/>
      <c r="AG73" s="201"/>
      <c r="AH73" s="201"/>
      <c r="AI73" s="206"/>
      <c r="AJ73" s="201"/>
      <c r="AK73" s="201"/>
      <c r="AL73" s="201"/>
      <c r="AM73" s="175"/>
      <c r="AN73" s="163"/>
      <c r="AO73" s="178"/>
      <c r="AP73" s="163"/>
      <c r="AQ73" s="178"/>
      <c r="AR73" s="178"/>
      <c r="AS73" s="178"/>
      <c r="AT73" s="178"/>
      <c r="AU73" s="178"/>
      <c r="AV73" s="178"/>
    </row>
    <row r="74" s="3" customFormat="1" ht="18" customHeight="1" spans="1:48">
      <c r="A74" s="155"/>
      <c r="B74" s="190" t="s">
        <v>521</v>
      </c>
      <c r="C74" s="190"/>
      <c r="D74" s="191"/>
      <c r="E74" s="191"/>
      <c r="F74" s="190"/>
      <c r="G74" s="191"/>
      <c r="H74" s="191"/>
      <c r="I74" s="190"/>
      <c r="J74" s="166">
        <v>0</v>
      </c>
      <c r="K74" s="166">
        <v>0</v>
      </c>
      <c r="L74" s="166">
        <v>0</v>
      </c>
      <c r="M74" s="166">
        <v>0</v>
      </c>
      <c r="N74" s="166">
        <v>0</v>
      </c>
      <c r="O74" s="166">
        <v>0</v>
      </c>
      <c r="P74" s="166">
        <v>0</v>
      </c>
      <c r="Q74" s="166">
        <v>0</v>
      </c>
      <c r="R74" s="166">
        <v>0</v>
      </c>
      <c r="S74" s="166">
        <v>0</v>
      </c>
      <c r="T74" s="166">
        <v>0</v>
      </c>
      <c r="U74" s="166">
        <v>0</v>
      </c>
      <c r="V74" s="166">
        <v>0</v>
      </c>
      <c r="W74" s="166">
        <v>0</v>
      </c>
      <c r="X74" s="166">
        <v>0</v>
      </c>
      <c r="Y74" s="166">
        <v>0</v>
      </c>
      <c r="Z74" s="166">
        <v>0</v>
      </c>
      <c r="AA74" s="166">
        <v>0</v>
      </c>
      <c r="AB74" s="166"/>
      <c r="AC74" s="166">
        <v>0</v>
      </c>
      <c r="AD74" s="166">
        <v>0</v>
      </c>
      <c r="AE74" s="205"/>
      <c r="AF74" s="205"/>
      <c r="AG74" s="201"/>
      <c r="AH74" s="201"/>
      <c r="AI74" s="206"/>
      <c r="AJ74" s="201"/>
      <c r="AK74" s="201"/>
      <c r="AL74" s="201"/>
      <c r="AM74" s="175"/>
      <c r="AN74" s="163"/>
      <c r="AO74" s="178"/>
      <c r="AP74" s="163"/>
      <c r="AQ74" s="178"/>
      <c r="AR74" s="178"/>
      <c r="AS74" s="178"/>
      <c r="AT74" s="178"/>
      <c r="AU74" s="178"/>
      <c r="AV74" s="178"/>
    </row>
    <row r="75" s="3" customFormat="1" ht="18" customHeight="1" spans="1:48">
      <c r="A75" s="155"/>
      <c r="B75" s="190" t="s">
        <v>522</v>
      </c>
      <c r="C75" s="190"/>
      <c r="D75" s="191"/>
      <c r="E75" s="191"/>
      <c r="F75" s="190"/>
      <c r="G75" s="191"/>
      <c r="H75" s="191"/>
      <c r="I75" s="190"/>
      <c r="J75" s="166">
        <v>0</v>
      </c>
      <c r="K75" s="166">
        <v>0</v>
      </c>
      <c r="L75" s="166">
        <v>0</v>
      </c>
      <c r="M75" s="166">
        <v>0</v>
      </c>
      <c r="N75" s="166">
        <v>0</v>
      </c>
      <c r="O75" s="166">
        <v>0</v>
      </c>
      <c r="P75" s="166">
        <v>0</v>
      </c>
      <c r="Q75" s="166">
        <v>0</v>
      </c>
      <c r="R75" s="166">
        <v>0</v>
      </c>
      <c r="S75" s="166">
        <v>0</v>
      </c>
      <c r="T75" s="166">
        <v>0</v>
      </c>
      <c r="U75" s="166">
        <v>0</v>
      </c>
      <c r="V75" s="166">
        <v>0</v>
      </c>
      <c r="W75" s="166">
        <v>0</v>
      </c>
      <c r="X75" s="166">
        <v>0</v>
      </c>
      <c r="Y75" s="166">
        <v>0</v>
      </c>
      <c r="Z75" s="166">
        <v>0</v>
      </c>
      <c r="AA75" s="166">
        <v>0</v>
      </c>
      <c r="AB75" s="166"/>
      <c r="AC75" s="166">
        <v>0</v>
      </c>
      <c r="AD75" s="166">
        <v>0</v>
      </c>
      <c r="AE75" s="205"/>
      <c r="AF75" s="205"/>
      <c r="AG75" s="201"/>
      <c r="AH75" s="201"/>
      <c r="AI75" s="206"/>
      <c r="AJ75" s="201"/>
      <c r="AK75" s="201"/>
      <c r="AL75" s="201"/>
      <c r="AM75" s="175"/>
      <c r="AN75" s="163"/>
      <c r="AO75" s="178"/>
      <c r="AP75" s="163"/>
      <c r="AQ75" s="178"/>
      <c r="AR75" s="178"/>
      <c r="AS75" s="178"/>
      <c r="AT75" s="178"/>
      <c r="AU75" s="178"/>
      <c r="AV75" s="178"/>
    </row>
    <row r="76" s="3" customFormat="1" ht="18" customHeight="1" spans="1:48">
      <c r="A76" s="155"/>
      <c r="B76" s="190" t="s">
        <v>523</v>
      </c>
      <c r="C76" s="190"/>
      <c r="D76" s="191"/>
      <c r="E76" s="191"/>
      <c r="F76" s="190"/>
      <c r="G76" s="191"/>
      <c r="H76" s="191"/>
      <c r="I76" s="190"/>
      <c r="J76" s="166">
        <v>0</v>
      </c>
      <c r="K76" s="166">
        <v>0</v>
      </c>
      <c r="L76" s="166">
        <v>0</v>
      </c>
      <c r="M76" s="166">
        <v>0</v>
      </c>
      <c r="N76" s="166">
        <v>0</v>
      </c>
      <c r="O76" s="166">
        <v>0</v>
      </c>
      <c r="P76" s="166">
        <v>0</v>
      </c>
      <c r="Q76" s="166">
        <v>0</v>
      </c>
      <c r="R76" s="166">
        <v>0</v>
      </c>
      <c r="S76" s="166">
        <v>0</v>
      </c>
      <c r="T76" s="166">
        <v>0</v>
      </c>
      <c r="U76" s="166">
        <v>0</v>
      </c>
      <c r="V76" s="166">
        <v>0</v>
      </c>
      <c r="W76" s="166">
        <v>0</v>
      </c>
      <c r="X76" s="166">
        <v>0</v>
      </c>
      <c r="Y76" s="166">
        <v>0</v>
      </c>
      <c r="Z76" s="166">
        <v>0</v>
      </c>
      <c r="AA76" s="166">
        <v>0</v>
      </c>
      <c r="AB76" s="166"/>
      <c r="AC76" s="166" t="e">
        <f>SUM(#REF!)</f>
        <v>#REF!</v>
      </c>
      <c r="AD76" s="166" t="e">
        <f>SUM(#REF!)</f>
        <v>#REF!</v>
      </c>
      <c r="AE76" s="205"/>
      <c r="AF76" s="205"/>
      <c r="AG76" s="201"/>
      <c r="AH76" s="201"/>
      <c r="AI76" s="206"/>
      <c r="AJ76" s="201"/>
      <c r="AK76" s="201"/>
      <c r="AL76" s="201"/>
      <c r="AM76" s="175"/>
      <c r="AN76" s="163"/>
      <c r="AO76" s="178"/>
      <c r="AP76" s="163"/>
      <c r="AQ76" s="178"/>
      <c r="AR76" s="178"/>
      <c r="AS76" s="178"/>
      <c r="AT76" s="178"/>
      <c r="AU76" s="178"/>
      <c r="AV76" s="178"/>
    </row>
    <row r="77" s="3" customFormat="1" ht="18" customHeight="1" spans="1:48">
      <c r="A77" s="155"/>
      <c r="B77" s="190" t="s">
        <v>530</v>
      </c>
      <c r="C77" s="190"/>
      <c r="D77" s="191"/>
      <c r="E77" s="191"/>
      <c r="F77" s="190"/>
      <c r="G77" s="191"/>
      <c r="H77" s="191"/>
      <c r="I77" s="190"/>
      <c r="J77" s="166">
        <f t="shared" ref="J77:AA77" si="22">J78+J92+J100</f>
        <v>0</v>
      </c>
      <c r="K77" s="166">
        <f t="shared" si="22"/>
        <v>0</v>
      </c>
      <c r="L77" s="166">
        <f t="shared" si="22"/>
        <v>6</v>
      </c>
      <c r="M77" s="166">
        <f t="shared" si="22"/>
        <v>0</v>
      </c>
      <c r="N77" s="166">
        <f t="shared" si="22"/>
        <v>0</v>
      </c>
      <c r="O77" s="166">
        <f t="shared" si="22"/>
        <v>0</v>
      </c>
      <c r="P77" s="166">
        <f t="shared" si="22"/>
        <v>0</v>
      </c>
      <c r="Q77" s="166">
        <f t="shared" si="22"/>
        <v>0</v>
      </c>
      <c r="R77" s="166">
        <f t="shared" si="22"/>
        <v>11757</v>
      </c>
      <c r="S77" s="166">
        <f t="shared" si="22"/>
        <v>0</v>
      </c>
      <c r="T77" s="166">
        <f t="shared" si="22"/>
        <v>0</v>
      </c>
      <c r="U77" s="166">
        <f t="shared" si="22"/>
        <v>3588.7</v>
      </c>
      <c r="V77" s="166">
        <f t="shared" si="22"/>
        <v>1500</v>
      </c>
      <c r="W77" s="166">
        <f t="shared" si="22"/>
        <v>1000</v>
      </c>
      <c r="X77" s="166">
        <f t="shared" si="22"/>
        <v>1088.7</v>
      </c>
      <c r="Y77" s="166">
        <f t="shared" si="22"/>
        <v>0</v>
      </c>
      <c r="Z77" s="166">
        <f t="shared" si="22"/>
        <v>0</v>
      </c>
      <c r="AA77" s="166">
        <f t="shared" si="22"/>
        <v>0</v>
      </c>
      <c r="AB77" s="166"/>
      <c r="AC77" s="166" t="e">
        <f>AC78+AC92+AC100</f>
        <v>#REF!</v>
      </c>
      <c r="AD77" s="166" t="e">
        <f>AD78+AD92+AD100</f>
        <v>#REF!</v>
      </c>
      <c r="AE77" s="205"/>
      <c r="AF77" s="205"/>
      <c r="AG77" s="201"/>
      <c r="AH77" s="201"/>
      <c r="AI77" s="206"/>
      <c r="AJ77" s="201"/>
      <c r="AK77" s="201"/>
      <c r="AL77" s="201"/>
      <c r="AM77" s="175"/>
      <c r="AN77" s="163"/>
      <c r="AO77" s="178"/>
      <c r="AP77" s="163"/>
      <c r="AQ77" s="178"/>
      <c r="AR77" s="178"/>
      <c r="AS77" s="178"/>
      <c r="AT77" s="178"/>
      <c r="AU77" s="178"/>
      <c r="AV77" s="178"/>
    </row>
    <row r="78" s="3" customFormat="1" ht="18" customHeight="1" spans="1:48">
      <c r="A78" s="155"/>
      <c r="B78" s="190" t="s">
        <v>531</v>
      </c>
      <c r="C78" s="190"/>
      <c r="D78" s="191"/>
      <c r="E78" s="191"/>
      <c r="F78" s="190"/>
      <c r="G78" s="191"/>
      <c r="H78" s="191"/>
      <c r="I78" s="190"/>
      <c r="J78" s="166">
        <f t="shared" ref="J78:AA78" si="23">J79+J80+J82+J83+J84+J85+J86+J87+J88+J91</f>
        <v>0</v>
      </c>
      <c r="K78" s="166">
        <f t="shared" si="23"/>
        <v>0</v>
      </c>
      <c r="L78" s="166">
        <f t="shared" si="23"/>
        <v>3</v>
      </c>
      <c r="M78" s="166">
        <f t="shared" si="23"/>
        <v>0</v>
      </c>
      <c r="N78" s="166">
        <f t="shared" si="23"/>
        <v>0</v>
      </c>
      <c r="O78" s="166">
        <f t="shared" si="23"/>
        <v>0</v>
      </c>
      <c r="P78" s="166">
        <f t="shared" si="23"/>
        <v>0</v>
      </c>
      <c r="Q78" s="166">
        <f t="shared" si="23"/>
        <v>0</v>
      </c>
      <c r="R78" s="166">
        <f t="shared" si="23"/>
        <v>2890</v>
      </c>
      <c r="S78" s="166">
        <f t="shared" si="23"/>
        <v>0</v>
      </c>
      <c r="T78" s="166">
        <f t="shared" si="23"/>
        <v>0</v>
      </c>
      <c r="U78" s="166">
        <f t="shared" si="23"/>
        <v>2438.7</v>
      </c>
      <c r="V78" s="166">
        <f t="shared" si="23"/>
        <v>1450</v>
      </c>
      <c r="W78" s="166">
        <f t="shared" si="23"/>
        <v>0</v>
      </c>
      <c r="X78" s="166">
        <f t="shared" si="23"/>
        <v>988.7</v>
      </c>
      <c r="Y78" s="166">
        <f t="shared" si="23"/>
        <v>0</v>
      </c>
      <c r="Z78" s="166">
        <f t="shared" si="23"/>
        <v>0</v>
      </c>
      <c r="AA78" s="166">
        <f t="shared" si="23"/>
        <v>0</v>
      </c>
      <c r="AB78" s="166"/>
      <c r="AC78" s="166" t="e">
        <f>AC79+AC80+AC82+AC83+AC84+AC85+AC86+AC87+AC88+AC91</f>
        <v>#REF!</v>
      </c>
      <c r="AD78" s="166" t="e">
        <f>AD79+AD80+AD82+AD83+AD84+AD85+AD86+AD87+AD88+AD91</f>
        <v>#REF!</v>
      </c>
      <c r="AE78" s="205"/>
      <c r="AF78" s="205"/>
      <c r="AG78" s="201"/>
      <c r="AH78" s="201"/>
      <c r="AI78" s="206"/>
      <c r="AJ78" s="201"/>
      <c r="AK78" s="201"/>
      <c r="AL78" s="201"/>
      <c r="AM78" s="175"/>
      <c r="AN78" s="163"/>
      <c r="AO78" s="178"/>
      <c r="AP78" s="163"/>
      <c r="AQ78" s="178"/>
      <c r="AR78" s="178"/>
      <c r="AS78" s="178"/>
      <c r="AT78" s="178"/>
      <c r="AU78" s="178"/>
      <c r="AV78" s="178"/>
    </row>
    <row r="79" s="3" customFormat="1" ht="18" customHeight="1" spans="1:48">
      <c r="A79" s="155"/>
      <c r="B79" s="190" t="s">
        <v>532</v>
      </c>
      <c r="C79" s="190"/>
      <c r="D79" s="191"/>
      <c r="E79" s="191"/>
      <c r="F79" s="190"/>
      <c r="G79" s="191"/>
      <c r="H79" s="191"/>
      <c r="I79" s="190"/>
      <c r="J79" s="166">
        <v>0</v>
      </c>
      <c r="K79" s="166">
        <v>0</v>
      </c>
      <c r="L79" s="166">
        <v>0</v>
      </c>
      <c r="M79" s="166">
        <v>0</v>
      </c>
      <c r="N79" s="166">
        <v>0</v>
      </c>
      <c r="O79" s="166">
        <v>0</v>
      </c>
      <c r="P79" s="166">
        <v>0</v>
      </c>
      <c r="Q79" s="166">
        <v>0</v>
      </c>
      <c r="R79" s="166">
        <v>0</v>
      </c>
      <c r="S79" s="166">
        <v>0</v>
      </c>
      <c r="T79" s="166">
        <v>0</v>
      </c>
      <c r="U79" s="166">
        <v>0</v>
      </c>
      <c r="V79" s="166">
        <v>0</v>
      </c>
      <c r="W79" s="166">
        <v>0</v>
      </c>
      <c r="X79" s="166">
        <v>0</v>
      </c>
      <c r="Y79" s="166">
        <v>0</v>
      </c>
      <c r="Z79" s="166">
        <v>0</v>
      </c>
      <c r="AA79" s="166">
        <v>0</v>
      </c>
      <c r="AB79" s="166"/>
      <c r="AC79" s="166">
        <v>0</v>
      </c>
      <c r="AD79" s="166">
        <v>0</v>
      </c>
      <c r="AE79" s="205"/>
      <c r="AF79" s="205"/>
      <c r="AG79" s="201"/>
      <c r="AH79" s="201"/>
      <c r="AI79" s="206"/>
      <c r="AJ79" s="201"/>
      <c r="AK79" s="201"/>
      <c r="AL79" s="201"/>
      <c r="AM79" s="175"/>
      <c r="AN79" s="163"/>
      <c r="AO79" s="178"/>
      <c r="AP79" s="163"/>
      <c r="AQ79" s="178"/>
      <c r="AR79" s="178"/>
      <c r="AS79" s="178"/>
      <c r="AT79" s="178"/>
      <c r="AU79" s="178"/>
      <c r="AV79" s="178"/>
    </row>
    <row r="80" s="3" customFormat="1" ht="18" customHeight="1" spans="1:48">
      <c r="A80" s="155"/>
      <c r="B80" s="190" t="s">
        <v>533</v>
      </c>
      <c r="C80" s="190"/>
      <c r="D80" s="191"/>
      <c r="E80" s="191"/>
      <c r="F80" s="190"/>
      <c r="G80" s="191"/>
      <c r="H80" s="191"/>
      <c r="I80" s="190"/>
      <c r="J80" s="166">
        <f t="shared" ref="J80:AA80" si="24">SUM(J81:J81)</f>
        <v>0</v>
      </c>
      <c r="K80" s="166">
        <f t="shared" si="24"/>
        <v>0</v>
      </c>
      <c r="L80" s="166">
        <f t="shared" si="24"/>
        <v>1</v>
      </c>
      <c r="M80" s="166">
        <f t="shared" si="24"/>
        <v>0</v>
      </c>
      <c r="N80" s="166">
        <f t="shared" si="24"/>
        <v>0</v>
      </c>
      <c r="O80" s="166">
        <f t="shared" si="24"/>
        <v>0</v>
      </c>
      <c r="P80" s="166">
        <f t="shared" si="24"/>
        <v>0</v>
      </c>
      <c r="Q80" s="166">
        <f t="shared" si="24"/>
        <v>0</v>
      </c>
      <c r="R80" s="166">
        <f t="shared" si="24"/>
        <v>1540</v>
      </c>
      <c r="S80" s="166">
        <f t="shared" si="24"/>
        <v>0</v>
      </c>
      <c r="T80" s="166">
        <f t="shared" si="24"/>
        <v>0</v>
      </c>
      <c r="U80" s="166">
        <f t="shared" si="24"/>
        <v>700</v>
      </c>
      <c r="V80" s="166">
        <f t="shared" si="24"/>
        <v>500</v>
      </c>
      <c r="W80" s="166">
        <f t="shared" si="24"/>
        <v>0</v>
      </c>
      <c r="X80" s="166">
        <f t="shared" si="24"/>
        <v>200</v>
      </c>
      <c r="Y80" s="166">
        <f t="shared" si="24"/>
        <v>0</v>
      </c>
      <c r="Z80" s="166">
        <f t="shared" si="24"/>
        <v>0</v>
      </c>
      <c r="AA80" s="166">
        <f t="shared" si="24"/>
        <v>0</v>
      </c>
      <c r="AB80" s="166"/>
      <c r="AC80" s="166">
        <f>SUM(AC81:AC81)</f>
        <v>440</v>
      </c>
      <c r="AD80" s="166">
        <f>SUM(AD81:AD81)</f>
        <v>382</v>
      </c>
      <c r="AE80" s="205"/>
      <c r="AF80" s="205"/>
      <c r="AG80" s="201"/>
      <c r="AH80" s="201"/>
      <c r="AI80" s="206"/>
      <c r="AJ80" s="201"/>
      <c r="AK80" s="201"/>
      <c r="AL80" s="201"/>
      <c r="AM80" s="175"/>
      <c r="AN80" s="163"/>
      <c r="AO80" s="178"/>
      <c r="AP80" s="163"/>
      <c r="AQ80" s="178"/>
      <c r="AR80" s="178"/>
      <c r="AS80" s="178"/>
      <c r="AT80" s="178"/>
      <c r="AU80" s="178"/>
      <c r="AV80" s="178"/>
    </row>
    <row r="81" s="74" customFormat="1" ht="67.5" spans="1:48">
      <c r="A81" s="152">
        <v>27</v>
      </c>
      <c r="B81" s="152" t="s">
        <v>534</v>
      </c>
      <c r="C81" s="152">
        <v>2022</v>
      </c>
      <c r="D81" s="22" t="s">
        <v>535</v>
      </c>
      <c r="E81" s="255" t="s">
        <v>536</v>
      </c>
      <c r="F81" s="114" t="s">
        <v>45</v>
      </c>
      <c r="G81" s="114" t="s">
        <v>1074</v>
      </c>
      <c r="H81" s="114" t="s">
        <v>537</v>
      </c>
      <c r="I81" s="253" t="s">
        <v>538</v>
      </c>
      <c r="J81" s="22"/>
      <c r="K81" s="22"/>
      <c r="L81" s="22">
        <v>1</v>
      </c>
      <c r="M81" s="22"/>
      <c r="N81" s="22"/>
      <c r="O81" s="22"/>
      <c r="P81" s="22"/>
      <c r="Q81" s="22"/>
      <c r="R81" s="22">
        <v>1540</v>
      </c>
      <c r="S81" s="58" t="s">
        <v>541</v>
      </c>
      <c r="T81" s="58" t="s">
        <v>1039</v>
      </c>
      <c r="U81" s="115">
        <v>700</v>
      </c>
      <c r="V81" s="115">
        <v>500</v>
      </c>
      <c r="W81" s="115">
        <v>0</v>
      </c>
      <c r="X81" s="115">
        <v>200</v>
      </c>
      <c r="Y81" s="115">
        <v>0</v>
      </c>
      <c r="Z81" s="115">
        <v>0</v>
      </c>
      <c r="AA81" s="115">
        <v>0</v>
      </c>
      <c r="AB81" s="115"/>
      <c r="AC81" s="141">
        <v>440</v>
      </c>
      <c r="AD81" s="141">
        <v>382</v>
      </c>
      <c r="AE81" s="253" t="s">
        <v>539</v>
      </c>
      <c r="AF81" s="253" t="s">
        <v>540</v>
      </c>
      <c r="AG81" s="22" t="s">
        <v>50</v>
      </c>
      <c r="AH81" s="21" t="s">
        <v>51</v>
      </c>
      <c r="AI81" s="58" t="s">
        <v>541</v>
      </c>
      <c r="AJ81" s="21" t="s">
        <v>542</v>
      </c>
      <c r="AK81" s="21" t="s">
        <v>369</v>
      </c>
      <c r="AL81" s="21" t="s">
        <v>543</v>
      </c>
      <c r="AM81" s="21" t="s">
        <v>266</v>
      </c>
      <c r="AN81" s="21" t="s">
        <v>56</v>
      </c>
      <c r="AO81" s="133"/>
      <c r="AP81" s="21"/>
      <c r="AQ81" s="152" t="s">
        <v>1079</v>
      </c>
      <c r="AR81" s="152" t="s">
        <v>1079</v>
      </c>
      <c r="AS81" s="152" t="s">
        <v>1079</v>
      </c>
      <c r="AT81" s="152"/>
      <c r="AU81" s="152" t="str">
        <f>AI81</f>
        <v>交通局</v>
      </c>
      <c r="AV81" s="128" t="s">
        <v>1168</v>
      </c>
    </row>
    <row r="82" s="3" customFormat="1" ht="18" customHeight="1" spans="1:48">
      <c r="A82" s="155"/>
      <c r="B82" s="190" t="s">
        <v>600</v>
      </c>
      <c r="C82" s="190"/>
      <c r="D82" s="191"/>
      <c r="E82" s="191"/>
      <c r="F82" s="190"/>
      <c r="G82" s="191"/>
      <c r="H82" s="191"/>
      <c r="I82" s="190"/>
      <c r="J82" s="166">
        <v>0</v>
      </c>
      <c r="K82" s="166">
        <v>0</v>
      </c>
      <c r="L82" s="166">
        <v>0</v>
      </c>
      <c r="M82" s="166">
        <v>0</v>
      </c>
      <c r="N82" s="166">
        <v>0</v>
      </c>
      <c r="O82" s="166">
        <v>0</v>
      </c>
      <c r="P82" s="166">
        <v>0</v>
      </c>
      <c r="Q82" s="166">
        <v>0</v>
      </c>
      <c r="R82" s="166">
        <v>0</v>
      </c>
      <c r="S82" s="166">
        <v>0</v>
      </c>
      <c r="T82" s="166">
        <v>0</v>
      </c>
      <c r="U82" s="166">
        <v>0</v>
      </c>
      <c r="V82" s="166">
        <v>0</v>
      </c>
      <c r="W82" s="166">
        <v>0</v>
      </c>
      <c r="X82" s="166">
        <v>0</v>
      </c>
      <c r="Y82" s="166">
        <v>0</v>
      </c>
      <c r="Z82" s="166">
        <v>0</v>
      </c>
      <c r="AA82" s="166">
        <v>0</v>
      </c>
      <c r="AB82" s="166"/>
      <c r="AC82" s="166">
        <v>0</v>
      </c>
      <c r="AD82" s="166">
        <v>0</v>
      </c>
      <c r="AE82" s="205"/>
      <c r="AF82" s="205"/>
      <c r="AG82" s="201"/>
      <c r="AH82" s="201"/>
      <c r="AI82" s="206"/>
      <c r="AJ82" s="201"/>
      <c r="AK82" s="201"/>
      <c r="AL82" s="201"/>
      <c r="AM82" s="175"/>
      <c r="AN82" s="163"/>
      <c r="AO82" s="178"/>
      <c r="AP82" s="163"/>
      <c r="AQ82" s="178"/>
      <c r="AR82" s="178"/>
      <c r="AS82" s="178"/>
      <c r="AT82" s="178"/>
      <c r="AU82" s="178"/>
      <c r="AV82" s="178"/>
    </row>
    <row r="83" s="3" customFormat="1" ht="18" customHeight="1" spans="1:48">
      <c r="A83" s="155"/>
      <c r="B83" s="190" t="s">
        <v>601</v>
      </c>
      <c r="C83" s="190"/>
      <c r="D83" s="191"/>
      <c r="E83" s="191"/>
      <c r="F83" s="190"/>
      <c r="G83" s="191"/>
      <c r="H83" s="191"/>
      <c r="I83" s="190"/>
      <c r="J83" s="166">
        <v>0</v>
      </c>
      <c r="K83" s="166">
        <v>0</v>
      </c>
      <c r="L83" s="166">
        <v>0</v>
      </c>
      <c r="M83" s="166">
        <v>0</v>
      </c>
      <c r="N83" s="166">
        <v>0</v>
      </c>
      <c r="O83" s="166">
        <v>0</v>
      </c>
      <c r="P83" s="166">
        <v>0</v>
      </c>
      <c r="Q83" s="166">
        <v>0</v>
      </c>
      <c r="R83" s="166">
        <v>0</v>
      </c>
      <c r="S83" s="166">
        <v>0</v>
      </c>
      <c r="T83" s="166">
        <v>0</v>
      </c>
      <c r="U83" s="166">
        <v>0</v>
      </c>
      <c r="V83" s="166">
        <v>0</v>
      </c>
      <c r="W83" s="166">
        <v>0</v>
      </c>
      <c r="X83" s="166">
        <v>0</v>
      </c>
      <c r="Y83" s="166">
        <v>0</v>
      </c>
      <c r="Z83" s="166">
        <v>0</v>
      </c>
      <c r="AA83" s="166">
        <v>0</v>
      </c>
      <c r="AB83" s="166"/>
      <c r="AC83" s="166" t="e">
        <f>SUM(#REF!)</f>
        <v>#REF!</v>
      </c>
      <c r="AD83" s="166" t="e">
        <f>SUM(#REF!)</f>
        <v>#REF!</v>
      </c>
      <c r="AE83" s="205"/>
      <c r="AF83" s="205"/>
      <c r="AG83" s="201"/>
      <c r="AH83" s="201"/>
      <c r="AI83" s="206"/>
      <c r="AJ83" s="201"/>
      <c r="AK83" s="201"/>
      <c r="AL83" s="201"/>
      <c r="AM83" s="175"/>
      <c r="AN83" s="163"/>
      <c r="AO83" s="178"/>
      <c r="AP83" s="163"/>
      <c r="AQ83" s="178"/>
      <c r="AR83" s="178"/>
      <c r="AS83" s="178"/>
      <c r="AT83" s="178"/>
      <c r="AU83" s="178"/>
      <c r="AV83" s="178"/>
    </row>
    <row r="84" s="3" customFormat="1" ht="18" customHeight="1" spans="1:48">
      <c r="A84" s="155"/>
      <c r="B84" s="190" t="s">
        <v>660</v>
      </c>
      <c r="C84" s="190"/>
      <c r="D84" s="191"/>
      <c r="E84" s="191"/>
      <c r="F84" s="190"/>
      <c r="G84" s="191"/>
      <c r="H84" s="191"/>
      <c r="I84" s="190"/>
      <c r="J84" s="166">
        <v>0</v>
      </c>
      <c r="K84" s="166">
        <v>0</v>
      </c>
      <c r="L84" s="166">
        <v>0</v>
      </c>
      <c r="M84" s="166">
        <v>0</v>
      </c>
      <c r="N84" s="166">
        <v>0</v>
      </c>
      <c r="O84" s="166">
        <v>0</v>
      </c>
      <c r="P84" s="166">
        <v>0</v>
      </c>
      <c r="Q84" s="166">
        <v>0</v>
      </c>
      <c r="R84" s="166">
        <v>0</v>
      </c>
      <c r="S84" s="166">
        <v>0</v>
      </c>
      <c r="T84" s="166">
        <v>0</v>
      </c>
      <c r="U84" s="166">
        <v>0</v>
      </c>
      <c r="V84" s="166">
        <v>0</v>
      </c>
      <c r="W84" s="166">
        <v>0</v>
      </c>
      <c r="X84" s="166">
        <v>0</v>
      </c>
      <c r="Y84" s="166">
        <v>0</v>
      </c>
      <c r="Z84" s="166">
        <v>0</v>
      </c>
      <c r="AA84" s="166">
        <v>0</v>
      </c>
      <c r="AB84" s="166"/>
      <c r="AC84" s="166">
        <v>0</v>
      </c>
      <c r="AD84" s="166">
        <v>0</v>
      </c>
      <c r="AE84" s="205"/>
      <c r="AF84" s="205"/>
      <c r="AG84" s="201"/>
      <c r="AH84" s="201"/>
      <c r="AI84" s="206"/>
      <c r="AJ84" s="201"/>
      <c r="AK84" s="201"/>
      <c r="AL84" s="201"/>
      <c r="AM84" s="175"/>
      <c r="AN84" s="163"/>
      <c r="AO84" s="178"/>
      <c r="AP84" s="163"/>
      <c r="AQ84" s="178"/>
      <c r="AR84" s="178"/>
      <c r="AS84" s="178"/>
      <c r="AT84" s="178"/>
      <c r="AU84" s="178"/>
      <c r="AV84" s="178"/>
    </row>
    <row r="85" s="3" customFormat="1" ht="18" customHeight="1" spans="1:48">
      <c r="A85" s="155"/>
      <c r="B85" s="190" t="s">
        <v>661</v>
      </c>
      <c r="C85" s="190"/>
      <c r="D85" s="191"/>
      <c r="E85" s="191"/>
      <c r="F85" s="190"/>
      <c r="G85" s="191"/>
      <c r="H85" s="191"/>
      <c r="I85" s="190"/>
      <c r="J85" s="166">
        <v>0</v>
      </c>
      <c r="K85" s="166">
        <v>0</v>
      </c>
      <c r="L85" s="166">
        <v>0</v>
      </c>
      <c r="M85" s="166">
        <v>0</v>
      </c>
      <c r="N85" s="166">
        <v>0</v>
      </c>
      <c r="O85" s="166">
        <v>0</v>
      </c>
      <c r="P85" s="166">
        <v>0</v>
      </c>
      <c r="Q85" s="166">
        <v>0</v>
      </c>
      <c r="R85" s="166">
        <v>0</v>
      </c>
      <c r="S85" s="166">
        <v>0</v>
      </c>
      <c r="T85" s="166">
        <v>0</v>
      </c>
      <c r="U85" s="166">
        <v>0</v>
      </c>
      <c r="V85" s="166">
        <v>0</v>
      </c>
      <c r="W85" s="166">
        <v>0</v>
      </c>
      <c r="X85" s="166">
        <v>0</v>
      </c>
      <c r="Y85" s="166">
        <v>0</v>
      </c>
      <c r="Z85" s="166">
        <v>0</v>
      </c>
      <c r="AA85" s="166">
        <v>0</v>
      </c>
      <c r="AB85" s="166"/>
      <c r="AC85" s="166">
        <v>0</v>
      </c>
      <c r="AD85" s="166">
        <v>0</v>
      </c>
      <c r="AE85" s="205"/>
      <c r="AF85" s="205"/>
      <c r="AG85" s="201"/>
      <c r="AH85" s="201"/>
      <c r="AI85" s="206"/>
      <c r="AJ85" s="201"/>
      <c r="AK85" s="201"/>
      <c r="AL85" s="201"/>
      <c r="AM85" s="175"/>
      <c r="AN85" s="163"/>
      <c r="AO85" s="178"/>
      <c r="AP85" s="163"/>
      <c r="AQ85" s="178"/>
      <c r="AR85" s="178"/>
      <c r="AS85" s="178"/>
      <c r="AT85" s="178"/>
      <c r="AU85" s="178"/>
      <c r="AV85" s="178"/>
    </row>
    <row r="86" s="3" customFormat="1" ht="18" customHeight="1" spans="1:48">
      <c r="A86" s="155"/>
      <c r="B86" s="190" t="s">
        <v>662</v>
      </c>
      <c r="C86" s="190"/>
      <c r="D86" s="191"/>
      <c r="E86" s="191"/>
      <c r="F86" s="190"/>
      <c r="G86" s="191"/>
      <c r="H86" s="191"/>
      <c r="I86" s="190"/>
      <c r="J86" s="166">
        <v>0</v>
      </c>
      <c r="K86" s="166">
        <v>0</v>
      </c>
      <c r="L86" s="166">
        <v>0</v>
      </c>
      <c r="M86" s="166">
        <v>0</v>
      </c>
      <c r="N86" s="166">
        <v>0</v>
      </c>
      <c r="O86" s="166">
        <v>0</v>
      </c>
      <c r="P86" s="166">
        <v>0</v>
      </c>
      <c r="Q86" s="166">
        <v>0</v>
      </c>
      <c r="R86" s="166">
        <v>0</v>
      </c>
      <c r="S86" s="166">
        <v>0</v>
      </c>
      <c r="T86" s="166">
        <v>0</v>
      </c>
      <c r="U86" s="166">
        <v>0</v>
      </c>
      <c r="V86" s="166">
        <v>0</v>
      </c>
      <c r="W86" s="166">
        <v>0</v>
      </c>
      <c r="X86" s="166">
        <v>0</v>
      </c>
      <c r="Y86" s="166">
        <v>0</v>
      </c>
      <c r="Z86" s="166">
        <v>0</v>
      </c>
      <c r="AA86" s="166">
        <v>0</v>
      </c>
      <c r="AB86" s="166"/>
      <c r="AC86" s="166" t="e">
        <f>SUM(#REF!)</f>
        <v>#REF!</v>
      </c>
      <c r="AD86" s="166" t="e">
        <f>SUM(#REF!)</f>
        <v>#REF!</v>
      </c>
      <c r="AE86" s="205"/>
      <c r="AF86" s="205"/>
      <c r="AG86" s="201"/>
      <c r="AH86" s="201"/>
      <c r="AI86" s="206"/>
      <c r="AJ86" s="201"/>
      <c r="AK86" s="201"/>
      <c r="AL86" s="201"/>
      <c r="AM86" s="175"/>
      <c r="AN86" s="163"/>
      <c r="AO86" s="178"/>
      <c r="AP86" s="163"/>
      <c r="AQ86" s="178"/>
      <c r="AR86" s="178"/>
      <c r="AS86" s="178"/>
      <c r="AT86" s="178"/>
      <c r="AU86" s="178"/>
      <c r="AV86" s="178"/>
    </row>
    <row r="87" s="3" customFormat="1" ht="18" customHeight="1" spans="1:48">
      <c r="A87" s="155"/>
      <c r="B87" s="190" t="s">
        <v>690</v>
      </c>
      <c r="C87" s="190"/>
      <c r="D87" s="191"/>
      <c r="E87" s="191"/>
      <c r="F87" s="190"/>
      <c r="G87" s="191"/>
      <c r="H87" s="191"/>
      <c r="I87" s="190"/>
      <c r="J87" s="166">
        <v>0</v>
      </c>
      <c r="K87" s="166">
        <v>0</v>
      </c>
      <c r="L87" s="166">
        <v>0</v>
      </c>
      <c r="M87" s="166">
        <v>0</v>
      </c>
      <c r="N87" s="166">
        <v>0</v>
      </c>
      <c r="O87" s="166">
        <v>0</v>
      </c>
      <c r="P87" s="166">
        <v>0</v>
      </c>
      <c r="Q87" s="166">
        <v>0</v>
      </c>
      <c r="R87" s="166">
        <v>0</v>
      </c>
      <c r="S87" s="166">
        <v>0</v>
      </c>
      <c r="T87" s="166">
        <v>0</v>
      </c>
      <c r="U87" s="166">
        <v>0</v>
      </c>
      <c r="V87" s="166">
        <v>0</v>
      </c>
      <c r="W87" s="166">
        <v>0</v>
      </c>
      <c r="X87" s="166">
        <v>0</v>
      </c>
      <c r="Y87" s="166">
        <v>0</v>
      </c>
      <c r="Z87" s="166">
        <v>0</v>
      </c>
      <c r="AA87" s="166">
        <v>0</v>
      </c>
      <c r="AB87" s="166"/>
      <c r="AC87" s="166">
        <v>0</v>
      </c>
      <c r="AD87" s="166">
        <v>0</v>
      </c>
      <c r="AE87" s="205"/>
      <c r="AF87" s="205"/>
      <c r="AG87" s="201"/>
      <c r="AH87" s="201"/>
      <c r="AI87" s="206"/>
      <c r="AJ87" s="201"/>
      <c r="AK87" s="201"/>
      <c r="AL87" s="201"/>
      <c r="AM87" s="175"/>
      <c r="AN87" s="163"/>
      <c r="AO87" s="178"/>
      <c r="AP87" s="163"/>
      <c r="AQ87" s="178"/>
      <c r="AR87" s="178"/>
      <c r="AS87" s="178"/>
      <c r="AT87" s="178"/>
      <c r="AU87" s="178"/>
      <c r="AV87" s="178"/>
    </row>
    <row r="88" s="3" customFormat="1" ht="18" customHeight="1" spans="1:48">
      <c r="A88" s="155"/>
      <c r="B88" s="190" t="s">
        <v>691</v>
      </c>
      <c r="C88" s="190"/>
      <c r="D88" s="190"/>
      <c r="E88" s="191"/>
      <c r="F88" s="190"/>
      <c r="G88" s="190"/>
      <c r="H88" s="191"/>
      <c r="I88" s="190"/>
      <c r="J88" s="166">
        <f t="shared" ref="J88:AA88" si="25">SUM(J89:J90)</f>
        <v>0</v>
      </c>
      <c r="K88" s="166">
        <f t="shared" si="25"/>
        <v>0</v>
      </c>
      <c r="L88" s="166">
        <f t="shared" si="25"/>
        <v>2</v>
      </c>
      <c r="M88" s="166">
        <f t="shared" si="25"/>
        <v>0</v>
      </c>
      <c r="N88" s="166">
        <f t="shared" si="25"/>
        <v>0</v>
      </c>
      <c r="O88" s="166">
        <f t="shared" si="25"/>
        <v>0</v>
      </c>
      <c r="P88" s="166">
        <f t="shared" si="25"/>
        <v>0</v>
      </c>
      <c r="Q88" s="166">
        <f t="shared" si="25"/>
        <v>0</v>
      </c>
      <c r="R88" s="166">
        <f t="shared" si="25"/>
        <v>1350</v>
      </c>
      <c r="S88" s="166">
        <f t="shared" si="25"/>
        <v>0</v>
      </c>
      <c r="T88" s="166">
        <f t="shared" si="25"/>
        <v>0</v>
      </c>
      <c r="U88" s="166">
        <f t="shared" si="25"/>
        <v>1738.7</v>
      </c>
      <c r="V88" s="166">
        <f t="shared" si="25"/>
        <v>950</v>
      </c>
      <c r="W88" s="166">
        <f t="shared" si="25"/>
        <v>0</v>
      </c>
      <c r="X88" s="166">
        <f t="shared" si="25"/>
        <v>788.7</v>
      </c>
      <c r="Y88" s="166">
        <f t="shared" si="25"/>
        <v>0</v>
      </c>
      <c r="Z88" s="166">
        <f t="shared" si="25"/>
        <v>0</v>
      </c>
      <c r="AA88" s="166">
        <f t="shared" si="25"/>
        <v>0</v>
      </c>
      <c r="AB88" s="166"/>
      <c r="AC88" s="166">
        <f>SUM(AC89:AC90)</f>
        <v>398</v>
      </c>
      <c r="AD88" s="166">
        <f>SUM(AD89:AD90)</f>
        <v>148</v>
      </c>
      <c r="AE88" s="205"/>
      <c r="AF88" s="205"/>
      <c r="AG88" s="201"/>
      <c r="AH88" s="201"/>
      <c r="AI88" s="206"/>
      <c r="AJ88" s="201"/>
      <c r="AK88" s="201"/>
      <c r="AL88" s="201"/>
      <c r="AM88" s="175"/>
      <c r="AN88" s="163"/>
      <c r="AO88" s="178"/>
      <c r="AP88" s="163"/>
      <c r="AQ88" s="178"/>
      <c r="AR88" s="178"/>
      <c r="AS88" s="178"/>
      <c r="AT88" s="178"/>
      <c r="AU88" s="178"/>
      <c r="AV88" s="178"/>
    </row>
    <row r="89" s="74" customFormat="1" ht="45" spans="1:48">
      <c r="A89" s="20">
        <v>28</v>
      </c>
      <c r="B89" s="152" t="s">
        <v>697</v>
      </c>
      <c r="C89" s="152">
        <v>2022</v>
      </c>
      <c r="D89" s="21" t="s">
        <v>430</v>
      </c>
      <c r="E89" s="248" t="s">
        <v>698</v>
      </c>
      <c r="F89" s="58" t="s">
        <v>45</v>
      </c>
      <c r="G89" s="114" t="s">
        <v>1074</v>
      </c>
      <c r="H89" s="58" t="s">
        <v>224</v>
      </c>
      <c r="I89" s="117" t="s">
        <v>1507</v>
      </c>
      <c r="J89" s="21"/>
      <c r="K89" s="21"/>
      <c r="L89" s="21">
        <v>1</v>
      </c>
      <c r="M89" s="21"/>
      <c r="N89" s="21"/>
      <c r="O89" s="21"/>
      <c r="P89" s="21"/>
      <c r="Q89" s="21"/>
      <c r="R89" s="22">
        <v>1197</v>
      </c>
      <c r="S89" s="58" t="s">
        <v>438</v>
      </c>
      <c r="T89" s="58" t="s">
        <v>439</v>
      </c>
      <c r="U89" s="115">
        <v>1608.7</v>
      </c>
      <c r="V89" s="115">
        <v>820</v>
      </c>
      <c r="W89" s="115">
        <v>0</v>
      </c>
      <c r="X89" s="115">
        <f>U89-V89</f>
        <v>788.7</v>
      </c>
      <c r="Y89" s="115">
        <v>0</v>
      </c>
      <c r="Z89" s="115">
        <v>0</v>
      </c>
      <c r="AA89" s="115">
        <v>0</v>
      </c>
      <c r="AB89" s="115"/>
      <c r="AC89" s="141">
        <v>342</v>
      </c>
      <c r="AD89" s="141">
        <v>113</v>
      </c>
      <c r="AE89" s="117" t="s">
        <v>1508</v>
      </c>
      <c r="AF89" s="117" t="s">
        <v>701</v>
      </c>
      <c r="AG89" s="21" t="s">
        <v>1154</v>
      </c>
      <c r="AH89" s="21" t="s">
        <v>1155</v>
      </c>
      <c r="AI89" s="58" t="s">
        <v>438</v>
      </c>
      <c r="AJ89" s="21" t="s">
        <v>439</v>
      </c>
      <c r="AK89" s="21" t="s">
        <v>82</v>
      </c>
      <c r="AL89" s="21" t="s">
        <v>543</v>
      </c>
      <c r="AM89" s="66" t="s">
        <v>215</v>
      </c>
      <c r="AN89" s="66" t="s">
        <v>56</v>
      </c>
      <c r="AO89" s="21" t="s">
        <v>1112</v>
      </c>
      <c r="AP89" s="66"/>
      <c r="AQ89" s="152" t="s">
        <v>1079</v>
      </c>
      <c r="AR89" s="152" t="s">
        <v>1079</v>
      </c>
      <c r="AS89" s="152" t="s">
        <v>1079</v>
      </c>
      <c r="AT89" s="152"/>
      <c r="AU89" s="152" t="str">
        <f>AI89</f>
        <v>水利局</v>
      </c>
      <c r="AV89" s="128" t="s">
        <v>1168</v>
      </c>
    </row>
    <row r="90" s="1" customFormat="1" ht="57" customHeight="1" spans="1:48">
      <c r="A90" s="20">
        <v>29</v>
      </c>
      <c r="B90" s="20" t="s">
        <v>1510</v>
      </c>
      <c r="C90" s="20">
        <v>2022</v>
      </c>
      <c r="D90" s="21" t="s">
        <v>430</v>
      </c>
      <c r="E90" s="264" t="s">
        <v>1511</v>
      </c>
      <c r="F90" s="21" t="s">
        <v>45</v>
      </c>
      <c r="G90" s="22" t="s">
        <v>1074</v>
      </c>
      <c r="H90" s="21" t="s">
        <v>425</v>
      </c>
      <c r="I90" s="33" t="s">
        <v>1512</v>
      </c>
      <c r="J90" s="21"/>
      <c r="K90" s="21"/>
      <c r="L90" s="21">
        <v>1</v>
      </c>
      <c r="M90" s="21"/>
      <c r="N90" s="21"/>
      <c r="O90" s="21"/>
      <c r="P90" s="21"/>
      <c r="Q90" s="21"/>
      <c r="R90" s="22">
        <v>153</v>
      </c>
      <c r="S90" s="21" t="s">
        <v>200</v>
      </c>
      <c r="T90" s="21" t="s">
        <v>201</v>
      </c>
      <c r="U90" s="44">
        <v>130</v>
      </c>
      <c r="V90" s="44">
        <v>130</v>
      </c>
      <c r="W90" s="44">
        <v>0</v>
      </c>
      <c r="X90" s="44">
        <v>0</v>
      </c>
      <c r="Y90" s="44">
        <v>0</v>
      </c>
      <c r="Z90" s="44">
        <v>0</v>
      </c>
      <c r="AA90" s="44">
        <v>0</v>
      </c>
      <c r="AB90" s="44"/>
      <c r="AC90" s="50">
        <v>56</v>
      </c>
      <c r="AD90" s="50">
        <v>35</v>
      </c>
      <c r="AE90" s="33" t="s">
        <v>1513</v>
      </c>
      <c r="AF90" s="33" t="s">
        <v>715</v>
      </c>
      <c r="AG90" s="21" t="s">
        <v>200</v>
      </c>
      <c r="AH90" s="21" t="s">
        <v>201</v>
      </c>
      <c r="AI90" s="58" t="s">
        <v>438</v>
      </c>
      <c r="AJ90" s="21" t="s">
        <v>439</v>
      </c>
      <c r="AK90" s="21" t="s">
        <v>82</v>
      </c>
      <c r="AL90" s="21" t="s">
        <v>543</v>
      </c>
      <c r="AM90" s="66" t="s">
        <v>438</v>
      </c>
      <c r="AN90" s="21"/>
      <c r="AO90" s="133"/>
      <c r="AP90" s="21"/>
      <c r="AQ90" s="20" t="s">
        <v>1079</v>
      </c>
      <c r="AR90" s="152" t="s">
        <v>1079</v>
      </c>
      <c r="AS90" s="20"/>
      <c r="AT90" s="20" t="s">
        <v>1514</v>
      </c>
      <c r="AU90" s="152" t="str">
        <f>AI90</f>
        <v>水利局</v>
      </c>
      <c r="AV90" s="128"/>
    </row>
    <row r="91" s="3" customFormat="1" ht="18" customHeight="1" spans="1:48">
      <c r="A91" s="155"/>
      <c r="B91" s="190" t="s">
        <v>716</v>
      </c>
      <c r="C91" s="190"/>
      <c r="D91" s="191"/>
      <c r="E91" s="191"/>
      <c r="F91" s="190"/>
      <c r="G91" s="191"/>
      <c r="H91" s="191"/>
      <c r="I91" s="190"/>
      <c r="J91" s="166">
        <v>0</v>
      </c>
      <c r="K91" s="166">
        <v>0</v>
      </c>
      <c r="L91" s="166">
        <v>0</v>
      </c>
      <c r="M91" s="166">
        <v>0</v>
      </c>
      <c r="N91" s="166">
        <v>0</v>
      </c>
      <c r="O91" s="166">
        <v>0</v>
      </c>
      <c r="P91" s="166">
        <v>0</v>
      </c>
      <c r="Q91" s="166">
        <v>0</v>
      </c>
      <c r="R91" s="166">
        <v>0</v>
      </c>
      <c r="S91" s="166">
        <v>0</v>
      </c>
      <c r="T91" s="166">
        <v>0</v>
      </c>
      <c r="U91" s="166">
        <v>0</v>
      </c>
      <c r="V91" s="166">
        <v>0</v>
      </c>
      <c r="W91" s="166">
        <v>0</v>
      </c>
      <c r="X91" s="166">
        <v>0</v>
      </c>
      <c r="Y91" s="166">
        <v>0</v>
      </c>
      <c r="Z91" s="166">
        <v>0</v>
      </c>
      <c r="AA91" s="166">
        <v>0</v>
      </c>
      <c r="AB91" s="166"/>
      <c r="AC91" s="166">
        <v>0</v>
      </c>
      <c r="AD91" s="166">
        <v>0</v>
      </c>
      <c r="AE91" s="205"/>
      <c r="AF91" s="205"/>
      <c r="AG91" s="201"/>
      <c r="AH91" s="201"/>
      <c r="AI91" s="206"/>
      <c r="AJ91" s="201"/>
      <c r="AK91" s="201"/>
      <c r="AL91" s="201"/>
      <c r="AM91" s="175"/>
      <c r="AN91" s="163"/>
      <c r="AO91" s="178"/>
      <c r="AP91" s="163"/>
      <c r="AQ91" s="178"/>
      <c r="AR91" s="178"/>
      <c r="AS91" s="178"/>
      <c r="AT91" s="178"/>
      <c r="AU91" s="178"/>
      <c r="AV91" s="178"/>
    </row>
    <row r="92" s="3" customFormat="1" ht="18" customHeight="1" spans="1:48">
      <c r="A92" s="155"/>
      <c r="B92" s="190" t="s">
        <v>717</v>
      </c>
      <c r="C92" s="190"/>
      <c r="D92" s="191"/>
      <c r="E92" s="191"/>
      <c r="F92" s="190"/>
      <c r="G92" s="191"/>
      <c r="H92" s="191"/>
      <c r="I92" s="190"/>
      <c r="J92" s="166">
        <f t="shared" ref="J92:AA92" si="26">J93+J95+J97+J98</f>
        <v>0</v>
      </c>
      <c r="K92" s="166">
        <f t="shared" si="26"/>
        <v>0</v>
      </c>
      <c r="L92" s="166">
        <f t="shared" si="26"/>
        <v>3</v>
      </c>
      <c r="M92" s="166">
        <f t="shared" si="26"/>
        <v>0</v>
      </c>
      <c r="N92" s="166">
        <f t="shared" si="26"/>
        <v>0</v>
      </c>
      <c r="O92" s="166">
        <f t="shared" si="26"/>
        <v>0</v>
      </c>
      <c r="P92" s="166">
        <f t="shared" si="26"/>
        <v>0</v>
      </c>
      <c r="Q92" s="166">
        <f t="shared" si="26"/>
        <v>0</v>
      </c>
      <c r="R92" s="166">
        <f t="shared" si="26"/>
        <v>8867</v>
      </c>
      <c r="S92" s="166">
        <f t="shared" si="26"/>
        <v>0</v>
      </c>
      <c r="T92" s="166">
        <f t="shared" si="26"/>
        <v>0</v>
      </c>
      <c r="U92" s="166">
        <f t="shared" si="26"/>
        <v>1150</v>
      </c>
      <c r="V92" s="166">
        <f t="shared" si="26"/>
        <v>50</v>
      </c>
      <c r="W92" s="166">
        <f t="shared" si="26"/>
        <v>1000</v>
      </c>
      <c r="X92" s="166">
        <f t="shared" si="26"/>
        <v>100</v>
      </c>
      <c r="Y92" s="166">
        <f t="shared" si="26"/>
        <v>0</v>
      </c>
      <c r="Z92" s="166">
        <f t="shared" si="26"/>
        <v>0</v>
      </c>
      <c r="AA92" s="166">
        <f t="shared" si="26"/>
        <v>0</v>
      </c>
      <c r="AB92" s="166"/>
      <c r="AC92" s="166" t="e">
        <f>AC93+AC95+AC97+AC98</f>
        <v>#REF!</v>
      </c>
      <c r="AD92" s="166" t="e">
        <f>AD93+AD95+AD97+AD98</f>
        <v>#REF!</v>
      </c>
      <c r="AE92" s="205"/>
      <c r="AF92" s="205"/>
      <c r="AG92" s="201"/>
      <c r="AH92" s="201"/>
      <c r="AI92" s="206"/>
      <c r="AJ92" s="201"/>
      <c r="AK92" s="201"/>
      <c r="AL92" s="201"/>
      <c r="AM92" s="175"/>
      <c r="AN92" s="163"/>
      <c r="AO92" s="178"/>
      <c r="AP92" s="163"/>
      <c r="AQ92" s="178"/>
      <c r="AR92" s="178"/>
      <c r="AS92" s="178"/>
      <c r="AT92" s="178"/>
      <c r="AU92" s="178"/>
      <c r="AV92" s="178"/>
    </row>
    <row r="93" s="3" customFormat="1" ht="18" customHeight="1" spans="1:48">
      <c r="A93" s="155"/>
      <c r="B93" s="190" t="s">
        <v>718</v>
      </c>
      <c r="C93" s="190"/>
      <c r="D93" s="191"/>
      <c r="E93" s="191"/>
      <c r="F93" s="190"/>
      <c r="G93" s="191"/>
      <c r="H93" s="191"/>
      <c r="I93" s="190"/>
      <c r="J93" s="166">
        <f t="shared" ref="J93:AA93" si="27">SUM(J94:J94)</f>
        <v>0</v>
      </c>
      <c r="K93" s="166">
        <f t="shared" si="27"/>
        <v>0</v>
      </c>
      <c r="L93" s="166">
        <f t="shared" si="27"/>
        <v>1</v>
      </c>
      <c r="M93" s="166">
        <f t="shared" si="27"/>
        <v>0</v>
      </c>
      <c r="N93" s="166">
        <f t="shared" si="27"/>
        <v>0</v>
      </c>
      <c r="O93" s="166">
        <f t="shared" si="27"/>
        <v>0</v>
      </c>
      <c r="P93" s="166">
        <f t="shared" si="27"/>
        <v>0</v>
      </c>
      <c r="Q93" s="166">
        <f t="shared" si="27"/>
        <v>0</v>
      </c>
      <c r="R93" s="166">
        <f t="shared" si="27"/>
        <v>3693</v>
      </c>
      <c r="S93" s="166">
        <f t="shared" si="27"/>
        <v>0</v>
      </c>
      <c r="T93" s="166">
        <f t="shared" si="27"/>
        <v>0</v>
      </c>
      <c r="U93" s="166">
        <f t="shared" si="27"/>
        <v>50</v>
      </c>
      <c r="V93" s="166">
        <f t="shared" si="27"/>
        <v>50</v>
      </c>
      <c r="W93" s="166">
        <f t="shared" si="27"/>
        <v>0</v>
      </c>
      <c r="X93" s="166">
        <f t="shared" si="27"/>
        <v>0</v>
      </c>
      <c r="Y93" s="166">
        <f t="shared" si="27"/>
        <v>0</v>
      </c>
      <c r="Z93" s="166">
        <f t="shared" si="27"/>
        <v>0</v>
      </c>
      <c r="AA93" s="166">
        <f t="shared" si="27"/>
        <v>0</v>
      </c>
      <c r="AB93" s="166"/>
      <c r="AC93" s="166">
        <f>SUM(AC94:AC94)</f>
        <v>1055</v>
      </c>
      <c r="AD93" s="166">
        <f>SUM(AD94:AD94)</f>
        <v>743</v>
      </c>
      <c r="AE93" s="205"/>
      <c r="AF93" s="205"/>
      <c r="AG93" s="201"/>
      <c r="AH93" s="201"/>
      <c r="AI93" s="206"/>
      <c r="AJ93" s="201"/>
      <c r="AK93" s="201"/>
      <c r="AL93" s="201"/>
      <c r="AM93" s="175"/>
      <c r="AN93" s="163"/>
      <c r="AO93" s="178"/>
      <c r="AP93" s="163"/>
      <c r="AQ93" s="178"/>
      <c r="AR93" s="178"/>
      <c r="AS93" s="178"/>
      <c r="AT93" s="178"/>
      <c r="AU93" s="178"/>
      <c r="AV93" s="178"/>
    </row>
    <row r="94" s="1" customFormat="1" ht="56.25" spans="1:48">
      <c r="A94" s="20">
        <v>30</v>
      </c>
      <c r="B94" s="20" t="s">
        <v>719</v>
      </c>
      <c r="C94" s="20">
        <v>2022</v>
      </c>
      <c r="D94" s="23" t="s">
        <v>720</v>
      </c>
      <c r="E94" s="23" t="s">
        <v>721</v>
      </c>
      <c r="F94" s="23" t="s">
        <v>45</v>
      </c>
      <c r="G94" s="21" t="s">
        <v>1074</v>
      </c>
      <c r="H94" s="23" t="s">
        <v>285</v>
      </c>
      <c r="I94" s="35" t="s">
        <v>722</v>
      </c>
      <c r="J94" s="23"/>
      <c r="K94" s="23"/>
      <c r="L94" s="23">
        <v>1</v>
      </c>
      <c r="M94" s="23"/>
      <c r="N94" s="23"/>
      <c r="O94" s="23"/>
      <c r="P94" s="23"/>
      <c r="Q94" s="23"/>
      <c r="R94" s="22">
        <v>3693</v>
      </c>
      <c r="S94" s="22" t="s">
        <v>50</v>
      </c>
      <c r="T94" s="21" t="s">
        <v>51</v>
      </c>
      <c r="U94" s="44">
        <v>50</v>
      </c>
      <c r="V94" s="44">
        <v>50</v>
      </c>
      <c r="W94" s="44">
        <v>0</v>
      </c>
      <c r="X94" s="44">
        <v>0</v>
      </c>
      <c r="Y94" s="44">
        <v>0</v>
      </c>
      <c r="Z94" s="44">
        <v>0</v>
      </c>
      <c r="AA94" s="44">
        <v>0</v>
      </c>
      <c r="AB94" s="44"/>
      <c r="AC94" s="50">
        <v>1055</v>
      </c>
      <c r="AD94" s="50">
        <v>743</v>
      </c>
      <c r="AE94" s="35" t="s">
        <v>723</v>
      </c>
      <c r="AF94" s="35" t="s">
        <v>724</v>
      </c>
      <c r="AG94" s="22" t="s">
        <v>50</v>
      </c>
      <c r="AH94" s="21" t="s">
        <v>51</v>
      </c>
      <c r="AI94" s="58" t="s">
        <v>80</v>
      </c>
      <c r="AJ94" s="21" t="s">
        <v>81</v>
      </c>
      <c r="AK94" s="21" t="s">
        <v>82</v>
      </c>
      <c r="AL94" s="21" t="s">
        <v>725</v>
      </c>
      <c r="AM94" s="21" t="s">
        <v>131</v>
      </c>
      <c r="AN94" s="21" t="s">
        <v>280</v>
      </c>
      <c r="AO94" s="265"/>
      <c r="AP94" s="21"/>
      <c r="AQ94" s="20" t="s">
        <v>1079</v>
      </c>
      <c r="AR94" s="20" t="s">
        <v>1079</v>
      </c>
      <c r="AS94" s="158" t="s">
        <v>1079</v>
      </c>
      <c r="AT94" s="20"/>
      <c r="AU94" s="152" t="str">
        <f>AI94</f>
        <v>农业农村局</v>
      </c>
      <c r="AV94" s="133" t="s">
        <v>1080</v>
      </c>
    </row>
    <row r="95" s="3" customFormat="1" ht="18" customHeight="1" spans="1:48">
      <c r="A95" s="155"/>
      <c r="B95" s="190" t="s">
        <v>726</v>
      </c>
      <c r="C95" s="190"/>
      <c r="D95" s="191"/>
      <c r="E95" s="191"/>
      <c r="F95" s="190"/>
      <c r="G95" s="191"/>
      <c r="H95" s="191"/>
      <c r="I95" s="190"/>
      <c r="J95" s="166">
        <f t="shared" ref="J95:AA95" si="28">SUM(J96:J96)</f>
        <v>0</v>
      </c>
      <c r="K95" s="166">
        <f t="shared" si="28"/>
        <v>0</v>
      </c>
      <c r="L95" s="166">
        <f t="shared" si="28"/>
        <v>1</v>
      </c>
      <c r="M95" s="166">
        <f t="shared" si="28"/>
        <v>0</v>
      </c>
      <c r="N95" s="166">
        <f t="shared" si="28"/>
        <v>0</v>
      </c>
      <c r="O95" s="166">
        <f t="shared" si="28"/>
        <v>0</v>
      </c>
      <c r="P95" s="166">
        <f t="shared" si="28"/>
        <v>0</v>
      </c>
      <c r="Q95" s="166">
        <f t="shared" si="28"/>
        <v>0</v>
      </c>
      <c r="R95" s="166">
        <f t="shared" si="28"/>
        <v>2587</v>
      </c>
      <c r="S95" s="166">
        <f t="shared" si="28"/>
        <v>0</v>
      </c>
      <c r="T95" s="166">
        <f t="shared" si="28"/>
        <v>0</v>
      </c>
      <c r="U95" s="166">
        <f t="shared" si="28"/>
        <v>500</v>
      </c>
      <c r="V95" s="166">
        <f t="shared" si="28"/>
        <v>0</v>
      </c>
      <c r="W95" s="166">
        <f t="shared" si="28"/>
        <v>500</v>
      </c>
      <c r="X95" s="166">
        <f t="shared" si="28"/>
        <v>0</v>
      </c>
      <c r="Y95" s="166">
        <f t="shared" si="28"/>
        <v>0</v>
      </c>
      <c r="Z95" s="166">
        <f t="shared" si="28"/>
        <v>0</v>
      </c>
      <c r="AA95" s="166">
        <f t="shared" si="28"/>
        <v>0</v>
      </c>
      <c r="AB95" s="166"/>
      <c r="AC95" s="166">
        <f>SUM(AC96:AC96)</f>
        <v>330</v>
      </c>
      <c r="AD95" s="166">
        <f>SUM(AD96:AD96)</f>
        <v>110</v>
      </c>
      <c r="AE95" s="205"/>
      <c r="AF95" s="205"/>
      <c r="AG95" s="201"/>
      <c r="AH95" s="201"/>
      <c r="AI95" s="206"/>
      <c r="AJ95" s="201"/>
      <c r="AK95" s="201"/>
      <c r="AL95" s="201"/>
      <c r="AM95" s="175"/>
      <c r="AN95" s="163"/>
      <c r="AO95" s="178"/>
      <c r="AP95" s="163"/>
      <c r="AQ95" s="178"/>
      <c r="AR95" s="178"/>
      <c r="AS95" s="178"/>
      <c r="AT95" s="178"/>
      <c r="AU95" s="178"/>
      <c r="AV95" s="178"/>
    </row>
    <row r="96" s="74" customFormat="1" ht="118" customHeight="1" spans="1:48">
      <c r="A96" s="20">
        <v>31</v>
      </c>
      <c r="B96" s="152" t="s">
        <v>1169</v>
      </c>
      <c r="C96" s="152">
        <v>2022</v>
      </c>
      <c r="D96" s="110" t="s">
        <v>664</v>
      </c>
      <c r="E96" s="58" t="s">
        <v>1170</v>
      </c>
      <c r="F96" s="58" t="s">
        <v>45</v>
      </c>
      <c r="G96" s="58" t="s">
        <v>1074</v>
      </c>
      <c r="H96" s="58" t="s">
        <v>1171</v>
      </c>
      <c r="I96" s="117" t="s">
        <v>1172</v>
      </c>
      <c r="J96" s="21"/>
      <c r="K96" s="21"/>
      <c r="L96" s="21">
        <v>1</v>
      </c>
      <c r="M96" s="21"/>
      <c r="N96" s="21"/>
      <c r="O96" s="21"/>
      <c r="P96" s="21"/>
      <c r="Q96" s="21"/>
      <c r="R96" s="22">
        <v>2587</v>
      </c>
      <c r="S96" s="58" t="s">
        <v>70</v>
      </c>
      <c r="T96" s="58" t="s">
        <v>1075</v>
      </c>
      <c r="U96" s="115">
        <v>500</v>
      </c>
      <c r="V96" s="115"/>
      <c r="W96" s="115">
        <v>500</v>
      </c>
      <c r="X96" s="115"/>
      <c r="Y96" s="115"/>
      <c r="Z96" s="115"/>
      <c r="AA96" s="115"/>
      <c r="AB96" s="115"/>
      <c r="AC96" s="141">
        <v>330</v>
      </c>
      <c r="AD96" s="141">
        <v>110</v>
      </c>
      <c r="AE96" s="256" t="s">
        <v>730</v>
      </c>
      <c r="AF96" s="256" t="s">
        <v>1173</v>
      </c>
      <c r="AG96" s="58" t="s">
        <v>70</v>
      </c>
      <c r="AH96" s="58" t="s">
        <v>1075</v>
      </c>
      <c r="AI96" s="110" t="s">
        <v>732</v>
      </c>
      <c r="AJ96" s="110" t="s">
        <v>733</v>
      </c>
      <c r="AK96" s="110" t="s">
        <v>389</v>
      </c>
      <c r="AL96" s="110" t="s">
        <v>543</v>
      </c>
      <c r="AM96" s="110"/>
      <c r="AN96" s="110"/>
      <c r="AO96" s="235"/>
      <c r="AP96" s="110"/>
      <c r="AQ96" s="152" t="s">
        <v>1079</v>
      </c>
      <c r="AR96" s="152" t="s">
        <v>1079</v>
      </c>
      <c r="AS96" s="152" t="s">
        <v>1079</v>
      </c>
      <c r="AT96" s="152" t="s">
        <v>1127</v>
      </c>
      <c r="AU96" s="152" t="str">
        <f>AI96</f>
        <v>住建局</v>
      </c>
      <c r="AV96" s="133" t="s">
        <v>1174</v>
      </c>
    </row>
    <row r="97" s="3" customFormat="1" ht="18" customHeight="1" spans="1:48">
      <c r="A97" s="155"/>
      <c r="B97" s="190" t="s">
        <v>742</v>
      </c>
      <c r="C97" s="190"/>
      <c r="D97" s="191"/>
      <c r="E97" s="191"/>
      <c r="F97" s="190"/>
      <c r="G97" s="191"/>
      <c r="H97" s="191"/>
      <c r="I97" s="190"/>
      <c r="J97" s="166">
        <v>0</v>
      </c>
      <c r="K97" s="166">
        <v>0</v>
      </c>
      <c r="L97" s="166">
        <v>0</v>
      </c>
      <c r="M97" s="166">
        <v>0</v>
      </c>
      <c r="N97" s="166">
        <v>0</v>
      </c>
      <c r="O97" s="166">
        <v>0</v>
      </c>
      <c r="P97" s="166">
        <v>0</v>
      </c>
      <c r="Q97" s="166">
        <v>0</v>
      </c>
      <c r="R97" s="166">
        <v>0</v>
      </c>
      <c r="S97" s="166">
        <v>0</v>
      </c>
      <c r="T97" s="166">
        <v>0</v>
      </c>
      <c r="U97" s="166">
        <v>0</v>
      </c>
      <c r="V97" s="166">
        <v>0</v>
      </c>
      <c r="W97" s="166">
        <v>0</v>
      </c>
      <c r="X97" s="166">
        <v>0</v>
      </c>
      <c r="Y97" s="166">
        <v>0</v>
      </c>
      <c r="Z97" s="166">
        <v>0</v>
      </c>
      <c r="AA97" s="166">
        <v>0</v>
      </c>
      <c r="AB97" s="166"/>
      <c r="AC97" s="166" t="e">
        <f>SUM(#REF!)</f>
        <v>#REF!</v>
      </c>
      <c r="AD97" s="166" t="e">
        <f>SUM(#REF!)</f>
        <v>#REF!</v>
      </c>
      <c r="AE97" s="205"/>
      <c r="AF97" s="205"/>
      <c r="AG97" s="21" t="s">
        <v>70</v>
      </c>
      <c r="AH97" s="21" t="s">
        <v>1075</v>
      </c>
      <c r="AI97" s="206"/>
      <c r="AJ97" s="201"/>
      <c r="AK97" s="201"/>
      <c r="AL97" s="201"/>
      <c r="AM97" s="175"/>
      <c r="AN97" s="163"/>
      <c r="AO97" s="178"/>
      <c r="AP97" s="163"/>
      <c r="AQ97" s="178"/>
      <c r="AR97" s="178"/>
      <c r="AS97" s="178"/>
      <c r="AT97" s="178"/>
      <c r="AU97" s="178"/>
      <c r="AV97" s="178"/>
    </row>
    <row r="98" s="3" customFormat="1" ht="18" customHeight="1" spans="1:48">
      <c r="A98" s="155"/>
      <c r="B98" s="190" t="s">
        <v>760</v>
      </c>
      <c r="C98" s="190"/>
      <c r="D98" s="191"/>
      <c r="E98" s="191"/>
      <c r="F98" s="190"/>
      <c r="G98" s="191"/>
      <c r="H98" s="191"/>
      <c r="I98" s="190"/>
      <c r="J98" s="166">
        <f t="shared" ref="J98:AA98" si="29">SUM(J99:J99)</f>
        <v>0</v>
      </c>
      <c r="K98" s="166">
        <f t="shared" si="29"/>
        <v>0</v>
      </c>
      <c r="L98" s="166">
        <f t="shared" si="29"/>
        <v>1</v>
      </c>
      <c r="M98" s="166">
        <f t="shared" si="29"/>
        <v>0</v>
      </c>
      <c r="N98" s="166">
        <f t="shared" si="29"/>
        <v>0</v>
      </c>
      <c r="O98" s="166">
        <f t="shared" si="29"/>
        <v>0</v>
      </c>
      <c r="P98" s="166">
        <f t="shared" si="29"/>
        <v>0</v>
      </c>
      <c r="Q98" s="166">
        <f t="shared" si="29"/>
        <v>0</v>
      </c>
      <c r="R98" s="166">
        <f t="shared" si="29"/>
        <v>2587</v>
      </c>
      <c r="S98" s="166">
        <f t="shared" si="29"/>
        <v>0</v>
      </c>
      <c r="T98" s="166">
        <f t="shared" si="29"/>
        <v>0</v>
      </c>
      <c r="U98" s="166">
        <f t="shared" si="29"/>
        <v>600</v>
      </c>
      <c r="V98" s="166">
        <f t="shared" si="29"/>
        <v>0</v>
      </c>
      <c r="W98" s="166">
        <f t="shared" si="29"/>
        <v>500</v>
      </c>
      <c r="X98" s="166">
        <f t="shared" si="29"/>
        <v>100</v>
      </c>
      <c r="Y98" s="166">
        <f t="shared" si="29"/>
        <v>0</v>
      </c>
      <c r="Z98" s="166">
        <f t="shared" si="29"/>
        <v>0</v>
      </c>
      <c r="AA98" s="166">
        <f t="shared" si="29"/>
        <v>0</v>
      </c>
      <c r="AB98" s="166"/>
      <c r="AC98" s="166">
        <f>SUM(AC99:AC99)</f>
        <v>330</v>
      </c>
      <c r="AD98" s="166">
        <f>SUM(AD99:AD99)</f>
        <v>110</v>
      </c>
      <c r="AE98" s="205"/>
      <c r="AF98" s="205"/>
      <c r="AG98" s="205"/>
      <c r="AH98" s="205"/>
      <c r="AI98" s="206"/>
      <c r="AJ98" s="201"/>
      <c r="AK98" s="201"/>
      <c r="AL98" s="201"/>
      <c r="AM98" s="175"/>
      <c r="AN98" s="163"/>
      <c r="AO98" s="178"/>
      <c r="AP98" s="163"/>
      <c r="AQ98" s="178"/>
      <c r="AR98" s="178"/>
      <c r="AS98" s="178"/>
      <c r="AT98" s="178"/>
      <c r="AU98" s="178"/>
      <c r="AV98" s="178"/>
    </row>
    <row r="99" s="74" customFormat="1" ht="115" customHeight="1" spans="1:49">
      <c r="A99" s="20">
        <v>32</v>
      </c>
      <c r="B99" s="152" t="s">
        <v>1196</v>
      </c>
      <c r="C99" s="152">
        <v>2022</v>
      </c>
      <c r="D99" s="110" t="s">
        <v>720</v>
      </c>
      <c r="E99" s="76" t="s">
        <v>1517</v>
      </c>
      <c r="F99" s="58" t="s">
        <v>45</v>
      </c>
      <c r="G99" s="58" t="s">
        <v>1074</v>
      </c>
      <c r="H99" s="58" t="s">
        <v>1171</v>
      </c>
      <c r="I99" s="117" t="s">
        <v>1645</v>
      </c>
      <c r="J99" s="21"/>
      <c r="K99" s="21"/>
      <c r="L99" s="22">
        <v>1</v>
      </c>
      <c r="M99" s="21"/>
      <c r="N99" s="21"/>
      <c r="O99" s="21"/>
      <c r="P99" s="21"/>
      <c r="Q99" s="21"/>
      <c r="R99" s="22">
        <v>2587</v>
      </c>
      <c r="S99" s="58" t="s">
        <v>70</v>
      </c>
      <c r="T99" s="58" t="s">
        <v>1075</v>
      </c>
      <c r="U99" s="115">
        <v>600</v>
      </c>
      <c r="V99" s="115"/>
      <c r="W99" s="115">
        <v>500</v>
      </c>
      <c r="X99" s="115">
        <v>100</v>
      </c>
      <c r="Y99" s="115"/>
      <c r="Z99" s="115"/>
      <c r="AA99" s="115"/>
      <c r="AB99" s="115"/>
      <c r="AC99" s="141">
        <v>330</v>
      </c>
      <c r="AD99" s="141">
        <v>110</v>
      </c>
      <c r="AE99" s="256" t="s">
        <v>1519</v>
      </c>
      <c r="AF99" s="256" t="s">
        <v>1520</v>
      </c>
      <c r="AG99" s="58" t="s">
        <v>70</v>
      </c>
      <c r="AH99" s="58" t="s">
        <v>1075</v>
      </c>
      <c r="AI99" s="109" t="s">
        <v>80</v>
      </c>
      <c r="AJ99" s="110" t="s">
        <v>1089</v>
      </c>
      <c r="AK99" s="110" t="s">
        <v>82</v>
      </c>
      <c r="AL99" s="110" t="s">
        <v>543</v>
      </c>
      <c r="AM99" s="110"/>
      <c r="AN99" s="110"/>
      <c r="AO99" s="235"/>
      <c r="AP99" s="110"/>
      <c r="AQ99" s="152" t="s">
        <v>1079</v>
      </c>
      <c r="AR99" s="152" t="s">
        <v>1079</v>
      </c>
      <c r="AS99" s="152" t="s">
        <v>1079</v>
      </c>
      <c r="AT99" s="152" t="s">
        <v>1217</v>
      </c>
      <c r="AU99" s="152" t="str">
        <f>AI99</f>
        <v>农业农村局</v>
      </c>
      <c r="AV99" s="133" t="s">
        <v>1174</v>
      </c>
      <c r="AW99" s="74">
        <v>1</v>
      </c>
    </row>
    <row r="100" s="3" customFormat="1" ht="18" customHeight="1" spans="1:48">
      <c r="A100" s="155"/>
      <c r="B100" s="190" t="s">
        <v>843</v>
      </c>
      <c r="C100" s="190"/>
      <c r="D100" s="191"/>
      <c r="E100" s="191"/>
      <c r="F100" s="190"/>
      <c r="G100" s="191"/>
      <c r="H100" s="191"/>
      <c r="I100" s="190"/>
      <c r="J100" s="166">
        <f t="shared" ref="J100:AA100" si="30">J101+J102+J103+J105+J104+J106</f>
        <v>0</v>
      </c>
      <c r="K100" s="166">
        <f t="shared" si="30"/>
        <v>0</v>
      </c>
      <c r="L100" s="166">
        <f t="shared" si="30"/>
        <v>0</v>
      </c>
      <c r="M100" s="166">
        <f t="shared" si="30"/>
        <v>0</v>
      </c>
      <c r="N100" s="166">
        <f t="shared" si="30"/>
        <v>0</v>
      </c>
      <c r="O100" s="166">
        <f t="shared" si="30"/>
        <v>0</v>
      </c>
      <c r="P100" s="166">
        <f t="shared" si="30"/>
        <v>0</v>
      </c>
      <c r="Q100" s="166">
        <f t="shared" si="30"/>
        <v>0</v>
      </c>
      <c r="R100" s="166">
        <f t="shared" si="30"/>
        <v>0</v>
      </c>
      <c r="S100" s="166">
        <f t="shared" si="30"/>
        <v>0</v>
      </c>
      <c r="T100" s="166">
        <f t="shared" si="30"/>
        <v>0</v>
      </c>
      <c r="U100" s="166">
        <f t="shared" si="30"/>
        <v>0</v>
      </c>
      <c r="V100" s="166">
        <f t="shared" si="30"/>
        <v>0</v>
      </c>
      <c r="W100" s="166">
        <f t="shared" si="30"/>
        <v>0</v>
      </c>
      <c r="X100" s="166">
        <f t="shared" si="30"/>
        <v>0</v>
      </c>
      <c r="Y100" s="166">
        <f t="shared" si="30"/>
        <v>0</v>
      </c>
      <c r="Z100" s="166">
        <f t="shared" si="30"/>
        <v>0</v>
      </c>
      <c r="AA100" s="166">
        <f t="shared" si="30"/>
        <v>0</v>
      </c>
      <c r="AB100" s="166"/>
      <c r="AC100" s="166" t="e">
        <f>AC101+AC102+AC103+AC105+AC104+AC106</f>
        <v>#REF!</v>
      </c>
      <c r="AD100" s="166" t="e">
        <f>AD101+AD102+AD103+AD105+AD104+AD106</f>
        <v>#REF!</v>
      </c>
      <c r="AE100" s="205"/>
      <c r="AF100" s="205"/>
      <c r="AG100" s="201"/>
      <c r="AH100" s="201"/>
      <c r="AI100" s="206"/>
      <c r="AJ100" s="201"/>
      <c r="AK100" s="201"/>
      <c r="AL100" s="201"/>
      <c r="AM100" s="175"/>
      <c r="AN100" s="163"/>
      <c r="AO100" s="178"/>
      <c r="AP100" s="163"/>
      <c r="AQ100" s="178"/>
      <c r="AR100" s="178"/>
      <c r="AS100" s="178"/>
      <c r="AT100" s="178"/>
      <c r="AU100" s="178"/>
      <c r="AV100" s="178"/>
    </row>
    <row r="101" s="3" customFormat="1" ht="18" customHeight="1" spans="1:48">
      <c r="A101" s="155"/>
      <c r="B101" s="190" t="s">
        <v>844</v>
      </c>
      <c r="C101" s="190"/>
      <c r="D101" s="191"/>
      <c r="E101" s="191"/>
      <c r="F101" s="190"/>
      <c r="G101" s="191"/>
      <c r="H101" s="191"/>
      <c r="I101" s="190"/>
      <c r="J101" s="166">
        <v>0</v>
      </c>
      <c r="K101" s="166">
        <v>0</v>
      </c>
      <c r="L101" s="166">
        <v>0</v>
      </c>
      <c r="M101" s="166">
        <v>0</v>
      </c>
      <c r="N101" s="166">
        <v>0</v>
      </c>
      <c r="O101" s="166">
        <v>0</v>
      </c>
      <c r="P101" s="166">
        <v>0</v>
      </c>
      <c r="Q101" s="166">
        <v>0</v>
      </c>
      <c r="R101" s="166">
        <v>0</v>
      </c>
      <c r="S101" s="166">
        <v>0</v>
      </c>
      <c r="T101" s="166">
        <v>0</v>
      </c>
      <c r="U101" s="166">
        <v>0</v>
      </c>
      <c r="V101" s="166">
        <v>0</v>
      </c>
      <c r="W101" s="166">
        <v>0</v>
      </c>
      <c r="X101" s="166">
        <v>0</v>
      </c>
      <c r="Y101" s="166">
        <v>0</v>
      </c>
      <c r="Z101" s="166">
        <v>0</v>
      </c>
      <c r="AA101" s="166">
        <v>0</v>
      </c>
      <c r="AB101" s="166"/>
      <c r="AC101" s="166">
        <v>0</v>
      </c>
      <c r="AD101" s="166">
        <v>0</v>
      </c>
      <c r="AE101" s="205"/>
      <c r="AF101" s="205"/>
      <c r="AG101" s="201"/>
      <c r="AH101" s="201"/>
      <c r="AI101" s="206"/>
      <c r="AJ101" s="201"/>
      <c r="AK101" s="201"/>
      <c r="AL101" s="201"/>
      <c r="AM101" s="175"/>
      <c r="AN101" s="163"/>
      <c r="AO101" s="178"/>
      <c r="AP101" s="163"/>
      <c r="AQ101" s="178"/>
      <c r="AR101" s="178"/>
      <c r="AS101" s="178"/>
      <c r="AT101" s="178"/>
      <c r="AU101" s="178"/>
      <c r="AV101" s="178"/>
    </row>
    <row r="102" s="3" customFormat="1" ht="18" customHeight="1" spans="1:48">
      <c r="A102" s="155"/>
      <c r="B102" s="190" t="s">
        <v>845</v>
      </c>
      <c r="C102" s="190"/>
      <c r="D102" s="191"/>
      <c r="E102" s="191"/>
      <c r="F102" s="190"/>
      <c r="G102" s="191"/>
      <c r="H102" s="191"/>
      <c r="I102" s="190"/>
      <c r="J102" s="166">
        <v>0</v>
      </c>
      <c r="K102" s="166">
        <v>0</v>
      </c>
      <c r="L102" s="166">
        <v>0</v>
      </c>
      <c r="M102" s="166">
        <v>0</v>
      </c>
      <c r="N102" s="166">
        <v>0</v>
      </c>
      <c r="O102" s="166">
        <v>0</v>
      </c>
      <c r="P102" s="166">
        <v>0</v>
      </c>
      <c r="Q102" s="166">
        <v>0</v>
      </c>
      <c r="R102" s="166">
        <v>0</v>
      </c>
      <c r="S102" s="166">
        <v>0</v>
      </c>
      <c r="T102" s="166">
        <v>0</v>
      </c>
      <c r="U102" s="166">
        <v>0</v>
      </c>
      <c r="V102" s="166">
        <v>0</v>
      </c>
      <c r="W102" s="166">
        <v>0</v>
      </c>
      <c r="X102" s="166">
        <v>0</v>
      </c>
      <c r="Y102" s="166">
        <v>0</v>
      </c>
      <c r="Z102" s="166">
        <v>0</v>
      </c>
      <c r="AA102" s="166">
        <v>0</v>
      </c>
      <c r="AB102" s="166"/>
      <c r="AC102" s="166">
        <v>0</v>
      </c>
      <c r="AD102" s="166">
        <v>0</v>
      </c>
      <c r="AE102" s="205"/>
      <c r="AF102" s="205"/>
      <c r="AG102" s="201"/>
      <c r="AH102" s="201"/>
      <c r="AI102" s="206"/>
      <c r="AJ102" s="201"/>
      <c r="AK102" s="201"/>
      <c r="AL102" s="201"/>
      <c r="AM102" s="175"/>
      <c r="AN102" s="163"/>
      <c r="AO102" s="178"/>
      <c r="AP102" s="163"/>
      <c r="AQ102" s="178"/>
      <c r="AR102" s="178"/>
      <c r="AS102" s="178"/>
      <c r="AT102" s="178"/>
      <c r="AU102" s="178"/>
      <c r="AV102" s="178"/>
    </row>
    <row r="103" s="3" customFormat="1" ht="18" customHeight="1" spans="1:48">
      <c r="A103" s="155"/>
      <c r="B103" s="190" t="s">
        <v>846</v>
      </c>
      <c r="C103" s="190"/>
      <c r="D103" s="191"/>
      <c r="E103" s="191"/>
      <c r="F103" s="190"/>
      <c r="G103" s="191"/>
      <c r="H103" s="191"/>
      <c r="I103" s="190"/>
      <c r="J103" s="166">
        <v>0</v>
      </c>
      <c r="K103" s="166">
        <v>0</v>
      </c>
      <c r="L103" s="166">
        <v>0</v>
      </c>
      <c r="M103" s="166">
        <v>0</v>
      </c>
      <c r="N103" s="166">
        <v>0</v>
      </c>
      <c r="O103" s="166">
        <v>0</v>
      </c>
      <c r="P103" s="166">
        <v>0</v>
      </c>
      <c r="Q103" s="166">
        <v>0</v>
      </c>
      <c r="R103" s="166">
        <v>0</v>
      </c>
      <c r="S103" s="166">
        <v>0</v>
      </c>
      <c r="T103" s="166">
        <v>0</v>
      </c>
      <c r="U103" s="166">
        <v>0</v>
      </c>
      <c r="V103" s="166">
        <v>0</v>
      </c>
      <c r="W103" s="166">
        <v>0</v>
      </c>
      <c r="X103" s="166">
        <v>0</v>
      </c>
      <c r="Y103" s="166">
        <v>0</v>
      </c>
      <c r="Z103" s="166">
        <v>0</v>
      </c>
      <c r="AA103" s="166">
        <v>0</v>
      </c>
      <c r="AB103" s="166"/>
      <c r="AC103" s="166">
        <v>0</v>
      </c>
      <c r="AD103" s="166">
        <v>0</v>
      </c>
      <c r="AE103" s="205"/>
      <c r="AF103" s="205"/>
      <c r="AG103" s="201"/>
      <c r="AH103" s="201"/>
      <c r="AI103" s="206"/>
      <c r="AJ103" s="201"/>
      <c r="AK103" s="201"/>
      <c r="AL103" s="201"/>
      <c r="AM103" s="175"/>
      <c r="AN103" s="163"/>
      <c r="AO103" s="178"/>
      <c r="AP103" s="163"/>
      <c r="AQ103" s="178"/>
      <c r="AR103" s="178"/>
      <c r="AS103" s="178"/>
      <c r="AT103" s="178"/>
      <c r="AU103" s="178"/>
      <c r="AV103" s="178"/>
    </row>
    <row r="104" s="3" customFormat="1" ht="18" customHeight="1" spans="1:48">
      <c r="A104" s="155"/>
      <c r="B104" s="190" t="s">
        <v>847</v>
      </c>
      <c r="C104" s="190"/>
      <c r="D104" s="191"/>
      <c r="E104" s="191"/>
      <c r="F104" s="190"/>
      <c r="G104" s="191"/>
      <c r="H104" s="191"/>
      <c r="I104" s="190"/>
      <c r="J104" s="166">
        <v>0</v>
      </c>
      <c r="K104" s="166">
        <v>0</v>
      </c>
      <c r="L104" s="166">
        <v>0</v>
      </c>
      <c r="M104" s="166">
        <v>0</v>
      </c>
      <c r="N104" s="166">
        <v>0</v>
      </c>
      <c r="O104" s="166">
        <v>0</v>
      </c>
      <c r="P104" s="166">
        <v>0</v>
      </c>
      <c r="Q104" s="166">
        <v>0</v>
      </c>
      <c r="R104" s="166">
        <v>0</v>
      </c>
      <c r="S104" s="166">
        <v>0</v>
      </c>
      <c r="T104" s="166">
        <v>0</v>
      </c>
      <c r="U104" s="166">
        <v>0</v>
      </c>
      <c r="V104" s="166">
        <v>0</v>
      </c>
      <c r="W104" s="166">
        <v>0</v>
      </c>
      <c r="X104" s="166">
        <v>0</v>
      </c>
      <c r="Y104" s="166">
        <v>0</v>
      </c>
      <c r="Z104" s="166">
        <v>0</v>
      </c>
      <c r="AA104" s="166">
        <v>0</v>
      </c>
      <c r="AB104" s="166"/>
      <c r="AC104" s="166">
        <v>0</v>
      </c>
      <c r="AD104" s="166">
        <v>0</v>
      </c>
      <c r="AE104" s="205"/>
      <c r="AF104" s="205"/>
      <c r="AG104" s="201"/>
      <c r="AH104" s="201"/>
      <c r="AI104" s="206"/>
      <c r="AJ104" s="201"/>
      <c r="AK104" s="201"/>
      <c r="AL104" s="201"/>
      <c r="AM104" s="175"/>
      <c r="AN104" s="163"/>
      <c r="AO104" s="178"/>
      <c r="AP104" s="163"/>
      <c r="AQ104" s="178"/>
      <c r="AR104" s="178"/>
      <c r="AS104" s="178"/>
      <c r="AT104" s="178"/>
      <c r="AU104" s="178"/>
      <c r="AV104" s="178"/>
    </row>
    <row r="105" s="3" customFormat="1" ht="18" customHeight="1" spans="1:48">
      <c r="A105" s="155"/>
      <c r="B105" s="190" t="s">
        <v>848</v>
      </c>
      <c r="C105" s="190"/>
      <c r="D105" s="191"/>
      <c r="E105" s="191"/>
      <c r="F105" s="190"/>
      <c r="G105" s="191"/>
      <c r="H105" s="191"/>
      <c r="I105" s="190"/>
      <c r="J105" s="166">
        <v>0</v>
      </c>
      <c r="K105" s="166">
        <v>0</v>
      </c>
      <c r="L105" s="166">
        <v>0</v>
      </c>
      <c r="M105" s="166">
        <v>0</v>
      </c>
      <c r="N105" s="166">
        <v>0</v>
      </c>
      <c r="O105" s="166">
        <v>0</v>
      </c>
      <c r="P105" s="166">
        <v>0</v>
      </c>
      <c r="Q105" s="166">
        <v>0</v>
      </c>
      <c r="R105" s="166">
        <v>0</v>
      </c>
      <c r="S105" s="166">
        <v>0</v>
      </c>
      <c r="T105" s="166">
        <v>0</v>
      </c>
      <c r="U105" s="166">
        <v>0</v>
      </c>
      <c r="V105" s="166">
        <v>0</v>
      </c>
      <c r="W105" s="166">
        <v>0</v>
      </c>
      <c r="X105" s="166">
        <v>0</v>
      </c>
      <c r="Y105" s="166">
        <v>0</v>
      </c>
      <c r="Z105" s="166">
        <v>0</v>
      </c>
      <c r="AA105" s="166">
        <v>0</v>
      </c>
      <c r="AB105" s="166"/>
      <c r="AC105" s="166">
        <v>0</v>
      </c>
      <c r="AD105" s="166">
        <v>0</v>
      </c>
      <c r="AE105" s="205"/>
      <c r="AF105" s="205"/>
      <c r="AG105" s="201"/>
      <c r="AH105" s="201"/>
      <c r="AI105" s="206"/>
      <c r="AJ105" s="201"/>
      <c r="AK105" s="201"/>
      <c r="AL105" s="201"/>
      <c r="AM105" s="175"/>
      <c r="AN105" s="163"/>
      <c r="AO105" s="178"/>
      <c r="AP105" s="163"/>
      <c r="AQ105" s="178"/>
      <c r="AR105" s="178"/>
      <c r="AS105" s="178"/>
      <c r="AT105" s="178"/>
      <c r="AU105" s="178"/>
      <c r="AV105" s="178"/>
    </row>
    <row r="106" s="3" customFormat="1" ht="18" customHeight="1" spans="1:48">
      <c r="A106" s="155"/>
      <c r="B106" s="190" t="s">
        <v>849</v>
      </c>
      <c r="C106" s="190"/>
      <c r="D106" s="191"/>
      <c r="E106" s="191"/>
      <c r="F106" s="190"/>
      <c r="G106" s="191"/>
      <c r="H106" s="191"/>
      <c r="I106" s="190"/>
      <c r="J106" s="166">
        <v>0</v>
      </c>
      <c r="K106" s="166">
        <v>0</v>
      </c>
      <c r="L106" s="166">
        <v>0</v>
      </c>
      <c r="M106" s="166">
        <v>0</v>
      </c>
      <c r="N106" s="166">
        <v>0</v>
      </c>
      <c r="O106" s="166">
        <v>0</v>
      </c>
      <c r="P106" s="166">
        <v>0</v>
      </c>
      <c r="Q106" s="166">
        <v>0</v>
      </c>
      <c r="R106" s="166">
        <v>0</v>
      </c>
      <c r="S106" s="166">
        <v>0</v>
      </c>
      <c r="T106" s="166">
        <v>0</v>
      </c>
      <c r="U106" s="166">
        <v>0</v>
      </c>
      <c r="V106" s="166">
        <v>0</v>
      </c>
      <c r="W106" s="166">
        <v>0</v>
      </c>
      <c r="X106" s="166">
        <v>0</v>
      </c>
      <c r="Y106" s="166">
        <v>0</v>
      </c>
      <c r="Z106" s="166">
        <v>0</v>
      </c>
      <c r="AA106" s="166">
        <v>0</v>
      </c>
      <c r="AB106" s="166"/>
      <c r="AC106" s="166" t="e">
        <f>SUM(#REF!)</f>
        <v>#REF!</v>
      </c>
      <c r="AD106" s="166" t="e">
        <f>SUM(#REF!)</f>
        <v>#REF!</v>
      </c>
      <c r="AE106" s="205"/>
      <c r="AF106" s="205"/>
      <c r="AG106" s="201"/>
      <c r="AH106" s="201"/>
      <c r="AI106" s="206"/>
      <c r="AJ106" s="201"/>
      <c r="AK106" s="201"/>
      <c r="AL106" s="201"/>
      <c r="AM106" s="175"/>
      <c r="AN106" s="163"/>
      <c r="AO106" s="178"/>
      <c r="AP106" s="163"/>
      <c r="AQ106" s="178"/>
      <c r="AR106" s="178"/>
      <c r="AS106" s="178"/>
      <c r="AT106" s="178"/>
      <c r="AU106" s="178"/>
      <c r="AV106" s="178"/>
    </row>
    <row r="107" s="3" customFormat="1" ht="18" customHeight="1" spans="1:48">
      <c r="A107" s="155"/>
      <c r="B107" s="190" t="s">
        <v>860</v>
      </c>
      <c r="C107" s="190"/>
      <c r="D107" s="191"/>
      <c r="E107" s="191"/>
      <c r="F107" s="190"/>
      <c r="G107" s="191"/>
      <c r="H107" s="191"/>
      <c r="I107" s="190"/>
      <c r="J107" s="166">
        <f t="shared" ref="J107:AA107" si="31">J108+J109+J110</f>
        <v>0</v>
      </c>
      <c r="K107" s="166">
        <f t="shared" si="31"/>
        <v>0</v>
      </c>
      <c r="L107" s="166">
        <f t="shared" si="31"/>
        <v>0</v>
      </c>
      <c r="M107" s="166">
        <f t="shared" si="31"/>
        <v>0</v>
      </c>
      <c r="N107" s="166">
        <f t="shared" si="31"/>
        <v>0</v>
      </c>
      <c r="O107" s="166">
        <f t="shared" si="31"/>
        <v>0</v>
      </c>
      <c r="P107" s="166">
        <f t="shared" si="31"/>
        <v>0</v>
      </c>
      <c r="Q107" s="166">
        <f t="shared" si="31"/>
        <v>0</v>
      </c>
      <c r="R107" s="166">
        <f t="shared" si="31"/>
        <v>0</v>
      </c>
      <c r="S107" s="166">
        <f t="shared" si="31"/>
        <v>0</v>
      </c>
      <c r="T107" s="166">
        <f t="shared" si="31"/>
        <v>0</v>
      </c>
      <c r="U107" s="166">
        <f t="shared" si="31"/>
        <v>0</v>
      </c>
      <c r="V107" s="166">
        <f t="shared" si="31"/>
        <v>0</v>
      </c>
      <c r="W107" s="166">
        <f t="shared" si="31"/>
        <v>0</v>
      </c>
      <c r="X107" s="166">
        <f t="shared" si="31"/>
        <v>0</v>
      </c>
      <c r="Y107" s="166">
        <f t="shared" si="31"/>
        <v>0</v>
      </c>
      <c r="Z107" s="166">
        <f t="shared" si="31"/>
        <v>0</v>
      </c>
      <c r="AA107" s="166">
        <f t="shared" si="31"/>
        <v>0</v>
      </c>
      <c r="AB107" s="166"/>
      <c r="AC107" s="166">
        <f>AC108+AC109+AC110</f>
        <v>0</v>
      </c>
      <c r="AD107" s="166">
        <f>AD108+AD109+AD110</f>
        <v>0</v>
      </c>
      <c r="AE107" s="205"/>
      <c r="AF107" s="205"/>
      <c r="AG107" s="201"/>
      <c r="AH107" s="201"/>
      <c r="AI107" s="206"/>
      <c r="AJ107" s="201"/>
      <c r="AK107" s="201"/>
      <c r="AL107" s="201"/>
      <c r="AM107" s="175"/>
      <c r="AN107" s="163"/>
      <c r="AO107" s="178"/>
      <c r="AP107" s="163"/>
      <c r="AQ107" s="178"/>
      <c r="AR107" s="178"/>
      <c r="AS107" s="178"/>
      <c r="AT107" s="178"/>
      <c r="AU107" s="178"/>
      <c r="AV107" s="178"/>
    </row>
    <row r="108" s="3" customFormat="1" ht="18" customHeight="1" spans="1:48">
      <c r="A108" s="155"/>
      <c r="B108" s="190" t="s">
        <v>861</v>
      </c>
      <c r="C108" s="190"/>
      <c r="D108" s="191"/>
      <c r="E108" s="191"/>
      <c r="F108" s="190"/>
      <c r="G108" s="191"/>
      <c r="H108" s="191"/>
      <c r="I108" s="190"/>
      <c r="J108" s="166">
        <v>0</v>
      </c>
      <c r="K108" s="166">
        <v>0</v>
      </c>
      <c r="L108" s="166">
        <v>0</v>
      </c>
      <c r="M108" s="166">
        <v>0</v>
      </c>
      <c r="N108" s="166">
        <v>0</v>
      </c>
      <c r="O108" s="166">
        <v>0</v>
      </c>
      <c r="P108" s="166">
        <v>0</v>
      </c>
      <c r="Q108" s="166">
        <v>0</v>
      </c>
      <c r="R108" s="166">
        <v>0</v>
      </c>
      <c r="S108" s="166">
        <v>0</v>
      </c>
      <c r="T108" s="166">
        <v>0</v>
      </c>
      <c r="U108" s="166">
        <v>0</v>
      </c>
      <c r="V108" s="166">
        <v>0</v>
      </c>
      <c r="W108" s="166">
        <v>0</v>
      </c>
      <c r="X108" s="166">
        <v>0</v>
      </c>
      <c r="Y108" s="166">
        <v>0</v>
      </c>
      <c r="Z108" s="166">
        <v>0</v>
      </c>
      <c r="AA108" s="166">
        <v>0</v>
      </c>
      <c r="AB108" s="166"/>
      <c r="AC108" s="166">
        <v>0</v>
      </c>
      <c r="AD108" s="166">
        <v>0</v>
      </c>
      <c r="AE108" s="205"/>
      <c r="AF108" s="205"/>
      <c r="AG108" s="201"/>
      <c r="AH108" s="201"/>
      <c r="AI108" s="206"/>
      <c r="AJ108" s="201"/>
      <c r="AK108" s="201"/>
      <c r="AL108" s="201"/>
      <c r="AM108" s="175"/>
      <c r="AN108" s="163"/>
      <c r="AO108" s="178"/>
      <c r="AP108" s="163"/>
      <c r="AQ108" s="178"/>
      <c r="AR108" s="178"/>
      <c r="AS108" s="178"/>
      <c r="AT108" s="178"/>
      <c r="AU108" s="178"/>
      <c r="AV108" s="178"/>
    </row>
    <row r="109" s="3" customFormat="1" ht="18" customHeight="1" spans="1:48">
      <c r="A109" s="155"/>
      <c r="B109" s="190" t="s">
        <v>862</v>
      </c>
      <c r="C109" s="190"/>
      <c r="D109" s="191"/>
      <c r="E109" s="191"/>
      <c r="F109" s="190"/>
      <c r="G109" s="191"/>
      <c r="H109" s="191"/>
      <c r="I109" s="190"/>
      <c r="J109" s="166">
        <v>0</v>
      </c>
      <c r="K109" s="166">
        <v>0</v>
      </c>
      <c r="L109" s="166">
        <v>0</v>
      </c>
      <c r="M109" s="166">
        <v>0</v>
      </c>
      <c r="N109" s="166">
        <v>0</v>
      </c>
      <c r="O109" s="166">
        <v>0</v>
      </c>
      <c r="P109" s="166">
        <v>0</v>
      </c>
      <c r="Q109" s="166">
        <v>0</v>
      </c>
      <c r="R109" s="166">
        <v>0</v>
      </c>
      <c r="S109" s="166">
        <v>0</v>
      </c>
      <c r="T109" s="166">
        <v>0</v>
      </c>
      <c r="U109" s="166">
        <v>0</v>
      </c>
      <c r="V109" s="166">
        <v>0</v>
      </c>
      <c r="W109" s="166">
        <v>0</v>
      </c>
      <c r="X109" s="166">
        <v>0</v>
      </c>
      <c r="Y109" s="166">
        <v>0</v>
      </c>
      <c r="Z109" s="166">
        <v>0</v>
      </c>
      <c r="AA109" s="166">
        <v>0</v>
      </c>
      <c r="AB109" s="166"/>
      <c r="AC109" s="166">
        <v>0</v>
      </c>
      <c r="AD109" s="166">
        <v>0</v>
      </c>
      <c r="AE109" s="205"/>
      <c r="AF109" s="205"/>
      <c r="AG109" s="201"/>
      <c r="AH109" s="201"/>
      <c r="AI109" s="206"/>
      <c r="AJ109" s="201"/>
      <c r="AK109" s="201"/>
      <c r="AL109" s="201"/>
      <c r="AM109" s="175"/>
      <c r="AN109" s="163"/>
      <c r="AO109" s="178"/>
      <c r="AP109" s="163"/>
      <c r="AQ109" s="178"/>
      <c r="AR109" s="178"/>
      <c r="AS109" s="178"/>
      <c r="AT109" s="178"/>
      <c r="AU109" s="178"/>
      <c r="AV109" s="178"/>
    </row>
    <row r="110" s="3" customFormat="1" ht="18" customHeight="1" spans="1:48">
      <c r="A110" s="155"/>
      <c r="B110" s="190" t="s">
        <v>863</v>
      </c>
      <c r="C110" s="190"/>
      <c r="D110" s="191"/>
      <c r="E110" s="191"/>
      <c r="F110" s="190"/>
      <c r="G110" s="191"/>
      <c r="H110" s="191"/>
      <c r="I110" s="190"/>
      <c r="J110" s="166">
        <v>0</v>
      </c>
      <c r="K110" s="166">
        <v>0</v>
      </c>
      <c r="L110" s="166">
        <v>0</v>
      </c>
      <c r="M110" s="166">
        <v>0</v>
      </c>
      <c r="N110" s="166">
        <v>0</v>
      </c>
      <c r="O110" s="166">
        <v>0</v>
      </c>
      <c r="P110" s="166">
        <v>0</v>
      </c>
      <c r="Q110" s="166">
        <v>0</v>
      </c>
      <c r="R110" s="166">
        <v>0</v>
      </c>
      <c r="S110" s="166">
        <v>0</v>
      </c>
      <c r="T110" s="166">
        <v>0</v>
      </c>
      <c r="U110" s="166">
        <v>0</v>
      </c>
      <c r="V110" s="166">
        <v>0</v>
      </c>
      <c r="W110" s="166">
        <v>0</v>
      </c>
      <c r="X110" s="166">
        <v>0</v>
      </c>
      <c r="Y110" s="166">
        <v>0</v>
      </c>
      <c r="Z110" s="166">
        <v>0</v>
      </c>
      <c r="AA110" s="166">
        <v>0</v>
      </c>
      <c r="AB110" s="166"/>
      <c r="AC110" s="166">
        <v>0</v>
      </c>
      <c r="AD110" s="166">
        <v>0</v>
      </c>
      <c r="AE110" s="205"/>
      <c r="AF110" s="205"/>
      <c r="AG110" s="201"/>
      <c r="AH110" s="201"/>
      <c r="AI110" s="206"/>
      <c r="AJ110" s="201"/>
      <c r="AK110" s="201"/>
      <c r="AL110" s="201"/>
      <c r="AM110" s="175"/>
      <c r="AN110" s="163"/>
      <c r="AO110" s="178"/>
      <c r="AP110" s="163"/>
      <c r="AQ110" s="178"/>
      <c r="AR110" s="178"/>
      <c r="AS110" s="178"/>
      <c r="AT110" s="178"/>
      <c r="AU110" s="178"/>
      <c r="AV110" s="178"/>
    </row>
    <row r="111" s="3" customFormat="1" ht="18" customHeight="1" spans="1:48">
      <c r="A111" s="155"/>
      <c r="B111" s="190" t="s">
        <v>864</v>
      </c>
      <c r="C111" s="190"/>
      <c r="D111" s="191"/>
      <c r="E111" s="191"/>
      <c r="F111" s="190"/>
      <c r="G111" s="191"/>
      <c r="H111" s="191"/>
      <c r="I111" s="190"/>
      <c r="J111" s="166">
        <f t="shared" ref="J111:AA111" si="32">J112+J114+J119+J126</f>
        <v>0</v>
      </c>
      <c r="K111" s="166">
        <f t="shared" si="32"/>
        <v>0</v>
      </c>
      <c r="L111" s="166">
        <f t="shared" si="32"/>
        <v>0</v>
      </c>
      <c r="M111" s="166">
        <f t="shared" si="32"/>
        <v>0</v>
      </c>
      <c r="N111" s="166">
        <f t="shared" si="32"/>
        <v>1</v>
      </c>
      <c r="O111" s="166">
        <f t="shared" si="32"/>
        <v>0</v>
      </c>
      <c r="P111" s="166">
        <f t="shared" si="32"/>
        <v>0</v>
      </c>
      <c r="Q111" s="166">
        <f t="shared" si="32"/>
        <v>0</v>
      </c>
      <c r="R111" s="166">
        <f t="shared" si="32"/>
        <v>500</v>
      </c>
      <c r="S111" s="166">
        <f t="shared" si="32"/>
        <v>0</v>
      </c>
      <c r="T111" s="166">
        <f t="shared" si="32"/>
        <v>0</v>
      </c>
      <c r="U111" s="166">
        <f t="shared" si="32"/>
        <v>120</v>
      </c>
      <c r="V111" s="166">
        <f t="shared" si="32"/>
        <v>0</v>
      </c>
      <c r="W111" s="166">
        <f t="shared" si="32"/>
        <v>120</v>
      </c>
      <c r="X111" s="166">
        <f t="shared" si="32"/>
        <v>0</v>
      </c>
      <c r="Y111" s="166">
        <f t="shared" si="32"/>
        <v>0</v>
      </c>
      <c r="Z111" s="166">
        <f t="shared" si="32"/>
        <v>0</v>
      </c>
      <c r="AA111" s="166">
        <f t="shared" si="32"/>
        <v>0</v>
      </c>
      <c r="AB111" s="166"/>
      <c r="AC111" s="166">
        <f>AC112+AC114+AC119+AC126</f>
        <v>3656</v>
      </c>
      <c r="AD111" s="166">
        <f>AD112+AD114+AD119+AD126</f>
        <v>3656</v>
      </c>
      <c r="AE111" s="205"/>
      <c r="AF111" s="205"/>
      <c r="AG111" s="201"/>
      <c r="AH111" s="201"/>
      <c r="AI111" s="206"/>
      <c r="AJ111" s="201"/>
      <c r="AK111" s="201"/>
      <c r="AL111" s="201"/>
      <c r="AM111" s="175"/>
      <c r="AN111" s="163"/>
      <c r="AO111" s="178"/>
      <c r="AP111" s="163"/>
      <c r="AQ111" s="178"/>
      <c r="AR111" s="178"/>
      <c r="AS111" s="178"/>
      <c r="AT111" s="178"/>
      <c r="AU111" s="178"/>
      <c r="AV111" s="178"/>
    </row>
    <row r="112" s="3" customFormat="1" ht="18" customHeight="1" spans="1:48">
      <c r="A112" s="155"/>
      <c r="B112" s="190" t="s">
        <v>865</v>
      </c>
      <c r="C112" s="190"/>
      <c r="D112" s="191"/>
      <c r="E112" s="191"/>
      <c r="F112" s="190"/>
      <c r="G112" s="191"/>
      <c r="H112" s="191"/>
      <c r="I112" s="190"/>
      <c r="J112" s="166">
        <f t="shared" ref="J112:AA112" si="33">SUM(J113)</f>
        <v>0</v>
      </c>
      <c r="K112" s="166">
        <f t="shared" si="33"/>
        <v>0</v>
      </c>
      <c r="L112" s="166">
        <f t="shared" si="33"/>
        <v>0</v>
      </c>
      <c r="M112" s="166">
        <f t="shared" si="33"/>
        <v>0</v>
      </c>
      <c r="N112" s="166">
        <f t="shared" si="33"/>
        <v>0</v>
      </c>
      <c r="O112" s="166">
        <f t="shared" si="33"/>
        <v>0</v>
      </c>
      <c r="P112" s="166">
        <f t="shared" si="33"/>
        <v>0</v>
      </c>
      <c r="Q112" s="166">
        <f t="shared" si="33"/>
        <v>0</v>
      </c>
      <c r="R112" s="166">
        <f t="shared" si="33"/>
        <v>0</v>
      </c>
      <c r="S112" s="166">
        <f t="shared" si="33"/>
        <v>0</v>
      </c>
      <c r="T112" s="166">
        <f t="shared" si="33"/>
        <v>0</v>
      </c>
      <c r="U112" s="166">
        <f t="shared" si="33"/>
        <v>0</v>
      </c>
      <c r="V112" s="166">
        <f t="shared" si="33"/>
        <v>0</v>
      </c>
      <c r="W112" s="166">
        <f t="shared" si="33"/>
        <v>0</v>
      </c>
      <c r="X112" s="166">
        <f t="shared" si="33"/>
        <v>0</v>
      </c>
      <c r="Y112" s="166">
        <f t="shared" si="33"/>
        <v>0</v>
      </c>
      <c r="Z112" s="166">
        <f t="shared" si="33"/>
        <v>0</v>
      </c>
      <c r="AA112" s="166">
        <f t="shared" si="33"/>
        <v>0</v>
      </c>
      <c r="AB112" s="166"/>
      <c r="AC112" s="166">
        <f>SUM(AC113)</f>
        <v>0</v>
      </c>
      <c r="AD112" s="166">
        <f>SUM(AD113)</f>
        <v>0</v>
      </c>
      <c r="AE112" s="205"/>
      <c r="AF112" s="205"/>
      <c r="AG112" s="201"/>
      <c r="AH112" s="201"/>
      <c r="AI112" s="206"/>
      <c r="AJ112" s="201"/>
      <c r="AK112" s="201"/>
      <c r="AL112" s="201"/>
      <c r="AM112" s="175"/>
      <c r="AN112" s="163"/>
      <c r="AO112" s="178"/>
      <c r="AP112" s="163"/>
      <c r="AQ112" s="178"/>
      <c r="AR112" s="178"/>
      <c r="AS112" s="178"/>
      <c r="AT112" s="178"/>
      <c r="AU112" s="178"/>
      <c r="AV112" s="178"/>
    </row>
    <row r="113" s="3" customFormat="1" ht="18" customHeight="1" spans="1:48">
      <c r="A113" s="155"/>
      <c r="B113" s="190" t="s">
        <v>866</v>
      </c>
      <c r="C113" s="190"/>
      <c r="D113" s="191"/>
      <c r="E113" s="191"/>
      <c r="F113" s="190"/>
      <c r="G113" s="191"/>
      <c r="H113" s="191"/>
      <c r="I113" s="190"/>
      <c r="J113" s="166">
        <v>0</v>
      </c>
      <c r="K113" s="166">
        <v>0</v>
      </c>
      <c r="L113" s="166">
        <v>0</v>
      </c>
      <c r="M113" s="166">
        <v>0</v>
      </c>
      <c r="N113" s="166">
        <v>0</v>
      </c>
      <c r="O113" s="166">
        <v>0</v>
      </c>
      <c r="P113" s="166">
        <v>0</v>
      </c>
      <c r="Q113" s="166">
        <v>0</v>
      </c>
      <c r="R113" s="166">
        <v>0</v>
      </c>
      <c r="S113" s="166">
        <v>0</v>
      </c>
      <c r="T113" s="166">
        <v>0</v>
      </c>
      <c r="U113" s="166">
        <v>0</v>
      </c>
      <c r="V113" s="166">
        <v>0</v>
      </c>
      <c r="W113" s="166">
        <v>0</v>
      </c>
      <c r="X113" s="166">
        <v>0</v>
      </c>
      <c r="Y113" s="166">
        <v>0</v>
      </c>
      <c r="Z113" s="166">
        <v>0</v>
      </c>
      <c r="AA113" s="166">
        <v>0</v>
      </c>
      <c r="AB113" s="166"/>
      <c r="AC113" s="166">
        <v>0</v>
      </c>
      <c r="AD113" s="166">
        <v>0</v>
      </c>
      <c r="AE113" s="205"/>
      <c r="AF113" s="205"/>
      <c r="AG113" s="201"/>
      <c r="AH113" s="201"/>
      <c r="AI113" s="206"/>
      <c r="AJ113" s="201"/>
      <c r="AK113" s="201"/>
      <c r="AL113" s="201"/>
      <c r="AM113" s="175"/>
      <c r="AN113" s="163"/>
      <c r="AO113" s="178"/>
      <c r="AP113" s="163"/>
      <c r="AQ113" s="178"/>
      <c r="AR113" s="178"/>
      <c r="AS113" s="178"/>
      <c r="AT113" s="178"/>
      <c r="AU113" s="178"/>
      <c r="AV113" s="178"/>
    </row>
    <row r="114" s="3" customFormat="1" ht="18" customHeight="1" spans="1:48">
      <c r="A114" s="155"/>
      <c r="B114" s="190" t="s">
        <v>867</v>
      </c>
      <c r="C114" s="190"/>
      <c r="D114" s="191"/>
      <c r="E114" s="191"/>
      <c r="F114" s="190"/>
      <c r="G114" s="191"/>
      <c r="H114" s="191"/>
      <c r="I114" s="190"/>
      <c r="J114" s="166">
        <f t="shared" ref="J114:AA114" si="34">J115+J117+J118</f>
        <v>0</v>
      </c>
      <c r="K114" s="166">
        <f t="shared" si="34"/>
        <v>0</v>
      </c>
      <c r="L114" s="166">
        <f t="shared" si="34"/>
        <v>0</v>
      </c>
      <c r="M114" s="166">
        <f t="shared" si="34"/>
        <v>0</v>
      </c>
      <c r="N114" s="166">
        <f t="shared" si="34"/>
        <v>1</v>
      </c>
      <c r="O114" s="166">
        <f t="shared" si="34"/>
        <v>0</v>
      </c>
      <c r="P114" s="166">
        <f t="shared" si="34"/>
        <v>0</v>
      </c>
      <c r="Q114" s="166">
        <f t="shared" si="34"/>
        <v>0</v>
      </c>
      <c r="R114" s="166">
        <f t="shared" si="34"/>
        <v>500</v>
      </c>
      <c r="S114" s="166">
        <f t="shared" si="34"/>
        <v>0</v>
      </c>
      <c r="T114" s="166">
        <f t="shared" si="34"/>
        <v>0</v>
      </c>
      <c r="U114" s="166">
        <f t="shared" si="34"/>
        <v>120</v>
      </c>
      <c r="V114" s="166">
        <f t="shared" si="34"/>
        <v>0</v>
      </c>
      <c r="W114" s="166">
        <f t="shared" si="34"/>
        <v>120</v>
      </c>
      <c r="X114" s="166">
        <f t="shared" si="34"/>
        <v>0</v>
      </c>
      <c r="Y114" s="166">
        <f t="shared" si="34"/>
        <v>0</v>
      </c>
      <c r="Z114" s="166">
        <f t="shared" si="34"/>
        <v>0</v>
      </c>
      <c r="AA114" s="166">
        <f t="shared" si="34"/>
        <v>0</v>
      </c>
      <c r="AB114" s="166"/>
      <c r="AC114" s="166">
        <f>AC115+AC117+AC118</f>
        <v>3656</v>
      </c>
      <c r="AD114" s="166">
        <f>AD115+AD117+AD118</f>
        <v>3656</v>
      </c>
      <c r="AE114" s="205"/>
      <c r="AF114" s="205"/>
      <c r="AG114" s="201"/>
      <c r="AH114" s="201"/>
      <c r="AI114" s="206"/>
      <c r="AJ114" s="201"/>
      <c r="AK114" s="201"/>
      <c r="AL114" s="201"/>
      <c r="AM114" s="175"/>
      <c r="AN114" s="163"/>
      <c r="AO114" s="178"/>
      <c r="AP114" s="163"/>
      <c r="AQ114" s="178"/>
      <c r="AR114" s="178"/>
      <c r="AS114" s="178"/>
      <c r="AT114" s="178"/>
      <c r="AU114" s="178"/>
      <c r="AV114" s="178"/>
    </row>
    <row r="115" s="3" customFormat="1" ht="18" customHeight="1" spans="1:48">
      <c r="A115" s="155"/>
      <c r="B115" s="190" t="s">
        <v>868</v>
      </c>
      <c r="C115" s="190"/>
      <c r="D115" s="191"/>
      <c r="E115" s="191"/>
      <c r="F115" s="190"/>
      <c r="G115" s="191"/>
      <c r="H115" s="191"/>
      <c r="I115" s="190"/>
      <c r="J115" s="166">
        <f t="shared" ref="J115:AA115" si="35">SUM(J116)</f>
        <v>0</v>
      </c>
      <c r="K115" s="166">
        <f t="shared" si="35"/>
        <v>0</v>
      </c>
      <c r="L115" s="166">
        <f t="shared" si="35"/>
        <v>0</v>
      </c>
      <c r="M115" s="166">
        <f t="shared" si="35"/>
        <v>0</v>
      </c>
      <c r="N115" s="166">
        <f t="shared" si="35"/>
        <v>1</v>
      </c>
      <c r="O115" s="166">
        <f t="shared" si="35"/>
        <v>0</v>
      </c>
      <c r="P115" s="166">
        <f t="shared" si="35"/>
        <v>0</v>
      </c>
      <c r="Q115" s="166">
        <f t="shared" si="35"/>
        <v>0</v>
      </c>
      <c r="R115" s="166">
        <f t="shared" si="35"/>
        <v>500</v>
      </c>
      <c r="S115" s="166">
        <f t="shared" si="35"/>
        <v>0</v>
      </c>
      <c r="T115" s="166">
        <f t="shared" si="35"/>
        <v>0</v>
      </c>
      <c r="U115" s="166">
        <f t="shared" si="35"/>
        <v>120</v>
      </c>
      <c r="V115" s="166">
        <f t="shared" si="35"/>
        <v>0</v>
      </c>
      <c r="W115" s="166">
        <f t="shared" si="35"/>
        <v>120</v>
      </c>
      <c r="X115" s="166">
        <f t="shared" si="35"/>
        <v>0</v>
      </c>
      <c r="Y115" s="166">
        <f t="shared" si="35"/>
        <v>0</v>
      </c>
      <c r="Z115" s="166">
        <f t="shared" si="35"/>
        <v>0</v>
      </c>
      <c r="AA115" s="166">
        <f t="shared" si="35"/>
        <v>0</v>
      </c>
      <c r="AB115" s="166"/>
      <c r="AC115" s="166">
        <f>SUM(AC116)</f>
        <v>3656</v>
      </c>
      <c r="AD115" s="166">
        <f>SUM(AD116)</f>
        <v>3656</v>
      </c>
      <c r="AE115" s="205"/>
      <c r="AF115" s="205"/>
      <c r="AG115" s="201"/>
      <c r="AH115" s="201"/>
      <c r="AI115" s="206"/>
      <c r="AJ115" s="201"/>
      <c r="AK115" s="201"/>
      <c r="AL115" s="201"/>
      <c r="AM115" s="175"/>
      <c r="AN115" s="163"/>
      <c r="AO115" s="178"/>
      <c r="AP115" s="163"/>
      <c r="AQ115" s="178"/>
      <c r="AR115" s="178"/>
      <c r="AS115" s="178"/>
      <c r="AT115" s="178"/>
      <c r="AU115" s="178"/>
      <c r="AV115" s="178"/>
    </row>
    <row r="116" s="1" customFormat="1" ht="33.75" spans="1:48">
      <c r="A116" s="21">
        <v>33</v>
      </c>
      <c r="B116" s="20" t="s">
        <v>869</v>
      </c>
      <c r="C116" s="20">
        <v>2022</v>
      </c>
      <c r="D116" s="21" t="s">
        <v>870</v>
      </c>
      <c r="E116" s="21" t="s">
        <v>871</v>
      </c>
      <c r="F116" s="21" t="s">
        <v>45</v>
      </c>
      <c r="G116" s="21" t="s">
        <v>1212</v>
      </c>
      <c r="H116" s="21" t="s">
        <v>526</v>
      </c>
      <c r="I116" s="33" t="s">
        <v>872</v>
      </c>
      <c r="J116" s="21"/>
      <c r="K116" s="21"/>
      <c r="L116" s="21"/>
      <c r="M116" s="21"/>
      <c r="N116" s="21">
        <v>1</v>
      </c>
      <c r="O116" s="21"/>
      <c r="P116" s="21"/>
      <c r="Q116" s="21"/>
      <c r="R116" s="22">
        <v>500</v>
      </c>
      <c r="S116" s="21" t="s">
        <v>489</v>
      </c>
      <c r="T116" s="21" t="s">
        <v>490</v>
      </c>
      <c r="U116" s="44">
        <v>120</v>
      </c>
      <c r="V116" s="44">
        <v>0</v>
      </c>
      <c r="W116" s="44">
        <v>120</v>
      </c>
      <c r="X116" s="44">
        <v>0</v>
      </c>
      <c r="Y116" s="44">
        <v>0</v>
      </c>
      <c r="Z116" s="44">
        <v>0</v>
      </c>
      <c r="AA116" s="44">
        <v>0</v>
      </c>
      <c r="AB116" s="44"/>
      <c r="AC116" s="50">
        <v>3656</v>
      </c>
      <c r="AD116" s="50">
        <v>3656</v>
      </c>
      <c r="AE116" s="33" t="s">
        <v>873</v>
      </c>
      <c r="AF116" s="33" t="s">
        <v>874</v>
      </c>
      <c r="AG116" s="21" t="s">
        <v>489</v>
      </c>
      <c r="AH116" s="21" t="s">
        <v>490</v>
      </c>
      <c r="AI116" s="58" t="s">
        <v>875</v>
      </c>
      <c r="AJ116" s="21" t="s">
        <v>876</v>
      </c>
      <c r="AK116" s="21" t="s">
        <v>389</v>
      </c>
      <c r="AL116" s="21" t="s">
        <v>514</v>
      </c>
      <c r="AM116" s="21"/>
      <c r="AN116" s="21" t="s">
        <v>56</v>
      </c>
      <c r="AO116" s="21" t="s">
        <v>1078</v>
      </c>
      <c r="AP116" s="21"/>
      <c r="AQ116" s="20" t="s">
        <v>1079</v>
      </c>
      <c r="AR116" s="20" t="s">
        <v>1079</v>
      </c>
      <c r="AS116" s="20"/>
      <c r="AT116" s="20"/>
      <c r="AU116" s="152" t="str">
        <f>AI116</f>
        <v>教育局、人社局</v>
      </c>
      <c r="AV116" s="128"/>
    </row>
    <row r="117" s="3" customFormat="1" ht="18" customHeight="1" spans="1:48">
      <c r="A117" s="155"/>
      <c r="B117" s="190" t="s">
        <v>877</v>
      </c>
      <c r="C117" s="190"/>
      <c r="D117" s="191"/>
      <c r="E117" s="191"/>
      <c r="F117" s="190"/>
      <c r="G117" s="191"/>
      <c r="H117" s="191"/>
      <c r="I117" s="190"/>
      <c r="J117" s="166">
        <v>0</v>
      </c>
      <c r="K117" s="166">
        <v>0</v>
      </c>
      <c r="L117" s="166">
        <v>0</v>
      </c>
      <c r="M117" s="166">
        <v>0</v>
      </c>
      <c r="N117" s="166">
        <v>0</v>
      </c>
      <c r="O117" s="166">
        <v>0</v>
      </c>
      <c r="P117" s="166">
        <v>0</v>
      </c>
      <c r="Q117" s="166">
        <v>0</v>
      </c>
      <c r="R117" s="166">
        <v>0</v>
      </c>
      <c r="S117" s="166">
        <v>0</v>
      </c>
      <c r="T117" s="166">
        <v>0</v>
      </c>
      <c r="U117" s="166">
        <v>0</v>
      </c>
      <c r="V117" s="166">
        <v>0</v>
      </c>
      <c r="W117" s="166">
        <v>0</v>
      </c>
      <c r="X117" s="166">
        <v>0</v>
      </c>
      <c r="Y117" s="166">
        <v>0</v>
      </c>
      <c r="Z117" s="166">
        <v>0</v>
      </c>
      <c r="AA117" s="166">
        <v>0</v>
      </c>
      <c r="AB117" s="166"/>
      <c r="AC117" s="166">
        <v>0</v>
      </c>
      <c r="AD117" s="166">
        <v>0</v>
      </c>
      <c r="AE117" s="205"/>
      <c r="AF117" s="205"/>
      <c r="AG117" s="201"/>
      <c r="AH117" s="201"/>
      <c r="AI117" s="206"/>
      <c r="AJ117" s="201"/>
      <c r="AK117" s="201"/>
      <c r="AL117" s="201"/>
      <c r="AM117" s="175"/>
      <c r="AN117" s="178"/>
      <c r="AO117" s="178"/>
      <c r="AP117" s="178"/>
      <c r="AQ117" s="178"/>
      <c r="AR117" s="178"/>
      <c r="AS117" s="178"/>
      <c r="AT117" s="178"/>
      <c r="AU117" s="178"/>
      <c r="AV117" s="178"/>
    </row>
    <row r="118" s="3" customFormat="1" ht="18" customHeight="1" spans="1:48">
      <c r="A118" s="155"/>
      <c r="B118" s="190" t="s">
        <v>878</v>
      </c>
      <c r="C118" s="190"/>
      <c r="D118" s="191"/>
      <c r="E118" s="191"/>
      <c r="F118" s="190"/>
      <c r="G118" s="191"/>
      <c r="H118" s="191"/>
      <c r="I118" s="190"/>
      <c r="J118" s="166">
        <v>0</v>
      </c>
      <c r="K118" s="166">
        <v>0</v>
      </c>
      <c r="L118" s="166">
        <v>0</v>
      </c>
      <c r="M118" s="166">
        <v>0</v>
      </c>
      <c r="N118" s="166">
        <v>0</v>
      </c>
      <c r="O118" s="166">
        <v>0</v>
      </c>
      <c r="P118" s="166">
        <v>0</v>
      </c>
      <c r="Q118" s="166">
        <v>0</v>
      </c>
      <c r="R118" s="166">
        <v>0</v>
      </c>
      <c r="S118" s="166">
        <v>0</v>
      </c>
      <c r="T118" s="166">
        <v>0</v>
      </c>
      <c r="U118" s="166">
        <v>0</v>
      </c>
      <c r="V118" s="166">
        <v>0</v>
      </c>
      <c r="W118" s="166">
        <v>0</v>
      </c>
      <c r="X118" s="166">
        <v>0</v>
      </c>
      <c r="Y118" s="166">
        <v>0</v>
      </c>
      <c r="Z118" s="166">
        <v>0</v>
      </c>
      <c r="AA118" s="166">
        <v>0</v>
      </c>
      <c r="AB118" s="166"/>
      <c r="AC118" s="166">
        <v>0</v>
      </c>
      <c r="AD118" s="166">
        <v>0</v>
      </c>
      <c r="AE118" s="205"/>
      <c r="AF118" s="205"/>
      <c r="AG118" s="201"/>
      <c r="AH118" s="201"/>
      <c r="AI118" s="206"/>
      <c r="AJ118" s="201"/>
      <c r="AK118" s="201"/>
      <c r="AL118" s="201"/>
      <c r="AM118" s="175"/>
      <c r="AN118" s="178"/>
      <c r="AO118" s="178"/>
      <c r="AP118" s="178"/>
      <c r="AQ118" s="178"/>
      <c r="AR118" s="178"/>
      <c r="AS118" s="178"/>
      <c r="AT118" s="178"/>
      <c r="AU118" s="178"/>
      <c r="AV118" s="178"/>
    </row>
    <row r="119" s="3" customFormat="1" ht="18" customHeight="1" spans="1:48">
      <c r="A119" s="155"/>
      <c r="B119" s="190" t="s">
        <v>879</v>
      </c>
      <c r="C119" s="190"/>
      <c r="D119" s="191"/>
      <c r="E119" s="191"/>
      <c r="F119" s="190"/>
      <c r="G119" s="191"/>
      <c r="H119" s="191"/>
      <c r="I119" s="190"/>
      <c r="J119" s="166">
        <f t="shared" ref="J119:AA119" si="36">J120+J121+J122+J123+J124+J125</f>
        <v>0</v>
      </c>
      <c r="K119" s="166">
        <f t="shared" si="36"/>
        <v>0</v>
      </c>
      <c r="L119" s="166">
        <f t="shared" si="36"/>
        <v>0</v>
      </c>
      <c r="M119" s="166">
        <f t="shared" si="36"/>
        <v>0</v>
      </c>
      <c r="N119" s="166">
        <f t="shared" si="36"/>
        <v>0</v>
      </c>
      <c r="O119" s="166">
        <f t="shared" si="36"/>
        <v>0</v>
      </c>
      <c r="P119" s="166">
        <f t="shared" si="36"/>
        <v>0</v>
      </c>
      <c r="Q119" s="166">
        <f t="shared" si="36"/>
        <v>0</v>
      </c>
      <c r="R119" s="166">
        <f t="shared" si="36"/>
        <v>0</v>
      </c>
      <c r="S119" s="166">
        <f t="shared" si="36"/>
        <v>0</v>
      </c>
      <c r="T119" s="166">
        <f t="shared" si="36"/>
        <v>0</v>
      </c>
      <c r="U119" s="166">
        <f t="shared" si="36"/>
        <v>0</v>
      </c>
      <c r="V119" s="166">
        <f t="shared" si="36"/>
        <v>0</v>
      </c>
      <c r="W119" s="166">
        <f t="shared" si="36"/>
        <v>0</v>
      </c>
      <c r="X119" s="166">
        <f t="shared" si="36"/>
        <v>0</v>
      </c>
      <c r="Y119" s="166">
        <f t="shared" si="36"/>
        <v>0</v>
      </c>
      <c r="Z119" s="166">
        <f t="shared" si="36"/>
        <v>0</v>
      </c>
      <c r="AA119" s="166">
        <f t="shared" si="36"/>
        <v>0</v>
      </c>
      <c r="AB119" s="166"/>
      <c r="AC119" s="166">
        <f>AC120+AC121+AC122+AC123+AC124+AC125</f>
        <v>0</v>
      </c>
      <c r="AD119" s="166">
        <f>AD120+AD121+AD122+AD123+AD124+AD125</f>
        <v>0</v>
      </c>
      <c r="AE119" s="205"/>
      <c r="AF119" s="205"/>
      <c r="AG119" s="201"/>
      <c r="AH119" s="201"/>
      <c r="AI119" s="206"/>
      <c r="AJ119" s="201"/>
      <c r="AK119" s="201"/>
      <c r="AL119" s="201"/>
      <c r="AM119" s="175"/>
      <c r="AN119" s="178"/>
      <c r="AO119" s="178"/>
      <c r="AP119" s="178"/>
      <c r="AQ119" s="178"/>
      <c r="AR119" s="178"/>
      <c r="AS119" s="178"/>
      <c r="AT119" s="178"/>
      <c r="AU119" s="178"/>
      <c r="AV119" s="178"/>
    </row>
    <row r="120" s="3" customFormat="1" ht="18" customHeight="1" spans="1:48">
      <c r="A120" s="155"/>
      <c r="B120" s="190" t="s">
        <v>880</v>
      </c>
      <c r="C120" s="190"/>
      <c r="D120" s="191"/>
      <c r="E120" s="191"/>
      <c r="F120" s="190"/>
      <c r="G120" s="191"/>
      <c r="H120" s="191"/>
      <c r="I120" s="190"/>
      <c r="J120" s="166">
        <v>0</v>
      </c>
      <c r="K120" s="166">
        <v>0</v>
      </c>
      <c r="L120" s="166">
        <v>0</v>
      </c>
      <c r="M120" s="166">
        <v>0</v>
      </c>
      <c r="N120" s="166">
        <v>0</v>
      </c>
      <c r="O120" s="166">
        <v>0</v>
      </c>
      <c r="P120" s="166">
        <v>0</v>
      </c>
      <c r="Q120" s="166">
        <v>0</v>
      </c>
      <c r="R120" s="166">
        <v>0</v>
      </c>
      <c r="S120" s="166">
        <v>0</v>
      </c>
      <c r="T120" s="166">
        <v>0</v>
      </c>
      <c r="U120" s="166">
        <v>0</v>
      </c>
      <c r="V120" s="166">
        <v>0</v>
      </c>
      <c r="W120" s="166">
        <v>0</v>
      </c>
      <c r="X120" s="166">
        <v>0</v>
      </c>
      <c r="Y120" s="166">
        <v>0</v>
      </c>
      <c r="Z120" s="166">
        <v>0</v>
      </c>
      <c r="AA120" s="166">
        <v>0</v>
      </c>
      <c r="AB120" s="166"/>
      <c r="AC120" s="166">
        <v>0</v>
      </c>
      <c r="AD120" s="166">
        <v>0</v>
      </c>
      <c r="AE120" s="205"/>
      <c r="AF120" s="205"/>
      <c r="AG120" s="201"/>
      <c r="AH120" s="201"/>
      <c r="AI120" s="206"/>
      <c r="AJ120" s="201"/>
      <c r="AK120" s="201"/>
      <c r="AL120" s="201"/>
      <c r="AM120" s="175"/>
      <c r="AN120" s="178"/>
      <c r="AO120" s="178"/>
      <c r="AP120" s="178"/>
      <c r="AQ120" s="178"/>
      <c r="AR120" s="178"/>
      <c r="AS120" s="178"/>
      <c r="AT120" s="178"/>
      <c r="AU120" s="178"/>
      <c r="AV120" s="178"/>
    </row>
    <row r="121" s="3" customFormat="1" ht="18" customHeight="1" spans="1:48">
      <c r="A121" s="155"/>
      <c r="B121" s="190" t="s">
        <v>881</v>
      </c>
      <c r="C121" s="190"/>
      <c r="D121" s="191"/>
      <c r="E121" s="191"/>
      <c r="F121" s="190"/>
      <c r="G121" s="191"/>
      <c r="H121" s="191"/>
      <c r="I121" s="190"/>
      <c r="J121" s="166">
        <v>0</v>
      </c>
      <c r="K121" s="166">
        <v>0</v>
      </c>
      <c r="L121" s="166">
        <v>0</v>
      </c>
      <c r="M121" s="166">
        <v>0</v>
      </c>
      <c r="N121" s="166">
        <v>0</v>
      </c>
      <c r="O121" s="166">
        <v>0</v>
      </c>
      <c r="P121" s="166">
        <v>0</v>
      </c>
      <c r="Q121" s="166">
        <v>0</v>
      </c>
      <c r="R121" s="166">
        <v>0</v>
      </c>
      <c r="S121" s="166">
        <v>0</v>
      </c>
      <c r="T121" s="166">
        <v>0</v>
      </c>
      <c r="U121" s="166">
        <v>0</v>
      </c>
      <c r="V121" s="166">
        <v>0</v>
      </c>
      <c r="W121" s="166">
        <v>0</v>
      </c>
      <c r="X121" s="166">
        <v>0</v>
      </c>
      <c r="Y121" s="166">
        <v>0</v>
      </c>
      <c r="Z121" s="166">
        <v>0</v>
      </c>
      <c r="AA121" s="166">
        <v>0</v>
      </c>
      <c r="AB121" s="166"/>
      <c r="AC121" s="166">
        <v>0</v>
      </c>
      <c r="AD121" s="166">
        <v>0</v>
      </c>
      <c r="AE121" s="205"/>
      <c r="AF121" s="205"/>
      <c r="AG121" s="201"/>
      <c r="AH121" s="201"/>
      <c r="AI121" s="206"/>
      <c r="AJ121" s="201"/>
      <c r="AK121" s="201"/>
      <c r="AL121" s="201"/>
      <c r="AM121" s="175"/>
      <c r="AN121" s="178"/>
      <c r="AO121" s="178"/>
      <c r="AP121" s="178"/>
      <c r="AQ121" s="178"/>
      <c r="AR121" s="178"/>
      <c r="AS121" s="178"/>
      <c r="AT121" s="178"/>
      <c r="AU121" s="178"/>
      <c r="AV121" s="178"/>
    </row>
    <row r="122" s="3" customFormat="1" ht="18" customHeight="1" spans="1:48">
      <c r="A122" s="155"/>
      <c r="B122" s="190" t="s">
        <v>882</v>
      </c>
      <c r="C122" s="190"/>
      <c r="D122" s="191"/>
      <c r="E122" s="191"/>
      <c r="F122" s="190"/>
      <c r="G122" s="191"/>
      <c r="H122" s="191"/>
      <c r="I122" s="190"/>
      <c r="J122" s="166">
        <v>0</v>
      </c>
      <c r="K122" s="166">
        <v>0</v>
      </c>
      <c r="L122" s="166">
        <v>0</v>
      </c>
      <c r="M122" s="166">
        <v>0</v>
      </c>
      <c r="N122" s="166">
        <v>0</v>
      </c>
      <c r="O122" s="166">
        <v>0</v>
      </c>
      <c r="P122" s="166">
        <v>0</v>
      </c>
      <c r="Q122" s="166">
        <v>0</v>
      </c>
      <c r="R122" s="166">
        <v>0</v>
      </c>
      <c r="S122" s="166">
        <v>0</v>
      </c>
      <c r="T122" s="166">
        <v>0</v>
      </c>
      <c r="U122" s="166">
        <v>0</v>
      </c>
      <c r="V122" s="166">
        <v>0</v>
      </c>
      <c r="W122" s="166">
        <v>0</v>
      </c>
      <c r="X122" s="166">
        <v>0</v>
      </c>
      <c r="Y122" s="166">
        <v>0</v>
      </c>
      <c r="Z122" s="166">
        <v>0</v>
      </c>
      <c r="AA122" s="166">
        <v>0</v>
      </c>
      <c r="AB122" s="166"/>
      <c r="AC122" s="166">
        <v>0</v>
      </c>
      <c r="AD122" s="166">
        <v>0</v>
      </c>
      <c r="AE122" s="205"/>
      <c r="AF122" s="205"/>
      <c r="AG122" s="201"/>
      <c r="AH122" s="201"/>
      <c r="AI122" s="206"/>
      <c r="AJ122" s="201"/>
      <c r="AK122" s="201"/>
      <c r="AL122" s="201"/>
      <c r="AM122" s="175"/>
      <c r="AN122" s="178"/>
      <c r="AO122" s="178"/>
      <c r="AP122" s="178"/>
      <c r="AQ122" s="178"/>
      <c r="AR122" s="178"/>
      <c r="AS122" s="178"/>
      <c r="AT122" s="178"/>
      <c r="AU122" s="178"/>
      <c r="AV122" s="178"/>
    </row>
    <row r="123" s="3" customFormat="1" ht="18" customHeight="1" spans="1:48">
      <c r="A123" s="155"/>
      <c r="B123" s="190" t="s">
        <v>883</v>
      </c>
      <c r="C123" s="190"/>
      <c r="D123" s="191"/>
      <c r="E123" s="191"/>
      <c r="F123" s="190"/>
      <c r="G123" s="191"/>
      <c r="H123" s="191"/>
      <c r="I123" s="190"/>
      <c r="J123" s="166">
        <v>0</v>
      </c>
      <c r="K123" s="166">
        <v>0</v>
      </c>
      <c r="L123" s="166">
        <v>0</v>
      </c>
      <c r="M123" s="166">
        <v>0</v>
      </c>
      <c r="N123" s="166">
        <v>0</v>
      </c>
      <c r="O123" s="166">
        <v>0</v>
      </c>
      <c r="P123" s="166">
        <v>0</v>
      </c>
      <c r="Q123" s="166">
        <v>0</v>
      </c>
      <c r="R123" s="166">
        <v>0</v>
      </c>
      <c r="S123" s="166">
        <v>0</v>
      </c>
      <c r="T123" s="166">
        <v>0</v>
      </c>
      <c r="U123" s="166">
        <v>0</v>
      </c>
      <c r="V123" s="166">
        <v>0</v>
      </c>
      <c r="W123" s="166">
        <v>0</v>
      </c>
      <c r="X123" s="166">
        <v>0</v>
      </c>
      <c r="Y123" s="166">
        <v>0</v>
      </c>
      <c r="Z123" s="166">
        <v>0</v>
      </c>
      <c r="AA123" s="166">
        <v>0</v>
      </c>
      <c r="AB123" s="166"/>
      <c r="AC123" s="166">
        <v>0</v>
      </c>
      <c r="AD123" s="166">
        <v>0</v>
      </c>
      <c r="AE123" s="205"/>
      <c r="AF123" s="205"/>
      <c r="AG123" s="201"/>
      <c r="AH123" s="201"/>
      <c r="AI123" s="206"/>
      <c r="AJ123" s="201"/>
      <c r="AK123" s="201"/>
      <c r="AL123" s="201"/>
      <c r="AM123" s="175"/>
      <c r="AN123" s="178"/>
      <c r="AO123" s="178"/>
      <c r="AP123" s="178"/>
      <c r="AQ123" s="178"/>
      <c r="AR123" s="178"/>
      <c r="AS123" s="178"/>
      <c r="AT123" s="178"/>
      <c r="AU123" s="178"/>
      <c r="AV123" s="178"/>
    </row>
    <row r="124" s="3" customFormat="1" ht="18" customHeight="1" spans="1:48">
      <c r="A124" s="155"/>
      <c r="B124" s="190" t="s">
        <v>884</v>
      </c>
      <c r="C124" s="190"/>
      <c r="D124" s="191"/>
      <c r="E124" s="191"/>
      <c r="F124" s="190"/>
      <c r="G124" s="191"/>
      <c r="H124" s="191"/>
      <c r="I124" s="190"/>
      <c r="J124" s="166">
        <v>0</v>
      </c>
      <c r="K124" s="166">
        <v>0</v>
      </c>
      <c r="L124" s="166">
        <v>0</v>
      </c>
      <c r="M124" s="166">
        <v>0</v>
      </c>
      <c r="N124" s="166">
        <v>0</v>
      </c>
      <c r="O124" s="166">
        <v>0</v>
      </c>
      <c r="P124" s="166">
        <v>0</v>
      </c>
      <c r="Q124" s="166">
        <v>0</v>
      </c>
      <c r="R124" s="166">
        <v>0</v>
      </c>
      <c r="S124" s="166">
        <v>0</v>
      </c>
      <c r="T124" s="166">
        <v>0</v>
      </c>
      <c r="U124" s="166">
        <v>0</v>
      </c>
      <c r="V124" s="166">
        <v>0</v>
      </c>
      <c r="W124" s="166">
        <v>0</v>
      </c>
      <c r="X124" s="166">
        <v>0</v>
      </c>
      <c r="Y124" s="166">
        <v>0</v>
      </c>
      <c r="Z124" s="166">
        <v>0</v>
      </c>
      <c r="AA124" s="166">
        <v>0</v>
      </c>
      <c r="AB124" s="166"/>
      <c r="AC124" s="166">
        <v>0</v>
      </c>
      <c r="AD124" s="166">
        <v>0</v>
      </c>
      <c r="AE124" s="205"/>
      <c r="AF124" s="205"/>
      <c r="AG124" s="201"/>
      <c r="AH124" s="201"/>
      <c r="AI124" s="206"/>
      <c r="AJ124" s="201"/>
      <c r="AK124" s="201"/>
      <c r="AL124" s="201"/>
      <c r="AM124" s="175"/>
      <c r="AN124" s="178"/>
      <c r="AO124" s="178"/>
      <c r="AP124" s="178"/>
      <c r="AQ124" s="178"/>
      <c r="AR124" s="178"/>
      <c r="AS124" s="178"/>
      <c r="AT124" s="178"/>
      <c r="AU124" s="178"/>
      <c r="AV124" s="178"/>
    </row>
    <row r="125" s="3" customFormat="1" ht="18" customHeight="1" spans="1:48">
      <c r="A125" s="155"/>
      <c r="B125" s="190" t="s">
        <v>885</v>
      </c>
      <c r="C125" s="190"/>
      <c r="D125" s="191"/>
      <c r="E125" s="191"/>
      <c r="F125" s="190"/>
      <c r="G125" s="191"/>
      <c r="H125" s="191"/>
      <c r="I125" s="190"/>
      <c r="J125" s="166">
        <v>0</v>
      </c>
      <c r="K125" s="166">
        <v>0</v>
      </c>
      <c r="L125" s="166">
        <v>0</v>
      </c>
      <c r="M125" s="166">
        <v>0</v>
      </c>
      <c r="N125" s="166">
        <v>0</v>
      </c>
      <c r="O125" s="166">
        <v>0</v>
      </c>
      <c r="P125" s="166">
        <v>0</v>
      </c>
      <c r="Q125" s="166">
        <v>0</v>
      </c>
      <c r="R125" s="166">
        <v>0</v>
      </c>
      <c r="S125" s="166">
        <v>0</v>
      </c>
      <c r="T125" s="166">
        <v>0</v>
      </c>
      <c r="U125" s="166">
        <v>0</v>
      </c>
      <c r="V125" s="166">
        <v>0</v>
      </c>
      <c r="W125" s="166">
        <v>0</v>
      </c>
      <c r="X125" s="166">
        <v>0</v>
      </c>
      <c r="Y125" s="166">
        <v>0</v>
      </c>
      <c r="Z125" s="166">
        <v>0</v>
      </c>
      <c r="AA125" s="166">
        <v>0</v>
      </c>
      <c r="AB125" s="166"/>
      <c r="AC125" s="166">
        <v>0</v>
      </c>
      <c r="AD125" s="166">
        <v>0</v>
      </c>
      <c r="AE125" s="205"/>
      <c r="AF125" s="205"/>
      <c r="AG125" s="201"/>
      <c r="AH125" s="201"/>
      <c r="AI125" s="206"/>
      <c r="AJ125" s="201"/>
      <c r="AK125" s="201"/>
      <c r="AL125" s="201"/>
      <c r="AM125" s="175"/>
      <c r="AN125" s="178"/>
      <c r="AO125" s="178"/>
      <c r="AP125" s="178"/>
      <c r="AQ125" s="178"/>
      <c r="AR125" s="178"/>
      <c r="AS125" s="178"/>
      <c r="AT125" s="178"/>
      <c r="AU125" s="178"/>
      <c r="AV125" s="178"/>
    </row>
    <row r="126" s="3" customFormat="1" ht="18" customHeight="1" spans="1:48">
      <c r="A126" s="155"/>
      <c r="B126" s="190" t="s">
        <v>886</v>
      </c>
      <c r="C126" s="190"/>
      <c r="D126" s="191"/>
      <c r="E126" s="191"/>
      <c r="F126" s="190"/>
      <c r="G126" s="191"/>
      <c r="H126" s="191"/>
      <c r="I126" s="190"/>
      <c r="J126" s="166">
        <f t="shared" ref="J126:AA126" si="37">J127+J128+J129+J130+J131</f>
        <v>0</v>
      </c>
      <c r="K126" s="166">
        <f t="shared" si="37"/>
        <v>0</v>
      </c>
      <c r="L126" s="166">
        <f t="shared" si="37"/>
        <v>0</v>
      </c>
      <c r="M126" s="166">
        <f t="shared" si="37"/>
        <v>0</v>
      </c>
      <c r="N126" s="166">
        <f t="shared" si="37"/>
        <v>0</v>
      </c>
      <c r="O126" s="166">
        <f t="shared" si="37"/>
        <v>0</v>
      </c>
      <c r="P126" s="166">
        <f t="shared" si="37"/>
        <v>0</v>
      </c>
      <c r="Q126" s="166">
        <f t="shared" si="37"/>
        <v>0</v>
      </c>
      <c r="R126" s="166">
        <f t="shared" si="37"/>
        <v>0</v>
      </c>
      <c r="S126" s="166">
        <f t="shared" si="37"/>
        <v>0</v>
      </c>
      <c r="T126" s="166">
        <f t="shared" si="37"/>
        <v>0</v>
      </c>
      <c r="U126" s="166">
        <f t="shared" si="37"/>
        <v>0</v>
      </c>
      <c r="V126" s="166">
        <f t="shared" si="37"/>
        <v>0</v>
      </c>
      <c r="W126" s="166">
        <f t="shared" si="37"/>
        <v>0</v>
      </c>
      <c r="X126" s="166">
        <f t="shared" si="37"/>
        <v>0</v>
      </c>
      <c r="Y126" s="166">
        <f t="shared" si="37"/>
        <v>0</v>
      </c>
      <c r="Z126" s="166">
        <f t="shared" si="37"/>
        <v>0</v>
      </c>
      <c r="AA126" s="166">
        <f t="shared" si="37"/>
        <v>0</v>
      </c>
      <c r="AB126" s="166"/>
      <c r="AC126" s="166">
        <f>AC127+AC128+AC129+AC130+AC131</f>
        <v>0</v>
      </c>
      <c r="AD126" s="166">
        <f>AD127+AD128+AD129+AD130+AD131</f>
        <v>0</v>
      </c>
      <c r="AE126" s="205"/>
      <c r="AF126" s="205"/>
      <c r="AG126" s="201"/>
      <c r="AH126" s="201"/>
      <c r="AI126" s="206"/>
      <c r="AJ126" s="201"/>
      <c r="AK126" s="201"/>
      <c r="AL126" s="201"/>
      <c r="AM126" s="175"/>
      <c r="AN126" s="178"/>
      <c r="AO126" s="178"/>
      <c r="AP126" s="178"/>
      <c r="AQ126" s="178"/>
      <c r="AR126" s="178"/>
      <c r="AS126" s="178"/>
      <c r="AT126" s="178"/>
      <c r="AU126" s="178"/>
      <c r="AV126" s="178"/>
    </row>
    <row r="127" s="3" customFormat="1" ht="18" customHeight="1" spans="1:48">
      <c r="A127" s="155"/>
      <c r="B127" s="190" t="s">
        <v>887</v>
      </c>
      <c r="C127" s="190"/>
      <c r="D127" s="191"/>
      <c r="E127" s="191"/>
      <c r="F127" s="190"/>
      <c r="G127" s="191"/>
      <c r="H127" s="191"/>
      <c r="I127" s="190"/>
      <c r="J127" s="166">
        <v>0</v>
      </c>
      <c r="K127" s="166">
        <v>0</v>
      </c>
      <c r="L127" s="166">
        <v>0</v>
      </c>
      <c r="M127" s="166">
        <v>0</v>
      </c>
      <c r="N127" s="166">
        <v>0</v>
      </c>
      <c r="O127" s="166">
        <v>0</v>
      </c>
      <c r="P127" s="166">
        <v>0</v>
      </c>
      <c r="Q127" s="166">
        <v>0</v>
      </c>
      <c r="R127" s="166">
        <v>0</v>
      </c>
      <c r="S127" s="166">
        <v>0</v>
      </c>
      <c r="T127" s="166">
        <v>0</v>
      </c>
      <c r="U127" s="166">
        <v>0</v>
      </c>
      <c r="V127" s="166">
        <v>0</v>
      </c>
      <c r="W127" s="166">
        <v>0</v>
      </c>
      <c r="X127" s="166">
        <v>0</v>
      </c>
      <c r="Y127" s="166">
        <v>0</v>
      </c>
      <c r="Z127" s="166">
        <v>0</v>
      </c>
      <c r="AA127" s="166">
        <v>0</v>
      </c>
      <c r="AB127" s="166"/>
      <c r="AC127" s="166">
        <v>0</v>
      </c>
      <c r="AD127" s="166">
        <v>0</v>
      </c>
      <c r="AE127" s="205"/>
      <c r="AF127" s="205"/>
      <c r="AG127" s="201"/>
      <c r="AH127" s="201"/>
      <c r="AI127" s="206"/>
      <c r="AJ127" s="201"/>
      <c r="AK127" s="201"/>
      <c r="AL127" s="201"/>
      <c r="AM127" s="175"/>
      <c r="AN127" s="178"/>
      <c r="AO127" s="178"/>
      <c r="AP127" s="178"/>
      <c r="AQ127" s="178"/>
      <c r="AR127" s="178"/>
      <c r="AS127" s="178"/>
      <c r="AT127" s="178"/>
      <c r="AU127" s="178"/>
      <c r="AV127" s="178"/>
    </row>
    <row r="128" s="3" customFormat="1" ht="18" customHeight="1" spans="1:48">
      <c r="A128" s="155"/>
      <c r="B128" s="190" t="s">
        <v>888</v>
      </c>
      <c r="C128" s="190"/>
      <c r="D128" s="191"/>
      <c r="E128" s="191"/>
      <c r="F128" s="190"/>
      <c r="G128" s="191"/>
      <c r="H128" s="191"/>
      <c r="I128" s="190"/>
      <c r="J128" s="166">
        <v>0</v>
      </c>
      <c r="K128" s="166">
        <v>0</v>
      </c>
      <c r="L128" s="166">
        <v>0</v>
      </c>
      <c r="M128" s="166">
        <v>0</v>
      </c>
      <c r="N128" s="166">
        <v>0</v>
      </c>
      <c r="O128" s="166">
        <v>0</v>
      </c>
      <c r="P128" s="166">
        <v>0</v>
      </c>
      <c r="Q128" s="166">
        <v>0</v>
      </c>
      <c r="R128" s="166">
        <v>0</v>
      </c>
      <c r="S128" s="166">
        <v>0</v>
      </c>
      <c r="T128" s="166">
        <v>0</v>
      </c>
      <c r="U128" s="166">
        <v>0</v>
      </c>
      <c r="V128" s="166">
        <v>0</v>
      </c>
      <c r="W128" s="166">
        <v>0</v>
      </c>
      <c r="X128" s="166">
        <v>0</v>
      </c>
      <c r="Y128" s="166">
        <v>0</v>
      </c>
      <c r="Z128" s="166">
        <v>0</v>
      </c>
      <c r="AA128" s="166">
        <v>0</v>
      </c>
      <c r="AB128" s="166"/>
      <c r="AC128" s="166">
        <v>0</v>
      </c>
      <c r="AD128" s="166">
        <v>0</v>
      </c>
      <c r="AE128" s="205"/>
      <c r="AF128" s="205"/>
      <c r="AG128" s="201"/>
      <c r="AH128" s="201"/>
      <c r="AI128" s="206"/>
      <c r="AJ128" s="201"/>
      <c r="AK128" s="201"/>
      <c r="AL128" s="201"/>
      <c r="AM128" s="175"/>
      <c r="AN128" s="178"/>
      <c r="AO128" s="178"/>
      <c r="AP128" s="178"/>
      <c r="AQ128" s="178"/>
      <c r="AR128" s="178"/>
      <c r="AS128" s="178"/>
      <c r="AT128" s="178"/>
      <c r="AU128" s="178"/>
      <c r="AV128" s="178"/>
    </row>
    <row r="129" s="3" customFormat="1" ht="18" customHeight="1" spans="1:48">
      <c r="A129" s="155"/>
      <c r="B129" s="190" t="s">
        <v>889</v>
      </c>
      <c r="C129" s="190"/>
      <c r="D129" s="191"/>
      <c r="E129" s="191"/>
      <c r="F129" s="190"/>
      <c r="G129" s="191"/>
      <c r="H129" s="191"/>
      <c r="I129" s="190"/>
      <c r="J129" s="166">
        <v>0</v>
      </c>
      <c r="K129" s="166">
        <v>0</v>
      </c>
      <c r="L129" s="166">
        <v>0</v>
      </c>
      <c r="M129" s="166">
        <v>0</v>
      </c>
      <c r="N129" s="166">
        <v>0</v>
      </c>
      <c r="O129" s="166">
        <v>0</v>
      </c>
      <c r="P129" s="166">
        <v>0</v>
      </c>
      <c r="Q129" s="166">
        <v>0</v>
      </c>
      <c r="R129" s="166">
        <v>0</v>
      </c>
      <c r="S129" s="166">
        <v>0</v>
      </c>
      <c r="T129" s="166">
        <v>0</v>
      </c>
      <c r="U129" s="166">
        <v>0</v>
      </c>
      <c r="V129" s="166">
        <v>0</v>
      </c>
      <c r="W129" s="166">
        <v>0</v>
      </c>
      <c r="X129" s="166">
        <v>0</v>
      </c>
      <c r="Y129" s="166">
        <v>0</v>
      </c>
      <c r="Z129" s="166">
        <v>0</v>
      </c>
      <c r="AA129" s="166">
        <v>0</v>
      </c>
      <c r="AB129" s="166"/>
      <c r="AC129" s="166">
        <v>0</v>
      </c>
      <c r="AD129" s="166">
        <v>0</v>
      </c>
      <c r="AE129" s="205"/>
      <c r="AF129" s="205"/>
      <c r="AG129" s="201"/>
      <c r="AH129" s="201"/>
      <c r="AI129" s="206"/>
      <c r="AJ129" s="201"/>
      <c r="AK129" s="201"/>
      <c r="AL129" s="201"/>
      <c r="AM129" s="175"/>
      <c r="AN129" s="178"/>
      <c r="AO129" s="178"/>
      <c r="AP129" s="178"/>
      <c r="AQ129" s="178"/>
      <c r="AR129" s="178"/>
      <c r="AS129" s="178"/>
      <c r="AT129" s="178"/>
      <c r="AU129" s="178"/>
      <c r="AV129" s="178"/>
    </row>
    <row r="130" s="3" customFormat="1" ht="18" customHeight="1" spans="1:48">
      <c r="A130" s="155"/>
      <c r="B130" s="190" t="s">
        <v>890</v>
      </c>
      <c r="C130" s="190"/>
      <c r="D130" s="191"/>
      <c r="E130" s="191"/>
      <c r="F130" s="190"/>
      <c r="G130" s="191"/>
      <c r="H130" s="191"/>
      <c r="I130" s="190"/>
      <c r="J130" s="166">
        <v>0</v>
      </c>
      <c r="K130" s="166">
        <v>0</v>
      </c>
      <c r="L130" s="166">
        <v>0</v>
      </c>
      <c r="M130" s="166">
        <v>0</v>
      </c>
      <c r="N130" s="166">
        <v>0</v>
      </c>
      <c r="O130" s="166">
        <v>0</v>
      </c>
      <c r="P130" s="166">
        <v>0</v>
      </c>
      <c r="Q130" s="166">
        <v>0</v>
      </c>
      <c r="R130" s="166">
        <v>0</v>
      </c>
      <c r="S130" s="166">
        <v>0</v>
      </c>
      <c r="T130" s="166">
        <v>0</v>
      </c>
      <c r="U130" s="166">
        <v>0</v>
      </c>
      <c r="V130" s="166">
        <v>0</v>
      </c>
      <c r="W130" s="166">
        <v>0</v>
      </c>
      <c r="X130" s="166">
        <v>0</v>
      </c>
      <c r="Y130" s="166">
        <v>0</v>
      </c>
      <c r="Z130" s="166">
        <v>0</v>
      </c>
      <c r="AA130" s="166">
        <v>0</v>
      </c>
      <c r="AB130" s="166"/>
      <c r="AC130" s="166">
        <v>0</v>
      </c>
      <c r="AD130" s="166">
        <v>0</v>
      </c>
      <c r="AE130" s="205"/>
      <c r="AF130" s="205"/>
      <c r="AG130" s="201"/>
      <c r="AH130" s="201"/>
      <c r="AI130" s="206"/>
      <c r="AJ130" s="201"/>
      <c r="AK130" s="201"/>
      <c r="AL130" s="201"/>
      <c r="AM130" s="175"/>
      <c r="AN130" s="178"/>
      <c r="AO130" s="178"/>
      <c r="AP130" s="178"/>
      <c r="AQ130" s="178"/>
      <c r="AR130" s="178"/>
      <c r="AS130" s="178"/>
      <c r="AT130" s="178"/>
      <c r="AU130" s="178"/>
      <c r="AV130" s="178"/>
    </row>
    <row r="131" s="3" customFormat="1" ht="18" customHeight="1" spans="1:48">
      <c r="A131" s="155"/>
      <c r="B131" s="190" t="s">
        <v>891</v>
      </c>
      <c r="C131" s="190"/>
      <c r="D131" s="190"/>
      <c r="E131" s="190"/>
      <c r="F131" s="190"/>
      <c r="G131" s="190"/>
      <c r="H131" s="190"/>
      <c r="I131" s="190"/>
      <c r="J131" s="166">
        <v>0</v>
      </c>
      <c r="K131" s="166">
        <v>0</v>
      </c>
      <c r="L131" s="166">
        <v>0</v>
      </c>
      <c r="M131" s="166">
        <v>0</v>
      </c>
      <c r="N131" s="166">
        <v>0</v>
      </c>
      <c r="O131" s="166">
        <v>0</v>
      </c>
      <c r="P131" s="166">
        <v>0</v>
      </c>
      <c r="Q131" s="166">
        <v>0</v>
      </c>
      <c r="R131" s="166">
        <v>0</v>
      </c>
      <c r="S131" s="166">
        <v>0</v>
      </c>
      <c r="T131" s="166">
        <v>0</v>
      </c>
      <c r="U131" s="166">
        <v>0</v>
      </c>
      <c r="V131" s="166">
        <v>0</v>
      </c>
      <c r="W131" s="166">
        <v>0</v>
      </c>
      <c r="X131" s="166">
        <v>0</v>
      </c>
      <c r="Y131" s="166">
        <v>0</v>
      </c>
      <c r="Z131" s="166">
        <v>0</v>
      </c>
      <c r="AA131" s="166">
        <v>0</v>
      </c>
      <c r="AB131" s="166"/>
      <c r="AC131" s="166">
        <v>0</v>
      </c>
      <c r="AD131" s="166">
        <v>0</v>
      </c>
      <c r="AE131" s="205"/>
      <c r="AF131" s="205"/>
      <c r="AG131" s="201"/>
      <c r="AH131" s="201"/>
      <c r="AI131" s="206"/>
      <c r="AJ131" s="201"/>
      <c r="AK131" s="201"/>
      <c r="AL131" s="201"/>
      <c r="AM131" s="175"/>
      <c r="AN131" s="178"/>
      <c r="AO131" s="178"/>
      <c r="AP131" s="178"/>
      <c r="AQ131" s="178"/>
      <c r="AR131" s="178"/>
      <c r="AS131" s="178"/>
      <c r="AT131" s="178"/>
      <c r="AU131" s="178"/>
      <c r="AV131" s="178"/>
    </row>
    <row r="132" s="3" customFormat="1" ht="18" customHeight="1" spans="1:48">
      <c r="A132" s="155"/>
      <c r="B132" s="190" t="s">
        <v>892</v>
      </c>
      <c r="C132" s="190"/>
      <c r="D132" s="191"/>
      <c r="E132" s="191"/>
      <c r="F132" s="190"/>
      <c r="G132" s="191"/>
      <c r="H132" s="191"/>
      <c r="I132" s="190"/>
      <c r="J132" s="166">
        <f t="shared" ref="J132:AA132" si="38">J133+J136</f>
        <v>0</v>
      </c>
      <c r="K132" s="166">
        <f t="shared" si="38"/>
        <v>0</v>
      </c>
      <c r="L132" s="166">
        <f t="shared" si="38"/>
        <v>0</v>
      </c>
      <c r="M132" s="166">
        <f t="shared" si="38"/>
        <v>0</v>
      </c>
      <c r="N132" s="166">
        <f t="shared" si="38"/>
        <v>0</v>
      </c>
      <c r="O132" s="166">
        <f t="shared" si="38"/>
        <v>0</v>
      </c>
      <c r="P132" s="166">
        <f t="shared" si="38"/>
        <v>0</v>
      </c>
      <c r="Q132" s="166">
        <f t="shared" si="38"/>
        <v>0</v>
      </c>
      <c r="R132" s="166">
        <f t="shared" si="38"/>
        <v>0</v>
      </c>
      <c r="S132" s="166">
        <f t="shared" si="38"/>
        <v>0</v>
      </c>
      <c r="T132" s="166">
        <f t="shared" si="38"/>
        <v>0</v>
      </c>
      <c r="U132" s="166">
        <f t="shared" si="38"/>
        <v>0</v>
      </c>
      <c r="V132" s="166">
        <f t="shared" si="38"/>
        <v>0</v>
      </c>
      <c r="W132" s="166">
        <f t="shared" si="38"/>
        <v>0</v>
      </c>
      <c r="X132" s="166">
        <f t="shared" si="38"/>
        <v>0</v>
      </c>
      <c r="Y132" s="166">
        <f t="shared" si="38"/>
        <v>0</v>
      </c>
      <c r="Z132" s="166">
        <f t="shared" si="38"/>
        <v>0</v>
      </c>
      <c r="AA132" s="166">
        <f t="shared" si="38"/>
        <v>0</v>
      </c>
      <c r="AB132" s="166"/>
      <c r="AC132" s="166">
        <f>AC133+AC136</f>
        <v>0</v>
      </c>
      <c r="AD132" s="166">
        <f>AD133+AD136</f>
        <v>0</v>
      </c>
      <c r="AE132" s="205"/>
      <c r="AF132" s="205"/>
      <c r="AG132" s="201"/>
      <c r="AH132" s="201"/>
      <c r="AI132" s="206"/>
      <c r="AJ132" s="201"/>
      <c r="AK132" s="201"/>
      <c r="AL132" s="201"/>
      <c r="AM132" s="175"/>
      <c r="AN132" s="178"/>
      <c r="AO132" s="178"/>
      <c r="AP132" s="178"/>
      <c r="AQ132" s="178"/>
      <c r="AR132" s="178"/>
      <c r="AS132" s="178"/>
      <c r="AT132" s="178"/>
      <c r="AU132" s="178"/>
      <c r="AV132" s="178"/>
    </row>
    <row r="133" s="3" customFormat="1" ht="18" customHeight="1" spans="1:48">
      <c r="A133" s="155"/>
      <c r="B133" s="190" t="s">
        <v>893</v>
      </c>
      <c r="C133" s="190"/>
      <c r="D133" s="191"/>
      <c r="E133" s="191"/>
      <c r="F133" s="190"/>
      <c r="G133" s="191"/>
      <c r="H133" s="191"/>
      <c r="I133" s="190"/>
      <c r="J133" s="166">
        <f t="shared" ref="J133:AA133" si="39">J134+J135</f>
        <v>0</v>
      </c>
      <c r="K133" s="166">
        <f t="shared" si="39"/>
        <v>0</v>
      </c>
      <c r="L133" s="166">
        <f t="shared" si="39"/>
        <v>0</v>
      </c>
      <c r="M133" s="166">
        <f t="shared" si="39"/>
        <v>0</v>
      </c>
      <c r="N133" s="166">
        <f t="shared" si="39"/>
        <v>0</v>
      </c>
      <c r="O133" s="166">
        <f t="shared" si="39"/>
        <v>0</v>
      </c>
      <c r="P133" s="166">
        <f t="shared" si="39"/>
        <v>0</v>
      </c>
      <c r="Q133" s="166">
        <f t="shared" si="39"/>
        <v>0</v>
      </c>
      <c r="R133" s="166">
        <f t="shared" si="39"/>
        <v>0</v>
      </c>
      <c r="S133" s="166">
        <f t="shared" si="39"/>
        <v>0</v>
      </c>
      <c r="T133" s="166">
        <f t="shared" si="39"/>
        <v>0</v>
      </c>
      <c r="U133" s="166">
        <f t="shared" si="39"/>
        <v>0</v>
      </c>
      <c r="V133" s="166">
        <f t="shared" si="39"/>
        <v>0</v>
      </c>
      <c r="W133" s="166">
        <f t="shared" si="39"/>
        <v>0</v>
      </c>
      <c r="X133" s="166">
        <f t="shared" si="39"/>
        <v>0</v>
      </c>
      <c r="Y133" s="166">
        <f t="shared" si="39"/>
        <v>0</v>
      </c>
      <c r="Z133" s="166">
        <f t="shared" si="39"/>
        <v>0</v>
      </c>
      <c r="AA133" s="166">
        <f t="shared" si="39"/>
        <v>0</v>
      </c>
      <c r="AB133" s="166"/>
      <c r="AC133" s="166">
        <f>AC134+AC135</f>
        <v>0</v>
      </c>
      <c r="AD133" s="166">
        <f>AD134+AD135</f>
        <v>0</v>
      </c>
      <c r="AE133" s="205"/>
      <c r="AF133" s="205"/>
      <c r="AG133" s="201"/>
      <c r="AH133" s="201"/>
      <c r="AI133" s="206"/>
      <c r="AJ133" s="201"/>
      <c r="AK133" s="201"/>
      <c r="AL133" s="201"/>
      <c r="AM133" s="175"/>
      <c r="AN133" s="178"/>
      <c r="AO133" s="178"/>
      <c r="AP133" s="178"/>
      <c r="AQ133" s="178"/>
      <c r="AR133" s="178"/>
      <c r="AS133" s="178"/>
      <c r="AT133" s="178"/>
      <c r="AU133" s="178"/>
      <c r="AV133" s="178"/>
    </row>
    <row r="134" s="3" customFormat="1" ht="18" customHeight="1" spans="1:48">
      <c r="A134" s="155"/>
      <c r="B134" s="190" t="s">
        <v>894</v>
      </c>
      <c r="C134" s="190"/>
      <c r="D134" s="191"/>
      <c r="E134" s="191"/>
      <c r="F134" s="190"/>
      <c r="G134" s="191"/>
      <c r="H134" s="191"/>
      <c r="I134" s="190"/>
      <c r="J134" s="166">
        <v>0</v>
      </c>
      <c r="K134" s="166">
        <v>0</v>
      </c>
      <c r="L134" s="166">
        <v>0</v>
      </c>
      <c r="M134" s="166">
        <v>0</v>
      </c>
      <c r="N134" s="166">
        <v>0</v>
      </c>
      <c r="O134" s="166">
        <v>0</v>
      </c>
      <c r="P134" s="166">
        <v>0</v>
      </c>
      <c r="Q134" s="166">
        <v>0</v>
      </c>
      <c r="R134" s="166">
        <v>0</v>
      </c>
      <c r="S134" s="166">
        <v>0</v>
      </c>
      <c r="T134" s="166">
        <v>0</v>
      </c>
      <c r="U134" s="166">
        <v>0</v>
      </c>
      <c r="V134" s="166">
        <v>0</v>
      </c>
      <c r="W134" s="166">
        <v>0</v>
      </c>
      <c r="X134" s="166">
        <v>0</v>
      </c>
      <c r="Y134" s="166">
        <v>0</v>
      </c>
      <c r="Z134" s="166">
        <v>0</v>
      </c>
      <c r="AA134" s="166">
        <v>0</v>
      </c>
      <c r="AB134" s="166"/>
      <c r="AC134" s="166">
        <v>0</v>
      </c>
      <c r="AD134" s="166">
        <v>0</v>
      </c>
      <c r="AE134" s="205"/>
      <c r="AF134" s="205"/>
      <c r="AG134" s="201"/>
      <c r="AH134" s="201"/>
      <c r="AI134" s="206"/>
      <c r="AJ134" s="201"/>
      <c r="AK134" s="201"/>
      <c r="AL134" s="201"/>
      <c r="AM134" s="175"/>
      <c r="AN134" s="178"/>
      <c r="AO134" s="178"/>
      <c r="AP134" s="178"/>
      <c r="AQ134" s="178"/>
      <c r="AR134" s="178"/>
      <c r="AS134" s="178"/>
      <c r="AT134" s="178"/>
      <c r="AU134" s="178"/>
      <c r="AV134" s="178"/>
    </row>
    <row r="135" s="3" customFormat="1" ht="18" customHeight="1" spans="1:48">
      <c r="A135" s="155"/>
      <c r="B135" s="190" t="s">
        <v>895</v>
      </c>
      <c r="C135" s="190"/>
      <c r="D135" s="191"/>
      <c r="E135" s="191"/>
      <c r="F135" s="190"/>
      <c r="G135" s="191"/>
      <c r="H135" s="191"/>
      <c r="I135" s="190"/>
      <c r="J135" s="166">
        <v>0</v>
      </c>
      <c r="K135" s="166">
        <v>0</v>
      </c>
      <c r="L135" s="166">
        <v>0</v>
      </c>
      <c r="M135" s="166">
        <v>0</v>
      </c>
      <c r="N135" s="166">
        <v>0</v>
      </c>
      <c r="O135" s="166">
        <v>0</v>
      </c>
      <c r="P135" s="166">
        <v>0</v>
      </c>
      <c r="Q135" s="166">
        <v>0</v>
      </c>
      <c r="R135" s="166">
        <v>0</v>
      </c>
      <c r="S135" s="166">
        <v>0</v>
      </c>
      <c r="T135" s="166">
        <v>0</v>
      </c>
      <c r="U135" s="166">
        <v>0</v>
      </c>
      <c r="V135" s="166">
        <v>0</v>
      </c>
      <c r="W135" s="166">
        <v>0</v>
      </c>
      <c r="X135" s="166">
        <v>0</v>
      </c>
      <c r="Y135" s="166">
        <v>0</v>
      </c>
      <c r="Z135" s="166">
        <v>0</v>
      </c>
      <c r="AA135" s="166">
        <v>0</v>
      </c>
      <c r="AB135" s="166"/>
      <c r="AC135" s="166">
        <v>0</v>
      </c>
      <c r="AD135" s="166">
        <v>0</v>
      </c>
      <c r="AE135" s="205"/>
      <c r="AF135" s="205"/>
      <c r="AG135" s="201"/>
      <c r="AH135" s="201"/>
      <c r="AI135" s="206"/>
      <c r="AJ135" s="201"/>
      <c r="AK135" s="201"/>
      <c r="AL135" s="201"/>
      <c r="AM135" s="175"/>
      <c r="AN135" s="178"/>
      <c r="AO135" s="178"/>
      <c r="AP135" s="178"/>
      <c r="AQ135" s="178"/>
      <c r="AR135" s="178"/>
      <c r="AS135" s="178"/>
      <c r="AT135" s="178"/>
      <c r="AU135" s="178"/>
      <c r="AV135" s="178"/>
    </row>
    <row r="136" s="3" customFormat="1" ht="18" customHeight="1" spans="1:48">
      <c r="A136" s="155"/>
      <c r="B136" s="190" t="s">
        <v>896</v>
      </c>
      <c r="C136" s="190"/>
      <c r="D136" s="191"/>
      <c r="E136" s="191"/>
      <c r="F136" s="190"/>
      <c r="G136" s="191"/>
      <c r="H136" s="191"/>
      <c r="I136" s="190"/>
      <c r="J136" s="166">
        <f t="shared" ref="J136:AA136" si="40">J137+J138+J139+J140</f>
        <v>0</v>
      </c>
      <c r="K136" s="166">
        <f t="shared" si="40"/>
        <v>0</v>
      </c>
      <c r="L136" s="166">
        <f t="shared" si="40"/>
        <v>0</v>
      </c>
      <c r="M136" s="166">
        <f t="shared" si="40"/>
        <v>0</v>
      </c>
      <c r="N136" s="166">
        <f t="shared" si="40"/>
        <v>0</v>
      </c>
      <c r="O136" s="166">
        <f t="shared" si="40"/>
        <v>0</v>
      </c>
      <c r="P136" s="166">
        <f t="shared" si="40"/>
        <v>0</v>
      </c>
      <c r="Q136" s="166">
        <f t="shared" si="40"/>
        <v>0</v>
      </c>
      <c r="R136" s="166">
        <f t="shared" si="40"/>
        <v>0</v>
      </c>
      <c r="S136" s="166">
        <f t="shared" si="40"/>
        <v>0</v>
      </c>
      <c r="T136" s="166">
        <f t="shared" si="40"/>
        <v>0</v>
      </c>
      <c r="U136" s="166">
        <f t="shared" si="40"/>
        <v>0</v>
      </c>
      <c r="V136" s="166">
        <f t="shared" si="40"/>
        <v>0</v>
      </c>
      <c r="W136" s="166">
        <f t="shared" si="40"/>
        <v>0</v>
      </c>
      <c r="X136" s="166">
        <f t="shared" si="40"/>
        <v>0</v>
      </c>
      <c r="Y136" s="166">
        <f t="shared" si="40"/>
        <v>0</v>
      </c>
      <c r="Z136" s="166">
        <f t="shared" si="40"/>
        <v>0</v>
      </c>
      <c r="AA136" s="166">
        <f t="shared" si="40"/>
        <v>0</v>
      </c>
      <c r="AB136" s="166"/>
      <c r="AC136" s="166">
        <f>AC137+AC138+AC139+AC140</f>
        <v>0</v>
      </c>
      <c r="AD136" s="166">
        <f>AD137+AD138+AD139+AD140</f>
        <v>0</v>
      </c>
      <c r="AE136" s="205"/>
      <c r="AF136" s="205"/>
      <c r="AG136" s="201"/>
      <c r="AH136" s="201"/>
      <c r="AI136" s="206"/>
      <c r="AJ136" s="201"/>
      <c r="AK136" s="201"/>
      <c r="AL136" s="201"/>
      <c r="AM136" s="175"/>
      <c r="AN136" s="178"/>
      <c r="AO136" s="178"/>
      <c r="AP136" s="178"/>
      <c r="AQ136" s="178"/>
      <c r="AR136" s="178"/>
      <c r="AS136" s="178"/>
      <c r="AT136" s="178"/>
      <c r="AU136" s="178"/>
      <c r="AV136" s="178"/>
    </row>
    <row r="137" s="3" customFormat="1" ht="18" customHeight="1" spans="1:48">
      <c r="A137" s="155"/>
      <c r="B137" s="190" t="s">
        <v>897</v>
      </c>
      <c r="C137" s="190"/>
      <c r="D137" s="191"/>
      <c r="E137" s="191"/>
      <c r="F137" s="190"/>
      <c r="G137" s="191"/>
      <c r="H137" s="191"/>
      <c r="I137" s="190"/>
      <c r="J137" s="166">
        <v>0</v>
      </c>
      <c r="K137" s="166">
        <v>0</v>
      </c>
      <c r="L137" s="166">
        <v>0</v>
      </c>
      <c r="M137" s="166">
        <v>0</v>
      </c>
      <c r="N137" s="166">
        <v>0</v>
      </c>
      <c r="O137" s="166">
        <v>0</v>
      </c>
      <c r="P137" s="166">
        <v>0</v>
      </c>
      <c r="Q137" s="166">
        <v>0</v>
      </c>
      <c r="R137" s="166">
        <v>0</v>
      </c>
      <c r="S137" s="166">
        <v>0</v>
      </c>
      <c r="T137" s="166">
        <v>0</v>
      </c>
      <c r="U137" s="166">
        <v>0</v>
      </c>
      <c r="V137" s="166">
        <v>0</v>
      </c>
      <c r="W137" s="166">
        <v>0</v>
      </c>
      <c r="X137" s="166">
        <v>0</v>
      </c>
      <c r="Y137" s="166">
        <v>0</v>
      </c>
      <c r="Z137" s="166">
        <v>0</v>
      </c>
      <c r="AA137" s="166">
        <v>0</v>
      </c>
      <c r="AB137" s="166"/>
      <c r="AC137" s="166">
        <v>0</v>
      </c>
      <c r="AD137" s="166">
        <v>0</v>
      </c>
      <c r="AE137" s="205"/>
      <c r="AF137" s="205"/>
      <c r="AG137" s="201"/>
      <c r="AH137" s="201"/>
      <c r="AI137" s="206"/>
      <c r="AJ137" s="201"/>
      <c r="AK137" s="201"/>
      <c r="AL137" s="201"/>
      <c r="AM137" s="175"/>
      <c r="AN137" s="178"/>
      <c r="AO137" s="178"/>
      <c r="AP137" s="178"/>
      <c r="AQ137" s="178"/>
      <c r="AR137" s="178"/>
      <c r="AS137" s="178"/>
      <c r="AT137" s="178"/>
      <c r="AU137" s="178"/>
      <c r="AV137" s="178"/>
    </row>
    <row r="138" s="3" customFormat="1" ht="18" customHeight="1" spans="1:48">
      <c r="A138" s="155"/>
      <c r="B138" s="190" t="s">
        <v>898</v>
      </c>
      <c r="C138" s="190"/>
      <c r="D138" s="191"/>
      <c r="E138" s="191"/>
      <c r="F138" s="190"/>
      <c r="G138" s="191"/>
      <c r="H138" s="191"/>
      <c r="I138" s="190"/>
      <c r="J138" s="166">
        <v>0</v>
      </c>
      <c r="K138" s="166">
        <v>0</v>
      </c>
      <c r="L138" s="166">
        <v>0</v>
      </c>
      <c r="M138" s="166">
        <v>0</v>
      </c>
      <c r="N138" s="166">
        <v>0</v>
      </c>
      <c r="O138" s="166">
        <v>0</v>
      </c>
      <c r="P138" s="166">
        <v>0</v>
      </c>
      <c r="Q138" s="166">
        <v>0</v>
      </c>
      <c r="R138" s="166">
        <v>0</v>
      </c>
      <c r="S138" s="166">
        <v>0</v>
      </c>
      <c r="T138" s="166">
        <v>0</v>
      </c>
      <c r="U138" s="166">
        <v>0</v>
      </c>
      <c r="V138" s="166">
        <v>0</v>
      </c>
      <c r="W138" s="166">
        <v>0</v>
      </c>
      <c r="X138" s="166">
        <v>0</v>
      </c>
      <c r="Y138" s="166">
        <v>0</v>
      </c>
      <c r="Z138" s="166">
        <v>0</v>
      </c>
      <c r="AA138" s="166">
        <v>0</v>
      </c>
      <c r="AB138" s="166"/>
      <c r="AC138" s="166">
        <v>0</v>
      </c>
      <c r="AD138" s="166">
        <v>0</v>
      </c>
      <c r="AE138" s="205"/>
      <c r="AF138" s="205"/>
      <c r="AG138" s="201"/>
      <c r="AH138" s="201"/>
      <c r="AI138" s="206"/>
      <c r="AJ138" s="201"/>
      <c r="AK138" s="201"/>
      <c r="AL138" s="201"/>
      <c r="AM138" s="175"/>
      <c r="AN138" s="178"/>
      <c r="AO138" s="178"/>
      <c r="AP138" s="178"/>
      <c r="AQ138" s="178"/>
      <c r="AR138" s="178"/>
      <c r="AS138" s="178"/>
      <c r="AT138" s="178"/>
      <c r="AU138" s="178"/>
      <c r="AV138" s="178"/>
    </row>
    <row r="139" s="3" customFormat="1" ht="18" customHeight="1" spans="1:48">
      <c r="A139" s="155"/>
      <c r="B139" s="190" t="s">
        <v>899</v>
      </c>
      <c r="C139" s="190"/>
      <c r="D139" s="191"/>
      <c r="E139" s="191"/>
      <c r="F139" s="190"/>
      <c r="G139" s="191"/>
      <c r="H139" s="191"/>
      <c r="I139" s="190"/>
      <c r="J139" s="166">
        <v>0</v>
      </c>
      <c r="K139" s="166">
        <v>0</v>
      </c>
      <c r="L139" s="166">
        <v>0</v>
      </c>
      <c r="M139" s="166">
        <v>0</v>
      </c>
      <c r="N139" s="166">
        <v>0</v>
      </c>
      <c r="O139" s="166">
        <v>0</v>
      </c>
      <c r="P139" s="166">
        <v>0</v>
      </c>
      <c r="Q139" s="166">
        <v>0</v>
      </c>
      <c r="R139" s="166">
        <v>0</v>
      </c>
      <c r="S139" s="166">
        <v>0</v>
      </c>
      <c r="T139" s="166">
        <v>0</v>
      </c>
      <c r="U139" s="166">
        <v>0</v>
      </c>
      <c r="V139" s="166">
        <v>0</v>
      </c>
      <c r="W139" s="166">
        <v>0</v>
      </c>
      <c r="X139" s="166">
        <v>0</v>
      </c>
      <c r="Y139" s="166">
        <v>0</v>
      </c>
      <c r="Z139" s="166">
        <v>0</v>
      </c>
      <c r="AA139" s="166">
        <v>0</v>
      </c>
      <c r="AB139" s="166"/>
      <c r="AC139" s="166">
        <v>0</v>
      </c>
      <c r="AD139" s="166">
        <v>0</v>
      </c>
      <c r="AE139" s="205"/>
      <c r="AF139" s="205"/>
      <c r="AG139" s="201"/>
      <c r="AH139" s="201"/>
      <c r="AI139" s="206"/>
      <c r="AJ139" s="201"/>
      <c r="AK139" s="201"/>
      <c r="AL139" s="201"/>
      <c r="AM139" s="175"/>
      <c r="AN139" s="178"/>
      <c r="AO139" s="178"/>
      <c r="AP139" s="178"/>
      <c r="AQ139" s="178"/>
      <c r="AR139" s="178"/>
      <c r="AS139" s="178"/>
      <c r="AT139" s="178"/>
      <c r="AU139" s="178"/>
      <c r="AV139" s="178"/>
    </row>
    <row r="140" s="3" customFormat="1" ht="18" customHeight="1" spans="1:48">
      <c r="A140" s="155"/>
      <c r="B140" s="190" t="s">
        <v>900</v>
      </c>
      <c r="C140" s="190"/>
      <c r="D140" s="191"/>
      <c r="E140" s="191"/>
      <c r="F140" s="190"/>
      <c r="G140" s="191"/>
      <c r="H140" s="191"/>
      <c r="I140" s="190"/>
      <c r="J140" s="166">
        <f t="shared" ref="J140:AA140" si="41">J141</f>
        <v>0</v>
      </c>
      <c r="K140" s="166">
        <f t="shared" si="41"/>
        <v>0</v>
      </c>
      <c r="L140" s="166">
        <f t="shared" si="41"/>
        <v>0</v>
      </c>
      <c r="M140" s="166">
        <f t="shared" si="41"/>
        <v>0</v>
      </c>
      <c r="N140" s="166">
        <f t="shared" si="41"/>
        <v>0</v>
      </c>
      <c r="O140" s="166">
        <f t="shared" si="41"/>
        <v>0</v>
      </c>
      <c r="P140" s="166">
        <f t="shared" si="41"/>
        <v>0</v>
      </c>
      <c r="Q140" s="166">
        <f t="shared" si="41"/>
        <v>0</v>
      </c>
      <c r="R140" s="166">
        <f t="shared" si="41"/>
        <v>0</v>
      </c>
      <c r="S140" s="166">
        <f t="shared" si="41"/>
        <v>0</v>
      </c>
      <c r="T140" s="166">
        <f t="shared" si="41"/>
        <v>0</v>
      </c>
      <c r="U140" s="166">
        <f t="shared" si="41"/>
        <v>0</v>
      </c>
      <c r="V140" s="166">
        <f t="shared" si="41"/>
        <v>0</v>
      </c>
      <c r="W140" s="166">
        <f t="shared" si="41"/>
        <v>0</v>
      </c>
      <c r="X140" s="166">
        <f t="shared" si="41"/>
        <v>0</v>
      </c>
      <c r="Y140" s="166">
        <f t="shared" si="41"/>
        <v>0</v>
      </c>
      <c r="Z140" s="166">
        <f t="shared" si="41"/>
        <v>0</v>
      </c>
      <c r="AA140" s="166">
        <f t="shared" si="41"/>
        <v>0</v>
      </c>
      <c r="AB140" s="166"/>
      <c r="AC140" s="166">
        <f>AC141</f>
        <v>0</v>
      </c>
      <c r="AD140" s="166">
        <f>AD141</f>
        <v>0</v>
      </c>
      <c r="AE140" s="205"/>
      <c r="AF140" s="205"/>
      <c r="AG140" s="201"/>
      <c r="AH140" s="201"/>
      <c r="AI140" s="206"/>
      <c r="AJ140" s="201"/>
      <c r="AK140" s="201"/>
      <c r="AL140" s="201"/>
      <c r="AM140" s="175"/>
      <c r="AN140" s="178"/>
      <c r="AO140" s="178"/>
      <c r="AP140" s="178"/>
      <c r="AQ140" s="178"/>
      <c r="AR140" s="178"/>
      <c r="AS140" s="178"/>
      <c r="AT140" s="178"/>
      <c r="AU140" s="178"/>
      <c r="AV140" s="178"/>
    </row>
    <row r="141" s="3" customFormat="1" ht="18" customHeight="1" spans="1:48">
      <c r="A141" s="155"/>
      <c r="B141" s="190" t="s">
        <v>901</v>
      </c>
      <c r="C141" s="190"/>
      <c r="D141" s="191"/>
      <c r="E141" s="191"/>
      <c r="F141" s="190"/>
      <c r="G141" s="191"/>
      <c r="H141" s="191"/>
      <c r="I141" s="190"/>
      <c r="J141" s="166">
        <f t="shared" ref="J141:AA141" si="42">J142</f>
        <v>0</v>
      </c>
      <c r="K141" s="166">
        <f t="shared" si="42"/>
        <v>0</v>
      </c>
      <c r="L141" s="166">
        <f t="shared" si="42"/>
        <v>0</v>
      </c>
      <c r="M141" s="166">
        <f t="shared" si="42"/>
        <v>0</v>
      </c>
      <c r="N141" s="166">
        <f t="shared" si="42"/>
        <v>0</v>
      </c>
      <c r="O141" s="166">
        <f t="shared" si="42"/>
        <v>0</v>
      </c>
      <c r="P141" s="166">
        <f t="shared" si="42"/>
        <v>0</v>
      </c>
      <c r="Q141" s="166">
        <f t="shared" si="42"/>
        <v>0</v>
      </c>
      <c r="R141" s="166">
        <f t="shared" si="42"/>
        <v>0</v>
      </c>
      <c r="S141" s="166">
        <f t="shared" si="42"/>
        <v>0</v>
      </c>
      <c r="T141" s="166">
        <f t="shared" si="42"/>
        <v>0</v>
      </c>
      <c r="U141" s="166">
        <f t="shared" si="42"/>
        <v>0</v>
      </c>
      <c r="V141" s="166">
        <f t="shared" si="42"/>
        <v>0</v>
      </c>
      <c r="W141" s="166">
        <f t="shared" si="42"/>
        <v>0</v>
      </c>
      <c r="X141" s="166">
        <f t="shared" si="42"/>
        <v>0</v>
      </c>
      <c r="Y141" s="166">
        <f t="shared" si="42"/>
        <v>0</v>
      </c>
      <c r="Z141" s="166">
        <f t="shared" si="42"/>
        <v>0</v>
      </c>
      <c r="AA141" s="166">
        <f t="shared" si="42"/>
        <v>0</v>
      </c>
      <c r="AB141" s="166"/>
      <c r="AC141" s="166">
        <f>AC142</f>
        <v>0</v>
      </c>
      <c r="AD141" s="166">
        <f>AD142</f>
        <v>0</v>
      </c>
      <c r="AE141" s="205"/>
      <c r="AF141" s="205"/>
      <c r="AG141" s="201"/>
      <c r="AH141" s="201"/>
      <c r="AI141" s="206"/>
      <c r="AJ141" s="201"/>
      <c r="AK141" s="201"/>
      <c r="AL141" s="201"/>
      <c r="AM141" s="175"/>
      <c r="AN141" s="178"/>
      <c r="AO141" s="178"/>
      <c r="AP141" s="178"/>
      <c r="AQ141" s="178"/>
      <c r="AR141" s="178"/>
      <c r="AS141" s="178"/>
      <c r="AT141" s="178"/>
      <c r="AU141" s="178"/>
      <c r="AV141" s="178"/>
    </row>
    <row r="142" s="3" customFormat="1" ht="18" customHeight="1" spans="1:48">
      <c r="A142" s="155"/>
      <c r="B142" s="190" t="s">
        <v>902</v>
      </c>
      <c r="C142" s="190"/>
      <c r="D142" s="191"/>
      <c r="E142" s="191"/>
      <c r="F142" s="190"/>
      <c r="G142" s="191"/>
      <c r="H142" s="191"/>
      <c r="I142" s="190"/>
      <c r="J142" s="166">
        <v>0</v>
      </c>
      <c r="K142" s="166">
        <v>0</v>
      </c>
      <c r="L142" s="166">
        <v>0</v>
      </c>
      <c r="M142" s="166">
        <v>0</v>
      </c>
      <c r="N142" s="166">
        <v>0</v>
      </c>
      <c r="O142" s="166">
        <v>0</v>
      </c>
      <c r="P142" s="166">
        <v>0</v>
      </c>
      <c r="Q142" s="166">
        <v>0</v>
      </c>
      <c r="R142" s="166">
        <v>0</v>
      </c>
      <c r="S142" s="166">
        <v>0</v>
      </c>
      <c r="T142" s="166">
        <v>0</v>
      </c>
      <c r="U142" s="166">
        <v>0</v>
      </c>
      <c r="V142" s="166">
        <v>0</v>
      </c>
      <c r="W142" s="166">
        <v>0</v>
      </c>
      <c r="X142" s="166">
        <v>0</v>
      </c>
      <c r="Y142" s="166">
        <v>0</v>
      </c>
      <c r="Z142" s="166">
        <v>0</v>
      </c>
      <c r="AA142" s="166">
        <v>0</v>
      </c>
      <c r="AB142" s="166"/>
      <c r="AC142" s="166">
        <v>0</v>
      </c>
      <c r="AD142" s="166">
        <v>0</v>
      </c>
      <c r="AE142" s="205"/>
      <c r="AF142" s="205"/>
      <c r="AG142" s="201"/>
      <c r="AH142" s="201"/>
      <c r="AI142" s="206"/>
      <c r="AJ142" s="201"/>
      <c r="AK142" s="201"/>
      <c r="AL142" s="201"/>
      <c r="AM142" s="175"/>
      <c r="AN142" s="178"/>
      <c r="AO142" s="178"/>
      <c r="AP142" s="178"/>
      <c r="AQ142" s="178"/>
      <c r="AR142" s="178"/>
      <c r="AS142" s="178"/>
      <c r="AT142" s="178"/>
      <c r="AU142" s="178"/>
      <c r="AV142" s="178"/>
    </row>
    <row r="143" s="3" customFormat="1" ht="18" customHeight="1" spans="1:48">
      <c r="A143" s="155"/>
      <c r="B143" s="190" t="s">
        <v>903</v>
      </c>
      <c r="C143" s="190"/>
      <c r="D143" s="191"/>
      <c r="E143" s="191"/>
      <c r="F143" s="190"/>
      <c r="G143" s="191"/>
      <c r="H143" s="191"/>
      <c r="I143" s="190"/>
      <c r="J143" s="166">
        <f t="shared" ref="J143:AA143" si="43">J144+J145</f>
        <v>0</v>
      </c>
      <c r="K143" s="166">
        <f t="shared" si="43"/>
        <v>0</v>
      </c>
      <c r="L143" s="166">
        <f t="shared" si="43"/>
        <v>0</v>
      </c>
      <c r="M143" s="166">
        <f t="shared" si="43"/>
        <v>0</v>
      </c>
      <c r="N143" s="166">
        <f t="shared" si="43"/>
        <v>0</v>
      </c>
      <c r="O143" s="166">
        <f t="shared" si="43"/>
        <v>0</v>
      </c>
      <c r="P143" s="166">
        <f t="shared" si="43"/>
        <v>0</v>
      </c>
      <c r="Q143" s="166">
        <f t="shared" si="43"/>
        <v>0</v>
      </c>
      <c r="R143" s="166">
        <f t="shared" si="43"/>
        <v>0</v>
      </c>
      <c r="S143" s="166">
        <f t="shared" si="43"/>
        <v>0</v>
      </c>
      <c r="T143" s="166">
        <f t="shared" si="43"/>
        <v>0</v>
      </c>
      <c r="U143" s="166">
        <f t="shared" si="43"/>
        <v>0</v>
      </c>
      <c r="V143" s="166">
        <f t="shared" si="43"/>
        <v>0</v>
      </c>
      <c r="W143" s="166">
        <f t="shared" si="43"/>
        <v>0</v>
      </c>
      <c r="X143" s="166">
        <f t="shared" si="43"/>
        <v>0</v>
      </c>
      <c r="Y143" s="166">
        <f t="shared" si="43"/>
        <v>0</v>
      </c>
      <c r="Z143" s="166">
        <f t="shared" si="43"/>
        <v>0</v>
      </c>
      <c r="AA143" s="166">
        <f t="shared" si="43"/>
        <v>0</v>
      </c>
      <c r="AB143" s="166"/>
      <c r="AC143" s="166">
        <f>AC144+AC145</f>
        <v>0</v>
      </c>
      <c r="AD143" s="166">
        <f>AD144+AD145</f>
        <v>0</v>
      </c>
      <c r="AE143" s="205"/>
      <c r="AF143" s="205"/>
      <c r="AG143" s="201"/>
      <c r="AH143" s="201"/>
      <c r="AI143" s="206"/>
      <c r="AJ143" s="201"/>
      <c r="AK143" s="201"/>
      <c r="AL143" s="201"/>
      <c r="AM143" s="175"/>
      <c r="AN143" s="178"/>
      <c r="AO143" s="178"/>
      <c r="AP143" s="178"/>
      <c r="AQ143" s="178"/>
      <c r="AR143" s="178"/>
      <c r="AS143" s="178"/>
      <c r="AT143" s="178"/>
      <c r="AU143" s="178"/>
      <c r="AV143" s="178"/>
    </row>
    <row r="144" s="3" customFormat="1" ht="18" customHeight="1" spans="1:48">
      <c r="A144" s="155"/>
      <c r="B144" s="190" t="s">
        <v>904</v>
      </c>
      <c r="C144" s="190"/>
      <c r="D144" s="191"/>
      <c r="E144" s="191"/>
      <c r="F144" s="190"/>
      <c r="G144" s="191"/>
      <c r="H144" s="191"/>
      <c r="I144" s="190"/>
      <c r="J144" s="166">
        <v>0</v>
      </c>
      <c r="K144" s="166">
        <v>0</v>
      </c>
      <c r="L144" s="166">
        <v>0</v>
      </c>
      <c r="M144" s="166">
        <v>0</v>
      </c>
      <c r="N144" s="166">
        <v>0</v>
      </c>
      <c r="O144" s="166">
        <v>0</v>
      </c>
      <c r="P144" s="166">
        <v>0</v>
      </c>
      <c r="Q144" s="166">
        <v>0</v>
      </c>
      <c r="R144" s="166">
        <v>0</v>
      </c>
      <c r="S144" s="166">
        <v>0</v>
      </c>
      <c r="T144" s="166">
        <v>0</v>
      </c>
      <c r="U144" s="166">
        <v>0</v>
      </c>
      <c r="V144" s="166">
        <v>0</v>
      </c>
      <c r="W144" s="166">
        <v>0</v>
      </c>
      <c r="X144" s="166">
        <v>0</v>
      </c>
      <c r="Y144" s="166">
        <v>0</v>
      </c>
      <c r="Z144" s="166">
        <v>0</v>
      </c>
      <c r="AA144" s="166">
        <v>0</v>
      </c>
      <c r="AB144" s="166"/>
      <c r="AC144" s="166">
        <v>0</v>
      </c>
      <c r="AD144" s="166">
        <v>0</v>
      </c>
      <c r="AE144" s="205"/>
      <c r="AF144" s="205"/>
      <c r="AG144" s="201"/>
      <c r="AH144" s="201"/>
      <c r="AI144" s="206"/>
      <c r="AJ144" s="201"/>
      <c r="AK144" s="201"/>
      <c r="AL144" s="201"/>
      <c r="AM144" s="175"/>
      <c r="AN144" s="178"/>
      <c r="AO144" s="178"/>
      <c r="AP144" s="178"/>
      <c r="AQ144" s="178"/>
      <c r="AR144" s="178"/>
      <c r="AS144" s="178"/>
      <c r="AT144" s="178"/>
      <c r="AU144" s="178"/>
      <c r="AV144" s="178"/>
    </row>
    <row r="145" s="3" customFormat="1" ht="18" customHeight="1" spans="1:48">
      <c r="A145" s="155"/>
      <c r="B145" s="190" t="s">
        <v>905</v>
      </c>
      <c r="C145" s="190"/>
      <c r="D145" s="191"/>
      <c r="E145" s="191"/>
      <c r="F145" s="190"/>
      <c r="G145" s="190"/>
      <c r="H145" s="191"/>
      <c r="I145" s="190"/>
      <c r="J145" s="166">
        <v>0</v>
      </c>
      <c r="K145" s="166">
        <v>0</v>
      </c>
      <c r="L145" s="166">
        <v>0</v>
      </c>
      <c r="M145" s="166">
        <v>0</v>
      </c>
      <c r="N145" s="166">
        <v>0</v>
      </c>
      <c r="O145" s="166">
        <v>0</v>
      </c>
      <c r="P145" s="166">
        <v>0</v>
      </c>
      <c r="Q145" s="166">
        <v>0</v>
      </c>
      <c r="R145" s="166">
        <v>0</v>
      </c>
      <c r="S145" s="166">
        <v>0</v>
      </c>
      <c r="T145" s="166">
        <v>0</v>
      </c>
      <c r="U145" s="166">
        <v>0</v>
      </c>
      <c r="V145" s="166">
        <v>0</v>
      </c>
      <c r="W145" s="166">
        <v>0</v>
      </c>
      <c r="X145" s="166">
        <v>0</v>
      </c>
      <c r="Y145" s="166">
        <v>0</v>
      </c>
      <c r="Z145" s="166">
        <v>0</v>
      </c>
      <c r="AA145" s="166">
        <v>0</v>
      </c>
      <c r="AB145" s="166"/>
      <c r="AC145" s="166">
        <v>0</v>
      </c>
      <c r="AD145" s="166">
        <v>0</v>
      </c>
      <c r="AE145" s="205"/>
      <c r="AF145" s="205"/>
      <c r="AG145" s="201"/>
      <c r="AH145" s="201"/>
      <c r="AI145" s="206"/>
      <c r="AJ145" s="201"/>
      <c r="AK145" s="201"/>
      <c r="AL145" s="201"/>
      <c r="AM145" s="175"/>
      <c r="AN145" s="178"/>
      <c r="AO145" s="178"/>
      <c r="AP145" s="178"/>
      <c r="AQ145" s="178"/>
      <c r="AR145" s="178"/>
      <c r="AS145" s="178"/>
      <c r="AT145" s="178"/>
      <c r="AU145" s="178"/>
      <c r="AV145" s="178"/>
    </row>
    <row r="146" s="1" customFormat="1" spans="1:50">
      <c r="A146" s="5"/>
      <c r="B146" s="5"/>
      <c r="C146" s="5"/>
      <c r="D146" s="5"/>
      <c r="E146" s="5"/>
      <c r="F146" s="5"/>
      <c r="G146" s="6"/>
      <c r="H146" s="5"/>
      <c r="I146" s="7"/>
      <c r="J146" s="5"/>
      <c r="K146" s="5"/>
      <c r="L146" s="5"/>
      <c r="M146" s="5"/>
      <c r="N146" s="5"/>
      <c r="O146" s="5"/>
      <c r="P146" s="5"/>
      <c r="Q146" s="5"/>
      <c r="R146" s="5"/>
      <c r="S146" s="5"/>
      <c r="T146" s="7"/>
      <c r="U146" s="5"/>
      <c r="V146" s="5"/>
      <c r="W146" s="5"/>
      <c r="X146" s="5"/>
      <c r="Y146" s="5"/>
      <c r="Z146" s="5"/>
      <c r="AA146" s="5"/>
      <c r="AB146" s="5"/>
      <c r="AC146" s="5"/>
      <c r="AD146" s="5"/>
      <c r="AE146" s="7"/>
      <c r="AF146" s="7"/>
      <c r="AG146" s="5"/>
      <c r="AH146" s="5"/>
      <c r="AI146" s="8"/>
      <c r="AJ146" s="5"/>
      <c r="AK146" s="5"/>
      <c r="AL146" s="5"/>
      <c r="AM146" s="5"/>
      <c r="AO146" s="9"/>
      <c r="AQ146" s="5"/>
      <c r="AR146" s="5"/>
      <c r="AS146" s="5"/>
      <c r="AT146" s="5"/>
      <c r="AU146" s="5"/>
      <c r="AV146" s="9"/>
      <c r="AX146" s="74"/>
    </row>
    <row r="147" s="1" customFormat="1" spans="1:50">
      <c r="A147" s="5"/>
      <c r="B147" s="5"/>
      <c r="C147" s="5" t="s">
        <v>1218</v>
      </c>
      <c r="D147" s="5"/>
      <c r="E147" s="5"/>
      <c r="F147" s="5"/>
      <c r="G147" s="6"/>
      <c r="H147" s="5"/>
      <c r="I147" s="7"/>
      <c r="J147" s="5"/>
      <c r="K147" s="5"/>
      <c r="L147" s="5"/>
      <c r="M147" s="5"/>
      <c r="N147" s="5"/>
      <c r="O147" s="5"/>
      <c r="P147" s="5"/>
      <c r="Q147" s="5"/>
      <c r="R147" s="5"/>
      <c r="S147" s="5"/>
      <c r="T147" s="7"/>
      <c r="U147" s="5"/>
      <c r="V147" s="5"/>
      <c r="W147" s="5"/>
      <c r="X147" s="5"/>
      <c r="Y147" s="5"/>
      <c r="Z147" s="5"/>
      <c r="AA147" s="5"/>
      <c r="AB147" s="5"/>
      <c r="AC147" s="5"/>
      <c r="AD147" s="5"/>
      <c r="AE147" s="7"/>
      <c r="AF147" s="7"/>
      <c r="AG147" s="5"/>
      <c r="AH147" s="5"/>
      <c r="AI147" s="8"/>
      <c r="AJ147" s="5"/>
      <c r="AK147" s="5"/>
      <c r="AL147" s="5"/>
      <c r="AM147" s="5"/>
      <c r="AO147" s="9"/>
      <c r="AQ147" s="5"/>
      <c r="AR147" s="5"/>
      <c r="AS147" s="5"/>
      <c r="AT147" s="5"/>
      <c r="AU147" s="5"/>
      <c r="AV147" s="9"/>
      <c r="AX147" s="74"/>
    </row>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sheetData>
  <autoFilter ref="A3:AY147">
    <extLst/>
  </autoFilter>
  <mergeCells count="165">
    <mergeCell ref="A1:AT1"/>
    <mergeCell ref="J2:Q2"/>
    <mergeCell ref="U2:AB2"/>
    <mergeCell ref="AC2:AD2"/>
    <mergeCell ref="A5:I5"/>
    <mergeCell ref="B6:I6"/>
    <mergeCell ref="B7:I7"/>
    <mergeCell ref="B8:I8"/>
    <mergeCell ref="B14:I14"/>
    <mergeCell ref="B21:I21"/>
    <mergeCell ref="B22:I22"/>
    <mergeCell ref="B29:I29"/>
    <mergeCell ref="B30:I30"/>
    <mergeCell ref="B31:I31"/>
    <mergeCell ref="B32:I32"/>
    <mergeCell ref="B33:I33"/>
    <mergeCell ref="B34:I34"/>
    <mergeCell ref="B37:I37"/>
    <mergeCell ref="B38:I38"/>
    <mergeCell ref="B39:I39"/>
    <mergeCell ref="B45:I45"/>
    <mergeCell ref="B46:I46"/>
    <mergeCell ref="B47:I47"/>
    <mergeCell ref="B48:I48"/>
    <mergeCell ref="B49:I49"/>
    <mergeCell ref="B50:I50"/>
    <mergeCell ref="B51:I51"/>
    <mergeCell ref="B52:I52"/>
    <mergeCell ref="B54:I54"/>
    <mergeCell ref="B55:I55"/>
    <mergeCell ref="B56:I56"/>
    <mergeCell ref="B57:I57"/>
    <mergeCell ref="B58:I58"/>
    <mergeCell ref="B59:I59"/>
    <mergeCell ref="B60:I60"/>
    <mergeCell ref="B61:I61"/>
    <mergeCell ref="B62:I62"/>
    <mergeCell ref="B63:I63"/>
    <mergeCell ref="B64:I64"/>
    <mergeCell ref="B65:I65"/>
    <mergeCell ref="B66:I66"/>
    <mergeCell ref="B68:I68"/>
    <mergeCell ref="B69:I69"/>
    <mergeCell ref="B70:I70"/>
    <mergeCell ref="B71:I71"/>
    <mergeCell ref="B72:I72"/>
    <mergeCell ref="B73:I73"/>
    <mergeCell ref="B74:I74"/>
    <mergeCell ref="B75:I75"/>
    <mergeCell ref="B76:I76"/>
    <mergeCell ref="B77:I77"/>
    <mergeCell ref="B78:I78"/>
    <mergeCell ref="B79:I79"/>
    <mergeCell ref="B80:I80"/>
    <mergeCell ref="B82:I82"/>
    <mergeCell ref="B83:I83"/>
    <mergeCell ref="B84:I84"/>
    <mergeCell ref="B85:I85"/>
    <mergeCell ref="B86:I86"/>
    <mergeCell ref="B87:I87"/>
    <mergeCell ref="B88:I88"/>
    <mergeCell ref="B91:I91"/>
    <mergeCell ref="B92:I92"/>
    <mergeCell ref="B93:I93"/>
    <mergeCell ref="B95:I95"/>
    <mergeCell ref="B97:I97"/>
    <mergeCell ref="B98:I98"/>
    <mergeCell ref="B100:I100"/>
    <mergeCell ref="B101:I101"/>
    <mergeCell ref="B102:I102"/>
    <mergeCell ref="B103:I103"/>
    <mergeCell ref="B104:I104"/>
    <mergeCell ref="B105:I105"/>
    <mergeCell ref="B106:I106"/>
    <mergeCell ref="B107:I107"/>
    <mergeCell ref="B108:I108"/>
    <mergeCell ref="B109:I109"/>
    <mergeCell ref="B110:I110"/>
    <mergeCell ref="B111:I111"/>
    <mergeCell ref="B112:I112"/>
    <mergeCell ref="B113:I113"/>
    <mergeCell ref="B114:I114"/>
    <mergeCell ref="B115:I115"/>
    <mergeCell ref="B117:I117"/>
    <mergeCell ref="B118:I118"/>
    <mergeCell ref="B119:I119"/>
    <mergeCell ref="B120:I120"/>
    <mergeCell ref="B121:I121"/>
    <mergeCell ref="B122:I122"/>
    <mergeCell ref="B123:I123"/>
    <mergeCell ref="B124:I124"/>
    <mergeCell ref="B125:I125"/>
    <mergeCell ref="B126:I126"/>
    <mergeCell ref="B127:I127"/>
    <mergeCell ref="B128:I128"/>
    <mergeCell ref="B129:I129"/>
    <mergeCell ref="B130:I130"/>
    <mergeCell ref="B131:I131"/>
    <mergeCell ref="B132:I132"/>
    <mergeCell ref="B133:I133"/>
    <mergeCell ref="B134:I134"/>
    <mergeCell ref="B135:I135"/>
    <mergeCell ref="B136:I136"/>
    <mergeCell ref="B137:I137"/>
    <mergeCell ref="B138:I138"/>
    <mergeCell ref="B139:I139"/>
    <mergeCell ref="B140:I140"/>
    <mergeCell ref="B141:I141"/>
    <mergeCell ref="B142:I142"/>
    <mergeCell ref="B143:I143"/>
    <mergeCell ref="B144:I144"/>
    <mergeCell ref="B145:I145"/>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P3:P4"/>
    <mergeCell ref="Q3:Q4"/>
    <mergeCell ref="R2:R4"/>
    <mergeCell ref="S2:S4"/>
    <mergeCell ref="T2:T4"/>
    <mergeCell ref="U3:U4"/>
    <mergeCell ref="V3:V4"/>
    <mergeCell ref="W3:W4"/>
    <mergeCell ref="X3:X4"/>
    <mergeCell ref="Y3:Y4"/>
    <mergeCell ref="Z3:Z4"/>
    <mergeCell ref="AA3:AA4"/>
    <mergeCell ref="AB3:AB4"/>
    <mergeCell ref="AC3:AC4"/>
    <mergeCell ref="AD3:AD4"/>
    <mergeCell ref="AE2:AE4"/>
    <mergeCell ref="AF2:AF4"/>
    <mergeCell ref="AG2:AG4"/>
    <mergeCell ref="AH2:AH4"/>
    <mergeCell ref="AI2:AI4"/>
    <mergeCell ref="AJ2:AJ4"/>
    <mergeCell ref="AK2:AK4"/>
    <mergeCell ref="AL2:AL4"/>
    <mergeCell ref="AM2:AM4"/>
    <mergeCell ref="AN2:AN4"/>
    <mergeCell ref="AO2:AO4"/>
    <mergeCell ref="AP2:AP4"/>
    <mergeCell ref="AQ2:AQ4"/>
    <mergeCell ref="AR2:AR4"/>
    <mergeCell ref="AS2:AS4"/>
    <mergeCell ref="AT2:AT4"/>
    <mergeCell ref="AU2:AU4"/>
    <mergeCell ref="AV2:AV4"/>
    <mergeCell ref="AZ2:AZ3"/>
    <mergeCell ref="BA2:BA3"/>
    <mergeCell ref="BB2:BB3"/>
    <mergeCell ref="BC2:BC3"/>
    <mergeCell ref="BD2:BD3"/>
  </mergeCells>
  <conditionalFormatting sqref="E9">
    <cfRule type="duplicateValues" dxfId="0" priority="8"/>
  </conditionalFormatting>
  <conditionalFormatting sqref="E15">
    <cfRule type="duplicateValues" dxfId="0" priority="9"/>
  </conditionalFormatting>
  <conditionalFormatting sqref="E17">
    <cfRule type="duplicateValues" dxfId="0" priority="10"/>
  </conditionalFormatting>
  <conditionalFormatting sqref="E19">
    <cfRule type="duplicateValues" dxfId="0" priority="1"/>
  </conditionalFormatting>
  <conditionalFormatting sqref="E42">
    <cfRule type="duplicateValues" dxfId="0" priority="6"/>
  </conditionalFormatting>
  <conditionalFormatting sqref="I28 K28:Q28">
    <cfRule type="duplicateValues" dxfId="0" priority="7"/>
  </conditionalFormatting>
  <conditionalFormatting sqref="I43 K43:Q43">
    <cfRule type="duplicateValues" dxfId="0" priority="5"/>
  </conditionalFormatting>
  <pageMargins left="1.0625" right="1.0625" top="1.45625" bottom="1.37777777777778" header="0.5" footer="0.5"/>
  <pageSetup paperSize="8" orientation="portrait" horizontalDpi="600"/>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K1048576"/>
  <sheetViews>
    <sheetView view="pageBreakPreview" zoomScaleNormal="100" zoomScaleSheetLayoutView="100" workbookViewId="0">
      <pane xSplit="7" ySplit="3" topLeftCell="H8" activePane="bottomRight" state="frozen"/>
      <selection/>
      <selection pane="topRight"/>
      <selection pane="bottomLeft"/>
      <selection pane="bottomRight" activeCell="S10" sqref="S10"/>
    </sheetView>
  </sheetViews>
  <sheetFormatPr defaultColWidth="9" defaultRowHeight="13.5"/>
  <cols>
    <col min="1" max="1" width="5.13333333333333" style="5" customWidth="1"/>
    <col min="2" max="2" width="9.75" style="5" customWidth="1"/>
    <col min="3" max="3" width="9" style="5"/>
    <col min="4" max="4" width="13.6333333333333" style="5" customWidth="1"/>
    <col min="5" max="5" width="9" style="5"/>
    <col min="6" max="6" width="9" style="6"/>
    <col min="7" max="7" width="9" style="5"/>
    <col min="8" max="8" width="29.75" style="7" customWidth="1"/>
    <col min="9" max="17" width="9" style="5" hidden="1" customWidth="1"/>
    <col min="18" max="18" width="9" style="5"/>
    <col min="19" max="20" width="9" style="7"/>
    <col min="21" max="28" width="9" style="5"/>
    <col min="29" max="30" width="9" style="5" hidden="1" customWidth="1"/>
    <col min="31" max="32" width="9" style="7" hidden="1" customWidth="1"/>
    <col min="33" max="35" width="9" style="5"/>
    <col min="36" max="36" width="9" style="238"/>
    <col min="37" max="16373" width="9" style="1"/>
    <col min="16374" max="16384" width="9" style="242"/>
  </cols>
  <sheetData>
    <row r="1" s="1" customFormat="1" ht="25.5" spans="1:36">
      <c r="A1" s="10" t="s">
        <v>1647</v>
      </c>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1"/>
    </row>
    <row r="2" s="1" customFormat="1" ht="24" spans="1:36">
      <c r="A2" s="239" t="s">
        <v>1</v>
      </c>
      <c r="B2" s="239" t="s">
        <v>1047</v>
      </c>
      <c r="C2" s="239" t="s">
        <v>1048</v>
      </c>
      <c r="D2" s="239" t="s">
        <v>4</v>
      </c>
      <c r="E2" s="239" t="s">
        <v>1049</v>
      </c>
      <c r="F2" s="239" t="s">
        <v>1050</v>
      </c>
      <c r="G2" s="239" t="s">
        <v>7</v>
      </c>
      <c r="H2" s="240" t="s">
        <v>1051</v>
      </c>
      <c r="I2" s="29" t="s">
        <v>3</v>
      </c>
      <c r="J2" s="29"/>
      <c r="K2" s="29"/>
      <c r="L2" s="29"/>
      <c r="M2" s="29"/>
      <c r="N2" s="29"/>
      <c r="O2" s="29"/>
      <c r="P2" s="29"/>
      <c r="Q2" s="30" t="s">
        <v>1052</v>
      </c>
      <c r="R2" s="30" t="s">
        <v>1053</v>
      </c>
      <c r="S2" s="30" t="s">
        <v>1054</v>
      </c>
      <c r="T2" s="29" t="s">
        <v>1648</v>
      </c>
      <c r="U2" s="39" t="s">
        <v>1055</v>
      </c>
      <c r="V2" s="39"/>
      <c r="W2" s="39"/>
      <c r="X2" s="39"/>
      <c r="Y2" s="39"/>
      <c r="Z2" s="39"/>
      <c r="AA2" s="39"/>
      <c r="AB2" s="46"/>
      <c r="AC2" s="47" t="s">
        <v>10</v>
      </c>
      <c r="AD2" s="47"/>
      <c r="AE2" s="240" t="s">
        <v>1056</v>
      </c>
      <c r="AF2" s="240" t="s">
        <v>1057</v>
      </c>
      <c r="AG2" s="240" t="s">
        <v>1059</v>
      </c>
      <c r="AH2" s="240" t="s">
        <v>1060</v>
      </c>
      <c r="AI2" s="240" t="s">
        <v>1061</v>
      </c>
      <c r="AJ2" s="240" t="s">
        <v>19</v>
      </c>
    </row>
    <row r="3" s="1" customFormat="1" ht="36" spans="1:36">
      <c r="A3" s="243"/>
      <c r="B3" s="243"/>
      <c r="C3" s="243"/>
      <c r="D3" s="243"/>
      <c r="E3" s="243"/>
      <c r="F3" s="243"/>
      <c r="G3" s="243"/>
      <c r="H3" s="244"/>
      <c r="I3" s="30" t="s">
        <v>915</v>
      </c>
      <c r="J3" s="30" t="s">
        <v>983</v>
      </c>
      <c r="K3" s="30" t="s">
        <v>1007</v>
      </c>
      <c r="L3" s="30" t="s">
        <v>954</v>
      </c>
      <c r="M3" s="30" t="s">
        <v>964</v>
      </c>
      <c r="N3" s="30" t="s">
        <v>997</v>
      </c>
      <c r="O3" s="30" t="s">
        <v>1063</v>
      </c>
      <c r="P3" s="30" t="s">
        <v>981</v>
      </c>
      <c r="Q3" s="40"/>
      <c r="R3" s="40"/>
      <c r="S3" s="40"/>
      <c r="T3" s="29"/>
      <c r="U3" s="245" t="s">
        <v>1064</v>
      </c>
      <c r="V3" s="30" t="s">
        <v>1065</v>
      </c>
      <c r="W3" s="30" t="s">
        <v>1066</v>
      </c>
      <c r="X3" s="42" t="s">
        <v>1067</v>
      </c>
      <c r="Y3" s="42" t="s">
        <v>1068</v>
      </c>
      <c r="Z3" s="42" t="s">
        <v>1069</v>
      </c>
      <c r="AA3" s="42" t="s">
        <v>1070</v>
      </c>
      <c r="AB3" s="48" t="s">
        <v>1071</v>
      </c>
      <c r="AC3" s="47" t="s">
        <v>31</v>
      </c>
      <c r="AD3" s="15" t="s">
        <v>32</v>
      </c>
      <c r="AE3" s="244"/>
      <c r="AF3" s="244"/>
      <c r="AG3" s="244"/>
      <c r="AH3" s="244"/>
      <c r="AI3" s="244"/>
      <c r="AJ3" s="244"/>
    </row>
    <row r="4" s="1" customFormat="1" ht="72" customHeight="1" spans="1:37">
      <c r="A4" s="20">
        <v>1</v>
      </c>
      <c r="B4" s="21" t="s">
        <v>1082</v>
      </c>
      <c r="C4" s="21">
        <v>2022</v>
      </c>
      <c r="D4" s="21" t="s">
        <v>1083</v>
      </c>
      <c r="E4" s="26" t="s">
        <v>45</v>
      </c>
      <c r="F4" s="22" t="s">
        <v>1084</v>
      </c>
      <c r="G4" s="21" t="s">
        <v>1085</v>
      </c>
      <c r="H4" s="33" t="s">
        <v>1086</v>
      </c>
      <c r="I4" s="21">
        <v>1</v>
      </c>
      <c r="J4" s="21"/>
      <c r="K4" s="21"/>
      <c r="L4" s="21"/>
      <c r="M4" s="21"/>
      <c r="N4" s="21"/>
      <c r="O4" s="21"/>
      <c r="P4" s="21"/>
      <c r="Q4" s="21">
        <v>526</v>
      </c>
      <c r="R4" s="21" t="s">
        <v>115</v>
      </c>
      <c r="S4" s="21" t="s">
        <v>1077</v>
      </c>
      <c r="T4" s="21" t="s">
        <v>80</v>
      </c>
      <c r="U4" s="21">
        <v>380</v>
      </c>
      <c r="V4" s="21">
        <v>380</v>
      </c>
      <c r="W4" s="44">
        <v>0</v>
      </c>
      <c r="X4" s="44">
        <v>0</v>
      </c>
      <c r="Y4" s="44">
        <v>0</v>
      </c>
      <c r="Z4" s="44">
        <v>0</v>
      </c>
      <c r="AA4" s="44">
        <v>0</v>
      </c>
      <c r="AB4" s="21"/>
      <c r="AC4" s="21"/>
      <c r="AD4" s="121"/>
      <c r="AE4" s="51" t="s">
        <v>1087</v>
      </c>
      <c r="AF4" s="51" t="s">
        <v>1088</v>
      </c>
      <c r="AG4" s="20" t="s">
        <v>1079</v>
      </c>
      <c r="AH4" s="20" t="s">
        <v>1079</v>
      </c>
      <c r="AI4" s="20" t="s">
        <v>1079</v>
      </c>
      <c r="AJ4" s="21" t="s">
        <v>1214</v>
      </c>
      <c r="AK4" s="1">
        <v>1</v>
      </c>
    </row>
    <row r="5" s="1" customFormat="1" ht="72" customHeight="1" spans="1:37">
      <c r="A5" s="20">
        <v>2</v>
      </c>
      <c r="B5" s="21" t="s">
        <v>1092</v>
      </c>
      <c r="C5" s="21">
        <v>2022</v>
      </c>
      <c r="D5" s="21" t="s">
        <v>1093</v>
      </c>
      <c r="E5" s="26" t="s">
        <v>45</v>
      </c>
      <c r="F5" s="22" t="s">
        <v>1084</v>
      </c>
      <c r="G5" s="21" t="s">
        <v>1094</v>
      </c>
      <c r="H5" s="33" t="s">
        <v>1095</v>
      </c>
      <c r="I5" s="21">
        <v>1</v>
      </c>
      <c r="J5" s="21"/>
      <c r="K5" s="21"/>
      <c r="L5" s="21"/>
      <c r="M5" s="21"/>
      <c r="N5" s="21"/>
      <c r="O5" s="21"/>
      <c r="P5" s="21"/>
      <c r="Q5" s="21">
        <v>452</v>
      </c>
      <c r="R5" s="21" t="s">
        <v>115</v>
      </c>
      <c r="S5" s="21" t="s">
        <v>1077</v>
      </c>
      <c r="T5" s="21" t="s">
        <v>80</v>
      </c>
      <c r="U5" s="21">
        <v>200</v>
      </c>
      <c r="V5" s="21">
        <v>200</v>
      </c>
      <c r="W5" s="44">
        <v>0</v>
      </c>
      <c r="X5" s="44">
        <v>0</v>
      </c>
      <c r="Y5" s="44">
        <v>0</v>
      </c>
      <c r="Z5" s="44">
        <v>0</v>
      </c>
      <c r="AA5" s="44">
        <v>0</v>
      </c>
      <c r="AB5" s="21"/>
      <c r="AC5" s="21"/>
      <c r="AD5" s="121"/>
      <c r="AE5" s="51" t="s">
        <v>1096</v>
      </c>
      <c r="AF5" s="51" t="s">
        <v>1097</v>
      </c>
      <c r="AG5" s="20" t="s">
        <v>1079</v>
      </c>
      <c r="AH5" s="20" t="s">
        <v>1079</v>
      </c>
      <c r="AI5" s="20" t="s">
        <v>1079</v>
      </c>
      <c r="AJ5" s="21" t="s">
        <v>1214</v>
      </c>
      <c r="AK5" s="1">
        <v>1</v>
      </c>
    </row>
    <row r="6" s="1" customFormat="1" ht="72" customHeight="1" spans="1:37">
      <c r="A6" s="20">
        <v>3</v>
      </c>
      <c r="B6" s="21" t="s">
        <v>1098</v>
      </c>
      <c r="C6" s="21">
        <v>2022</v>
      </c>
      <c r="D6" s="21" t="s">
        <v>1099</v>
      </c>
      <c r="E6" s="26" t="s">
        <v>45</v>
      </c>
      <c r="F6" s="22" t="s">
        <v>1084</v>
      </c>
      <c r="G6" s="21" t="s">
        <v>1100</v>
      </c>
      <c r="H6" s="33" t="s">
        <v>1101</v>
      </c>
      <c r="I6" s="21">
        <v>1</v>
      </c>
      <c r="J6" s="21"/>
      <c r="K6" s="21"/>
      <c r="L6" s="21"/>
      <c r="M6" s="21"/>
      <c r="N6" s="21"/>
      <c r="O6" s="21"/>
      <c r="P6" s="21"/>
      <c r="Q6" s="21">
        <v>1367</v>
      </c>
      <c r="R6" s="22" t="s">
        <v>177</v>
      </c>
      <c r="S6" s="21" t="s">
        <v>1102</v>
      </c>
      <c r="T6" s="21" t="s">
        <v>80</v>
      </c>
      <c r="U6" s="21">
        <v>380</v>
      </c>
      <c r="V6" s="21">
        <v>380</v>
      </c>
      <c r="W6" s="44">
        <v>0</v>
      </c>
      <c r="X6" s="44">
        <v>0</v>
      </c>
      <c r="Y6" s="44">
        <v>0</v>
      </c>
      <c r="Z6" s="44">
        <v>0</v>
      </c>
      <c r="AA6" s="44">
        <v>0</v>
      </c>
      <c r="AB6" s="21"/>
      <c r="AC6" s="21"/>
      <c r="AD6" s="121"/>
      <c r="AE6" s="51" t="s">
        <v>1103</v>
      </c>
      <c r="AF6" s="51" t="s">
        <v>1104</v>
      </c>
      <c r="AG6" s="20" t="s">
        <v>1079</v>
      </c>
      <c r="AH6" s="20" t="s">
        <v>1079</v>
      </c>
      <c r="AI6" s="20" t="s">
        <v>1079</v>
      </c>
      <c r="AJ6" s="21" t="s">
        <v>1214</v>
      </c>
      <c r="AK6" s="1">
        <v>1</v>
      </c>
    </row>
    <row r="7" s="1" customFormat="1" ht="72" customHeight="1" spans="1:37">
      <c r="A7" s="20">
        <v>4</v>
      </c>
      <c r="B7" s="21" t="s">
        <v>1105</v>
      </c>
      <c r="C7" s="21">
        <v>2022</v>
      </c>
      <c r="D7" s="21" t="s">
        <v>1106</v>
      </c>
      <c r="E7" s="26" t="s">
        <v>45</v>
      </c>
      <c r="F7" s="22" t="s">
        <v>1084</v>
      </c>
      <c r="G7" s="21" t="s">
        <v>285</v>
      </c>
      <c r="H7" s="33" t="s">
        <v>1107</v>
      </c>
      <c r="I7" s="21">
        <v>1</v>
      </c>
      <c r="J7" s="21"/>
      <c r="K7" s="21"/>
      <c r="L7" s="21"/>
      <c r="M7" s="21"/>
      <c r="N7" s="21"/>
      <c r="O7" s="21"/>
      <c r="P7" s="21"/>
      <c r="Q7" s="21">
        <v>1857</v>
      </c>
      <c r="R7" s="23" t="s">
        <v>50</v>
      </c>
      <c r="S7" s="21" t="s">
        <v>51</v>
      </c>
      <c r="T7" s="21" t="s">
        <v>80</v>
      </c>
      <c r="U7" s="21">
        <v>380</v>
      </c>
      <c r="V7" s="21">
        <v>380</v>
      </c>
      <c r="W7" s="44">
        <v>0</v>
      </c>
      <c r="X7" s="44">
        <v>0</v>
      </c>
      <c r="Y7" s="44">
        <v>0</v>
      </c>
      <c r="Z7" s="44">
        <v>0</v>
      </c>
      <c r="AA7" s="44">
        <v>0</v>
      </c>
      <c r="AB7" s="21"/>
      <c r="AC7" s="21"/>
      <c r="AD7" s="121"/>
      <c r="AE7" s="51" t="s">
        <v>1108</v>
      </c>
      <c r="AF7" s="51" t="s">
        <v>1109</v>
      </c>
      <c r="AG7" s="20" t="s">
        <v>1079</v>
      </c>
      <c r="AH7" s="20" t="s">
        <v>1079</v>
      </c>
      <c r="AI7" s="20" t="s">
        <v>1079</v>
      </c>
      <c r="AJ7" s="21" t="s">
        <v>1214</v>
      </c>
      <c r="AK7" s="1">
        <v>1</v>
      </c>
    </row>
    <row r="8" s="1" customFormat="1" ht="144" customHeight="1" spans="1:37">
      <c r="A8" s="20">
        <v>5</v>
      </c>
      <c r="B8" s="20" t="s">
        <v>290</v>
      </c>
      <c r="C8" s="20">
        <v>2022</v>
      </c>
      <c r="D8" s="21" t="s">
        <v>291</v>
      </c>
      <c r="E8" s="24" t="s">
        <v>45</v>
      </c>
      <c r="F8" s="22" t="s">
        <v>1072</v>
      </c>
      <c r="G8" s="25" t="s">
        <v>190</v>
      </c>
      <c r="H8" s="36" t="s">
        <v>292</v>
      </c>
      <c r="I8" s="24">
        <v>1</v>
      </c>
      <c r="J8" s="24"/>
      <c r="K8" s="24"/>
      <c r="L8" s="24"/>
      <c r="M8" s="24"/>
      <c r="N8" s="24"/>
      <c r="O8" s="24"/>
      <c r="P8" s="24"/>
      <c r="Q8" s="22">
        <v>2587</v>
      </c>
      <c r="R8" s="23" t="s">
        <v>70</v>
      </c>
      <c r="S8" s="35" t="s">
        <v>1075</v>
      </c>
      <c r="T8" s="21" t="s">
        <v>80</v>
      </c>
      <c r="U8" s="44">
        <v>1800</v>
      </c>
      <c r="V8" s="44">
        <v>0</v>
      </c>
      <c r="W8" s="44">
        <v>0</v>
      </c>
      <c r="X8" s="44">
        <v>1301</v>
      </c>
      <c r="Y8" s="44">
        <v>0</v>
      </c>
      <c r="Z8" s="44">
        <v>499</v>
      </c>
      <c r="AA8" s="44">
        <v>0</v>
      </c>
      <c r="AB8" s="44"/>
      <c r="AC8" s="50">
        <v>739</v>
      </c>
      <c r="AD8" s="50">
        <v>116</v>
      </c>
      <c r="AE8" s="33" t="s">
        <v>1133</v>
      </c>
      <c r="AF8" s="33" t="s">
        <v>1134</v>
      </c>
      <c r="AG8" s="20" t="s">
        <v>1079</v>
      </c>
      <c r="AH8" s="20" t="s">
        <v>1079</v>
      </c>
      <c r="AI8" s="20" t="s">
        <v>1079</v>
      </c>
      <c r="AJ8" s="21" t="s">
        <v>1135</v>
      </c>
      <c r="AK8" s="1" t="s">
        <v>1135</v>
      </c>
    </row>
    <row r="9" s="1" customFormat="1" ht="102" customHeight="1" spans="1:37">
      <c r="A9" s="20">
        <v>6</v>
      </c>
      <c r="B9" s="20" t="s">
        <v>323</v>
      </c>
      <c r="C9" s="20">
        <v>2022</v>
      </c>
      <c r="D9" s="21" t="s">
        <v>324</v>
      </c>
      <c r="E9" s="21" t="s">
        <v>45</v>
      </c>
      <c r="F9" s="22" t="s">
        <v>1072</v>
      </c>
      <c r="G9" s="21" t="s">
        <v>164</v>
      </c>
      <c r="H9" s="33" t="s">
        <v>325</v>
      </c>
      <c r="I9" s="24">
        <v>1</v>
      </c>
      <c r="J9" s="21"/>
      <c r="K9" s="21"/>
      <c r="L9" s="21"/>
      <c r="M9" s="21"/>
      <c r="N9" s="21"/>
      <c r="O9" s="21"/>
      <c r="P9" s="21"/>
      <c r="Q9" s="22">
        <v>3371</v>
      </c>
      <c r="R9" s="23" t="s">
        <v>168</v>
      </c>
      <c r="S9" s="35" t="s">
        <v>1117</v>
      </c>
      <c r="T9" s="21" t="s">
        <v>80</v>
      </c>
      <c r="U9" s="44">
        <v>628</v>
      </c>
      <c r="V9" s="44">
        <v>200</v>
      </c>
      <c r="W9" s="44">
        <v>428</v>
      </c>
      <c r="X9" s="44">
        <v>0</v>
      </c>
      <c r="Y9" s="44">
        <v>0</v>
      </c>
      <c r="Z9" s="44">
        <v>0</v>
      </c>
      <c r="AA9" s="44">
        <v>0</v>
      </c>
      <c r="AB9" s="44"/>
      <c r="AC9" s="50">
        <v>963</v>
      </c>
      <c r="AD9" s="50">
        <v>290</v>
      </c>
      <c r="AE9" s="33" t="s">
        <v>326</v>
      </c>
      <c r="AF9" s="33" t="s">
        <v>327</v>
      </c>
      <c r="AG9" s="20" t="s">
        <v>1079</v>
      </c>
      <c r="AH9" s="20" t="s">
        <v>1079</v>
      </c>
      <c r="AI9" s="20"/>
      <c r="AJ9" s="21" t="s">
        <v>1216</v>
      </c>
      <c r="AK9" s="1" t="s">
        <v>1140</v>
      </c>
    </row>
    <row r="10" s="1" customFormat="1" ht="72" customHeight="1" spans="1:37">
      <c r="A10" s="20">
        <v>7</v>
      </c>
      <c r="B10" s="20" t="s">
        <v>354</v>
      </c>
      <c r="C10" s="20">
        <v>2022</v>
      </c>
      <c r="D10" s="21" t="s">
        <v>355</v>
      </c>
      <c r="E10" s="21" t="s">
        <v>45</v>
      </c>
      <c r="F10" s="22" t="s">
        <v>1074</v>
      </c>
      <c r="G10" s="21" t="s">
        <v>303</v>
      </c>
      <c r="H10" s="33" t="s">
        <v>356</v>
      </c>
      <c r="I10" s="24">
        <v>1</v>
      </c>
      <c r="J10" s="21"/>
      <c r="K10" s="21"/>
      <c r="L10" s="21"/>
      <c r="M10" s="21"/>
      <c r="N10" s="21"/>
      <c r="O10" s="21"/>
      <c r="P10" s="21"/>
      <c r="Q10" s="22">
        <v>5758</v>
      </c>
      <c r="R10" s="23" t="s">
        <v>177</v>
      </c>
      <c r="S10" s="35" t="s">
        <v>178</v>
      </c>
      <c r="T10" s="21" t="s">
        <v>80</v>
      </c>
      <c r="U10" s="44">
        <v>38.96</v>
      </c>
      <c r="V10" s="44">
        <v>12</v>
      </c>
      <c r="W10" s="44">
        <v>0</v>
      </c>
      <c r="X10" s="44">
        <v>26.96</v>
      </c>
      <c r="Y10" s="44">
        <v>0</v>
      </c>
      <c r="Z10" s="44">
        <v>0</v>
      </c>
      <c r="AA10" s="44">
        <v>0</v>
      </c>
      <c r="AB10" s="44"/>
      <c r="AC10" s="50">
        <v>1645</v>
      </c>
      <c r="AD10" s="50">
        <v>754</v>
      </c>
      <c r="AE10" s="33" t="s">
        <v>357</v>
      </c>
      <c r="AF10" s="33" t="s">
        <v>358</v>
      </c>
      <c r="AG10" s="20" t="s">
        <v>1079</v>
      </c>
      <c r="AH10" s="20"/>
      <c r="AI10" s="20"/>
      <c r="AJ10" s="21" t="s">
        <v>1141</v>
      </c>
      <c r="AK10" s="1" t="s">
        <v>1141</v>
      </c>
    </row>
    <row r="11" s="1" customFormat="1" ht="72" customHeight="1" spans="1:37">
      <c r="A11" s="20">
        <v>8</v>
      </c>
      <c r="B11" s="20" t="s">
        <v>453</v>
      </c>
      <c r="C11" s="20">
        <v>2022</v>
      </c>
      <c r="D11" s="21" t="s">
        <v>454</v>
      </c>
      <c r="E11" s="21" t="s">
        <v>45</v>
      </c>
      <c r="F11" s="22" t="s">
        <v>1074</v>
      </c>
      <c r="G11" s="21" t="s">
        <v>455</v>
      </c>
      <c r="H11" s="33" t="s">
        <v>456</v>
      </c>
      <c r="I11" s="22">
        <v>1</v>
      </c>
      <c r="J11" s="21"/>
      <c r="K11" s="21"/>
      <c r="L11" s="21"/>
      <c r="M11" s="21"/>
      <c r="N11" s="21"/>
      <c r="O11" s="21"/>
      <c r="P11" s="21"/>
      <c r="Q11" s="22">
        <v>3371</v>
      </c>
      <c r="R11" s="21" t="s">
        <v>1156</v>
      </c>
      <c r="S11" s="21" t="s">
        <v>1157</v>
      </c>
      <c r="T11" s="21" t="s">
        <v>438</v>
      </c>
      <c r="U11" s="44">
        <v>850</v>
      </c>
      <c r="V11" s="44">
        <v>255</v>
      </c>
      <c r="W11" s="44">
        <v>0</v>
      </c>
      <c r="X11" s="44">
        <v>595</v>
      </c>
      <c r="Y11" s="44">
        <v>0</v>
      </c>
      <c r="Z11" s="44">
        <v>0</v>
      </c>
      <c r="AA11" s="44">
        <v>0</v>
      </c>
      <c r="AB11" s="44"/>
      <c r="AC11" s="50">
        <v>963</v>
      </c>
      <c r="AD11" s="50">
        <v>290</v>
      </c>
      <c r="AE11" s="33" t="s">
        <v>457</v>
      </c>
      <c r="AF11" s="33" t="s">
        <v>457</v>
      </c>
      <c r="AG11" s="20" t="s">
        <v>1079</v>
      </c>
      <c r="AH11" s="20" t="s">
        <v>1079</v>
      </c>
      <c r="AI11" s="20"/>
      <c r="AJ11" s="21" t="s">
        <v>1216</v>
      </c>
      <c r="AK11" s="1" t="s">
        <v>1140</v>
      </c>
    </row>
    <row r="12" s="1" customFormat="1" ht="146" customHeight="1" spans="1:37">
      <c r="A12" s="20">
        <v>9</v>
      </c>
      <c r="B12" s="20" t="s">
        <v>482</v>
      </c>
      <c r="C12" s="20">
        <v>2022</v>
      </c>
      <c r="D12" s="21" t="s">
        <v>484</v>
      </c>
      <c r="E12" s="21" t="s">
        <v>45</v>
      </c>
      <c r="F12" s="21" t="s">
        <v>1160</v>
      </c>
      <c r="G12" s="21" t="s">
        <v>485</v>
      </c>
      <c r="H12" s="33" t="s">
        <v>486</v>
      </c>
      <c r="I12" s="21">
        <v>1</v>
      </c>
      <c r="J12" s="21"/>
      <c r="K12" s="21"/>
      <c r="L12" s="21"/>
      <c r="M12" s="21"/>
      <c r="N12" s="21"/>
      <c r="O12" s="21"/>
      <c r="P12" s="21"/>
      <c r="Q12" s="22">
        <v>12796</v>
      </c>
      <c r="R12" s="21" t="s">
        <v>489</v>
      </c>
      <c r="S12" s="21" t="s">
        <v>490</v>
      </c>
      <c r="T12" s="21" t="s">
        <v>80</v>
      </c>
      <c r="U12" s="44">
        <v>100</v>
      </c>
      <c r="V12" s="44">
        <v>0</v>
      </c>
      <c r="W12" s="44">
        <v>100</v>
      </c>
      <c r="X12" s="44">
        <v>0</v>
      </c>
      <c r="Y12" s="44">
        <v>0</v>
      </c>
      <c r="Z12" s="44">
        <v>0</v>
      </c>
      <c r="AA12" s="44">
        <v>0</v>
      </c>
      <c r="AB12" s="44"/>
      <c r="AC12" s="50">
        <v>3656</v>
      </c>
      <c r="AD12" s="50">
        <v>3656</v>
      </c>
      <c r="AE12" s="33" t="s">
        <v>487</v>
      </c>
      <c r="AF12" s="33" t="s">
        <v>488</v>
      </c>
      <c r="AG12" s="20" t="s">
        <v>1079</v>
      </c>
      <c r="AH12" s="20" t="s">
        <v>1079</v>
      </c>
      <c r="AI12" s="20" t="s">
        <v>1079</v>
      </c>
      <c r="AJ12" s="21" t="s">
        <v>1135</v>
      </c>
      <c r="AK12" s="1" t="s">
        <v>1135</v>
      </c>
    </row>
    <row r="13" s="1" customFormat="1" ht="72" customHeight="1" spans="1:37">
      <c r="A13" s="20">
        <v>10</v>
      </c>
      <c r="B13" s="20" t="s">
        <v>609</v>
      </c>
      <c r="C13" s="20">
        <v>2022</v>
      </c>
      <c r="D13" s="21" t="s">
        <v>1164</v>
      </c>
      <c r="E13" s="21" t="s">
        <v>45</v>
      </c>
      <c r="F13" s="22" t="s">
        <v>1074</v>
      </c>
      <c r="G13" s="21" t="s">
        <v>1165</v>
      </c>
      <c r="H13" s="33" t="s">
        <v>1166</v>
      </c>
      <c r="I13" s="21"/>
      <c r="J13" s="21"/>
      <c r="K13" s="22">
        <v>1</v>
      </c>
      <c r="L13" s="21"/>
      <c r="M13" s="21"/>
      <c r="N13" s="21"/>
      <c r="O13" s="21"/>
      <c r="P13" s="21"/>
      <c r="Q13" s="22">
        <v>644</v>
      </c>
      <c r="R13" s="21" t="s">
        <v>78</v>
      </c>
      <c r="S13" s="21" t="s">
        <v>1076</v>
      </c>
      <c r="T13" s="21" t="s">
        <v>438</v>
      </c>
      <c r="U13" s="44">
        <v>430</v>
      </c>
      <c r="V13" s="44">
        <v>130</v>
      </c>
      <c r="W13" s="44">
        <v>300</v>
      </c>
      <c r="X13" s="44">
        <v>0</v>
      </c>
      <c r="Y13" s="44">
        <v>0</v>
      </c>
      <c r="Z13" s="44">
        <v>0</v>
      </c>
      <c r="AA13" s="44">
        <v>0</v>
      </c>
      <c r="AB13" s="44"/>
      <c r="AC13" s="50">
        <v>184</v>
      </c>
      <c r="AD13" s="50">
        <v>46</v>
      </c>
      <c r="AE13" s="33" t="s">
        <v>613</v>
      </c>
      <c r="AF13" s="33" t="s">
        <v>613</v>
      </c>
      <c r="AG13" s="20" t="s">
        <v>1079</v>
      </c>
      <c r="AH13" s="20"/>
      <c r="AI13" s="20"/>
      <c r="AJ13" s="21" t="s">
        <v>1141</v>
      </c>
      <c r="AK13" s="1" t="s">
        <v>1141</v>
      </c>
    </row>
    <row r="14" s="1" customFormat="1" ht="72" customHeight="1" spans="1:37">
      <c r="A14" s="20">
        <v>11</v>
      </c>
      <c r="B14" s="20" t="s">
        <v>631</v>
      </c>
      <c r="C14" s="20">
        <v>2022</v>
      </c>
      <c r="D14" s="21" t="s">
        <v>632</v>
      </c>
      <c r="E14" s="21" t="s">
        <v>45</v>
      </c>
      <c r="F14" s="22" t="s">
        <v>1074</v>
      </c>
      <c r="G14" s="21" t="s">
        <v>455</v>
      </c>
      <c r="H14" s="33" t="s">
        <v>1167</v>
      </c>
      <c r="I14" s="21"/>
      <c r="J14" s="21"/>
      <c r="K14" s="22">
        <v>1</v>
      </c>
      <c r="L14" s="21"/>
      <c r="M14" s="21"/>
      <c r="N14" s="21"/>
      <c r="O14" s="21"/>
      <c r="P14" s="21"/>
      <c r="Q14" s="22">
        <v>3371</v>
      </c>
      <c r="R14" s="21" t="s">
        <v>1156</v>
      </c>
      <c r="S14" s="21" t="s">
        <v>1157</v>
      </c>
      <c r="T14" s="21" t="s">
        <v>438</v>
      </c>
      <c r="U14" s="44">
        <v>1500</v>
      </c>
      <c r="V14" s="44">
        <v>0</v>
      </c>
      <c r="W14" s="44">
        <v>0</v>
      </c>
      <c r="X14" s="44">
        <v>300</v>
      </c>
      <c r="Y14" s="44">
        <v>0</v>
      </c>
      <c r="Z14" s="44">
        <v>0</v>
      </c>
      <c r="AA14" s="44">
        <v>1200</v>
      </c>
      <c r="AB14" s="44"/>
      <c r="AC14" s="50">
        <v>963</v>
      </c>
      <c r="AD14" s="50">
        <v>290</v>
      </c>
      <c r="AE14" s="33" t="s">
        <v>634</v>
      </c>
      <c r="AF14" s="33" t="s">
        <v>634</v>
      </c>
      <c r="AG14" s="20" t="s">
        <v>1079</v>
      </c>
      <c r="AH14" s="20"/>
      <c r="AI14" s="20"/>
      <c r="AJ14" s="21" t="s">
        <v>1141</v>
      </c>
      <c r="AK14" s="1" t="s">
        <v>1141</v>
      </c>
    </row>
    <row r="15" s="1" customFormat="1" ht="102" customHeight="1" spans="1:37">
      <c r="A15" s="20">
        <v>12</v>
      </c>
      <c r="B15" s="20" t="s">
        <v>1175</v>
      </c>
      <c r="C15" s="20">
        <v>2022</v>
      </c>
      <c r="D15" s="21" t="s">
        <v>1176</v>
      </c>
      <c r="E15" s="21" t="s">
        <v>45</v>
      </c>
      <c r="F15" s="21" t="s">
        <v>1072</v>
      </c>
      <c r="G15" s="21" t="s">
        <v>1171</v>
      </c>
      <c r="H15" s="33" t="s">
        <v>1177</v>
      </c>
      <c r="I15" s="21"/>
      <c r="J15" s="21"/>
      <c r="K15" s="22">
        <v>1</v>
      </c>
      <c r="L15" s="21"/>
      <c r="M15" s="21"/>
      <c r="N15" s="21"/>
      <c r="O15" s="21"/>
      <c r="P15" s="21"/>
      <c r="Q15" s="22">
        <v>2587</v>
      </c>
      <c r="R15" s="21" t="s">
        <v>70</v>
      </c>
      <c r="S15" s="21" t="s">
        <v>1075</v>
      </c>
      <c r="T15" s="21" t="s">
        <v>732</v>
      </c>
      <c r="U15" s="44">
        <v>100</v>
      </c>
      <c r="V15" s="44">
        <v>0</v>
      </c>
      <c r="W15" s="44">
        <v>0</v>
      </c>
      <c r="X15" s="44">
        <v>100</v>
      </c>
      <c r="Y15" s="44">
        <v>0</v>
      </c>
      <c r="Z15" s="44">
        <v>0</v>
      </c>
      <c r="AA15" s="44">
        <v>0</v>
      </c>
      <c r="AB15" s="44"/>
      <c r="AC15" s="50"/>
      <c r="AD15" s="50"/>
      <c r="AE15" s="35" t="s">
        <v>1178</v>
      </c>
      <c r="AF15" s="35" t="s">
        <v>1179</v>
      </c>
      <c r="AG15" s="20" t="s">
        <v>1079</v>
      </c>
      <c r="AH15" s="20"/>
      <c r="AI15" s="20"/>
      <c r="AJ15" s="21" t="s">
        <v>1217</v>
      </c>
      <c r="AK15" s="1">
        <v>1</v>
      </c>
    </row>
    <row r="16" s="1" customFormat="1" ht="145" customHeight="1" spans="1:37">
      <c r="A16" s="20">
        <v>13</v>
      </c>
      <c r="B16" s="20" t="s">
        <v>1196</v>
      </c>
      <c r="C16" s="20">
        <v>2022</v>
      </c>
      <c r="D16" s="21" t="s">
        <v>1197</v>
      </c>
      <c r="E16" s="21" t="s">
        <v>45</v>
      </c>
      <c r="F16" s="21" t="s">
        <v>1074</v>
      </c>
      <c r="G16" s="21" t="s">
        <v>1171</v>
      </c>
      <c r="H16" s="33" t="s">
        <v>1198</v>
      </c>
      <c r="I16" s="21"/>
      <c r="J16" s="21"/>
      <c r="K16" s="22">
        <v>1</v>
      </c>
      <c r="L16" s="21"/>
      <c r="M16" s="21"/>
      <c r="N16" s="21"/>
      <c r="O16" s="21"/>
      <c r="P16" s="21"/>
      <c r="Q16" s="22">
        <v>2587</v>
      </c>
      <c r="R16" s="21" t="s">
        <v>70</v>
      </c>
      <c r="S16" s="21" t="s">
        <v>1075</v>
      </c>
      <c r="T16" s="21" t="s">
        <v>80</v>
      </c>
      <c r="U16" s="44">
        <v>600</v>
      </c>
      <c r="V16" s="44"/>
      <c r="W16" s="44">
        <v>500</v>
      </c>
      <c r="X16" s="44">
        <v>100</v>
      </c>
      <c r="Y16" s="44"/>
      <c r="Z16" s="44"/>
      <c r="AA16" s="44"/>
      <c r="AB16" s="44"/>
      <c r="AC16" s="50"/>
      <c r="AD16" s="50"/>
      <c r="AE16" s="35" t="s">
        <v>1199</v>
      </c>
      <c r="AF16" s="35" t="s">
        <v>833</v>
      </c>
      <c r="AG16" s="20" t="s">
        <v>1079</v>
      </c>
      <c r="AH16" s="20" t="s">
        <v>1079</v>
      </c>
      <c r="AI16" s="20" t="s">
        <v>1079</v>
      </c>
      <c r="AJ16" s="21" t="s">
        <v>1217</v>
      </c>
      <c r="AK16" s="1">
        <v>1</v>
      </c>
    </row>
    <row r="17" s="1" customFormat="1" ht="72" customHeight="1" spans="1:37">
      <c r="A17" s="20">
        <v>14</v>
      </c>
      <c r="B17" s="20" t="s">
        <v>1200</v>
      </c>
      <c r="C17" s="20">
        <v>2022</v>
      </c>
      <c r="D17" s="21" t="s">
        <v>1201</v>
      </c>
      <c r="E17" s="21" t="s">
        <v>45</v>
      </c>
      <c r="F17" s="21" t="s">
        <v>1074</v>
      </c>
      <c r="G17" s="21" t="s">
        <v>1171</v>
      </c>
      <c r="H17" s="33" t="s">
        <v>1202</v>
      </c>
      <c r="I17" s="21"/>
      <c r="J17" s="21"/>
      <c r="K17" s="22">
        <v>1</v>
      </c>
      <c r="L17" s="21"/>
      <c r="M17" s="21"/>
      <c r="N17" s="21"/>
      <c r="O17" s="21"/>
      <c r="P17" s="21"/>
      <c r="Q17" s="22">
        <v>2587</v>
      </c>
      <c r="R17" s="21" t="s">
        <v>70</v>
      </c>
      <c r="S17" s="21" t="s">
        <v>1075</v>
      </c>
      <c r="T17" s="21" t="s">
        <v>80</v>
      </c>
      <c r="U17" s="44">
        <v>100</v>
      </c>
      <c r="V17" s="44"/>
      <c r="W17" s="44"/>
      <c r="X17" s="44">
        <v>100</v>
      </c>
      <c r="Y17" s="44"/>
      <c r="Z17" s="44"/>
      <c r="AA17" s="44"/>
      <c r="AB17" s="44"/>
      <c r="AC17" s="50"/>
      <c r="AD17" s="50"/>
      <c r="AE17" s="33" t="s">
        <v>1203</v>
      </c>
      <c r="AF17" s="33" t="s">
        <v>1204</v>
      </c>
      <c r="AG17" s="20" t="s">
        <v>1079</v>
      </c>
      <c r="AH17" s="20"/>
      <c r="AI17" s="20"/>
      <c r="AJ17" s="21" t="s">
        <v>1217</v>
      </c>
      <c r="AK17" s="1">
        <v>1</v>
      </c>
    </row>
    <row r="18" s="1" customFormat="1" ht="72" customHeight="1" spans="1:37">
      <c r="A18" s="20">
        <v>15</v>
      </c>
      <c r="B18" s="20" t="s">
        <v>1205</v>
      </c>
      <c r="C18" s="20">
        <v>2022</v>
      </c>
      <c r="D18" s="21" t="s">
        <v>1207</v>
      </c>
      <c r="E18" s="21" t="s">
        <v>45</v>
      </c>
      <c r="F18" s="21" t="s">
        <v>1208</v>
      </c>
      <c r="G18" s="21" t="s">
        <v>1171</v>
      </c>
      <c r="H18" s="33" t="s">
        <v>1209</v>
      </c>
      <c r="I18" s="21"/>
      <c r="J18" s="21"/>
      <c r="K18" s="21">
        <v>1</v>
      </c>
      <c r="L18" s="21"/>
      <c r="M18" s="21"/>
      <c r="N18" s="21"/>
      <c r="O18" s="21"/>
      <c r="P18" s="21"/>
      <c r="Q18" s="22">
        <v>2587</v>
      </c>
      <c r="R18" s="21" t="s">
        <v>70</v>
      </c>
      <c r="S18" s="21" t="s">
        <v>1075</v>
      </c>
      <c r="T18" s="21" t="s">
        <v>367</v>
      </c>
      <c r="U18" s="44">
        <v>50</v>
      </c>
      <c r="V18" s="44"/>
      <c r="W18" s="44"/>
      <c r="X18" s="44">
        <v>50</v>
      </c>
      <c r="Y18" s="44"/>
      <c r="Z18" s="44"/>
      <c r="AA18" s="44"/>
      <c r="AB18" s="44"/>
      <c r="AC18" s="50"/>
      <c r="AD18" s="50"/>
      <c r="AE18" s="33" t="s">
        <v>1210</v>
      </c>
      <c r="AF18" s="33" t="s">
        <v>1211</v>
      </c>
      <c r="AG18" s="20" t="s">
        <v>1079</v>
      </c>
      <c r="AH18" s="20"/>
      <c r="AI18" s="20"/>
      <c r="AJ18" s="21" t="s">
        <v>1217</v>
      </c>
      <c r="AK18" s="1">
        <v>1</v>
      </c>
    </row>
    <row r="19" s="1" customFormat="1" spans="1:36">
      <c r="A19" s="5"/>
      <c r="B19" s="5"/>
      <c r="C19" s="5"/>
      <c r="D19" s="5"/>
      <c r="E19" s="5"/>
      <c r="F19" s="6"/>
      <c r="G19" s="5"/>
      <c r="H19" s="7"/>
      <c r="I19" s="5"/>
      <c r="J19" s="5"/>
      <c r="K19" s="5"/>
      <c r="L19" s="5"/>
      <c r="M19" s="5"/>
      <c r="N19" s="5"/>
      <c r="O19" s="5"/>
      <c r="P19" s="5"/>
      <c r="Q19" s="5"/>
      <c r="R19" s="5"/>
      <c r="S19" s="7"/>
      <c r="T19" s="7"/>
      <c r="U19" s="5"/>
      <c r="V19" s="5"/>
      <c r="W19" s="5"/>
      <c r="X19" s="5"/>
      <c r="Y19" s="5"/>
      <c r="Z19" s="5"/>
      <c r="AA19" s="5"/>
      <c r="AB19" s="5"/>
      <c r="AC19" s="5"/>
      <c r="AD19" s="5"/>
      <c r="AE19" s="7"/>
      <c r="AF19" s="7"/>
      <c r="AG19" s="5"/>
      <c r="AH19" s="5"/>
      <c r="AI19" s="5"/>
      <c r="AJ19" s="238"/>
    </row>
    <row r="20" s="1" customFormat="1" spans="1:36">
      <c r="A20" s="5"/>
      <c r="B20" s="5"/>
      <c r="C20" s="5"/>
      <c r="D20" s="5"/>
      <c r="E20" s="5"/>
      <c r="F20" s="6"/>
      <c r="G20" s="5"/>
      <c r="H20" s="7"/>
      <c r="I20" s="5"/>
      <c r="J20" s="5"/>
      <c r="K20" s="5"/>
      <c r="L20" s="5"/>
      <c r="M20" s="5"/>
      <c r="N20" s="5"/>
      <c r="O20" s="5"/>
      <c r="P20" s="5"/>
      <c r="Q20" s="5"/>
      <c r="R20" s="5"/>
      <c r="S20" s="7"/>
      <c r="T20" s="7"/>
      <c r="U20" s="5"/>
      <c r="V20" s="5"/>
      <c r="W20" s="5"/>
      <c r="X20" s="5"/>
      <c r="Y20" s="5"/>
      <c r="Z20" s="5"/>
      <c r="AA20" s="5"/>
      <c r="AB20" s="5"/>
      <c r="AC20" s="5"/>
      <c r="AD20" s="5"/>
      <c r="AE20" s="7"/>
      <c r="AF20" s="7"/>
      <c r="AG20" s="5"/>
      <c r="AH20" s="5"/>
      <c r="AI20" s="5"/>
      <c r="AJ20" s="238"/>
    </row>
    <row r="21" s="1" customFormat="1" spans="1:36">
      <c r="A21" s="5"/>
      <c r="B21" s="5"/>
      <c r="C21" s="5"/>
      <c r="D21" s="5"/>
      <c r="E21" s="5"/>
      <c r="F21" s="6"/>
      <c r="G21" s="5"/>
      <c r="H21" s="7"/>
      <c r="I21" s="5"/>
      <c r="J21" s="5"/>
      <c r="K21" s="5"/>
      <c r="L21" s="5"/>
      <c r="M21" s="5"/>
      <c r="N21" s="5"/>
      <c r="O21" s="5"/>
      <c r="P21" s="5"/>
      <c r="Q21" s="5"/>
      <c r="R21" s="5"/>
      <c r="S21" s="7"/>
      <c r="T21" s="7"/>
      <c r="U21" s="5"/>
      <c r="V21" s="5"/>
      <c r="W21" s="5"/>
      <c r="X21" s="5"/>
      <c r="Y21" s="5"/>
      <c r="Z21" s="5"/>
      <c r="AA21" s="5"/>
      <c r="AB21" s="5"/>
      <c r="AC21" s="5"/>
      <c r="AD21" s="5"/>
      <c r="AE21" s="7"/>
      <c r="AF21" s="7"/>
      <c r="AG21" s="5"/>
      <c r="AH21" s="5"/>
      <c r="AI21" s="5"/>
      <c r="AJ21" s="238"/>
    </row>
    <row r="22" s="1" customFormat="1" spans="1:36">
      <c r="A22" s="5"/>
      <c r="B22" s="5"/>
      <c r="C22" s="5"/>
      <c r="D22" s="5"/>
      <c r="E22" s="5"/>
      <c r="F22" s="6"/>
      <c r="G22" s="5"/>
      <c r="H22" s="7"/>
      <c r="I22" s="5"/>
      <c r="J22" s="5"/>
      <c r="K22" s="5"/>
      <c r="L22" s="5"/>
      <c r="M22" s="5"/>
      <c r="N22" s="5"/>
      <c r="O22" s="5"/>
      <c r="P22" s="5"/>
      <c r="Q22" s="5"/>
      <c r="R22" s="5"/>
      <c r="S22" s="7"/>
      <c r="T22" s="7"/>
      <c r="U22" s="5"/>
      <c r="V22" s="5"/>
      <c r="W22" s="5"/>
      <c r="X22" s="5"/>
      <c r="Y22" s="5"/>
      <c r="Z22" s="5"/>
      <c r="AA22" s="5"/>
      <c r="AB22" s="5"/>
      <c r="AC22" s="5"/>
      <c r="AD22" s="5"/>
      <c r="AE22" s="7"/>
      <c r="AF22" s="7"/>
      <c r="AG22" s="5"/>
      <c r="AH22" s="5"/>
      <c r="AI22" s="5"/>
      <c r="AJ22" s="238"/>
    </row>
    <row r="23" s="1" customFormat="1" spans="1:36">
      <c r="A23" s="5"/>
      <c r="B23" s="5"/>
      <c r="C23" s="5"/>
      <c r="D23" s="5"/>
      <c r="E23" s="5"/>
      <c r="F23" s="6"/>
      <c r="G23" s="5"/>
      <c r="H23" s="7"/>
      <c r="I23" s="5"/>
      <c r="J23" s="5"/>
      <c r="K23" s="5"/>
      <c r="L23" s="5"/>
      <c r="M23" s="5"/>
      <c r="N23" s="5"/>
      <c r="O23" s="5"/>
      <c r="P23" s="5"/>
      <c r="Q23" s="5"/>
      <c r="R23" s="5"/>
      <c r="S23" s="7"/>
      <c r="T23" s="7"/>
      <c r="U23" s="5"/>
      <c r="V23" s="5"/>
      <c r="W23" s="5"/>
      <c r="X23" s="5"/>
      <c r="Y23" s="5"/>
      <c r="Z23" s="5"/>
      <c r="AA23" s="5"/>
      <c r="AB23" s="5"/>
      <c r="AC23" s="5"/>
      <c r="AD23" s="5"/>
      <c r="AE23" s="7"/>
      <c r="AF23" s="7"/>
      <c r="AG23" s="5"/>
      <c r="AH23" s="5"/>
      <c r="AI23" s="5"/>
      <c r="AJ23" s="238"/>
    </row>
    <row r="24" s="1" customFormat="1" spans="1:36">
      <c r="A24" s="5"/>
      <c r="B24" s="5"/>
      <c r="C24" s="5"/>
      <c r="D24" s="5"/>
      <c r="E24" s="5"/>
      <c r="F24" s="6"/>
      <c r="G24" s="5"/>
      <c r="H24" s="7"/>
      <c r="I24" s="5"/>
      <c r="J24" s="5"/>
      <c r="K24" s="5"/>
      <c r="L24" s="5"/>
      <c r="M24" s="5"/>
      <c r="N24" s="5"/>
      <c r="O24" s="5"/>
      <c r="P24" s="5"/>
      <c r="Q24" s="5"/>
      <c r="R24" s="5"/>
      <c r="S24" s="7"/>
      <c r="T24" s="7"/>
      <c r="U24" s="5"/>
      <c r="V24" s="5"/>
      <c r="W24" s="5"/>
      <c r="X24" s="5"/>
      <c r="Y24" s="5"/>
      <c r="Z24" s="5"/>
      <c r="AA24" s="5"/>
      <c r="AB24" s="5"/>
      <c r="AC24" s="5"/>
      <c r="AD24" s="5"/>
      <c r="AE24" s="7"/>
      <c r="AF24" s="7"/>
      <c r="AG24" s="5"/>
      <c r="AH24" s="5"/>
      <c r="AI24" s="5"/>
      <c r="AJ24" s="238"/>
    </row>
    <row r="25" s="1" customFormat="1" spans="1:36">
      <c r="A25" s="5"/>
      <c r="B25" s="5"/>
      <c r="C25" s="5"/>
      <c r="D25" s="5"/>
      <c r="E25" s="5"/>
      <c r="F25" s="6"/>
      <c r="G25" s="5"/>
      <c r="H25" s="7"/>
      <c r="I25" s="5"/>
      <c r="J25" s="5"/>
      <c r="K25" s="5"/>
      <c r="L25" s="5"/>
      <c r="M25" s="5"/>
      <c r="N25" s="5"/>
      <c r="O25" s="5"/>
      <c r="P25" s="5"/>
      <c r="Q25" s="5"/>
      <c r="R25" s="5"/>
      <c r="S25" s="7"/>
      <c r="T25" s="7"/>
      <c r="U25" s="5"/>
      <c r="V25" s="5"/>
      <c r="W25" s="5"/>
      <c r="X25" s="5"/>
      <c r="Y25" s="5"/>
      <c r="Z25" s="5"/>
      <c r="AA25" s="5"/>
      <c r="AB25" s="5"/>
      <c r="AC25" s="5"/>
      <c r="AD25" s="5"/>
      <c r="AE25" s="7"/>
      <c r="AF25" s="7"/>
      <c r="AG25" s="5"/>
      <c r="AH25" s="5"/>
      <c r="AI25" s="5"/>
      <c r="AJ25" s="238"/>
    </row>
    <row r="26" s="1" customFormat="1" spans="1:36">
      <c r="A26" s="5"/>
      <c r="B26" s="5"/>
      <c r="C26" s="5"/>
      <c r="D26" s="5"/>
      <c r="E26" s="5"/>
      <c r="F26" s="6"/>
      <c r="G26" s="5"/>
      <c r="H26" s="7"/>
      <c r="I26" s="5"/>
      <c r="J26" s="5"/>
      <c r="K26" s="5"/>
      <c r="L26" s="5"/>
      <c r="M26" s="5"/>
      <c r="N26" s="5"/>
      <c r="O26" s="5"/>
      <c r="P26" s="5"/>
      <c r="Q26" s="5"/>
      <c r="R26" s="5"/>
      <c r="S26" s="7"/>
      <c r="T26" s="7"/>
      <c r="U26" s="5"/>
      <c r="V26" s="5"/>
      <c r="W26" s="5"/>
      <c r="X26" s="5"/>
      <c r="Y26" s="5"/>
      <c r="Z26" s="5"/>
      <c r="AA26" s="5"/>
      <c r="AB26" s="5"/>
      <c r="AC26" s="5"/>
      <c r="AD26" s="5"/>
      <c r="AE26" s="7"/>
      <c r="AF26" s="7"/>
      <c r="AG26" s="5"/>
      <c r="AH26" s="5"/>
      <c r="AI26" s="5"/>
      <c r="AJ26" s="238"/>
    </row>
    <row r="27" s="1" customFormat="1" spans="1:36">
      <c r="A27" s="5"/>
      <c r="B27" s="5"/>
      <c r="C27" s="5"/>
      <c r="D27" s="5"/>
      <c r="E27" s="5"/>
      <c r="F27" s="6"/>
      <c r="G27" s="5"/>
      <c r="H27" s="7" t="s">
        <v>906</v>
      </c>
      <c r="I27" s="5"/>
      <c r="J27" s="5"/>
      <c r="K27" s="5"/>
      <c r="L27" s="5"/>
      <c r="M27" s="5"/>
      <c r="N27" s="5"/>
      <c r="O27" s="5"/>
      <c r="P27" s="5"/>
      <c r="Q27" s="5"/>
      <c r="R27" s="5"/>
      <c r="S27" s="7"/>
      <c r="T27" s="7"/>
      <c r="U27" s="5"/>
      <c r="V27" s="5"/>
      <c r="W27" s="5"/>
      <c r="X27" s="5"/>
      <c r="Y27" s="5"/>
      <c r="Z27" s="5"/>
      <c r="AA27" s="5"/>
      <c r="AB27" s="5"/>
      <c r="AC27" s="5"/>
      <c r="AD27" s="5"/>
      <c r="AE27" s="7"/>
      <c r="AF27" s="7"/>
      <c r="AG27" s="5"/>
      <c r="AH27" s="5"/>
      <c r="AI27" s="5"/>
      <c r="AJ27" s="238"/>
    </row>
    <row r="28" s="1" customFormat="1"/>
    <row r="29" s="1" customFormat="1"/>
    <row r="30" s="1" customFormat="1"/>
    <row r="31" s="1" customFormat="1"/>
    <row r="32"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1048355" s="242" customFormat="1"/>
    <row r="1048356" s="242" customFormat="1"/>
    <row r="1048357" s="242" customFormat="1"/>
    <row r="1048358" s="242" customFormat="1"/>
    <row r="1048359" s="242" customFormat="1"/>
    <row r="1048360" s="242" customFormat="1"/>
    <row r="1048361" s="242" customFormat="1"/>
    <row r="1048362" s="242" customFormat="1"/>
    <row r="1048363" s="242" customFormat="1"/>
    <row r="1048364" s="242" customFormat="1"/>
    <row r="1048365" s="242" customFormat="1"/>
    <row r="1048366" s="242" customFormat="1"/>
    <row r="1048367" s="242" customFormat="1"/>
    <row r="1048368" s="242" customFormat="1"/>
    <row r="1048369" s="242" customFormat="1"/>
    <row r="1048370" s="242" customFormat="1"/>
    <row r="1048371" s="242" customFormat="1"/>
    <row r="1048372" s="242" customFormat="1"/>
    <row r="1048373" s="242" customFormat="1"/>
    <row r="1048374" s="242" customFormat="1"/>
    <row r="1048375" s="242" customFormat="1"/>
    <row r="1048376" s="242" customFormat="1"/>
    <row r="1048377" s="242" customFormat="1"/>
    <row r="1048378" s="242" customFormat="1"/>
    <row r="1048379" s="242" customFormat="1"/>
    <row r="1048380" s="242" customFormat="1"/>
    <row r="1048381" s="242" customFormat="1"/>
    <row r="1048382" s="242" customFormat="1"/>
    <row r="1048383" s="242" customFormat="1"/>
    <row r="1048384" s="242" customFormat="1"/>
    <row r="1048385" s="242" customFormat="1"/>
    <row r="1048386" s="242" customFormat="1"/>
    <row r="1048387" s="242" customFormat="1"/>
    <row r="1048388" s="242" customFormat="1"/>
    <row r="1048389" s="242" customFormat="1"/>
    <row r="1048390" s="242" customFormat="1"/>
    <row r="1048391" s="242" customFormat="1"/>
    <row r="1048392" s="242" customFormat="1"/>
    <row r="1048393" s="242" customFormat="1"/>
    <row r="1048394" s="242" customFormat="1"/>
    <row r="1048395" s="242" customFormat="1"/>
    <row r="1048396" s="242" customFormat="1"/>
    <row r="1048397" s="242" customFormat="1"/>
    <row r="1048398" s="242" customFormat="1"/>
    <row r="1048399" s="242" customFormat="1"/>
    <row r="1048400" s="242" customFormat="1"/>
    <row r="1048401" s="242" customFormat="1"/>
    <row r="1048402" s="242" customFormat="1"/>
    <row r="1048403" s="242" customFormat="1"/>
    <row r="1048404" s="242" customFormat="1"/>
    <row r="1048405" s="242" customFormat="1"/>
    <row r="1048406" s="242" customFormat="1"/>
    <row r="1048407" s="242" customFormat="1"/>
    <row r="1048408" s="242" customFormat="1"/>
    <row r="1048409" s="242" customFormat="1"/>
    <row r="1048410" s="242" customFormat="1"/>
    <row r="1048411" s="242" customFormat="1"/>
    <row r="1048412" s="242" customFormat="1"/>
    <row r="1048413" s="242" customFormat="1"/>
    <row r="1048414" s="242" customFormat="1"/>
    <row r="1048415" s="242" customFormat="1"/>
    <row r="1048416" s="242" customFormat="1"/>
    <row r="1048417" s="242" customFormat="1"/>
    <row r="1048418" s="242" customFormat="1"/>
    <row r="1048419" s="242" customFormat="1"/>
    <row r="1048420" s="242" customFormat="1"/>
    <row r="1048421" s="242" customFormat="1"/>
    <row r="1048422" s="242" customFormat="1"/>
    <row r="1048423" s="242" customFormat="1"/>
    <row r="1048424" s="242" customFormat="1"/>
    <row r="1048425" s="242" customFormat="1"/>
    <row r="1048426" s="242" customFormat="1"/>
    <row r="1048427" s="242" customFormat="1"/>
    <row r="1048428" s="242" customFormat="1"/>
    <row r="1048429" s="242" customFormat="1"/>
    <row r="1048430" s="242" customFormat="1"/>
    <row r="1048431" s="242" customFormat="1"/>
    <row r="1048432" s="242" customFormat="1"/>
    <row r="1048433" s="242" customFormat="1"/>
    <row r="1048434" s="242" customFormat="1"/>
    <row r="1048435" s="242" customFormat="1"/>
    <row r="1048436" s="242" customFormat="1"/>
    <row r="1048437" s="242" customFormat="1"/>
    <row r="1048438" s="242" customFormat="1"/>
    <row r="1048439" s="242" customFormat="1"/>
    <row r="1048440" s="242" customFormat="1"/>
    <row r="1048441" s="242" customFormat="1"/>
    <row r="1048442" s="242" customFormat="1"/>
    <row r="1048443" s="242" customFormat="1"/>
    <row r="1048444" s="242" customFormat="1"/>
    <row r="1048445" s="242" customFormat="1"/>
    <row r="1048446" s="242" customFormat="1"/>
    <row r="1048447" s="242" customFormat="1"/>
    <row r="1048448" s="242" customFormat="1"/>
    <row r="1048449" s="242" customFormat="1"/>
    <row r="1048450" s="242" customFormat="1"/>
    <row r="1048451" s="242" customFormat="1"/>
    <row r="1048452" s="242" customFormat="1"/>
    <row r="1048453" s="242" customFormat="1"/>
    <row r="1048454" s="242" customFormat="1"/>
    <row r="1048455" s="242" customFormat="1"/>
    <row r="1048456" s="242" customFormat="1"/>
    <row r="1048457" s="242" customFormat="1"/>
    <row r="1048458" s="242" customFormat="1"/>
    <row r="1048459" s="242" customFormat="1"/>
    <row r="1048460" s="242" customFormat="1"/>
    <row r="1048461" s="242" customFormat="1"/>
    <row r="1048462" s="242" customFormat="1"/>
    <row r="1048463" s="242" customFormat="1"/>
    <row r="1048464" s="242" customFormat="1"/>
    <row r="1048465" s="242" customFormat="1"/>
    <row r="1048466" s="242" customFormat="1"/>
    <row r="1048467" s="242" customFormat="1"/>
    <row r="1048468" s="242" customFormat="1"/>
    <row r="1048469" s="242" customFormat="1"/>
    <row r="1048470" s="242" customFormat="1"/>
    <row r="1048471" s="242" customFormat="1"/>
    <row r="1048472" s="242" customFormat="1"/>
    <row r="1048473" s="242" customFormat="1"/>
    <row r="1048474" s="242" customFormat="1"/>
    <row r="1048475" s="242" customFormat="1"/>
    <row r="1048476" s="242" customFormat="1"/>
    <row r="1048477" s="242" customFormat="1"/>
    <row r="1048478" s="242" customFormat="1"/>
    <row r="1048479" s="242" customFormat="1"/>
    <row r="1048480" s="242" customFormat="1"/>
    <row r="1048481" s="242" customFormat="1"/>
    <row r="1048482" s="242" customFormat="1"/>
    <row r="1048483" s="242" customFormat="1"/>
    <row r="1048484" s="242" customFormat="1"/>
    <row r="1048485" s="242" customFormat="1"/>
    <row r="1048486" s="242" customFormat="1"/>
    <row r="1048487" s="242" customFormat="1"/>
    <row r="1048488" s="242" customFormat="1"/>
    <row r="1048489" s="242" customFormat="1"/>
    <row r="1048490" s="242" customFormat="1"/>
    <row r="1048491" s="242" customFormat="1"/>
    <row r="1048492" s="242" customFormat="1"/>
    <row r="1048493" s="242" customFormat="1"/>
    <row r="1048494" s="242" customFormat="1"/>
    <row r="1048495" s="242" customFormat="1"/>
    <row r="1048496" s="242" customFormat="1"/>
    <row r="1048497" s="242" customFormat="1"/>
    <row r="1048498" s="242" customFormat="1"/>
    <row r="1048499" s="242" customFormat="1"/>
    <row r="1048500" s="242" customFormat="1"/>
    <row r="1048501" s="242" customFormat="1"/>
    <row r="1048502" s="242" customFormat="1"/>
    <row r="1048503" s="242" customFormat="1"/>
    <row r="1048504" s="242" customFormat="1"/>
    <row r="1048505" s="242" customFormat="1"/>
    <row r="1048506" s="242" customFormat="1"/>
    <row r="1048507" s="242" customFormat="1"/>
    <row r="1048508" s="242" customFormat="1"/>
    <row r="1048509" s="242" customFormat="1"/>
    <row r="1048510" s="242" customFormat="1"/>
    <row r="1048511" s="242" customFormat="1"/>
    <row r="1048512" s="242" customFormat="1"/>
    <row r="1048513" s="242" customFormat="1"/>
    <row r="1048514" s="242" customFormat="1"/>
    <row r="1048515" s="242" customFormat="1"/>
    <row r="1048516" s="242" customFormat="1"/>
    <row r="1048517" s="242" customFormat="1"/>
    <row r="1048518" s="242" customFormat="1"/>
    <row r="1048519" s="242" customFormat="1"/>
    <row r="1048520" s="242" customFormat="1"/>
    <row r="1048521" s="242" customFormat="1"/>
    <row r="1048522" s="242" customFormat="1"/>
    <row r="1048523" s="242" customFormat="1"/>
    <row r="1048524" s="242" customFormat="1"/>
    <row r="1048525" s="242" customFormat="1"/>
    <row r="1048526" s="242" customFormat="1"/>
    <row r="1048527" s="242" customFormat="1"/>
    <row r="1048528" s="242" customFormat="1"/>
    <row r="1048529" s="242" customFormat="1"/>
    <row r="1048530" s="242" customFormat="1"/>
    <row r="1048531" s="242" customFormat="1"/>
    <row r="1048532" s="242" customFormat="1"/>
    <row r="1048533" s="242" customFormat="1"/>
    <row r="1048534" s="242" customFormat="1"/>
    <row r="1048535" s="242" customFormat="1"/>
    <row r="1048536" s="242" customFormat="1"/>
    <row r="1048537" s="242" customFormat="1"/>
    <row r="1048538" s="242" customFormat="1"/>
    <row r="1048539" s="242" customFormat="1"/>
    <row r="1048540" s="242" customFormat="1"/>
    <row r="1048541" s="242" customFormat="1"/>
    <row r="1048542" s="242" customFormat="1"/>
    <row r="1048543" s="242" customFormat="1"/>
    <row r="1048544" s="242" customFormat="1"/>
    <row r="1048545" s="242" customFormat="1"/>
    <row r="1048546" s="242" customFormat="1"/>
    <row r="1048547" s="242" customFormat="1"/>
    <row r="1048548" s="242" customFormat="1"/>
    <row r="1048549" s="242" customFormat="1"/>
    <row r="1048550" s="242" customFormat="1"/>
    <row r="1048551" s="242" customFormat="1"/>
    <row r="1048552" s="242" customFormat="1"/>
    <row r="1048553" s="242" customFormat="1"/>
    <row r="1048554" s="242" customFormat="1"/>
    <row r="1048555" s="242" customFormat="1"/>
    <row r="1048556" s="242" customFormat="1"/>
    <row r="1048557" s="242" customFormat="1"/>
    <row r="1048558" s="242" customFormat="1"/>
    <row r="1048559" s="242" customFormat="1"/>
    <row r="1048560" s="242" customFormat="1"/>
    <row r="1048561" s="242" customFormat="1"/>
    <row r="1048562" s="242" customFormat="1"/>
    <row r="1048563" s="242" customFormat="1"/>
    <row r="1048564" s="242" customFormat="1"/>
    <row r="1048565" s="242" customFormat="1"/>
    <row r="1048566" s="242" customFormat="1"/>
    <row r="1048567" s="242" customFormat="1"/>
    <row r="1048568" s="242" customFormat="1"/>
    <row r="1048569" s="242" customFormat="1"/>
    <row r="1048570" s="242" customFormat="1"/>
    <row r="1048571" s="242" customFormat="1"/>
    <row r="1048572" s="242" customFormat="1"/>
    <row r="1048573" s="242" customFormat="1"/>
    <row r="1048574" s="242" customFormat="1"/>
    <row r="1048575" s="242" customFormat="1"/>
    <row r="1048576" s="242" customFormat="1"/>
  </sheetData>
  <mergeCells count="21">
    <mergeCell ref="A1:AJ1"/>
    <mergeCell ref="I2:P2"/>
    <mergeCell ref="U2:AB2"/>
    <mergeCell ref="AC2:AD2"/>
    <mergeCell ref="A2:A3"/>
    <mergeCell ref="B2:B3"/>
    <mergeCell ref="C2:C3"/>
    <mergeCell ref="D2:D3"/>
    <mergeCell ref="E2:E3"/>
    <mergeCell ref="F2:F3"/>
    <mergeCell ref="G2:G3"/>
    <mergeCell ref="H2:H3"/>
    <mergeCell ref="R2:R3"/>
    <mergeCell ref="S2:S3"/>
    <mergeCell ref="T2:T3"/>
    <mergeCell ref="AE2:AE3"/>
    <mergeCell ref="AF2:AF3"/>
    <mergeCell ref="AG2:AG3"/>
    <mergeCell ref="AH2:AH3"/>
    <mergeCell ref="AI2:AI3"/>
    <mergeCell ref="AJ2:AJ3"/>
  </mergeCells>
  <conditionalFormatting sqref="H9 J9:P9">
    <cfRule type="duplicateValues" dxfId="0" priority="3"/>
  </conditionalFormatting>
  <conditionalFormatting sqref="H11 J11:P11">
    <cfRule type="duplicateValues" dxfId="0" priority="2"/>
  </conditionalFormatting>
  <conditionalFormatting sqref="H14:J14 L14:P14">
    <cfRule type="duplicateValues" dxfId="0" priority="1"/>
  </conditionalFormatting>
  <pageMargins left="0.751388888888889" right="0.751388888888889" top="1" bottom="1" header="0.5" footer="0.5"/>
  <pageSetup paperSize="8" scale="85" fitToHeight="0" orientation="landscape" horizontalDpi="600"/>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K1048576"/>
  <sheetViews>
    <sheetView view="pageBreakPreview" zoomScaleNormal="100" zoomScaleSheetLayoutView="100" workbookViewId="0">
      <pane xSplit="8" ySplit="4" topLeftCell="M5" activePane="bottomRight" state="frozen"/>
      <selection/>
      <selection pane="topRight"/>
      <selection pane="bottomLeft"/>
      <selection pane="bottomRight" activeCell="U7" sqref="U7"/>
    </sheetView>
  </sheetViews>
  <sheetFormatPr defaultColWidth="9" defaultRowHeight="13.5"/>
  <cols>
    <col min="1" max="1" width="4" style="1" customWidth="1"/>
    <col min="2" max="2" width="10.7833333333333" style="1" customWidth="1"/>
    <col min="3" max="3" width="7.88333333333333" style="1" customWidth="1"/>
    <col min="4" max="4" width="5.78333333333333" style="5" customWidth="1"/>
    <col min="5" max="5" width="19" style="5" customWidth="1"/>
    <col min="6" max="6" width="9.88333333333333" style="1" customWidth="1"/>
    <col min="7" max="7" width="5.75" style="6" customWidth="1"/>
    <col min="8" max="8" width="13.8833333333333" style="238" customWidth="1"/>
    <col min="9" max="9" width="38.575" style="7" customWidth="1"/>
    <col min="10" max="17" width="7.75" style="5" customWidth="1"/>
    <col min="18" max="20" width="10.5833333333333" style="5" customWidth="1"/>
    <col min="21" max="21" width="14.0833333333333" style="5" customWidth="1"/>
    <col min="22" max="28" width="8.40833333333333" style="5" customWidth="1"/>
    <col min="29" max="29" width="41.1333333333333" style="7" customWidth="1"/>
    <col min="30" max="30" width="41.5" style="7" customWidth="1"/>
    <col min="31" max="32" width="9" style="5" customWidth="1"/>
    <col min="33" max="33" width="9" style="8" customWidth="1"/>
    <col min="34" max="36" width="9" style="5" customWidth="1"/>
    <col min="37" max="37" width="9" style="9" customWidth="1"/>
    <col min="38" max="16376" width="9" style="1"/>
  </cols>
  <sheetData>
    <row r="1" s="1" customFormat="1" ht="25.5" spans="1:37">
      <c r="A1" s="10" t="s">
        <v>1213</v>
      </c>
      <c r="B1" s="10"/>
      <c r="C1" s="10"/>
      <c r="D1" s="10"/>
      <c r="E1" s="10"/>
      <c r="F1" s="10"/>
      <c r="G1" s="10"/>
      <c r="H1" s="11"/>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row>
    <row r="2" s="1" customFormat="1" spans="1:37">
      <c r="A2" s="12" t="s">
        <v>1</v>
      </c>
      <c r="B2" s="13" t="s">
        <v>1047</v>
      </c>
      <c r="C2" s="14" t="s">
        <v>1048</v>
      </c>
      <c r="D2" s="15" t="s">
        <v>3</v>
      </c>
      <c r="E2" s="15" t="s">
        <v>4</v>
      </c>
      <c r="F2" s="15" t="s">
        <v>1049</v>
      </c>
      <c r="G2" s="16" t="s">
        <v>1050</v>
      </c>
      <c r="H2" s="15" t="s">
        <v>7</v>
      </c>
      <c r="I2" s="15" t="s">
        <v>1051</v>
      </c>
      <c r="J2" s="29" t="s">
        <v>3</v>
      </c>
      <c r="K2" s="29"/>
      <c r="L2" s="29"/>
      <c r="M2" s="29"/>
      <c r="N2" s="29"/>
      <c r="O2" s="29"/>
      <c r="P2" s="29"/>
      <c r="Q2" s="29"/>
      <c r="R2" s="30" t="s">
        <v>1052</v>
      </c>
      <c r="S2" s="30" t="s">
        <v>1053</v>
      </c>
      <c r="T2" s="30" t="s">
        <v>1054</v>
      </c>
      <c r="U2" s="38" t="s">
        <v>1055</v>
      </c>
      <c r="V2" s="39"/>
      <c r="W2" s="39"/>
      <c r="X2" s="39"/>
      <c r="Y2" s="39"/>
      <c r="Z2" s="39"/>
      <c r="AA2" s="39"/>
      <c r="AB2" s="46"/>
      <c r="AC2" s="15" t="s">
        <v>1056</v>
      </c>
      <c r="AD2" s="15" t="s">
        <v>1057</v>
      </c>
      <c r="AE2" s="15" t="s">
        <v>13</v>
      </c>
      <c r="AF2" s="15" t="s">
        <v>14</v>
      </c>
      <c r="AG2" s="15" t="s">
        <v>15</v>
      </c>
      <c r="AH2" s="15" t="s">
        <v>16</v>
      </c>
      <c r="AI2" s="16" t="s">
        <v>17</v>
      </c>
      <c r="AJ2" s="15" t="s">
        <v>18</v>
      </c>
      <c r="AK2" s="16" t="s">
        <v>1058</v>
      </c>
    </row>
    <row r="3" s="1" customFormat="1" spans="1:37">
      <c r="A3" s="12"/>
      <c r="B3" s="13"/>
      <c r="C3" s="17"/>
      <c r="D3" s="15"/>
      <c r="E3" s="15"/>
      <c r="F3" s="15"/>
      <c r="G3" s="16"/>
      <c r="H3" s="15"/>
      <c r="I3" s="15"/>
      <c r="J3" s="30" t="s">
        <v>915</v>
      </c>
      <c r="K3" s="30" t="s">
        <v>983</v>
      </c>
      <c r="L3" s="30" t="s">
        <v>1007</v>
      </c>
      <c r="M3" s="30" t="s">
        <v>954</v>
      </c>
      <c r="N3" s="30" t="s">
        <v>964</v>
      </c>
      <c r="O3" s="30" t="s">
        <v>997</v>
      </c>
      <c r="P3" s="30" t="s">
        <v>1063</v>
      </c>
      <c r="Q3" s="30" t="s">
        <v>981</v>
      </c>
      <c r="R3" s="40"/>
      <c r="S3" s="40"/>
      <c r="T3" s="40"/>
      <c r="U3" s="41" t="s">
        <v>1064</v>
      </c>
      <c r="V3" s="30" t="s">
        <v>1065</v>
      </c>
      <c r="W3" s="30" t="s">
        <v>1066</v>
      </c>
      <c r="X3" s="42" t="s">
        <v>1067</v>
      </c>
      <c r="Y3" s="42" t="s">
        <v>1068</v>
      </c>
      <c r="Z3" s="42" t="s">
        <v>1069</v>
      </c>
      <c r="AA3" s="42" t="s">
        <v>1070</v>
      </c>
      <c r="AB3" s="48" t="s">
        <v>1071</v>
      </c>
      <c r="AC3" s="15"/>
      <c r="AD3" s="15"/>
      <c r="AE3" s="15"/>
      <c r="AF3" s="15"/>
      <c r="AG3" s="15"/>
      <c r="AH3" s="15"/>
      <c r="AI3" s="16"/>
      <c r="AJ3" s="15"/>
      <c r="AK3" s="16"/>
    </row>
    <row r="4" s="1" customFormat="1" spans="1:37">
      <c r="A4" s="239"/>
      <c r="B4" s="14"/>
      <c r="C4" s="17"/>
      <c r="D4" s="240"/>
      <c r="E4" s="240"/>
      <c r="F4" s="240"/>
      <c r="G4" s="41"/>
      <c r="H4" s="240"/>
      <c r="I4" s="240"/>
      <c r="J4" s="40"/>
      <c r="K4" s="31"/>
      <c r="L4" s="31"/>
      <c r="M4" s="31"/>
      <c r="N4" s="31"/>
      <c r="O4" s="31"/>
      <c r="P4" s="31"/>
      <c r="Q4" s="31"/>
      <c r="R4" s="31"/>
      <c r="S4" s="31"/>
      <c r="T4" s="31"/>
      <c r="U4" s="43"/>
      <c r="V4" s="31"/>
      <c r="W4" s="31"/>
      <c r="X4" s="42"/>
      <c r="Y4" s="42"/>
      <c r="Z4" s="42"/>
      <c r="AA4" s="42"/>
      <c r="AB4" s="49"/>
      <c r="AC4" s="15"/>
      <c r="AD4" s="15"/>
      <c r="AE4" s="15"/>
      <c r="AF4" s="15"/>
      <c r="AG4" s="15"/>
      <c r="AH4" s="15"/>
      <c r="AI4" s="16"/>
      <c r="AJ4" s="15"/>
      <c r="AK4" s="16"/>
    </row>
    <row r="5" s="1" customFormat="1" ht="35" customHeight="1" spans="1:37">
      <c r="A5" s="12" t="s">
        <v>31</v>
      </c>
      <c r="B5" s="12"/>
      <c r="C5" s="12"/>
      <c r="D5" s="12"/>
      <c r="E5" s="12"/>
      <c r="F5" s="12"/>
      <c r="G5" s="12"/>
      <c r="H5" s="12"/>
      <c r="I5" s="12"/>
      <c r="J5" s="12">
        <f>SUM(J6:J42)</f>
        <v>24</v>
      </c>
      <c r="K5" s="12">
        <f t="shared" ref="K5:AB5" si="0">SUM(K6:K42)</f>
        <v>1</v>
      </c>
      <c r="L5" s="12">
        <f t="shared" si="0"/>
        <v>11</v>
      </c>
      <c r="M5" s="12">
        <f t="shared" si="0"/>
        <v>0</v>
      </c>
      <c r="N5" s="12">
        <f t="shared" si="0"/>
        <v>1</v>
      </c>
      <c r="O5" s="12">
        <f t="shared" si="0"/>
        <v>0</v>
      </c>
      <c r="P5" s="12">
        <f t="shared" si="0"/>
        <v>0</v>
      </c>
      <c r="Q5" s="12">
        <f t="shared" si="0"/>
        <v>0</v>
      </c>
      <c r="R5" s="12"/>
      <c r="S5" s="12">
        <f t="shared" si="0"/>
        <v>0</v>
      </c>
      <c r="T5" s="12">
        <f t="shared" si="0"/>
        <v>0</v>
      </c>
      <c r="U5" s="12">
        <f t="shared" si="0"/>
        <v>21866.54</v>
      </c>
      <c r="V5" s="12">
        <f t="shared" si="0"/>
        <v>0</v>
      </c>
      <c r="W5" s="12">
        <f t="shared" si="0"/>
        <v>0</v>
      </c>
      <c r="X5" s="12">
        <f t="shared" si="0"/>
        <v>0</v>
      </c>
      <c r="Y5" s="12">
        <f t="shared" si="0"/>
        <v>0</v>
      </c>
      <c r="Z5" s="12">
        <f t="shared" si="0"/>
        <v>0</v>
      </c>
      <c r="AA5" s="12">
        <f t="shared" si="0"/>
        <v>0</v>
      </c>
      <c r="AB5" s="12">
        <f t="shared" si="0"/>
        <v>0</v>
      </c>
      <c r="AC5" s="15"/>
      <c r="AD5" s="15"/>
      <c r="AE5" s="15"/>
      <c r="AF5" s="15"/>
      <c r="AG5" s="15"/>
      <c r="AH5" s="15"/>
      <c r="AI5" s="16"/>
      <c r="AJ5" s="15"/>
      <c r="AK5" s="16"/>
    </row>
    <row r="6" s="1" customFormat="1" ht="115" customHeight="1" spans="1:37">
      <c r="A6" s="20">
        <v>1</v>
      </c>
      <c r="B6" s="20" t="s">
        <v>109</v>
      </c>
      <c r="C6" s="20">
        <v>2022</v>
      </c>
      <c r="D6" s="21" t="s">
        <v>98</v>
      </c>
      <c r="E6" s="21" t="s">
        <v>110</v>
      </c>
      <c r="F6" s="21" t="s">
        <v>45</v>
      </c>
      <c r="G6" s="22">
        <v>2022</v>
      </c>
      <c r="H6" s="21" t="s">
        <v>111</v>
      </c>
      <c r="I6" s="33" t="s">
        <v>112</v>
      </c>
      <c r="J6" s="22">
        <v>1</v>
      </c>
      <c r="K6" s="21"/>
      <c r="L6" s="21"/>
      <c r="M6" s="21"/>
      <c r="N6" s="21"/>
      <c r="O6" s="21"/>
      <c r="P6" s="21"/>
      <c r="Q6" s="21"/>
      <c r="R6" s="22">
        <v>1146</v>
      </c>
      <c r="S6" s="22" t="s">
        <v>115</v>
      </c>
      <c r="T6" s="22" t="s">
        <v>1077</v>
      </c>
      <c r="U6" s="50">
        <v>200</v>
      </c>
      <c r="V6" s="50">
        <v>0</v>
      </c>
      <c r="W6" s="50">
        <v>0</v>
      </c>
      <c r="X6" s="50">
        <v>0</v>
      </c>
      <c r="Y6" s="50">
        <v>0</v>
      </c>
      <c r="Z6" s="50">
        <v>0</v>
      </c>
      <c r="AA6" s="50">
        <v>0</v>
      </c>
      <c r="AB6" s="50"/>
      <c r="AC6" s="33" t="s">
        <v>113</v>
      </c>
      <c r="AD6" s="33" t="s">
        <v>114</v>
      </c>
      <c r="AE6" s="21" t="s">
        <v>115</v>
      </c>
      <c r="AF6" s="21" t="s">
        <v>1077</v>
      </c>
      <c r="AG6" s="21" t="s">
        <v>80</v>
      </c>
      <c r="AH6" s="21" t="s">
        <v>81</v>
      </c>
      <c r="AI6" s="21" t="s">
        <v>82</v>
      </c>
      <c r="AJ6" s="21" t="s">
        <v>55</v>
      </c>
      <c r="AK6" s="133" t="s">
        <v>1078</v>
      </c>
    </row>
    <row r="7" s="1" customFormat="1" ht="151" customHeight="1" spans="1:37">
      <c r="A7" s="20">
        <v>2</v>
      </c>
      <c r="B7" s="20" t="s">
        <v>156</v>
      </c>
      <c r="C7" s="20">
        <v>2022</v>
      </c>
      <c r="D7" s="21" t="s">
        <v>125</v>
      </c>
      <c r="E7" s="21" t="s">
        <v>1649</v>
      </c>
      <c r="F7" s="21" t="s">
        <v>45</v>
      </c>
      <c r="G7" s="22">
        <v>2022</v>
      </c>
      <c r="H7" s="21" t="s">
        <v>158</v>
      </c>
      <c r="I7" s="33" t="s">
        <v>159</v>
      </c>
      <c r="J7" s="22">
        <v>1</v>
      </c>
      <c r="K7" s="21"/>
      <c r="L7" s="21"/>
      <c r="M7" s="21"/>
      <c r="N7" s="21"/>
      <c r="O7" s="21"/>
      <c r="P7" s="21"/>
      <c r="Q7" s="21"/>
      <c r="R7" s="22">
        <v>2142</v>
      </c>
      <c r="S7" s="22" t="s">
        <v>115</v>
      </c>
      <c r="T7" s="22" t="s">
        <v>1077</v>
      </c>
      <c r="U7" s="50">
        <v>480</v>
      </c>
      <c r="V7" s="50">
        <v>0</v>
      </c>
      <c r="W7" s="50">
        <v>0</v>
      </c>
      <c r="X7" s="50">
        <v>0</v>
      </c>
      <c r="Y7" s="50">
        <v>0</v>
      </c>
      <c r="Z7" s="50">
        <v>0</v>
      </c>
      <c r="AA7" s="50">
        <v>0</v>
      </c>
      <c r="AB7" s="50"/>
      <c r="AC7" s="33" t="s">
        <v>160</v>
      </c>
      <c r="AD7" s="51" t="s">
        <v>161</v>
      </c>
      <c r="AE7" s="21" t="s">
        <v>115</v>
      </c>
      <c r="AF7" s="21" t="s">
        <v>1077</v>
      </c>
      <c r="AG7" s="21" t="s">
        <v>80</v>
      </c>
      <c r="AH7" s="21" t="s">
        <v>81</v>
      </c>
      <c r="AI7" s="21" t="s">
        <v>82</v>
      </c>
      <c r="AJ7" s="21" t="s">
        <v>55</v>
      </c>
      <c r="AK7" s="133" t="s">
        <v>1078</v>
      </c>
    </row>
    <row r="8" s="1" customFormat="1" ht="132" customHeight="1" spans="1:37">
      <c r="A8" s="20">
        <v>3</v>
      </c>
      <c r="B8" s="20" t="s">
        <v>162</v>
      </c>
      <c r="C8" s="20">
        <v>2022</v>
      </c>
      <c r="D8" s="21" t="s">
        <v>125</v>
      </c>
      <c r="E8" s="21" t="s">
        <v>1614</v>
      </c>
      <c r="F8" s="21" t="s">
        <v>45</v>
      </c>
      <c r="G8" s="22">
        <v>2022</v>
      </c>
      <c r="H8" s="21" t="s">
        <v>164</v>
      </c>
      <c r="I8" s="33" t="s">
        <v>1650</v>
      </c>
      <c r="J8" s="22">
        <v>1</v>
      </c>
      <c r="K8" s="21"/>
      <c r="L8" s="21"/>
      <c r="M8" s="21"/>
      <c r="N8" s="21"/>
      <c r="O8" s="21"/>
      <c r="P8" s="21"/>
      <c r="Q8" s="21"/>
      <c r="R8" s="22">
        <v>3371</v>
      </c>
      <c r="S8" s="22" t="s">
        <v>168</v>
      </c>
      <c r="T8" s="22" t="s">
        <v>1269</v>
      </c>
      <c r="U8" s="50">
        <v>250</v>
      </c>
      <c r="V8" s="50">
        <v>0</v>
      </c>
      <c r="W8" s="50">
        <v>0</v>
      </c>
      <c r="X8" s="50">
        <v>0</v>
      </c>
      <c r="Y8" s="50">
        <v>0</v>
      </c>
      <c r="Z8" s="50">
        <v>0</v>
      </c>
      <c r="AA8" s="50">
        <v>0</v>
      </c>
      <c r="AB8" s="50"/>
      <c r="AC8" s="33" t="s">
        <v>166</v>
      </c>
      <c r="AD8" s="33" t="s">
        <v>167</v>
      </c>
      <c r="AE8" s="21" t="s">
        <v>168</v>
      </c>
      <c r="AF8" s="21" t="s">
        <v>1269</v>
      </c>
      <c r="AG8" s="21" t="s">
        <v>80</v>
      </c>
      <c r="AH8" s="21" t="s">
        <v>81</v>
      </c>
      <c r="AI8" s="21" t="s">
        <v>82</v>
      </c>
      <c r="AJ8" s="21" t="s">
        <v>55</v>
      </c>
      <c r="AK8" s="133" t="s">
        <v>1078</v>
      </c>
    </row>
    <row r="9" s="1" customFormat="1" ht="134" customHeight="1" spans="1:37">
      <c r="A9" s="20">
        <v>4</v>
      </c>
      <c r="B9" s="20" t="s">
        <v>171</v>
      </c>
      <c r="C9" s="20">
        <v>2022</v>
      </c>
      <c r="D9" s="21" t="s">
        <v>125</v>
      </c>
      <c r="E9" s="21" t="s">
        <v>172</v>
      </c>
      <c r="F9" s="21" t="s">
        <v>45</v>
      </c>
      <c r="G9" s="22">
        <v>2022</v>
      </c>
      <c r="H9" s="21" t="s">
        <v>173</v>
      </c>
      <c r="I9" s="33" t="s">
        <v>1651</v>
      </c>
      <c r="J9" s="22">
        <v>1</v>
      </c>
      <c r="K9" s="21"/>
      <c r="L9" s="21"/>
      <c r="M9" s="21"/>
      <c r="N9" s="21"/>
      <c r="O9" s="21"/>
      <c r="P9" s="21"/>
      <c r="Q9" s="21"/>
      <c r="R9" s="22">
        <v>1750</v>
      </c>
      <c r="S9" s="22" t="s">
        <v>177</v>
      </c>
      <c r="T9" s="22" t="s">
        <v>178</v>
      </c>
      <c r="U9" s="50">
        <v>250</v>
      </c>
      <c r="V9" s="50">
        <v>0</v>
      </c>
      <c r="W9" s="50">
        <v>0</v>
      </c>
      <c r="X9" s="50">
        <v>0</v>
      </c>
      <c r="Y9" s="50">
        <v>0</v>
      </c>
      <c r="Z9" s="50">
        <v>0</v>
      </c>
      <c r="AA9" s="50">
        <v>0</v>
      </c>
      <c r="AB9" s="50"/>
      <c r="AC9" s="33" t="s">
        <v>175</v>
      </c>
      <c r="AD9" s="33" t="s">
        <v>1119</v>
      </c>
      <c r="AE9" s="21" t="s">
        <v>177</v>
      </c>
      <c r="AF9" s="21" t="s">
        <v>178</v>
      </c>
      <c r="AG9" s="21" t="s">
        <v>80</v>
      </c>
      <c r="AH9" s="21" t="s">
        <v>81</v>
      </c>
      <c r="AI9" s="21" t="s">
        <v>82</v>
      </c>
      <c r="AJ9" s="21" t="s">
        <v>55</v>
      </c>
      <c r="AK9" s="133" t="s">
        <v>1078</v>
      </c>
    </row>
    <row r="10" s="1" customFormat="1" ht="366" customHeight="1" spans="1:37">
      <c r="A10" s="20">
        <v>5</v>
      </c>
      <c r="B10" s="20" t="s">
        <v>180</v>
      </c>
      <c r="C10" s="20">
        <v>2022</v>
      </c>
      <c r="D10" s="21" t="s">
        <v>125</v>
      </c>
      <c r="E10" s="21" t="s">
        <v>181</v>
      </c>
      <c r="F10" s="22" t="s">
        <v>45</v>
      </c>
      <c r="G10" s="22">
        <v>2022</v>
      </c>
      <c r="H10" s="21" t="s">
        <v>182</v>
      </c>
      <c r="I10" s="33" t="s">
        <v>183</v>
      </c>
      <c r="J10" s="22">
        <v>1</v>
      </c>
      <c r="K10" s="21"/>
      <c r="L10" s="21"/>
      <c r="M10" s="21"/>
      <c r="N10" s="21"/>
      <c r="O10" s="21"/>
      <c r="P10" s="21"/>
      <c r="Q10" s="21"/>
      <c r="R10" s="22">
        <v>3584</v>
      </c>
      <c r="S10" s="22" t="s">
        <v>78</v>
      </c>
      <c r="T10" s="22" t="s">
        <v>1076</v>
      </c>
      <c r="U10" s="50">
        <v>570</v>
      </c>
      <c r="V10" s="50">
        <v>0</v>
      </c>
      <c r="W10" s="50">
        <v>0</v>
      </c>
      <c r="X10" s="50">
        <v>0</v>
      </c>
      <c r="Y10" s="50">
        <v>0</v>
      </c>
      <c r="Z10" s="50">
        <v>0</v>
      </c>
      <c r="AA10" s="50">
        <v>0</v>
      </c>
      <c r="AB10" s="50"/>
      <c r="AC10" s="33" t="s">
        <v>184</v>
      </c>
      <c r="AD10" s="33" t="s">
        <v>185</v>
      </c>
      <c r="AE10" s="21" t="s">
        <v>78</v>
      </c>
      <c r="AF10" s="21" t="s">
        <v>1076</v>
      </c>
      <c r="AG10" s="21" t="s">
        <v>80</v>
      </c>
      <c r="AH10" s="21" t="s">
        <v>81</v>
      </c>
      <c r="AI10" s="21" t="s">
        <v>82</v>
      </c>
      <c r="AJ10" s="21" t="s">
        <v>55</v>
      </c>
      <c r="AK10" s="133" t="s">
        <v>1078</v>
      </c>
    </row>
    <row r="11" s="1" customFormat="1" ht="135" customHeight="1" spans="1:37">
      <c r="A11" s="20">
        <v>6</v>
      </c>
      <c r="B11" s="20" t="s">
        <v>194</v>
      </c>
      <c r="C11" s="20">
        <v>2022</v>
      </c>
      <c r="D11" s="21" t="s">
        <v>125</v>
      </c>
      <c r="E11" s="21" t="s">
        <v>1122</v>
      </c>
      <c r="F11" s="21" t="s">
        <v>45</v>
      </c>
      <c r="G11" s="22">
        <v>2022</v>
      </c>
      <c r="H11" s="21" t="s">
        <v>196</v>
      </c>
      <c r="I11" s="33" t="s">
        <v>1652</v>
      </c>
      <c r="J11" s="22">
        <v>1</v>
      </c>
      <c r="K11" s="21"/>
      <c r="L11" s="21"/>
      <c r="M11" s="21"/>
      <c r="N11" s="21"/>
      <c r="O11" s="21"/>
      <c r="P11" s="21"/>
      <c r="Q11" s="21"/>
      <c r="R11" s="22">
        <v>557</v>
      </c>
      <c r="S11" s="22" t="s">
        <v>200</v>
      </c>
      <c r="T11" s="22" t="s">
        <v>201</v>
      </c>
      <c r="U11" s="50">
        <v>850</v>
      </c>
      <c r="V11" s="50">
        <v>0</v>
      </c>
      <c r="W11" s="50">
        <v>0</v>
      </c>
      <c r="X11" s="50">
        <v>0</v>
      </c>
      <c r="Y11" s="50">
        <v>0</v>
      </c>
      <c r="Z11" s="50">
        <v>0</v>
      </c>
      <c r="AA11" s="50">
        <v>0</v>
      </c>
      <c r="AB11" s="50"/>
      <c r="AC11" s="33" t="s">
        <v>1124</v>
      </c>
      <c r="AD11" s="33" t="s">
        <v>199</v>
      </c>
      <c r="AE11" s="21" t="s">
        <v>200</v>
      </c>
      <c r="AF11" s="21" t="s">
        <v>201</v>
      </c>
      <c r="AG11" s="21" t="s">
        <v>80</v>
      </c>
      <c r="AH11" s="21" t="s">
        <v>81</v>
      </c>
      <c r="AI11" s="21" t="s">
        <v>82</v>
      </c>
      <c r="AJ11" s="21" t="s">
        <v>55</v>
      </c>
      <c r="AK11" s="133" t="s">
        <v>1078</v>
      </c>
    </row>
    <row r="12" s="1" customFormat="1" ht="86" customHeight="1" spans="1:37">
      <c r="A12" s="20">
        <v>7</v>
      </c>
      <c r="B12" s="20" t="s">
        <v>233</v>
      </c>
      <c r="C12" s="20">
        <v>2022</v>
      </c>
      <c r="D12" s="21" t="s">
        <v>125</v>
      </c>
      <c r="E12" s="21" t="s">
        <v>234</v>
      </c>
      <c r="F12" s="21" t="s">
        <v>45</v>
      </c>
      <c r="G12" s="22">
        <v>2022</v>
      </c>
      <c r="H12" s="21" t="s">
        <v>235</v>
      </c>
      <c r="I12" s="33" t="s">
        <v>236</v>
      </c>
      <c r="J12" s="22">
        <v>1</v>
      </c>
      <c r="K12" s="21"/>
      <c r="L12" s="21"/>
      <c r="M12" s="21"/>
      <c r="N12" s="21"/>
      <c r="O12" s="21"/>
      <c r="P12" s="21"/>
      <c r="Q12" s="21"/>
      <c r="R12" s="22">
        <v>2751</v>
      </c>
      <c r="S12" s="22" t="s">
        <v>200</v>
      </c>
      <c r="T12" s="22" t="s">
        <v>201</v>
      </c>
      <c r="U12" s="50">
        <v>150</v>
      </c>
      <c r="V12" s="50">
        <v>0</v>
      </c>
      <c r="W12" s="50">
        <v>0</v>
      </c>
      <c r="X12" s="50">
        <v>0</v>
      </c>
      <c r="Y12" s="50">
        <v>0</v>
      </c>
      <c r="Z12" s="50">
        <v>0</v>
      </c>
      <c r="AA12" s="50">
        <v>0</v>
      </c>
      <c r="AB12" s="50"/>
      <c r="AC12" s="33" t="s">
        <v>237</v>
      </c>
      <c r="AD12" s="33" t="s">
        <v>238</v>
      </c>
      <c r="AE12" s="21" t="s">
        <v>200</v>
      </c>
      <c r="AF12" s="21" t="s">
        <v>201</v>
      </c>
      <c r="AG12" s="21" t="s">
        <v>80</v>
      </c>
      <c r="AH12" s="21" t="s">
        <v>81</v>
      </c>
      <c r="AI12" s="21" t="s">
        <v>82</v>
      </c>
      <c r="AJ12" s="21" t="s">
        <v>55</v>
      </c>
      <c r="AK12" s="133" t="s">
        <v>1078</v>
      </c>
    </row>
    <row r="13" s="1" customFormat="1" ht="76" customHeight="1" spans="1:37">
      <c r="A13" s="20">
        <v>8</v>
      </c>
      <c r="B13" s="20" t="s">
        <v>244</v>
      </c>
      <c r="C13" s="20">
        <v>2022</v>
      </c>
      <c r="D13" s="21" t="s">
        <v>125</v>
      </c>
      <c r="E13" s="21" t="s">
        <v>245</v>
      </c>
      <c r="F13" s="21" t="s">
        <v>45</v>
      </c>
      <c r="G13" s="22">
        <v>2022</v>
      </c>
      <c r="H13" s="21" t="s">
        <v>246</v>
      </c>
      <c r="I13" s="33" t="s">
        <v>247</v>
      </c>
      <c r="J13" s="22">
        <v>1</v>
      </c>
      <c r="K13" s="21"/>
      <c r="L13" s="21"/>
      <c r="M13" s="21"/>
      <c r="N13" s="21"/>
      <c r="O13" s="21"/>
      <c r="P13" s="21"/>
      <c r="Q13" s="21"/>
      <c r="R13" s="22">
        <v>628</v>
      </c>
      <c r="S13" s="22" t="s">
        <v>115</v>
      </c>
      <c r="T13" s="22" t="s">
        <v>1077</v>
      </c>
      <c r="U13" s="50">
        <v>300</v>
      </c>
      <c r="V13" s="50">
        <v>0</v>
      </c>
      <c r="W13" s="50">
        <v>0</v>
      </c>
      <c r="X13" s="50">
        <v>0</v>
      </c>
      <c r="Y13" s="50">
        <v>0</v>
      </c>
      <c r="Z13" s="50">
        <v>0</v>
      </c>
      <c r="AA13" s="50">
        <v>0</v>
      </c>
      <c r="AB13" s="50"/>
      <c r="AC13" s="33" t="s">
        <v>248</v>
      </c>
      <c r="AD13" s="51" t="s">
        <v>249</v>
      </c>
      <c r="AE13" s="21" t="s">
        <v>115</v>
      </c>
      <c r="AF13" s="21" t="s">
        <v>1077</v>
      </c>
      <c r="AG13" s="21" t="s">
        <v>80</v>
      </c>
      <c r="AH13" s="21" t="s">
        <v>81</v>
      </c>
      <c r="AI13" s="21" t="s">
        <v>82</v>
      </c>
      <c r="AJ13" s="21" t="s">
        <v>55</v>
      </c>
      <c r="AK13" s="133" t="s">
        <v>1078</v>
      </c>
    </row>
    <row r="14" s="1" customFormat="1" ht="72" customHeight="1" spans="1:37">
      <c r="A14" s="20">
        <v>9</v>
      </c>
      <c r="B14" s="20" t="s">
        <v>254</v>
      </c>
      <c r="C14" s="20">
        <v>2022</v>
      </c>
      <c r="D14" s="22" t="s">
        <v>125</v>
      </c>
      <c r="E14" s="22" t="s">
        <v>1129</v>
      </c>
      <c r="F14" s="22" t="s">
        <v>45</v>
      </c>
      <c r="G14" s="22">
        <v>2022</v>
      </c>
      <c r="H14" s="22" t="s">
        <v>256</v>
      </c>
      <c r="I14" s="34" t="s">
        <v>1130</v>
      </c>
      <c r="J14" s="22">
        <v>1</v>
      </c>
      <c r="K14" s="22"/>
      <c r="L14" s="22"/>
      <c r="M14" s="22"/>
      <c r="N14" s="22"/>
      <c r="O14" s="22"/>
      <c r="P14" s="22"/>
      <c r="Q14" s="22"/>
      <c r="R14" s="22">
        <v>2828</v>
      </c>
      <c r="S14" s="22" t="s">
        <v>50</v>
      </c>
      <c r="T14" s="22" t="s">
        <v>51</v>
      </c>
      <c r="U14" s="50">
        <v>300</v>
      </c>
      <c r="V14" s="50">
        <v>0</v>
      </c>
      <c r="W14" s="50">
        <v>0</v>
      </c>
      <c r="X14" s="50">
        <v>0</v>
      </c>
      <c r="Y14" s="50">
        <v>0</v>
      </c>
      <c r="Z14" s="50">
        <v>0</v>
      </c>
      <c r="AA14" s="50">
        <v>0</v>
      </c>
      <c r="AB14" s="50"/>
      <c r="AC14" s="34" t="s">
        <v>1131</v>
      </c>
      <c r="AD14" s="34" t="s">
        <v>259</v>
      </c>
      <c r="AE14" s="22" t="s">
        <v>50</v>
      </c>
      <c r="AF14" s="21" t="s">
        <v>51</v>
      </c>
      <c r="AG14" s="21" t="s">
        <v>80</v>
      </c>
      <c r="AH14" s="21" t="s">
        <v>81</v>
      </c>
      <c r="AI14" s="21" t="s">
        <v>82</v>
      </c>
      <c r="AJ14" s="21" t="s">
        <v>55</v>
      </c>
      <c r="AK14" s="21" t="s">
        <v>1078</v>
      </c>
    </row>
    <row r="15" s="1" customFormat="1" ht="64" customHeight="1" spans="1:37">
      <c r="A15" s="20">
        <v>10</v>
      </c>
      <c r="B15" s="20" t="s">
        <v>283</v>
      </c>
      <c r="C15" s="20">
        <v>2022</v>
      </c>
      <c r="D15" s="23" t="s">
        <v>125</v>
      </c>
      <c r="E15" s="23" t="s">
        <v>284</v>
      </c>
      <c r="F15" s="23" t="s">
        <v>45</v>
      </c>
      <c r="G15" s="22">
        <v>2022</v>
      </c>
      <c r="H15" s="23" t="s">
        <v>285</v>
      </c>
      <c r="I15" s="35" t="s">
        <v>286</v>
      </c>
      <c r="J15" s="23">
        <v>1</v>
      </c>
      <c r="K15" s="23"/>
      <c r="L15" s="23"/>
      <c r="M15" s="23"/>
      <c r="N15" s="23"/>
      <c r="O15" s="23"/>
      <c r="P15" s="23"/>
      <c r="Q15" s="23"/>
      <c r="R15" s="22">
        <v>7623</v>
      </c>
      <c r="S15" s="23" t="s">
        <v>50</v>
      </c>
      <c r="T15" s="23" t="s">
        <v>51</v>
      </c>
      <c r="U15" s="50">
        <v>2300</v>
      </c>
      <c r="V15" s="50">
        <v>0</v>
      </c>
      <c r="W15" s="50">
        <v>0</v>
      </c>
      <c r="X15" s="50">
        <v>0</v>
      </c>
      <c r="Y15" s="50">
        <v>0</v>
      </c>
      <c r="Z15" s="50">
        <v>0</v>
      </c>
      <c r="AA15" s="50">
        <v>0</v>
      </c>
      <c r="AB15" s="50"/>
      <c r="AC15" s="35" t="s">
        <v>287</v>
      </c>
      <c r="AD15" s="35" t="s">
        <v>288</v>
      </c>
      <c r="AE15" s="22" t="s">
        <v>50</v>
      </c>
      <c r="AF15" s="21" t="s">
        <v>51</v>
      </c>
      <c r="AG15" s="21" t="s">
        <v>80</v>
      </c>
      <c r="AH15" s="21" t="s">
        <v>81</v>
      </c>
      <c r="AI15" s="21" t="s">
        <v>82</v>
      </c>
      <c r="AJ15" s="21" t="s">
        <v>55</v>
      </c>
      <c r="AK15" s="21" t="s">
        <v>1078</v>
      </c>
    </row>
    <row r="16" s="1" customFormat="1" ht="126" customHeight="1" spans="1:37">
      <c r="A16" s="20">
        <v>11</v>
      </c>
      <c r="B16" s="20" t="s">
        <v>290</v>
      </c>
      <c r="C16" s="20">
        <v>2022</v>
      </c>
      <c r="D16" s="23" t="s">
        <v>125</v>
      </c>
      <c r="E16" s="21" t="s">
        <v>291</v>
      </c>
      <c r="F16" s="24" t="s">
        <v>45</v>
      </c>
      <c r="G16" s="22">
        <v>2022</v>
      </c>
      <c r="H16" s="25" t="s">
        <v>190</v>
      </c>
      <c r="I16" s="36" t="s">
        <v>292</v>
      </c>
      <c r="J16" s="24">
        <v>1</v>
      </c>
      <c r="K16" s="24"/>
      <c r="L16" s="24"/>
      <c r="M16" s="24"/>
      <c r="N16" s="24"/>
      <c r="O16" s="24"/>
      <c r="P16" s="24"/>
      <c r="Q16" s="24"/>
      <c r="R16" s="22">
        <v>2587</v>
      </c>
      <c r="S16" s="23" t="s">
        <v>70</v>
      </c>
      <c r="T16" s="23" t="s">
        <v>71</v>
      </c>
      <c r="U16" s="50">
        <v>1800</v>
      </c>
      <c r="V16" s="50">
        <v>0</v>
      </c>
      <c r="W16" s="50">
        <v>0</v>
      </c>
      <c r="X16" s="50">
        <v>0</v>
      </c>
      <c r="Y16" s="50">
        <v>0</v>
      </c>
      <c r="Z16" s="50">
        <v>0</v>
      </c>
      <c r="AA16" s="50">
        <v>0</v>
      </c>
      <c r="AB16" s="50"/>
      <c r="AC16" s="33" t="s">
        <v>1653</v>
      </c>
      <c r="AD16" s="33" t="s">
        <v>1134</v>
      </c>
      <c r="AE16" s="21" t="s">
        <v>70</v>
      </c>
      <c r="AF16" s="21" t="s">
        <v>71</v>
      </c>
      <c r="AG16" s="21" t="s">
        <v>80</v>
      </c>
      <c r="AH16" s="21" t="s">
        <v>81</v>
      </c>
      <c r="AI16" s="21" t="s">
        <v>82</v>
      </c>
      <c r="AJ16" s="21" t="s">
        <v>55</v>
      </c>
      <c r="AK16" s="21" t="s">
        <v>1078</v>
      </c>
    </row>
    <row r="17" s="1" customFormat="1" ht="103" customHeight="1" spans="1:37">
      <c r="A17" s="20">
        <v>12</v>
      </c>
      <c r="B17" s="20" t="s">
        <v>301</v>
      </c>
      <c r="C17" s="20">
        <v>2022</v>
      </c>
      <c r="D17" s="21" t="s">
        <v>125</v>
      </c>
      <c r="E17" s="21" t="s">
        <v>302</v>
      </c>
      <c r="F17" s="21" t="s">
        <v>45</v>
      </c>
      <c r="G17" s="22">
        <v>2022</v>
      </c>
      <c r="H17" s="21" t="s">
        <v>303</v>
      </c>
      <c r="I17" s="33" t="s">
        <v>304</v>
      </c>
      <c r="J17" s="23">
        <v>1</v>
      </c>
      <c r="K17" s="21"/>
      <c r="L17" s="21"/>
      <c r="M17" s="21"/>
      <c r="N17" s="21"/>
      <c r="O17" s="21"/>
      <c r="P17" s="21"/>
      <c r="Q17" s="21"/>
      <c r="R17" s="22">
        <v>2380</v>
      </c>
      <c r="S17" s="23" t="s">
        <v>177</v>
      </c>
      <c r="T17" s="23" t="s">
        <v>178</v>
      </c>
      <c r="U17" s="50">
        <v>810</v>
      </c>
      <c r="V17" s="50">
        <v>0</v>
      </c>
      <c r="W17" s="50">
        <v>0</v>
      </c>
      <c r="X17" s="50">
        <v>0</v>
      </c>
      <c r="Y17" s="50">
        <v>0</v>
      </c>
      <c r="Z17" s="50">
        <v>0</v>
      </c>
      <c r="AA17" s="50">
        <v>0</v>
      </c>
      <c r="AB17" s="50"/>
      <c r="AC17" s="33" t="s">
        <v>305</v>
      </c>
      <c r="AD17" s="33" t="s">
        <v>306</v>
      </c>
      <c r="AE17" s="21" t="s">
        <v>177</v>
      </c>
      <c r="AF17" s="21" t="s">
        <v>178</v>
      </c>
      <c r="AG17" s="21" t="s">
        <v>80</v>
      </c>
      <c r="AH17" s="21" t="s">
        <v>81</v>
      </c>
      <c r="AI17" s="21" t="s">
        <v>54</v>
      </c>
      <c r="AJ17" s="21" t="s">
        <v>55</v>
      </c>
      <c r="AK17" s="21" t="s">
        <v>1078</v>
      </c>
    </row>
    <row r="18" s="1" customFormat="1" ht="83" customHeight="1" spans="1:37">
      <c r="A18" s="20">
        <v>13</v>
      </c>
      <c r="B18" s="20" t="s">
        <v>307</v>
      </c>
      <c r="C18" s="20">
        <v>2022</v>
      </c>
      <c r="D18" s="21" t="s">
        <v>125</v>
      </c>
      <c r="E18" s="21" t="s">
        <v>308</v>
      </c>
      <c r="F18" s="22" t="s">
        <v>45</v>
      </c>
      <c r="G18" s="22">
        <v>2022</v>
      </c>
      <c r="H18" s="21" t="s">
        <v>303</v>
      </c>
      <c r="I18" s="33" t="s">
        <v>309</v>
      </c>
      <c r="J18" s="24">
        <v>1</v>
      </c>
      <c r="K18" s="21"/>
      <c r="L18" s="21"/>
      <c r="M18" s="21"/>
      <c r="N18" s="21"/>
      <c r="O18" s="21"/>
      <c r="P18" s="21"/>
      <c r="Q18" s="21"/>
      <c r="R18" s="22">
        <v>5758</v>
      </c>
      <c r="S18" s="23" t="s">
        <v>177</v>
      </c>
      <c r="T18" s="23" t="s">
        <v>178</v>
      </c>
      <c r="U18" s="50">
        <v>49.23</v>
      </c>
      <c r="V18" s="50">
        <v>0</v>
      </c>
      <c r="W18" s="50">
        <v>0</v>
      </c>
      <c r="X18" s="50">
        <v>0</v>
      </c>
      <c r="Y18" s="50">
        <v>0</v>
      </c>
      <c r="Z18" s="50">
        <v>0</v>
      </c>
      <c r="AA18" s="50">
        <v>0</v>
      </c>
      <c r="AB18" s="50"/>
      <c r="AC18" s="33" t="s">
        <v>310</v>
      </c>
      <c r="AD18" s="33" t="s">
        <v>311</v>
      </c>
      <c r="AE18" s="21" t="s">
        <v>177</v>
      </c>
      <c r="AF18" s="21" t="s">
        <v>178</v>
      </c>
      <c r="AG18" s="21" t="s">
        <v>80</v>
      </c>
      <c r="AH18" s="21" t="s">
        <v>81</v>
      </c>
      <c r="AI18" s="21" t="s">
        <v>54</v>
      </c>
      <c r="AJ18" s="21" t="s">
        <v>55</v>
      </c>
      <c r="AK18" s="21" t="s">
        <v>1078</v>
      </c>
    </row>
    <row r="19" s="1" customFormat="1" ht="64" customHeight="1" spans="1:37">
      <c r="A19" s="20">
        <v>14</v>
      </c>
      <c r="B19" s="20" t="s">
        <v>312</v>
      </c>
      <c r="C19" s="20">
        <v>2022</v>
      </c>
      <c r="D19" s="21" t="s">
        <v>125</v>
      </c>
      <c r="E19" s="21" t="s">
        <v>313</v>
      </c>
      <c r="F19" s="22" t="s">
        <v>45</v>
      </c>
      <c r="G19" s="22">
        <v>2022</v>
      </c>
      <c r="H19" s="21" t="s">
        <v>314</v>
      </c>
      <c r="I19" s="33" t="s">
        <v>315</v>
      </c>
      <c r="J19" s="225">
        <v>1</v>
      </c>
      <c r="K19" s="21"/>
      <c r="L19" s="21"/>
      <c r="M19" s="21"/>
      <c r="N19" s="21"/>
      <c r="O19" s="21"/>
      <c r="P19" s="21"/>
      <c r="Q19" s="21"/>
      <c r="R19" s="22">
        <v>2380</v>
      </c>
      <c r="S19" s="23" t="s">
        <v>177</v>
      </c>
      <c r="T19" s="23" t="s">
        <v>178</v>
      </c>
      <c r="U19" s="50">
        <v>15.75</v>
      </c>
      <c r="V19" s="50">
        <v>0</v>
      </c>
      <c r="W19" s="50">
        <v>0</v>
      </c>
      <c r="X19" s="50">
        <v>0</v>
      </c>
      <c r="Y19" s="50">
        <v>0</v>
      </c>
      <c r="Z19" s="50">
        <v>0</v>
      </c>
      <c r="AA19" s="50">
        <v>0</v>
      </c>
      <c r="AB19" s="50"/>
      <c r="AC19" s="33" t="s">
        <v>316</v>
      </c>
      <c r="AD19" s="33" t="s">
        <v>317</v>
      </c>
      <c r="AE19" s="21" t="s">
        <v>177</v>
      </c>
      <c r="AF19" s="21" t="s">
        <v>178</v>
      </c>
      <c r="AG19" s="21" t="s">
        <v>80</v>
      </c>
      <c r="AH19" s="21" t="s">
        <v>81</v>
      </c>
      <c r="AI19" s="21" t="s">
        <v>54</v>
      </c>
      <c r="AJ19" s="21" t="s">
        <v>55</v>
      </c>
      <c r="AK19" s="21" t="s">
        <v>1078</v>
      </c>
    </row>
    <row r="20" s="1" customFormat="1" ht="96" customHeight="1" spans="1:37">
      <c r="A20" s="20">
        <v>15</v>
      </c>
      <c r="B20" s="20" t="s">
        <v>323</v>
      </c>
      <c r="C20" s="20">
        <v>2022</v>
      </c>
      <c r="D20" s="21" t="s">
        <v>125</v>
      </c>
      <c r="E20" s="21" t="s">
        <v>324</v>
      </c>
      <c r="F20" s="21" t="s">
        <v>45</v>
      </c>
      <c r="G20" s="22">
        <v>2022</v>
      </c>
      <c r="H20" s="21" t="s">
        <v>164</v>
      </c>
      <c r="I20" s="33" t="s">
        <v>325</v>
      </c>
      <c r="J20" s="24">
        <v>1</v>
      </c>
      <c r="K20" s="21"/>
      <c r="L20" s="21"/>
      <c r="M20" s="21"/>
      <c r="N20" s="21"/>
      <c r="O20" s="21"/>
      <c r="P20" s="21"/>
      <c r="Q20" s="21"/>
      <c r="R20" s="22">
        <v>3371</v>
      </c>
      <c r="S20" s="23" t="s">
        <v>168</v>
      </c>
      <c r="T20" s="23" t="s">
        <v>1269</v>
      </c>
      <c r="U20" s="50">
        <v>628</v>
      </c>
      <c r="V20" s="50">
        <v>0</v>
      </c>
      <c r="W20" s="50">
        <v>0</v>
      </c>
      <c r="X20" s="50">
        <v>0</v>
      </c>
      <c r="Y20" s="50">
        <v>0</v>
      </c>
      <c r="Z20" s="50">
        <v>0</v>
      </c>
      <c r="AA20" s="50">
        <v>0</v>
      </c>
      <c r="AB20" s="50"/>
      <c r="AC20" s="33" t="s">
        <v>326</v>
      </c>
      <c r="AD20" s="33" t="s">
        <v>327</v>
      </c>
      <c r="AE20" s="21" t="s">
        <v>168</v>
      </c>
      <c r="AF20" s="21" t="s">
        <v>1269</v>
      </c>
      <c r="AG20" s="21" t="s">
        <v>80</v>
      </c>
      <c r="AH20" s="21" t="s">
        <v>81</v>
      </c>
      <c r="AI20" s="21" t="s">
        <v>82</v>
      </c>
      <c r="AJ20" s="21" t="s">
        <v>55</v>
      </c>
      <c r="AK20" s="21" t="s">
        <v>1078</v>
      </c>
    </row>
    <row r="21" s="1" customFormat="1" ht="72" customHeight="1" spans="1:37">
      <c r="A21" s="20">
        <v>16</v>
      </c>
      <c r="B21" s="20" t="s">
        <v>354</v>
      </c>
      <c r="C21" s="20">
        <v>2022</v>
      </c>
      <c r="D21" s="21" t="s">
        <v>98</v>
      </c>
      <c r="E21" s="21" t="s">
        <v>355</v>
      </c>
      <c r="F21" s="21" t="s">
        <v>45</v>
      </c>
      <c r="G21" s="22">
        <v>2022</v>
      </c>
      <c r="H21" s="21" t="s">
        <v>303</v>
      </c>
      <c r="I21" s="33" t="s">
        <v>356</v>
      </c>
      <c r="J21" s="24">
        <v>1</v>
      </c>
      <c r="K21" s="21"/>
      <c r="L21" s="21"/>
      <c r="M21" s="21"/>
      <c r="N21" s="21"/>
      <c r="O21" s="21"/>
      <c r="P21" s="21"/>
      <c r="Q21" s="21"/>
      <c r="R21" s="22">
        <v>5758</v>
      </c>
      <c r="S21" s="23" t="s">
        <v>177</v>
      </c>
      <c r="T21" s="23" t="s">
        <v>178</v>
      </c>
      <c r="U21" s="50">
        <v>38.96</v>
      </c>
      <c r="V21" s="50">
        <v>0</v>
      </c>
      <c r="W21" s="50">
        <v>0</v>
      </c>
      <c r="X21" s="50">
        <v>0</v>
      </c>
      <c r="Y21" s="50">
        <v>0</v>
      </c>
      <c r="Z21" s="50">
        <v>0</v>
      </c>
      <c r="AA21" s="50">
        <v>0</v>
      </c>
      <c r="AB21" s="50"/>
      <c r="AC21" s="33" t="s">
        <v>357</v>
      </c>
      <c r="AD21" s="33" t="s">
        <v>358</v>
      </c>
      <c r="AE21" s="21" t="s">
        <v>177</v>
      </c>
      <c r="AF21" s="21" t="s">
        <v>178</v>
      </c>
      <c r="AG21" s="21" t="s">
        <v>80</v>
      </c>
      <c r="AH21" s="21" t="s">
        <v>81</v>
      </c>
      <c r="AI21" s="21" t="s">
        <v>82</v>
      </c>
      <c r="AJ21" s="21" t="s">
        <v>55</v>
      </c>
      <c r="AK21" s="21" t="s">
        <v>1078</v>
      </c>
    </row>
    <row r="22" s="1" customFormat="1" ht="98" customHeight="1" spans="1:37">
      <c r="A22" s="20">
        <v>17</v>
      </c>
      <c r="B22" s="20" t="s">
        <v>381</v>
      </c>
      <c r="C22" s="20">
        <v>2022</v>
      </c>
      <c r="D22" s="21" t="s">
        <v>98</v>
      </c>
      <c r="E22" s="21" t="s">
        <v>382</v>
      </c>
      <c r="F22" s="21" t="s">
        <v>383</v>
      </c>
      <c r="G22" s="22">
        <v>2022</v>
      </c>
      <c r="H22" s="21" t="s">
        <v>164</v>
      </c>
      <c r="I22" s="33" t="s">
        <v>384</v>
      </c>
      <c r="J22" s="21">
        <v>1</v>
      </c>
      <c r="K22" s="21"/>
      <c r="L22" s="21"/>
      <c r="M22" s="21"/>
      <c r="N22" s="21"/>
      <c r="O22" s="21"/>
      <c r="P22" s="21"/>
      <c r="Q22" s="21"/>
      <c r="R22" s="22">
        <v>2000</v>
      </c>
      <c r="S22" s="21" t="s">
        <v>387</v>
      </c>
      <c r="T22" s="21" t="s">
        <v>388</v>
      </c>
      <c r="U22" s="50">
        <v>3000</v>
      </c>
      <c r="V22" s="50">
        <v>0</v>
      </c>
      <c r="W22" s="50">
        <v>0</v>
      </c>
      <c r="X22" s="50">
        <v>0</v>
      </c>
      <c r="Y22" s="50">
        <v>0</v>
      </c>
      <c r="Z22" s="50">
        <v>0</v>
      </c>
      <c r="AA22" s="50">
        <v>0</v>
      </c>
      <c r="AB22" s="50"/>
      <c r="AC22" s="33" t="s">
        <v>385</v>
      </c>
      <c r="AD22" s="33" t="s">
        <v>386</v>
      </c>
      <c r="AE22" s="21" t="s">
        <v>387</v>
      </c>
      <c r="AF22" s="21" t="s">
        <v>388</v>
      </c>
      <c r="AG22" s="21" t="s">
        <v>387</v>
      </c>
      <c r="AH22" s="21" t="s">
        <v>388</v>
      </c>
      <c r="AI22" s="21" t="s">
        <v>389</v>
      </c>
      <c r="AJ22" s="21" t="s">
        <v>55</v>
      </c>
      <c r="AK22" s="21" t="s">
        <v>1078</v>
      </c>
    </row>
    <row r="23" s="1" customFormat="1" ht="70" customHeight="1" spans="1:37">
      <c r="A23" s="20">
        <v>18</v>
      </c>
      <c r="B23" s="20" t="s">
        <v>393</v>
      </c>
      <c r="C23" s="20">
        <v>2022</v>
      </c>
      <c r="D23" s="22" t="s">
        <v>394</v>
      </c>
      <c r="E23" s="23" t="s">
        <v>395</v>
      </c>
      <c r="F23" s="22" t="s">
        <v>45</v>
      </c>
      <c r="G23" s="22">
        <v>2022</v>
      </c>
      <c r="H23" s="22" t="s">
        <v>59</v>
      </c>
      <c r="I23" s="34" t="s">
        <v>396</v>
      </c>
      <c r="J23" s="22">
        <v>1</v>
      </c>
      <c r="K23" s="22"/>
      <c r="L23" s="22"/>
      <c r="M23" s="22"/>
      <c r="N23" s="22"/>
      <c r="O23" s="22"/>
      <c r="P23" s="22"/>
      <c r="Q23" s="22"/>
      <c r="R23" s="22">
        <v>4795</v>
      </c>
      <c r="S23" s="22" t="s">
        <v>50</v>
      </c>
      <c r="T23" s="21" t="s">
        <v>51</v>
      </c>
      <c r="U23" s="50">
        <v>900</v>
      </c>
      <c r="V23" s="50">
        <v>0</v>
      </c>
      <c r="W23" s="50">
        <v>0</v>
      </c>
      <c r="X23" s="50">
        <v>0</v>
      </c>
      <c r="Y23" s="50">
        <v>0</v>
      </c>
      <c r="Z23" s="50">
        <v>0</v>
      </c>
      <c r="AA23" s="50">
        <v>0</v>
      </c>
      <c r="AB23" s="50"/>
      <c r="AC23" s="34" t="s">
        <v>397</v>
      </c>
      <c r="AD23" s="34" t="s">
        <v>398</v>
      </c>
      <c r="AE23" s="22" t="s">
        <v>50</v>
      </c>
      <c r="AF23" s="21" t="s">
        <v>51</v>
      </c>
      <c r="AG23" s="21" t="s">
        <v>80</v>
      </c>
      <c r="AH23" s="21" t="s">
        <v>81</v>
      </c>
      <c r="AI23" s="21" t="s">
        <v>82</v>
      </c>
      <c r="AJ23" s="21" t="s">
        <v>55</v>
      </c>
      <c r="AK23" s="21" t="s">
        <v>1078</v>
      </c>
    </row>
    <row r="24" s="1" customFormat="1" ht="82" customHeight="1" spans="1:37">
      <c r="A24" s="20">
        <v>19</v>
      </c>
      <c r="B24" s="20" t="s">
        <v>410</v>
      </c>
      <c r="C24" s="20">
        <v>2022</v>
      </c>
      <c r="D24" s="20" t="s">
        <v>394</v>
      </c>
      <c r="E24" s="21" t="s">
        <v>411</v>
      </c>
      <c r="F24" s="26" t="s">
        <v>45</v>
      </c>
      <c r="G24" s="26">
        <v>2022</v>
      </c>
      <c r="H24" s="25" t="s">
        <v>412</v>
      </c>
      <c r="I24" s="36" t="s">
        <v>413</v>
      </c>
      <c r="J24" s="24">
        <v>1</v>
      </c>
      <c r="K24" s="24"/>
      <c r="L24" s="24"/>
      <c r="M24" s="24"/>
      <c r="N24" s="24"/>
      <c r="O24" s="24"/>
      <c r="P24" s="24"/>
      <c r="Q24" s="24"/>
      <c r="R24" s="22">
        <v>1085</v>
      </c>
      <c r="S24" s="21" t="s">
        <v>70</v>
      </c>
      <c r="T24" s="21" t="s">
        <v>71</v>
      </c>
      <c r="U24" s="50">
        <v>300</v>
      </c>
      <c r="V24" s="50">
        <v>0</v>
      </c>
      <c r="W24" s="50">
        <v>0</v>
      </c>
      <c r="X24" s="50">
        <v>0</v>
      </c>
      <c r="Y24" s="50">
        <v>0</v>
      </c>
      <c r="Z24" s="50">
        <v>0</v>
      </c>
      <c r="AA24" s="50">
        <v>0</v>
      </c>
      <c r="AB24" s="50"/>
      <c r="AC24" s="33" t="s">
        <v>414</v>
      </c>
      <c r="AD24" s="33" t="s">
        <v>415</v>
      </c>
      <c r="AE24" s="21" t="s">
        <v>70</v>
      </c>
      <c r="AF24" s="21" t="s">
        <v>71</v>
      </c>
      <c r="AG24" s="21" t="s">
        <v>80</v>
      </c>
      <c r="AH24" s="21" t="s">
        <v>81</v>
      </c>
      <c r="AI24" s="21" t="s">
        <v>82</v>
      </c>
      <c r="AJ24" s="21" t="s">
        <v>55</v>
      </c>
      <c r="AK24" s="21" t="s">
        <v>1078</v>
      </c>
    </row>
    <row r="25" s="1" customFormat="1" ht="83" customHeight="1" spans="1:37">
      <c r="A25" s="20">
        <v>20</v>
      </c>
      <c r="B25" s="20" t="s">
        <v>416</v>
      </c>
      <c r="C25" s="20">
        <v>2022</v>
      </c>
      <c r="D25" s="21" t="s">
        <v>394</v>
      </c>
      <c r="E25" s="21" t="s">
        <v>1146</v>
      </c>
      <c r="F25" s="21" t="s">
        <v>45</v>
      </c>
      <c r="G25" s="21">
        <v>2022</v>
      </c>
      <c r="H25" s="21" t="s">
        <v>418</v>
      </c>
      <c r="I25" s="33" t="s">
        <v>1147</v>
      </c>
      <c r="J25" s="22">
        <v>1</v>
      </c>
      <c r="K25" s="21"/>
      <c r="L25" s="21"/>
      <c r="M25" s="21"/>
      <c r="N25" s="21"/>
      <c r="O25" s="21"/>
      <c r="P25" s="21"/>
      <c r="Q25" s="21"/>
      <c r="R25" s="22">
        <v>287</v>
      </c>
      <c r="S25" s="21" t="s">
        <v>177</v>
      </c>
      <c r="T25" s="21" t="s">
        <v>178</v>
      </c>
      <c r="U25" s="50">
        <v>73.1</v>
      </c>
      <c r="V25" s="50">
        <v>0</v>
      </c>
      <c r="W25" s="50">
        <v>0</v>
      </c>
      <c r="X25" s="50">
        <v>0</v>
      </c>
      <c r="Y25" s="50">
        <v>0</v>
      </c>
      <c r="Z25" s="50">
        <v>0</v>
      </c>
      <c r="AA25" s="50">
        <v>0</v>
      </c>
      <c r="AB25" s="50"/>
      <c r="AC25" s="33" t="s">
        <v>420</v>
      </c>
      <c r="AD25" s="33" t="s">
        <v>421</v>
      </c>
      <c r="AE25" s="21" t="s">
        <v>177</v>
      </c>
      <c r="AF25" s="21" t="s">
        <v>178</v>
      </c>
      <c r="AG25" s="21" t="s">
        <v>80</v>
      </c>
      <c r="AH25" s="21" t="s">
        <v>81</v>
      </c>
      <c r="AI25" s="21" t="s">
        <v>82</v>
      </c>
      <c r="AJ25" s="21" t="s">
        <v>55</v>
      </c>
      <c r="AK25" s="21" t="s">
        <v>1078</v>
      </c>
    </row>
    <row r="26" s="1" customFormat="1" ht="101" customHeight="1" spans="1:37">
      <c r="A26" s="20">
        <v>21</v>
      </c>
      <c r="B26" s="20" t="s">
        <v>423</v>
      </c>
      <c r="C26" s="20">
        <v>2022</v>
      </c>
      <c r="D26" s="21" t="s">
        <v>394</v>
      </c>
      <c r="E26" s="21" t="s">
        <v>424</v>
      </c>
      <c r="F26" s="21" t="s">
        <v>45</v>
      </c>
      <c r="G26" s="21">
        <v>2022</v>
      </c>
      <c r="H26" s="21" t="s">
        <v>425</v>
      </c>
      <c r="I26" s="33" t="s">
        <v>426</v>
      </c>
      <c r="J26" s="22">
        <v>1</v>
      </c>
      <c r="K26" s="21"/>
      <c r="L26" s="21"/>
      <c r="M26" s="21"/>
      <c r="N26" s="21"/>
      <c r="O26" s="21"/>
      <c r="P26" s="21"/>
      <c r="Q26" s="21"/>
      <c r="R26" s="22">
        <v>56</v>
      </c>
      <c r="S26" s="21" t="s">
        <v>200</v>
      </c>
      <c r="T26" s="21" t="s">
        <v>201</v>
      </c>
      <c r="U26" s="50">
        <v>130</v>
      </c>
      <c r="V26" s="50">
        <v>0</v>
      </c>
      <c r="W26" s="50">
        <v>0</v>
      </c>
      <c r="X26" s="50">
        <v>0</v>
      </c>
      <c r="Y26" s="50">
        <v>0</v>
      </c>
      <c r="Z26" s="50">
        <v>0</v>
      </c>
      <c r="AA26" s="50">
        <v>0</v>
      </c>
      <c r="AB26" s="50"/>
      <c r="AC26" s="33" t="s">
        <v>427</v>
      </c>
      <c r="AD26" s="33" t="s">
        <v>428</v>
      </c>
      <c r="AE26" s="21" t="s">
        <v>200</v>
      </c>
      <c r="AF26" s="21" t="s">
        <v>201</v>
      </c>
      <c r="AG26" s="21" t="s">
        <v>80</v>
      </c>
      <c r="AH26" s="21" t="s">
        <v>81</v>
      </c>
      <c r="AI26" s="21" t="s">
        <v>82</v>
      </c>
      <c r="AJ26" s="21" t="s">
        <v>55</v>
      </c>
      <c r="AK26" s="21" t="s">
        <v>1078</v>
      </c>
    </row>
    <row r="27" s="1" customFormat="1" ht="85" customHeight="1" spans="1:37">
      <c r="A27" s="20">
        <v>22</v>
      </c>
      <c r="B27" s="20" t="s">
        <v>544</v>
      </c>
      <c r="C27" s="20">
        <v>2022</v>
      </c>
      <c r="D27" s="22" t="s">
        <v>535</v>
      </c>
      <c r="E27" s="23" t="s">
        <v>545</v>
      </c>
      <c r="F27" s="22" t="s">
        <v>45</v>
      </c>
      <c r="G27" s="22">
        <v>2022</v>
      </c>
      <c r="H27" s="22" t="s">
        <v>546</v>
      </c>
      <c r="I27" s="34" t="s">
        <v>547</v>
      </c>
      <c r="J27" s="22"/>
      <c r="K27" s="22"/>
      <c r="L27" s="22">
        <v>1</v>
      </c>
      <c r="M27" s="22"/>
      <c r="N27" s="22"/>
      <c r="O27" s="22"/>
      <c r="P27" s="22"/>
      <c r="Q27" s="22"/>
      <c r="R27" s="22">
        <v>2475</v>
      </c>
      <c r="S27" s="21" t="s">
        <v>50</v>
      </c>
      <c r="T27" s="21" t="s">
        <v>51</v>
      </c>
      <c r="U27" s="50">
        <v>200</v>
      </c>
      <c r="V27" s="50">
        <v>0</v>
      </c>
      <c r="W27" s="50">
        <v>0</v>
      </c>
      <c r="X27" s="50">
        <v>0</v>
      </c>
      <c r="Y27" s="50">
        <v>0</v>
      </c>
      <c r="Z27" s="50">
        <v>0</v>
      </c>
      <c r="AA27" s="50">
        <v>0</v>
      </c>
      <c r="AB27" s="50"/>
      <c r="AC27" s="34" t="s">
        <v>548</v>
      </c>
      <c r="AD27" s="34" t="s">
        <v>549</v>
      </c>
      <c r="AE27" s="22" t="s">
        <v>50</v>
      </c>
      <c r="AF27" s="21" t="s">
        <v>51</v>
      </c>
      <c r="AG27" s="21" t="s">
        <v>541</v>
      </c>
      <c r="AH27" s="21" t="s">
        <v>542</v>
      </c>
      <c r="AI27" s="21" t="s">
        <v>369</v>
      </c>
      <c r="AJ27" s="21" t="s">
        <v>543</v>
      </c>
      <c r="AK27" s="21" t="s">
        <v>1078</v>
      </c>
    </row>
    <row r="28" s="1" customFormat="1" ht="128" customHeight="1" spans="1:37">
      <c r="A28" s="20">
        <v>23</v>
      </c>
      <c r="B28" s="20" t="s">
        <v>595</v>
      </c>
      <c r="C28" s="20">
        <v>2022</v>
      </c>
      <c r="D28" s="21" t="s">
        <v>535</v>
      </c>
      <c r="E28" s="21" t="s">
        <v>596</v>
      </c>
      <c r="F28" s="21" t="s">
        <v>45</v>
      </c>
      <c r="G28" s="21">
        <v>2022</v>
      </c>
      <c r="H28" s="21" t="s">
        <v>597</v>
      </c>
      <c r="I28" s="33" t="s">
        <v>598</v>
      </c>
      <c r="J28" s="21"/>
      <c r="K28" s="21"/>
      <c r="L28" s="22">
        <v>1</v>
      </c>
      <c r="M28" s="21"/>
      <c r="N28" s="21"/>
      <c r="O28" s="21"/>
      <c r="P28" s="21"/>
      <c r="Q28" s="21"/>
      <c r="R28" s="50">
        <v>4096</v>
      </c>
      <c r="S28" s="241" t="s">
        <v>78</v>
      </c>
      <c r="T28" s="21" t="s">
        <v>1076</v>
      </c>
      <c r="U28" s="50">
        <v>1000</v>
      </c>
      <c r="V28" s="50">
        <v>0</v>
      </c>
      <c r="W28" s="50">
        <v>0</v>
      </c>
      <c r="X28" s="50">
        <v>0</v>
      </c>
      <c r="Y28" s="50">
        <v>0</v>
      </c>
      <c r="Z28" s="50">
        <v>0</v>
      </c>
      <c r="AA28" s="50">
        <v>0</v>
      </c>
      <c r="AB28" s="50"/>
      <c r="AC28" s="33" t="s">
        <v>1654</v>
      </c>
      <c r="AD28" s="33" t="s">
        <v>564</v>
      </c>
      <c r="AE28" s="231" t="s">
        <v>78</v>
      </c>
      <c r="AF28" s="21" t="s">
        <v>1076</v>
      </c>
      <c r="AG28" s="21" t="s">
        <v>541</v>
      </c>
      <c r="AH28" s="21" t="s">
        <v>542</v>
      </c>
      <c r="AI28" s="21" t="s">
        <v>369</v>
      </c>
      <c r="AJ28" s="21" t="s">
        <v>543</v>
      </c>
      <c r="AK28" s="21" t="s">
        <v>1078</v>
      </c>
    </row>
    <row r="29" s="1" customFormat="1" ht="58" customHeight="1" spans="1:37">
      <c r="A29" s="20">
        <v>24</v>
      </c>
      <c r="B29" s="20" t="s">
        <v>631</v>
      </c>
      <c r="C29" s="20">
        <v>2022</v>
      </c>
      <c r="D29" s="21" t="s">
        <v>430</v>
      </c>
      <c r="E29" s="21" t="s">
        <v>632</v>
      </c>
      <c r="F29" s="21" t="s">
        <v>45</v>
      </c>
      <c r="G29" s="21">
        <v>2022</v>
      </c>
      <c r="H29" s="21" t="s">
        <v>455</v>
      </c>
      <c r="I29" s="33" t="s">
        <v>633</v>
      </c>
      <c r="J29" s="21"/>
      <c r="K29" s="21"/>
      <c r="L29" s="22">
        <v>1</v>
      </c>
      <c r="M29" s="21"/>
      <c r="N29" s="21"/>
      <c r="O29" s="21"/>
      <c r="P29" s="21"/>
      <c r="Q29" s="21"/>
      <c r="R29" s="22">
        <v>3371</v>
      </c>
      <c r="S29" s="21" t="s">
        <v>1156</v>
      </c>
      <c r="T29" s="21" t="s">
        <v>1655</v>
      </c>
      <c r="U29" s="50">
        <v>1500</v>
      </c>
      <c r="V29" s="50">
        <v>0</v>
      </c>
      <c r="W29" s="50">
        <v>0</v>
      </c>
      <c r="X29" s="50">
        <v>0</v>
      </c>
      <c r="Y29" s="50">
        <v>0</v>
      </c>
      <c r="Z29" s="50">
        <v>0</v>
      </c>
      <c r="AA29" s="50">
        <v>0</v>
      </c>
      <c r="AB29" s="50"/>
      <c r="AC29" s="33" t="s">
        <v>634</v>
      </c>
      <c r="AD29" s="33" t="s">
        <v>634</v>
      </c>
      <c r="AE29" s="21" t="s">
        <v>1154</v>
      </c>
      <c r="AF29" s="21" t="s">
        <v>1155</v>
      </c>
      <c r="AG29" s="21" t="s">
        <v>438</v>
      </c>
      <c r="AH29" s="21" t="s">
        <v>439</v>
      </c>
      <c r="AI29" s="21" t="s">
        <v>82</v>
      </c>
      <c r="AJ29" s="21" t="s">
        <v>543</v>
      </c>
      <c r="AK29" s="21" t="s">
        <v>1078</v>
      </c>
    </row>
    <row r="30" s="4" customFormat="1" ht="66" customHeight="1" spans="1:37">
      <c r="A30" s="20">
        <v>25</v>
      </c>
      <c r="B30" s="20" t="s">
        <v>697</v>
      </c>
      <c r="C30" s="20">
        <v>2022</v>
      </c>
      <c r="D30" s="21" t="s">
        <v>430</v>
      </c>
      <c r="E30" s="21" t="s">
        <v>698</v>
      </c>
      <c r="F30" s="21" t="s">
        <v>45</v>
      </c>
      <c r="G30" s="21">
        <v>2022</v>
      </c>
      <c r="H30" s="21" t="s">
        <v>224</v>
      </c>
      <c r="I30" s="33" t="s">
        <v>699</v>
      </c>
      <c r="J30" s="21"/>
      <c r="K30" s="21"/>
      <c r="L30" s="21">
        <v>1</v>
      </c>
      <c r="M30" s="21"/>
      <c r="N30" s="21"/>
      <c r="O30" s="21"/>
      <c r="P30" s="21"/>
      <c r="Q30" s="21"/>
      <c r="R30" s="22">
        <v>1197</v>
      </c>
      <c r="S30" s="21" t="s">
        <v>438</v>
      </c>
      <c r="T30" s="21" t="s">
        <v>439</v>
      </c>
      <c r="U30" s="50">
        <v>800</v>
      </c>
      <c r="V30" s="50">
        <v>0</v>
      </c>
      <c r="W30" s="50">
        <v>0</v>
      </c>
      <c r="X30" s="50">
        <v>0</v>
      </c>
      <c r="Y30" s="50">
        <v>0</v>
      </c>
      <c r="Z30" s="50">
        <v>0</v>
      </c>
      <c r="AA30" s="50">
        <v>0</v>
      </c>
      <c r="AB30" s="50"/>
      <c r="AC30" s="33" t="s">
        <v>700</v>
      </c>
      <c r="AD30" s="33" t="s">
        <v>701</v>
      </c>
      <c r="AE30" s="21" t="s">
        <v>1154</v>
      </c>
      <c r="AF30" s="21" t="s">
        <v>1155</v>
      </c>
      <c r="AG30" s="21" t="s">
        <v>438</v>
      </c>
      <c r="AH30" s="21" t="s">
        <v>439</v>
      </c>
      <c r="AI30" s="21" t="s">
        <v>82</v>
      </c>
      <c r="AJ30" s="21" t="s">
        <v>543</v>
      </c>
      <c r="AK30" s="21" t="s">
        <v>1112</v>
      </c>
    </row>
    <row r="31" s="1" customFormat="1" ht="63" customHeight="1" spans="1:37">
      <c r="A31" s="20">
        <v>26</v>
      </c>
      <c r="B31" s="20" t="s">
        <v>453</v>
      </c>
      <c r="C31" s="20">
        <v>2022</v>
      </c>
      <c r="D31" s="21" t="s">
        <v>430</v>
      </c>
      <c r="E31" s="21" t="s">
        <v>454</v>
      </c>
      <c r="F31" s="21" t="s">
        <v>45</v>
      </c>
      <c r="G31" s="21">
        <v>2022</v>
      </c>
      <c r="H31" s="21" t="s">
        <v>455</v>
      </c>
      <c r="I31" s="33" t="s">
        <v>456</v>
      </c>
      <c r="J31" s="22">
        <v>1</v>
      </c>
      <c r="K31" s="21"/>
      <c r="L31" s="21"/>
      <c r="M31" s="21"/>
      <c r="N31" s="21"/>
      <c r="O31" s="21"/>
      <c r="P31" s="21"/>
      <c r="Q31" s="21"/>
      <c r="R31" s="22">
        <v>3371</v>
      </c>
      <c r="S31" s="21" t="s">
        <v>1156</v>
      </c>
      <c r="T31" s="21" t="s">
        <v>1655</v>
      </c>
      <c r="U31" s="50">
        <v>850</v>
      </c>
      <c r="V31" s="50">
        <v>0</v>
      </c>
      <c r="W31" s="50">
        <v>0</v>
      </c>
      <c r="X31" s="50">
        <v>0</v>
      </c>
      <c r="Y31" s="50">
        <v>0</v>
      </c>
      <c r="Z31" s="50">
        <v>0</v>
      </c>
      <c r="AA31" s="50">
        <v>0</v>
      </c>
      <c r="AB31" s="50"/>
      <c r="AC31" s="33" t="s">
        <v>457</v>
      </c>
      <c r="AD31" s="33" t="s">
        <v>457</v>
      </c>
      <c r="AE31" s="21" t="s">
        <v>1154</v>
      </c>
      <c r="AF31" s="21" t="s">
        <v>1155</v>
      </c>
      <c r="AG31" s="21" t="s">
        <v>438</v>
      </c>
      <c r="AH31" s="21" t="s">
        <v>439</v>
      </c>
      <c r="AI31" s="21" t="s">
        <v>82</v>
      </c>
      <c r="AJ31" s="21" t="s">
        <v>55</v>
      </c>
      <c r="AK31" s="21" t="s">
        <v>1078</v>
      </c>
    </row>
    <row r="32" s="4" customFormat="1" ht="93" customHeight="1" spans="1:37">
      <c r="A32" s="20">
        <v>27</v>
      </c>
      <c r="B32" s="20" t="s">
        <v>469</v>
      </c>
      <c r="C32" s="20">
        <v>2022</v>
      </c>
      <c r="D32" s="20" t="s">
        <v>430</v>
      </c>
      <c r="E32" s="21" t="s">
        <v>470</v>
      </c>
      <c r="F32" s="26" t="s">
        <v>45</v>
      </c>
      <c r="G32" s="26">
        <v>2022</v>
      </c>
      <c r="H32" s="25" t="s">
        <v>461</v>
      </c>
      <c r="I32" s="36" t="s">
        <v>471</v>
      </c>
      <c r="J32" s="22">
        <v>1</v>
      </c>
      <c r="K32" s="24"/>
      <c r="L32" s="24"/>
      <c r="M32" s="24"/>
      <c r="N32" s="24"/>
      <c r="O32" s="24"/>
      <c r="P32" s="24"/>
      <c r="Q32" s="24"/>
      <c r="R32" s="22">
        <v>1085</v>
      </c>
      <c r="S32" s="21" t="s">
        <v>1158</v>
      </c>
      <c r="T32" s="21" t="s">
        <v>1159</v>
      </c>
      <c r="U32" s="50">
        <v>600</v>
      </c>
      <c r="V32" s="50">
        <v>0</v>
      </c>
      <c r="W32" s="50">
        <v>0</v>
      </c>
      <c r="X32" s="50">
        <v>0</v>
      </c>
      <c r="Y32" s="50">
        <v>0</v>
      </c>
      <c r="Z32" s="50">
        <v>0</v>
      </c>
      <c r="AA32" s="50">
        <v>0</v>
      </c>
      <c r="AB32" s="50"/>
      <c r="AC32" s="33" t="s">
        <v>472</v>
      </c>
      <c r="AD32" s="33" t="s">
        <v>473</v>
      </c>
      <c r="AE32" s="21" t="s">
        <v>1154</v>
      </c>
      <c r="AF32" s="21" t="s">
        <v>1155</v>
      </c>
      <c r="AG32" s="21" t="s">
        <v>438</v>
      </c>
      <c r="AH32" s="21" t="s">
        <v>439</v>
      </c>
      <c r="AI32" s="21" t="s">
        <v>82</v>
      </c>
      <c r="AJ32" s="21" t="s">
        <v>55</v>
      </c>
      <c r="AK32" s="133" t="s">
        <v>1112</v>
      </c>
    </row>
    <row r="33" s="1" customFormat="1" ht="69" customHeight="1" spans="1:37">
      <c r="A33" s="20">
        <v>28</v>
      </c>
      <c r="B33" s="20" t="s">
        <v>609</v>
      </c>
      <c r="C33" s="20">
        <v>2022</v>
      </c>
      <c r="D33" s="21" t="s">
        <v>430</v>
      </c>
      <c r="E33" s="21" t="s">
        <v>1164</v>
      </c>
      <c r="F33" s="21" t="s">
        <v>45</v>
      </c>
      <c r="G33" s="21">
        <v>2022</v>
      </c>
      <c r="H33" s="21" t="s">
        <v>1165</v>
      </c>
      <c r="I33" s="33" t="s">
        <v>1166</v>
      </c>
      <c r="J33" s="21"/>
      <c r="K33" s="21"/>
      <c r="L33" s="22">
        <v>1</v>
      </c>
      <c r="M33" s="21"/>
      <c r="N33" s="21"/>
      <c r="O33" s="21"/>
      <c r="P33" s="21"/>
      <c r="Q33" s="21"/>
      <c r="R33" s="22">
        <v>644</v>
      </c>
      <c r="S33" s="21" t="s">
        <v>78</v>
      </c>
      <c r="T33" s="21" t="s">
        <v>1076</v>
      </c>
      <c r="U33" s="50">
        <v>430</v>
      </c>
      <c r="V33" s="50">
        <v>0</v>
      </c>
      <c r="W33" s="50">
        <v>0</v>
      </c>
      <c r="X33" s="50">
        <v>0</v>
      </c>
      <c r="Y33" s="50">
        <v>0</v>
      </c>
      <c r="Z33" s="50">
        <v>0</v>
      </c>
      <c r="AA33" s="50">
        <v>0</v>
      </c>
      <c r="AB33" s="50"/>
      <c r="AC33" s="33" t="s">
        <v>613</v>
      </c>
      <c r="AD33" s="33" t="s">
        <v>613</v>
      </c>
      <c r="AE33" s="21" t="s">
        <v>78</v>
      </c>
      <c r="AF33" s="21" t="s">
        <v>1076</v>
      </c>
      <c r="AG33" s="58" t="s">
        <v>438</v>
      </c>
      <c r="AH33" s="21" t="s">
        <v>439</v>
      </c>
      <c r="AI33" s="21" t="s">
        <v>82</v>
      </c>
      <c r="AJ33" s="21" t="s">
        <v>543</v>
      </c>
      <c r="AK33" s="133" t="s">
        <v>1112</v>
      </c>
    </row>
    <row r="34" s="1" customFormat="1" ht="255" customHeight="1" spans="1:37">
      <c r="A34" s="20">
        <v>29</v>
      </c>
      <c r="B34" s="20" t="s">
        <v>761</v>
      </c>
      <c r="C34" s="20">
        <v>2022</v>
      </c>
      <c r="D34" s="27" t="s">
        <v>720</v>
      </c>
      <c r="E34" s="23" t="s">
        <v>762</v>
      </c>
      <c r="F34" s="22" t="s">
        <v>45</v>
      </c>
      <c r="G34" s="21">
        <v>2022</v>
      </c>
      <c r="H34" s="22" t="s">
        <v>763</v>
      </c>
      <c r="I34" s="34" t="s">
        <v>764</v>
      </c>
      <c r="J34" s="22"/>
      <c r="K34" s="22"/>
      <c r="L34" s="22">
        <v>1</v>
      </c>
      <c r="M34" s="22"/>
      <c r="N34" s="22"/>
      <c r="O34" s="22"/>
      <c r="P34" s="22"/>
      <c r="Q34" s="22"/>
      <c r="R34" s="22">
        <v>7623</v>
      </c>
      <c r="S34" s="23" t="s">
        <v>50</v>
      </c>
      <c r="T34" s="21" t="s">
        <v>51</v>
      </c>
      <c r="U34" s="50">
        <v>400</v>
      </c>
      <c r="V34" s="50">
        <v>0</v>
      </c>
      <c r="W34" s="50">
        <v>0</v>
      </c>
      <c r="X34" s="50">
        <v>0</v>
      </c>
      <c r="Y34" s="50">
        <v>0</v>
      </c>
      <c r="Z34" s="50">
        <v>0</v>
      </c>
      <c r="AA34" s="50">
        <v>0</v>
      </c>
      <c r="AB34" s="50"/>
      <c r="AC34" s="34" t="s">
        <v>765</v>
      </c>
      <c r="AD34" s="34" t="s">
        <v>766</v>
      </c>
      <c r="AE34" s="23" t="s">
        <v>50</v>
      </c>
      <c r="AF34" s="21" t="s">
        <v>51</v>
      </c>
      <c r="AG34" s="21" t="s">
        <v>80</v>
      </c>
      <c r="AH34" s="21" t="s">
        <v>81</v>
      </c>
      <c r="AI34" s="21" t="s">
        <v>82</v>
      </c>
      <c r="AJ34" s="21" t="s">
        <v>725</v>
      </c>
      <c r="AK34" s="21" t="s">
        <v>1078</v>
      </c>
    </row>
    <row r="35" s="1" customFormat="1" ht="131" customHeight="1" spans="1:37">
      <c r="A35" s="20">
        <v>30</v>
      </c>
      <c r="B35" s="20" t="s">
        <v>797</v>
      </c>
      <c r="C35" s="20">
        <v>2022</v>
      </c>
      <c r="D35" s="21" t="s">
        <v>720</v>
      </c>
      <c r="E35" s="21" t="s">
        <v>798</v>
      </c>
      <c r="F35" s="21" t="s">
        <v>45</v>
      </c>
      <c r="G35" s="21">
        <v>2022</v>
      </c>
      <c r="H35" s="21" t="s">
        <v>799</v>
      </c>
      <c r="I35" s="37" t="s">
        <v>800</v>
      </c>
      <c r="J35" s="225"/>
      <c r="K35" s="225"/>
      <c r="L35" s="22">
        <v>1</v>
      </c>
      <c r="M35" s="225"/>
      <c r="N35" s="225"/>
      <c r="O35" s="225"/>
      <c r="P35" s="225"/>
      <c r="Q35" s="225"/>
      <c r="R35" s="22">
        <v>1652</v>
      </c>
      <c r="S35" s="21" t="s">
        <v>168</v>
      </c>
      <c r="T35" s="21" t="s">
        <v>1269</v>
      </c>
      <c r="U35" s="50">
        <v>546</v>
      </c>
      <c r="V35" s="50">
        <v>0</v>
      </c>
      <c r="W35" s="50">
        <v>0</v>
      </c>
      <c r="X35" s="50">
        <v>0</v>
      </c>
      <c r="Y35" s="50">
        <v>0</v>
      </c>
      <c r="Z35" s="50">
        <v>0</v>
      </c>
      <c r="AA35" s="50">
        <v>0</v>
      </c>
      <c r="AB35" s="50"/>
      <c r="AC35" s="33" t="s">
        <v>801</v>
      </c>
      <c r="AD35" s="33" t="s">
        <v>801</v>
      </c>
      <c r="AE35" s="21" t="s">
        <v>168</v>
      </c>
      <c r="AF35" s="21" t="s">
        <v>1269</v>
      </c>
      <c r="AG35" s="21" t="s">
        <v>80</v>
      </c>
      <c r="AH35" s="21" t="s">
        <v>81</v>
      </c>
      <c r="AI35" s="21" t="s">
        <v>82</v>
      </c>
      <c r="AJ35" s="21" t="s">
        <v>725</v>
      </c>
      <c r="AK35" s="21" t="s">
        <v>1078</v>
      </c>
    </row>
    <row r="36" s="1" customFormat="1" ht="277" customHeight="1" spans="1:37">
      <c r="A36" s="20">
        <v>31</v>
      </c>
      <c r="B36" s="20" t="s">
        <v>803</v>
      </c>
      <c r="C36" s="20">
        <v>2022</v>
      </c>
      <c r="D36" s="21" t="s">
        <v>720</v>
      </c>
      <c r="E36" s="21" t="s">
        <v>804</v>
      </c>
      <c r="F36" s="21" t="s">
        <v>45</v>
      </c>
      <c r="G36" s="21">
        <v>2022</v>
      </c>
      <c r="H36" s="21" t="s">
        <v>805</v>
      </c>
      <c r="I36" s="33" t="s">
        <v>1656</v>
      </c>
      <c r="J36" s="21"/>
      <c r="K36" s="21"/>
      <c r="L36" s="22">
        <v>1</v>
      </c>
      <c r="M36" s="21"/>
      <c r="N36" s="21"/>
      <c r="O36" s="21"/>
      <c r="P36" s="21"/>
      <c r="Q36" s="21"/>
      <c r="R36" s="22">
        <v>4099</v>
      </c>
      <c r="S36" s="21" t="s">
        <v>200</v>
      </c>
      <c r="T36" s="21" t="s">
        <v>201</v>
      </c>
      <c r="U36" s="50">
        <v>425.5</v>
      </c>
      <c r="V36" s="50">
        <v>0</v>
      </c>
      <c r="W36" s="50">
        <v>0</v>
      </c>
      <c r="X36" s="50">
        <v>0</v>
      </c>
      <c r="Y36" s="50">
        <v>0</v>
      </c>
      <c r="Z36" s="50">
        <v>0</v>
      </c>
      <c r="AA36" s="50">
        <v>0</v>
      </c>
      <c r="AB36" s="50"/>
      <c r="AC36" s="33" t="s">
        <v>807</v>
      </c>
      <c r="AD36" s="33" t="s">
        <v>808</v>
      </c>
      <c r="AE36" s="21" t="s">
        <v>200</v>
      </c>
      <c r="AF36" s="21" t="s">
        <v>201</v>
      </c>
      <c r="AG36" s="21" t="s">
        <v>80</v>
      </c>
      <c r="AH36" s="21" t="s">
        <v>81</v>
      </c>
      <c r="AI36" s="21" t="s">
        <v>82</v>
      </c>
      <c r="AJ36" s="21" t="s">
        <v>725</v>
      </c>
      <c r="AK36" s="21" t="s">
        <v>1078</v>
      </c>
    </row>
    <row r="37" s="1" customFormat="1" ht="94" customHeight="1" spans="1:37">
      <c r="A37" s="20">
        <v>32</v>
      </c>
      <c r="B37" s="20" t="s">
        <v>810</v>
      </c>
      <c r="C37" s="20">
        <v>2022</v>
      </c>
      <c r="D37" s="21" t="s">
        <v>720</v>
      </c>
      <c r="E37" s="21" t="s">
        <v>811</v>
      </c>
      <c r="F37" s="21" t="s">
        <v>45</v>
      </c>
      <c r="G37" s="21">
        <v>2022</v>
      </c>
      <c r="H37" s="21" t="s">
        <v>812</v>
      </c>
      <c r="I37" s="33" t="s">
        <v>813</v>
      </c>
      <c r="J37" s="21"/>
      <c r="K37" s="21"/>
      <c r="L37" s="22">
        <v>1</v>
      </c>
      <c r="M37" s="21"/>
      <c r="N37" s="21"/>
      <c r="O37" s="21"/>
      <c r="P37" s="21"/>
      <c r="Q37" s="21"/>
      <c r="R37" s="22">
        <v>788</v>
      </c>
      <c r="S37" s="21" t="s">
        <v>86</v>
      </c>
      <c r="T37" s="21" t="s">
        <v>90</v>
      </c>
      <c r="U37" s="50">
        <v>300</v>
      </c>
      <c r="V37" s="50">
        <v>0</v>
      </c>
      <c r="W37" s="50">
        <v>0</v>
      </c>
      <c r="X37" s="50">
        <v>0</v>
      </c>
      <c r="Y37" s="50">
        <v>0</v>
      </c>
      <c r="Z37" s="50">
        <v>0</v>
      </c>
      <c r="AA37" s="50">
        <v>0</v>
      </c>
      <c r="AB37" s="50"/>
      <c r="AC37" s="33" t="s">
        <v>814</v>
      </c>
      <c r="AD37" s="33" t="s">
        <v>815</v>
      </c>
      <c r="AE37" s="21" t="s">
        <v>86</v>
      </c>
      <c r="AF37" s="21" t="s">
        <v>90</v>
      </c>
      <c r="AG37" s="21" t="s">
        <v>80</v>
      </c>
      <c r="AH37" s="21" t="s">
        <v>81</v>
      </c>
      <c r="AI37" s="21" t="s">
        <v>82</v>
      </c>
      <c r="AJ37" s="21" t="s">
        <v>725</v>
      </c>
      <c r="AK37" s="21" t="s">
        <v>1078</v>
      </c>
    </row>
    <row r="38" s="1" customFormat="1" ht="75" customHeight="1" spans="1:37">
      <c r="A38" s="20">
        <v>33</v>
      </c>
      <c r="B38" s="20" t="s">
        <v>817</v>
      </c>
      <c r="C38" s="20">
        <v>2022</v>
      </c>
      <c r="D38" s="21" t="s">
        <v>720</v>
      </c>
      <c r="E38" s="21" t="s">
        <v>818</v>
      </c>
      <c r="F38" s="21" t="s">
        <v>45</v>
      </c>
      <c r="G38" s="21">
        <v>2022</v>
      </c>
      <c r="H38" s="21" t="s">
        <v>158</v>
      </c>
      <c r="I38" s="33" t="s">
        <v>819</v>
      </c>
      <c r="J38" s="21"/>
      <c r="K38" s="21"/>
      <c r="L38" s="22">
        <v>1</v>
      </c>
      <c r="M38" s="21"/>
      <c r="N38" s="21"/>
      <c r="O38" s="21"/>
      <c r="P38" s="21"/>
      <c r="Q38" s="21"/>
      <c r="R38" s="22">
        <v>998</v>
      </c>
      <c r="S38" s="21" t="s">
        <v>115</v>
      </c>
      <c r="T38" s="21" t="s">
        <v>1077</v>
      </c>
      <c r="U38" s="50">
        <v>170</v>
      </c>
      <c r="V38" s="50">
        <v>0</v>
      </c>
      <c r="W38" s="50">
        <v>0</v>
      </c>
      <c r="X38" s="50">
        <v>0</v>
      </c>
      <c r="Y38" s="50">
        <v>0</v>
      </c>
      <c r="Z38" s="50">
        <v>0</v>
      </c>
      <c r="AA38" s="50">
        <v>0</v>
      </c>
      <c r="AB38" s="50"/>
      <c r="AC38" s="33" t="s">
        <v>820</v>
      </c>
      <c r="AD38" s="33" t="s">
        <v>1657</v>
      </c>
      <c r="AE38" s="21" t="s">
        <v>115</v>
      </c>
      <c r="AF38" s="21" t="s">
        <v>1077</v>
      </c>
      <c r="AG38" s="21" t="s">
        <v>80</v>
      </c>
      <c r="AH38" s="21" t="s">
        <v>81</v>
      </c>
      <c r="AI38" s="21" t="s">
        <v>82</v>
      </c>
      <c r="AJ38" s="21" t="s">
        <v>725</v>
      </c>
      <c r="AK38" s="21" t="s">
        <v>1078</v>
      </c>
    </row>
    <row r="39" s="4" customFormat="1" ht="252" customHeight="1" spans="1:37">
      <c r="A39" s="20">
        <v>34</v>
      </c>
      <c r="B39" s="20" t="s">
        <v>784</v>
      </c>
      <c r="C39" s="20">
        <v>2022</v>
      </c>
      <c r="D39" s="21" t="s">
        <v>720</v>
      </c>
      <c r="E39" s="21" t="s">
        <v>1658</v>
      </c>
      <c r="F39" s="21" t="s">
        <v>45</v>
      </c>
      <c r="G39" s="21">
        <v>2022</v>
      </c>
      <c r="H39" s="21" t="s">
        <v>786</v>
      </c>
      <c r="I39" s="33" t="s">
        <v>787</v>
      </c>
      <c r="J39" s="21"/>
      <c r="K39" s="21"/>
      <c r="L39" s="22">
        <v>1</v>
      </c>
      <c r="M39" s="21"/>
      <c r="N39" s="21"/>
      <c r="O39" s="21"/>
      <c r="P39" s="21"/>
      <c r="Q39" s="21"/>
      <c r="R39" s="22">
        <v>3584</v>
      </c>
      <c r="S39" s="21" t="s">
        <v>78</v>
      </c>
      <c r="T39" s="21" t="s">
        <v>1076</v>
      </c>
      <c r="U39" s="50">
        <v>400</v>
      </c>
      <c r="V39" s="50">
        <v>0</v>
      </c>
      <c r="W39" s="50">
        <v>0</v>
      </c>
      <c r="X39" s="50">
        <v>0</v>
      </c>
      <c r="Y39" s="50">
        <v>0</v>
      </c>
      <c r="Z39" s="50">
        <v>0</v>
      </c>
      <c r="AA39" s="50">
        <v>0</v>
      </c>
      <c r="AB39" s="50"/>
      <c r="AC39" s="33" t="s">
        <v>788</v>
      </c>
      <c r="AD39" s="33" t="s">
        <v>789</v>
      </c>
      <c r="AE39" s="21" t="s">
        <v>78</v>
      </c>
      <c r="AF39" s="21" t="s">
        <v>1076</v>
      </c>
      <c r="AG39" s="58" t="s">
        <v>80</v>
      </c>
      <c r="AH39" s="21" t="s">
        <v>81</v>
      </c>
      <c r="AI39" s="21" t="s">
        <v>82</v>
      </c>
      <c r="AJ39" s="21" t="s">
        <v>725</v>
      </c>
      <c r="AK39" s="133" t="s">
        <v>1112</v>
      </c>
    </row>
    <row r="40" s="1" customFormat="1" ht="210" customHeight="1" spans="1:37">
      <c r="A40" s="20">
        <v>35</v>
      </c>
      <c r="B40" s="20" t="s">
        <v>482</v>
      </c>
      <c r="C40" s="20">
        <v>2022</v>
      </c>
      <c r="D40" s="21" t="s">
        <v>483</v>
      </c>
      <c r="E40" s="21" t="s">
        <v>484</v>
      </c>
      <c r="F40" s="21" t="s">
        <v>45</v>
      </c>
      <c r="G40" s="21">
        <v>2022</v>
      </c>
      <c r="H40" s="21" t="s">
        <v>485</v>
      </c>
      <c r="I40" s="33" t="s">
        <v>486</v>
      </c>
      <c r="J40" s="21">
        <v>1</v>
      </c>
      <c r="K40" s="21"/>
      <c r="L40" s="21"/>
      <c r="M40" s="21"/>
      <c r="N40" s="21"/>
      <c r="O40" s="21"/>
      <c r="P40" s="21"/>
      <c r="Q40" s="21"/>
      <c r="R40" s="22">
        <v>12796</v>
      </c>
      <c r="S40" s="21" t="s">
        <v>489</v>
      </c>
      <c r="T40" s="21" t="s">
        <v>490</v>
      </c>
      <c r="U40" s="50">
        <v>100</v>
      </c>
      <c r="V40" s="50">
        <v>0</v>
      </c>
      <c r="W40" s="50">
        <v>0</v>
      </c>
      <c r="X40" s="50">
        <v>0</v>
      </c>
      <c r="Y40" s="50">
        <v>0</v>
      </c>
      <c r="Z40" s="50">
        <v>0</v>
      </c>
      <c r="AA40" s="50">
        <v>0</v>
      </c>
      <c r="AB40" s="50"/>
      <c r="AC40" s="33" t="s">
        <v>487</v>
      </c>
      <c r="AD40" s="33" t="s">
        <v>488</v>
      </c>
      <c r="AE40" s="21" t="s">
        <v>489</v>
      </c>
      <c r="AF40" s="21" t="s">
        <v>490</v>
      </c>
      <c r="AG40" s="21" t="s">
        <v>491</v>
      </c>
      <c r="AH40" s="21" t="s">
        <v>492</v>
      </c>
      <c r="AI40" s="21" t="s">
        <v>54</v>
      </c>
      <c r="AJ40" s="21" t="s">
        <v>55</v>
      </c>
      <c r="AK40" s="21" t="s">
        <v>1078</v>
      </c>
    </row>
    <row r="41" s="1" customFormat="1" ht="136" customHeight="1" spans="1:37">
      <c r="A41" s="20">
        <v>36</v>
      </c>
      <c r="B41" s="20" t="s">
        <v>506</v>
      </c>
      <c r="C41" s="20">
        <v>2022</v>
      </c>
      <c r="D41" s="21" t="s">
        <v>507</v>
      </c>
      <c r="E41" s="21" t="s">
        <v>508</v>
      </c>
      <c r="F41" s="21" t="s">
        <v>45</v>
      </c>
      <c r="G41" s="21">
        <v>2022</v>
      </c>
      <c r="H41" s="21" t="s">
        <v>509</v>
      </c>
      <c r="I41" s="33" t="s">
        <v>510</v>
      </c>
      <c r="J41" s="21"/>
      <c r="K41" s="21">
        <v>1</v>
      </c>
      <c r="L41" s="21"/>
      <c r="M41" s="21"/>
      <c r="N41" s="21"/>
      <c r="O41" s="21"/>
      <c r="P41" s="21"/>
      <c r="Q41" s="21"/>
      <c r="R41" s="22">
        <v>3500</v>
      </c>
      <c r="S41" s="21" t="s">
        <v>83</v>
      </c>
      <c r="T41" s="21" t="s">
        <v>513</v>
      </c>
      <c r="U41" s="50">
        <v>650</v>
      </c>
      <c r="V41" s="50">
        <v>0</v>
      </c>
      <c r="W41" s="50">
        <v>0</v>
      </c>
      <c r="X41" s="50">
        <v>0</v>
      </c>
      <c r="Y41" s="50">
        <v>0</v>
      </c>
      <c r="Z41" s="50">
        <v>0</v>
      </c>
      <c r="AA41" s="50">
        <v>0</v>
      </c>
      <c r="AB41" s="50"/>
      <c r="AC41" s="33" t="s">
        <v>511</v>
      </c>
      <c r="AD41" s="33" t="s">
        <v>512</v>
      </c>
      <c r="AE41" s="21" t="s">
        <v>83</v>
      </c>
      <c r="AF41" s="21" t="s">
        <v>513</v>
      </c>
      <c r="AG41" s="21" t="s">
        <v>83</v>
      </c>
      <c r="AH41" s="21" t="s">
        <v>513</v>
      </c>
      <c r="AI41" s="21" t="s">
        <v>54</v>
      </c>
      <c r="AJ41" s="21" t="s">
        <v>514</v>
      </c>
      <c r="AK41" s="21" t="s">
        <v>1078</v>
      </c>
    </row>
    <row r="42" s="1" customFormat="1" ht="54" customHeight="1" spans="1:37">
      <c r="A42" s="20">
        <v>37</v>
      </c>
      <c r="B42" s="20" t="s">
        <v>869</v>
      </c>
      <c r="C42" s="20">
        <v>2022</v>
      </c>
      <c r="D42" s="21" t="s">
        <v>870</v>
      </c>
      <c r="E42" s="21" t="s">
        <v>871</v>
      </c>
      <c r="F42" s="21" t="s">
        <v>45</v>
      </c>
      <c r="G42" s="218">
        <v>2022</v>
      </c>
      <c r="H42" s="21" t="s">
        <v>526</v>
      </c>
      <c r="I42" s="33" t="s">
        <v>872</v>
      </c>
      <c r="J42" s="21"/>
      <c r="K42" s="21"/>
      <c r="L42" s="21"/>
      <c r="M42" s="21"/>
      <c r="N42" s="21">
        <v>1</v>
      </c>
      <c r="O42" s="21"/>
      <c r="P42" s="21"/>
      <c r="Q42" s="21"/>
      <c r="R42" s="22">
        <v>500</v>
      </c>
      <c r="S42" s="21" t="s">
        <v>489</v>
      </c>
      <c r="T42" s="21" t="s">
        <v>490</v>
      </c>
      <c r="U42" s="50">
        <v>100</v>
      </c>
      <c r="V42" s="50">
        <v>0</v>
      </c>
      <c r="W42" s="50">
        <v>0</v>
      </c>
      <c r="X42" s="50">
        <v>0</v>
      </c>
      <c r="Y42" s="50">
        <v>0</v>
      </c>
      <c r="Z42" s="50">
        <v>0</v>
      </c>
      <c r="AA42" s="50">
        <v>0</v>
      </c>
      <c r="AB42" s="50"/>
      <c r="AC42" s="33" t="s">
        <v>873</v>
      </c>
      <c r="AD42" s="33" t="s">
        <v>874</v>
      </c>
      <c r="AE42" s="21" t="s">
        <v>489</v>
      </c>
      <c r="AF42" s="21" t="s">
        <v>490</v>
      </c>
      <c r="AG42" s="21" t="s">
        <v>875</v>
      </c>
      <c r="AH42" s="21" t="s">
        <v>876</v>
      </c>
      <c r="AI42" s="21" t="s">
        <v>389</v>
      </c>
      <c r="AJ42" s="21" t="s">
        <v>514</v>
      </c>
      <c r="AK42" s="21" t="s">
        <v>1078</v>
      </c>
    </row>
    <row r="43" s="1" customFormat="1" spans="4:37">
      <c r="D43" s="5"/>
      <c r="E43" s="5"/>
      <c r="G43" s="6"/>
      <c r="H43" s="238"/>
      <c r="I43" s="7"/>
      <c r="J43" s="5"/>
      <c r="K43" s="5"/>
      <c r="L43" s="5"/>
      <c r="M43" s="5"/>
      <c r="N43" s="5"/>
      <c r="O43" s="5"/>
      <c r="P43" s="5"/>
      <c r="Q43" s="5"/>
      <c r="R43" s="5"/>
      <c r="S43" s="5"/>
      <c r="T43" s="5"/>
      <c r="U43" s="5"/>
      <c r="V43" s="5"/>
      <c r="W43" s="5"/>
      <c r="X43" s="5"/>
      <c r="Y43" s="5"/>
      <c r="Z43" s="5"/>
      <c r="AA43" s="5"/>
      <c r="AB43" s="5"/>
      <c r="AC43" s="7"/>
      <c r="AD43" s="7"/>
      <c r="AE43" s="5"/>
      <c r="AF43" s="5"/>
      <c r="AG43" s="8"/>
      <c r="AH43" s="5"/>
      <c r="AI43" s="5"/>
      <c r="AJ43" s="5"/>
      <c r="AK43" s="9"/>
    </row>
    <row r="44" s="1" customFormat="1" spans="4:37">
      <c r="D44" s="5"/>
      <c r="E44" s="5"/>
      <c r="G44" s="6"/>
      <c r="H44" s="238"/>
      <c r="I44" s="7"/>
      <c r="J44" s="5"/>
      <c r="K44" s="5"/>
      <c r="L44" s="5"/>
      <c r="M44" s="5"/>
      <c r="N44" s="5"/>
      <c r="O44" s="5"/>
      <c r="P44" s="5"/>
      <c r="Q44" s="5"/>
      <c r="R44" s="5"/>
      <c r="S44" s="5"/>
      <c r="T44" s="5"/>
      <c r="U44" s="5"/>
      <c r="V44" s="5"/>
      <c r="W44" s="5"/>
      <c r="X44" s="5"/>
      <c r="Y44" s="5"/>
      <c r="Z44" s="5"/>
      <c r="AA44" s="5"/>
      <c r="AB44" s="5"/>
      <c r="AC44" s="7"/>
      <c r="AD44" s="7"/>
      <c r="AE44" s="5"/>
      <c r="AF44" s="5"/>
      <c r="AG44" s="8"/>
      <c r="AH44" s="5"/>
      <c r="AI44" s="5"/>
      <c r="AJ44" s="5"/>
      <c r="AK44" s="9"/>
    </row>
    <row r="45" s="1" customFormat="1" spans="4:37">
      <c r="D45" s="5"/>
      <c r="E45" s="5"/>
      <c r="G45" s="6"/>
      <c r="H45" s="238"/>
      <c r="I45" s="7"/>
      <c r="J45" s="5"/>
      <c r="K45" s="5"/>
      <c r="L45" s="5"/>
      <c r="M45" s="5"/>
      <c r="N45" s="5"/>
      <c r="O45" s="5"/>
      <c r="P45" s="5"/>
      <c r="Q45" s="5"/>
      <c r="R45" s="5"/>
      <c r="S45" s="5"/>
      <c r="T45" s="5"/>
      <c r="U45" s="5"/>
      <c r="V45" s="5"/>
      <c r="W45" s="5"/>
      <c r="X45" s="5"/>
      <c r="Y45" s="5"/>
      <c r="Z45" s="5"/>
      <c r="AA45" s="5"/>
      <c r="AB45" s="5"/>
      <c r="AC45" s="7"/>
      <c r="AD45" s="7"/>
      <c r="AE45" s="5"/>
      <c r="AF45" s="5"/>
      <c r="AG45" s="8"/>
      <c r="AH45" s="5"/>
      <c r="AI45" s="5"/>
      <c r="AJ45" s="5"/>
      <c r="AK45" s="9"/>
    </row>
    <row r="46" s="1" customFormat="1" spans="4:37">
      <c r="D46" s="5"/>
      <c r="E46" s="5"/>
      <c r="G46" s="6"/>
      <c r="H46" s="238"/>
      <c r="I46" s="7"/>
      <c r="J46" s="5"/>
      <c r="K46" s="5"/>
      <c r="L46" s="5"/>
      <c r="M46" s="5"/>
      <c r="N46" s="5"/>
      <c r="O46" s="5"/>
      <c r="P46" s="5"/>
      <c r="Q46" s="5"/>
      <c r="R46" s="5"/>
      <c r="S46" s="5"/>
      <c r="T46" s="5"/>
      <c r="U46" s="5"/>
      <c r="V46" s="5"/>
      <c r="W46" s="5"/>
      <c r="X46" s="5"/>
      <c r="Y46" s="5"/>
      <c r="Z46" s="5"/>
      <c r="AA46" s="5"/>
      <c r="AB46" s="5"/>
      <c r="AC46" s="7"/>
      <c r="AD46" s="7"/>
      <c r="AE46" s="5"/>
      <c r="AF46" s="5"/>
      <c r="AG46" s="8"/>
      <c r="AH46" s="5"/>
      <c r="AI46" s="5"/>
      <c r="AJ46" s="5"/>
      <c r="AK46" s="9"/>
    </row>
    <row r="47" s="1" customFormat="1" spans="4:37">
      <c r="D47" s="5"/>
      <c r="E47" s="5"/>
      <c r="G47" s="6"/>
      <c r="H47" s="238"/>
      <c r="I47" s="7"/>
      <c r="J47" s="5"/>
      <c r="K47" s="5"/>
      <c r="L47" s="5"/>
      <c r="M47" s="5"/>
      <c r="N47" s="5"/>
      <c r="O47" s="5"/>
      <c r="P47" s="5"/>
      <c r="Q47" s="5"/>
      <c r="R47" s="5"/>
      <c r="S47" s="5"/>
      <c r="T47" s="5"/>
      <c r="U47" s="5"/>
      <c r="V47" s="5"/>
      <c r="W47" s="5"/>
      <c r="X47" s="5"/>
      <c r="Y47" s="5"/>
      <c r="Z47" s="5"/>
      <c r="AA47" s="5"/>
      <c r="AB47" s="5"/>
      <c r="AC47" s="7"/>
      <c r="AD47" s="7"/>
      <c r="AE47" s="5"/>
      <c r="AF47" s="5"/>
      <c r="AG47" s="8"/>
      <c r="AH47" s="5"/>
      <c r="AI47" s="5"/>
      <c r="AJ47" s="5"/>
      <c r="AK47" s="9"/>
    </row>
    <row r="48" s="1" customFormat="1" spans="4:37">
      <c r="D48" s="5"/>
      <c r="E48" s="5"/>
      <c r="G48" s="6"/>
      <c r="H48" s="238"/>
      <c r="I48" s="7"/>
      <c r="J48" s="5"/>
      <c r="K48" s="5"/>
      <c r="L48" s="5"/>
      <c r="M48" s="5"/>
      <c r="N48" s="5"/>
      <c r="O48" s="5"/>
      <c r="P48" s="5"/>
      <c r="Q48" s="5"/>
      <c r="R48" s="5"/>
      <c r="S48" s="5"/>
      <c r="T48" s="5"/>
      <c r="U48" s="5"/>
      <c r="V48" s="5"/>
      <c r="W48" s="5"/>
      <c r="X48" s="5"/>
      <c r="Y48" s="5"/>
      <c r="Z48" s="5"/>
      <c r="AA48" s="5"/>
      <c r="AB48" s="5"/>
      <c r="AC48" s="7"/>
      <c r="AD48" s="7"/>
      <c r="AE48" s="5"/>
      <c r="AF48" s="5"/>
      <c r="AG48" s="8"/>
      <c r="AH48" s="5"/>
      <c r="AI48" s="5"/>
      <c r="AJ48" s="5"/>
      <c r="AK48" s="9"/>
    </row>
    <row r="49" s="1" customFormat="1" spans="4:37">
      <c r="D49" s="5"/>
      <c r="E49" s="5"/>
      <c r="G49" s="6"/>
      <c r="H49" s="238"/>
      <c r="I49" s="7"/>
      <c r="J49" s="5"/>
      <c r="K49" s="5"/>
      <c r="L49" s="5"/>
      <c r="M49" s="5"/>
      <c r="N49" s="5"/>
      <c r="O49" s="5"/>
      <c r="P49" s="5"/>
      <c r="Q49" s="5"/>
      <c r="R49" s="5"/>
      <c r="S49" s="5"/>
      <c r="T49" s="5"/>
      <c r="U49" s="5"/>
      <c r="V49" s="5"/>
      <c r="W49" s="5"/>
      <c r="X49" s="5"/>
      <c r="Y49" s="5"/>
      <c r="Z49" s="5"/>
      <c r="AA49" s="5"/>
      <c r="AB49" s="5"/>
      <c r="AC49" s="7"/>
      <c r="AD49" s="7"/>
      <c r="AE49" s="5"/>
      <c r="AF49" s="5"/>
      <c r="AG49" s="8"/>
      <c r="AH49" s="5"/>
      <c r="AI49" s="5"/>
      <c r="AJ49" s="5"/>
      <c r="AK49" s="9"/>
    </row>
    <row r="50" s="1" customFormat="1" spans="4:37">
      <c r="D50" s="5"/>
      <c r="E50" s="5"/>
      <c r="G50" s="6"/>
      <c r="H50" s="238"/>
      <c r="I50" s="7"/>
      <c r="J50" s="5"/>
      <c r="K50" s="5"/>
      <c r="L50" s="5"/>
      <c r="M50" s="5"/>
      <c r="N50" s="5"/>
      <c r="O50" s="5"/>
      <c r="P50" s="5"/>
      <c r="Q50" s="5"/>
      <c r="R50" s="5"/>
      <c r="S50" s="5"/>
      <c r="T50" s="5"/>
      <c r="U50" s="5"/>
      <c r="V50" s="5"/>
      <c r="W50" s="5"/>
      <c r="X50" s="5"/>
      <c r="Y50" s="5"/>
      <c r="Z50" s="5"/>
      <c r="AA50" s="5"/>
      <c r="AB50" s="5"/>
      <c r="AC50" s="7"/>
      <c r="AD50" s="7"/>
      <c r="AE50" s="5"/>
      <c r="AF50" s="5"/>
      <c r="AG50" s="8"/>
      <c r="AH50" s="5"/>
      <c r="AI50" s="5"/>
      <c r="AJ50" s="5"/>
      <c r="AK50" s="9"/>
    </row>
    <row r="51" s="1" customFormat="1" spans="4:37">
      <c r="D51" s="5"/>
      <c r="E51" s="5"/>
      <c r="G51" s="6"/>
      <c r="H51" s="238"/>
      <c r="I51" s="7"/>
      <c r="J51" s="5"/>
      <c r="K51" s="5"/>
      <c r="L51" s="5"/>
      <c r="M51" s="5"/>
      <c r="N51" s="5"/>
      <c r="O51" s="5"/>
      <c r="P51" s="5"/>
      <c r="Q51" s="5"/>
      <c r="R51" s="5"/>
      <c r="S51" s="5"/>
      <c r="T51" s="5"/>
      <c r="U51" s="5"/>
      <c r="V51" s="5"/>
      <c r="W51" s="5"/>
      <c r="X51" s="5"/>
      <c r="Y51" s="5"/>
      <c r="Z51" s="5"/>
      <c r="AA51" s="5"/>
      <c r="AB51" s="5"/>
      <c r="AC51" s="7"/>
      <c r="AD51" s="7"/>
      <c r="AE51" s="5"/>
      <c r="AF51" s="5"/>
      <c r="AG51" s="8"/>
      <c r="AH51" s="5"/>
      <c r="AI51" s="5"/>
      <c r="AJ51" s="5"/>
      <c r="AK51" s="9"/>
    </row>
    <row r="52" s="1" customFormat="1" spans="4:37">
      <c r="D52" s="5"/>
      <c r="E52" s="5"/>
      <c r="G52" s="6"/>
      <c r="H52" s="238"/>
      <c r="I52" s="7" t="s">
        <v>906</v>
      </c>
      <c r="J52" s="5"/>
      <c r="K52" s="5"/>
      <c r="L52" s="5"/>
      <c r="M52" s="5"/>
      <c r="N52" s="5"/>
      <c r="O52" s="5"/>
      <c r="P52" s="5"/>
      <c r="Q52" s="5"/>
      <c r="R52" s="5"/>
      <c r="S52" s="5"/>
      <c r="T52" s="5"/>
      <c r="U52" s="5"/>
      <c r="V52" s="5"/>
      <c r="W52" s="5"/>
      <c r="X52" s="5"/>
      <c r="Y52" s="5"/>
      <c r="Z52" s="5"/>
      <c r="AA52" s="5"/>
      <c r="AB52" s="5"/>
      <c r="AC52" s="7"/>
      <c r="AD52" s="7"/>
      <c r="AE52" s="5"/>
      <c r="AF52" s="5"/>
      <c r="AG52" s="8"/>
      <c r="AH52" s="5"/>
      <c r="AI52" s="5"/>
      <c r="AJ52" s="5"/>
      <c r="AK52" s="9"/>
    </row>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1048387" customFormat="1"/>
    <row r="1048388" customFormat="1"/>
    <row r="1048389" customFormat="1"/>
    <row r="1048390" customFormat="1"/>
    <row r="1048391" customFormat="1"/>
    <row r="1048392" customFormat="1"/>
    <row r="1048393" customFormat="1"/>
    <row r="1048394" customFormat="1"/>
    <row r="1048395" customFormat="1"/>
    <row r="1048396" customFormat="1"/>
    <row r="1048397" customFormat="1"/>
    <row r="1048398" customFormat="1"/>
    <row r="1048399" customFormat="1"/>
    <row r="1048400" customFormat="1"/>
    <row r="1048401" customFormat="1"/>
    <row r="1048402" customFormat="1"/>
    <row r="1048403" customFormat="1"/>
    <row r="1048404" customFormat="1"/>
    <row r="1048405" customFormat="1"/>
    <row r="1048406" customFormat="1"/>
    <row r="1048407" customFormat="1"/>
    <row r="1048408" customFormat="1"/>
    <row r="1048409" customFormat="1"/>
    <row r="1048410" customFormat="1"/>
    <row r="1048411" customFormat="1"/>
    <row r="1048412" customFormat="1"/>
    <row r="1048413" customFormat="1"/>
    <row r="1048414" customFormat="1"/>
    <row r="1048415" customFormat="1"/>
    <row r="1048416" customFormat="1"/>
    <row r="1048417" customFormat="1"/>
    <row r="1048418" customFormat="1"/>
    <row r="1048419" customFormat="1"/>
    <row r="1048420" customFormat="1"/>
    <row r="1048421" customFormat="1"/>
    <row r="1048422" customFormat="1"/>
    <row r="1048423" customFormat="1"/>
    <row r="1048424" customFormat="1"/>
    <row r="1048425" customFormat="1"/>
    <row r="1048426" customFormat="1"/>
    <row r="1048427" customFormat="1"/>
    <row r="1048428" customFormat="1"/>
    <row r="1048429" customFormat="1"/>
    <row r="1048430" customFormat="1"/>
    <row r="1048431" customFormat="1"/>
    <row r="1048432" customFormat="1"/>
    <row r="1048433" customFormat="1"/>
    <row r="1048434" customFormat="1"/>
    <row r="1048435" customFormat="1"/>
    <row r="1048436" customFormat="1"/>
    <row r="1048437" customFormat="1"/>
    <row r="1048438" customFormat="1"/>
    <row r="1048439" customFormat="1"/>
    <row r="1048440" customFormat="1"/>
    <row r="1048441" customFormat="1"/>
    <row r="1048442" customFormat="1"/>
    <row r="1048443" customFormat="1"/>
    <row r="1048444" customFormat="1"/>
    <row r="1048445" customFormat="1"/>
    <row r="1048446" customFormat="1"/>
    <row r="1048447" customFormat="1"/>
    <row r="1048448" customFormat="1"/>
    <row r="1048449" customFormat="1"/>
    <row r="1048450" customFormat="1"/>
    <row r="1048451" customFormat="1"/>
    <row r="1048452" customFormat="1"/>
    <row r="1048453" customFormat="1"/>
    <row r="1048454" customFormat="1"/>
    <row r="1048455" customFormat="1"/>
    <row r="1048456" customFormat="1"/>
    <row r="1048457" customFormat="1"/>
    <row r="1048458" customFormat="1"/>
    <row r="1048459" customFormat="1"/>
    <row r="1048460" customFormat="1"/>
    <row r="1048461" customFormat="1"/>
    <row r="1048462" customFormat="1"/>
    <row r="1048463" customFormat="1"/>
    <row r="1048464" customFormat="1"/>
    <row r="1048465" customFormat="1"/>
    <row r="1048466" customFormat="1"/>
    <row r="1048467" customFormat="1"/>
    <row r="1048468" customFormat="1"/>
    <row r="1048469" customFormat="1"/>
    <row r="1048470" customFormat="1"/>
    <row r="1048471" customFormat="1"/>
    <row r="1048472" customFormat="1"/>
    <row r="1048473" customFormat="1"/>
    <row r="1048474" customFormat="1"/>
    <row r="1048475" customFormat="1"/>
    <row r="1048476" customFormat="1"/>
    <row r="1048477" customFormat="1"/>
    <row r="1048478" customFormat="1"/>
    <row r="1048479" customFormat="1"/>
    <row r="1048480" customFormat="1"/>
    <row r="1048481" customFormat="1"/>
    <row r="1048482" customFormat="1"/>
    <row r="1048483" customFormat="1"/>
    <row r="1048484" customFormat="1"/>
    <row r="1048485" customFormat="1"/>
    <row r="1048486" customFormat="1"/>
    <row r="1048487" customFormat="1"/>
    <row r="1048488" customFormat="1"/>
    <row r="1048489" customFormat="1"/>
    <row r="1048490" customFormat="1"/>
    <row r="1048491" customFormat="1"/>
    <row r="1048492" customFormat="1"/>
    <row r="1048493" customFormat="1"/>
    <row r="1048494" customFormat="1"/>
    <row r="1048495" customFormat="1"/>
    <row r="1048496" customFormat="1"/>
    <row r="1048497" customFormat="1"/>
    <row r="1048498" customFormat="1"/>
    <row r="1048499" customFormat="1"/>
    <row r="1048500" customFormat="1"/>
    <row r="1048501" customFormat="1"/>
    <row r="1048502" customFormat="1"/>
    <row r="1048503" customFormat="1"/>
    <row r="1048504" customFormat="1"/>
    <row r="1048505" customFormat="1"/>
    <row r="1048506" customFormat="1"/>
    <row r="1048507" customFormat="1"/>
    <row r="1048508" customFormat="1"/>
    <row r="1048509" customFormat="1"/>
    <row r="1048510" customFormat="1"/>
    <row r="1048511" customFormat="1"/>
    <row r="1048512" customFormat="1"/>
    <row r="1048513" customFormat="1"/>
    <row r="1048514" customFormat="1"/>
    <row r="1048515" customFormat="1"/>
    <row r="1048516" customFormat="1"/>
    <row r="1048517" customFormat="1"/>
    <row r="1048518" customFormat="1"/>
    <row r="1048519" customFormat="1"/>
    <row r="1048520" customFormat="1"/>
    <row r="1048521" customFormat="1"/>
    <row r="1048522" customFormat="1"/>
    <row r="1048523" customFormat="1"/>
    <row r="1048524" customFormat="1"/>
    <row r="1048525" customFormat="1"/>
    <row r="1048526" customFormat="1"/>
    <row r="1048527" customFormat="1"/>
    <row r="1048528" customFormat="1"/>
    <row r="1048529" customFormat="1"/>
    <row r="1048530" customFormat="1"/>
    <row r="1048531" customFormat="1"/>
    <row r="1048532" customFormat="1"/>
    <row r="1048533" customFormat="1"/>
    <row r="1048534" customFormat="1"/>
    <row r="1048535" customFormat="1"/>
    <row r="1048536" customFormat="1"/>
    <row r="1048537" customFormat="1"/>
    <row r="1048538" customFormat="1"/>
    <row r="1048539" customFormat="1"/>
    <row r="1048540" customFormat="1"/>
    <row r="1048541" customFormat="1"/>
    <row r="1048542" customFormat="1"/>
    <row r="1048543" customFormat="1"/>
    <row r="1048544" customFormat="1"/>
    <row r="1048545" customFormat="1"/>
    <row r="1048546" customFormat="1"/>
    <row r="1048547" customFormat="1"/>
    <row r="1048548" customFormat="1"/>
    <row r="1048549" customFormat="1"/>
    <row r="1048550" customFormat="1"/>
    <row r="1048551" customFormat="1"/>
    <row r="1048552" customFormat="1"/>
    <row r="1048553" customFormat="1"/>
    <row r="1048554" customFormat="1"/>
    <row r="1048555" customFormat="1"/>
    <row r="1048556" customFormat="1"/>
    <row r="1048557" customFormat="1"/>
    <row r="1048558" customFormat="1"/>
    <row r="1048559" customFormat="1"/>
    <row r="1048560" customFormat="1"/>
    <row r="1048561" customFormat="1"/>
    <row r="1048562" customFormat="1"/>
    <row r="1048563" customFormat="1"/>
    <row r="1048564" customFormat="1"/>
    <row r="1048565" customFormat="1"/>
    <row r="1048566" customFormat="1"/>
    <row r="1048567" customFormat="1"/>
    <row r="1048568" customFormat="1"/>
    <row r="1048569" customFormat="1"/>
    <row r="1048570" customFormat="1"/>
    <row r="1048571" customFormat="1"/>
    <row r="1048572" customFormat="1"/>
    <row r="1048573" customFormat="1"/>
    <row r="1048574" customFormat="1"/>
    <row r="1048575" customFormat="1"/>
    <row r="1048576" customFormat="1"/>
  </sheetData>
  <mergeCells count="41">
    <mergeCell ref="A1:AK1"/>
    <mergeCell ref="J2:Q2"/>
    <mergeCell ref="U2:AB2"/>
    <mergeCell ref="A5:I5"/>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P3:P4"/>
    <mergeCell ref="Q3:Q4"/>
    <mergeCell ref="R2:R4"/>
    <mergeCell ref="S2:S4"/>
    <mergeCell ref="T2:T4"/>
    <mergeCell ref="U3:U4"/>
    <mergeCell ref="V3:V4"/>
    <mergeCell ref="W3:W4"/>
    <mergeCell ref="X3:X4"/>
    <mergeCell ref="Y3:Y4"/>
    <mergeCell ref="Z3:Z4"/>
    <mergeCell ref="AA3:AA4"/>
    <mergeCell ref="AB3:AB4"/>
    <mergeCell ref="AC2:AC4"/>
    <mergeCell ref="AD2:AD4"/>
    <mergeCell ref="AE2:AE4"/>
    <mergeCell ref="AF2:AF4"/>
    <mergeCell ref="AG2:AG4"/>
    <mergeCell ref="AH2:AH4"/>
    <mergeCell ref="AI2:AI4"/>
    <mergeCell ref="AJ2:AJ4"/>
    <mergeCell ref="AK2:AK4"/>
  </mergeCells>
  <conditionalFormatting sqref="E7">
    <cfRule type="duplicateValues" dxfId="0" priority="8"/>
  </conditionalFormatting>
  <conditionalFormatting sqref="E9">
    <cfRule type="duplicateValues" dxfId="0" priority="9"/>
  </conditionalFormatting>
  <conditionalFormatting sqref="E11">
    <cfRule type="duplicateValues" dxfId="0" priority="1"/>
  </conditionalFormatting>
  <conditionalFormatting sqref="E26">
    <cfRule type="duplicateValues" dxfId="0" priority="5"/>
  </conditionalFormatting>
  <conditionalFormatting sqref="E38">
    <cfRule type="duplicateValues" dxfId="0" priority="2"/>
  </conditionalFormatting>
  <conditionalFormatting sqref="E6 E12:E13">
    <cfRule type="duplicateValues" dxfId="0" priority="7"/>
  </conditionalFormatting>
  <conditionalFormatting sqref="I20 K20:Q20">
    <cfRule type="duplicateValues" dxfId="0" priority="6"/>
  </conditionalFormatting>
  <conditionalFormatting sqref="I29:K29 M29:Q29">
    <cfRule type="duplicateValues" dxfId="0" priority="3"/>
  </conditionalFormatting>
  <conditionalFormatting sqref="I31 K31:Q31">
    <cfRule type="duplicateValues" dxfId="0" priority="4"/>
  </conditionalFormatting>
  <pageMargins left="0.313888888888889" right="0.511805555555556" top="1" bottom="1" header="0.511805555555556" footer="0.511805555555556"/>
  <pageSetup paperSize="8" scale="54" orientation="landscape" horizontalDpi="600"/>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L56"/>
  <sheetViews>
    <sheetView zoomScale="75" zoomScaleNormal="75" workbookViewId="0">
      <selection activeCell="P46" sqref="P46"/>
    </sheetView>
  </sheetViews>
  <sheetFormatPr defaultColWidth="9" defaultRowHeight="13.5"/>
  <cols>
    <col min="1" max="1" width="4" customWidth="1"/>
    <col min="2" max="2" width="9.26666666666667" customWidth="1"/>
    <col min="3" max="3" width="4.775" customWidth="1"/>
    <col min="4" max="4" width="6.03333333333333" customWidth="1"/>
    <col min="5" max="5" width="11.4416666666667" customWidth="1"/>
    <col min="6" max="6" width="5.19166666666667" customWidth="1"/>
    <col min="7" max="7" width="4.63333333333333" customWidth="1"/>
    <col min="8" max="8" width="12.7333333333333" customWidth="1"/>
    <col min="9" max="9" width="38.575" customWidth="1"/>
    <col min="10" max="17" width="5.88333333333333" customWidth="1"/>
    <col min="18" max="20" width="10.5833333333333" customWidth="1"/>
    <col min="21" max="21" width="14.0833333333333" customWidth="1"/>
    <col min="22" max="22" width="7.01666666666667" customWidth="1"/>
    <col min="23" max="26" width="4.80833333333333" customWidth="1"/>
    <col min="27" max="27" width="5.61666666666667" customWidth="1"/>
    <col min="28" max="28" width="4.80833333333333" customWidth="1"/>
    <col min="29" max="30" width="30.5083333333333" customWidth="1"/>
    <col min="31" max="34" width="9" customWidth="1"/>
    <col min="35" max="36" width="9" hidden="1" customWidth="1"/>
    <col min="37" max="37" width="9" customWidth="1"/>
  </cols>
  <sheetData>
    <row r="1" ht="25.5" spans="1:37">
      <c r="A1" s="28" t="s">
        <v>1659</v>
      </c>
      <c r="B1" s="28"/>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row>
    <row r="2" spans="1:37">
      <c r="A2" s="12" t="s">
        <v>1</v>
      </c>
      <c r="B2" s="13" t="s">
        <v>1047</v>
      </c>
      <c r="C2" s="14" t="s">
        <v>1048</v>
      </c>
      <c r="D2" s="15" t="s">
        <v>3</v>
      </c>
      <c r="E2" s="15" t="s">
        <v>4</v>
      </c>
      <c r="F2" s="15" t="s">
        <v>1049</v>
      </c>
      <c r="G2" s="16" t="s">
        <v>1050</v>
      </c>
      <c r="H2" s="15" t="s">
        <v>7</v>
      </c>
      <c r="I2" s="15" t="s">
        <v>1051</v>
      </c>
      <c r="J2" s="29" t="s">
        <v>3</v>
      </c>
      <c r="K2" s="29"/>
      <c r="L2" s="29"/>
      <c r="M2" s="29"/>
      <c r="N2" s="29"/>
      <c r="O2" s="29"/>
      <c r="P2" s="29"/>
      <c r="Q2" s="29"/>
      <c r="R2" s="30" t="s">
        <v>1052</v>
      </c>
      <c r="S2" s="30" t="s">
        <v>1053</v>
      </c>
      <c r="T2" s="30" t="s">
        <v>1054</v>
      </c>
      <c r="U2" s="38" t="s">
        <v>1055</v>
      </c>
      <c r="V2" s="39"/>
      <c r="W2" s="39"/>
      <c r="X2" s="39"/>
      <c r="Y2" s="39"/>
      <c r="Z2" s="39"/>
      <c r="AA2" s="39"/>
      <c r="AB2" s="46"/>
      <c r="AC2" s="15" t="s">
        <v>1056</v>
      </c>
      <c r="AD2" s="15" t="s">
        <v>1057</v>
      </c>
      <c r="AE2" s="15" t="s">
        <v>13</v>
      </c>
      <c r="AF2" s="15" t="s">
        <v>14</v>
      </c>
      <c r="AG2" s="54" t="s">
        <v>15</v>
      </c>
      <c r="AH2" s="15" t="s">
        <v>16</v>
      </c>
      <c r="AI2" s="16" t="s">
        <v>17</v>
      </c>
      <c r="AJ2" s="15" t="s">
        <v>18</v>
      </c>
      <c r="AK2" s="16" t="s">
        <v>1058</v>
      </c>
    </row>
    <row r="3" spans="1:37">
      <c r="A3" s="12"/>
      <c r="B3" s="13"/>
      <c r="C3" s="17"/>
      <c r="D3" s="15"/>
      <c r="E3" s="15"/>
      <c r="F3" s="15"/>
      <c r="G3" s="16"/>
      <c r="H3" s="15"/>
      <c r="I3" s="15"/>
      <c r="J3" s="30" t="s">
        <v>915</v>
      </c>
      <c r="K3" s="30" t="s">
        <v>983</v>
      </c>
      <c r="L3" s="30" t="s">
        <v>1007</v>
      </c>
      <c r="M3" s="30" t="s">
        <v>954</v>
      </c>
      <c r="N3" s="30" t="s">
        <v>964</v>
      </c>
      <c r="O3" s="30" t="s">
        <v>997</v>
      </c>
      <c r="P3" s="30" t="s">
        <v>1063</v>
      </c>
      <c r="Q3" s="30" t="s">
        <v>981</v>
      </c>
      <c r="R3" s="40"/>
      <c r="S3" s="40"/>
      <c r="T3" s="40"/>
      <c r="U3" s="41" t="s">
        <v>1064</v>
      </c>
      <c r="V3" s="30" t="s">
        <v>1065</v>
      </c>
      <c r="W3" s="30" t="s">
        <v>1066</v>
      </c>
      <c r="X3" s="42" t="s">
        <v>1067</v>
      </c>
      <c r="Y3" s="42" t="s">
        <v>1068</v>
      </c>
      <c r="Z3" s="42" t="s">
        <v>1069</v>
      </c>
      <c r="AA3" s="42" t="s">
        <v>1070</v>
      </c>
      <c r="AB3" s="48" t="s">
        <v>1071</v>
      </c>
      <c r="AC3" s="15"/>
      <c r="AD3" s="15"/>
      <c r="AE3" s="15"/>
      <c r="AF3" s="15"/>
      <c r="AG3" s="54"/>
      <c r="AH3" s="15"/>
      <c r="AI3" s="16"/>
      <c r="AJ3" s="15"/>
      <c r="AK3" s="16"/>
    </row>
    <row r="4" ht="35" customHeight="1" spans="1:37">
      <c r="A4" s="12"/>
      <c r="B4" s="13"/>
      <c r="C4" s="18"/>
      <c r="D4" s="15"/>
      <c r="E4" s="15"/>
      <c r="F4" s="15"/>
      <c r="G4" s="16"/>
      <c r="H4" s="15"/>
      <c r="I4" s="15"/>
      <c r="J4" s="31"/>
      <c r="K4" s="31"/>
      <c r="L4" s="31"/>
      <c r="M4" s="31"/>
      <c r="N4" s="31"/>
      <c r="O4" s="31"/>
      <c r="P4" s="31"/>
      <c r="Q4" s="31"/>
      <c r="R4" s="31"/>
      <c r="S4" s="31"/>
      <c r="T4" s="31"/>
      <c r="U4" s="43"/>
      <c r="V4" s="31"/>
      <c r="W4" s="31"/>
      <c r="X4" s="42"/>
      <c r="Y4" s="42"/>
      <c r="Z4" s="42"/>
      <c r="AA4" s="42"/>
      <c r="AB4" s="49"/>
      <c r="AC4" s="15"/>
      <c r="AD4" s="15"/>
      <c r="AE4" s="15"/>
      <c r="AF4" s="15"/>
      <c r="AG4" s="54"/>
      <c r="AH4" s="15"/>
      <c r="AI4" s="16"/>
      <c r="AJ4" s="15"/>
      <c r="AK4" s="16"/>
    </row>
    <row r="5" ht="101.25" spans="1:37">
      <c r="A5" s="20">
        <v>1</v>
      </c>
      <c r="B5" s="20" t="s">
        <v>109</v>
      </c>
      <c r="C5" s="20">
        <v>2022</v>
      </c>
      <c r="D5" s="21" t="s">
        <v>98</v>
      </c>
      <c r="E5" s="21" t="s">
        <v>110</v>
      </c>
      <c r="F5" s="21" t="s">
        <v>45</v>
      </c>
      <c r="G5" s="22">
        <v>2022</v>
      </c>
      <c r="H5" s="21" t="s">
        <v>111</v>
      </c>
      <c r="I5" s="33" t="s">
        <v>112</v>
      </c>
      <c r="J5" s="22">
        <v>1</v>
      </c>
      <c r="K5" s="21"/>
      <c r="L5" s="21"/>
      <c r="M5" s="21"/>
      <c r="N5" s="21"/>
      <c r="O5" s="21"/>
      <c r="P5" s="21"/>
      <c r="Q5" s="21"/>
      <c r="R5" s="22">
        <v>997.5</v>
      </c>
      <c r="S5" s="34" t="s">
        <v>115</v>
      </c>
      <c r="T5" s="34" t="s">
        <v>116</v>
      </c>
      <c r="U5" s="50">
        <v>200</v>
      </c>
      <c r="V5" s="50">
        <v>0</v>
      </c>
      <c r="W5" s="50">
        <v>0</v>
      </c>
      <c r="X5" s="50">
        <v>0</v>
      </c>
      <c r="Y5" s="50">
        <v>0</v>
      </c>
      <c r="Z5" s="50">
        <v>0</v>
      </c>
      <c r="AA5" s="50">
        <v>0</v>
      </c>
      <c r="AB5" s="50"/>
      <c r="AC5" s="33" t="s">
        <v>113</v>
      </c>
      <c r="AD5" s="33" t="s">
        <v>114</v>
      </c>
      <c r="AE5" s="21" t="s">
        <v>115</v>
      </c>
      <c r="AF5" s="21" t="s">
        <v>116</v>
      </c>
      <c r="AG5" s="58" t="s">
        <v>80</v>
      </c>
      <c r="AH5" s="21" t="s">
        <v>81</v>
      </c>
      <c r="AI5" s="21" t="s">
        <v>82</v>
      </c>
      <c r="AJ5" s="21" t="s">
        <v>55</v>
      </c>
      <c r="AK5" s="133" t="s">
        <v>1078</v>
      </c>
    </row>
    <row r="6" s="209" customFormat="1" ht="191.25" spans="1:37">
      <c r="A6" s="109">
        <v>2</v>
      </c>
      <c r="B6" s="109" t="s">
        <v>124</v>
      </c>
      <c r="C6" s="109">
        <v>2022</v>
      </c>
      <c r="D6" s="213" t="s">
        <v>125</v>
      </c>
      <c r="E6" s="214" t="s">
        <v>126</v>
      </c>
      <c r="F6" s="213" t="s">
        <v>45</v>
      </c>
      <c r="G6" s="213">
        <v>2022</v>
      </c>
      <c r="H6" s="213" t="s">
        <v>127</v>
      </c>
      <c r="I6" s="219" t="s">
        <v>1111</v>
      </c>
      <c r="J6" s="213">
        <v>1</v>
      </c>
      <c r="K6" s="213"/>
      <c r="L6" s="213"/>
      <c r="M6" s="213"/>
      <c r="N6" s="213"/>
      <c r="O6" s="213"/>
      <c r="P6" s="213"/>
      <c r="Q6" s="213"/>
      <c r="R6" s="213">
        <v>5642</v>
      </c>
      <c r="S6" s="219" t="s">
        <v>80</v>
      </c>
      <c r="T6" s="219" t="s">
        <v>81</v>
      </c>
      <c r="U6" s="195">
        <v>174.46</v>
      </c>
      <c r="V6" s="195">
        <v>0</v>
      </c>
      <c r="W6" s="195">
        <v>0</v>
      </c>
      <c r="X6" s="195">
        <v>0</v>
      </c>
      <c r="Y6" s="195">
        <v>0</v>
      </c>
      <c r="Z6" s="195">
        <v>0</v>
      </c>
      <c r="AA6" s="195">
        <v>0</v>
      </c>
      <c r="AB6" s="195"/>
      <c r="AC6" s="219" t="s">
        <v>129</v>
      </c>
      <c r="AD6" s="219" t="s">
        <v>130</v>
      </c>
      <c r="AE6" s="110" t="s">
        <v>80</v>
      </c>
      <c r="AF6" s="110" t="s">
        <v>81</v>
      </c>
      <c r="AG6" s="234" t="s">
        <v>80</v>
      </c>
      <c r="AH6" s="110" t="s">
        <v>81</v>
      </c>
      <c r="AI6" s="110" t="s">
        <v>82</v>
      </c>
      <c r="AJ6" s="110" t="s">
        <v>55</v>
      </c>
      <c r="AK6" s="235" t="s">
        <v>1112</v>
      </c>
    </row>
    <row r="7" s="209" customFormat="1" ht="282" customHeight="1" spans="1:37">
      <c r="A7" s="109">
        <v>3</v>
      </c>
      <c r="B7" s="109" t="s">
        <v>132</v>
      </c>
      <c r="C7" s="109">
        <v>2022</v>
      </c>
      <c r="D7" s="213" t="s">
        <v>125</v>
      </c>
      <c r="E7" s="213" t="s">
        <v>133</v>
      </c>
      <c r="F7" s="213" t="s">
        <v>45</v>
      </c>
      <c r="G7" s="213">
        <v>2022</v>
      </c>
      <c r="H7" s="213" t="s">
        <v>134</v>
      </c>
      <c r="I7" s="220" t="s">
        <v>1113</v>
      </c>
      <c r="J7" s="213">
        <v>1</v>
      </c>
      <c r="K7" s="213"/>
      <c r="L7" s="213"/>
      <c r="M7" s="213"/>
      <c r="N7" s="213"/>
      <c r="O7" s="213"/>
      <c r="P7" s="213"/>
      <c r="Q7" s="213"/>
      <c r="R7" s="213">
        <v>9163</v>
      </c>
      <c r="S7" s="219" t="s">
        <v>80</v>
      </c>
      <c r="T7" s="219" t="s">
        <v>81</v>
      </c>
      <c r="U7" s="195">
        <v>418</v>
      </c>
      <c r="V7" s="195">
        <v>0</v>
      </c>
      <c r="W7" s="195">
        <v>0</v>
      </c>
      <c r="X7" s="195">
        <v>0</v>
      </c>
      <c r="Y7" s="195">
        <v>0</v>
      </c>
      <c r="Z7" s="195">
        <v>0</v>
      </c>
      <c r="AA7" s="195">
        <v>0</v>
      </c>
      <c r="AB7" s="195"/>
      <c r="AC7" s="219" t="s">
        <v>136</v>
      </c>
      <c r="AD7" s="219" t="s">
        <v>137</v>
      </c>
      <c r="AE7" s="110" t="s">
        <v>80</v>
      </c>
      <c r="AF7" s="110" t="s">
        <v>81</v>
      </c>
      <c r="AG7" s="234" t="s">
        <v>80</v>
      </c>
      <c r="AH7" s="110" t="s">
        <v>81</v>
      </c>
      <c r="AI7" s="110" t="s">
        <v>82</v>
      </c>
      <c r="AJ7" s="110" t="s">
        <v>55</v>
      </c>
      <c r="AK7" s="235" t="s">
        <v>1112</v>
      </c>
    </row>
    <row r="8" s="209" customFormat="1" ht="180" spans="1:37">
      <c r="A8" s="109">
        <v>4</v>
      </c>
      <c r="B8" s="109" t="s">
        <v>138</v>
      </c>
      <c r="C8" s="109">
        <v>2022</v>
      </c>
      <c r="D8" s="109" t="s">
        <v>125</v>
      </c>
      <c r="E8" s="110" t="s">
        <v>139</v>
      </c>
      <c r="F8" s="213" t="s">
        <v>45</v>
      </c>
      <c r="G8" s="213">
        <v>2022</v>
      </c>
      <c r="H8" s="215" t="s">
        <v>140</v>
      </c>
      <c r="I8" s="221" t="s">
        <v>141</v>
      </c>
      <c r="J8" s="213">
        <v>1</v>
      </c>
      <c r="K8" s="222"/>
      <c r="L8" s="222"/>
      <c r="M8" s="222"/>
      <c r="N8" s="222"/>
      <c r="O8" s="222"/>
      <c r="P8" s="222"/>
      <c r="Q8" s="222"/>
      <c r="R8" s="213">
        <v>1953</v>
      </c>
      <c r="S8" s="219" t="s">
        <v>80</v>
      </c>
      <c r="T8" s="219" t="s">
        <v>81</v>
      </c>
      <c r="U8" s="195">
        <v>211</v>
      </c>
      <c r="V8" s="195">
        <v>0</v>
      </c>
      <c r="W8" s="195">
        <v>0</v>
      </c>
      <c r="X8" s="195">
        <v>0</v>
      </c>
      <c r="Y8" s="195">
        <v>0</v>
      </c>
      <c r="Z8" s="195">
        <v>0</v>
      </c>
      <c r="AA8" s="195">
        <v>0</v>
      </c>
      <c r="AB8" s="195"/>
      <c r="AC8" s="229" t="s">
        <v>142</v>
      </c>
      <c r="AD8" s="229" t="s">
        <v>143</v>
      </c>
      <c r="AE8" s="110" t="s">
        <v>80</v>
      </c>
      <c r="AF8" s="110" t="s">
        <v>81</v>
      </c>
      <c r="AG8" s="234" t="s">
        <v>80</v>
      </c>
      <c r="AH8" s="110" t="s">
        <v>81</v>
      </c>
      <c r="AI8" s="110" t="s">
        <v>82</v>
      </c>
      <c r="AJ8" s="110" t="s">
        <v>55</v>
      </c>
      <c r="AK8" s="235" t="s">
        <v>1112</v>
      </c>
    </row>
    <row r="9" s="210" customFormat="1" ht="146.25" spans="1:37">
      <c r="A9" s="20">
        <v>5</v>
      </c>
      <c r="B9" s="20" t="s">
        <v>156</v>
      </c>
      <c r="C9" s="20">
        <v>2022</v>
      </c>
      <c r="D9" s="21" t="s">
        <v>125</v>
      </c>
      <c r="E9" s="21" t="s">
        <v>1649</v>
      </c>
      <c r="F9" s="21" t="s">
        <v>45</v>
      </c>
      <c r="G9" s="22">
        <v>2022</v>
      </c>
      <c r="H9" s="21" t="s">
        <v>158</v>
      </c>
      <c r="I9" s="33" t="s">
        <v>159</v>
      </c>
      <c r="J9" s="22">
        <v>1</v>
      </c>
      <c r="K9" s="21"/>
      <c r="L9" s="21"/>
      <c r="M9" s="21"/>
      <c r="N9" s="21"/>
      <c r="O9" s="21"/>
      <c r="P9" s="21"/>
      <c r="Q9" s="21"/>
      <c r="R9" s="22">
        <v>1767.5</v>
      </c>
      <c r="S9" s="34" t="s">
        <v>115</v>
      </c>
      <c r="T9" s="34" t="s">
        <v>116</v>
      </c>
      <c r="U9" s="50">
        <v>480</v>
      </c>
      <c r="V9" s="50">
        <v>0</v>
      </c>
      <c r="W9" s="50">
        <v>0</v>
      </c>
      <c r="X9" s="50">
        <v>0</v>
      </c>
      <c r="Y9" s="50">
        <v>0</v>
      </c>
      <c r="Z9" s="50">
        <v>0</v>
      </c>
      <c r="AA9" s="50">
        <v>0</v>
      </c>
      <c r="AB9" s="50"/>
      <c r="AC9" s="33" t="s">
        <v>160</v>
      </c>
      <c r="AD9" s="51" t="s">
        <v>161</v>
      </c>
      <c r="AE9" s="21" t="s">
        <v>115</v>
      </c>
      <c r="AF9" s="21" t="s">
        <v>116</v>
      </c>
      <c r="AG9" s="58" t="s">
        <v>80</v>
      </c>
      <c r="AH9" s="21" t="s">
        <v>81</v>
      </c>
      <c r="AI9" s="21" t="s">
        <v>82</v>
      </c>
      <c r="AJ9" s="21" t="s">
        <v>55</v>
      </c>
      <c r="AK9" s="133" t="s">
        <v>1078</v>
      </c>
    </row>
    <row r="10" s="210" customFormat="1" ht="112.5" spans="1:37">
      <c r="A10" s="20">
        <v>6</v>
      </c>
      <c r="B10" s="20" t="s">
        <v>162</v>
      </c>
      <c r="C10" s="20">
        <v>2022</v>
      </c>
      <c r="D10" s="21" t="s">
        <v>125</v>
      </c>
      <c r="E10" s="21" t="s">
        <v>1614</v>
      </c>
      <c r="F10" s="21" t="s">
        <v>45</v>
      </c>
      <c r="G10" s="22">
        <v>2022</v>
      </c>
      <c r="H10" s="21" t="s">
        <v>164</v>
      </c>
      <c r="I10" s="33" t="s">
        <v>1650</v>
      </c>
      <c r="J10" s="22">
        <v>1</v>
      </c>
      <c r="K10" s="21"/>
      <c r="L10" s="21"/>
      <c r="M10" s="21"/>
      <c r="N10" s="21"/>
      <c r="O10" s="21"/>
      <c r="P10" s="21"/>
      <c r="Q10" s="21"/>
      <c r="R10" s="22">
        <v>3370.5</v>
      </c>
      <c r="S10" s="34" t="s">
        <v>168</v>
      </c>
      <c r="T10" s="34" t="s">
        <v>169</v>
      </c>
      <c r="U10" s="50">
        <v>250</v>
      </c>
      <c r="V10" s="50">
        <v>0</v>
      </c>
      <c r="W10" s="50">
        <v>0</v>
      </c>
      <c r="X10" s="50">
        <v>0</v>
      </c>
      <c r="Y10" s="50">
        <v>0</v>
      </c>
      <c r="Z10" s="50">
        <v>0</v>
      </c>
      <c r="AA10" s="50">
        <v>0</v>
      </c>
      <c r="AB10" s="50"/>
      <c r="AC10" s="33" t="s">
        <v>166</v>
      </c>
      <c r="AD10" s="33" t="s">
        <v>167</v>
      </c>
      <c r="AE10" s="21" t="s">
        <v>168</v>
      </c>
      <c r="AF10" s="21" t="s">
        <v>169</v>
      </c>
      <c r="AG10" s="58" t="s">
        <v>80</v>
      </c>
      <c r="AH10" s="21" t="s">
        <v>81</v>
      </c>
      <c r="AI10" s="21" t="s">
        <v>82</v>
      </c>
      <c r="AJ10" s="21" t="s">
        <v>55</v>
      </c>
      <c r="AK10" s="133" t="s">
        <v>1078</v>
      </c>
    </row>
    <row r="11" s="210" customFormat="1" ht="101.25" spans="1:37">
      <c r="A11" s="20">
        <v>7</v>
      </c>
      <c r="B11" s="20" t="s">
        <v>171</v>
      </c>
      <c r="C11" s="20">
        <v>2022</v>
      </c>
      <c r="D11" s="21" t="s">
        <v>125</v>
      </c>
      <c r="E11" s="21" t="s">
        <v>172</v>
      </c>
      <c r="F11" s="21" t="s">
        <v>45</v>
      </c>
      <c r="G11" s="22">
        <v>2022</v>
      </c>
      <c r="H11" s="21" t="s">
        <v>173</v>
      </c>
      <c r="I11" s="33" t="s">
        <v>1651</v>
      </c>
      <c r="J11" s="22">
        <v>1</v>
      </c>
      <c r="K11" s="21"/>
      <c r="L11" s="21"/>
      <c r="M11" s="21"/>
      <c r="N11" s="21"/>
      <c r="O11" s="21"/>
      <c r="P11" s="21"/>
      <c r="Q11" s="21"/>
      <c r="R11" s="22">
        <v>1750</v>
      </c>
      <c r="S11" s="34" t="s">
        <v>177</v>
      </c>
      <c r="T11" s="34" t="s">
        <v>178</v>
      </c>
      <c r="U11" s="50">
        <v>250</v>
      </c>
      <c r="V11" s="50">
        <v>0</v>
      </c>
      <c r="W11" s="50">
        <v>0</v>
      </c>
      <c r="X11" s="50">
        <v>0</v>
      </c>
      <c r="Y11" s="50">
        <v>0</v>
      </c>
      <c r="Z11" s="50">
        <v>0</v>
      </c>
      <c r="AA11" s="50">
        <v>0</v>
      </c>
      <c r="AB11" s="50"/>
      <c r="AC11" s="33" t="s">
        <v>175</v>
      </c>
      <c r="AD11" s="33" t="s">
        <v>1119</v>
      </c>
      <c r="AE11" s="21" t="s">
        <v>177</v>
      </c>
      <c r="AF11" s="21" t="s">
        <v>178</v>
      </c>
      <c r="AG11" s="58" t="s">
        <v>80</v>
      </c>
      <c r="AH11" s="21" t="s">
        <v>81</v>
      </c>
      <c r="AI11" s="21" t="s">
        <v>82</v>
      </c>
      <c r="AJ11" s="21" t="s">
        <v>55</v>
      </c>
      <c r="AK11" s="133" t="s">
        <v>1078</v>
      </c>
    </row>
    <row r="12" s="210" customFormat="1" ht="315" spans="1:37">
      <c r="A12" s="20">
        <v>8</v>
      </c>
      <c r="B12" s="20" t="s">
        <v>180</v>
      </c>
      <c r="C12" s="20">
        <v>2022</v>
      </c>
      <c r="D12" s="21" t="s">
        <v>125</v>
      </c>
      <c r="E12" s="21" t="s">
        <v>181</v>
      </c>
      <c r="F12" s="22" t="s">
        <v>45</v>
      </c>
      <c r="G12" s="22">
        <v>2022</v>
      </c>
      <c r="H12" s="21" t="s">
        <v>182</v>
      </c>
      <c r="I12" s="33" t="s">
        <v>183</v>
      </c>
      <c r="J12" s="22">
        <v>1</v>
      </c>
      <c r="K12" s="21"/>
      <c r="L12" s="21"/>
      <c r="M12" s="21"/>
      <c r="N12" s="21"/>
      <c r="O12" s="21"/>
      <c r="P12" s="21"/>
      <c r="Q12" s="21"/>
      <c r="R12" s="22">
        <v>3584</v>
      </c>
      <c r="S12" s="34" t="s">
        <v>78</v>
      </c>
      <c r="T12" s="34" t="s">
        <v>186</v>
      </c>
      <c r="U12" s="50">
        <v>570</v>
      </c>
      <c r="V12" s="50">
        <v>0</v>
      </c>
      <c r="W12" s="50">
        <v>0</v>
      </c>
      <c r="X12" s="50">
        <v>0</v>
      </c>
      <c r="Y12" s="50">
        <v>0</v>
      </c>
      <c r="Z12" s="50">
        <v>0</v>
      </c>
      <c r="AA12" s="50">
        <v>0</v>
      </c>
      <c r="AB12" s="50"/>
      <c r="AC12" s="33" t="s">
        <v>184</v>
      </c>
      <c r="AD12" s="33" t="s">
        <v>185</v>
      </c>
      <c r="AE12" s="21" t="s">
        <v>78</v>
      </c>
      <c r="AF12" s="21" t="s">
        <v>186</v>
      </c>
      <c r="AG12" s="58" t="s">
        <v>80</v>
      </c>
      <c r="AH12" s="21" t="s">
        <v>81</v>
      </c>
      <c r="AI12" s="21" t="s">
        <v>82</v>
      </c>
      <c r="AJ12" s="21" t="s">
        <v>55</v>
      </c>
      <c r="AK12" s="133" t="s">
        <v>1078</v>
      </c>
    </row>
    <row r="13" s="210" customFormat="1" ht="101.25" spans="1:37">
      <c r="A13" s="20">
        <v>9</v>
      </c>
      <c r="B13" s="20" t="s">
        <v>194</v>
      </c>
      <c r="C13" s="20">
        <v>2022</v>
      </c>
      <c r="D13" s="21" t="s">
        <v>125</v>
      </c>
      <c r="E13" s="21" t="s">
        <v>1122</v>
      </c>
      <c r="F13" s="21" t="s">
        <v>45</v>
      </c>
      <c r="G13" s="22">
        <v>2022</v>
      </c>
      <c r="H13" s="21" t="s">
        <v>196</v>
      </c>
      <c r="I13" s="33" t="s">
        <v>1652</v>
      </c>
      <c r="J13" s="22">
        <v>1</v>
      </c>
      <c r="K13" s="21"/>
      <c r="L13" s="21"/>
      <c r="M13" s="21"/>
      <c r="N13" s="21"/>
      <c r="O13" s="21"/>
      <c r="P13" s="21"/>
      <c r="Q13" s="21"/>
      <c r="R13" s="22">
        <v>556.5</v>
      </c>
      <c r="S13" s="34" t="s">
        <v>200</v>
      </c>
      <c r="T13" s="34" t="s">
        <v>201</v>
      </c>
      <c r="U13" s="50">
        <v>850</v>
      </c>
      <c r="V13" s="50">
        <v>0</v>
      </c>
      <c r="W13" s="50">
        <v>0</v>
      </c>
      <c r="X13" s="50">
        <v>0</v>
      </c>
      <c r="Y13" s="50">
        <v>0</v>
      </c>
      <c r="Z13" s="50">
        <v>0</v>
      </c>
      <c r="AA13" s="50">
        <v>0</v>
      </c>
      <c r="AB13" s="50"/>
      <c r="AC13" s="33" t="s">
        <v>198</v>
      </c>
      <c r="AD13" s="33" t="s">
        <v>199</v>
      </c>
      <c r="AE13" s="21" t="s">
        <v>200</v>
      </c>
      <c r="AF13" s="21" t="s">
        <v>201</v>
      </c>
      <c r="AG13" s="58" t="s">
        <v>80</v>
      </c>
      <c r="AH13" s="21" t="s">
        <v>81</v>
      </c>
      <c r="AI13" s="21" t="s">
        <v>82</v>
      </c>
      <c r="AJ13" s="21" t="s">
        <v>55</v>
      </c>
      <c r="AK13" s="133" t="s">
        <v>1078</v>
      </c>
    </row>
    <row r="14" ht="78.75" spans="1:37">
      <c r="A14" s="20">
        <v>10</v>
      </c>
      <c r="B14" s="20" t="s">
        <v>233</v>
      </c>
      <c r="C14" s="20">
        <v>2022</v>
      </c>
      <c r="D14" s="21" t="s">
        <v>125</v>
      </c>
      <c r="E14" s="21" t="s">
        <v>234</v>
      </c>
      <c r="F14" s="21" t="s">
        <v>45</v>
      </c>
      <c r="G14" s="22">
        <v>2022</v>
      </c>
      <c r="H14" s="21" t="s">
        <v>235</v>
      </c>
      <c r="I14" s="33" t="s">
        <v>236</v>
      </c>
      <c r="J14" s="22">
        <v>1</v>
      </c>
      <c r="K14" s="21"/>
      <c r="L14" s="21"/>
      <c r="M14" s="21"/>
      <c r="N14" s="21"/>
      <c r="O14" s="21"/>
      <c r="P14" s="21"/>
      <c r="Q14" s="21"/>
      <c r="R14" s="22">
        <v>2751</v>
      </c>
      <c r="S14" s="34" t="s">
        <v>200</v>
      </c>
      <c r="T14" s="34" t="s">
        <v>201</v>
      </c>
      <c r="U14" s="50">
        <v>150</v>
      </c>
      <c r="V14" s="50">
        <v>0</v>
      </c>
      <c r="W14" s="50">
        <v>0</v>
      </c>
      <c r="X14" s="50">
        <v>0</v>
      </c>
      <c r="Y14" s="50">
        <v>0</v>
      </c>
      <c r="Z14" s="50">
        <v>0</v>
      </c>
      <c r="AA14" s="50">
        <v>0</v>
      </c>
      <c r="AB14" s="50"/>
      <c r="AC14" s="33" t="s">
        <v>237</v>
      </c>
      <c r="AD14" s="33" t="s">
        <v>238</v>
      </c>
      <c r="AE14" s="21" t="s">
        <v>200</v>
      </c>
      <c r="AF14" s="21" t="s">
        <v>201</v>
      </c>
      <c r="AG14" s="58" t="s">
        <v>80</v>
      </c>
      <c r="AH14" s="21" t="s">
        <v>81</v>
      </c>
      <c r="AI14" s="21" t="s">
        <v>82</v>
      </c>
      <c r="AJ14" s="21" t="s">
        <v>55</v>
      </c>
      <c r="AK14" s="133" t="s">
        <v>1078</v>
      </c>
    </row>
    <row r="15" ht="67.5" spans="1:37">
      <c r="A15" s="20">
        <v>11</v>
      </c>
      <c r="B15" s="20" t="s">
        <v>244</v>
      </c>
      <c r="C15" s="20">
        <v>2022</v>
      </c>
      <c r="D15" s="21" t="s">
        <v>125</v>
      </c>
      <c r="E15" s="21" t="s">
        <v>245</v>
      </c>
      <c r="F15" s="21" t="s">
        <v>45</v>
      </c>
      <c r="G15" s="22">
        <v>2022</v>
      </c>
      <c r="H15" s="21" t="s">
        <v>246</v>
      </c>
      <c r="I15" s="33" t="s">
        <v>247</v>
      </c>
      <c r="J15" s="22">
        <v>1</v>
      </c>
      <c r="K15" s="21"/>
      <c r="L15" s="21"/>
      <c r="M15" s="21"/>
      <c r="N15" s="21"/>
      <c r="O15" s="21"/>
      <c r="P15" s="21"/>
      <c r="Q15" s="21"/>
      <c r="R15" s="22">
        <v>465.5</v>
      </c>
      <c r="S15" s="34" t="s">
        <v>115</v>
      </c>
      <c r="T15" s="34" t="s">
        <v>116</v>
      </c>
      <c r="U15" s="50">
        <v>300</v>
      </c>
      <c r="V15" s="50">
        <v>0</v>
      </c>
      <c r="W15" s="50">
        <v>0</v>
      </c>
      <c r="X15" s="50">
        <v>0</v>
      </c>
      <c r="Y15" s="50">
        <v>0</v>
      </c>
      <c r="Z15" s="50">
        <v>0</v>
      </c>
      <c r="AA15" s="50">
        <v>0</v>
      </c>
      <c r="AB15" s="50"/>
      <c r="AC15" s="33" t="s">
        <v>248</v>
      </c>
      <c r="AD15" s="51" t="s">
        <v>249</v>
      </c>
      <c r="AE15" s="21" t="s">
        <v>115</v>
      </c>
      <c r="AF15" s="21" t="s">
        <v>116</v>
      </c>
      <c r="AG15" s="58" t="s">
        <v>80</v>
      </c>
      <c r="AH15" s="21" t="s">
        <v>81</v>
      </c>
      <c r="AI15" s="21" t="s">
        <v>82</v>
      </c>
      <c r="AJ15" s="21" t="s">
        <v>55</v>
      </c>
      <c r="AK15" s="133" t="s">
        <v>1078</v>
      </c>
    </row>
    <row r="16" s="210" customFormat="1" ht="33.75" spans="1:37">
      <c r="A16" s="20">
        <v>12</v>
      </c>
      <c r="B16" s="20" t="s">
        <v>254</v>
      </c>
      <c r="C16" s="20">
        <v>2022</v>
      </c>
      <c r="D16" s="22" t="s">
        <v>125</v>
      </c>
      <c r="E16" s="22" t="s">
        <v>1129</v>
      </c>
      <c r="F16" s="22" t="s">
        <v>45</v>
      </c>
      <c r="G16" s="22">
        <v>2022</v>
      </c>
      <c r="H16" s="22" t="s">
        <v>256</v>
      </c>
      <c r="I16" s="34" t="s">
        <v>1130</v>
      </c>
      <c r="J16" s="22">
        <v>1</v>
      </c>
      <c r="K16" s="22"/>
      <c r="L16" s="22"/>
      <c r="M16" s="22"/>
      <c r="N16" s="22"/>
      <c r="O16" s="22"/>
      <c r="P16" s="22"/>
      <c r="Q16" s="22"/>
      <c r="R16" s="22">
        <v>2828</v>
      </c>
      <c r="S16" s="34" t="s">
        <v>50</v>
      </c>
      <c r="T16" s="34" t="s">
        <v>51</v>
      </c>
      <c r="U16" s="50">
        <v>300</v>
      </c>
      <c r="V16" s="50">
        <v>0</v>
      </c>
      <c r="W16" s="50">
        <v>0</v>
      </c>
      <c r="X16" s="50">
        <v>0</v>
      </c>
      <c r="Y16" s="50">
        <v>0</v>
      </c>
      <c r="Z16" s="50">
        <v>0</v>
      </c>
      <c r="AA16" s="50">
        <v>0</v>
      </c>
      <c r="AB16" s="50"/>
      <c r="AC16" s="34" t="s">
        <v>1131</v>
      </c>
      <c r="AD16" s="34" t="s">
        <v>259</v>
      </c>
      <c r="AE16" s="22" t="s">
        <v>50</v>
      </c>
      <c r="AF16" s="21" t="s">
        <v>51</v>
      </c>
      <c r="AG16" s="58" t="s">
        <v>80</v>
      </c>
      <c r="AH16" s="21" t="s">
        <v>81</v>
      </c>
      <c r="AI16" s="21" t="s">
        <v>82</v>
      </c>
      <c r="AJ16" s="21" t="s">
        <v>55</v>
      </c>
      <c r="AK16" s="21" t="s">
        <v>1078</v>
      </c>
    </row>
    <row r="17" ht="56.25" spans="1:37">
      <c r="A17" s="20">
        <v>13</v>
      </c>
      <c r="B17" s="20" t="s">
        <v>283</v>
      </c>
      <c r="C17" s="20">
        <v>2022</v>
      </c>
      <c r="D17" s="23" t="s">
        <v>125</v>
      </c>
      <c r="E17" s="23" t="s">
        <v>284</v>
      </c>
      <c r="F17" s="23" t="s">
        <v>45</v>
      </c>
      <c r="G17" s="22">
        <v>2022</v>
      </c>
      <c r="H17" s="23" t="s">
        <v>285</v>
      </c>
      <c r="I17" s="35" t="s">
        <v>286</v>
      </c>
      <c r="J17" s="23">
        <v>1</v>
      </c>
      <c r="K17" s="23"/>
      <c r="L17" s="23"/>
      <c r="M17" s="23"/>
      <c r="N17" s="23"/>
      <c r="O17" s="23"/>
      <c r="P17" s="23"/>
      <c r="Q17" s="23"/>
      <c r="R17" s="22">
        <v>7623</v>
      </c>
      <c r="S17" s="35" t="s">
        <v>50</v>
      </c>
      <c r="T17" s="35" t="s">
        <v>51</v>
      </c>
      <c r="U17" s="50">
        <v>2300</v>
      </c>
      <c r="V17" s="50">
        <v>0</v>
      </c>
      <c r="W17" s="50">
        <v>0</v>
      </c>
      <c r="X17" s="50">
        <v>0</v>
      </c>
      <c r="Y17" s="50">
        <v>0</v>
      </c>
      <c r="Z17" s="50">
        <v>0</v>
      </c>
      <c r="AA17" s="50">
        <v>0</v>
      </c>
      <c r="AB17" s="50"/>
      <c r="AC17" s="35" t="s">
        <v>287</v>
      </c>
      <c r="AD17" s="35" t="s">
        <v>288</v>
      </c>
      <c r="AE17" s="22" t="s">
        <v>50</v>
      </c>
      <c r="AF17" s="21" t="s">
        <v>51</v>
      </c>
      <c r="AG17" s="58" t="s">
        <v>80</v>
      </c>
      <c r="AH17" s="21" t="s">
        <v>81</v>
      </c>
      <c r="AI17" s="21" t="s">
        <v>82</v>
      </c>
      <c r="AJ17" s="21" t="s">
        <v>55</v>
      </c>
      <c r="AK17" s="21" t="s">
        <v>1078</v>
      </c>
    </row>
    <row r="18" ht="90" spans="1:37">
      <c r="A18" s="20">
        <v>14</v>
      </c>
      <c r="B18" s="20" t="s">
        <v>290</v>
      </c>
      <c r="C18" s="20">
        <v>2022</v>
      </c>
      <c r="D18" s="23" t="s">
        <v>125</v>
      </c>
      <c r="E18" s="21" t="s">
        <v>291</v>
      </c>
      <c r="F18" s="24" t="s">
        <v>45</v>
      </c>
      <c r="G18" s="22">
        <v>2022</v>
      </c>
      <c r="H18" s="25" t="s">
        <v>190</v>
      </c>
      <c r="I18" s="36" t="s">
        <v>292</v>
      </c>
      <c r="J18" s="24">
        <v>1</v>
      </c>
      <c r="K18" s="24"/>
      <c r="L18" s="24"/>
      <c r="M18" s="24"/>
      <c r="N18" s="24"/>
      <c r="O18" s="24"/>
      <c r="P18" s="24"/>
      <c r="Q18" s="24"/>
      <c r="R18" s="22">
        <v>2586.5</v>
      </c>
      <c r="S18" s="35" t="s">
        <v>70</v>
      </c>
      <c r="T18" s="35" t="s">
        <v>71</v>
      </c>
      <c r="U18" s="50">
        <v>1800</v>
      </c>
      <c r="V18" s="50">
        <v>0</v>
      </c>
      <c r="W18" s="50">
        <v>0</v>
      </c>
      <c r="X18" s="50">
        <v>0</v>
      </c>
      <c r="Y18" s="50">
        <v>0</v>
      </c>
      <c r="Z18" s="50">
        <v>0</v>
      </c>
      <c r="AA18" s="50">
        <v>0</v>
      </c>
      <c r="AB18" s="50"/>
      <c r="AC18" s="33" t="s">
        <v>1653</v>
      </c>
      <c r="AD18" s="33" t="s">
        <v>1134</v>
      </c>
      <c r="AE18" s="21" t="s">
        <v>70</v>
      </c>
      <c r="AF18" s="21" t="s">
        <v>71</v>
      </c>
      <c r="AG18" s="58" t="s">
        <v>80</v>
      </c>
      <c r="AH18" s="21" t="s">
        <v>81</v>
      </c>
      <c r="AI18" s="21" t="s">
        <v>82</v>
      </c>
      <c r="AJ18" s="21" t="s">
        <v>55</v>
      </c>
      <c r="AK18" s="21" t="s">
        <v>1078</v>
      </c>
    </row>
    <row r="19" s="211" customFormat="1" ht="101.25" spans="1:37">
      <c r="A19" s="216">
        <v>15</v>
      </c>
      <c r="B19" s="216" t="s">
        <v>295</v>
      </c>
      <c r="C19" s="216">
        <v>2022</v>
      </c>
      <c r="D19" s="66" t="s">
        <v>125</v>
      </c>
      <c r="E19" s="66" t="s">
        <v>296</v>
      </c>
      <c r="F19" s="66" t="s">
        <v>45</v>
      </c>
      <c r="G19" s="75">
        <v>2022</v>
      </c>
      <c r="H19" s="66" t="s">
        <v>297</v>
      </c>
      <c r="I19" s="223" t="s">
        <v>1029</v>
      </c>
      <c r="J19" s="224">
        <v>1</v>
      </c>
      <c r="K19" s="224"/>
      <c r="L19" s="224"/>
      <c r="M19" s="224"/>
      <c r="N19" s="224"/>
      <c r="O19" s="224"/>
      <c r="P19" s="224"/>
      <c r="Q19" s="224"/>
      <c r="R19" s="75">
        <v>3370.5</v>
      </c>
      <c r="S19" s="227" t="s">
        <v>168</v>
      </c>
      <c r="T19" s="227" t="s">
        <v>169</v>
      </c>
      <c r="U19" s="172">
        <v>618</v>
      </c>
      <c r="V19" s="172">
        <v>0</v>
      </c>
      <c r="W19" s="172">
        <v>0</v>
      </c>
      <c r="X19" s="172">
        <v>0</v>
      </c>
      <c r="Y19" s="172">
        <v>0</v>
      </c>
      <c r="Z19" s="172">
        <v>0</v>
      </c>
      <c r="AA19" s="172">
        <v>0</v>
      </c>
      <c r="AB19" s="172"/>
      <c r="AC19" s="226" t="s">
        <v>299</v>
      </c>
      <c r="AD19" s="226" t="s">
        <v>300</v>
      </c>
      <c r="AE19" s="66" t="s">
        <v>168</v>
      </c>
      <c r="AF19" s="66" t="s">
        <v>169</v>
      </c>
      <c r="AG19" s="76" t="s">
        <v>80</v>
      </c>
      <c r="AH19" s="66" t="s">
        <v>81</v>
      </c>
      <c r="AI19" s="66" t="s">
        <v>82</v>
      </c>
      <c r="AJ19" s="66" t="s">
        <v>55</v>
      </c>
      <c r="AK19" s="66" t="s">
        <v>1078</v>
      </c>
    </row>
    <row r="20" ht="67.5" spans="1:37">
      <c r="A20" s="20">
        <v>16</v>
      </c>
      <c r="B20" s="20" t="s">
        <v>301</v>
      </c>
      <c r="C20" s="20">
        <v>2022</v>
      </c>
      <c r="D20" s="21" t="s">
        <v>125</v>
      </c>
      <c r="E20" s="21" t="s">
        <v>302</v>
      </c>
      <c r="F20" s="21" t="s">
        <v>45</v>
      </c>
      <c r="G20" s="22">
        <v>2022</v>
      </c>
      <c r="H20" s="21" t="s">
        <v>303</v>
      </c>
      <c r="I20" s="33" t="s">
        <v>304</v>
      </c>
      <c r="J20" s="23">
        <v>1</v>
      </c>
      <c r="K20" s="21"/>
      <c r="L20" s="21"/>
      <c r="M20" s="21"/>
      <c r="N20" s="21"/>
      <c r="O20" s="21"/>
      <c r="P20" s="21"/>
      <c r="Q20" s="21"/>
      <c r="R20" s="22">
        <v>2380</v>
      </c>
      <c r="S20" s="35" t="s">
        <v>177</v>
      </c>
      <c r="T20" s="35" t="s">
        <v>178</v>
      </c>
      <c r="U20" s="50">
        <v>810</v>
      </c>
      <c r="V20" s="50">
        <v>0</v>
      </c>
      <c r="W20" s="50">
        <v>0</v>
      </c>
      <c r="X20" s="50">
        <v>0</v>
      </c>
      <c r="Y20" s="50">
        <v>0</v>
      </c>
      <c r="Z20" s="50">
        <v>0</v>
      </c>
      <c r="AA20" s="50">
        <v>0</v>
      </c>
      <c r="AB20" s="50"/>
      <c r="AC20" s="33" t="s">
        <v>305</v>
      </c>
      <c r="AD20" s="33" t="s">
        <v>306</v>
      </c>
      <c r="AE20" s="21" t="s">
        <v>177</v>
      </c>
      <c r="AF20" s="21" t="s">
        <v>178</v>
      </c>
      <c r="AG20" s="58" t="s">
        <v>80</v>
      </c>
      <c r="AH20" s="21" t="s">
        <v>53</v>
      </c>
      <c r="AI20" s="21" t="s">
        <v>54</v>
      </c>
      <c r="AJ20" s="21" t="s">
        <v>55</v>
      </c>
      <c r="AK20" s="21" t="s">
        <v>1078</v>
      </c>
    </row>
    <row r="21" ht="56.25" spans="1:37">
      <c r="A21" s="20">
        <v>17</v>
      </c>
      <c r="B21" s="20" t="s">
        <v>307</v>
      </c>
      <c r="C21" s="20">
        <v>2022</v>
      </c>
      <c r="D21" s="21" t="s">
        <v>125</v>
      </c>
      <c r="E21" s="21" t="s">
        <v>308</v>
      </c>
      <c r="F21" s="22" t="s">
        <v>45</v>
      </c>
      <c r="G21" s="22">
        <v>2022</v>
      </c>
      <c r="H21" s="21" t="s">
        <v>303</v>
      </c>
      <c r="I21" s="33" t="s">
        <v>309</v>
      </c>
      <c r="J21" s="24">
        <v>1</v>
      </c>
      <c r="K21" s="21"/>
      <c r="L21" s="21"/>
      <c r="M21" s="21"/>
      <c r="N21" s="21"/>
      <c r="O21" s="21"/>
      <c r="P21" s="21"/>
      <c r="Q21" s="21"/>
      <c r="R21" s="22">
        <v>5757.5</v>
      </c>
      <c r="S21" s="35" t="s">
        <v>177</v>
      </c>
      <c r="T21" s="35" t="s">
        <v>178</v>
      </c>
      <c r="U21" s="50">
        <v>49.23</v>
      </c>
      <c r="V21" s="50">
        <v>0</v>
      </c>
      <c r="W21" s="50">
        <v>0</v>
      </c>
      <c r="X21" s="50">
        <v>0</v>
      </c>
      <c r="Y21" s="50">
        <v>0</v>
      </c>
      <c r="Z21" s="50">
        <v>0</v>
      </c>
      <c r="AA21" s="50">
        <v>0</v>
      </c>
      <c r="AB21" s="50"/>
      <c r="AC21" s="33" t="s">
        <v>310</v>
      </c>
      <c r="AD21" s="33" t="s">
        <v>311</v>
      </c>
      <c r="AE21" s="21" t="s">
        <v>177</v>
      </c>
      <c r="AF21" s="21" t="s">
        <v>178</v>
      </c>
      <c r="AG21" s="58" t="s">
        <v>80</v>
      </c>
      <c r="AH21" s="21" t="s">
        <v>53</v>
      </c>
      <c r="AI21" s="21" t="s">
        <v>54</v>
      </c>
      <c r="AJ21" s="21" t="s">
        <v>55</v>
      </c>
      <c r="AK21" s="21" t="s">
        <v>1078</v>
      </c>
    </row>
    <row r="22" ht="67.5" spans="1:37">
      <c r="A22" s="20">
        <v>18</v>
      </c>
      <c r="B22" s="20" t="s">
        <v>312</v>
      </c>
      <c r="C22" s="20">
        <v>2022</v>
      </c>
      <c r="D22" s="21" t="s">
        <v>125</v>
      </c>
      <c r="E22" s="21" t="s">
        <v>313</v>
      </c>
      <c r="F22" s="22" t="s">
        <v>45</v>
      </c>
      <c r="G22" s="22">
        <v>2022</v>
      </c>
      <c r="H22" s="21" t="s">
        <v>314</v>
      </c>
      <c r="I22" s="33" t="s">
        <v>315</v>
      </c>
      <c r="J22" s="225">
        <v>1</v>
      </c>
      <c r="K22" s="21"/>
      <c r="L22" s="21"/>
      <c r="M22" s="21"/>
      <c r="N22" s="21"/>
      <c r="O22" s="21"/>
      <c r="P22" s="21"/>
      <c r="Q22" s="21"/>
      <c r="R22" s="22">
        <v>2380</v>
      </c>
      <c r="S22" s="35" t="s">
        <v>177</v>
      </c>
      <c r="T22" s="35" t="s">
        <v>178</v>
      </c>
      <c r="U22" s="50">
        <v>15.75</v>
      </c>
      <c r="V22" s="50">
        <v>0</v>
      </c>
      <c r="W22" s="50">
        <v>0</v>
      </c>
      <c r="X22" s="50">
        <v>0</v>
      </c>
      <c r="Y22" s="50">
        <v>0</v>
      </c>
      <c r="Z22" s="50">
        <v>0</v>
      </c>
      <c r="AA22" s="50">
        <v>0</v>
      </c>
      <c r="AB22" s="50"/>
      <c r="AC22" s="33" t="s">
        <v>316</v>
      </c>
      <c r="AD22" s="33" t="s">
        <v>317</v>
      </c>
      <c r="AE22" s="21" t="s">
        <v>177</v>
      </c>
      <c r="AF22" s="21" t="s">
        <v>178</v>
      </c>
      <c r="AG22" s="58" t="s">
        <v>80</v>
      </c>
      <c r="AH22" s="21" t="s">
        <v>53</v>
      </c>
      <c r="AI22" s="21" t="s">
        <v>54</v>
      </c>
      <c r="AJ22" s="21" t="s">
        <v>55</v>
      </c>
      <c r="AK22" s="21" t="s">
        <v>1078</v>
      </c>
    </row>
    <row r="23" s="211" customFormat="1" ht="101.25" spans="1:37">
      <c r="A23" s="216">
        <v>19</v>
      </c>
      <c r="B23" s="216" t="s">
        <v>318</v>
      </c>
      <c r="C23" s="216">
        <v>2022</v>
      </c>
      <c r="D23" s="66" t="s">
        <v>125</v>
      </c>
      <c r="E23" s="66" t="s">
        <v>319</v>
      </c>
      <c r="F23" s="66" t="s">
        <v>45</v>
      </c>
      <c r="G23" s="75">
        <v>2022</v>
      </c>
      <c r="H23" s="66" t="s">
        <v>196</v>
      </c>
      <c r="I23" s="226" t="s">
        <v>320</v>
      </c>
      <c r="J23" s="217">
        <v>1</v>
      </c>
      <c r="K23" s="66"/>
      <c r="L23" s="66"/>
      <c r="M23" s="66"/>
      <c r="N23" s="66"/>
      <c r="O23" s="66"/>
      <c r="P23" s="66"/>
      <c r="Q23" s="66"/>
      <c r="R23" s="75">
        <v>4532.5</v>
      </c>
      <c r="S23" s="227" t="s">
        <v>200</v>
      </c>
      <c r="T23" s="227" t="s">
        <v>201</v>
      </c>
      <c r="U23" s="172">
        <v>299.8</v>
      </c>
      <c r="V23" s="172">
        <v>0</v>
      </c>
      <c r="W23" s="172">
        <v>0</v>
      </c>
      <c r="X23" s="172">
        <v>0</v>
      </c>
      <c r="Y23" s="172">
        <v>0</v>
      </c>
      <c r="Z23" s="172">
        <v>0</v>
      </c>
      <c r="AA23" s="172">
        <v>0</v>
      </c>
      <c r="AB23" s="172"/>
      <c r="AC23" s="226" t="s">
        <v>321</v>
      </c>
      <c r="AD23" s="226" t="s">
        <v>322</v>
      </c>
      <c r="AE23" s="66" t="s">
        <v>200</v>
      </c>
      <c r="AF23" s="66" t="s">
        <v>201</v>
      </c>
      <c r="AG23" s="76" t="s">
        <v>80</v>
      </c>
      <c r="AH23" s="66" t="s">
        <v>53</v>
      </c>
      <c r="AI23" s="66" t="s">
        <v>54</v>
      </c>
      <c r="AJ23" s="66" t="s">
        <v>55</v>
      </c>
      <c r="AK23" s="66" t="s">
        <v>1078</v>
      </c>
    </row>
    <row r="24" ht="67.5" spans="1:37">
      <c r="A24" s="20">
        <v>20</v>
      </c>
      <c r="B24" s="20" t="s">
        <v>323</v>
      </c>
      <c r="C24" s="20">
        <v>2022</v>
      </c>
      <c r="D24" s="21" t="s">
        <v>125</v>
      </c>
      <c r="E24" s="21" t="s">
        <v>324</v>
      </c>
      <c r="F24" s="21" t="s">
        <v>45</v>
      </c>
      <c r="G24" s="22">
        <v>2022</v>
      </c>
      <c r="H24" s="21" t="s">
        <v>164</v>
      </c>
      <c r="I24" s="33" t="s">
        <v>325</v>
      </c>
      <c r="J24" s="24">
        <v>1</v>
      </c>
      <c r="K24" s="21"/>
      <c r="L24" s="21"/>
      <c r="M24" s="21"/>
      <c r="N24" s="21"/>
      <c r="O24" s="21"/>
      <c r="P24" s="21"/>
      <c r="Q24" s="21"/>
      <c r="R24" s="22">
        <v>3370.5</v>
      </c>
      <c r="S24" s="35" t="s">
        <v>168</v>
      </c>
      <c r="T24" s="35" t="s">
        <v>169</v>
      </c>
      <c r="U24" s="50">
        <v>628</v>
      </c>
      <c r="V24" s="50">
        <v>0</v>
      </c>
      <c r="W24" s="50">
        <v>0</v>
      </c>
      <c r="X24" s="50">
        <v>0</v>
      </c>
      <c r="Y24" s="50">
        <v>0</v>
      </c>
      <c r="Z24" s="50">
        <v>0</v>
      </c>
      <c r="AA24" s="50">
        <v>0</v>
      </c>
      <c r="AB24" s="50"/>
      <c r="AC24" s="33" t="s">
        <v>326</v>
      </c>
      <c r="AD24" s="33" t="s">
        <v>327</v>
      </c>
      <c r="AE24" s="21" t="s">
        <v>168</v>
      </c>
      <c r="AF24" s="21" t="s">
        <v>169</v>
      </c>
      <c r="AG24" s="58" t="s">
        <v>80</v>
      </c>
      <c r="AH24" s="21" t="s">
        <v>81</v>
      </c>
      <c r="AI24" s="21" t="s">
        <v>82</v>
      </c>
      <c r="AJ24" s="21" t="s">
        <v>55</v>
      </c>
      <c r="AK24" s="21" t="s">
        <v>1078</v>
      </c>
    </row>
    <row r="25" s="211" customFormat="1" ht="78.75" spans="1:37">
      <c r="A25" s="216">
        <v>21</v>
      </c>
      <c r="B25" s="216" t="s">
        <v>328</v>
      </c>
      <c r="C25" s="216">
        <v>2022</v>
      </c>
      <c r="D25" s="66" t="s">
        <v>125</v>
      </c>
      <c r="E25" s="66" t="s">
        <v>329</v>
      </c>
      <c r="F25" s="66" t="s">
        <v>45</v>
      </c>
      <c r="G25" s="75">
        <v>2022</v>
      </c>
      <c r="H25" s="66" t="s">
        <v>330</v>
      </c>
      <c r="I25" s="226" t="s">
        <v>331</v>
      </c>
      <c r="J25" s="224">
        <v>1</v>
      </c>
      <c r="K25" s="66"/>
      <c r="L25" s="66"/>
      <c r="M25" s="66"/>
      <c r="N25" s="66"/>
      <c r="O25" s="66"/>
      <c r="P25" s="66"/>
      <c r="Q25" s="66"/>
      <c r="R25" s="75">
        <v>3371</v>
      </c>
      <c r="S25" s="227" t="s">
        <v>168</v>
      </c>
      <c r="T25" s="227" t="s">
        <v>169</v>
      </c>
      <c r="U25" s="172">
        <v>120</v>
      </c>
      <c r="V25" s="172">
        <v>0</v>
      </c>
      <c r="W25" s="172">
        <v>0</v>
      </c>
      <c r="X25" s="172">
        <v>0</v>
      </c>
      <c r="Y25" s="172">
        <v>0</v>
      </c>
      <c r="Z25" s="172">
        <v>0</v>
      </c>
      <c r="AA25" s="172">
        <v>0</v>
      </c>
      <c r="AB25" s="172"/>
      <c r="AC25" s="226" t="s">
        <v>326</v>
      </c>
      <c r="AD25" s="226" t="s">
        <v>332</v>
      </c>
      <c r="AE25" s="66" t="s">
        <v>168</v>
      </c>
      <c r="AF25" s="66" t="s">
        <v>169</v>
      </c>
      <c r="AG25" s="76" t="s">
        <v>80</v>
      </c>
      <c r="AH25" s="66" t="s">
        <v>81</v>
      </c>
      <c r="AI25" s="66" t="s">
        <v>82</v>
      </c>
      <c r="AJ25" s="66" t="s">
        <v>55</v>
      </c>
      <c r="AK25" s="66" t="s">
        <v>1078</v>
      </c>
    </row>
    <row r="26" s="211" customFormat="1" ht="45" spans="1:37">
      <c r="A26" s="216">
        <v>22</v>
      </c>
      <c r="B26" s="216" t="s">
        <v>333</v>
      </c>
      <c r="C26" s="216">
        <v>2022</v>
      </c>
      <c r="D26" s="217" t="s">
        <v>125</v>
      </c>
      <c r="E26" s="217" t="s">
        <v>334</v>
      </c>
      <c r="F26" s="217" t="s">
        <v>45</v>
      </c>
      <c r="G26" s="75">
        <v>2022</v>
      </c>
      <c r="H26" s="217" t="s">
        <v>335</v>
      </c>
      <c r="I26" s="227" t="s">
        <v>336</v>
      </c>
      <c r="J26" s="217">
        <v>1</v>
      </c>
      <c r="K26" s="217"/>
      <c r="L26" s="217"/>
      <c r="M26" s="217"/>
      <c r="N26" s="217"/>
      <c r="O26" s="217"/>
      <c r="P26" s="217"/>
      <c r="Q26" s="217"/>
      <c r="R26" s="75">
        <v>7623</v>
      </c>
      <c r="S26" s="227" t="s">
        <v>50</v>
      </c>
      <c r="T26" s="227" t="s">
        <v>51</v>
      </c>
      <c r="U26" s="172">
        <v>300</v>
      </c>
      <c r="V26" s="172">
        <v>0</v>
      </c>
      <c r="W26" s="172">
        <v>0</v>
      </c>
      <c r="X26" s="172">
        <v>0</v>
      </c>
      <c r="Y26" s="172">
        <v>0</v>
      </c>
      <c r="Z26" s="172">
        <v>0</v>
      </c>
      <c r="AA26" s="172">
        <v>0</v>
      </c>
      <c r="AB26" s="172"/>
      <c r="AC26" s="227" t="s">
        <v>337</v>
      </c>
      <c r="AD26" s="227" t="s">
        <v>338</v>
      </c>
      <c r="AE26" s="75" t="s">
        <v>50</v>
      </c>
      <c r="AF26" s="66" t="s">
        <v>51</v>
      </c>
      <c r="AG26" s="76" t="s">
        <v>80</v>
      </c>
      <c r="AH26" s="66" t="s">
        <v>81</v>
      </c>
      <c r="AI26" s="66" t="s">
        <v>82</v>
      </c>
      <c r="AJ26" s="66" t="s">
        <v>55</v>
      </c>
      <c r="AK26" s="66" t="s">
        <v>1078</v>
      </c>
    </row>
    <row r="27" ht="56.25" spans="1:37">
      <c r="A27" s="20">
        <v>23</v>
      </c>
      <c r="B27" s="20" t="s">
        <v>354</v>
      </c>
      <c r="C27" s="20">
        <v>2022</v>
      </c>
      <c r="D27" s="21" t="s">
        <v>98</v>
      </c>
      <c r="E27" s="21" t="s">
        <v>355</v>
      </c>
      <c r="F27" s="21" t="s">
        <v>45</v>
      </c>
      <c r="G27" s="22">
        <v>2022</v>
      </c>
      <c r="H27" s="21" t="s">
        <v>303</v>
      </c>
      <c r="I27" s="33" t="s">
        <v>356</v>
      </c>
      <c r="J27" s="24">
        <v>1</v>
      </c>
      <c r="K27" s="21"/>
      <c r="L27" s="21"/>
      <c r="M27" s="21"/>
      <c r="N27" s="21"/>
      <c r="O27" s="21"/>
      <c r="P27" s="21"/>
      <c r="Q27" s="21"/>
      <c r="R27" s="22">
        <v>5758</v>
      </c>
      <c r="S27" s="35" t="s">
        <v>177</v>
      </c>
      <c r="T27" s="35" t="s">
        <v>178</v>
      </c>
      <c r="U27" s="50">
        <v>38.96</v>
      </c>
      <c r="V27" s="50">
        <v>0</v>
      </c>
      <c r="W27" s="50">
        <v>0</v>
      </c>
      <c r="X27" s="50">
        <v>0</v>
      </c>
      <c r="Y27" s="50">
        <v>0</v>
      </c>
      <c r="Z27" s="50">
        <v>0</v>
      </c>
      <c r="AA27" s="50">
        <v>0</v>
      </c>
      <c r="AB27" s="50"/>
      <c r="AC27" s="33" t="s">
        <v>357</v>
      </c>
      <c r="AD27" s="33" t="s">
        <v>358</v>
      </c>
      <c r="AE27" s="21" t="s">
        <v>177</v>
      </c>
      <c r="AF27" s="21" t="s">
        <v>178</v>
      </c>
      <c r="AG27" s="58" t="s">
        <v>80</v>
      </c>
      <c r="AH27" s="21" t="s">
        <v>81</v>
      </c>
      <c r="AI27" s="21" t="s">
        <v>82</v>
      </c>
      <c r="AJ27" s="21" t="s">
        <v>55</v>
      </c>
      <c r="AK27" s="21" t="s">
        <v>1078</v>
      </c>
    </row>
    <row r="28" ht="78.75" spans="1:37">
      <c r="A28" s="20">
        <v>24</v>
      </c>
      <c r="B28" s="20" t="s">
        <v>381</v>
      </c>
      <c r="C28" s="20">
        <v>2022</v>
      </c>
      <c r="D28" s="21" t="s">
        <v>98</v>
      </c>
      <c r="E28" s="21" t="s">
        <v>382</v>
      </c>
      <c r="F28" s="21" t="s">
        <v>383</v>
      </c>
      <c r="G28" s="22">
        <v>2022</v>
      </c>
      <c r="H28" s="21" t="s">
        <v>164</v>
      </c>
      <c r="I28" s="33" t="s">
        <v>384</v>
      </c>
      <c r="J28" s="21">
        <v>1</v>
      </c>
      <c r="K28" s="21"/>
      <c r="L28" s="21"/>
      <c r="M28" s="21"/>
      <c r="N28" s="21"/>
      <c r="O28" s="21"/>
      <c r="P28" s="21"/>
      <c r="Q28" s="21"/>
      <c r="R28" s="22">
        <v>24308</v>
      </c>
      <c r="S28" s="21" t="s">
        <v>387</v>
      </c>
      <c r="T28" s="21" t="s">
        <v>388</v>
      </c>
      <c r="U28" s="50">
        <v>3000</v>
      </c>
      <c r="V28" s="50">
        <v>0</v>
      </c>
      <c r="W28" s="50">
        <v>0</v>
      </c>
      <c r="X28" s="50">
        <v>0</v>
      </c>
      <c r="Y28" s="50">
        <v>0</v>
      </c>
      <c r="Z28" s="50">
        <v>0</v>
      </c>
      <c r="AA28" s="50">
        <v>0</v>
      </c>
      <c r="AB28" s="50"/>
      <c r="AC28" s="33" t="s">
        <v>385</v>
      </c>
      <c r="AD28" s="33" t="s">
        <v>386</v>
      </c>
      <c r="AE28" s="21" t="s">
        <v>387</v>
      </c>
      <c r="AF28" s="21" t="s">
        <v>388</v>
      </c>
      <c r="AG28" s="58" t="s">
        <v>387</v>
      </c>
      <c r="AH28" s="21" t="s">
        <v>388</v>
      </c>
      <c r="AI28" s="21" t="s">
        <v>389</v>
      </c>
      <c r="AJ28" s="21" t="s">
        <v>55</v>
      </c>
      <c r="AK28" s="21" t="s">
        <v>1078</v>
      </c>
    </row>
    <row r="29" ht="45" spans="1:37">
      <c r="A29" s="20">
        <v>25</v>
      </c>
      <c r="B29" s="20" t="s">
        <v>393</v>
      </c>
      <c r="C29" s="20">
        <v>2022</v>
      </c>
      <c r="D29" s="22" t="s">
        <v>394</v>
      </c>
      <c r="E29" s="23" t="s">
        <v>395</v>
      </c>
      <c r="F29" s="22" t="s">
        <v>45</v>
      </c>
      <c r="G29" s="22">
        <v>2022</v>
      </c>
      <c r="H29" s="22" t="s">
        <v>59</v>
      </c>
      <c r="I29" s="34" t="s">
        <v>396</v>
      </c>
      <c r="J29" s="22">
        <v>1</v>
      </c>
      <c r="K29" s="22"/>
      <c r="L29" s="22"/>
      <c r="M29" s="22"/>
      <c r="N29" s="22"/>
      <c r="O29" s="22"/>
      <c r="P29" s="22"/>
      <c r="Q29" s="22"/>
      <c r="R29" s="22">
        <v>4795</v>
      </c>
      <c r="S29" s="22" t="s">
        <v>50</v>
      </c>
      <c r="T29" s="21" t="s">
        <v>51</v>
      </c>
      <c r="U29" s="50">
        <v>900</v>
      </c>
      <c r="V29" s="50">
        <v>0</v>
      </c>
      <c r="W29" s="50">
        <v>0</v>
      </c>
      <c r="X29" s="50">
        <v>0</v>
      </c>
      <c r="Y29" s="50">
        <v>0</v>
      </c>
      <c r="Z29" s="50">
        <v>0</v>
      </c>
      <c r="AA29" s="50">
        <v>0</v>
      </c>
      <c r="AB29" s="50"/>
      <c r="AC29" s="34" t="s">
        <v>397</v>
      </c>
      <c r="AD29" s="34" t="s">
        <v>398</v>
      </c>
      <c r="AE29" s="22" t="s">
        <v>50</v>
      </c>
      <c r="AF29" s="21" t="s">
        <v>51</v>
      </c>
      <c r="AG29" s="58" t="s">
        <v>80</v>
      </c>
      <c r="AH29" s="21" t="s">
        <v>81</v>
      </c>
      <c r="AI29" s="21" t="s">
        <v>82</v>
      </c>
      <c r="AJ29" s="21" t="s">
        <v>55</v>
      </c>
      <c r="AK29" s="21" t="s">
        <v>1078</v>
      </c>
    </row>
    <row r="30" ht="78.75" spans="1:37">
      <c r="A30" s="20">
        <v>26</v>
      </c>
      <c r="B30" s="20" t="s">
        <v>410</v>
      </c>
      <c r="C30" s="20">
        <v>2022</v>
      </c>
      <c r="D30" s="20" t="s">
        <v>394</v>
      </c>
      <c r="E30" s="21" t="s">
        <v>411</v>
      </c>
      <c r="F30" s="26" t="s">
        <v>45</v>
      </c>
      <c r="G30" s="26">
        <v>2022</v>
      </c>
      <c r="H30" s="25" t="s">
        <v>412</v>
      </c>
      <c r="I30" s="36" t="s">
        <v>413</v>
      </c>
      <c r="J30" s="24">
        <v>1</v>
      </c>
      <c r="K30" s="24"/>
      <c r="L30" s="24"/>
      <c r="M30" s="24"/>
      <c r="N30" s="24"/>
      <c r="O30" s="24"/>
      <c r="P30" s="24"/>
      <c r="Q30" s="24"/>
      <c r="R30" s="22">
        <v>1085</v>
      </c>
      <c r="S30" s="21" t="s">
        <v>70</v>
      </c>
      <c r="T30" s="21" t="s">
        <v>71</v>
      </c>
      <c r="U30" s="50">
        <v>300</v>
      </c>
      <c r="V30" s="50">
        <v>0</v>
      </c>
      <c r="W30" s="50">
        <v>0</v>
      </c>
      <c r="X30" s="50">
        <v>0</v>
      </c>
      <c r="Y30" s="50">
        <v>0</v>
      </c>
      <c r="Z30" s="50">
        <v>0</v>
      </c>
      <c r="AA30" s="50">
        <v>0</v>
      </c>
      <c r="AB30" s="50"/>
      <c r="AC30" s="33" t="s">
        <v>414</v>
      </c>
      <c r="AD30" s="33" t="s">
        <v>415</v>
      </c>
      <c r="AE30" s="21" t="s">
        <v>70</v>
      </c>
      <c r="AF30" s="21" t="s">
        <v>71</v>
      </c>
      <c r="AG30" s="58" t="s">
        <v>80</v>
      </c>
      <c r="AH30" s="21" t="s">
        <v>81</v>
      </c>
      <c r="AI30" s="21" t="s">
        <v>82</v>
      </c>
      <c r="AJ30" s="21" t="s">
        <v>55</v>
      </c>
      <c r="AK30" s="21" t="s">
        <v>1078</v>
      </c>
    </row>
    <row r="31" ht="56.25" spans="1:37">
      <c r="A31" s="20">
        <v>27</v>
      </c>
      <c r="B31" s="20" t="s">
        <v>416</v>
      </c>
      <c r="C31" s="20">
        <v>2022</v>
      </c>
      <c r="D31" s="21" t="s">
        <v>394</v>
      </c>
      <c r="E31" s="21" t="s">
        <v>1146</v>
      </c>
      <c r="F31" s="21" t="s">
        <v>45</v>
      </c>
      <c r="G31" s="21">
        <v>2022</v>
      </c>
      <c r="H31" s="21" t="s">
        <v>418</v>
      </c>
      <c r="I31" s="33" t="s">
        <v>1147</v>
      </c>
      <c r="J31" s="22">
        <v>1</v>
      </c>
      <c r="K31" s="21"/>
      <c r="L31" s="21"/>
      <c r="M31" s="21"/>
      <c r="N31" s="21"/>
      <c r="O31" s="21"/>
      <c r="P31" s="21"/>
      <c r="Q31" s="21"/>
      <c r="R31" s="22">
        <v>287</v>
      </c>
      <c r="S31" s="21" t="s">
        <v>177</v>
      </c>
      <c r="T31" s="21" t="s">
        <v>178</v>
      </c>
      <c r="U31" s="50">
        <v>73.1</v>
      </c>
      <c r="V31" s="50">
        <v>0</v>
      </c>
      <c r="W31" s="50">
        <v>0</v>
      </c>
      <c r="X31" s="50">
        <v>0</v>
      </c>
      <c r="Y31" s="50">
        <v>0</v>
      </c>
      <c r="Z31" s="50">
        <v>0</v>
      </c>
      <c r="AA31" s="50">
        <v>0</v>
      </c>
      <c r="AB31" s="50"/>
      <c r="AC31" s="33" t="s">
        <v>420</v>
      </c>
      <c r="AD31" s="33" t="s">
        <v>421</v>
      </c>
      <c r="AE31" s="21" t="s">
        <v>177</v>
      </c>
      <c r="AF31" s="21" t="s">
        <v>178</v>
      </c>
      <c r="AG31" s="58" t="s">
        <v>80</v>
      </c>
      <c r="AH31" s="21" t="s">
        <v>81</v>
      </c>
      <c r="AI31" s="21" t="s">
        <v>82</v>
      </c>
      <c r="AJ31" s="21" t="s">
        <v>55</v>
      </c>
      <c r="AK31" s="21" t="s">
        <v>1078</v>
      </c>
    </row>
    <row r="32" s="210" customFormat="1" ht="78.75" spans="1:37">
      <c r="A32" s="20">
        <v>28</v>
      </c>
      <c r="B32" s="20" t="s">
        <v>423</v>
      </c>
      <c r="C32" s="20">
        <v>2022</v>
      </c>
      <c r="D32" s="21" t="s">
        <v>394</v>
      </c>
      <c r="E32" s="21" t="s">
        <v>424</v>
      </c>
      <c r="F32" s="21" t="s">
        <v>45</v>
      </c>
      <c r="G32" s="21">
        <v>2022</v>
      </c>
      <c r="H32" s="21" t="s">
        <v>425</v>
      </c>
      <c r="I32" s="33" t="s">
        <v>426</v>
      </c>
      <c r="J32" s="22">
        <v>1</v>
      </c>
      <c r="K32" s="21"/>
      <c r="L32" s="21"/>
      <c r="M32" s="21"/>
      <c r="N32" s="21"/>
      <c r="O32" s="21"/>
      <c r="P32" s="21"/>
      <c r="Q32" s="21"/>
      <c r="R32" s="22">
        <v>56</v>
      </c>
      <c r="S32" s="21" t="s">
        <v>200</v>
      </c>
      <c r="T32" s="21" t="s">
        <v>201</v>
      </c>
      <c r="U32" s="50">
        <v>130</v>
      </c>
      <c r="V32" s="50">
        <v>0</v>
      </c>
      <c r="W32" s="50">
        <v>0</v>
      </c>
      <c r="X32" s="50">
        <v>0</v>
      </c>
      <c r="Y32" s="50">
        <v>0</v>
      </c>
      <c r="Z32" s="50">
        <v>0</v>
      </c>
      <c r="AA32" s="50">
        <v>0</v>
      </c>
      <c r="AB32" s="50"/>
      <c r="AC32" s="33" t="s">
        <v>427</v>
      </c>
      <c r="AD32" s="33" t="s">
        <v>428</v>
      </c>
      <c r="AE32" s="21" t="s">
        <v>200</v>
      </c>
      <c r="AF32" s="21" t="s">
        <v>201</v>
      </c>
      <c r="AG32" s="58" t="s">
        <v>80</v>
      </c>
      <c r="AH32" s="21" t="s">
        <v>81</v>
      </c>
      <c r="AI32" s="21" t="s">
        <v>82</v>
      </c>
      <c r="AJ32" s="21" t="s">
        <v>55</v>
      </c>
      <c r="AK32" s="21" t="s">
        <v>1078</v>
      </c>
    </row>
    <row r="33" s="211" customFormat="1" ht="45" spans="1:37">
      <c r="A33" s="216">
        <v>29</v>
      </c>
      <c r="B33" s="216" t="s">
        <v>429</v>
      </c>
      <c r="C33" s="216">
        <v>2022</v>
      </c>
      <c r="D33" s="66" t="s">
        <v>430</v>
      </c>
      <c r="E33" s="66" t="s">
        <v>431</v>
      </c>
      <c r="F33" s="66" t="s">
        <v>432</v>
      </c>
      <c r="G33" s="66">
        <v>2022</v>
      </c>
      <c r="H33" s="66" t="s">
        <v>433</v>
      </c>
      <c r="I33" s="226" t="s">
        <v>434</v>
      </c>
      <c r="J33" s="228">
        <v>1</v>
      </c>
      <c r="K33" s="66"/>
      <c r="L33" s="66"/>
      <c r="M33" s="66"/>
      <c r="N33" s="66"/>
      <c r="O33" s="66"/>
      <c r="P33" s="66"/>
      <c r="Q33" s="66"/>
      <c r="R33" s="75">
        <v>3584</v>
      </c>
      <c r="S33" s="66" t="s">
        <v>78</v>
      </c>
      <c r="T33" s="66" t="s">
        <v>437</v>
      </c>
      <c r="U33" s="172">
        <v>300</v>
      </c>
      <c r="V33" s="172">
        <v>0</v>
      </c>
      <c r="W33" s="172">
        <v>0</v>
      </c>
      <c r="X33" s="172">
        <v>0</v>
      </c>
      <c r="Y33" s="172">
        <v>0</v>
      </c>
      <c r="Z33" s="172">
        <v>0</v>
      </c>
      <c r="AA33" s="172">
        <v>0</v>
      </c>
      <c r="AB33" s="172"/>
      <c r="AC33" s="226" t="s">
        <v>435</v>
      </c>
      <c r="AD33" s="226" t="s">
        <v>436</v>
      </c>
      <c r="AE33" s="66" t="s">
        <v>78</v>
      </c>
      <c r="AF33" s="66" t="s">
        <v>437</v>
      </c>
      <c r="AG33" s="66" t="s">
        <v>438</v>
      </c>
      <c r="AH33" s="66" t="s">
        <v>439</v>
      </c>
      <c r="AI33" s="66" t="s">
        <v>82</v>
      </c>
      <c r="AJ33" s="66" t="s">
        <v>55</v>
      </c>
      <c r="AK33" s="66" t="s">
        <v>1148</v>
      </c>
    </row>
    <row r="34" s="211" customFormat="1" ht="90" spans="1:37">
      <c r="A34" s="216">
        <v>30</v>
      </c>
      <c r="B34" s="216" t="s">
        <v>447</v>
      </c>
      <c r="C34" s="216" t="s">
        <v>1149</v>
      </c>
      <c r="D34" s="66" t="s">
        <v>430</v>
      </c>
      <c r="E34" s="66" t="s">
        <v>1150</v>
      </c>
      <c r="F34" s="66" t="s">
        <v>45</v>
      </c>
      <c r="G34" s="66" t="s">
        <v>1149</v>
      </c>
      <c r="H34" s="66" t="s">
        <v>158</v>
      </c>
      <c r="I34" s="226" t="s">
        <v>449</v>
      </c>
      <c r="J34" s="75">
        <v>1</v>
      </c>
      <c r="K34" s="66"/>
      <c r="L34" s="66"/>
      <c r="M34" s="66"/>
      <c r="N34" s="66"/>
      <c r="O34" s="66"/>
      <c r="P34" s="66"/>
      <c r="Q34" s="66"/>
      <c r="R34" s="75">
        <v>4200</v>
      </c>
      <c r="S34" s="66" t="s">
        <v>1152</v>
      </c>
      <c r="T34" s="66" t="s">
        <v>1660</v>
      </c>
      <c r="U34" s="172">
        <v>3000</v>
      </c>
      <c r="V34" s="172">
        <v>0</v>
      </c>
      <c r="W34" s="172">
        <v>0</v>
      </c>
      <c r="X34" s="172">
        <v>0</v>
      </c>
      <c r="Y34" s="172">
        <v>0</v>
      </c>
      <c r="Z34" s="172">
        <v>0</v>
      </c>
      <c r="AA34" s="172">
        <v>0</v>
      </c>
      <c r="AB34" s="172"/>
      <c r="AC34" s="226" t="s">
        <v>450</v>
      </c>
      <c r="AD34" s="226" t="s">
        <v>451</v>
      </c>
      <c r="AE34" s="66" t="s">
        <v>1154</v>
      </c>
      <c r="AF34" s="66" t="s">
        <v>1155</v>
      </c>
      <c r="AG34" s="76" t="s">
        <v>438</v>
      </c>
      <c r="AH34" s="66" t="s">
        <v>439</v>
      </c>
      <c r="AI34" s="66" t="s">
        <v>82</v>
      </c>
      <c r="AJ34" s="66" t="s">
        <v>55</v>
      </c>
      <c r="AK34" s="236" t="s">
        <v>1112</v>
      </c>
    </row>
    <row r="35" ht="45" spans="1:37">
      <c r="A35" s="20">
        <v>31</v>
      </c>
      <c r="B35" s="20" t="s">
        <v>453</v>
      </c>
      <c r="C35" s="20">
        <v>2022</v>
      </c>
      <c r="D35" s="21" t="s">
        <v>430</v>
      </c>
      <c r="E35" s="21" t="s">
        <v>454</v>
      </c>
      <c r="F35" s="21" t="s">
        <v>45</v>
      </c>
      <c r="G35" s="21">
        <v>2022</v>
      </c>
      <c r="H35" s="21" t="s">
        <v>455</v>
      </c>
      <c r="I35" s="33" t="s">
        <v>456</v>
      </c>
      <c r="J35" s="22">
        <v>1</v>
      </c>
      <c r="K35" s="21"/>
      <c r="L35" s="21"/>
      <c r="M35" s="21"/>
      <c r="N35" s="21"/>
      <c r="O35" s="21"/>
      <c r="P35" s="21"/>
      <c r="Q35" s="21"/>
      <c r="R35" s="22">
        <v>3371</v>
      </c>
      <c r="S35" s="21" t="s">
        <v>1156</v>
      </c>
      <c r="T35" s="21" t="s">
        <v>1661</v>
      </c>
      <c r="U35" s="50">
        <v>850</v>
      </c>
      <c r="V35" s="50">
        <v>0</v>
      </c>
      <c r="W35" s="50">
        <v>0</v>
      </c>
      <c r="X35" s="50">
        <v>0</v>
      </c>
      <c r="Y35" s="50">
        <v>0</v>
      </c>
      <c r="Z35" s="50">
        <v>0</v>
      </c>
      <c r="AA35" s="50">
        <v>0</v>
      </c>
      <c r="AB35" s="50"/>
      <c r="AC35" s="33" t="s">
        <v>457</v>
      </c>
      <c r="AD35" s="33" t="s">
        <v>457</v>
      </c>
      <c r="AE35" s="21" t="s">
        <v>1154</v>
      </c>
      <c r="AF35" s="21" t="s">
        <v>1155</v>
      </c>
      <c r="AG35" s="58" t="s">
        <v>438</v>
      </c>
      <c r="AH35" s="21" t="s">
        <v>439</v>
      </c>
      <c r="AI35" s="21" t="s">
        <v>82</v>
      </c>
      <c r="AJ35" s="21" t="s">
        <v>55</v>
      </c>
      <c r="AK35" s="21" t="s">
        <v>1078</v>
      </c>
    </row>
    <row r="36" s="210" customFormat="1" ht="78.75" spans="1:37">
      <c r="A36" s="20">
        <v>32</v>
      </c>
      <c r="B36" s="20" t="s">
        <v>469</v>
      </c>
      <c r="C36" s="20">
        <v>2022</v>
      </c>
      <c r="D36" s="20" t="s">
        <v>430</v>
      </c>
      <c r="E36" s="21" t="s">
        <v>470</v>
      </c>
      <c r="F36" s="26" t="s">
        <v>45</v>
      </c>
      <c r="G36" s="26">
        <v>2022</v>
      </c>
      <c r="H36" s="25" t="s">
        <v>461</v>
      </c>
      <c r="I36" s="36" t="s">
        <v>471</v>
      </c>
      <c r="J36" s="22">
        <v>1</v>
      </c>
      <c r="K36" s="24"/>
      <c r="L36" s="24"/>
      <c r="M36" s="24"/>
      <c r="N36" s="24"/>
      <c r="O36" s="24"/>
      <c r="P36" s="24"/>
      <c r="Q36" s="24"/>
      <c r="R36" s="22">
        <v>1085</v>
      </c>
      <c r="S36" s="21" t="s">
        <v>1158</v>
      </c>
      <c r="T36" s="21" t="s">
        <v>1159</v>
      </c>
      <c r="U36" s="50">
        <v>600</v>
      </c>
      <c r="V36" s="50">
        <v>0</v>
      </c>
      <c r="W36" s="50">
        <v>0</v>
      </c>
      <c r="X36" s="50">
        <v>0</v>
      </c>
      <c r="Y36" s="50">
        <v>0</v>
      </c>
      <c r="Z36" s="50">
        <v>0</v>
      </c>
      <c r="AA36" s="50">
        <v>0</v>
      </c>
      <c r="AB36" s="50"/>
      <c r="AC36" s="33" t="s">
        <v>472</v>
      </c>
      <c r="AD36" s="33" t="s">
        <v>473</v>
      </c>
      <c r="AE36" s="21" t="s">
        <v>1154</v>
      </c>
      <c r="AF36" s="21" t="s">
        <v>1155</v>
      </c>
      <c r="AG36" s="58" t="s">
        <v>438</v>
      </c>
      <c r="AH36" s="21" t="s">
        <v>439</v>
      </c>
      <c r="AI36" s="21" t="s">
        <v>82</v>
      </c>
      <c r="AJ36" s="21" t="s">
        <v>55</v>
      </c>
      <c r="AK36" s="133" t="s">
        <v>1112</v>
      </c>
    </row>
    <row r="37" ht="202.5" spans="1:37">
      <c r="A37" s="20">
        <v>33</v>
      </c>
      <c r="B37" s="20" t="s">
        <v>482</v>
      </c>
      <c r="C37" s="20">
        <v>2022</v>
      </c>
      <c r="D37" s="21" t="s">
        <v>483</v>
      </c>
      <c r="E37" s="21" t="s">
        <v>484</v>
      </c>
      <c r="F37" s="21" t="s">
        <v>45</v>
      </c>
      <c r="G37" s="21">
        <v>2022</v>
      </c>
      <c r="H37" s="21" t="s">
        <v>485</v>
      </c>
      <c r="I37" s="33" t="s">
        <v>486</v>
      </c>
      <c r="J37" s="21">
        <v>1</v>
      </c>
      <c r="K37" s="21"/>
      <c r="L37" s="21"/>
      <c r="M37" s="21"/>
      <c r="N37" s="21"/>
      <c r="O37" s="21"/>
      <c r="P37" s="21"/>
      <c r="Q37" s="21"/>
      <c r="R37" s="22">
        <v>12796</v>
      </c>
      <c r="S37" s="21" t="s">
        <v>489</v>
      </c>
      <c r="T37" s="21" t="s">
        <v>490</v>
      </c>
      <c r="U37" s="50">
        <v>100</v>
      </c>
      <c r="V37" s="50">
        <v>0</v>
      </c>
      <c r="W37" s="50">
        <v>0</v>
      </c>
      <c r="X37" s="50">
        <v>0</v>
      </c>
      <c r="Y37" s="50">
        <v>0</v>
      </c>
      <c r="Z37" s="50">
        <v>0</v>
      </c>
      <c r="AA37" s="50">
        <v>0</v>
      </c>
      <c r="AB37" s="50"/>
      <c r="AC37" s="33" t="s">
        <v>487</v>
      </c>
      <c r="AD37" s="33" t="s">
        <v>488</v>
      </c>
      <c r="AE37" s="21" t="s">
        <v>489</v>
      </c>
      <c r="AF37" s="21" t="s">
        <v>490</v>
      </c>
      <c r="AG37" s="58" t="s">
        <v>491</v>
      </c>
      <c r="AH37" s="21" t="s">
        <v>492</v>
      </c>
      <c r="AI37" s="21" t="s">
        <v>54</v>
      </c>
      <c r="AJ37" s="21" t="s">
        <v>55</v>
      </c>
      <c r="AK37" s="21" t="s">
        <v>1078</v>
      </c>
    </row>
    <row r="38" ht="67.5" spans="1:37">
      <c r="A38" s="20">
        <v>34</v>
      </c>
      <c r="B38" s="20" t="s">
        <v>506</v>
      </c>
      <c r="C38" s="20">
        <v>2022</v>
      </c>
      <c r="D38" s="21" t="s">
        <v>507</v>
      </c>
      <c r="E38" s="21" t="s">
        <v>508</v>
      </c>
      <c r="F38" s="21" t="s">
        <v>45</v>
      </c>
      <c r="G38" s="21">
        <v>2022</v>
      </c>
      <c r="H38" s="21" t="s">
        <v>509</v>
      </c>
      <c r="I38" s="33" t="s">
        <v>510</v>
      </c>
      <c r="J38" s="21"/>
      <c r="K38" s="21">
        <v>1</v>
      </c>
      <c r="L38" s="21"/>
      <c r="M38" s="21"/>
      <c r="N38" s="21"/>
      <c r="O38" s="21"/>
      <c r="P38" s="21"/>
      <c r="Q38" s="21"/>
      <c r="R38" s="22">
        <v>3500</v>
      </c>
      <c r="S38" s="21" t="s">
        <v>489</v>
      </c>
      <c r="T38" s="21" t="s">
        <v>490</v>
      </c>
      <c r="U38" s="50">
        <v>650</v>
      </c>
      <c r="V38" s="50">
        <v>0</v>
      </c>
      <c r="W38" s="50">
        <v>0</v>
      </c>
      <c r="X38" s="50">
        <v>0</v>
      </c>
      <c r="Y38" s="50">
        <v>0</v>
      </c>
      <c r="Z38" s="50">
        <v>0</v>
      </c>
      <c r="AA38" s="50">
        <v>0</v>
      </c>
      <c r="AB38" s="50"/>
      <c r="AC38" s="33" t="s">
        <v>511</v>
      </c>
      <c r="AD38" s="33" t="s">
        <v>512</v>
      </c>
      <c r="AE38" s="58" t="s">
        <v>83</v>
      </c>
      <c r="AF38" s="21" t="s">
        <v>513</v>
      </c>
      <c r="AG38" s="58" t="s">
        <v>83</v>
      </c>
      <c r="AH38" s="21" t="s">
        <v>513</v>
      </c>
      <c r="AI38" s="21" t="s">
        <v>54</v>
      </c>
      <c r="AJ38" s="21" t="s">
        <v>514</v>
      </c>
      <c r="AK38" s="21" t="s">
        <v>1078</v>
      </c>
    </row>
    <row r="39" s="209" customFormat="1" ht="33.75" spans="1:37">
      <c r="A39" s="109">
        <v>35</v>
      </c>
      <c r="B39" s="109" t="s">
        <v>524</v>
      </c>
      <c r="C39" s="109">
        <v>2022</v>
      </c>
      <c r="D39" s="110" t="s">
        <v>507</v>
      </c>
      <c r="E39" s="110" t="s">
        <v>525</v>
      </c>
      <c r="F39" s="110" t="s">
        <v>45</v>
      </c>
      <c r="G39" s="110">
        <v>2022</v>
      </c>
      <c r="H39" s="110" t="s">
        <v>526</v>
      </c>
      <c r="I39" s="229" t="s">
        <v>527</v>
      </c>
      <c r="J39" s="110"/>
      <c r="K39" s="110">
        <v>1</v>
      </c>
      <c r="L39" s="110"/>
      <c r="M39" s="110"/>
      <c r="N39" s="110"/>
      <c r="O39" s="110"/>
      <c r="P39" s="110"/>
      <c r="Q39" s="110"/>
      <c r="R39" s="213">
        <v>500</v>
      </c>
      <c r="S39" s="110" t="s">
        <v>489</v>
      </c>
      <c r="T39" s="110" t="s">
        <v>490</v>
      </c>
      <c r="U39" s="195">
        <v>650</v>
      </c>
      <c r="V39" s="195">
        <v>0</v>
      </c>
      <c r="W39" s="195">
        <v>0</v>
      </c>
      <c r="X39" s="195">
        <v>0</v>
      </c>
      <c r="Y39" s="195">
        <v>0</v>
      </c>
      <c r="Z39" s="195">
        <v>0</v>
      </c>
      <c r="AA39" s="195">
        <v>0</v>
      </c>
      <c r="AB39" s="195"/>
      <c r="AC39" s="229" t="s">
        <v>528</v>
      </c>
      <c r="AD39" s="229" t="s">
        <v>529</v>
      </c>
      <c r="AE39" s="110" t="s">
        <v>489</v>
      </c>
      <c r="AF39" s="110" t="s">
        <v>490</v>
      </c>
      <c r="AG39" s="234" t="s">
        <v>83</v>
      </c>
      <c r="AH39" s="110" t="s">
        <v>513</v>
      </c>
      <c r="AI39" s="110" t="s">
        <v>54</v>
      </c>
      <c r="AJ39" s="110" t="s">
        <v>514</v>
      </c>
      <c r="AK39" s="110" t="s">
        <v>1078</v>
      </c>
    </row>
    <row r="40" s="210" customFormat="1" ht="56.25" spans="1:37">
      <c r="A40" s="20">
        <v>36</v>
      </c>
      <c r="B40" s="20" t="s">
        <v>544</v>
      </c>
      <c r="C40" s="20">
        <v>2022</v>
      </c>
      <c r="D40" s="22" t="s">
        <v>535</v>
      </c>
      <c r="E40" s="23" t="s">
        <v>545</v>
      </c>
      <c r="F40" s="22" t="s">
        <v>45</v>
      </c>
      <c r="G40" s="22">
        <v>2022</v>
      </c>
      <c r="H40" s="22" t="s">
        <v>546</v>
      </c>
      <c r="I40" s="34" t="s">
        <v>547</v>
      </c>
      <c r="J40" s="22"/>
      <c r="K40" s="22"/>
      <c r="L40" s="22">
        <v>1</v>
      </c>
      <c r="M40" s="22"/>
      <c r="N40" s="22"/>
      <c r="O40" s="22"/>
      <c r="P40" s="22"/>
      <c r="Q40" s="22"/>
      <c r="R40" s="22">
        <v>2475</v>
      </c>
      <c r="S40" s="21" t="s">
        <v>50</v>
      </c>
      <c r="T40" s="21" t="s">
        <v>51</v>
      </c>
      <c r="U40" s="50">
        <v>200</v>
      </c>
      <c r="V40" s="50">
        <v>0</v>
      </c>
      <c r="W40" s="50">
        <v>0</v>
      </c>
      <c r="X40" s="50">
        <v>0</v>
      </c>
      <c r="Y40" s="50">
        <v>0</v>
      </c>
      <c r="Z40" s="50">
        <v>0</v>
      </c>
      <c r="AA40" s="50">
        <v>0</v>
      </c>
      <c r="AB40" s="50"/>
      <c r="AC40" s="34" t="s">
        <v>548</v>
      </c>
      <c r="AD40" s="34" t="s">
        <v>549</v>
      </c>
      <c r="AE40" s="22" t="s">
        <v>50</v>
      </c>
      <c r="AF40" s="21" t="s">
        <v>51</v>
      </c>
      <c r="AG40" s="58" t="s">
        <v>541</v>
      </c>
      <c r="AH40" s="21" t="s">
        <v>542</v>
      </c>
      <c r="AI40" s="21" t="s">
        <v>369</v>
      </c>
      <c r="AJ40" s="21" t="s">
        <v>543</v>
      </c>
      <c r="AK40" s="21" t="s">
        <v>1078</v>
      </c>
    </row>
    <row r="41" s="209" customFormat="1" ht="112.5" spans="1:37">
      <c r="A41" s="109">
        <v>37</v>
      </c>
      <c r="B41" s="109" t="s">
        <v>560</v>
      </c>
      <c r="C41" s="109">
        <v>2022</v>
      </c>
      <c r="D41" s="110" t="s">
        <v>535</v>
      </c>
      <c r="E41" s="110" t="s">
        <v>561</v>
      </c>
      <c r="F41" s="110" t="s">
        <v>401</v>
      </c>
      <c r="G41" s="110">
        <v>2022</v>
      </c>
      <c r="H41" s="110" t="s">
        <v>425</v>
      </c>
      <c r="I41" s="229" t="s">
        <v>562</v>
      </c>
      <c r="J41" s="110"/>
      <c r="K41" s="110"/>
      <c r="L41" s="213">
        <v>1</v>
      </c>
      <c r="M41" s="110"/>
      <c r="N41" s="110"/>
      <c r="O41" s="110"/>
      <c r="P41" s="110"/>
      <c r="Q41" s="110"/>
      <c r="R41" s="213">
        <v>1348</v>
      </c>
      <c r="S41" s="110" t="s">
        <v>200</v>
      </c>
      <c r="T41" s="110" t="s">
        <v>201</v>
      </c>
      <c r="U41" s="195">
        <v>200</v>
      </c>
      <c r="V41" s="195">
        <v>0</v>
      </c>
      <c r="W41" s="195">
        <v>0</v>
      </c>
      <c r="X41" s="195">
        <v>0</v>
      </c>
      <c r="Y41" s="195">
        <v>0</v>
      </c>
      <c r="Z41" s="195">
        <v>0</v>
      </c>
      <c r="AA41" s="195">
        <v>0</v>
      </c>
      <c r="AB41" s="195"/>
      <c r="AC41" s="229" t="s">
        <v>563</v>
      </c>
      <c r="AD41" s="229" t="s">
        <v>564</v>
      </c>
      <c r="AE41" s="110" t="s">
        <v>200</v>
      </c>
      <c r="AF41" s="110" t="s">
        <v>201</v>
      </c>
      <c r="AG41" s="234" t="s">
        <v>541</v>
      </c>
      <c r="AH41" s="110" t="s">
        <v>542</v>
      </c>
      <c r="AI41" s="110" t="s">
        <v>369</v>
      </c>
      <c r="AJ41" s="110" t="s">
        <v>543</v>
      </c>
      <c r="AK41" s="110" t="s">
        <v>1078</v>
      </c>
    </row>
    <row r="42" ht="112.5" spans="1:37">
      <c r="A42" s="20">
        <v>38</v>
      </c>
      <c r="B42" s="20" t="s">
        <v>595</v>
      </c>
      <c r="C42" s="20">
        <v>2022</v>
      </c>
      <c r="D42" s="21" t="s">
        <v>535</v>
      </c>
      <c r="E42" s="21" t="s">
        <v>596</v>
      </c>
      <c r="F42" s="21" t="s">
        <v>45</v>
      </c>
      <c r="G42" s="21">
        <v>2022</v>
      </c>
      <c r="H42" s="21" t="s">
        <v>597</v>
      </c>
      <c r="I42" s="33" t="s">
        <v>598</v>
      </c>
      <c r="J42" s="21"/>
      <c r="K42" s="21"/>
      <c r="L42" s="22">
        <v>1</v>
      </c>
      <c r="M42" s="21"/>
      <c r="N42" s="21"/>
      <c r="O42" s="21"/>
      <c r="P42" s="21"/>
      <c r="Q42" s="21"/>
      <c r="R42" s="50">
        <v>4096</v>
      </c>
      <c r="S42" s="231" t="s">
        <v>78</v>
      </c>
      <c r="T42" s="21" t="s">
        <v>437</v>
      </c>
      <c r="U42" s="50">
        <v>1000</v>
      </c>
      <c r="V42" s="50">
        <v>0</v>
      </c>
      <c r="W42" s="50">
        <v>0</v>
      </c>
      <c r="X42" s="50">
        <v>0</v>
      </c>
      <c r="Y42" s="50">
        <v>0</v>
      </c>
      <c r="Z42" s="50">
        <v>0</v>
      </c>
      <c r="AA42" s="50">
        <v>0</v>
      </c>
      <c r="AB42" s="50"/>
      <c r="AC42" s="33" t="s">
        <v>599</v>
      </c>
      <c r="AD42" s="33" t="s">
        <v>564</v>
      </c>
      <c r="AE42" s="231" t="s">
        <v>78</v>
      </c>
      <c r="AF42" s="21" t="s">
        <v>437</v>
      </c>
      <c r="AG42" s="58" t="s">
        <v>541</v>
      </c>
      <c r="AH42" s="21" t="s">
        <v>542</v>
      </c>
      <c r="AI42" s="21" t="s">
        <v>369</v>
      </c>
      <c r="AJ42" s="21" t="s">
        <v>543</v>
      </c>
      <c r="AK42" s="21" t="s">
        <v>1078</v>
      </c>
    </row>
    <row r="43" s="211" customFormat="1" ht="90" spans="1:37">
      <c r="A43" s="216">
        <v>39</v>
      </c>
      <c r="B43" s="216" t="s">
        <v>602</v>
      </c>
      <c r="C43" s="216">
        <v>2022</v>
      </c>
      <c r="D43" s="75" t="s">
        <v>430</v>
      </c>
      <c r="E43" s="217" t="s">
        <v>603</v>
      </c>
      <c r="F43" s="75" t="s">
        <v>45</v>
      </c>
      <c r="G43" s="66">
        <v>2022</v>
      </c>
      <c r="H43" s="75" t="s">
        <v>546</v>
      </c>
      <c r="I43" s="230" t="s">
        <v>604</v>
      </c>
      <c r="J43" s="75"/>
      <c r="K43" s="75"/>
      <c r="L43" s="75">
        <v>1</v>
      </c>
      <c r="M43" s="75"/>
      <c r="N43" s="75"/>
      <c r="O43" s="75"/>
      <c r="P43" s="75"/>
      <c r="Q43" s="75"/>
      <c r="R43" s="75">
        <v>7623</v>
      </c>
      <c r="S43" s="75" t="s">
        <v>1162</v>
      </c>
      <c r="T43" s="66" t="s">
        <v>1163</v>
      </c>
      <c r="U43" s="172">
        <v>1500</v>
      </c>
      <c r="V43" s="172">
        <v>0</v>
      </c>
      <c r="W43" s="172">
        <v>0</v>
      </c>
      <c r="X43" s="172">
        <v>0</v>
      </c>
      <c r="Y43" s="172">
        <v>0</v>
      </c>
      <c r="Z43" s="172">
        <v>0</v>
      </c>
      <c r="AA43" s="172">
        <v>0</v>
      </c>
      <c r="AB43" s="172"/>
      <c r="AC43" s="230" t="s">
        <v>605</v>
      </c>
      <c r="AD43" s="230" t="s">
        <v>605</v>
      </c>
      <c r="AE43" s="75" t="s">
        <v>272</v>
      </c>
      <c r="AF43" s="66" t="s">
        <v>606</v>
      </c>
      <c r="AG43" s="76" t="s">
        <v>438</v>
      </c>
      <c r="AH43" s="66" t="s">
        <v>439</v>
      </c>
      <c r="AI43" s="66" t="s">
        <v>82</v>
      </c>
      <c r="AJ43" s="66" t="s">
        <v>543</v>
      </c>
      <c r="AK43" s="236" t="s">
        <v>1112</v>
      </c>
    </row>
    <row r="44" s="211" customFormat="1" ht="56.25" spans="1:37">
      <c r="A44" s="216">
        <v>40</v>
      </c>
      <c r="B44" s="216" t="s">
        <v>619</v>
      </c>
      <c r="C44" s="216">
        <v>2022</v>
      </c>
      <c r="D44" s="66" t="s">
        <v>430</v>
      </c>
      <c r="E44" s="66" t="s">
        <v>620</v>
      </c>
      <c r="F44" s="66" t="s">
        <v>45</v>
      </c>
      <c r="G44" s="66">
        <v>2022</v>
      </c>
      <c r="H44" s="66" t="s">
        <v>621</v>
      </c>
      <c r="I44" s="226" t="s">
        <v>622</v>
      </c>
      <c r="J44" s="66"/>
      <c r="K44" s="66"/>
      <c r="L44" s="75">
        <v>1</v>
      </c>
      <c r="M44" s="66"/>
      <c r="N44" s="66"/>
      <c r="O44" s="66"/>
      <c r="P44" s="66"/>
      <c r="Q44" s="66"/>
      <c r="R44" s="75">
        <v>105</v>
      </c>
      <c r="S44" s="66" t="s">
        <v>200</v>
      </c>
      <c r="T44" s="66" t="s">
        <v>201</v>
      </c>
      <c r="U44" s="172">
        <v>120</v>
      </c>
      <c r="V44" s="172">
        <v>0</v>
      </c>
      <c r="W44" s="172">
        <v>0</v>
      </c>
      <c r="X44" s="172">
        <v>0</v>
      </c>
      <c r="Y44" s="172">
        <v>0</v>
      </c>
      <c r="Z44" s="172">
        <v>0</v>
      </c>
      <c r="AA44" s="172">
        <v>0</v>
      </c>
      <c r="AB44" s="172"/>
      <c r="AC44" s="226" t="s">
        <v>623</v>
      </c>
      <c r="AD44" s="226" t="s">
        <v>624</v>
      </c>
      <c r="AE44" s="66" t="s">
        <v>200</v>
      </c>
      <c r="AF44" s="66" t="s">
        <v>201</v>
      </c>
      <c r="AG44" s="76" t="s">
        <v>438</v>
      </c>
      <c r="AH44" s="66" t="s">
        <v>439</v>
      </c>
      <c r="AI44" s="66" t="s">
        <v>82</v>
      </c>
      <c r="AJ44" s="66" t="s">
        <v>543</v>
      </c>
      <c r="AK44" s="236" t="s">
        <v>1112</v>
      </c>
    </row>
    <row r="45" ht="45" spans="1:37">
      <c r="A45" s="20">
        <v>41</v>
      </c>
      <c r="B45" s="20" t="s">
        <v>631</v>
      </c>
      <c r="C45" s="20">
        <v>2022</v>
      </c>
      <c r="D45" s="21" t="s">
        <v>430</v>
      </c>
      <c r="E45" s="21" t="s">
        <v>632</v>
      </c>
      <c r="F45" s="21" t="s">
        <v>45</v>
      </c>
      <c r="G45" s="21">
        <v>2022</v>
      </c>
      <c r="H45" s="21" t="s">
        <v>455</v>
      </c>
      <c r="I45" s="33" t="s">
        <v>633</v>
      </c>
      <c r="J45" s="21"/>
      <c r="K45" s="21"/>
      <c r="L45" s="22">
        <v>1</v>
      </c>
      <c r="M45" s="21"/>
      <c r="N45" s="21"/>
      <c r="O45" s="21"/>
      <c r="P45" s="21"/>
      <c r="Q45" s="21"/>
      <c r="R45" s="22">
        <v>3371</v>
      </c>
      <c r="S45" s="21" t="s">
        <v>1156</v>
      </c>
      <c r="T45" s="21" t="s">
        <v>1661</v>
      </c>
      <c r="U45" s="50">
        <v>1500</v>
      </c>
      <c r="V45" s="50">
        <v>0</v>
      </c>
      <c r="W45" s="50">
        <v>0</v>
      </c>
      <c r="X45" s="50">
        <v>0</v>
      </c>
      <c r="Y45" s="50">
        <v>0</v>
      </c>
      <c r="Z45" s="50">
        <v>0</v>
      </c>
      <c r="AA45" s="50">
        <v>0</v>
      </c>
      <c r="AB45" s="50"/>
      <c r="AC45" s="33" t="s">
        <v>634</v>
      </c>
      <c r="AD45" s="33" t="s">
        <v>634</v>
      </c>
      <c r="AE45" s="21" t="s">
        <v>1154</v>
      </c>
      <c r="AF45" s="21" t="s">
        <v>1155</v>
      </c>
      <c r="AG45" s="58" t="s">
        <v>438</v>
      </c>
      <c r="AH45" s="21" t="s">
        <v>439</v>
      </c>
      <c r="AI45" s="21" t="s">
        <v>82</v>
      </c>
      <c r="AJ45" s="21" t="s">
        <v>543</v>
      </c>
      <c r="AK45" s="21" t="s">
        <v>1078</v>
      </c>
    </row>
    <row r="46" s="209" customFormat="1" ht="78.75" spans="1:37">
      <c r="A46" s="109">
        <v>42</v>
      </c>
      <c r="B46" s="109" t="s">
        <v>692</v>
      </c>
      <c r="C46" s="109">
        <v>2022</v>
      </c>
      <c r="D46" s="110" t="s">
        <v>43</v>
      </c>
      <c r="E46" s="110" t="s">
        <v>693</v>
      </c>
      <c r="F46" s="110" t="s">
        <v>45</v>
      </c>
      <c r="G46" s="110">
        <v>2022</v>
      </c>
      <c r="H46" s="110" t="s">
        <v>621</v>
      </c>
      <c r="I46" s="229" t="s">
        <v>694</v>
      </c>
      <c r="J46" s="110"/>
      <c r="K46" s="110"/>
      <c r="L46" s="110">
        <v>1</v>
      </c>
      <c r="M46" s="110"/>
      <c r="N46" s="110"/>
      <c r="O46" s="110"/>
      <c r="P46" s="110"/>
      <c r="Q46" s="110"/>
      <c r="R46" s="213">
        <v>1925</v>
      </c>
      <c r="S46" s="110" t="s">
        <v>200</v>
      </c>
      <c r="T46" s="110" t="s">
        <v>201</v>
      </c>
      <c r="U46" s="195">
        <v>160</v>
      </c>
      <c r="V46" s="195">
        <v>0</v>
      </c>
      <c r="W46" s="195">
        <v>0</v>
      </c>
      <c r="X46" s="195">
        <v>0</v>
      </c>
      <c r="Y46" s="195">
        <v>0</v>
      </c>
      <c r="Z46" s="195">
        <v>0</v>
      </c>
      <c r="AA46" s="195">
        <v>0</v>
      </c>
      <c r="AB46" s="195"/>
      <c r="AC46" s="229" t="s">
        <v>695</v>
      </c>
      <c r="AD46" s="229" t="s">
        <v>696</v>
      </c>
      <c r="AE46" s="110" t="s">
        <v>200</v>
      </c>
      <c r="AF46" s="110" t="s">
        <v>201</v>
      </c>
      <c r="AG46" s="234" t="s">
        <v>52</v>
      </c>
      <c r="AH46" s="110" t="s">
        <v>53</v>
      </c>
      <c r="AI46" s="110" t="s">
        <v>54</v>
      </c>
      <c r="AJ46" s="110" t="s">
        <v>543</v>
      </c>
      <c r="AK46" s="235" t="s">
        <v>1112</v>
      </c>
    </row>
    <row r="47" s="212" customFormat="1" ht="67.5" spans="1:38">
      <c r="A47" s="158">
        <v>43</v>
      </c>
      <c r="B47" s="158" t="s">
        <v>697</v>
      </c>
      <c r="C47" s="158">
        <v>2022</v>
      </c>
      <c r="D47" s="163" t="s">
        <v>430</v>
      </c>
      <c r="E47" s="163" t="s">
        <v>698</v>
      </c>
      <c r="F47" s="163" t="s">
        <v>45</v>
      </c>
      <c r="G47" s="163">
        <v>2022</v>
      </c>
      <c r="H47" s="163" t="s">
        <v>224</v>
      </c>
      <c r="I47" s="161" t="s">
        <v>699</v>
      </c>
      <c r="J47" s="163"/>
      <c r="K47" s="163"/>
      <c r="L47" s="163">
        <v>1</v>
      </c>
      <c r="M47" s="163"/>
      <c r="N47" s="163"/>
      <c r="O47" s="163"/>
      <c r="P47" s="163"/>
      <c r="Q47" s="163"/>
      <c r="R47" s="232">
        <v>1197</v>
      </c>
      <c r="S47" s="163" t="s">
        <v>438</v>
      </c>
      <c r="T47" s="163" t="s">
        <v>439</v>
      </c>
      <c r="U47" s="233">
        <v>800</v>
      </c>
      <c r="V47" s="233">
        <v>800</v>
      </c>
      <c r="W47" s="233">
        <v>0</v>
      </c>
      <c r="X47" s="233">
        <v>0</v>
      </c>
      <c r="Y47" s="233">
        <v>0</v>
      </c>
      <c r="Z47" s="233">
        <v>0</v>
      </c>
      <c r="AA47" s="233"/>
      <c r="AB47" s="233"/>
      <c r="AC47" s="161" t="s">
        <v>700</v>
      </c>
      <c r="AD47" s="161" t="s">
        <v>701</v>
      </c>
      <c r="AE47" s="163" t="s">
        <v>1154</v>
      </c>
      <c r="AF47" s="163" t="s">
        <v>1155</v>
      </c>
      <c r="AG47" s="237" t="s">
        <v>438</v>
      </c>
      <c r="AH47" s="163" t="s">
        <v>439</v>
      </c>
      <c r="AI47" s="163" t="s">
        <v>82</v>
      </c>
      <c r="AJ47" s="163" t="s">
        <v>543</v>
      </c>
      <c r="AK47" s="163" t="s">
        <v>1112</v>
      </c>
      <c r="AL47" s="212" t="s">
        <v>1662</v>
      </c>
    </row>
    <row r="48" s="209" customFormat="1" ht="101.25" spans="1:37">
      <c r="A48" s="109">
        <v>44</v>
      </c>
      <c r="B48" s="109" t="s">
        <v>706</v>
      </c>
      <c r="C48" s="109">
        <v>2022</v>
      </c>
      <c r="D48" s="110" t="s">
        <v>430</v>
      </c>
      <c r="E48" s="110" t="s">
        <v>707</v>
      </c>
      <c r="F48" s="110" t="s">
        <v>45</v>
      </c>
      <c r="G48" s="110">
        <v>2022</v>
      </c>
      <c r="H48" s="110" t="s">
        <v>425</v>
      </c>
      <c r="I48" s="229" t="s">
        <v>708</v>
      </c>
      <c r="J48" s="110"/>
      <c r="K48" s="110"/>
      <c r="L48" s="110">
        <v>1</v>
      </c>
      <c r="M48" s="110"/>
      <c r="N48" s="110"/>
      <c r="O48" s="110"/>
      <c r="P48" s="110"/>
      <c r="Q48" s="110"/>
      <c r="R48" s="213">
        <v>1348</v>
      </c>
      <c r="S48" s="110" t="s">
        <v>200</v>
      </c>
      <c r="T48" s="110" t="s">
        <v>201</v>
      </c>
      <c r="U48" s="195">
        <v>750</v>
      </c>
      <c r="V48" s="195">
        <v>0</v>
      </c>
      <c r="W48" s="195">
        <v>0</v>
      </c>
      <c r="X48" s="195">
        <v>0</v>
      </c>
      <c r="Y48" s="195">
        <v>0</v>
      </c>
      <c r="Z48" s="195">
        <v>0</v>
      </c>
      <c r="AA48" s="195">
        <v>0</v>
      </c>
      <c r="AB48" s="195"/>
      <c r="AC48" s="229" t="s">
        <v>709</v>
      </c>
      <c r="AD48" s="229" t="s">
        <v>710</v>
      </c>
      <c r="AE48" s="110" t="s">
        <v>200</v>
      </c>
      <c r="AF48" s="110" t="s">
        <v>201</v>
      </c>
      <c r="AG48" s="234" t="s">
        <v>1663</v>
      </c>
      <c r="AH48" s="110" t="s">
        <v>201</v>
      </c>
      <c r="AI48" s="110" t="s">
        <v>82</v>
      </c>
      <c r="AJ48" s="110" t="s">
        <v>543</v>
      </c>
      <c r="AK48" s="235" t="s">
        <v>1112</v>
      </c>
    </row>
    <row r="49" ht="202.5" spans="1:37">
      <c r="A49" s="20">
        <v>45</v>
      </c>
      <c r="B49" s="20" t="s">
        <v>761</v>
      </c>
      <c r="C49" s="20">
        <v>2022</v>
      </c>
      <c r="D49" s="27" t="s">
        <v>720</v>
      </c>
      <c r="E49" s="23" t="s">
        <v>762</v>
      </c>
      <c r="F49" s="22" t="s">
        <v>45</v>
      </c>
      <c r="G49" s="21">
        <v>2022</v>
      </c>
      <c r="H49" s="22" t="s">
        <v>763</v>
      </c>
      <c r="I49" s="34" t="s">
        <v>764</v>
      </c>
      <c r="J49" s="22"/>
      <c r="K49" s="22"/>
      <c r="L49" s="22">
        <v>1</v>
      </c>
      <c r="M49" s="22"/>
      <c r="N49" s="22"/>
      <c r="O49" s="22"/>
      <c r="P49" s="22"/>
      <c r="Q49" s="22"/>
      <c r="R49" s="22">
        <v>7623</v>
      </c>
      <c r="S49" s="23" t="s">
        <v>50</v>
      </c>
      <c r="T49" s="21" t="s">
        <v>51</v>
      </c>
      <c r="U49" s="50">
        <v>400</v>
      </c>
      <c r="V49" s="50">
        <v>0</v>
      </c>
      <c r="W49" s="50">
        <v>0</v>
      </c>
      <c r="X49" s="50">
        <v>0</v>
      </c>
      <c r="Y49" s="50">
        <v>0</v>
      </c>
      <c r="Z49" s="50">
        <v>0</v>
      </c>
      <c r="AA49" s="50">
        <v>0</v>
      </c>
      <c r="AB49" s="50"/>
      <c r="AC49" s="34" t="s">
        <v>765</v>
      </c>
      <c r="AD49" s="34" t="s">
        <v>766</v>
      </c>
      <c r="AE49" s="23" t="s">
        <v>50</v>
      </c>
      <c r="AF49" s="21" t="s">
        <v>51</v>
      </c>
      <c r="AG49" s="58" t="s">
        <v>80</v>
      </c>
      <c r="AH49" s="21" t="s">
        <v>81</v>
      </c>
      <c r="AI49" s="21" t="s">
        <v>82</v>
      </c>
      <c r="AJ49" s="21" t="s">
        <v>725</v>
      </c>
      <c r="AK49" s="21" t="s">
        <v>1078</v>
      </c>
    </row>
    <row r="50" ht="123.75" spans="1:37">
      <c r="A50" s="20">
        <v>46</v>
      </c>
      <c r="B50" s="20" t="s">
        <v>778</v>
      </c>
      <c r="C50" s="20">
        <v>2022</v>
      </c>
      <c r="D50" s="20" t="s">
        <v>720</v>
      </c>
      <c r="E50" s="21" t="s">
        <v>779</v>
      </c>
      <c r="F50" s="26" t="s">
        <v>45</v>
      </c>
      <c r="G50" s="21">
        <v>2022</v>
      </c>
      <c r="H50" s="25" t="s">
        <v>780</v>
      </c>
      <c r="I50" s="36" t="s">
        <v>781</v>
      </c>
      <c r="J50" s="24"/>
      <c r="K50" s="24"/>
      <c r="L50" s="22">
        <v>1</v>
      </c>
      <c r="M50" s="24"/>
      <c r="N50" s="24"/>
      <c r="O50" s="24"/>
      <c r="P50" s="24"/>
      <c r="Q50" s="24"/>
      <c r="R50" s="22">
        <v>3742</v>
      </c>
      <c r="S50" s="21" t="s">
        <v>70</v>
      </c>
      <c r="T50" s="21" t="s">
        <v>71</v>
      </c>
      <c r="U50" s="50">
        <v>565</v>
      </c>
      <c r="V50" s="50">
        <v>0</v>
      </c>
      <c r="W50" s="50">
        <v>0</v>
      </c>
      <c r="X50" s="50">
        <v>0</v>
      </c>
      <c r="Y50" s="50">
        <v>0</v>
      </c>
      <c r="Z50" s="50">
        <v>0</v>
      </c>
      <c r="AA50" s="50">
        <v>0</v>
      </c>
      <c r="AB50" s="50"/>
      <c r="AC50" s="33" t="s">
        <v>782</v>
      </c>
      <c r="AD50" s="33" t="s">
        <v>783</v>
      </c>
      <c r="AE50" s="21" t="s">
        <v>70</v>
      </c>
      <c r="AF50" s="21" t="s">
        <v>71</v>
      </c>
      <c r="AG50" s="58" t="s">
        <v>80</v>
      </c>
      <c r="AH50" s="21" t="s">
        <v>81</v>
      </c>
      <c r="AI50" s="21" t="s">
        <v>82</v>
      </c>
      <c r="AJ50" s="21" t="s">
        <v>725</v>
      </c>
      <c r="AK50" s="21" t="s">
        <v>1078</v>
      </c>
    </row>
    <row r="51" s="211" customFormat="1" ht="157.5" spans="1:38">
      <c r="A51" s="216">
        <v>47</v>
      </c>
      <c r="B51" s="216" t="s">
        <v>784</v>
      </c>
      <c r="C51" s="216">
        <v>2022</v>
      </c>
      <c r="D51" s="66" t="s">
        <v>720</v>
      </c>
      <c r="E51" s="66" t="s">
        <v>785</v>
      </c>
      <c r="F51" s="66" t="s">
        <v>45</v>
      </c>
      <c r="G51" s="66">
        <v>2022</v>
      </c>
      <c r="H51" s="66" t="s">
        <v>786</v>
      </c>
      <c r="I51" s="226" t="s">
        <v>787</v>
      </c>
      <c r="J51" s="66"/>
      <c r="K51" s="66"/>
      <c r="L51" s="75">
        <v>1</v>
      </c>
      <c r="M51" s="66"/>
      <c r="N51" s="66"/>
      <c r="O51" s="66"/>
      <c r="P51" s="66"/>
      <c r="Q51" s="66"/>
      <c r="R51" s="75">
        <v>3584</v>
      </c>
      <c r="S51" s="66" t="s">
        <v>78</v>
      </c>
      <c r="T51" s="66" t="s">
        <v>437</v>
      </c>
      <c r="U51" s="172">
        <v>1000</v>
      </c>
      <c r="V51" s="172">
        <v>0</v>
      </c>
      <c r="W51" s="172">
        <v>0</v>
      </c>
      <c r="X51" s="172">
        <v>0</v>
      </c>
      <c r="Y51" s="172">
        <v>0</v>
      </c>
      <c r="Z51" s="172">
        <v>0</v>
      </c>
      <c r="AA51" s="172">
        <v>0</v>
      </c>
      <c r="AB51" s="172"/>
      <c r="AC51" s="226" t="s">
        <v>788</v>
      </c>
      <c r="AD51" s="226" t="s">
        <v>789</v>
      </c>
      <c r="AE51" s="66" t="s">
        <v>78</v>
      </c>
      <c r="AF51" s="66" t="s">
        <v>437</v>
      </c>
      <c r="AG51" s="76" t="s">
        <v>80</v>
      </c>
      <c r="AH51" s="66" t="s">
        <v>81</v>
      </c>
      <c r="AI51" s="66" t="s">
        <v>82</v>
      </c>
      <c r="AJ51" s="66" t="s">
        <v>725</v>
      </c>
      <c r="AK51" s="236" t="s">
        <v>1112</v>
      </c>
      <c r="AL51" s="211" t="s">
        <v>1664</v>
      </c>
    </row>
    <row r="52" ht="101.25" spans="1:37">
      <c r="A52" s="20">
        <v>48</v>
      </c>
      <c r="B52" s="20" t="s">
        <v>797</v>
      </c>
      <c r="C52" s="20">
        <v>2022</v>
      </c>
      <c r="D52" s="21" t="s">
        <v>720</v>
      </c>
      <c r="E52" s="21" t="s">
        <v>798</v>
      </c>
      <c r="F52" s="21" t="s">
        <v>45</v>
      </c>
      <c r="G52" s="21">
        <v>2022</v>
      </c>
      <c r="H52" s="21" t="s">
        <v>799</v>
      </c>
      <c r="I52" s="37" t="s">
        <v>1034</v>
      </c>
      <c r="J52" s="225"/>
      <c r="K52" s="225"/>
      <c r="L52" s="22">
        <v>1</v>
      </c>
      <c r="M52" s="225"/>
      <c r="N52" s="225"/>
      <c r="O52" s="225"/>
      <c r="P52" s="225"/>
      <c r="Q52" s="225"/>
      <c r="R52" s="22">
        <v>1652</v>
      </c>
      <c r="S52" s="21" t="s">
        <v>168</v>
      </c>
      <c r="T52" s="21" t="s">
        <v>169</v>
      </c>
      <c r="U52" s="50">
        <v>546</v>
      </c>
      <c r="V52" s="50">
        <v>0</v>
      </c>
      <c r="W52" s="50">
        <v>0</v>
      </c>
      <c r="X52" s="50">
        <v>0</v>
      </c>
      <c r="Y52" s="50">
        <v>0</v>
      </c>
      <c r="Z52" s="50">
        <v>0</v>
      </c>
      <c r="AA52" s="50">
        <v>0</v>
      </c>
      <c r="AB52" s="50"/>
      <c r="AC52" s="33" t="s">
        <v>801</v>
      </c>
      <c r="AD52" s="33" t="s">
        <v>801</v>
      </c>
      <c r="AE52" s="21" t="s">
        <v>168</v>
      </c>
      <c r="AF52" s="21" t="s">
        <v>169</v>
      </c>
      <c r="AG52" s="58" t="s">
        <v>80</v>
      </c>
      <c r="AH52" s="21" t="s">
        <v>81</v>
      </c>
      <c r="AI52" s="21" t="s">
        <v>82</v>
      </c>
      <c r="AJ52" s="21" t="s">
        <v>725</v>
      </c>
      <c r="AK52" s="21" t="s">
        <v>1078</v>
      </c>
    </row>
    <row r="53" ht="225" spans="1:37">
      <c r="A53" s="20">
        <v>49</v>
      </c>
      <c r="B53" s="20" t="s">
        <v>803</v>
      </c>
      <c r="C53" s="20">
        <v>2022</v>
      </c>
      <c r="D53" s="21" t="s">
        <v>720</v>
      </c>
      <c r="E53" s="21" t="s">
        <v>804</v>
      </c>
      <c r="F53" s="21" t="s">
        <v>45</v>
      </c>
      <c r="G53" s="21">
        <v>2022</v>
      </c>
      <c r="H53" s="21" t="s">
        <v>805</v>
      </c>
      <c r="I53" s="33" t="s">
        <v>1665</v>
      </c>
      <c r="J53" s="21"/>
      <c r="K53" s="21"/>
      <c r="L53" s="22">
        <v>1</v>
      </c>
      <c r="M53" s="21"/>
      <c r="N53" s="21"/>
      <c r="O53" s="21"/>
      <c r="P53" s="21"/>
      <c r="Q53" s="21"/>
      <c r="R53" s="22">
        <v>4099</v>
      </c>
      <c r="S53" s="21" t="s">
        <v>200</v>
      </c>
      <c r="T53" s="21" t="s">
        <v>201</v>
      </c>
      <c r="U53" s="50">
        <v>425.5</v>
      </c>
      <c r="V53" s="50">
        <v>0</v>
      </c>
      <c r="W53" s="50">
        <v>0</v>
      </c>
      <c r="X53" s="50">
        <v>0</v>
      </c>
      <c r="Y53" s="50">
        <v>0</v>
      </c>
      <c r="Z53" s="50">
        <v>0</v>
      </c>
      <c r="AA53" s="50">
        <v>0</v>
      </c>
      <c r="AB53" s="50"/>
      <c r="AC53" s="33" t="s">
        <v>807</v>
      </c>
      <c r="AD53" s="33" t="s">
        <v>808</v>
      </c>
      <c r="AE53" s="21" t="s">
        <v>200</v>
      </c>
      <c r="AF53" s="21" t="s">
        <v>201</v>
      </c>
      <c r="AG53" s="58" t="s">
        <v>80</v>
      </c>
      <c r="AH53" s="21" t="s">
        <v>81</v>
      </c>
      <c r="AI53" s="21" t="s">
        <v>82</v>
      </c>
      <c r="AJ53" s="21" t="s">
        <v>725</v>
      </c>
      <c r="AK53" s="21" t="s">
        <v>1078</v>
      </c>
    </row>
    <row r="54" ht="67.5" spans="1:37">
      <c r="A54" s="20">
        <v>50</v>
      </c>
      <c r="B54" s="20" t="s">
        <v>810</v>
      </c>
      <c r="C54" s="20">
        <v>2022</v>
      </c>
      <c r="D54" s="21" t="s">
        <v>720</v>
      </c>
      <c r="E54" s="21" t="s">
        <v>811</v>
      </c>
      <c r="F54" s="21" t="s">
        <v>45</v>
      </c>
      <c r="G54" s="21">
        <v>2022</v>
      </c>
      <c r="H54" s="21" t="s">
        <v>812</v>
      </c>
      <c r="I54" s="33" t="s">
        <v>813</v>
      </c>
      <c r="J54" s="21"/>
      <c r="K54" s="21"/>
      <c r="L54" s="22">
        <v>1</v>
      </c>
      <c r="M54" s="21"/>
      <c r="N54" s="21"/>
      <c r="O54" s="21"/>
      <c r="P54" s="21"/>
      <c r="Q54" s="21"/>
      <c r="R54" s="22">
        <v>788</v>
      </c>
      <c r="S54" s="21" t="s">
        <v>86</v>
      </c>
      <c r="T54" s="21" t="s">
        <v>90</v>
      </c>
      <c r="U54" s="50">
        <v>300</v>
      </c>
      <c r="V54" s="50">
        <v>0</v>
      </c>
      <c r="W54" s="50">
        <v>0</v>
      </c>
      <c r="X54" s="50">
        <v>0</v>
      </c>
      <c r="Y54" s="50">
        <v>0</v>
      </c>
      <c r="Z54" s="50">
        <v>0</v>
      </c>
      <c r="AA54" s="50">
        <v>0</v>
      </c>
      <c r="AB54" s="50"/>
      <c r="AC54" s="33" t="s">
        <v>814</v>
      </c>
      <c r="AD54" s="33" t="s">
        <v>815</v>
      </c>
      <c r="AE54" s="21" t="s">
        <v>86</v>
      </c>
      <c r="AF54" s="21" t="s">
        <v>90</v>
      </c>
      <c r="AG54" s="58" t="s">
        <v>80</v>
      </c>
      <c r="AH54" s="21" t="s">
        <v>81</v>
      </c>
      <c r="AI54" s="21" t="s">
        <v>82</v>
      </c>
      <c r="AJ54" s="21" t="s">
        <v>725</v>
      </c>
      <c r="AK54" s="21" t="s">
        <v>1078</v>
      </c>
    </row>
    <row r="55" ht="56.25" spans="1:37">
      <c r="A55" s="20">
        <v>51</v>
      </c>
      <c r="B55" s="20" t="s">
        <v>817</v>
      </c>
      <c r="C55" s="20">
        <v>2022</v>
      </c>
      <c r="D55" s="21" t="s">
        <v>720</v>
      </c>
      <c r="E55" s="21" t="s">
        <v>818</v>
      </c>
      <c r="F55" s="21" t="s">
        <v>45</v>
      </c>
      <c r="G55" s="21">
        <v>2022</v>
      </c>
      <c r="H55" s="21" t="s">
        <v>158</v>
      </c>
      <c r="I55" s="33" t="s">
        <v>819</v>
      </c>
      <c r="J55" s="21"/>
      <c r="K55" s="21"/>
      <c r="L55" s="22">
        <v>1</v>
      </c>
      <c r="M55" s="21"/>
      <c r="N55" s="21"/>
      <c r="O55" s="21"/>
      <c r="P55" s="21"/>
      <c r="Q55" s="21"/>
      <c r="R55" s="22">
        <v>998</v>
      </c>
      <c r="S55" s="21" t="s">
        <v>115</v>
      </c>
      <c r="T55" s="21" t="s">
        <v>116</v>
      </c>
      <c r="U55" s="50">
        <v>170</v>
      </c>
      <c r="V55" s="50">
        <v>0</v>
      </c>
      <c r="W55" s="50">
        <v>0</v>
      </c>
      <c r="X55" s="50">
        <v>0</v>
      </c>
      <c r="Y55" s="50">
        <v>0</v>
      </c>
      <c r="Z55" s="50">
        <v>0</v>
      </c>
      <c r="AA55" s="50">
        <v>0</v>
      </c>
      <c r="AB55" s="50"/>
      <c r="AC55" s="33" t="s">
        <v>820</v>
      </c>
      <c r="AD55" s="33" t="s">
        <v>821</v>
      </c>
      <c r="AE55" s="21" t="s">
        <v>115</v>
      </c>
      <c r="AF55" s="21" t="s">
        <v>116</v>
      </c>
      <c r="AG55" s="58" t="s">
        <v>80</v>
      </c>
      <c r="AH55" s="21" t="s">
        <v>81</v>
      </c>
      <c r="AI55" s="21" t="s">
        <v>82</v>
      </c>
      <c r="AJ55" s="21" t="s">
        <v>725</v>
      </c>
      <c r="AK55" s="21" t="s">
        <v>1078</v>
      </c>
    </row>
    <row r="56" ht="45" spans="1:37">
      <c r="A56" s="20">
        <v>52</v>
      </c>
      <c r="B56" s="20" t="s">
        <v>869</v>
      </c>
      <c r="C56" s="20">
        <v>2022</v>
      </c>
      <c r="D56" s="21" t="s">
        <v>870</v>
      </c>
      <c r="E56" s="21" t="s">
        <v>871</v>
      </c>
      <c r="F56" s="21" t="s">
        <v>45</v>
      </c>
      <c r="G56" s="218">
        <v>2022</v>
      </c>
      <c r="H56" s="21" t="s">
        <v>526</v>
      </c>
      <c r="I56" s="33" t="s">
        <v>872</v>
      </c>
      <c r="J56" s="21"/>
      <c r="K56" s="21"/>
      <c r="L56" s="21"/>
      <c r="M56" s="21"/>
      <c r="N56" s="21">
        <v>1</v>
      </c>
      <c r="O56" s="21"/>
      <c r="P56" s="21"/>
      <c r="Q56" s="21"/>
      <c r="R56" s="22">
        <v>500</v>
      </c>
      <c r="S56" s="21" t="s">
        <v>489</v>
      </c>
      <c r="T56" s="21" t="s">
        <v>490</v>
      </c>
      <c r="U56" s="50">
        <v>100</v>
      </c>
      <c r="V56" s="50">
        <v>0</v>
      </c>
      <c r="W56" s="50">
        <v>0</v>
      </c>
      <c r="X56" s="50">
        <v>0</v>
      </c>
      <c r="Y56" s="50">
        <v>0</v>
      </c>
      <c r="Z56" s="50">
        <v>0</v>
      </c>
      <c r="AA56" s="50">
        <v>0</v>
      </c>
      <c r="AB56" s="50"/>
      <c r="AC56" s="33" t="s">
        <v>873</v>
      </c>
      <c r="AD56" s="33" t="s">
        <v>874</v>
      </c>
      <c r="AE56" s="21" t="s">
        <v>489</v>
      </c>
      <c r="AF56" s="21" t="s">
        <v>490</v>
      </c>
      <c r="AG56" s="58" t="s">
        <v>875</v>
      </c>
      <c r="AH56" s="21" t="s">
        <v>876</v>
      </c>
      <c r="AI56" s="21" t="s">
        <v>389</v>
      </c>
      <c r="AJ56" s="21" t="s">
        <v>514</v>
      </c>
      <c r="AK56" s="21" t="s">
        <v>1078</v>
      </c>
    </row>
  </sheetData>
  <mergeCells count="40">
    <mergeCell ref="A1:AK1"/>
    <mergeCell ref="J2:Q2"/>
    <mergeCell ref="U2:AB2"/>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P3:P4"/>
    <mergeCell ref="Q3:Q4"/>
    <mergeCell ref="R2:R4"/>
    <mergeCell ref="S2:S4"/>
    <mergeCell ref="T2:T4"/>
    <mergeCell ref="U3:U4"/>
    <mergeCell ref="V3:V4"/>
    <mergeCell ref="W3:W4"/>
    <mergeCell ref="X3:X4"/>
    <mergeCell ref="Y3:Y4"/>
    <mergeCell ref="Z3:Z4"/>
    <mergeCell ref="AA3:AA4"/>
    <mergeCell ref="AB3:AB4"/>
    <mergeCell ref="AC2:AC4"/>
    <mergeCell ref="AD2:AD4"/>
    <mergeCell ref="AE2:AE4"/>
    <mergeCell ref="AF2:AF4"/>
    <mergeCell ref="AG2:AG4"/>
    <mergeCell ref="AH2:AH4"/>
    <mergeCell ref="AI2:AI4"/>
    <mergeCell ref="AJ2:AJ4"/>
    <mergeCell ref="AK2:AK4"/>
  </mergeCells>
  <conditionalFormatting sqref="E9">
    <cfRule type="duplicateValues" dxfId="0" priority="7"/>
  </conditionalFormatting>
  <conditionalFormatting sqref="E11">
    <cfRule type="duplicateValues" dxfId="0" priority="8"/>
  </conditionalFormatting>
  <conditionalFormatting sqref="E32">
    <cfRule type="duplicateValues" dxfId="0" priority="4"/>
  </conditionalFormatting>
  <conditionalFormatting sqref="E55">
    <cfRule type="duplicateValues" dxfId="0" priority="1"/>
  </conditionalFormatting>
  <conditionalFormatting sqref="E5 E13 E14 E15">
    <cfRule type="duplicateValues" dxfId="0" priority="6"/>
  </conditionalFormatting>
  <conditionalFormatting sqref="I24 K24:Q24">
    <cfRule type="duplicateValues" dxfId="0" priority="5"/>
  </conditionalFormatting>
  <conditionalFormatting sqref="I35 K35:Q35">
    <cfRule type="duplicateValues" dxfId="0" priority="3"/>
  </conditionalFormatting>
  <conditionalFormatting sqref="I45:K45 M45:Q45">
    <cfRule type="duplicateValues" dxfId="0" priority="2"/>
  </conditionalFormatting>
  <pageMargins left="0.75" right="0.75" top="1" bottom="1" header="0.511805555555556" footer="0.511805555555556"/>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Q291"/>
  <sheetViews>
    <sheetView zoomScale="78" zoomScaleNormal="78" workbookViewId="0">
      <pane xSplit="8" ySplit="8" topLeftCell="I243" activePane="bottomRight" state="frozen"/>
      <selection/>
      <selection pane="topRight"/>
      <selection pane="bottomLeft"/>
      <selection pane="bottomRight" activeCell="AF223" sqref="AF223"/>
    </sheetView>
  </sheetViews>
  <sheetFormatPr defaultColWidth="9" defaultRowHeight="13.5"/>
  <cols>
    <col min="1" max="1" width="4" style="1" customWidth="1"/>
    <col min="2" max="3" width="10.7833333333333" style="1" customWidth="1"/>
    <col min="4" max="4" width="5.78333333333333" style="5" hidden="1" customWidth="1"/>
    <col min="5" max="5" width="19" style="5" customWidth="1"/>
    <col min="6" max="6" width="12.35" style="1" customWidth="1"/>
    <col min="7" max="7" width="6.55833333333333" style="6" customWidth="1"/>
    <col min="8" max="8" width="20.1333333333333" style="5" customWidth="1"/>
    <col min="9" max="9" width="38.575" style="7" customWidth="1"/>
    <col min="10" max="18" width="10.5833333333333" style="5" customWidth="1"/>
    <col min="19" max="20" width="10.5833333333333" style="7" customWidth="1"/>
    <col min="21" max="21" width="14.0833333333333" style="5" customWidth="1"/>
    <col min="22" max="22" width="9.61666666666667" style="5" customWidth="1"/>
    <col min="23" max="24" width="10.4166666666667" style="5" customWidth="1"/>
    <col min="25" max="26" width="8.40833333333333" style="5" customWidth="1"/>
    <col min="27" max="27" width="9.775" style="5" customWidth="1"/>
    <col min="28" max="28" width="8.40833333333333" style="5" customWidth="1"/>
    <col min="29" max="29" width="12.1333333333333" style="5" hidden="1" customWidth="1"/>
    <col min="30" max="30" width="10.3833333333333" style="5" hidden="1" customWidth="1"/>
    <col min="31" max="31" width="41.1333333333333" style="7" customWidth="1"/>
    <col min="32" max="32" width="41.5" style="7" customWidth="1"/>
    <col min="33" max="34" width="9" style="5" customWidth="1"/>
    <col min="35" max="35" width="9" style="8" customWidth="1"/>
    <col min="36" max="39" width="9" style="5" customWidth="1"/>
    <col min="40" max="40" width="9" style="1" customWidth="1"/>
    <col min="41" max="41" width="9" style="9" customWidth="1"/>
    <col min="42" max="42" width="9" style="1" customWidth="1"/>
    <col min="43" max="16384" width="9" style="1"/>
  </cols>
  <sheetData>
    <row r="1" s="1" customFormat="1" ht="43" customHeight="1" spans="1:41">
      <c r="A1" s="10" t="s">
        <v>0</v>
      </c>
      <c r="B1" s="10"/>
      <c r="C1" s="10"/>
      <c r="D1" s="10"/>
      <c r="E1" s="11"/>
      <c r="F1" s="10"/>
      <c r="G1" s="10"/>
      <c r="H1" s="10"/>
      <c r="I1" s="28"/>
      <c r="J1" s="10"/>
      <c r="K1" s="10"/>
      <c r="L1" s="10"/>
      <c r="M1" s="10"/>
      <c r="N1" s="10"/>
      <c r="O1" s="10"/>
      <c r="P1" s="10"/>
      <c r="Q1" s="10"/>
      <c r="R1" s="10"/>
      <c r="S1" s="28"/>
      <c r="T1" s="28"/>
      <c r="U1" s="10"/>
      <c r="V1" s="10"/>
      <c r="W1" s="10"/>
      <c r="X1" s="10"/>
      <c r="Y1" s="10"/>
      <c r="Z1" s="10"/>
      <c r="AA1" s="10"/>
      <c r="AB1" s="10"/>
      <c r="AC1" s="10"/>
      <c r="AD1" s="10"/>
      <c r="AE1" s="28"/>
      <c r="AF1" s="28"/>
      <c r="AG1" s="10"/>
      <c r="AH1" s="10"/>
      <c r="AI1" s="52"/>
      <c r="AJ1" s="53"/>
      <c r="AK1" s="10"/>
      <c r="AL1" s="10"/>
      <c r="AM1" s="10"/>
      <c r="AO1" s="9"/>
    </row>
    <row r="2" s="1" customFormat="1" ht="30" customHeight="1" spans="1:43">
      <c r="A2" s="12" t="s">
        <v>1</v>
      </c>
      <c r="B2" s="13" t="s">
        <v>1047</v>
      </c>
      <c r="C2" s="14" t="s">
        <v>1048</v>
      </c>
      <c r="D2" s="15" t="s">
        <v>3</v>
      </c>
      <c r="E2" s="15" t="s">
        <v>4</v>
      </c>
      <c r="F2" s="15" t="s">
        <v>1049</v>
      </c>
      <c r="G2" s="16" t="s">
        <v>1050</v>
      </c>
      <c r="H2" s="15" t="s">
        <v>7</v>
      </c>
      <c r="I2" s="15" t="s">
        <v>1051</v>
      </c>
      <c r="J2" s="29" t="s">
        <v>3</v>
      </c>
      <c r="K2" s="29"/>
      <c r="L2" s="29"/>
      <c r="M2" s="29"/>
      <c r="N2" s="29"/>
      <c r="O2" s="29"/>
      <c r="P2" s="29"/>
      <c r="Q2" s="29"/>
      <c r="R2" s="30" t="s">
        <v>1052</v>
      </c>
      <c r="S2" s="30" t="s">
        <v>1053</v>
      </c>
      <c r="T2" s="30" t="s">
        <v>1054</v>
      </c>
      <c r="U2" s="38" t="s">
        <v>1055</v>
      </c>
      <c r="V2" s="39"/>
      <c r="W2" s="39"/>
      <c r="X2" s="39"/>
      <c r="Y2" s="39"/>
      <c r="Z2" s="39"/>
      <c r="AA2" s="39"/>
      <c r="AB2" s="46"/>
      <c r="AC2" s="47" t="s">
        <v>10</v>
      </c>
      <c r="AD2" s="47"/>
      <c r="AE2" s="15" t="s">
        <v>1056</v>
      </c>
      <c r="AF2" s="15" t="s">
        <v>1057</v>
      </c>
      <c r="AG2" s="15" t="s">
        <v>13</v>
      </c>
      <c r="AH2" s="15" t="s">
        <v>14</v>
      </c>
      <c r="AI2" s="54" t="s">
        <v>15</v>
      </c>
      <c r="AJ2" s="15" t="s">
        <v>16</v>
      </c>
      <c r="AK2" s="16" t="s">
        <v>17</v>
      </c>
      <c r="AL2" s="15" t="s">
        <v>18</v>
      </c>
      <c r="AM2" s="16" t="s">
        <v>19</v>
      </c>
      <c r="AN2" s="16" t="s">
        <v>20</v>
      </c>
      <c r="AO2" s="16" t="s">
        <v>1058</v>
      </c>
      <c r="AP2" s="16" t="s">
        <v>22</v>
      </c>
      <c r="AQ2" s="16" t="s">
        <v>1666</v>
      </c>
    </row>
    <row r="3" s="1" customFormat="1" ht="32" customHeight="1" spans="1:43">
      <c r="A3" s="12"/>
      <c r="B3" s="13"/>
      <c r="C3" s="17"/>
      <c r="D3" s="15"/>
      <c r="E3" s="15"/>
      <c r="F3" s="15"/>
      <c r="G3" s="16"/>
      <c r="H3" s="15"/>
      <c r="I3" s="15"/>
      <c r="J3" s="30" t="s">
        <v>915</v>
      </c>
      <c r="K3" s="30" t="s">
        <v>983</v>
      </c>
      <c r="L3" s="30" t="s">
        <v>1007</v>
      </c>
      <c r="M3" s="30" t="s">
        <v>954</v>
      </c>
      <c r="N3" s="30" t="s">
        <v>964</v>
      </c>
      <c r="O3" s="30" t="s">
        <v>997</v>
      </c>
      <c r="P3" s="30" t="s">
        <v>1063</v>
      </c>
      <c r="Q3" s="30" t="s">
        <v>981</v>
      </c>
      <c r="R3" s="40"/>
      <c r="S3" s="40"/>
      <c r="T3" s="40"/>
      <c r="U3" s="41" t="s">
        <v>1064</v>
      </c>
      <c r="V3" s="30" t="s">
        <v>1065</v>
      </c>
      <c r="W3" s="30" t="s">
        <v>1066</v>
      </c>
      <c r="X3" s="42" t="s">
        <v>1067</v>
      </c>
      <c r="Y3" s="42" t="s">
        <v>1068</v>
      </c>
      <c r="Z3" s="42" t="s">
        <v>1069</v>
      </c>
      <c r="AA3" s="42" t="s">
        <v>1070</v>
      </c>
      <c r="AB3" s="48" t="s">
        <v>1071</v>
      </c>
      <c r="AC3" s="47" t="s">
        <v>31</v>
      </c>
      <c r="AD3" s="15" t="s">
        <v>32</v>
      </c>
      <c r="AE3" s="15"/>
      <c r="AF3" s="15"/>
      <c r="AG3" s="15"/>
      <c r="AH3" s="15"/>
      <c r="AI3" s="54"/>
      <c r="AJ3" s="15"/>
      <c r="AK3" s="16"/>
      <c r="AL3" s="15"/>
      <c r="AM3" s="16"/>
      <c r="AN3" s="16"/>
      <c r="AO3" s="16"/>
      <c r="AP3" s="16"/>
      <c r="AQ3" s="16"/>
    </row>
    <row r="4" s="1" customFormat="1" ht="33" customHeight="1" spans="1:43">
      <c r="A4" s="12"/>
      <c r="B4" s="13"/>
      <c r="C4" s="18"/>
      <c r="D4" s="15"/>
      <c r="E4" s="15"/>
      <c r="F4" s="15"/>
      <c r="G4" s="16"/>
      <c r="H4" s="15"/>
      <c r="I4" s="15"/>
      <c r="J4" s="31"/>
      <c r="K4" s="31"/>
      <c r="L4" s="31"/>
      <c r="M4" s="31"/>
      <c r="N4" s="31"/>
      <c r="O4" s="31"/>
      <c r="P4" s="31"/>
      <c r="Q4" s="31"/>
      <c r="R4" s="31"/>
      <c r="S4" s="31"/>
      <c r="T4" s="31"/>
      <c r="U4" s="43"/>
      <c r="V4" s="31"/>
      <c r="W4" s="31"/>
      <c r="X4" s="42"/>
      <c r="Y4" s="42"/>
      <c r="Z4" s="42"/>
      <c r="AA4" s="42"/>
      <c r="AB4" s="49"/>
      <c r="AC4" s="47"/>
      <c r="AD4" s="15"/>
      <c r="AE4" s="15"/>
      <c r="AF4" s="15"/>
      <c r="AG4" s="15"/>
      <c r="AH4" s="15"/>
      <c r="AI4" s="54"/>
      <c r="AJ4" s="15"/>
      <c r="AK4" s="16"/>
      <c r="AL4" s="15"/>
      <c r="AM4" s="16"/>
      <c r="AN4" s="16"/>
      <c r="AO4" s="16"/>
      <c r="AP4" s="16"/>
      <c r="AQ4" s="16"/>
    </row>
    <row r="5" s="2" customFormat="1" ht="41" customHeight="1" spans="1:43">
      <c r="A5" s="19" t="s">
        <v>31</v>
      </c>
      <c r="B5" s="19"/>
      <c r="C5" s="19"/>
      <c r="D5" s="19"/>
      <c r="E5" s="19"/>
      <c r="F5" s="19"/>
      <c r="G5" s="19"/>
      <c r="H5" s="19"/>
      <c r="I5" s="32"/>
      <c r="J5" s="19">
        <f t="shared" ref="J5:AD5" si="0">J6+J120+J138+J215+J219+J240+J249+J251</f>
        <v>88</v>
      </c>
      <c r="K5" s="19">
        <f t="shared" si="0"/>
        <v>2</v>
      </c>
      <c r="L5" s="19">
        <f t="shared" si="0"/>
        <v>50</v>
      </c>
      <c r="M5" s="19">
        <f t="shared" si="0"/>
        <v>0</v>
      </c>
      <c r="N5" s="19">
        <f t="shared" si="0"/>
        <v>1</v>
      </c>
      <c r="O5" s="19">
        <f t="shared" si="0"/>
        <v>0</v>
      </c>
      <c r="P5" s="19">
        <f t="shared" si="0"/>
        <v>0</v>
      </c>
      <c r="Q5" s="19">
        <f t="shared" si="0"/>
        <v>0</v>
      </c>
      <c r="R5" s="19">
        <f t="shared" si="0"/>
        <v>372963</v>
      </c>
      <c r="S5" s="19">
        <f t="shared" si="0"/>
        <v>0</v>
      </c>
      <c r="T5" s="19">
        <f t="shared" si="0"/>
        <v>0</v>
      </c>
      <c r="U5" s="19">
        <f t="shared" si="0"/>
        <v>86142.8</v>
      </c>
      <c r="V5" s="19">
        <f t="shared" si="0"/>
        <v>20452.46</v>
      </c>
      <c r="W5" s="19">
        <f t="shared" si="0"/>
        <v>13390.74</v>
      </c>
      <c r="X5" s="19">
        <f t="shared" si="0"/>
        <v>34349.6</v>
      </c>
      <c r="Y5" s="19">
        <f t="shared" si="0"/>
        <v>7300</v>
      </c>
      <c r="Z5" s="19">
        <f t="shared" si="0"/>
        <v>0</v>
      </c>
      <c r="AA5" s="19">
        <f t="shared" si="0"/>
        <v>10650</v>
      </c>
      <c r="AB5" s="19">
        <f t="shared" si="0"/>
        <v>0</v>
      </c>
      <c r="AC5" s="19">
        <f t="shared" si="0"/>
        <v>102252</v>
      </c>
      <c r="AD5" s="19">
        <f t="shared" si="0"/>
        <v>50442</v>
      </c>
      <c r="AE5" s="32"/>
      <c r="AF5" s="32"/>
      <c r="AG5" s="19"/>
      <c r="AH5" s="19"/>
      <c r="AI5" s="55"/>
      <c r="AJ5" s="56"/>
      <c r="AK5" s="19"/>
      <c r="AL5" s="19"/>
      <c r="AM5" s="56"/>
      <c r="AN5" s="57"/>
      <c r="AO5" s="57"/>
      <c r="AP5" s="57"/>
      <c r="AQ5" s="67"/>
    </row>
    <row r="6" s="3" customFormat="1" ht="18" customHeight="1" spans="1:43">
      <c r="A6" s="155"/>
      <c r="B6" s="156" t="s">
        <v>39</v>
      </c>
      <c r="C6" s="156"/>
      <c r="D6" s="156"/>
      <c r="E6" s="157"/>
      <c r="F6" s="156"/>
      <c r="G6" s="156"/>
      <c r="H6" s="157"/>
      <c r="I6" s="156"/>
      <c r="J6" s="166">
        <f t="shared" ref="J6:AA6" si="1">J7+J75+J84+J106++J111+J117</f>
        <v>85</v>
      </c>
      <c r="K6" s="166">
        <f t="shared" si="1"/>
        <v>0</v>
      </c>
      <c r="L6" s="166">
        <f t="shared" si="1"/>
        <v>0</v>
      </c>
      <c r="M6" s="166">
        <f t="shared" si="1"/>
        <v>0</v>
      </c>
      <c r="N6" s="166">
        <f t="shared" si="1"/>
        <v>0</v>
      </c>
      <c r="O6" s="166">
        <f t="shared" si="1"/>
        <v>0</v>
      </c>
      <c r="P6" s="166">
        <f t="shared" si="1"/>
        <v>0</v>
      </c>
      <c r="Q6" s="166">
        <f t="shared" si="1"/>
        <v>0</v>
      </c>
      <c r="R6" s="166">
        <f t="shared" si="1"/>
        <v>257273</v>
      </c>
      <c r="S6" s="166">
        <f t="shared" si="1"/>
        <v>0</v>
      </c>
      <c r="T6" s="166">
        <f t="shared" si="1"/>
        <v>0</v>
      </c>
      <c r="U6" s="166">
        <f t="shared" si="1"/>
        <v>41386.3</v>
      </c>
      <c r="V6" s="166">
        <f t="shared" si="1"/>
        <v>17752.46</v>
      </c>
      <c r="W6" s="166">
        <f t="shared" si="1"/>
        <v>6920.74</v>
      </c>
      <c r="X6" s="166">
        <f t="shared" si="1"/>
        <v>16113.1</v>
      </c>
      <c r="Y6" s="166">
        <f t="shared" si="1"/>
        <v>600</v>
      </c>
      <c r="Z6" s="166">
        <f t="shared" si="1"/>
        <v>0</v>
      </c>
      <c r="AA6" s="166">
        <f t="shared" si="1"/>
        <v>0</v>
      </c>
      <c r="AB6" s="166"/>
      <c r="AC6" s="166">
        <f>AC7+AC75+AC84+AC106++AC111+AC117</f>
        <v>63516</v>
      </c>
      <c r="AD6" s="166">
        <f>AD7+AD75+AD84+AD106++AD111+AD117</f>
        <v>29590</v>
      </c>
      <c r="AE6" s="170"/>
      <c r="AF6" s="170"/>
      <c r="AG6" s="175"/>
      <c r="AH6" s="175"/>
      <c r="AI6" s="176"/>
      <c r="AJ6" s="177"/>
      <c r="AK6" s="175"/>
      <c r="AL6" s="175"/>
      <c r="AM6" s="175"/>
      <c r="AN6" s="178"/>
      <c r="AO6" s="178"/>
      <c r="AP6" s="178"/>
      <c r="AQ6" s="185"/>
    </row>
    <row r="7" s="3" customFormat="1" ht="18" customHeight="1" spans="1:43">
      <c r="A7" s="155"/>
      <c r="B7" s="156" t="s">
        <v>40</v>
      </c>
      <c r="C7" s="156"/>
      <c r="D7" s="156"/>
      <c r="E7" s="157"/>
      <c r="F7" s="156"/>
      <c r="G7" s="156"/>
      <c r="H7" s="157"/>
      <c r="I7" s="156"/>
      <c r="J7" s="166">
        <f t="shared" ref="J7:AA7" si="2">J8+J49+J50+J66+J74+J22</f>
        <v>61</v>
      </c>
      <c r="K7" s="166">
        <f t="shared" si="2"/>
        <v>0</v>
      </c>
      <c r="L7" s="166">
        <f t="shared" si="2"/>
        <v>0</v>
      </c>
      <c r="M7" s="166">
        <f t="shared" si="2"/>
        <v>0</v>
      </c>
      <c r="N7" s="166">
        <f t="shared" si="2"/>
        <v>0</v>
      </c>
      <c r="O7" s="166">
        <f t="shared" si="2"/>
        <v>0</v>
      </c>
      <c r="P7" s="166">
        <f t="shared" si="2"/>
        <v>0</v>
      </c>
      <c r="Q7" s="166">
        <f t="shared" si="2"/>
        <v>0</v>
      </c>
      <c r="R7" s="166">
        <f t="shared" si="2"/>
        <v>179259</v>
      </c>
      <c r="S7" s="166">
        <f t="shared" si="2"/>
        <v>0</v>
      </c>
      <c r="T7" s="166">
        <f t="shared" si="2"/>
        <v>0</v>
      </c>
      <c r="U7" s="166">
        <f t="shared" si="2"/>
        <v>25353.2</v>
      </c>
      <c r="V7" s="166">
        <f t="shared" si="2"/>
        <v>10602.46</v>
      </c>
      <c r="W7" s="166">
        <f t="shared" si="2"/>
        <v>6420.74</v>
      </c>
      <c r="X7" s="166">
        <f t="shared" si="2"/>
        <v>8330</v>
      </c>
      <c r="Y7" s="166">
        <f t="shared" si="2"/>
        <v>0</v>
      </c>
      <c r="Z7" s="166">
        <f t="shared" si="2"/>
        <v>0</v>
      </c>
      <c r="AA7" s="166">
        <f t="shared" si="2"/>
        <v>0</v>
      </c>
      <c r="AB7" s="166"/>
      <c r="AC7" s="166">
        <f>AC8+AC49+AC50+AC66+AC74+AC22</f>
        <v>43937</v>
      </c>
      <c r="AD7" s="166">
        <f>AD8+AD49+AD50+AD66+AD74+AD22</f>
        <v>18817</v>
      </c>
      <c r="AE7" s="170"/>
      <c r="AF7" s="170"/>
      <c r="AG7" s="175"/>
      <c r="AH7" s="175"/>
      <c r="AI7" s="176"/>
      <c r="AJ7" s="177"/>
      <c r="AK7" s="175"/>
      <c r="AL7" s="175"/>
      <c r="AM7" s="175"/>
      <c r="AN7" s="178"/>
      <c r="AO7" s="178"/>
      <c r="AP7" s="178"/>
      <c r="AQ7" s="185"/>
    </row>
    <row r="8" s="3" customFormat="1" ht="18" customHeight="1" spans="1:43">
      <c r="A8" s="155"/>
      <c r="B8" s="156" t="s">
        <v>41</v>
      </c>
      <c r="C8" s="156"/>
      <c r="D8" s="156"/>
      <c r="E8" s="157"/>
      <c r="F8" s="156"/>
      <c r="G8" s="156"/>
      <c r="H8" s="157"/>
      <c r="I8" s="156"/>
      <c r="J8" s="166">
        <f>SUM(J9:J21)</f>
        <v>13</v>
      </c>
      <c r="K8" s="166">
        <f t="shared" ref="K8:AA8" si="3">SUM(K9:K21)</f>
        <v>0</v>
      </c>
      <c r="L8" s="166">
        <f t="shared" si="3"/>
        <v>0</v>
      </c>
      <c r="M8" s="166">
        <f t="shared" si="3"/>
        <v>0</v>
      </c>
      <c r="N8" s="166">
        <f t="shared" si="3"/>
        <v>0</v>
      </c>
      <c r="O8" s="166">
        <f t="shared" si="3"/>
        <v>0</v>
      </c>
      <c r="P8" s="166">
        <f t="shared" si="3"/>
        <v>0</v>
      </c>
      <c r="Q8" s="166">
        <f t="shared" si="3"/>
        <v>0</v>
      </c>
      <c r="R8" s="166">
        <f t="shared" si="3"/>
        <v>43354</v>
      </c>
      <c r="S8" s="166">
        <f t="shared" si="3"/>
        <v>0</v>
      </c>
      <c r="T8" s="166">
        <f t="shared" si="3"/>
        <v>0</v>
      </c>
      <c r="U8" s="166">
        <f t="shared" si="3"/>
        <v>1120</v>
      </c>
      <c r="V8" s="166">
        <f t="shared" si="3"/>
        <v>1120</v>
      </c>
      <c r="W8" s="166">
        <f t="shared" si="3"/>
        <v>0</v>
      </c>
      <c r="X8" s="166">
        <f t="shared" si="3"/>
        <v>0</v>
      </c>
      <c r="Y8" s="166">
        <f t="shared" si="3"/>
        <v>0</v>
      </c>
      <c r="Z8" s="166">
        <f t="shared" si="3"/>
        <v>0</v>
      </c>
      <c r="AA8" s="166">
        <f t="shared" si="3"/>
        <v>0</v>
      </c>
      <c r="AB8" s="166"/>
      <c r="AC8" s="166">
        <f>SUM(AC9:AC18)</f>
        <v>9600</v>
      </c>
      <c r="AD8" s="166">
        <f>SUM(AD9:AD18)</f>
        <v>4041</v>
      </c>
      <c r="AE8" s="170"/>
      <c r="AF8" s="170"/>
      <c r="AG8" s="175"/>
      <c r="AH8" s="175"/>
      <c r="AI8" s="176"/>
      <c r="AJ8" s="177"/>
      <c r="AK8" s="175"/>
      <c r="AL8" s="175"/>
      <c r="AM8" s="175"/>
      <c r="AN8" s="178"/>
      <c r="AO8" s="178"/>
      <c r="AP8" s="178"/>
      <c r="AQ8" s="185"/>
    </row>
    <row r="9" s="1" customFormat="1" ht="100" customHeight="1" spans="1:43">
      <c r="A9" s="20">
        <v>1</v>
      </c>
      <c r="B9" s="20" t="s">
        <v>42</v>
      </c>
      <c r="C9" s="20">
        <v>2022</v>
      </c>
      <c r="D9" s="22" t="s">
        <v>43</v>
      </c>
      <c r="E9" s="22" t="s">
        <v>44</v>
      </c>
      <c r="F9" s="22" t="s">
        <v>45</v>
      </c>
      <c r="G9" s="22" t="s">
        <v>1084</v>
      </c>
      <c r="H9" s="22" t="s">
        <v>46</v>
      </c>
      <c r="I9" s="34" t="s">
        <v>47</v>
      </c>
      <c r="J9" s="22">
        <v>1</v>
      </c>
      <c r="K9" s="22"/>
      <c r="L9" s="22"/>
      <c r="M9" s="22"/>
      <c r="N9" s="22"/>
      <c r="O9" s="22"/>
      <c r="P9" s="22"/>
      <c r="Q9" s="22"/>
      <c r="R9" s="22">
        <v>7623</v>
      </c>
      <c r="S9" s="34" t="s">
        <v>50</v>
      </c>
      <c r="T9" s="34" t="s">
        <v>51</v>
      </c>
      <c r="U9" s="44">
        <v>37</v>
      </c>
      <c r="V9" s="44">
        <v>37</v>
      </c>
      <c r="W9" s="44">
        <v>0</v>
      </c>
      <c r="X9" s="44">
        <v>0</v>
      </c>
      <c r="Y9" s="44">
        <v>0</v>
      </c>
      <c r="Z9" s="44">
        <v>0</v>
      </c>
      <c r="AA9" s="44">
        <v>0</v>
      </c>
      <c r="AB9" s="44"/>
      <c r="AC9" s="50">
        <v>2178</v>
      </c>
      <c r="AD9" s="50">
        <v>1175</v>
      </c>
      <c r="AE9" s="34" t="s">
        <v>48</v>
      </c>
      <c r="AF9" s="34" t="s">
        <v>49</v>
      </c>
      <c r="AG9" s="22" t="s">
        <v>50</v>
      </c>
      <c r="AH9" s="21" t="s">
        <v>51</v>
      </c>
      <c r="AI9" s="58" t="s">
        <v>52</v>
      </c>
      <c r="AJ9" s="21" t="s">
        <v>53</v>
      </c>
      <c r="AK9" s="21" t="s">
        <v>54</v>
      </c>
      <c r="AL9" s="21" t="s">
        <v>55</v>
      </c>
      <c r="AM9" s="21"/>
      <c r="AN9" s="21" t="s">
        <v>56</v>
      </c>
      <c r="AO9" s="70"/>
      <c r="AP9" s="69"/>
      <c r="AQ9" s="70" t="str">
        <f t="shared" ref="AQ9:AQ14" si="4">AI9</f>
        <v>林业和草原局</v>
      </c>
    </row>
    <row r="10" s="1" customFormat="1" ht="33.75" spans="1:43">
      <c r="A10" s="20">
        <v>2</v>
      </c>
      <c r="B10" s="20" t="s">
        <v>57</v>
      </c>
      <c r="C10" s="20">
        <v>2022</v>
      </c>
      <c r="D10" s="22" t="s">
        <v>43</v>
      </c>
      <c r="E10" s="22" t="s">
        <v>58</v>
      </c>
      <c r="F10" s="22" t="s">
        <v>45</v>
      </c>
      <c r="G10" s="22" t="s">
        <v>1667</v>
      </c>
      <c r="H10" s="22" t="s">
        <v>59</v>
      </c>
      <c r="I10" s="34" t="s">
        <v>60</v>
      </c>
      <c r="J10" s="22">
        <v>1</v>
      </c>
      <c r="K10" s="22"/>
      <c r="L10" s="22"/>
      <c r="M10" s="22"/>
      <c r="N10" s="22"/>
      <c r="O10" s="22"/>
      <c r="P10" s="22"/>
      <c r="Q10" s="22"/>
      <c r="R10" s="22">
        <v>7623</v>
      </c>
      <c r="S10" s="34" t="s">
        <v>50</v>
      </c>
      <c r="T10" s="34" t="s">
        <v>51</v>
      </c>
      <c r="U10" s="44">
        <v>60</v>
      </c>
      <c r="V10" s="44">
        <v>60</v>
      </c>
      <c r="W10" s="44">
        <v>0</v>
      </c>
      <c r="X10" s="44">
        <v>0</v>
      </c>
      <c r="Y10" s="44">
        <v>0</v>
      </c>
      <c r="Z10" s="44">
        <v>0</v>
      </c>
      <c r="AA10" s="44">
        <v>0</v>
      </c>
      <c r="AB10" s="44"/>
      <c r="AC10" s="50">
        <v>2178</v>
      </c>
      <c r="AD10" s="50">
        <v>1175</v>
      </c>
      <c r="AE10" s="34" t="s">
        <v>61</v>
      </c>
      <c r="AF10" s="34" t="s">
        <v>62</v>
      </c>
      <c r="AG10" s="22" t="s">
        <v>50</v>
      </c>
      <c r="AH10" s="21" t="s">
        <v>51</v>
      </c>
      <c r="AI10" s="58" t="s">
        <v>52</v>
      </c>
      <c r="AJ10" s="21" t="s">
        <v>53</v>
      </c>
      <c r="AK10" s="21" t="s">
        <v>54</v>
      </c>
      <c r="AL10" s="21" t="s">
        <v>55</v>
      </c>
      <c r="AM10" s="59" t="s">
        <v>63</v>
      </c>
      <c r="AN10" s="21" t="s">
        <v>56</v>
      </c>
      <c r="AO10" s="70"/>
      <c r="AP10" s="69"/>
      <c r="AQ10" s="70" t="str">
        <f t="shared" si="4"/>
        <v>林业和草原局</v>
      </c>
    </row>
    <row r="11" s="1" customFormat="1" ht="33.75" spans="1:43">
      <c r="A11" s="20">
        <v>3</v>
      </c>
      <c r="B11" s="20" t="s">
        <v>64</v>
      </c>
      <c r="C11" s="20">
        <v>2022</v>
      </c>
      <c r="D11" s="20" t="s">
        <v>43</v>
      </c>
      <c r="E11" s="21" t="s">
        <v>65</v>
      </c>
      <c r="F11" s="26" t="s">
        <v>45</v>
      </c>
      <c r="G11" s="22" t="s">
        <v>1668</v>
      </c>
      <c r="H11" s="25" t="s">
        <v>66</v>
      </c>
      <c r="I11" s="36" t="s">
        <v>67</v>
      </c>
      <c r="J11" s="22">
        <v>1</v>
      </c>
      <c r="K11" s="24"/>
      <c r="L11" s="24"/>
      <c r="M11" s="24"/>
      <c r="N11" s="24"/>
      <c r="O11" s="24"/>
      <c r="P11" s="24"/>
      <c r="Q11" s="24"/>
      <c r="R11" s="22">
        <v>3742</v>
      </c>
      <c r="S11" s="34" t="s">
        <v>70</v>
      </c>
      <c r="T11" s="34" t="s">
        <v>71</v>
      </c>
      <c r="U11" s="44">
        <v>45</v>
      </c>
      <c r="V11" s="44">
        <v>45</v>
      </c>
      <c r="W11" s="44">
        <v>0</v>
      </c>
      <c r="X11" s="44">
        <v>0</v>
      </c>
      <c r="Y11" s="44">
        <v>0</v>
      </c>
      <c r="Z11" s="44">
        <v>0</v>
      </c>
      <c r="AA11" s="44">
        <v>0</v>
      </c>
      <c r="AB11" s="44"/>
      <c r="AC11" s="50">
        <v>1069</v>
      </c>
      <c r="AD11" s="50">
        <v>353</v>
      </c>
      <c r="AE11" s="33" t="s">
        <v>68</v>
      </c>
      <c r="AF11" s="33" t="s">
        <v>69</v>
      </c>
      <c r="AG11" s="21" t="s">
        <v>70</v>
      </c>
      <c r="AH11" s="21" t="s">
        <v>71</v>
      </c>
      <c r="AI11" s="58" t="s">
        <v>52</v>
      </c>
      <c r="AJ11" s="21" t="s">
        <v>53</v>
      </c>
      <c r="AK11" s="21" t="s">
        <v>54</v>
      </c>
      <c r="AL11" s="21" t="s">
        <v>55</v>
      </c>
      <c r="AM11" s="59" t="s">
        <v>63</v>
      </c>
      <c r="AN11" s="21" t="s">
        <v>56</v>
      </c>
      <c r="AO11" s="70"/>
      <c r="AP11" s="69"/>
      <c r="AQ11" s="70" t="str">
        <f t="shared" si="4"/>
        <v>林业和草原局</v>
      </c>
    </row>
    <row r="12" s="1" customFormat="1" ht="56.25" spans="1:43">
      <c r="A12" s="20">
        <v>4</v>
      </c>
      <c r="B12" s="20" t="s">
        <v>72</v>
      </c>
      <c r="C12" s="20">
        <v>2022</v>
      </c>
      <c r="D12" s="21" t="s">
        <v>43</v>
      </c>
      <c r="E12" s="21" t="s">
        <v>73</v>
      </c>
      <c r="F12" s="21" t="s">
        <v>45</v>
      </c>
      <c r="G12" s="22" t="s">
        <v>1417</v>
      </c>
      <c r="H12" s="21" t="s">
        <v>74</v>
      </c>
      <c r="I12" s="33" t="s">
        <v>75</v>
      </c>
      <c r="J12" s="22">
        <v>1</v>
      </c>
      <c r="K12" s="21"/>
      <c r="L12" s="21"/>
      <c r="M12" s="21"/>
      <c r="N12" s="21"/>
      <c r="O12" s="21"/>
      <c r="P12" s="21"/>
      <c r="Q12" s="21"/>
      <c r="R12" s="22">
        <v>3584</v>
      </c>
      <c r="S12" s="34" t="s">
        <v>78</v>
      </c>
      <c r="T12" s="34" t="s">
        <v>1076</v>
      </c>
      <c r="U12" s="44">
        <v>20</v>
      </c>
      <c r="V12" s="44">
        <v>20</v>
      </c>
      <c r="W12" s="44">
        <v>0</v>
      </c>
      <c r="X12" s="44">
        <v>0</v>
      </c>
      <c r="Y12" s="44">
        <v>0</v>
      </c>
      <c r="Z12" s="44">
        <v>0</v>
      </c>
      <c r="AA12" s="44">
        <v>0</v>
      </c>
      <c r="AB12" s="44"/>
      <c r="AC12" s="50">
        <v>1024</v>
      </c>
      <c r="AD12" s="50">
        <v>369</v>
      </c>
      <c r="AE12" s="33" t="s">
        <v>76</v>
      </c>
      <c r="AF12" s="33" t="s">
        <v>77</v>
      </c>
      <c r="AG12" s="21" t="s">
        <v>78</v>
      </c>
      <c r="AH12" s="21" t="s">
        <v>1076</v>
      </c>
      <c r="AI12" s="58" t="s">
        <v>80</v>
      </c>
      <c r="AJ12" s="21" t="s">
        <v>81</v>
      </c>
      <c r="AK12" s="21" t="s">
        <v>82</v>
      </c>
      <c r="AL12" s="21" t="s">
        <v>55</v>
      </c>
      <c r="AM12" s="21" t="s">
        <v>83</v>
      </c>
      <c r="AN12" s="21" t="s">
        <v>56</v>
      </c>
      <c r="AO12" s="70"/>
      <c r="AP12" s="69"/>
      <c r="AQ12" s="70" t="str">
        <f t="shared" si="4"/>
        <v>农业农村局</v>
      </c>
    </row>
    <row r="13" s="1" customFormat="1" ht="45" spans="1:43">
      <c r="A13" s="20">
        <v>5</v>
      </c>
      <c r="B13" s="20" t="s">
        <v>84</v>
      </c>
      <c r="C13" s="20">
        <v>2022</v>
      </c>
      <c r="D13" s="21" t="s">
        <v>43</v>
      </c>
      <c r="E13" s="21" t="s">
        <v>85</v>
      </c>
      <c r="F13" s="22" t="s">
        <v>45</v>
      </c>
      <c r="G13" s="22" t="s">
        <v>1417</v>
      </c>
      <c r="H13" s="21" t="s">
        <v>86</v>
      </c>
      <c r="I13" s="33" t="s">
        <v>87</v>
      </c>
      <c r="J13" s="22">
        <v>1</v>
      </c>
      <c r="K13" s="21"/>
      <c r="L13" s="21"/>
      <c r="M13" s="21"/>
      <c r="N13" s="21"/>
      <c r="O13" s="21"/>
      <c r="P13" s="21"/>
      <c r="Q13" s="21"/>
      <c r="R13" s="22">
        <v>466</v>
      </c>
      <c r="S13" s="34" t="s">
        <v>86</v>
      </c>
      <c r="T13" s="34" t="s">
        <v>90</v>
      </c>
      <c r="U13" s="44">
        <v>50</v>
      </c>
      <c r="V13" s="44">
        <v>50</v>
      </c>
      <c r="W13" s="44">
        <v>0</v>
      </c>
      <c r="X13" s="44">
        <v>0</v>
      </c>
      <c r="Y13" s="44">
        <v>0</v>
      </c>
      <c r="Z13" s="44">
        <v>0</v>
      </c>
      <c r="AA13" s="44">
        <v>0</v>
      </c>
      <c r="AB13" s="44"/>
      <c r="AC13" s="50">
        <v>133</v>
      </c>
      <c r="AD13" s="50">
        <v>19</v>
      </c>
      <c r="AE13" s="33" t="s">
        <v>88</v>
      </c>
      <c r="AF13" s="33" t="s">
        <v>89</v>
      </c>
      <c r="AG13" s="21" t="s">
        <v>86</v>
      </c>
      <c r="AH13" s="21" t="s">
        <v>90</v>
      </c>
      <c r="AI13" s="58" t="s">
        <v>52</v>
      </c>
      <c r="AJ13" s="21" t="s">
        <v>53</v>
      </c>
      <c r="AK13" s="21" t="s">
        <v>54</v>
      </c>
      <c r="AL13" s="21" t="s">
        <v>55</v>
      </c>
      <c r="AM13" s="21" t="s">
        <v>80</v>
      </c>
      <c r="AN13" s="21" t="s">
        <v>56</v>
      </c>
      <c r="AO13" s="70"/>
      <c r="AP13" s="69"/>
      <c r="AQ13" s="70" t="str">
        <f t="shared" si="4"/>
        <v>林业和草原局</v>
      </c>
    </row>
    <row r="14" s="1" customFormat="1" ht="33.75" spans="1:43">
      <c r="A14" s="20">
        <v>6</v>
      </c>
      <c r="B14" s="20" t="s">
        <v>91</v>
      </c>
      <c r="C14" s="20">
        <v>2022</v>
      </c>
      <c r="D14" s="21" t="s">
        <v>43</v>
      </c>
      <c r="E14" s="21" t="s">
        <v>92</v>
      </c>
      <c r="F14" s="22" t="s">
        <v>45</v>
      </c>
      <c r="G14" s="22" t="s">
        <v>1084</v>
      </c>
      <c r="H14" s="21" t="s">
        <v>93</v>
      </c>
      <c r="I14" s="33" t="s">
        <v>94</v>
      </c>
      <c r="J14" s="22">
        <v>1</v>
      </c>
      <c r="K14" s="21"/>
      <c r="L14" s="21"/>
      <c r="M14" s="21"/>
      <c r="N14" s="21"/>
      <c r="O14" s="21"/>
      <c r="P14" s="21"/>
      <c r="Q14" s="21"/>
      <c r="R14" s="22">
        <v>3742</v>
      </c>
      <c r="S14" s="34" t="s">
        <v>70</v>
      </c>
      <c r="T14" s="34" t="s">
        <v>71</v>
      </c>
      <c r="U14" s="44">
        <v>40</v>
      </c>
      <c r="V14" s="44">
        <v>40</v>
      </c>
      <c r="W14" s="44">
        <v>0</v>
      </c>
      <c r="X14" s="44">
        <v>0</v>
      </c>
      <c r="Y14" s="44">
        <v>0</v>
      </c>
      <c r="Z14" s="44">
        <v>0</v>
      </c>
      <c r="AA14" s="44">
        <v>0</v>
      </c>
      <c r="AB14" s="44"/>
      <c r="AC14" s="50">
        <v>1069</v>
      </c>
      <c r="AD14" s="50">
        <v>353</v>
      </c>
      <c r="AE14" s="33" t="s">
        <v>95</v>
      </c>
      <c r="AF14" s="33" t="s">
        <v>62</v>
      </c>
      <c r="AG14" s="21" t="s">
        <v>70</v>
      </c>
      <c r="AH14" s="21" t="s">
        <v>71</v>
      </c>
      <c r="AI14" s="58" t="s">
        <v>52</v>
      </c>
      <c r="AJ14" s="21" t="s">
        <v>53</v>
      </c>
      <c r="AK14" s="21" t="s">
        <v>54</v>
      </c>
      <c r="AL14" s="21" t="s">
        <v>55</v>
      </c>
      <c r="AM14" s="21" t="s">
        <v>80</v>
      </c>
      <c r="AN14" s="21" t="s">
        <v>56</v>
      </c>
      <c r="AO14" s="21" t="s">
        <v>96</v>
      </c>
      <c r="AP14" s="69"/>
      <c r="AQ14" s="70" t="str">
        <f t="shared" si="4"/>
        <v>林业和草原局</v>
      </c>
    </row>
    <row r="15" s="1" customFormat="1" ht="33.75" spans="1:43">
      <c r="A15" s="20">
        <v>7</v>
      </c>
      <c r="B15" s="20" t="s">
        <v>97</v>
      </c>
      <c r="C15" s="20">
        <v>2022</v>
      </c>
      <c r="D15" s="21" t="s">
        <v>98</v>
      </c>
      <c r="E15" s="21" t="s">
        <v>99</v>
      </c>
      <c r="F15" s="21" t="s">
        <v>45</v>
      </c>
      <c r="G15" s="22" t="s">
        <v>1084</v>
      </c>
      <c r="H15" s="21" t="s">
        <v>100</v>
      </c>
      <c r="I15" s="33" t="s">
        <v>101</v>
      </c>
      <c r="J15" s="22">
        <v>1</v>
      </c>
      <c r="K15" s="21"/>
      <c r="L15" s="21"/>
      <c r="M15" s="21"/>
      <c r="N15" s="21"/>
      <c r="O15" s="21"/>
      <c r="P15" s="21"/>
      <c r="Q15" s="21"/>
      <c r="R15" s="22">
        <v>644</v>
      </c>
      <c r="S15" s="34" t="s">
        <v>78</v>
      </c>
      <c r="T15" s="34" t="s">
        <v>1076</v>
      </c>
      <c r="U15" s="44">
        <v>15</v>
      </c>
      <c r="V15" s="44">
        <v>15</v>
      </c>
      <c r="W15" s="44">
        <v>0</v>
      </c>
      <c r="X15" s="44">
        <v>0</v>
      </c>
      <c r="Y15" s="44">
        <v>0</v>
      </c>
      <c r="Z15" s="44">
        <v>0</v>
      </c>
      <c r="AA15" s="44">
        <v>0</v>
      </c>
      <c r="AB15" s="44"/>
      <c r="AC15" s="50">
        <v>184</v>
      </c>
      <c r="AD15" s="50">
        <v>46</v>
      </c>
      <c r="AE15" s="33" t="s">
        <v>102</v>
      </c>
      <c r="AF15" s="33" t="s">
        <v>102</v>
      </c>
      <c r="AG15" s="21" t="s">
        <v>78</v>
      </c>
      <c r="AH15" s="21" t="s">
        <v>1076</v>
      </c>
      <c r="AI15" s="58" t="s">
        <v>80</v>
      </c>
      <c r="AJ15" s="21" t="s">
        <v>81</v>
      </c>
      <c r="AK15" s="21" t="s">
        <v>82</v>
      </c>
      <c r="AL15" s="21" t="s">
        <v>55</v>
      </c>
      <c r="AM15" s="21" t="s">
        <v>103</v>
      </c>
      <c r="AN15" s="21" t="s">
        <v>56</v>
      </c>
      <c r="AO15" s="70"/>
      <c r="AP15" s="69"/>
      <c r="AQ15" s="70" t="str">
        <f t="shared" ref="AQ15:AQ22" si="5">AI15</f>
        <v>农业农村局</v>
      </c>
    </row>
    <row r="16" s="1" customFormat="1" ht="33.75" spans="1:43">
      <c r="A16" s="20">
        <v>8</v>
      </c>
      <c r="B16" s="20" t="s">
        <v>104</v>
      </c>
      <c r="C16" s="20">
        <v>2022</v>
      </c>
      <c r="D16" s="21" t="s">
        <v>98</v>
      </c>
      <c r="E16" s="21" t="s">
        <v>105</v>
      </c>
      <c r="F16" s="21" t="s">
        <v>45</v>
      </c>
      <c r="G16" s="22" t="s">
        <v>1084</v>
      </c>
      <c r="H16" s="21" t="s">
        <v>74</v>
      </c>
      <c r="I16" s="33" t="s">
        <v>106</v>
      </c>
      <c r="J16" s="22">
        <v>1</v>
      </c>
      <c r="K16" s="21"/>
      <c r="L16" s="21"/>
      <c r="M16" s="21"/>
      <c r="N16" s="21"/>
      <c r="O16" s="21"/>
      <c r="P16" s="21"/>
      <c r="Q16" s="21"/>
      <c r="R16" s="22">
        <v>3584</v>
      </c>
      <c r="S16" s="34" t="s">
        <v>78</v>
      </c>
      <c r="T16" s="34" t="s">
        <v>1076</v>
      </c>
      <c r="U16" s="44">
        <v>33</v>
      </c>
      <c r="V16" s="44">
        <v>33</v>
      </c>
      <c r="W16" s="44">
        <v>0</v>
      </c>
      <c r="X16" s="44">
        <v>0</v>
      </c>
      <c r="Y16" s="44">
        <v>0</v>
      </c>
      <c r="Z16" s="44">
        <v>0</v>
      </c>
      <c r="AA16" s="44">
        <v>0</v>
      </c>
      <c r="AB16" s="44"/>
      <c r="AC16" s="50">
        <v>1024</v>
      </c>
      <c r="AD16" s="50">
        <v>369</v>
      </c>
      <c r="AE16" s="33" t="s">
        <v>107</v>
      </c>
      <c r="AF16" s="33" t="s">
        <v>107</v>
      </c>
      <c r="AG16" s="21" t="s">
        <v>78</v>
      </c>
      <c r="AH16" s="21" t="s">
        <v>1076</v>
      </c>
      <c r="AI16" s="58" t="s">
        <v>80</v>
      </c>
      <c r="AJ16" s="21" t="s">
        <v>81</v>
      </c>
      <c r="AK16" s="21" t="s">
        <v>82</v>
      </c>
      <c r="AL16" s="21" t="s">
        <v>55</v>
      </c>
      <c r="AM16" s="21" t="s">
        <v>108</v>
      </c>
      <c r="AN16" s="21" t="s">
        <v>56</v>
      </c>
      <c r="AO16" s="70"/>
      <c r="AP16" s="69"/>
      <c r="AQ16" s="70" t="str">
        <f t="shared" si="5"/>
        <v>农业农村局</v>
      </c>
    </row>
    <row r="17" s="1" customFormat="1" ht="90" spans="1:43">
      <c r="A17" s="20">
        <v>9</v>
      </c>
      <c r="B17" s="20" t="s">
        <v>109</v>
      </c>
      <c r="C17" s="20">
        <v>2022</v>
      </c>
      <c r="D17" s="21" t="s">
        <v>98</v>
      </c>
      <c r="E17" s="21" t="s">
        <v>110</v>
      </c>
      <c r="F17" s="21" t="s">
        <v>45</v>
      </c>
      <c r="G17" s="22" t="s">
        <v>1669</v>
      </c>
      <c r="H17" s="21" t="s">
        <v>111</v>
      </c>
      <c r="I17" s="33" t="s">
        <v>112</v>
      </c>
      <c r="J17" s="22">
        <v>1</v>
      </c>
      <c r="K17" s="21"/>
      <c r="L17" s="21"/>
      <c r="M17" s="21"/>
      <c r="N17" s="21"/>
      <c r="O17" s="21"/>
      <c r="P17" s="21"/>
      <c r="Q17" s="21"/>
      <c r="R17" s="22">
        <v>998</v>
      </c>
      <c r="S17" s="34" t="s">
        <v>115</v>
      </c>
      <c r="T17" s="34" t="s">
        <v>1077</v>
      </c>
      <c r="U17" s="44">
        <v>200</v>
      </c>
      <c r="V17" s="44">
        <v>200</v>
      </c>
      <c r="W17" s="44">
        <v>0</v>
      </c>
      <c r="X17" s="44">
        <v>0</v>
      </c>
      <c r="Y17" s="44">
        <v>0</v>
      </c>
      <c r="Z17" s="44">
        <v>0</v>
      </c>
      <c r="AA17" s="44">
        <v>0</v>
      </c>
      <c r="AB17" s="44"/>
      <c r="AC17" s="50">
        <v>285</v>
      </c>
      <c r="AD17" s="50">
        <v>66</v>
      </c>
      <c r="AE17" s="33" t="s">
        <v>113</v>
      </c>
      <c r="AF17" s="33" t="s">
        <v>114</v>
      </c>
      <c r="AG17" s="21" t="s">
        <v>115</v>
      </c>
      <c r="AH17" s="21" t="s">
        <v>1077</v>
      </c>
      <c r="AI17" s="58" t="s">
        <v>80</v>
      </c>
      <c r="AJ17" s="21" t="s">
        <v>81</v>
      </c>
      <c r="AK17" s="21" t="s">
        <v>82</v>
      </c>
      <c r="AL17" s="21" t="s">
        <v>55</v>
      </c>
      <c r="AM17" s="59" t="s">
        <v>63</v>
      </c>
      <c r="AN17" s="21" t="s">
        <v>56</v>
      </c>
      <c r="AO17" s="68" t="s">
        <v>1078</v>
      </c>
      <c r="AP17" s="69"/>
      <c r="AQ17" s="70" t="str">
        <f t="shared" si="5"/>
        <v>农业农村局</v>
      </c>
    </row>
    <row r="18" s="1" customFormat="1" ht="56.25" spans="1:43">
      <c r="A18" s="20">
        <v>10</v>
      </c>
      <c r="B18" s="20" t="s">
        <v>117</v>
      </c>
      <c r="C18" s="20">
        <v>2022</v>
      </c>
      <c r="D18" s="21" t="s">
        <v>98</v>
      </c>
      <c r="E18" s="21" t="s">
        <v>118</v>
      </c>
      <c r="F18" s="21" t="s">
        <v>45</v>
      </c>
      <c r="G18" s="22" t="s">
        <v>1084</v>
      </c>
      <c r="H18" s="21" t="s">
        <v>119</v>
      </c>
      <c r="I18" s="33" t="s">
        <v>120</v>
      </c>
      <c r="J18" s="22">
        <v>1</v>
      </c>
      <c r="K18" s="21"/>
      <c r="L18" s="21"/>
      <c r="M18" s="21"/>
      <c r="N18" s="21"/>
      <c r="O18" s="21"/>
      <c r="P18" s="21"/>
      <c r="Q18" s="21"/>
      <c r="R18" s="22">
        <v>1596</v>
      </c>
      <c r="S18" s="34" t="s">
        <v>115</v>
      </c>
      <c r="T18" s="34" t="s">
        <v>1077</v>
      </c>
      <c r="U18" s="44">
        <v>180</v>
      </c>
      <c r="V18" s="44">
        <v>180</v>
      </c>
      <c r="W18" s="44">
        <v>0</v>
      </c>
      <c r="X18" s="44">
        <v>0</v>
      </c>
      <c r="Y18" s="44">
        <v>0</v>
      </c>
      <c r="Z18" s="44">
        <v>0</v>
      </c>
      <c r="AA18" s="44">
        <v>0</v>
      </c>
      <c r="AB18" s="44"/>
      <c r="AC18" s="50">
        <v>456</v>
      </c>
      <c r="AD18" s="50">
        <v>116</v>
      </c>
      <c r="AE18" s="33" t="s">
        <v>121</v>
      </c>
      <c r="AF18" s="33" t="s">
        <v>122</v>
      </c>
      <c r="AG18" s="21" t="s">
        <v>115</v>
      </c>
      <c r="AH18" s="21" t="s">
        <v>1077</v>
      </c>
      <c r="AI18" s="58" t="s">
        <v>80</v>
      </c>
      <c r="AJ18" s="21" t="s">
        <v>81</v>
      </c>
      <c r="AK18" s="21" t="s">
        <v>82</v>
      </c>
      <c r="AL18" s="21" t="s">
        <v>55</v>
      </c>
      <c r="AM18" s="59" t="s">
        <v>63</v>
      </c>
      <c r="AN18" s="21" t="s">
        <v>56</v>
      </c>
      <c r="AO18" s="70"/>
      <c r="AP18" s="69"/>
      <c r="AQ18" s="70" t="str">
        <f t="shared" si="5"/>
        <v>农业农村局</v>
      </c>
    </row>
    <row r="19" s="3" customFormat="1" ht="33.75" spans="1:43">
      <c r="A19" s="20">
        <v>11</v>
      </c>
      <c r="B19" s="158" t="s">
        <v>1670</v>
      </c>
      <c r="C19" s="159">
        <v>2023</v>
      </c>
      <c r="D19" s="160" t="s">
        <v>43</v>
      </c>
      <c r="E19" s="161" t="s">
        <v>1235</v>
      </c>
      <c r="F19" s="159" t="s">
        <v>45</v>
      </c>
      <c r="G19" s="22" t="s">
        <v>1242</v>
      </c>
      <c r="H19" s="162" t="s">
        <v>461</v>
      </c>
      <c r="I19" s="167" t="s">
        <v>1237</v>
      </c>
      <c r="J19" s="168">
        <v>1</v>
      </c>
      <c r="K19" s="168"/>
      <c r="L19" s="168"/>
      <c r="M19" s="168"/>
      <c r="N19" s="168"/>
      <c r="O19" s="168"/>
      <c r="P19" s="168"/>
      <c r="Q19" s="168"/>
      <c r="R19" s="163">
        <v>1200</v>
      </c>
      <c r="S19" s="161" t="s">
        <v>70</v>
      </c>
      <c r="T19" s="161" t="s">
        <v>71</v>
      </c>
      <c r="U19" s="169">
        <v>180</v>
      </c>
      <c r="V19" s="169">
        <v>180</v>
      </c>
      <c r="W19" s="44">
        <v>0</v>
      </c>
      <c r="X19" s="44">
        <v>0</v>
      </c>
      <c r="Y19" s="44">
        <v>0</v>
      </c>
      <c r="Z19" s="44">
        <v>0</v>
      </c>
      <c r="AA19" s="44">
        <v>0</v>
      </c>
      <c r="AB19" s="169"/>
      <c r="AC19" s="171">
        <v>300</v>
      </c>
      <c r="AD19" s="171">
        <v>50</v>
      </c>
      <c r="AE19" s="161" t="s">
        <v>1238</v>
      </c>
      <c r="AF19" s="161" t="s">
        <v>1239</v>
      </c>
      <c r="AG19" s="163" t="s">
        <v>70</v>
      </c>
      <c r="AH19" s="163" t="s">
        <v>71</v>
      </c>
      <c r="AI19" s="163" t="s">
        <v>52</v>
      </c>
      <c r="AJ19" s="179" t="s">
        <v>53</v>
      </c>
      <c r="AK19" s="163" t="s">
        <v>54</v>
      </c>
      <c r="AL19" s="163" t="s">
        <v>55</v>
      </c>
      <c r="AM19" s="180"/>
      <c r="AN19" s="180"/>
      <c r="AO19" s="180"/>
      <c r="AP19" s="72"/>
      <c r="AQ19" s="70" t="str">
        <f t="shared" si="5"/>
        <v>林业和草原局</v>
      </c>
    </row>
    <row r="20" s="3" customFormat="1" ht="56.25" spans="1:43">
      <c r="A20" s="20">
        <v>12</v>
      </c>
      <c r="B20" s="158" t="s">
        <v>1222</v>
      </c>
      <c r="C20" s="159">
        <v>2023</v>
      </c>
      <c r="D20" s="160" t="s">
        <v>43</v>
      </c>
      <c r="E20" s="161" t="s">
        <v>1241</v>
      </c>
      <c r="F20" s="159" t="s">
        <v>45</v>
      </c>
      <c r="G20" s="22" t="s">
        <v>1242</v>
      </c>
      <c r="H20" s="162" t="s">
        <v>461</v>
      </c>
      <c r="I20" s="167" t="s">
        <v>1243</v>
      </c>
      <c r="J20" s="168">
        <v>1</v>
      </c>
      <c r="K20" s="168"/>
      <c r="L20" s="168"/>
      <c r="M20" s="168"/>
      <c r="N20" s="168"/>
      <c r="O20" s="168"/>
      <c r="P20" s="168"/>
      <c r="Q20" s="168"/>
      <c r="R20" s="163">
        <v>4276</v>
      </c>
      <c r="S20" s="161" t="s">
        <v>70</v>
      </c>
      <c r="T20" s="161" t="s">
        <v>71</v>
      </c>
      <c r="U20" s="169">
        <v>130</v>
      </c>
      <c r="V20" s="169">
        <v>130</v>
      </c>
      <c r="W20" s="44">
        <v>0</v>
      </c>
      <c r="X20" s="44">
        <v>0</v>
      </c>
      <c r="Y20" s="44">
        <v>0</v>
      </c>
      <c r="Z20" s="44">
        <v>0</v>
      </c>
      <c r="AA20" s="44">
        <v>0</v>
      </c>
      <c r="AB20" s="169"/>
      <c r="AC20" s="171">
        <v>1069</v>
      </c>
      <c r="AD20" s="171">
        <v>353</v>
      </c>
      <c r="AE20" s="161" t="s">
        <v>1244</v>
      </c>
      <c r="AF20" s="161" t="s">
        <v>1245</v>
      </c>
      <c r="AG20" s="163" t="s">
        <v>70</v>
      </c>
      <c r="AH20" s="163" t="s">
        <v>71</v>
      </c>
      <c r="AI20" s="163" t="s">
        <v>52</v>
      </c>
      <c r="AJ20" s="179" t="s">
        <v>53</v>
      </c>
      <c r="AK20" s="163" t="s">
        <v>54</v>
      </c>
      <c r="AL20" s="163" t="s">
        <v>55</v>
      </c>
      <c r="AM20" s="180"/>
      <c r="AN20" s="180"/>
      <c r="AO20" s="180"/>
      <c r="AP20" s="72"/>
      <c r="AQ20" s="70" t="str">
        <f t="shared" si="5"/>
        <v>林业和草原局</v>
      </c>
    </row>
    <row r="21" s="3" customFormat="1" ht="56.25" spans="1:43">
      <c r="A21" s="20">
        <v>13</v>
      </c>
      <c r="B21" s="158" t="s">
        <v>1234</v>
      </c>
      <c r="C21" s="159">
        <v>2024</v>
      </c>
      <c r="D21" s="120" t="s">
        <v>43</v>
      </c>
      <c r="E21" s="161" t="s">
        <v>1241</v>
      </c>
      <c r="F21" s="159" t="s">
        <v>45</v>
      </c>
      <c r="G21" s="22" t="s">
        <v>1236</v>
      </c>
      <c r="H21" s="162" t="s">
        <v>461</v>
      </c>
      <c r="I21" s="167" t="s">
        <v>1247</v>
      </c>
      <c r="J21" s="168">
        <v>1</v>
      </c>
      <c r="K21" s="168"/>
      <c r="L21" s="168"/>
      <c r="M21" s="168"/>
      <c r="N21" s="168"/>
      <c r="O21" s="168"/>
      <c r="P21" s="168"/>
      <c r="Q21" s="168"/>
      <c r="R21" s="163">
        <v>4276</v>
      </c>
      <c r="S21" s="161" t="s">
        <v>70</v>
      </c>
      <c r="T21" s="161" t="s">
        <v>71</v>
      </c>
      <c r="U21" s="169">
        <v>130</v>
      </c>
      <c r="V21" s="169">
        <v>130</v>
      </c>
      <c r="W21" s="44">
        <v>0</v>
      </c>
      <c r="X21" s="44">
        <v>0</v>
      </c>
      <c r="Y21" s="44">
        <v>0</v>
      </c>
      <c r="Z21" s="44">
        <v>0</v>
      </c>
      <c r="AA21" s="44">
        <v>0</v>
      </c>
      <c r="AB21" s="169"/>
      <c r="AC21" s="171">
        <v>1069</v>
      </c>
      <c r="AD21" s="171">
        <v>353</v>
      </c>
      <c r="AE21" s="161" t="s">
        <v>1248</v>
      </c>
      <c r="AF21" s="161" t="s">
        <v>1245</v>
      </c>
      <c r="AG21" s="163" t="s">
        <v>70</v>
      </c>
      <c r="AH21" s="163" t="s">
        <v>71</v>
      </c>
      <c r="AI21" s="163" t="s">
        <v>52</v>
      </c>
      <c r="AJ21" s="179" t="s">
        <v>53</v>
      </c>
      <c r="AK21" s="163" t="s">
        <v>54</v>
      </c>
      <c r="AL21" s="163" t="s">
        <v>55</v>
      </c>
      <c r="AM21" s="180"/>
      <c r="AN21" s="180"/>
      <c r="AO21" s="180"/>
      <c r="AP21" s="72"/>
      <c r="AQ21" s="70" t="str">
        <f t="shared" si="5"/>
        <v>林业和草原局</v>
      </c>
    </row>
    <row r="22" s="3" customFormat="1" ht="18" customHeight="1" spans="1:43">
      <c r="A22" s="155"/>
      <c r="B22" s="156" t="s">
        <v>123</v>
      </c>
      <c r="C22" s="156"/>
      <c r="D22" s="156"/>
      <c r="E22" s="157"/>
      <c r="F22" s="156"/>
      <c r="G22" s="156"/>
      <c r="H22" s="157"/>
      <c r="I22" s="156"/>
      <c r="J22" s="166">
        <f>SUM(J23:J48)</f>
        <v>26</v>
      </c>
      <c r="K22" s="166">
        <f t="shared" ref="K22:AA22" si="6">SUM(K23:K48)</f>
        <v>0</v>
      </c>
      <c r="L22" s="166">
        <f t="shared" si="6"/>
        <v>0</v>
      </c>
      <c r="M22" s="166">
        <f t="shared" si="6"/>
        <v>0</v>
      </c>
      <c r="N22" s="166">
        <f t="shared" si="6"/>
        <v>0</v>
      </c>
      <c r="O22" s="166">
        <f t="shared" si="6"/>
        <v>0</v>
      </c>
      <c r="P22" s="166">
        <f t="shared" si="6"/>
        <v>0</v>
      </c>
      <c r="Q22" s="166">
        <f t="shared" si="6"/>
        <v>0</v>
      </c>
      <c r="R22" s="166">
        <f t="shared" si="6"/>
        <v>69232</v>
      </c>
      <c r="S22" s="166">
        <f t="shared" si="6"/>
        <v>0</v>
      </c>
      <c r="T22" s="166">
        <f t="shared" si="6"/>
        <v>0</v>
      </c>
      <c r="U22" s="166">
        <f t="shared" si="6"/>
        <v>6682.46</v>
      </c>
      <c r="V22" s="166">
        <f t="shared" si="6"/>
        <v>6682.46</v>
      </c>
      <c r="W22" s="166">
        <f t="shared" si="6"/>
        <v>0</v>
      </c>
      <c r="X22" s="166">
        <f t="shared" si="6"/>
        <v>0</v>
      </c>
      <c r="Y22" s="166">
        <f t="shared" si="6"/>
        <v>0</v>
      </c>
      <c r="Z22" s="166">
        <f t="shared" si="6"/>
        <v>0</v>
      </c>
      <c r="AA22" s="166">
        <f t="shared" si="6"/>
        <v>0</v>
      </c>
      <c r="AB22" s="166"/>
      <c r="AC22" s="166">
        <f>SUM(AC23:AC46)</f>
        <v>18643</v>
      </c>
      <c r="AD22" s="166">
        <f>SUM(AD23:AD46)</f>
        <v>8309</v>
      </c>
      <c r="AE22" s="170"/>
      <c r="AF22" s="170"/>
      <c r="AG22" s="175"/>
      <c r="AH22" s="175"/>
      <c r="AI22" s="176"/>
      <c r="AJ22" s="177"/>
      <c r="AK22" s="175"/>
      <c r="AL22" s="175"/>
      <c r="AM22" s="175"/>
      <c r="AN22" s="163"/>
      <c r="AO22" s="178"/>
      <c r="AP22" s="186"/>
      <c r="AQ22" s="133"/>
    </row>
    <row r="23" s="4" customFormat="1" ht="210" customHeight="1" spans="1:43">
      <c r="A23" s="20">
        <v>14</v>
      </c>
      <c r="B23" s="20" t="s">
        <v>124</v>
      </c>
      <c r="C23" s="20">
        <v>2022</v>
      </c>
      <c r="D23" s="22" t="s">
        <v>125</v>
      </c>
      <c r="E23" s="23" t="s">
        <v>126</v>
      </c>
      <c r="F23" s="22" t="s">
        <v>45</v>
      </c>
      <c r="G23" s="22" t="s">
        <v>1072</v>
      </c>
      <c r="H23" s="22" t="s">
        <v>127</v>
      </c>
      <c r="I23" s="34" t="s">
        <v>1111</v>
      </c>
      <c r="J23" s="22">
        <v>1</v>
      </c>
      <c r="K23" s="22"/>
      <c r="L23" s="22"/>
      <c r="M23" s="22"/>
      <c r="N23" s="22"/>
      <c r="O23" s="22"/>
      <c r="P23" s="22"/>
      <c r="Q23" s="22"/>
      <c r="R23" s="22">
        <v>5642</v>
      </c>
      <c r="S23" s="34" t="s">
        <v>80</v>
      </c>
      <c r="T23" s="34" t="s">
        <v>81</v>
      </c>
      <c r="U23" s="44">
        <v>174.46</v>
      </c>
      <c r="V23" s="44">
        <v>174.46</v>
      </c>
      <c r="W23" s="44">
        <v>0</v>
      </c>
      <c r="X23" s="44">
        <v>0</v>
      </c>
      <c r="Y23" s="44">
        <v>0</v>
      </c>
      <c r="Z23" s="44">
        <v>0</v>
      </c>
      <c r="AA23" s="44">
        <v>0</v>
      </c>
      <c r="AB23" s="44"/>
      <c r="AC23" s="172">
        <v>1612</v>
      </c>
      <c r="AD23" s="172">
        <v>948</v>
      </c>
      <c r="AE23" s="34" t="s">
        <v>129</v>
      </c>
      <c r="AF23" s="34" t="s">
        <v>130</v>
      </c>
      <c r="AG23" s="21" t="s">
        <v>80</v>
      </c>
      <c r="AH23" s="21" t="s">
        <v>81</v>
      </c>
      <c r="AI23" s="58" t="s">
        <v>80</v>
      </c>
      <c r="AJ23" s="21" t="s">
        <v>81</v>
      </c>
      <c r="AK23" s="21" t="s">
        <v>82</v>
      </c>
      <c r="AL23" s="21" t="s">
        <v>55</v>
      </c>
      <c r="AM23" s="66" t="s">
        <v>131</v>
      </c>
      <c r="AN23" s="66" t="s">
        <v>56</v>
      </c>
      <c r="AO23" s="70" t="s">
        <v>1112</v>
      </c>
      <c r="AP23" s="73"/>
      <c r="AQ23" s="70" t="str">
        <f t="shared" ref="AQ23:AQ97" si="7">AI23</f>
        <v>农业农村局</v>
      </c>
    </row>
    <row r="24" s="4" customFormat="1" ht="306" customHeight="1" spans="1:43">
      <c r="A24" s="20">
        <v>15</v>
      </c>
      <c r="B24" s="20" t="s">
        <v>132</v>
      </c>
      <c r="C24" s="20">
        <v>2022</v>
      </c>
      <c r="D24" s="22" t="s">
        <v>125</v>
      </c>
      <c r="E24" s="22" t="s">
        <v>133</v>
      </c>
      <c r="F24" s="22" t="s">
        <v>45</v>
      </c>
      <c r="G24" s="22" t="s">
        <v>1072</v>
      </c>
      <c r="H24" s="22" t="s">
        <v>134</v>
      </c>
      <c r="I24" s="34" t="s">
        <v>1113</v>
      </c>
      <c r="J24" s="22">
        <v>1</v>
      </c>
      <c r="K24" s="22"/>
      <c r="L24" s="22"/>
      <c r="M24" s="22"/>
      <c r="N24" s="22"/>
      <c r="O24" s="22"/>
      <c r="P24" s="22"/>
      <c r="Q24" s="22"/>
      <c r="R24" s="22">
        <v>9163</v>
      </c>
      <c r="S24" s="34" t="s">
        <v>80</v>
      </c>
      <c r="T24" s="34" t="s">
        <v>81</v>
      </c>
      <c r="U24" s="44">
        <v>418</v>
      </c>
      <c r="V24" s="44">
        <v>418</v>
      </c>
      <c r="W24" s="44">
        <v>0</v>
      </c>
      <c r="X24" s="44">
        <v>0</v>
      </c>
      <c r="Y24" s="44">
        <v>0</v>
      </c>
      <c r="Z24" s="44">
        <v>0</v>
      </c>
      <c r="AA24" s="44">
        <v>0</v>
      </c>
      <c r="AB24" s="44"/>
      <c r="AC24" s="172">
        <v>2618</v>
      </c>
      <c r="AD24" s="172">
        <v>1845</v>
      </c>
      <c r="AE24" s="34" t="s">
        <v>136</v>
      </c>
      <c r="AF24" s="34" t="s">
        <v>137</v>
      </c>
      <c r="AG24" s="21" t="s">
        <v>80</v>
      </c>
      <c r="AH24" s="21" t="s">
        <v>81</v>
      </c>
      <c r="AI24" s="58" t="s">
        <v>80</v>
      </c>
      <c r="AJ24" s="21" t="s">
        <v>81</v>
      </c>
      <c r="AK24" s="21" t="s">
        <v>82</v>
      </c>
      <c r="AL24" s="21" t="s">
        <v>55</v>
      </c>
      <c r="AM24" s="66" t="s">
        <v>131</v>
      </c>
      <c r="AN24" s="66" t="s">
        <v>56</v>
      </c>
      <c r="AO24" s="70" t="s">
        <v>1112</v>
      </c>
      <c r="AP24" s="73"/>
      <c r="AQ24" s="70" t="str">
        <f t="shared" si="7"/>
        <v>农业农村局</v>
      </c>
    </row>
    <row r="25" s="4" customFormat="1" ht="206" customHeight="1" spans="1:43">
      <c r="A25" s="20">
        <v>16</v>
      </c>
      <c r="B25" s="20" t="s">
        <v>138</v>
      </c>
      <c r="C25" s="20">
        <v>2022</v>
      </c>
      <c r="D25" s="20" t="s">
        <v>125</v>
      </c>
      <c r="E25" s="21" t="s">
        <v>139</v>
      </c>
      <c r="F25" s="22" t="s">
        <v>45</v>
      </c>
      <c r="G25" s="22" t="s">
        <v>1208</v>
      </c>
      <c r="H25" s="25" t="s">
        <v>140</v>
      </c>
      <c r="I25" s="36" t="s">
        <v>141</v>
      </c>
      <c r="J25" s="22">
        <v>1</v>
      </c>
      <c r="K25" s="24"/>
      <c r="L25" s="24"/>
      <c r="M25" s="24"/>
      <c r="N25" s="24"/>
      <c r="O25" s="24"/>
      <c r="P25" s="24"/>
      <c r="Q25" s="24"/>
      <c r="R25" s="22">
        <v>1953</v>
      </c>
      <c r="S25" s="34" t="s">
        <v>80</v>
      </c>
      <c r="T25" s="34" t="s">
        <v>81</v>
      </c>
      <c r="U25" s="44">
        <v>211</v>
      </c>
      <c r="V25" s="44">
        <v>211</v>
      </c>
      <c r="W25" s="44">
        <v>0</v>
      </c>
      <c r="X25" s="44">
        <v>0</v>
      </c>
      <c r="Y25" s="44">
        <v>0</v>
      </c>
      <c r="Z25" s="44">
        <v>0</v>
      </c>
      <c r="AA25" s="44">
        <v>0</v>
      </c>
      <c r="AB25" s="44"/>
      <c r="AC25" s="172">
        <v>558</v>
      </c>
      <c r="AD25" s="172">
        <v>230</v>
      </c>
      <c r="AE25" s="33" t="s">
        <v>142</v>
      </c>
      <c r="AF25" s="33" t="s">
        <v>143</v>
      </c>
      <c r="AG25" s="21" t="s">
        <v>80</v>
      </c>
      <c r="AH25" s="21" t="s">
        <v>81</v>
      </c>
      <c r="AI25" s="58" t="s">
        <v>80</v>
      </c>
      <c r="AJ25" s="21" t="s">
        <v>81</v>
      </c>
      <c r="AK25" s="21" t="s">
        <v>82</v>
      </c>
      <c r="AL25" s="21" t="s">
        <v>55</v>
      </c>
      <c r="AM25" s="66" t="s">
        <v>144</v>
      </c>
      <c r="AN25" s="66" t="s">
        <v>56</v>
      </c>
      <c r="AO25" s="70" t="s">
        <v>1112</v>
      </c>
      <c r="AP25" s="73"/>
      <c r="AQ25" s="70" t="str">
        <f t="shared" si="7"/>
        <v>农业农村局</v>
      </c>
    </row>
    <row r="26" s="1" customFormat="1" ht="36" customHeight="1" spans="1:43">
      <c r="A26" s="20">
        <v>17</v>
      </c>
      <c r="B26" s="20" t="s">
        <v>145</v>
      </c>
      <c r="C26" s="20">
        <v>2022</v>
      </c>
      <c r="D26" s="21" t="s">
        <v>125</v>
      </c>
      <c r="E26" s="21" t="s">
        <v>146</v>
      </c>
      <c r="F26" s="21" t="s">
        <v>45</v>
      </c>
      <c r="G26" s="22" t="s">
        <v>1671</v>
      </c>
      <c r="H26" s="21" t="s">
        <v>147</v>
      </c>
      <c r="I26" s="33" t="s">
        <v>148</v>
      </c>
      <c r="J26" s="22">
        <v>1</v>
      </c>
      <c r="K26" s="21"/>
      <c r="L26" s="21"/>
      <c r="M26" s="21"/>
      <c r="N26" s="21"/>
      <c r="O26" s="21"/>
      <c r="P26" s="21"/>
      <c r="Q26" s="21"/>
      <c r="R26" s="22">
        <v>105</v>
      </c>
      <c r="S26" s="34" t="s">
        <v>86</v>
      </c>
      <c r="T26" s="34" t="s">
        <v>90</v>
      </c>
      <c r="U26" s="44">
        <v>2.4</v>
      </c>
      <c r="V26" s="44">
        <v>2.4</v>
      </c>
      <c r="W26" s="44">
        <v>0</v>
      </c>
      <c r="X26" s="44">
        <v>0</v>
      </c>
      <c r="Y26" s="44">
        <v>0</v>
      </c>
      <c r="Z26" s="44">
        <v>0</v>
      </c>
      <c r="AA26" s="44">
        <v>0</v>
      </c>
      <c r="AB26" s="44"/>
      <c r="AC26" s="50">
        <v>30</v>
      </c>
      <c r="AD26" s="50">
        <v>5</v>
      </c>
      <c r="AE26" s="33" t="s">
        <v>149</v>
      </c>
      <c r="AF26" s="33" t="s">
        <v>150</v>
      </c>
      <c r="AG26" s="21" t="s">
        <v>86</v>
      </c>
      <c r="AH26" s="21" t="s">
        <v>90</v>
      </c>
      <c r="AI26" s="58" t="s">
        <v>80</v>
      </c>
      <c r="AJ26" s="21" t="s">
        <v>81</v>
      </c>
      <c r="AK26" s="21" t="s">
        <v>82</v>
      </c>
      <c r="AL26" s="21" t="s">
        <v>55</v>
      </c>
      <c r="AM26" s="21" t="s">
        <v>80</v>
      </c>
      <c r="AN26" s="21" t="s">
        <v>56</v>
      </c>
      <c r="AO26" s="70"/>
      <c r="AP26" s="69"/>
      <c r="AQ26" s="70" t="str">
        <f t="shared" si="7"/>
        <v>农业农村局</v>
      </c>
    </row>
    <row r="27" s="1" customFormat="1" ht="33.75" spans="1:43">
      <c r="A27" s="20">
        <v>18</v>
      </c>
      <c r="B27" s="20" t="s">
        <v>151</v>
      </c>
      <c r="C27" s="20">
        <v>2022</v>
      </c>
      <c r="D27" s="21" t="s">
        <v>125</v>
      </c>
      <c r="E27" s="21" t="s">
        <v>152</v>
      </c>
      <c r="F27" s="21" t="s">
        <v>45</v>
      </c>
      <c r="G27" s="22" t="s">
        <v>1671</v>
      </c>
      <c r="H27" s="21" t="s">
        <v>66</v>
      </c>
      <c r="I27" s="33" t="s">
        <v>153</v>
      </c>
      <c r="J27" s="22">
        <v>1</v>
      </c>
      <c r="K27" s="21"/>
      <c r="L27" s="21"/>
      <c r="M27" s="21"/>
      <c r="N27" s="21"/>
      <c r="O27" s="21"/>
      <c r="P27" s="21"/>
      <c r="Q27" s="21"/>
      <c r="R27" s="22">
        <v>3742</v>
      </c>
      <c r="S27" s="34" t="s">
        <v>70</v>
      </c>
      <c r="T27" s="34" t="s">
        <v>71</v>
      </c>
      <c r="U27" s="44">
        <v>20</v>
      </c>
      <c r="V27" s="44">
        <v>20</v>
      </c>
      <c r="W27" s="44">
        <v>0</v>
      </c>
      <c r="X27" s="44">
        <v>0</v>
      </c>
      <c r="Y27" s="44">
        <v>0</v>
      </c>
      <c r="Z27" s="44">
        <v>0</v>
      </c>
      <c r="AA27" s="44">
        <v>0</v>
      </c>
      <c r="AB27" s="44"/>
      <c r="AC27" s="50">
        <v>1069</v>
      </c>
      <c r="AD27" s="50">
        <v>353</v>
      </c>
      <c r="AE27" s="33" t="s">
        <v>154</v>
      </c>
      <c r="AF27" s="33" t="s">
        <v>155</v>
      </c>
      <c r="AG27" s="21" t="s">
        <v>70</v>
      </c>
      <c r="AH27" s="21" t="s">
        <v>71</v>
      </c>
      <c r="AI27" s="58" t="s">
        <v>80</v>
      </c>
      <c r="AJ27" s="21" t="s">
        <v>81</v>
      </c>
      <c r="AK27" s="21" t="s">
        <v>82</v>
      </c>
      <c r="AL27" s="21" t="s">
        <v>55</v>
      </c>
      <c r="AM27" s="21" t="s">
        <v>80</v>
      </c>
      <c r="AN27" s="21" t="s">
        <v>56</v>
      </c>
      <c r="AO27" s="21" t="s">
        <v>96</v>
      </c>
      <c r="AP27" s="69"/>
      <c r="AQ27" s="70" t="str">
        <f t="shared" si="7"/>
        <v>农业农村局</v>
      </c>
    </row>
    <row r="28" s="1" customFormat="1" ht="123.75" spans="1:43">
      <c r="A28" s="20">
        <v>19</v>
      </c>
      <c r="B28" s="20" t="s">
        <v>156</v>
      </c>
      <c r="C28" s="20">
        <v>2022</v>
      </c>
      <c r="D28" s="21" t="s">
        <v>125</v>
      </c>
      <c r="E28" s="21" t="s">
        <v>1649</v>
      </c>
      <c r="F28" s="21" t="s">
        <v>45</v>
      </c>
      <c r="G28" s="22" t="s">
        <v>1668</v>
      </c>
      <c r="H28" s="21" t="s">
        <v>158</v>
      </c>
      <c r="I28" s="33" t="s">
        <v>159</v>
      </c>
      <c r="J28" s="22">
        <v>1</v>
      </c>
      <c r="K28" s="21"/>
      <c r="L28" s="21"/>
      <c r="M28" s="21"/>
      <c r="N28" s="21"/>
      <c r="O28" s="21"/>
      <c r="P28" s="21"/>
      <c r="Q28" s="21"/>
      <c r="R28" s="22">
        <v>1768</v>
      </c>
      <c r="S28" s="34" t="s">
        <v>115</v>
      </c>
      <c r="T28" s="34" t="s">
        <v>1077</v>
      </c>
      <c r="U28" s="44">
        <v>480</v>
      </c>
      <c r="V28" s="44">
        <v>480</v>
      </c>
      <c r="W28" s="44">
        <v>0</v>
      </c>
      <c r="X28" s="44">
        <v>0</v>
      </c>
      <c r="Y28" s="44">
        <v>0</v>
      </c>
      <c r="Z28" s="44">
        <v>0</v>
      </c>
      <c r="AA28" s="44">
        <v>0</v>
      </c>
      <c r="AB28" s="44"/>
      <c r="AC28" s="50">
        <v>505</v>
      </c>
      <c r="AD28" s="50">
        <v>148</v>
      </c>
      <c r="AE28" s="33" t="s">
        <v>160</v>
      </c>
      <c r="AF28" s="51" t="s">
        <v>161</v>
      </c>
      <c r="AG28" s="21" t="s">
        <v>115</v>
      </c>
      <c r="AH28" s="21" t="s">
        <v>1077</v>
      </c>
      <c r="AI28" s="58" t="s">
        <v>80</v>
      </c>
      <c r="AJ28" s="21" t="s">
        <v>81</v>
      </c>
      <c r="AK28" s="21" t="s">
        <v>82</v>
      </c>
      <c r="AL28" s="21" t="s">
        <v>55</v>
      </c>
      <c r="AM28" s="59" t="s">
        <v>63</v>
      </c>
      <c r="AN28" s="21" t="s">
        <v>56</v>
      </c>
      <c r="AO28" s="68" t="s">
        <v>1078</v>
      </c>
      <c r="AP28" s="69"/>
      <c r="AQ28" s="70" t="str">
        <f t="shared" si="7"/>
        <v>农业农村局</v>
      </c>
    </row>
    <row r="29" s="1" customFormat="1" ht="78.75" spans="1:43">
      <c r="A29" s="20">
        <v>20</v>
      </c>
      <c r="B29" s="20" t="s">
        <v>162</v>
      </c>
      <c r="C29" s="20">
        <v>2022</v>
      </c>
      <c r="D29" s="21" t="s">
        <v>125</v>
      </c>
      <c r="E29" s="21" t="s">
        <v>1614</v>
      </c>
      <c r="F29" s="21" t="s">
        <v>45</v>
      </c>
      <c r="G29" s="22" t="s">
        <v>1668</v>
      </c>
      <c r="H29" s="21" t="s">
        <v>164</v>
      </c>
      <c r="I29" s="33" t="s">
        <v>1650</v>
      </c>
      <c r="J29" s="22">
        <v>1</v>
      </c>
      <c r="K29" s="21"/>
      <c r="L29" s="21"/>
      <c r="M29" s="21"/>
      <c r="N29" s="21"/>
      <c r="O29" s="21"/>
      <c r="P29" s="21"/>
      <c r="Q29" s="21"/>
      <c r="R29" s="22">
        <v>3371</v>
      </c>
      <c r="S29" s="34" t="s">
        <v>168</v>
      </c>
      <c r="T29" s="34" t="s">
        <v>1672</v>
      </c>
      <c r="U29" s="44">
        <v>250</v>
      </c>
      <c r="V29" s="44">
        <v>250</v>
      </c>
      <c r="W29" s="44">
        <v>0</v>
      </c>
      <c r="X29" s="44">
        <v>0</v>
      </c>
      <c r="Y29" s="44">
        <v>0</v>
      </c>
      <c r="Z29" s="44">
        <v>0</v>
      </c>
      <c r="AA29" s="44">
        <v>0</v>
      </c>
      <c r="AB29" s="44"/>
      <c r="AC29" s="50">
        <v>963</v>
      </c>
      <c r="AD29" s="50">
        <v>290</v>
      </c>
      <c r="AE29" s="33" t="s">
        <v>166</v>
      </c>
      <c r="AF29" s="33" t="s">
        <v>167</v>
      </c>
      <c r="AG29" s="21" t="s">
        <v>168</v>
      </c>
      <c r="AH29" s="21" t="s">
        <v>1269</v>
      </c>
      <c r="AI29" s="58" t="s">
        <v>80</v>
      </c>
      <c r="AJ29" s="21" t="s">
        <v>81</v>
      </c>
      <c r="AK29" s="21" t="s">
        <v>82</v>
      </c>
      <c r="AL29" s="21" t="s">
        <v>55</v>
      </c>
      <c r="AM29" s="21" t="s">
        <v>170</v>
      </c>
      <c r="AN29" s="21" t="s">
        <v>56</v>
      </c>
      <c r="AO29" s="68" t="s">
        <v>1078</v>
      </c>
      <c r="AP29" s="69"/>
      <c r="AQ29" s="70" t="str">
        <f t="shared" si="7"/>
        <v>农业农村局</v>
      </c>
    </row>
    <row r="30" s="1" customFormat="1" ht="101.25" spans="1:43">
      <c r="A30" s="20">
        <v>21</v>
      </c>
      <c r="B30" s="20" t="s">
        <v>171</v>
      </c>
      <c r="C30" s="20">
        <v>2022</v>
      </c>
      <c r="D30" s="21" t="s">
        <v>125</v>
      </c>
      <c r="E30" s="21" t="s">
        <v>172</v>
      </c>
      <c r="F30" s="21" t="s">
        <v>45</v>
      </c>
      <c r="G30" s="22" t="s">
        <v>1668</v>
      </c>
      <c r="H30" s="21" t="s">
        <v>173</v>
      </c>
      <c r="I30" s="33" t="s">
        <v>1651</v>
      </c>
      <c r="J30" s="22">
        <v>1</v>
      </c>
      <c r="K30" s="21"/>
      <c r="L30" s="21"/>
      <c r="M30" s="21"/>
      <c r="N30" s="21"/>
      <c r="O30" s="21"/>
      <c r="P30" s="21"/>
      <c r="Q30" s="21"/>
      <c r="R30" s="22">
        <v>1750</v>
      </c>
      <c r="S30" s="34" t="s">
        <v>177</v>
      </c>
      <c r="T30" s="34" t="s">
        <v>178</v>
      </c>
      <c r="U30" s="44">
        <v>250</v>
      </c>
      <c r="V30" s="44">
        <v>250</v>
      </c>
      <c r="W30" s="44">
        <v>0</v>
      </c>
      <c r="X30" s="44">
        <v>0</v>
      </c>
      <c r="Y30" s="44">
        <v>0</v>
      </c>
      <c r="Z30" s="44">
        <v>0</v>
      </c>
      <c r="AA30" s="44">
        <v>0</v>
      </c>
      <c r="AB30" s="44"/>
      <c r="AC30" s="50">
        <v>500</v>
      </c>
      <c r="AD30" s="50">
        <v>300</v>
      </c>
      <c r="AE30" s="33" t="s">
        <v>175</v>
      </c>
      <c r="AF30" s="33" t="s">
        <v>1119</v>
      </c>
      <c r="AG30" s="21" t="s">
        <v>177</v>
      </c>
      <c r="AH30" s="21" t="s">
        <v>178</v>
      </c>
      <c r="AI30" s="58" t="s">
        <v>80</v>
      </c>
      <c r="AJ30" s="21" t="s">
        <v>81</v>
      </c>
      <c r="AK30" s="21" t="s">
        <v>82</v>
      </c>
      <c r="AL30" s="21" t="s">
        <v>55</v>
      </c>
      <c r="AM30" s="21" t="s">
        <v>179</v>
      </c>
      <c r="AN30" s="21" t="s">
        <v>56</v>
      </c>
      <c r="AO30" s="68" t="s">
        <v>1078</v>
      </c>
      <c r="AP30" s="69"/>
      <c r="AQ30" s="70" t="str">
        <f t="shared" si="7"/>
        <v>农业农村局</v>
      </c>
    </row>
    <row r="31" s="1" customFormat="1" ht="315" spans="1:43">
      <c r="A31" s="20">
        <v>22</v>
      </c>
      <c r="B31" s="20" t="s">
        <v>180</v>
      </c>
      <c r="C31" s="20">
        <v>2022</v>
      </c>
      <c r="D31" s="21" t="s">
        <v>125</v>
      </c>
      <c r="E31" s="21" t="s">
        <v>181</v>
      </c>
      <c r="F31" s="22" t="s">
        <v>45</v>
      </c>
      <c r="G31" s="22" t="s">
        <v>1668</v>
      </c>
      <c r="H31" s="21" t="s">
        <v>182</v>
      </c>
      <c r="I31" s="33" t="s">
        <v>183</v>
      </c>
      <c r="J31" s="22">
        <v>1</v>
      </c>
      <c r="K31" s="21"/>
      <c r="L31" s="21"/>
      <c r="M31" s="21"/>
      <c r="N31" s="21"/>
      <c r="O31" s="21"/>
      <c r="P31" s="21"/>
      <c r="Q31" s="21"/>
      <c r="R31" s="22">
        <v>3584</v>
      </c>
      <c r="S31" s="34" t="s">
        <v>78</v>
      </c>
      <c r="T31" s="34" t="s">
        <v>1076</v>
      </c>
      <c r="U31" s="44">
        <v>570</v>
      </c>
      <c r="V31" s="44">
        <v>570</v>
      </c>
      <c r="W31" s="44">
        <v>0</v>
      </c>
      <c r="X31" s="44">
        <v>0</v>
      </c>
      <c r="Y31" s="44">
        <v>0</v>
      </c>
      <c r="Z31" s="44">
        <v>0</v>
      </c>
      <c r="AA31" s="44">
        <v>0</v>
      </c>
      <c r="AB31" s="44"/>
      <c r="AC31" s="50">
        <v>1024</v>
      </c>
      <c r="AD31" s="50">
        <v>369</v>
      </c>
      <c r="AE31" s="33" t="s">
        <v>184</v>
      </c>
      <c r="AF31" s="33" t="s">
        <v>185</v>
      </c>
      <c r="AG31" s="21" t="s">
        <v>78</v>
      </c>
      <c r="AH31" s="21" t="s">
        <v>1076</v>
      </c>
      <c r="AI31" s="58" t="s">
        <v>80</v>
      </c>
      <c r="AJ31" s="21" t="s">
        <v>81</v>
      </c>
      <c r="AK31" s="21" t="s">
        <v>82</v>
      </c>
      <c r="AL31" s="21" t="s">
        <v>55</v>
      </c>
      <c r="AM31" s="21" t="s">
        <v>187</v>
      </c>
      <c r="AN31" s="21" t="s">
        <v>56</v>
      </c>
      <c r="AO31" s="68" t="s">
        <v>1078</v>
      </c>
      <c r="AP31" s="69"/>
      <c r="AQ31" s="70" t="str">
        <f t="shared" si="7"/>
        <v>农业农村局</v>
      </c>
    </row>
    <row r="32" s="1" customFormat="1" ht="258.75" spans="1:43">
      <c r="A32" s="20">
        <v>23</v>
      </c>
      <c r="B32" s="20" t="s">
        <v>188</v>
      </c>
      <c r="C32" s="20">
        <v>2022</v>
      </c>
      <c r="D32" s="21" t="s">
        <v>125</v>
      </c>
      <c r="E32" s="21" t="s">
        <v>189</v>
      </c>
      <c r="F32" s="21" t="s">
        <v>45</v>
      </c>
      <c r="G32" s="22" t="s">
        <v>1668</v>
      </c>
      <c r="H32" s="21" t="s">
        <v>190</v>
      </c>
      <c r="I32" s="33" t="s">
        <v>191</v>
      </c>
      <c r="J32" s="22">
        <v>1</v>
      </c>
      <c r="K32" s="21"/>
      <c r="L32" s="21"/>
      <c r="M32" s="21"/>
      <c r="N32" s="21"/>
      <c r="O32" s="21"/>
      <c r="P32" s="21"/>
      <c r="Q32" s="21"/>
      <c r="R32" s="22">
        <v>3742</v>
      </c>
      <c r="S32" s="34" t="s">
        <v>70</v>
      </c>
      <c r="T32" s="34" t="s">
        <v>71</v>
      </c>
      <c r="U32" s="44">
        <v>650</v>
      </c>
      <c r="V32" s="44">
        <v>650</v>
      </c>
      <c r="W32" s="44">
        <v>0</v>
      </c>
      <c r="X32" s="44">
        <v>0</v>
      </c>
      <c r="Y32" s="44">
        <v>0</v>
      </c>
      <c r="Z32" s="44">
        <v>0</v>
      </c>
      <c r="AA32" s="44">
        <v>0</v>
      </c>
      <c r="AB32" s="44"/>
      <c r="AC32" s="50">
        <v>1069</v>
      </c>
      <c r="AD32" s="50">
        <v>353</v>
      </c>
      <c r="AE32" s="33" t="s">
        <v>192</v>
      </c>
      <c r="AF32" s="33" t="s">
        <v>193</v>
      </c>
      <c r="AG32" s="21" t="s">
        <v>70</v>
      </c>
      <c r="AH32" s="21" t="s">
        <v>71</v>
      </c>
      <c r="AI32" s="58" t="s">
        <v>80</v>
      </c>
      <c r="AJ32" s="21" t="s">
        <v>81</v>
      </c>
      <c r="AK32" s="21" t="s">
        <v>82</v>
      </c>
      <c r="AL32" s="21" t="s">
        <v>55</v>
      </c>
      <c r="AM32" s="59" t="s">
        <v>63</v>
      </c>
      <c r="AN32" s="21" t="s">
        <v>56</v>
      </c>
      <c r="AO32" s="21" t="s">
        <v>96</v>
      </c>
      <c r="AP32" s="69"/>
      <c r="AQ32" s="70" t="str">
        <f t="shared" si="7"/>
        <v>农业农村局</v>
      </c>
    </row>
    <row r="33" s="1" customFormat="1" ht="101.25" spans="1:43">
      <c r="A33" s="20">
        <v>24</v>
      </c>
      <c r="B33" s="20" t="s">
        <v>194</v>
      </c>
      <c r="C33" s="20">
        <v>2022</v>
      </c>
      <c r="D33" s="21" t="s">
        <v>125</v>
      </c>
      <c r="E33" s="21" t="s">
        <v>1122</v>
      </c>
      <c r="F33" s="21" t="s">
        <v>45</v>
      </c>
      <c r="G33" s="22" t="s">
        <v>1668</v>
      </c>
      <c r="H33" s="21" t="s">
        <v>196</v>
      </c>
      <c r="I33" s="33" t="s">
        <v>1652</v>
      </c>
      <c r="J33" s="22">
        <v>1</v>
      </c>
      <c r="K33" s="21"/>
      <c r="L33" s="21"/>
      <c r="M33" s="21"/>
      <c r="N33" s="21"/>
      <c r="O33" s="21"/>
      <c r="P33" s="21"/>
      <c r="Q33" s="21"/>
      <c r="R33" s="22">
        <v>557</v>
      </c>
      <c r="S33" s="34" t="s">
        <v>200</v>
      </c>
      <c r="T33" s="34" t="s">
        <v>201</v>
      </c>
      <c r="U33" s="44">
        <v>850</v>
      </c>
      <c r="V33" s="44">
        <v>850</v>
      </c>
      <c r="W33" s="44">
        <v>0</v>
      </c>
      <c r="X33" s="44">
        <v>0</v>
      </c>
      <c r="Y33" s="44">
        <v>0</v>
      </c>
      <c r="Z33" s="44">
        <v>0</v>
      </c>
      <c r="AA33" s="44">
        <v>0</v>
      </c>
      <c r="AB33" s="44"/>
      <c r="AC33" s="50">
        <v>159</v>
      </c>
      <c r="AD33" s="50">
        <v>72</v>
      </c>
      <c r="AE33" s="33" t="s">
        <v>198</v>
      </c>
      <c r="AF33" s="33" t="s">
        <v>199</v>
      </c>
      <c r="AG33" s="21" t="s">
        <v>200</v>
      </c>
      <c r="AH33" s="21" t="s">
        <v>201</v>
      </c>
      <c r="AI33" s="58" t="s">
        <v>80</v>
      </c>
      <c r="AJ33" s="21" t="s">
        <v>81</v>
      </c>
      <c r="AK33" s="21" t="s">
        <v>82</v>
      </c>
      <c r="AL33" s="21" t="s">
        <v>55</v>
      </c>
      <c r="AM33" s="21" t="s">
        <v>202</v>
      </c>
      <c r="AN33" s="21" t="s">
        <v>203</v>
      </c>
      <c r="AO33" s="68" t="s">
        <v>1078</v>
      </c>
      <c r="AP33" s="69"/>
      <c r="AQ33" s="70" t="str">
        <f t="shared" si="7"/>
        <v>农业农村局</v>
      </c>
    </row>
    <row r="34" s="1" customFormat="1" ht="33.75" spans="1:43">
      <c r="A34" s="20">
        <v>25</v>
      </c>
      <c r="B34" s="20" t="s">
        <v>204</v>
      </c>
      <c r="C34" s="20">
        <v>2022</v>
      </c>
      <c r="D34" s="21" t="s">
        <v>125</v>
      </c>
      <c r="E34" s="21" t="s">
        <v>205</v>
      </c>
      <c r="F34" s="22" t="s">
        <v>45</v>
      </c>
      <c r="G34" s="22" t="s">
        <v>1528</v>
      </c>
      <c r="H34" s="25" t="s">
        <v>66</v>
      </c>
      <c r="I34" s="36" t="s">
        <v>206</v>
      </c>
      <c r="J34" s="22">
        <v>1</v>
      </c>
      <c r="K34" s="24"/>
      <c r="L34" s="24"/>
      <c r="M34" s="24"/>
      <c r="N34" s="24"/>
      <c r="O34" s="24"/>
      <c r="P34" s="24"/>
      <c r="Q34" s="24"/>
      <c r="R34" s="22">
        <v>175</v>
      </c>
      <c r="S34" s="34" t="s">
        <v>70</v>
      </c>
      <c r="T34" s="34" t="s">
        <v>71</v>
      </c>
      <c r="U34" s="44">
        <v>60</v>
      </c>
      <c r="V34" s="44">
        <v>60</v>
      </c>
      <c r="W34" s="44">
        <v>0</v>
      </c>
      <c r="X34" s="44">
        <v>0</v>
      </c>
      <c r="Y34" s="44">
        <v>0</v>
      </c>
      <c r="Z34" s="44">
        <v>0</v>
      </c>
      <c r="AA34" s="44">
        <v>0</v>
      </c>
      <c r="AB34" s="44"/>
      <c r="AC34" s="50">
        <v>50</v>
      </c>
      <c r="AD34" s="50">
        <v>30</v>
      </c>
      <c r="AE34" s="33" t="s">
        <v>207</v>
      </c>
      <c r="AF34" s="33" t="s">
        <v>208</v>
      </c>
      <c r="AG34" s="21" t="s">
        <v>70</v>
      </c>
      <c r="AH34" s="21" t="s">
        <v>71</v>
      </c>
      <c r="AI34" s="58" t="s">
        <v>80</v>
      </c>
      <c r="AJ34" s="21" t="s">
        <v>81</v>
      </c>
      <c r="AK34" s="21" t="s">
        <v>82</v>
      </c>
      <c r="AL34" s="21" t="s">
        <v>55</v>
      </c>
      <c r="AM34" s="21" t="s">
        <v>144</v>
      </c>
      <c r="AN34" s="21" t="s">
        <v>56</v>
      </c>
      <c r="AO34" s="70"/>
      <c r="AP34" s="69"/>
      <c r="AQ34" s="70" t="str">
        <f t="shared" si="7"/>
        <v>农业农村局</v>
      </c>
    </row>
    <row r="35" s="1" customFormat="1" ht="67.5" spans="1:43">
      <c r="A35" s="20">
        <v>26</v>
      </c>
      <c r="B35" s="20" t="s">
        <v>209</v>
      </c>
      <c r="C35" s="20">
        <v>2022</v>
      </c>
      <c r="D35" s="21" t="s">
        <v>125</v>
      </c>
      <c r="E35" s="21" t="s">
        <v>210</v>
      </c>
      <c r="F35" s="21" t="s">
        <v>45</v>
      </c>
      <c r="G35" s="22" t="s">
        <v>1528</v>
      </c>
      <c r="H35" s="21" t="s">
        <v>211</v>
      </c>
      <c r="I35" s="33" t="s">
        <v>1027</v>
      </c>
      <c r="J35" s="22">
        <v>1</v>
      </c>
      <c r="K35" s="21"/>
      <c r="L35" s="21"/>
      <c r="M35" s="21"/>
      <c r="N35" s="21"/>
      <c r="O35" s="21"/>
      <c r="P35" s="21"/>
      <c r="Q35" s="21"/>
      <c r="R35" s="22">
        <v>193</v>
      </c>
      <c r="S35" s="34" t="s">
        <v>168</v>
      </c>
      <c r="T35" s="34" t="s">
        <v>1672</v>
      </c>
      <c r="U35" s="44">
        <v>33</v>
      </c>
      <c r="V35" s="44">
        <v>33</v>
      </c>
      <c r="W35" s="44">
        <v>0</v>
      </c>
      <c r="X35" s="44">
        <v>0</v>
      </c>
      <c r="Y35" s="44">
        <v>0</v>
      </c>
      <c r="Z35" s="44">
        <v>0</v>
      </c>
      <c r="AA35" s="44">
        <v>0</v>
      </c>
      <c r="AB35" s="44"/>
      <c r="AC35" s="50">
        <v>55</v>
      </c>
      <c r="AD35" s="50">
        <v>37</v>
      </c>
      <c r="AE35" s="33" t="s">
        <v>213</v>
      </c>
      <c r="AF35" s="33" t="s">
        <v>214</v>
      </c>
      <c r="AG35" s="21" t="s">
        <v>168</v>
      </c>
      <c r="AH35" s="21" t="s">
        <v>1269</v>
      </c>
      <c r="AI35" s="58" t="s">
        <v>80</v>
      </c>
      <c r="AJ35" s="21" t="s">
        <v>81</v>
      </c>
      <c r="AK35" s="21" t="s">
        <v>82</v>
      </c>
      <c r="AL35" s="21" t="s">
        <v>55</v>
      </c>
      <c r="AM35" s="21" t="s">
        <v>215</v>
      </c>
      <c r="AN35" s="21" t="s">
        <v>56</v>
      </c>
      <c r="AO35" s="70"/>
      <c r="AP35" s="69"/>
      <c r="AQ35" s="70" t="str">
        <f t="shared" si="7"/>
        <v>农业农村局</v>
      </c>
    </row>
    <row r="36" s="1" customFormat="1" ht="45" spans="1:43">
      <c r="A36" s="20">
        <v>27</v>
      </c>
      <c r="B36" s="20" t="s">
        <v>216</v>
      </c>
      <c r="C36" s="20">
        <v>2022</v>
      </c>
      <c r="D36" s="21" t="s">
        <v>125</v>
      </c>
      <c r="E36" s="21" t="s">
        <v>217</v>
      </c>
      <c r="F36" s="21" t="s">
        <v>45</v>
      </c>
      <c r="G36" s="22" t="s">
        <v>1543</v>
      </c>
      <c r="H36" s="21" t="s">
        <v>218</v>
      </c>
      <c r="I36" s="33" t="s">
        <v>219</v>
      </c>
      <c r="J36" s="22">
        <v>1</v>
      </c>
      <c r="K36" s="21"/>
      <c r="L36" s="21"/>
      <c r="M36" s="21"/>
      <c r="N36" s="21"/>
      <c r="O36" s="21"/>
      <c r="P36" s="21"/>
      <c r="Q36" s="21"/>
      <c r="R36" s="22">
        <v>3584</v>
      </c>
      <c r="S36" s="34" t="s">
        <v>78</v>
      </c>
      <c r="T36" s="34" t="s">
        <v>1076</v>
      </c>
      <c r="U36" s="44">
        <v>40</v>
      </c>
      <c r="V36" s="44">
        <v>40</v>
      </c>
      <c r="W36" s="44">
        <v>0</v>
      </c>
      <c r="X36" s="44">
        <v>0</v>
      </c>
      <c r="Y36" s="44">
        <v>0</v>
      </c>
      <c r="Z36" s="44">
        <v>0</v>
      </c>
      <c r="AA36" s="44">
        <v>0</v>
      </c>
      <c r="AB36" s="44"/>
      <c r="AC36" s="50">
        <v>1024</v>
      </c>
      <c r="AD36" s="50">
        <v>369</v>
      </c>
      <c r="AE36" s="33" t="s">
        <v>220</v>
      </c>
      <c r="AF36" s="33" t="s">
        <v>221</v>
      </c>
      <c r="AG36" s="21" t="s">
        <v>78</v>
      </c>
      <c r="AH36" s="21" t="s">
        <v>1076</v>
      </c>
      <c r="AI36" s="58" t="s">
        <v>80</v>
      </c>
      <c r="AJ36" s="21" t="s">
        <v>81</v>
      </c>
      <c r="AK36" s="21" t="s">
        <v>82</v>
      </c>
      <c r="AL36" s="21" t="s">
        <v>55</v>
      </c>
      <c r="AM36" s="21" t="s">
        <v>108</v>
      </c>
      <c r="AN36" s="21" t="s">
        <v>56</v>
      </c>
      <c r="AO36" s="70"/>
      <c r="AP36" s="69"/>
      <c r="AQ36" s="70" t="str">
        <f t="shared" si="7"/>
        <v>农业农村局</v>
      </c>
    </row>
    <row r="37" s="1" customFormat="1" ht="90" spans="1:43">
      <c r="A37" s="20">
        <v>28</v>
      </c>
      <c r="B37" s="20" t="s">
        <v>222</v>
      </c>
      <c r="C37" s="20">
        <v>2022</v>
      </c>
      <c r="D37" s="21" t="s">
        <v>125</v>
      </c>
      <c r="E37" s="21" t="s">
        <v>223</v>
      </c>
      <c r="F37" s="21" t="s">
        <v>45</v>
      </c>
      <c r="G37" s="22" t="s">
        <v>1667</v>
      </c>
      <c r="H37" s="21" t="s">
        <v>224</v>
      </c>
      <c r="I37" s="33" t="s">
        <v>1028</v>
      </c>
      <c r="J37" s="22">
        <v>1</v>
      </c>
      <c r="K37" s="21"/>
      <c r="L37" s="21"/>
      <c r="M37" s="21"/>
      <c r="N37" s="21"/>
      <c r="O37" s="21"/>
      <c r="P37" s="21"/>
      <c r="Q37" s="21"/>
      <c r="R37" s="22">
        <v>3371</v>
      </c>
      <c r="S37" s="34" t="s">
        <v>168</v>
      </c>
      <c r="T37" s="34" t="s">
        <v>1672</v>
      </c>
      <c r="U37" s="44">
        <v>80</v>
      </c>
      <c r="V37" s="44">
        <v>80</v>
      </c>
      <c r="W37" s="44">
        <v>0</v>
      </c>
      <c r="X37" s="44">
        <v>0</v>
      </c>
      <c r="Y37" s="44">
        <v>0</v>
      </c>
      <c r="Z37" s="44">
        <v>0</v>
      </c>
      <c r="AA37" s="44">
        <v>0</v>
      </c>
      <c r="AB37" s="44"/>
      <c r="AC37" s="50">
        <v>963</v>
      </c>
      <c r="AD37" s="50">
        <v>290</v>
      </c>
      <c r="AE37" s="33" t="s">
        <v>226</v>
      </c>
      <c r="AF37" s="33" t="s">
        <v>227</v>
      </c>
      <c r="AG37" s="21" t="s">
        <v>168</v>
      </c>
      <c r="AH37" s="21" t="s">
        <v>1269</v>
      </c>
      <c r="AI37" s="58" t="s">
        <v>80</v>
      </c>
      <c r="AJ37" s="21" t="s">
        <v>81</v>
      </c>
      <c r="AK37" s="21" t="s">
        <v>82</v>
      </c>
      <c r="AL37" s="21" t="s">
        <v>55</v>
      </c>
      <c r="AM37" s="21" t="s">
        <v>215</v>
      </c>
      <c r="AN37" s="21" t="s">
        <v>56</v>
      </c>
      <c r="AO37" s="70"/>
      <c r="AP37" s="69"/>
      <c r="AQ37" s="70" t="str">
        <f t="shared" si="7"/>
        <v>农业农村局</v>
      </c>
    </row>
    <row r="38" s="1" customFormat="1" ht="56.25" spans="1:43">
      <c r="A38" s="20">
        <v>29</v>
      </c>
      <c r="B38" s="20" t="s">
        <v>228</v>
      </c>
      <c r="C38" s="20">
        <v>2022</v>
      </c>
      <c r="D38" s="21" t="s">
        <v>125</v>
      </c>
      <c r="E38" s="21" t="s">
        <v>229</v>
      </c>
      <c r="F38" s="21" t="s">
        <v>45</v>
      </c>
      <c r="G38" s="22" t="s">
        <v>1528</v>
      </c>
      <c r="H38" s="21" t="s">
        <v>119</v>
      </c>
      <c r="I38" s="33" t="s">
        <v>230</v>
      </c>
      <c r="J38" s="22">
        <v>1</v>
      </c>
      <c r="K38" s="21"/>
      <c r="L38" s="21"/>
      <c r="M38" s="21"/>
      <c r="N38" s="21"/>
      <c r="O38" s="21"/>
      <c r="P38" s="21"/>
      <c r="Q38" s="21"/>
      <c r="R38" s="22">
        <v>749</v>
      </c>
      <c r="S38" s="34" t="s">
        <v>115</v>
      </c>
      <c r="T38" s="34" t="s">
        <v>1077</v>
      </c>
      <c r="U38" s="44">
        <v>100</v>
      </c>
      <c r="V38" s="44">
        <v>100</v>
      </c>
      <c r="W38" s="44">
        <v>0</v>
      </c>
      <c r="X38" s="44">
        <v>0</v>
      </c>
      <c r="Y38" s="44">
        <v>0</v>
      </c>
      <c r="Z38" s="44">
        <v>0</v>
      </c>
      <c r="AA38" s="44">
        <v>0</v>
      </c>
      <c r="AB38" s="44"/>
      <c r="AC38" s="50">
        <v>214</v>
      </c>
      <c r="AD38" s="50">
        <v>68</v>
      </c>
      <c r="AE38" s="33" t="s">
        <v>231</v>
      </c>
      <c r="AF38" s="33" t="s">
        <v>232</v>
      </c>
      <c r="AG38" s="21" t="s">
        <v>115</v>
      </c>
      <c r="AH38" s="21" t="s">
        <v>1077</v>
      </c>
      <c r="AI38" s="58" t="s">
        <v>80</v>
      </c>
      <c r="AJ38" s="21" t="s">
        <v>81</v>
      </c>
      <c r="AK38" s="21" t="s">
        <v>82</v>
      </c>
      <c r="AL38" s="21" t="s">
        <v>55</v>
      </c>
      <c r="AM38" s="59" t="s">
        <v>63</v>
      </c>
      <c r="AN38" s="21" t="s">
        <v>56</v>
      </c>
      <c r="AO38" s="70"/>
      <c r="AP38" s="69"/>
      <c r="AQ38" s="70" t="str">
        <f t="shared" si="7"/>
        <v>农业农村局</v>
      </c>
    </row>
    <row r="39" s="1" customFormat="1" ht="56.25" spans="1:43">
      <c r="A39" s="20">
        <v>30</v>
      </c>
      <c r="B39" s="20" t="s">
        <v>233</v>
      </c>
      <c r="C39" s="20">
        <v>2022</v>
      </c>
      <c r="D39" s="21" t="s">
        <v>125</v>
      </c>
      <c r="E39" s="21" t="s">
        <v>234</v>
      </c>
      <c r="F39" s="21" t="s">
        <v>45</v>
      </c>
      <c r="G39" s="22" t="s">
        <v>1084</v>
      </c>
      <c r="H39" s="21" t="s">
        <v>235</v>
      </c>
      <c r="I39" s="33" t="s">
        <v>236</v>
      </c>
      <c r="J39" s="22">
        <v>1</v>
      </c>
      <c r="K39" s="21"/>
      <c r="L39" s="21"/>
      <c r="M39" s="21"/>
      <c r="N39" s="21"/>
      <c r="O39" s="21"/>
      <c r="P39" s="21"/>
      <c r="Q39" s="21"/>
      <c r="R39" s="22">
        <v>2751</v>
      </c>
      <c r="S39" s="34" t="s">
        <v>200</v>
      </c>
      <c r="T39" s="34" t="s">
        <v>201</v>
      </c>
      <c r="U39" s="44">
        <v>150</v>
      </c>
      <c r="V39" s="44">
        <v>150</v>
      </c>
      <c r="W39" s="44">
        <v>0</v>
      </c>
      <c r="X39" s="44">
        <v>0</v>
      </c>
      <c r="Y39" s="44">
        <v>0</v>
      </c>
      <c r="Z39" s="44">
        <v>0</v>
      </c>
      <c r="AA39" s="44">
        <v>0</v>
      </c>
      <c r="AB39" s="44"/>
      <c r="AC39" s="50">
        <v>786</v>
      </c>
      <c r="AD39" s="50">
        <v>174</v>
      </c>
      <c r="AE39" s="33" t="s">
        <v>237</v>
      </c>
      <c r="AF39" s="33" t="s">
        <v>238</v>
      </c>
      <c r="AG39" s="21" t="s">
        <v>200</v>
      </c>
      <c r="AH39" s="21" t="s">
        <v>201</v>
      </c>
      <c r="AI39" s="58" t="s">
        <v>80</v>
      </c>
      <c r="AJ39" s="21" t="s">
        <v>81</v>
      </c>
      <c r="AK39" s="21" t="s">
        <v>82</v>
      </c>
      <c r="AL39" s="21" t="s">
        <v>55</v>
      </c>
      <c r="AM39" s="21" t="s">
        <v>80</v>
      </c>
      <c r="AN39" s="21" t="s">
        <v>56</v>
      </c>
      <c r="AO39" s="68" t="s">
        <v>1078</v>
      </c>
      <c r="AP39" s="69"/>
      <c r="AQ39" s="70" t="str">
        <f t="shared" si="7"/>
        <v>农业农村局</v>
      </c>
    </row>
    <row r="40" s="1" customFormat="1" ht="33.75" spans="1:43">
      <c r="A40" s="20">
        <v>31</v>
      </c>
      <c r="B40" s="20" t="s">
        <v>239</v>
      </c>
      <c r="C40" s="20">
        <v>2022</v>
      </c>
      <c r="D40" s="21" t="s">
        <v>125</v>
      </c>
      <c r="E40" s="21" t="s">
        <v>240</v>
      </c>
      <c r="F40" s="21" t="s">
        <v>45</v>
      </c>
      <c r="G40" s="22" t="s">
        <v>1084</v>
      </c>
      <c r="H40" s="21" t="s">
        <v>190</v>
      </c>
      <c r="I40" s="33" t="s">
        <v>241</v>
      </c>
      <c r="J40" s="22">
        <v>1</v>
      </c>
      <c r="K40" s="21"/>
      <c r="L40" s="21"/>
      <c r="M40" s="21"/>
      <c r="N40" s="21"/>
      <c r="O40" s="21"/>
      <c r="P40" s="21"/>
      <c r="Q40" s="21"/>
      <c r="R40" s="22">
        <v>3742</v>
      </c>
      <c r="S40" s="34" t="s">
        <v>70</v>
      </c>
      <c r="T40" s="34" t="s">
        <v>71</v>
      </c>
      <c r="U40" s="44">
        <v>200</v>
      </c>
      <c r="V40" s="44">
        <v>200</v>
      </c>
      <c r="W40" s="44">
        <v>0</v>
      </c>
      <c r="X40" s="44">
        <v>0</v>
      </c>
      <c r="Y40" s="44">
        <v>0</v>
      </c>
      <c r="Z40" s="44">
        <v>0</v>
      </c>
      <c r="AA40" s="44">
        <v>0</v>
      </c>
      <c r="AB40" s="44"/>
      <c r="AC40" s="50">
        <v>1069</v>
      </c>
      <c r="AD40" s="50">
        <v>353</v>
      </c>
      <c r="AE40" s="33" t="s">
        <v>242</v>
      </c>
      <c r="AF40" s="33" t="s">
        <v>243</v>
      </c>
      <c r="AG40" s="21" t="s">
        <v>70</v>
      </c>
      <c r="AH40" s="21" t="s">
        <v>71</v>
      </c>
      <c r="AI40" s="58" t="s">
        <v>80</v>
      </c>
      <c r="AJ40" s="21" t="s">
        <v>81</v>
      </c>
      <c r="AK40" s="21" t="s">
        <v>82</v>
      </c>
      <c r="AL40" s="21" t="s">
        <v>55</v>
      </c>
      <c r="AM40" s="21" t="s">
        <v>80</v>
      </c>
      <c r="AN40" s="21" t="s">
        <v>203</v>
      </c>
      <c r="AO40" s="21" t="s">
        <v>96</v>
      </c>
      <c r="AP40" s="69"/>
      <c r="AQ40" s="70" t="str">
        <f t="shared" si="7"/>
        <v>农业农村局</v>
      </c>
    </row>
    <row r="41" s="1" customFormat="1" ht="45" spans="1:43">
      <c r="A41" s="20">
        <v>32</v>
      </c>
      <c r="B41" s="20" t="s">
        <v>244</v>
      </c>
      <c r="C41" s="20">
        <v>2022</v>
      </c>
      <c r="D41" s="21" t="s">
        <v>125</v>
      </c>
      <c r="E41" s="21" t="s">
        <v>245</v>
      </c>
      <c r="F41" s="21" t="s">
        <v>45</v>
      </c>
      <c r="G41" s="22" t="s">
        <v>1669</v>
      </c>
      <c r="H41" s="21" t="s">
        <v>246</v>
      </c>
      <c r="I41" s="33" t="s">
        <v>247</v>
      </c>
      <c r="J41" s="22">
        <v>1</v>
      </c>
      <c r="K41" s="21"/>
      <c r="L41" s="21"/>
      <c r="M41" s="21"/>
      <c r="N41" s="21"/>
      <c r="O41" s="21"/>
      <c r="P41" s="21"/>
      <c r="Q41" s="21"/>
      <c r="R41" s="22">
        <v>466</v>
      </c>
      <c r="S41" s="34" t="s">
        <v>115</v>
      </c>
      <c r="T41" s="34" t="s">
        <v>1077</v>
      </c>
      <c r="U41" s="44">
        <v>300</v>
      </c>
      <c r="V41" s="44">
        <v>300</v>
      </c>
      <c r="W41" s="44">
        <v>0</v>
      </c>
      <c r="X41" s="44">
        <v>0</v>
      </c>
      <c r="Y41" s="44">
        <v>0</v>
      </c>
      <c r="Z41" s="44">
        <v>0</v>
      </c>
      <c r="AA41" s="44">
        <v>0</v>
      </c>
      <c r="AB41" s="44"/>
      <c r="AC41" s="50">
        <v>133</v>
      </c>
      <c r="AD41" s="50">
        <v>75</v>
      </c>
      <c r="AE41" s="33" t="s">
        <v>248</v>
      </c>
      <c r="AF41" s="51" t="s">
        <v>249</v>
      </c>
      <c r="AG41" s="21" t="s">
        <v>115</v>
      </c>
      <c r="AH41" s="21" t="s">
        <v>1077</v>
      </c>
      <c r="AI41" s="58" t="s">
        <v>80</v>
      </c>
      <c r="AJ41" s="21" t="s">
        <v>81</v>
      </c>
      <c r="AK41" s="21" t="s">
        <v>82</v>
      </c>
      <c r="AL41" s="21" t="s">
        <v>55</v>
      </c>
      <c r="AM41" s="59" t="s">
        <v>63</v>
      </c>
      <c r="AN41" s="21" t="s">
        <v>56</v>
      </c>
      <c r="AO41" s="68" t="s">
        <v>1078</v>
      </c>
      <c r="AP41" s="69"/>
      <c r="AQ41" s="70" t="str">
        <f t="shared" si="7"/>
        <v>农业农村局</v>
      </c>
    </row>
    <row r="42" s="1" customFormat="1" ht="33.75" spans="1:43">
      <c r="A42" s="20">
        <v>33</v>
      </c>
      <c r="B42" s="20" t="s">
        <v>250</v>
      </c>
      <c r="C42" s="20">
        <v>2022</v>
      </c>
      <c r="D42" s="21" t="s">
        <v>125</v>
      </c>
      <c r="E42" s="21" t="s">
        <v>251</v>
      </c>
      <c r="F42" s="21" t="s">
        <v>45</v>
      </c>
      <c r="G42" s="22" t="s">
        <v>1417</v>
      </c>
      <c r="H42" s="21" t="s">
        <v>74</v>
      </c>
      <c r="I42" s="33" t="s">
        <v>252</v>
      </c>
      <c r="J42" s="22">
        <v>1</v>
      </c>
      <c r="K42" s="21"/>
      <c r="L42" s="21"/>
      <c r="M42" s="21"/>
      <c r="N42" s="21"/>
      <c r="O42" s="21"/>
      <c r="P42" s="21"/>
      <c r="Q42" s="21"/>
      <c r="R42" s="22">
        <v>3584</v>
      </c>
      <c r="S42" s="34" t="s">
        <v>78</v>
      </c>
      <c r="T42" s="34" t="s">
        <v>1076</v>
      </c>
      <c r="U42" s="44">
        <v>3.6</v>
      </c>
      <c r="V42" s="44">
        <v>3.6</v>
      </c>
      <c r="W42" s="44">
        <v>0</v>
      </c>
      <c r="X42" s="44">
        <v>0</v>
      </c>
      <c r="Y42" s="44">
        <v>0</v>
      </c>
      <c r="Z42" s="44">
        <v>0</v>
      </c>
      <c r="AA42" s="44">
        <v>0</v>
      </c>
      <c r="AB42" s="44"/>
      <c r="AC42" s="50">
        <v>1024</v>
      </c>
      <c r="AD42" s="50">
        <v>369</v>
      </c>
      <c r="AE42" s="33" t="s">
        <v>253</v>
      </c>
      <c r="AF42" s="33" t="s">
        <v>243</v>
      </c>
      <c r="AG42" s="21" t="s">
        <v>78</v>
      </c>
      <c r="AH42" s="21" t="s">
        <v>1076</v>
      </c>
      <c r="AI42" s="58" t="s">
        <v>80</v>
      </c>
      <c r="AJ42" s="21" t="s">
        <v>81</v>
      </c>
      <c r="AK42" s="21" t="s">
        <v>82</v>
      </c>
      <c r="AL42" s="21" t="s">
        <v>55</v>
      </c>
      <c r="AM42" s="21" t="s">
        <v>108</v>
      </c>
      <c r="AN42" s="21" t="s">
        <v>203</v>
      </c>
      <c r="AO42" s="70"/>
      <c r="AP42" s="69"/>
      <c r="AQ42" s="70" t="str">
        <f t="shared" si="7"/>
        <v>农业农村局</v>
      </c>
    </row>
    <row r="43" s="1" customFormat="1" ht="56.25" spans="1:43">
      <c r="A43" s="20">
        <v>34</v>
      </c>
      <c r="B43" s="20" t="s">
        <v>254</v>
      </c>
      <c r="C43" s="20">
        <v>2022</v>
      </c>
      <c r="D43" s="22" t="s">
        <v>125</v>
      </c>
      <c r="E43" s="22" t="s">
        <v>1129</v>
      </c>
      <c r="F43" s="22" t="s">
        <v>45</v>
      </c>
      <c r="G43" s="22" t="s">
        <v>1669</v>
      </c>
      <c r="H43" s="22" t="s">
        <v>256</v>
      </c>
      <c r="I43" s="34" t="s">
        <v>1130</v>
      </c>
      <c r="J43" s="22">
        <v>1</v>
      </c>
      <c r="K43" s="22"/>
      <c r="L43" s="22"/>
      <c r="M43" s="22"/>
      <c r="N43" s="22"/>
      <c r="O43" s="22"/>
      <c r="P43" s="22"/>
      <c r="Q43" s="22"/>
      <c r="R43" s="22">
        <v>2828</v>
      </c>
      <c r="S43" s="34" t="s">
        <v>50</v>
      </c>
      <c r="T43" s="34" t="s">
        <v>51</v>
      </c>
      <c r="U43" s="44">
        <v>300</v>
      </c>
      <c r="V43" s="44">
        <v>300</v>
      </c>
      <c r="W43" s="44">
        <v>0</v>
      </c>
      <c r="X43" s="44">
        <v>0</v>
      </c>
      <c r="Y43" s="44">
        <v>0</v>
      </c>
      <c r="Z43" s="44">
        <v>0</v>
      </c>
      <c r="AA43" s="44">
        <v>0</v>
      </c>
      <c r="AB43" s="44"/>
      <c r="AC43" s="50">
        <v>808</v>
      </c>
      <c r="AD43" s="50">
        <v>329</v>
      </c>
      <c r="AE43" s="34" t="s">
        <v>1131</v>
      </c>
      <c r="AF43" s="34" t="s">
        <v>259</v>
      </c>
      <c r="AG43" s="22" t="s">
        <v>50</v>
      </c>
      <c r="AH43" s="21" t="s">
        <v>51</v>
      </c>
      <c r="AI43" s="58" t="s">
        <v>80</v>
      </c>
      <c r="AJ43" s="21" t="s">
        <v>81</v>
      </c>
      <c r="AK43" s="21" t="s">
        <v>82</v>
      </c>
      <c r="AL43" s="21" t="s">
        <v>55</v>
      </c>
      <c r="AM43" s="21" t="s">
        <v>131</v>
      </c>
      <c r="AN43" s="21" t="s">
        <v>203</v>
      </c>
      <c r="AO43" s="71" t="s">
        <v>1078</v>
      </c>
      <c r="AP43" s="69"/>
      <c r="AQ43" s="70" t="str">
        <f t="shared" si="7"/>
        <v>农业农村局</v>
      </c>
    </row>
    <row r="44" s="1" customFormat="1" ht="67.5" spans="1:43">
      <c r="A44" s="20">
        <v>35</v>
      </c>
      <c r="B44" s="20" t="s">
        <v>260</v>
      </c>
      <c r="C44" s="20">
        <v>2022</v>
      </c>
      <c r="D44" s="23" t="s">
        <v>125</v>
      </c>
      <c r="E44" s="23" t="s">
        <v>261</v>
      </c>
      <c r="F44" s="23" t="s">
        <v>45</v>
      </c>
      <c r="G44" s="22" t="s">
        <v>1669</v>
      </c>
      <c r="H44" s="23" t="s">
        <v>262</v>
      </c>
      <c r="I44" s="35" t="s">
        <v>263</v>
      </c>
      <c r="J44" s="22">
        <v>1</v>
      </c>
      <c r="K44" s="23"/>
      <c r="L44" s="23"/>
      <c r="M44" s="23"/>
      <c r="N44" s="23"/>
      <c r="O44" s="23"/>
      <c r="P44" s="23"/>
      <c r="Q44" s="23"/>
      <c r="R44" s="22">
        <v>109</v>
      </c>
      <c r="S44" s="34" t="s">
        <v>50</v>
      </c>
      <c r="T44" s="34" t="s">
        <v>51</v>
      </c>
      <c r="U44" s="44">
        <v>600</v>
      </c>
      <c r="V44" s="44">
        <v>600</v>
      </c>
      <c r="W44" s="44">
        <v>0</v>
      </c>
      <c r="X44" s="44">
        <v>0</v>
      </c>
      <c r="Y44" s="44">
        <v>0</v>
      </c>
      <c r="Z44" s="44">
        <v>0</v>
      </c>
      <c r="AA44" s="44">
        <v>0</v>
      </c>
      <c r="AB44" s="44"/>
      <c r="AC44" s="50">
        <v>31</v>
      </c>
      <c r="AD44" s="50">
        <v>0</v>
      </c>
      <c r="AE44" s="35" t="s">
        <v>264</v>
      </c>
      <c r="AF44" s="35" t="s">
        <v>265</v>
      </c>
      <c r="AG44" s="22" t="s">
        <v>50</v>
      </c>
      <c r="AH44" s="21" t="s">
        <v>51</v>
      </c>
      <c r="AI44" s="58" t="s">
        <v>80</v>
      </c>
      <c r="AJ44" s="21" t="s">
        <v>81</v>
      </c>
      <c r="AK44" s="21" t="s">
        <v>82</v>
      </c>
      <c r="AL44" s="21" t="s">
        <v>55</v>
      </c>
      <c r="AM44" s="21" t="s">
        <v>266</v>
      </c>
      <c r="AN44" s="21" t="s">
        <v>203</v>
      </c>
      <c r="AO44" s="70"/>
      <c r="AP44" s="69"/>
      <c r="AQ44" s="70" t="str">
        <f t="shared" si="7"/>
        <v>农业农村局</v>
      </c>
    </row>
    <row r="45" s="1" customFormat="1" ht="33.75" spans="1:43">
      <c r="A45" s="20">
        <v>36</v>
      </c>
      <c r="B45" s="20" t="s">
        <v>267</v>
      </c>
      <c r="C45" s="20">
        <v>2022</v>
      </c>
      <c r="D45" s="23" t="s">
        <v>125</v>
      </c>
      <c r="E45" s="23" t="s">
        <v>268</v>
      </c>
      <c r="F45" s="23" t="s">
        <v>45</v>
      </c>
      <c r="G45" s="22" t="s">
        <v>1669</v>
      </c>
      <c r="H45" s="23" t="s">
        <v>262</v>
      </c>
      <c r="I45" s="35" t="s">
        <v>269</v>
      </c>
      <c r="J45" s="22">
        <v>1</v>
      </c>
      <c r="K45" s="23"/>
      <c r="L45" s="23"/>
      <c r="M45" s="23"/>
      <c r="N45" s="23"/>
      <c r="O45" s="23"/>
      <c r="P45" s="23"/>
      <c r="Q45" s="23"/>
      <c r="R45" s="22">
        <v>704</v>
      </c>
      <c r="S45" s="34" t="s">
        <v>50</v>
      </c>
      <c r="T45" s="34" t="s">
        <v>51</v>
      </c>
      <c r="U45" s="44">
        <v>20</v>
      </c>
      <c r="V45" s="44">
        <v>20</v>
      </c>
      <c r="W45" s="44">
        <v>0</v>
      </c>
      <c r="X45" s="44">
        <v>0</v>
      </c>
      <c r="Y45" s="44">
        <v>0</v>
      </c>
      <c r="Z45" s="44">
        <v>0</v>
      </c>
      <c r="AA45" s="44">
        <v>0</v>
      </c>
      <c r="AB45" s="44"/>
      <c r="AC45" s="50">
        <v>201</v>
      </c>
      <c r="AD45" s="50">
        <v>127</v>
      </c>
      <c r="AE45" s="35" t="s">
        <v>270</v>
      </c>
      <c r="AF45" s="35" t="s">
        <v>271</v>
      </c>
      <c r="AG45" s="22" t="s">
        <v>50</v>
      </c>
      <c r="AH45" s="21" t="s">
        <v>51</v>
      </c>
      <c r="AI45" s="58" t="s">
        <v>80</v>
      </c>
      <c r="AJ45" s="21" t="s">
        <v>81</v>
      </c>
      <c r="AK45" s="21" t="s">
        <v>82</v>
      </c>
      <c r="AL45" s="21" t="s">
        <v>55</v>
      </c>
      <c r="AM45" s="21" t="s">
        <v>108</v>
      </c>
      <c r="AN45" s="21" t="s">
        <v>203</v>
      </c>
      <c r="AO45" s="70"/>
      <c r="AP45" s="69"/>
      <c r="AQ45" s="70" t="str">
        <f t="shared" si="7"/>
        <v>农业农村局</v>
      </c>
    </row>
    <row r="46" s="1" customFormat="1" ht="56.25" spans="1:43">
      <c r="A46" s="20">
        <v>37</v>
      </c>
      <c r="B46" s="20" t="s">
        <v>275</v>
      </c>
      <c r="C46" s="20">
        <v>2022</v>
      </c>
      <c r="D46" s="23" t="s">
        <v>125</v>
      </c>
      <c r="E46" s="23" t="s">
        <v>276</v>
      </c>
      <c r="F46" s="23" t="s">
        <v>45</v>
      </c>
      <c r="G46" s="22" t="s">
        <v>1084</v>
      </c>
      <c r="H46" s="23" t="s">
        <v>262</v>
      </c>
      <c r="I46" s="35" t="s">
        <v>277</v>
      </c>
      <c r="J46" s="22">
        <v>1</v>
      </c>
      <c r="K46" s="23"/>
      <c r="L46" s="23"/>
      <c r="M46" s="23"/>
      <c r="N46" s="23"/>
      <c r="O46" s="23"/>
      <c r="P46" s="23"/>
      <c r="Q46" s="23"/>
      <c r="R46" s="22">
        <v>7623</v>
      </c>
      <c r="S46" s="34" t="s">
        <v>50</v>
      </c>
      <c r="T46" s="34" t="s">
        <v>51</v>
      </c>
      <c r="U46" s="44">
        <v>220</v>
      </c>
      <c r="V46" s="44">
        <v>220</v>
      </c>
      <c r="W46" s="44">
        <v>0</v>
      </c>
      <c r="X46" s="44">
        <v>0</v>
      </c>
      <c r="Y46" s="44">
        <v>0</v>
      </c>
      <c r="Z46" s="44">
        <v>0</v>
      </c>
      <c r="AA46" s="44">
        <v>0</v>
      </c>
      <c r="AB46" s="44"/>
      <c r="AC46" s="50">
        <v>2178</v>
      </c>
      <c r="AD46" s="50">
        <v>1175</v>
      </c>
      <c r="AE46" s="35" t="s">
        <v>278</v>
      </c>
      <c r="AF46" s="35" t="s">
        <v>279</v>
      </c>
      <c r="AG46" s="22" t="s">
        <v>50</v>
      </c>
      <c r="AH46" s="21" t="s">
        <v>51</v>
      </c>
      <c r="AI46" s="58" t="s">
        <v>80</v>
      </c>
      <c r="AJ46" s="21" t="s">
        <v>81</v>
      </c>
      <c r="AK46" s="21" t="s">
        <v>82</v>
      </c>
      <c r="AL46" s="21" t="s">
        <v>55</v>
      </c>
      <c r="AM46" s="21" t="s">
        <v>131</v>
      </c>
      <c r="AN46" s="21" t="s">
        <v>280</v>
      </c>
      <c r="AO46" s="70"/>
      <c r="AP46" s="69"/>
      <c r="AQ46" s="70" t="str">
        <f t="shared" si="7"/>
        <v>农业农村局</v>
      </c>
    </row>
    <row r="47" s="3" customFormat="1" ht="78.75" spans="1:43">
      <c r="A47" s="20">
        <v>38</v>
      </c>
      <c r="B47" s="158" t="s">
        <v>1246</v>
      </c>
      <c r="C47" s="163">
        <v>2024</v>
      </c>
      <c r="D47" s="164" t="s">
        <v>125</v>
      </c>
      <c r="E47" s="163" t="s">
        <v>1266</v>
      </c>
      <c r="F47" s="163" t="s">
        <v>45</v>
      </c>
      <c r="G47" s="163" t="s">
        <v>1673</v>
      </c>
      <c r="H47" s="163" t="s">
        <v>224</v>
      </c>
      <c r="I47" s="161" t="s">
        <v>1268</v>
      </c>
      <c r="J47" s="163">
        <v>1</v>
      </c>
      <c r="K47" s="163"/>
      <c r="L47" s="163"/>
      <c r="M47" s="163"/>
      <c r="N47" s="163"/>
      <c r="O47" s="163"/>
      <c r="P47" s="163"/>
      <c r="Q47" s="163"/>
      <c r="R47" s="163">
        <v>3852</v>
      </c>
      <c r="S47" s="161" t="s">
        <v>168</v>
      </c>
      <c r="T47" s="161" t="s">
        <v>1672</v>
      </c>
      <c r="U47" s="163">
        <v>500</v>
      </c>
      <c r="V47" s="163">
        <v>500</v>
      </c>
      <c r="W47" s="44">
        <v>0</v>
      </c>
      <c r="X47" s="44">
        <v>0</v>
      </c>
      <c r="Y47" s="44">
        <v>0</v>
      </c>
      <c r="Z47" s="44">
        <v>0</v>
      </c>
      <c r="AA47" s="44">
        <v>0</v>
      </c>
      <c r="AB47" s="163"/>
      <c r="AC47" s="173">
        <v>963</v>
      </c>
      <c r="AD47" s="173">
        <v>290</v>
      </c>
      <c r="AE47" s="161" t="s">
        <v>1270</v>
      </c>
      <c r="AF47" s="161" t="s">
        <v>1271</v>
      </c>
      <c r="AG47" s="163" t="s">
        <v>168</v>
      </c>
      <c r="AH47" s="163" t="s">
        <v>1269</v>
      </c>
      <c r="AI47" s="163" t="s">
        <v>80</v>
      </c>
      <c r="AJ47" s="21" t="s">
        <v>81</v>
      </c>
      <c r="AK47" s="163" t="s">
        <v>82</v>
      </c>
      <c r="AL47" s="163" t="s">
        <v>55</v>
      </c>
      <c r="AM47" s="180"/>
      <c r="AN47" s="180"/>
      <c r="AO47" s="180"/>
      <c r="AP47" s="72"/>
      <c r="AQ47" s="70" t="str">
        <f t="shared" si="7"/>
        <v>农业农村局</v>
      </c>
    </row>
    <row r="48" s="106" customFormat="1" ht="33.75" spans="1:43">
      <c r="A48" s="20">
        <v>39</v>
      </c>
      <c r="B48" s="158" t="s">
        <v>1224</v>
      </c>
      <c r="C48" s="163">
        <v>2023</v>
      </c>
      <c r="D48" s="164" t="s">
        <v>125</v>
      </c>
      <c r="E48" s="163" t="s">
        <v>1273</v>
      </c>
      <c r="F48" s="163" t="s">
        <v>45</v>
      </c>
      <c r="G48" s="163" t="s">
        <v>1250</v>
      </c>
      <c r="H48" s="163" t="s">
        <v>621</v>
      </c>
      <c r="I48" s="161" t="s">
        <v>1274</v>
      </c>
      <c r="J48" s="163">
        <v>1</v>
      </c>
      <c r="K48" s="163"/>
      <c r="L48" s="163"/>
      <c r="M48" s="163"/>
      <c r="N48" s="163"/>
      <c r="O48" s="163"/>
      <c r="P48" s="163"/>
      <c r="Q48" s="163"/>
      <c r="R48" s="163">
        <v>124</v>
      </c>
      <c r="S48" s="161" t="s">
        <v>200</v>
      </c>
      <c r="T48" s="161" t="s">
        <v>201</v>
      </c>
      <c r="U48" s="163">
        <v>200</v>
      </c>
      <c r="V48" s="163">
        <v>200</v>
      </c>
      <c r="W48" s="44">
        <v>0</v>
      </c>
      <c r="X48" s="44">
        <v>0</v>
      </c>
      <c r="Y48" s="44">
        <v>0</v>
      </c>
      <c r="Z48" s="44">
        <v>0</v>
      </c>
      <c r="AA48" s="44">
        <v>0</v>
      </c>
      <c r="AB48" s="163"/>
      <c r="AC48" s="173">
        <v>31</v>
      </c>
      <c r="AD48" s="173">
        <v>25</v>
      </c>
      <c r="AE48" s="161" t="s">
        <v>1275</v>
      </c>
      <c r="AF48" s="161" t="s">
        <v>1276</v>
      </c>
      <c r="AG48" s="163" t="s">
        <v>200</v>
      </c>
      <c r="AH48" s="163" t="s">
        <v>201</v>
      </c>
      <c r="AI48" s="163" t="s">
        <v>80</v>
      </c>
      <c r="AJ48" s="21" t="s">
        <v>81</v>
      </c>
      <c r="AK48" s="163" t="s">
        <v>82</v>
      </c>
      <c r="AL48" s="163" t="s">
        <v>55</v>
      </c>
      <c r="AM48" s="181"/>
      <c r="AN48" s="181"/>
      <c r="AO48" s="181"/>
      <c r="AP48" s="187"/>
      <c r="AQ48" s="70" t="str">
        <f t="shared" si="7"/>
        <v>农业农村局</v>
      </c>
    </row>
    <row r="49" s="3" customFormat="1" ht="18" customHeight="1" spans="1:43">
      <c r="A49" s="165"/>
      <c r="B49" s="156" t="s">
        <v>281</v>
      </c>
      <c r="C49" s="156"/>
      <c r="D49" s="156"/>
      <c r="E49" s="157"/>
      <c r="F49" s="156"/>
      <c r="G49" s="156"/>
      <c r="H49" s="157"/>
      <c r="I49" s="156"/>
      <c r="J49" s="166">
        <v>0</v>
      </c>
      <c r="K49" s="166">
        <v>0</v>
      </c>
      <c r="L49" s="166">
        <v>0</v>
      </c>
      <c r="M49" s="166">
        <v>0</v>
      </c>
      <c r="N49" s="166">
        <v>0</v>
      </c>
      <c r="O49" s="166">
        <v>0</v>
      </c>
      <c r="P49" s="166">
        <v>0</v>
      </c>
      <c r="Q49" s="166">
        <v>0</v>
      </c>
      <c r="R49" s="166">
        <v>0</v>
      </c>
      <c r="S49" s="166">
        <v>0</v>
      </c>
      <c r="T49" s="166">
        <v>0</v>
      </c>
      <c r="U49" s="166">
        <v>0</v>
      </c>
      <c r="V49" s="166">
        <v>0</v>
      </c>
      <c r="W49" s="166">
        <v>0</v>
      </c>
      <c r="X49" s="166">
        <v>0</v>
      </c>
      <c r="Y49" s="166">
        <v>0</v>
      </c>
      <c r="Z49" s="166">
        <v>0</v>
      </c>
      <c r="AA49" s="166">
        <v>0</v>
      </c>
      <c r="AB49" s="166"/>
      <c r="AC49" s="166">
        <v>0</v>
      </c>
      <c r="AD49" s="166">
        <v>0</v>
      </c>
      <c r="AE49" s="174"/>
      <c r="AF49" s="174"/>
      <c r="AG49" s="165"/>
      <c r="AH49" s="182"/>
      <c r="AI49" s="183"/>
      <c r="AJ49" s="182"/>
      <c r="AK49" s="165"/>
      <c r="AL49" s="184"/>
      <c r="AM49" s="175"/>
      <c r="AN49" s="163"/>
      <c r="AO49" s="178"/>
      <c r="AP49" s="186"/>
      <c r="AQ49" s="133"/>
    </row>
    <row r="50" s="3" customFormat="1" ht="18" customHeight="1" spans="1:43">
      <c r="A50" s="165"/>
      <c r="B50" s="156" t="s">
        <v>282</v>
      </c>
      <c r="C50" s="156"/>
      <c r="D50" s="156"/>
      <c r="E50" s="157"/>
      <c r="F50" s="156"/>
      <c r="G50" s="156"/>
      <c r="H50" s="157"/>
      <c r="I50" s="156"/>
      <c r="J50" s="166">
        <f>SUM(J51:J65)</f>
        <v>15</v>
      </c>
      <c r="K50" s="166">
        <f t="shared" ref="K50:AA50" si="8">SUM(K51:K65)</f>
        <v>0</v>
      </c>
      <c r="L50" s="166">
        <f t="shared" si="8"/>
        <v>0</v>
      </c>
      <c r="M50" s="166">
        <f t="shared" si="8"/>
        <v>0</v>
      </c>
      <c r="N50" s="166">
        <f t="shared" si="8"/>
        <v>0</v>
      </c>
      <c r="O50" s="166">
        <f t="shared" si="8"/>
        <v>0</v>
      </c>
      <c r="P50" s="166">
        <f t="shared" si="8"/>
        <v>0</v>
      </c>
      <c r="Q50" s="166">
        <f t="shared" si="8"/>
        <v>0</v>
      </c>
      <c r="R50" s="166">
        <f t="shared" si="8"/>
        <v>57013</v>
      </c>
      <c r="S50" s="166">
        <f t="shared" si="8"/>
        <v>0</v>
      </c>
      <c r="T50" s="166">
        <f t="shared" si="8"/>
        <v>0</v>
      </c>
      <c r="U50" s="166">
        <f t="shared" si="8"/>
        <v>8020.74</v>
      </c>
      <c r="V50" s="166">
        <f t="shared" si="8"/>
        <v>1800</v>
      </c>
      <c r="W50" s="166">
        <f t="shared" si="8"/>
        <v>5420.74</v>
      </c>
      <c r="X50" s="166">
        <f t="shared" si="8"/>
        <v>800</v>
      </c>
      <c r="Y50" s="166">
        <f t="shared" si="8"/>
        <v>0</v>
      </c>
      <c r="Z50" s="166">
        <f t="shared" si="8"/>
        <v>0</v>
      </c>
      <c r="AA50" s="166">
        <f t="shared" si="8"/>
        <v>0</v>
      </c>
      <c r="AB50" s="166"/>
      <c r="AC50" s="166">
        <f>SUM(AC51:AC64)</f>
        <v>15510</v>
      </c>
      <c r="AD50" s="166">
        <f>SUM(AD51:AD64)</f>
        <v>6421</v>
      </c>
      <c r="AE50" s="174"/>
      <c r="AF50" s="174"/>
      <c r="AG50" s="165"/>
      <c r="AH50" s="182"/>
      <c r="AI50" s="183"/>
      <c r="AJ50" s="182"/>
      <c r="AK50" s="165"/>
      <c r="AL50" s="184"/>
      <c r="AM50" s="175"/>
      <c r="AN50" s="163"/>
      <c r="AO50" s="178"/>
      <c r="AP50" s="186"/>
      <c r="AQ50" s="133"/>
    </row>
    <row r="51" s="1" customFormat="1" ht="45" spans="1:43">
      <c r="A51" s="20">
        <v>40</v>
      </c>
      <c r="B51" s="20" t="s">
        <v>283</v>
      </c>
      <c r="C51" s="20">
        <v>2022</v>
      </c>
      <c r="D51" s="23" t="s">
        <v>125</v>
      </c>
      <c r="E51" s="23" t="s">
        <v>284</v>
      </c>
      <c r="F51" s="23" t="s">
        <v>45</v>
      </c>
      <c r="G51" s="22" t="s">
        <v>1669</v>
      </c>
      <c r="H51" s="23" t="s">
        <v>285</v>
      </c>
      <c r="I51" s="35" t="s">
        <v>286</v>
      </c>
      <c r="J51" s="23">
        <v>1</v>
      </c>
      <c r="K51" s="23"/>
      <c r="L51" s="23"/>
      <c r="M51" s="23"/>
      <c r="N51" s="23"/>
      <c r="O51" s="23"/>
      <c r="P51" s="23"/>
      <c r="Q51" s="23"/>
      <c r="R51" s="22">
        <v>7623</v>
      </c>
      <c r="S51" s="35" t="s">
        <v>50</v>
      </c>
      <c r="T51" s="35" t="s">
        <v>51</v>
      </c>
      <c r="U51" s="44">
        <v>2300</v>
      </c>
      <c r="V51" s="44">
        <v>0</v>
      </c>
      <c r="W51" s="44">
        <v>2300</v>
      </c>
      <c r="X51" s="44">
        <v>0</v>
      </c>
      <c r="Y51" s="44">
        <v>0</v>
      </c>
      <c r="Z51" s="44">
        <v>0</v>
      </c>
      <c r="AA51" s="44">
        <v>0</v>
      </c>
      <c r="AB51" s="44"/>
      <c r="AC51" s="50">
        <v>2178</v>
      </c>
      <c r="AD51" s="50">
        <v>1175</v>
      </c>
      <c r="AE51" s="35" t="s">
        <v>287</v>
      </c>
      <c r="AF51" s="35" t="s">
        <v>288</v>
      </c>
      <c r="AG51" s="22" t="s">
        <v>50</v>
      </c>
      <c r="AH51" s="21" t="s">
        <v>51</v>
      </c>
      <c r="AI51" s="58" t="s">
        <v>80</v>
      </c>
      <c r="AJ51" s="21" t="s">
        <v>81</v>
      </c>
      <c r="AK51" s="21" t="s">
        <v>82</v>
      </c>
      <c r="AL51" s="21" t="s">
        <v>55</v>
      </c>
      <c r="AM51" s="21" t="s">
        <v>289</v>
      </c>
      <c r="AN51" s="21" t="s">
        <v>56</v>
      </c>
      <c r="AO51" s="71" t="s">
        <v>1078</v>
      </c>
      <c r="AP51" s="69"/>
      <c r="AQ51" s="70" t="str">
        <f t="shared" si="7"/>
        <v>农业农村局</v>
      </c>
    </row>
    <row r="52" s="1" customFormat="1" ht="90" spans="1:43">
      <c r="A52" s="20">
        <v>41</v>
      </c>
      <c r="B52" s="20" t="s">
        <v>290</v>
      </c>
      <c r="C52" s="20">
        <v>2022</v>
      </c>
      <c r="D52" s="23" t="s">
        <v>125</v>
      </c>
      <c r="E52" s="21" t="s">
        <v>291</v>
      </c>
      <c r="F52" s="24" t="s">
        <v>45</v>
      </c>
      <c r="G52" s="22" t="s">
        <v>1669</v>
      </c>
      <c r="H52" s="25" t="s">
        <v>190</v>
      </c>
      <c r="I52" s="36" t="s">
        <v>292</v>
      </c>
      <c r="J52" s="24">
        <v>1</v>
      </c>
      <c r="K52" s="24"/>
      <c r="L52" s="24"/>
      <c r="M52" s="24"/>
      <c r="N52" s="24"/>
      <c r="O52" s="24"/>
      <c r="P52" s="24"/>
      <c r="Q52" s="24"/>
      <c r="R52" s="22">
        <v>2587</v>
      </c>
      <c r="S52" s="35" t="s">
        <v>70</v>
      </c>
      <c r="T52" s="35" t="s">
        <v>71</v>
      </c>
      <c r="U52" s="44">
        <v>1800</v>
      </c>
      <c r="V52" s="44">
        <v>1800</v>
      </c>
      <c r="W52" s="44">
        <v>0</v>
      </c>
      <c r="X52" s="44">
        <v>0</v>
      </c>
      <c r="Y52" s="44">
        <v>0</v>
      </c>
      <c r="Z52" s="44">
        <v>0</v>
      </c>
      <c r="AA52" s="44">
        <v>0</v>
      </c>
      <c r="AB52" s="44"/>
      <c r="AC52" s="50">
        <v>739</v>
      </c>
      <c r="AD52" s="50">
        <v>116</v>
      </c>
      <c r="AE52" s="33" t="s">
        <v>1653</v>
      </c>
      <c r="AF52" s="33" t="s">
        <v>1134</v>
      </c>
      <c r="AG52" s="21" t="s">
        <v>70</v>
      </c>
      <c r="AH52" s="21" t="s">
        <v>71</v>
      </c>
      <c r="AI52" s="58" t="s">
        <v>80</v>
      </c>
      <c r="AJ52" s="21" t="s">
        <v>81</v>
      </c>
      <c r="AK52" s="21" t="s">
        <v>82</v>
      </c>
      <c r="AL52" s="21" t="s">
        <v>55</v>
      </c>
      <c r="AM52" s="59" t="s">
        <v>289</v>
      </c>
      <c r="AN52" s="21" t="s">
        <v>56</v>
      </c>
      <c r="AO52" s="71" t="s">
        <v>1078</v>
      </c>
      <c r="AP52" s="69"/>
      <c r="AQ52" s="70" t="str">
        <f t="shared" si="7"/>
        <v>农业农村局</v>
      </c>
    </row>
    <row r="53" s="1" customFormat="1" ht="90" spans="1:43">
      <c r="A53" s="20">
        <v>42</v>
      </c>
      <c r="B53" s="20" t="s">
        <v>295</v>
      </c>
      <c r="C53" s="20">
        <v>2022</v>
      </c>
      <c r="D53" s="21" t="s">
        <v>125</v>
      </c>
      <c r="E53" s="21" t="s">
        <v>296</v>
      </c>
      <c r="F53" s="21" t="s">
        <v>45</v>
      </c>
      <c r="G53" s="22" t="s">
        <v>1669</v>
      </c>
      <c r="H53" s="21" t="s">
        <v>297</v>
      </c>
      <c r="I53" s="33" t="s">
        <v>1029</v>
      </c>
      <c r="J53" s="21">
        <v>1</v>
      </c>
      <c r="K53" s="21"/>
      <c r="L53" s="21"/>
      <c r="M53" s="21"/>
      <c r="N53" s="21"/>
      <c r="O53" s="21"/>
      <c r="P53" s="21"/>
      <c r="Q53" s="21"/>
      <c r="R53" s="22">
        <v>3371</v>
      </c>
      <c r="S53" s="35" t="s">
        <v>168</v>
      </c>
      <c r="T53" s="35" t="s">
        <v>1672</v>
      </c>
      <c r="U53" s="44">
        <v>618</v>
      </c>
      <c r="V53" s="44">
        <v>0</v>
      </c>
      <c r="W53" s="44">
        <v>618</v>
      </c>
      <c r="X53" s="44">
        <v>0</v>
      </c>
      <c r="Y53" s="44">
        <v>0</v>
      </c>
      <c r="Z53" s="44">
        <v>0</v>
      </c>
      <c r="AA53" s="44">
        <v>0</v>
      </c>
      <c r="AB53" s="44"/>
      <c r="AC53" s="50">
        <v>963</v>
      </c>
      <c r="AD53" s="50">
        <v>290</v>
      </c>
      <c r="AE53" s="33" t="s">
        <v>299</v>
      </c>
      <c r="AF53" s="33" t="s">
        <v>300</v>
      </c>
      <c r="AG53" s="21" t="s">
        <v>168</v>
      </c>
      <c r="AH53" s="21" t="s">
        <v>1269</v>
      </c>
      <c r="AI53" s="58" t="s">
        <v>80</v>
      </c>
      <c r="AJ53" s="21" t="s">
        <v>81</v>
      </c>
      <c r="AK53" s="21" t="s">
        <v>82</v>
      </c>
      <c r="AL53" s="21" t="s">
        <v>55</v>
      </c>
      <c r="AM53" s="59" t="s">
        <v>289</v>
      </c>
      <c r="AN53" s="21" t="s">
        <v>56</v>
      </c>
      <c r="AO53" s="21" t="s">
        <v>1078</v>
      </c>
      <c r="AP53" s="69"/>
      <c r="AQ53" s="70" t="str">
        <f t="shared" si="7"/>
        <v>农业农村局</v>
      </c>
    </row>
    <row r="54" s="1" customFormat="1" ht="67.5" spans="1:43">
      <c r="A54" s="20">
        <v>43</v>
      </c>
      <c r="B54" s="20" t="s">
        <v>301</v>
      </c>
      <c r="C54" s="20">
        <v>2022</v>
      </c>
      <c r="D54" s="21" t="s">
        <v>125</v>
      </c>
      <c r="E54" s="21" t="s">
        <v>302</v>
      </c>
      <c r="F54" s="21" t="s">
        <v>45</v>
      </c>
      <c r="G54" s="22" t="s">
        <v>1669</v>
      </c>
      <c r="H54" s="21" t="s">
        <v>303</v>
      </c>
      <c r="I54" s="33" t="s">
        <v>304</v>
      </c>
      <c r="J54" s="23">
        <v>1</v>
      </c>
      <c r="K54" s="21"/>
      <c r="L54" s="21"/>
      <c r="M54" s="21"/>
      <c r="N54" s="21"/>
      <c r="O54" s="21"/>
      <c r="P54" s="21"/>
      <c r="Q54" s="21"/>
      <c r="R54" s="22">
        <v>2380</v>
      </c>
      <c r="S54" s="35" t="s">
        <v>177</v>
      </c>
      <c r="T54" s="35" t="s">
        <v>178</v>
      </c>
      <c r="U54" s="44">
        <v>810</v>
      </c>
      <c r="V54" s="44">
        <v>0</v>
      </c>
      <c r="W54" s="44">
        <v>810</v>
      </c>
      <c r="X54" s="44">
        <v>0</v>
      </c>
      <c r="Y54" s="44">
        <v>0</v>
      </c>
      <c r="Z54" s="44">
        <v>0</v>
      </c>
      <c r="AA54" s="44">
        <v>0</v>
      </c>
      <c r="AB54" s="44"/>
      <c r="AC54" s="50">
        <v>680</v>
      </c>
      <c r="AD54" s="50">
        <v>300</v>
      </c>
      <c r="AE54" s="33" t="s">
        <v>305</v>
      </c>
      <c r="AF54" s="33" t="s">
        <v>306</v>
      </c>
      <c r="AG54" s="21" t="s">
        <v>177</v>
      </c>
      <c r="AH54" s="21" t="s">
        <v>178</v>
      </c>
      <c r="AI54" s="58" t="s">
        <v>80</v>
      </c>
      <c r="AJ54" s="21" t="s">
        <v>81</v>
      </c>
      <c r="AK54" s="21" t="s">
        <v>54</v>
      </c>
      <c r="AL54" s="21" t="s">
        <v>55</v>
      </c>
      <c r="AM54" s="59" t="s">
        <v>289</v>
      </c>
      <c r="AN54" s="21" t="s">
        <v>56</v>
      </c>
      <c r="AO54" s="71" t="s">
        <v>1078</v>
      </c>
      <c r="AP54" s="69"/>
      <c r="AQ54" s="70" t="str">
        <f t="shared" si="7"/>
        <v>农业农村局</v>
      </c>
    </row>
    <row r="55" s="1" customFormat="1" ht="56.25" spans="1:43">
      <c r="A55" s="20">
        <v>44</v>
      </c>
      <c r="B55" s="20" t="s">
        <v>307</v>
      </c>
      <c r="C55" s="20">
        <v>2022</v>
      </c>
      <c r="D55" s="21" t="s">
        <v>125</v>
      </c>
      <c r="E55" s="21" t="s">
        <v>308</v>
      </c>
      <c r="F55" s="22" t="s">
        <v>45</v>
      </c>
      <c r="G55" s="22" t="s">
        <v>1669</v>
      </c>
      <c r="H55" s="21" t="s">
        <v>303</v>
      </c>
      <c r="I55" s="33" t="s">
        <v>309</v>
      </c>
      <c r="J55" s="24">
        <v>1</v>
      </c>
      <c r="K55" s="21"/>
      <c r="L55" s="21"/>
      <c r="M55" s="21"/>
      <c r="N55" s="21"/>
      <c r="O55" s="21"/>
      <c r="P55" s="21"/>
      <c r="Q55" s="21"/>
      <c r="R55" s="22">
        <v>5758</v>
      </c>
      <c r="S55" s="35" t="s">
        <v>177</v>
      </c>
      <c r="T55" s="35" t="s">
        <v>178</v>
      </c>
      <c r="U55" s="44">
        <v>49.23</v>
      </c>
      <c r="V55" s="44">
        <v>0</v>
      </c>
      <c r="W55" s="44">
        <v>49.23</v>
      </c>
      <c r="X55" s="44">
        <v>0</v>
      </c>
      <c r="Y55" s="44">
        <v>0</v>
      </c>
      <c r="Z55" s="44">
        <v>0</v>
      </c>
      <c r="AA55" s="44">
        <v>0</v>
      </c>
      <c r="AB55" s="44"/>
      <c r="AC55" s="50">
        <v>1645</v>
      </c>
      <c r="AD55" s="50">
        <v>754</v>
      </c>
      <c r="AE55" s="33" t="s">
        <v>310</v>
      </c>
      <c r="AF55" s="33" t="s">
        <v>311</v>
      </c>
      <c r="AG55" s="21" t="s">
        <v>177</v>
      </c>
      <c r="AH55" s="21" t="s">
        <v>178</v>
      </c>
      <c r="AI55" s="58" t="s">
        <v>80</v>
      </c>
      <c r="AJ55" s="21" t="s">
        <v>81</v>
      </c>
      <c r="AK55" s="21" t="s">
        <v>54</v>
      </c>
      <c r="AL55" s="21" t="s">
        <v>55</v>
      </c>
      <c r="AM55" s="59" t="s">
        <v>289</v>
      </c>
      <c r="AN55" s="21" t="s">
        <v>56</v>
      </c>
      <c r="AO55" s="71" t="s">
        <v>1078</v>
      </c>
      <c r="AP55" s="69"/>
      <c r="AQ55" s="70" t="str">
        <f t="shared" si="7"/>
        <v>农业农村局</v>
      </c>
    </row>
    <row r="56" s="1" customFormat="1" ht="45" spans="1:43">
      <c r="A56" s="20">
        <v>45</v>
      </c>
      <c r="B56" s="20" t="s">
        <v>312</v>
      </c>
      <c r="C56" s="20">
        <v>2022</v>
      </c>
      <c r="D56" s="21" t="s">
        <v>125</v>
      </c>
      <c r="E56" s="21" t="s">
        <v>313</v>
      </c>
      <c r="F56" s="22" t="s">
        <v>45</v>
      </c>
      <c r="G56" s="22" t="s">
        <v>1669</v>
      </c>
      <c r="H56" s="21" t="s">
        <v>314</v>
      </c>
      <c r="I56" s="33" t="s">
        <v>315</v>
      </c>
      <c r="J56" s="21">
        <v>1</v>
      </c>
      <c r="K56" s="21"/>
      <c r="L56" s="21"/>
      <c r="M56" s="21"/>
      <c r="N56" s="21"/>
      <c r="O56" s="21"/>
      <c r="P56" s="21"/>
      <c r="Q56" s="21"/>
      <c r="R56" s="22">
        <v>2380</v>
      </c>
      <c r="S56" s="35" t="s">
        <v>177</v>
      </c>
      <c r="T56" s="35" t="s">
        <v>178</v>
      </c>
      <c r="U56" s="44">
        <v>15.75</v>
      </c>
      <c r="V56" s="44">
        <v>0</v>
      </c>
      <c r="W56" s="44">
        <v>15.75</v>
      </c>
      <c r="X56" s="44">
        <v>0</v>
      </c>
      <c r="Y56" s="44">
        <v>0</v>
      </c>
      <c r="Z56" s="44">
        <v>0</v>
      </c>
      <c r="AA56" s="44">
        <v>0</v>
      </c>
      <c r="AB56" s="44"/>
      <c r="AC56" s="50">
        <v>680</v>
      </c>
      <c r="AD56" s="50">
        <v>300</v>
      </c>
      <c r="AE56" s="33" t="s">
        <v>316</v>
      </c>
      <c r="AF56" s="33" t="s">
        <v>317</v>
      </c>
      <c r="AG56" s="21" t="s">
        <v>177</v>
      </c>
      <c r="AH56" s="21" t="s">
        <v>178</v>
      </c>
      <c r="AI56" s="58" t="s">
        <v>80</v>
      </c>
      <c r="AJ56" s="21" t="s">
        <v>81</v>
      </c>
      <c r="AK56" s="21" t="s">
        <v>54</v>
      </c>
      <c r="AL56" s="21" t="s">
        <v>55</v>
      </c>
      <c r="AM56" s="59" t="s">
        <v>289</v>
      </c>
      <c r="AN56" s="21" t="s">
        <v>56</v>
      </c>
      <c r="AO56" s="71" t="s">
        <v>1078</v>
      </c>
      <c r="AP56" s="69"/>
      <c r="AQ56" s="70" t="str">
        <f t="shared" si="7"/>
        <v>农业农村局</v>
      </c>
    </row>
    <row r="57" s="1" customFormat="1" ht="101.25" spans="1:43">
      <c r="A57" s="20">
        <v>46</v>
      </c>
      <c r="B57" s="20" t="s">
        <v>318</v>
      </c>
      <c r="C57" s="20">
        <v>2022</v>
      </c>
      <c r="D57" s="21" t="s">
        <v>125</v>
      </c>
      <c r="E57" s="21" t="s">
        <v>319</v>
      </c>
      <c r="F57" s="21" t="s">
        <v>45</v>
      </c>
      <c r="G57" s="22" t="s">
        <v>1669</v>
      </c>
      <c r="H57" s="21" t="s">
        <v>196</v>
      </c>
      <c r="I57" s="33" t="s">
        <v>320</v>
      </c>
      <c r="J57" s="23">
        <v>1</v>
      </c>
      <c r="K57" s="21"/>
      <c r="L57" s="21"/>
      <c r="M57" s="21"/>
      <c r="N57" s="21"/>
      <c r="O57" s="21"/>
      <c r="P57" s="21"/>
      <c r="Q57" s="21"/>
      <c r="R57" s="22">
        <v>4533</v>
      </c>
      <c r="S57" s="35" t="s">
        <v>200</v>
      </c>
      <c r="T57" s="35" t="s">
        <v>201</v>
      </c>
      <c r="U57" s="44">
        <v>299.8</v>
      </c>
      <c r="V57" s="44">
        <v>0</v>
      </c>
      <c r="W57" s="44">
        <v>299.8</v>
      </c>
      <c r="X57" s="44">
        <v>0</v>
      </c>
      <c r="Y57" s="44">
        <v>0</v>
      </c>
      <c r="Z57" s="44">
        <v>0</v>
      </c>
      <c r="AA57" s="44">
        <v>0</v>
      </c>
      <c r="AB57" s="44"/>
      <c r="AC57" s="50">
        <v>1295</v>
      </c>
      <c r="AD57" s="50">
        <v>494</v>
      </c>
      <c r="AE57" s="33" t="s">
        <v>321</v>
      </c>
      <c r="AF57" s="33" t="s">
        <v>322</v>
      </c>
      <c r="AG57" s="21" t="s">
        <v>200</v>
      </c>
      <c r="AH57" s="21" t="s">
        <v>201</v>
      </c>
      <c r="AI57" s="58" t="s">
        <v>52</v>
      </c>
      <c r="AJ57" s="21" t="s">
        <v>53</v>
      </c>
      <c r="AK57" s="21" t="s">
        <v>54</v>
      </c>
      <c r="AL57" s="21" t="s">
        <v>55</v>
      </c>
      <c r="AM57" s="59" t="s">
        <v>289</v>
      </c>
      <c r="AN57" s="21" t="s">
        <v>56</v>
      </c>
      <c r="AO57" s="21" t="s">
        <v>1078</v>
      </c>
      <c r="AP57" s="69"/>
      <c r="AQ57" s="70" t="str">
        <f t="shared" si="7"/>
        <v>林业和草原局</v>
      </c>
    </row>
    <row r="58" s="1" customFormat="1" ht="67.5" spans="1:43">
      <c r="A58" s="20">
        <v>47</v>
      </c>
      <c r="B58" s="20" t="s">
        <v>323</v>
      </c>
      <c r="C58" s="20">
        <v>2022</v>
      </c>
      <c r="D58" s="21" t="s">
        <v>125</v>
      </c>
      <c r="E58" s="21" t="s">
        <v>324</v>
      </c>
      <c r="F58" s="21" t="s">
        <v>45</v>
      </c>
      <c r="G58" s="22" t="s">
        <v>1669</v>
      </c>
      <c r="H58" s="21" t="s">
        <v>164</v>
      </c>
      <c r="I58" s="33" t="s">
        <v>325</v>
      </c>
      <c r="J58" s="24">
        <v>1</v>
      </c>
      <c r="K58" s="21"/>
      <c r="L58" s="21"/>
      <c r="M58" s="21"/>
      <c r="N58" s="21"/>
      <c r="O58" s="21"/>
      <c r="P58" s="21"/>
      <c r="Q58" s="21"/>
      <c r="R58" s="22">
        <v>3371</v>
      </c>
      <c r="S58" s="35" t="s">
        <v>168</v>
      </c>
      <c r="T58" s="35" t="s">
        <v>1672</v>
      </c>
      <c r="U58" s="44">
        <v>628</v>
      </c>
      <c r="V58" s="44">
        <v>0</v>
      </c>
      <c r="W58" s="44">
        <v>628</v>
      </c>
      <c r="X58" s="44">
        <v>0</v>
      </c>
      <c r="Y58" s="44">
        <v>0</v>
      </c>
      <c r="Z58" s="44">
        <v>0</v>
      </c>
      <c r="AA58" s="44">
        <v>0</v>
      </c>
      <c r="AB58" s="44"/>
      <c r="AC58" s="50">
        <v>963</v>
      </c>
      <c r="AD58" s="50">
        <v>290</v>
      </c>
      <c r="AE58" s="33" t="s">
        <v>326</v>
      </c>
      <c r="AF58" s="33" t="s">
        <v>327</v>
      </c>
      <c r="AG58" s="21" t="s">
        <v>168</v>
      </c>
      <c r="AH58" s="21" t="s">
        <v>1269</v>
      </c>
      <c r="AI58" s="58" t="s">
        <v>80</v>
      </c>
      <c r="AJ58" s="21" t="s">
        <v>81</v>
      </c>
      <c r="AK58" s="21" t="s">
        <v>82</v>
      </c>
      <c r="AL58" s="21" t="s">
        <v>55</v>
      </c>
      <c r="AM58" s="59" t="s">
        <v>289</v>
      </c>
      <c r="AN58" s="21" t="s">
        <v>56</v>
      </c>
      <c r="AO58" s="71" t="s">
        <v>1078</v>
      </c>
      <c r="AP58" s="69"/>
      <c r="AQ58" s="70" t="str">
        <f t="shared" si="7"/>
        <v>农业农村局</v>
      </c>
    </row>
    <row r="59" s="1" customFormat="1" ht="78.75" spans="1:43">
      <c r="A59" s="20">
        <v>48</v>
      </c>
      <c r="B59" s="20" t="s">
        <v>328</v>
      </c>
      <c r="C59" s="20">
        <v>2022</v>
      </c>
      <c r="D59" s="21" t="s">
        <v>125</v>
      </c>
      <c r="E59" s="21" t="s">
        <v>329</v>
      </c>
      <c r="F59" s="21" t="s">
        <v>45</v>
      </c>
      <c r="G59" s="22" t="s">
        <v>1669</v>
      </c>
      <c r="H59" s="21" t="s">
        <v>330</v>
      </c>
      <c r="I59" s="33" t="s">
        <v>331</v>
      </c>
      <c r="J59" s="21">
        <v>1</v>
      </c>
      <c r="K59" s="21"/>
      <c r="L59" s="21"/>
      <c r="M59" s="21"/>
      <c r="N59" s="21"/>
      <c r="O59" s="21"/>
      <c r="P59" s="21"/>
      <c r="Q59" s="21"/>
      <c r="R59" s="22">
        <v>3371</v>
      </c>
      <c r="S59" s="35" t="s">
        <v>168</v>
      </c>
      <c r="T59" s="35" t="s">
        <v>1672</v>
      </c>
      <c r="U59" s="44">
        <v>120</v>
      </c>
      <c r="V59" s="44">
        <v>0</v>
      </c>
      <c r="W59" s="44">
        <v>120</v>
      </c>
      <c r="X59" s="44">
        <v>0</v>
      </c>
      <c r="Y59" s="44">
        <v>0</v>
      </c>
      <c r="Z59" s="44">
        <v>0</v>
      </c>
      <c r="AA59" s="44">
        <v>0</v>
      </c>
      <c r="AB59" s="44"/>
      <c r="AC59" s="50">
        <v>963</v>
      </c>
      <c r="AD59" s="50">
        <v>290</v>
      </c>
      <c r="AE59" s="33" t="s">
        <v>326</v>
      </c>
      <c r="AF59" s="33" t="s">
        <v>332</v>
      </c>
      <c r="AG59" s="21" t="s">
        <v>168</v>
      </c>
      <c r="AH59" s="21" t="s">
        <v>1269</v>
      </c>
      <c r="AI59" s="58" t="s">
        <v>80</v>
      </c>
      <c r="AJ59" s="21" t="s">
        <v>81</v>
      </c>
      <c r="AK59" s="21" t="s">
        <v>82</v>
      </c>
      <c r="AL59" s="21" t="s">
        <v>55</v>
      </c>
      <c r="AM59" s="59" t="s">
        <v>289</v>
      </c>
      <c r="AN59" s="21" t="s">
        <v>56</v>
      </c>
      <c r="AO59" s="21" t="s">
        <v>1078</v>
      </c>
      <c r="AP59" s="69"/>
      <c r="AQ59" s="70" t="str">
        <f t="shared" si="7"/>
        <v>农业农村局</v>
      </c>
    </row>
    <row r="60" s="1" customFormat="1" ht="45" spans="1:43">
      <c r="A60" s="20">
        <v>49</v>
      </c>
      <c r="B60" s="20" t="s">
        <v>333</v>
      </c>
      <c r="C60" s="20">
        <v>2022</v>
      </c>
      <c r="D60" s="23" t="s">
        <v>125</v>
      </c>
      <c r="E60" s="23" t="s">
        <v>334</v>
      </c>
      <c r="F60" s="23" t="s">
        <v>45</v>
      </c>
      <c r="G60" s="22" t="s">
        <v>1669</v>
      </c>
      <c r="H60" s="23" t="s">
        <v>335</v>
      </c>
      <c r="I60" s="35" t="s">
        <v>336</v>
      </c>
      <c r="J60" s="23">
        <v>1</v>
      </c>
      <c r="K60" s="23"/>
      <c r="L60" s="23"/>
      <c r="M60" s="23"/>
      <c r="N60" s="23"/>
      <c r="O60" s="23"/>
      <c r="P60" s="23"/>
      <c r="Q60" s="23"/>
      <c r="R60" s="22">
        <v>7623</v>
      </c>
      <c r="S60" s="35" t="s">
        <v>50</v>
      </c>
      <c r="T60" s="35" t="s">
        <v>51</v>
      </c>
      <c r="U60" s="44">
        <v>300</v>
      </c>
      <c r="V60" s="44">
        <v>0</v>
      </c>
      <c r="W60" s="44">
        <v>300</v>
      </c>
      <c r="X60" s="44">
        <v>0</v>
      </c>
      <c r="Y60" s="44">
        <v>0</v>
      </c>
      <c r="Z60" s="44">
        <v>0</v>
      </c>
      <c r="AA60" s="44">
        <v>0</v>
      </c>
      <c r="AB60" s="44"/>
      <c r="AC60" s="50">
        <v>2178</v>
      </c>
      <c r="AD60" s="50">
        <v>1175</v>
      </c>
      <c r="AE60" s="35" t="s">
        <v>337</v>
      </c>
      <c r="AF60" s="35" t="s">
        <v>338</v>
      </c>
      <c r="AG60" s="22" t="s">
        <v>50</v>
      </c>
      <c r="AH60" s="21" t="s">
        <v>51</v>
      </c>
      <c r="AI60" s="58" t="s">
        <v>80</v>
      </c>
      <c r="AJ60" s="21" t="s">
        <v>81</v>
      </c>
      <c r="AK60" s="21" t="s">
        <v>82</v>
      </c>
      <c r="AL60" s="21" t="s">
        <v>55</v>
      </c>
      <c r="AM60" s="59" t="s">
        <v>289</v>
      </c>
      <c r="AN60" s="21" t="s">
        <v>203</v>
      </c>
      <c r="AO60" s="21" t="s">
        <v>1078</v>
      </c>
      <c r="AP60" s="69"/>
      <c r="AQ60" s="70" t="str">
        <f t="shared" si="7"/>
        <v>农业农村局</v>
      </c>
    </row>
    <row r="61" s="1" customFormat="1" ht="45" spans="1:43">
      <c r="A61" s="20">
        <v>50</v>
      </c>
      <c r="B61" s="20" t="s">
        <v>339</v>
      </c>
      <c r="C61" s="20">
        <v>2022</v>
      </c>
      <c r="D61" s="21" t="s">
        <v>125</v>
      </c>
      <c r="E61" s="21" t="s">
        <v>340</v>
      </c>
      <c r="F61" s="21" t="s">
        <v>45</v>
      </c>
      <c r="G61" s="22" t="s">
        <v>1669</v>
      </c>
      <c r="H61" s="21" t="s">
        <v>341</v>
      </c>
      <c r="I61" s="33" t="s">
        <v>342</v>
      </c>
      <c r="J61" s="24">
        <v>1</v>
      </c>
      <c r="K61" s="21"/>
      <c r="L61" s="21"/>
      <c r="M61" s="21"/>
      <c r="N61" s="21"/>
      <c r="O61" s="21"/>
      <c r="P61" s="21"/>
      <c r="Q61" s="21"/>
      <c r="R61" s="22">
        <v>1652</v>
      </c>
      <c r="S61" s="35" t="s">
        <v>168</v>
      </c>
      <c r="T61" s="35" t="s">
        <v>1672</v>
      </c>
      <c r="U61" s="44">
        <v>15</v>
      </c>
      <c r="V61" s="44">
        <v>0</v>
      </c>
      <c r="W61" s="44">
        <v>15</v>
      </c>
      <c r="X61" s="44">
        <v>0</v>
      </c>
      <c r="Y61" s="44">
        <v>0</v>
      </c>
      <c r="Z61" s="44">
        <v>0</v>
      </c>
      <c r="AA61" s="44">
        <v>0</v>
      </c>
      <c r="AB61" s="44"/>
      <c r="AC61" s="50">
        <v>472</v>
      </c>
      <c r="AD61" s="50">
        <v>127</v>
      </c>
      <c r="AE61" s="33" t="s">
        <v>343</v>
      </c>
      <c r="AF61" s="33" t="s">
        <v>344</v>
      </c>
      <c r="AG61" s="21" t="s">
        <v>168</v>
      </c>
      <c r="AH61" s="21" t="s">
        <v>1269</v>
      </c>
      <c r="AI61" s="58" t="s">
        <v>80</v>
      </c>
      <c r="AJ61" s="21" t="s">
        <v>81</v>
      </c>
      <c r="AK61" s="21" t="s">
        <v>82</v>
      </c>
      <c r="AL61" s="21" t="s">
        <v>55</v>
      </c>
      <c r="AM61" s="59" t="s">
        <v>289</v>
      </c>
      <c r="AN61" s="21" t="s">
        <v>56</v>
      </c>
      <c r="AO61" s="70"/>
      <c r="AP61" s="69"/>
      <c r="AQ61" s="70" t="str">
        <f t="shared" si="7"/>
        <v>农业农村局</v>
      </c>
    </row>
    <row r="62" s="1" customFormat="1" ht="45" spans="1:43">
      <c r="A62" s="20">
        <v>51</v>
      </c>
      <c r="B62" s="20" t="s">
        <v>345</v>
      </c>
      <c r="C62" s="20">
        <v>2022</v>
      </c>
      <c r="D62" s="21" t="s">
        <v>125</v>
      </c>
      <c r="E62" s="21" t="s">
        <v>346</v>
      </c>
      <c r="F62" s="26" t="s">
        <v>45</v>
      </c>
      <c r="G62" s="22" t="s">
        <v>1084</v>
      </c>
      <c r="H62" s="21" t="s">
        <v>86</v>
      </c>
      <c r="I62" s="33" t="s">
        <v>347</v>
      </c>
      <c r="J62" s="21">
        <v>1</v>
      </c>
      <c r="K62" s="21"/>
      <c r="L62" s="21"/>
      <c r="M62" s="21"/>
      <c r="N62" s="21"/>
      <c r="O62" s="21"/>
      <c r="P62" s="21"/>
      <c r="Q62" s="21"/>
      <c r="R62" s="22">
        <v>140</v>
      </c>
      <c r="S62" s="35" t="s">
        <v>86</v>
      </c>
      <c r="T62" s="35" t="s">
        <v>90</v>
      </c>
      <c r="U62" s="44">
        <v>20</v>
      </c>
      <c r="V62" s="44">
        <v>0</v>
      </c>
      <c r="W62" s="44">
        <v>20</v>
      </c>
      <c r="X62" s="44">
        <v>0</v>
      </c>
      <c r="Y62" s="44">
        <v>0</v>
      </c>
      <c r="Z62" s="44">
        <v>0</v>
      </c>
      <c r="AA62" s="44">
        <v>0</v>
      </c>
      <c r="AB62" s="44"/>
      <c r="AC62" s="50">
        <v>40</v>
      </c>
      <c r="AD62" s="50">
        <v>3</v>
      </c>
      <c r="AE62" s="33" t="s">
        <v>348</v>
      </c>
      <c r="AF62" s="33" t="s">
        <v>349</v>
      </c>
      <c r="AG62" s="21" t="s">
        <v>86</v>
      </c>
      <c r="AH62" s="21" t="s">
        <v>90</v>
      </c>
      <c r="AI62" s="58" t="s">
        <v>80</v>
      </c>
      <c r="AJ62" s="21" t="s">
        <v>81</v>
      </c>
      <c r="AK62" s="21" t="s">
        <v>82</v>
      </c>
      <c r="AL62" s="21" t="s">
        <v>55</v>
      </c>
      <c r="AM62" s="59" t="s">
        <v>289</v>
      </c>
      <c r="AN62" s="21" t="s">
        <v>56</v>
      </c>
      <c r="AO62" s="70"/>
      <c r="AP62" s="69"/>
      <c r="AQ62" s="70" t="str">
        <f t="shared" si="7"/>
        <v>农业农村局</v>
      </c>
    </row>
    <row r="63" s="1" customFormat="1" ht="45" spans="1:43">
      <c r="A63" s="20">
        <v>52</v>
      </c>
      <c r="B63" s="20" t="s">
        <v>350</v>
      </c>
      <c r="C63" s="20">
        <v>2022</v>
      </c>
      <c r="D63" s="21" t="s">
        <v>125</v>
      </c>
      <c r="E63" s="21" t="s">
        <v>351</v>
      </c>
      <c r="F63" s="26" t="s">
        <v>45</v>
      </c>
      <c r="G63" s="22" t="s">
        <v>1084</v>
      </c>
      <c r="H63" s="21" t="s">
        <v>190</v>
      </c>
      <c r="I63" s="33" t="s">
        <v>352</v>
      </c>
      <c r="J63" s="23">
        <v>1</v>
      </c>
      <c r="K63" s="21"/>
      <c r="L63" s="21"/>
      <c r="M63" s="21"/>
      <c r="N63" s="21"/>
      <c r="O63" s="21"/>
      <c r="P63" s="21"/>
      <c r="Q63" s="21"/>
      <c r="R63" s="22">
        <v>3742</v>
      </c>
      <c r="S63" s="35" t="s">
        <v>70</v>
      </c>
      <c r="T63" s="35" t="s">
        <v>71</v>
      </c>
      <c r="U63" s="44">
        <v>206</v>
      </c>
      <c r="V63" s="44">
        <v>0</v>
      </c>
      <c r="W63" s="44">
        <v>206</v>
      </c>
      <c r="X63" s="44">
        <v>0</v>
      </c>
      <c r="Y63" s="44">
        <v>0</v>
      </c>
      <c r="Z63" s="44">
        <v>0</v>
      </c>
      <c r="AA63" s="44">
        <v>0</v>
      </c>
      <c r="AB63" s="44"/>
      <c r="AC63" s="50">
        <v>1069</v>
      </c>
      <c r="AD63" s="50">
        <v>353</v>
      </c>
      <c r="AE63" s="33" t="s">
        <v>353</v>
      </c>
      <c r="AF63" s="33" t="s">
        <v>193</v>
      </c>
      <c r="AG63" s="21" t="s">
        <v>70</v>
      </c>
      <c r="AH63" s="21" t="s">
        <v>71</v>
      </c>
      <c r="AI63" s="58" t="s">
        <v>80</v>
      </c>
      <c r="AJ63" s="21" t="s">
        <v>81</v>
      </c>
      <c r="AK63" s="21" t="s">
        <v>82</v>
      </c>
      <c r="AL63" s="21" t="s">
        <v>55</v>
      </c>
      <c r="AM63" s="59" t="s">
        <v>289</v>
      </c>
      <c r="AN63" s="21" t="s">
        <v>56</v>
      </c>
      <c r="AO63" s="21" t="s">
        <v>96</v>
      </c>
      <c r="AP63" s="69"/>
      <c r="AQ63" s="70" t="str">
        <f t="shared" si="7"/>
        <v>农业农村局</v>
      </c>
    </row>
    <row r="64" s="1" customFormat="1" ht="45" spans="1:43">
      <c r="A64" s="20">
        <v>53</v>
      </c>
      <c r="B64" s="20" t="s">
        <v>354</v>
      </c>
      <c r="C64" s="20">
        <v>2022</v>
      </c>
      <c r="D64" s="21" t="s">
        <v>98</v>
      </c>
      <c r="E64" s="21" t="s">
        <v>355</v>
      </c>
      <c r="F64" s="21" t="s">
        <v>45</v>
      </c>
      <c r="G64" s="22" t="s">
        <v>1669</v>
      </c>
      <c r="H64" s="21" t="s">
        <v>303</v>
      </c>
      <c r="I64" s="33" t="s">
        <v>356</v>
      </c>
      <c r="J64" s="24">
        <v>1</v>
      </c>
      <c r="K64" s="21"/>
      <c r="L64" s="21"/>
      <c r="M64" s="21"/>
      <c r="N64" s="21"/>
      <c r="O64" s="21"/>
      <c r="P64" s="21"/>
      <c r="Q64" s="21"/>
      <c r="R64" s="22">
        <v>5758</v>
      </c>
      <c r="S64" s="35" t="s">
        <v>177</v>
      </c>
      <c r="T64" s="35" t="s">
        <v>178</v>
      </c>
      <c r="U64" s="44">
        <v>38.96</v>
      </c>
      <c r="V64" s="44">
        <v>0</v>
      </c>
      <c r="W64" s="44">
        <v>38.96</v>
      </c>
      <c r="X64" s="44">
        <v>0</v>
      </c>
      <c r="Y64" s="44">
        <v>0</v>
      </c>
      <c r="Z64" s="44">
        <v>0</v>
      </c>
      <c r="AA64" s="44">
        <v>0</v>
      </c>
      <c r="AB64" s="44"/>
      <c r="AC64" s="50">
        <v>1645</v>
      </c>
      <c r="AD64" s="50">
        <v>754</v>
      </c>
      <c r="AE64" s="33" t="s">
        <v>357</v>
      </c>
      <c r="AF64" s="33" t="s">
        <v>358</v>
      </c>
      <c r="AG64" s="21" t="s">
        <v>177</v>
      </c>
      <c r="AH64" s="21" t="s">
        <v>178</v>
      </c>
      <c r="AI64" s="58" t="s">
        <v>80</v>
      </c>
      <c r="AJ64" s="21" t="s">
        <v>81</v>
      </c>
      <c r="AK64" s="21" t="s">
        <v>82</v>
      </c>
      <c r="AL64" s="21" t="s">
        <v>55</v>
      </c>
      <c r="AM64" s="59" t="s">
        <v>289</v>
      </c>
      <c r="AN64" s="21" t="s">
        <v>56</v>
      </c>
      <c r="AO64" s="71" t="s">
        <v>1078</v>
      </c>
      <c r="AP64" s="69"/>
      <c r="AQ64" s="70" t="str">
        <f t="shared" si="7"/>
        <v>农业农村局</v>
      </c>
    </row>
    <row r="65" s="3" customFormat="1" ht="33.75" spans="1:43">
      <c r="A65" s="20">
        <v>54</v>
      </c>
      <c r="B65" s="158" t="s">
        <v>1674</v>
      </c>
      <c r="C65" s="163">
        <v>2024</v>
      </c>
      <c r="D65" s="164" t="s">
        <v>43</v>
      </c>
      <c r="E65" s="163" t="s">
        <v>1675</v>
      </c>
      <c r="F65" s="163" t="s">
        <v>45</v>
      </c>
      <c r="G65" s="159" t="s">
        <v>1676</v>
      </c>
      <c r="H65" s="163" t="s">
        <v>1677</v>
      </c>
      <c r="I65" s="161" t="s">
        <v>1678</v>
      </c>
      <c r="J65" s="163">
        <v>1</v>
      </c>
      <c r="K65" s="163"/>
      <c r="L65" s="163"/>
      <c r="M65" s="163"/>
      <c r="N65" s="163"/>
      <c r="O65" s="163"/>
      <c r="P65" s="163"/>
      <c r="Q65" s="163"/>
      <c r="R65" s="163">
        <v>2724</v>
      </c>
      <c r="S65" s="161" t="s">
        <v>177</v>
      </c>
      <c r="T65" s="161" t="s">
        <v>178</v>
      </c>
      <c r="U65" s="163">
        <v>800</v>
      </c>
      <c r="V65" s="44">
        <v>0</v>
      </c>
      <c r="W65" s="44">
        <v>0</v>
      </c>
      <c r="X65" s="163">
        <v>800</v>
      </c>
      <c r="Y65" s="44">
        <v>0</v>
      </c>
      <c r="Z65" s="44">
        <v>0</v>
      </c>
      <c r="AA65" s="44">
        <v>0</v>
      </c>
      <c r="AB65" s="163"/>
      <c r="AC65" s="171">
        <v>681</v>
      </c>
      <c r="AD65" s="173">
        <v>301</v>
      </c>
      <c r="AE65" s="161" t="s">
        <v>1679</v>
      </c>
      <c r="AF65" s="161" t="s">
        <v>1680</v>
      </c>
      <c r="AG65" s="163" t="s">
        <v>177</v>
      </c>
      <c r="AH65" s="163" t="s">
        <v>178</v>
      </c>
      <c r="AI65" s="163" t="s">
        <v>52</v>
      </c>
      <c r="AJ65" s="163" t="s">
        <v>53</v>
      </c>
      <c r="AK65" s="163" t="s">
        <v>54</v>
      </c>
      <c r="AL65" s="163" t="s">
        <v>55</v>
      </c>
      <c r="AM65" s="180"/>
      <c r="AN65" s="180"/>
      <c r="AO65" s="180"/>
      <c r="AP65" s="72"/>
      <c r="AQ65" s="70" t="str">
        <f t="shared" si="7"/>
        <v>林业和草原局</v>
      </c>
    </row>
    <row r="66" s="3" customFormat="1" ht="18" customHeight="1" spans="1:43">
      <c r="A66" s="165"/>
      <c r="B66" s="156" t="s">
        <v>359</v>
      </c>
      <c r="C66" s="156"/>
      <c r="D66" s="156"/>
      <c r="E66" s="157"/>
      <c r="F66" s="156"/>
      <c r="G66" s="156"/>
      <c r="H66" s="157"/>
      <c r="I66" s="156"/>
      <c r="J66" s="166">
        <f>SUM(J67:J73)</f>
        <v>7</v>
      </c>
      <c r="K66" s="166">
        <f t="shared" ref="K66:AA66" si="9">SUM(K67:K73)</f>
        <v>0</v>
      </c>
      <c r="L66" s="166">
        <f t="shared" si="9"/>
        <v>0</v>
      </c>
      <c r="M66" s="166">
        <f t="shared" si="9"/>
        <v>0</v>
      </c>
      <c r="N66" s="166">
        <f t="shared" si="9"/>
        <v>0</v>
      </c>
      <c r="O66" s="166">
        <f t="shared" si="9"/>
        <v>0</v>
      </c>
      <c r="P66" s="166">
        <f t="shared" si="9"/>
        <v>0</v>
      </c>
      <c r="Q66" s="166">
        <f t="shared" si="9"/>
        <v>0</v>
      </c>
      <c r="R66" s="166">
        <f t="shared" si="9"/>
        <v>9660</v>
      </c>
      <c r="S66" s="166">
        <f t="shared" si="9"/>
        <v>0</v>
      </c>
      <c r="T66" s="166">
        <f t="shared" si="9"/>
        <v>0</v>
      </c>
      <c r="U66" s="166">
        <f t="shared" si="9"/>
        <v>9530</v>
      </c>
      <c r="V66" s="166">
        <f t="shared" si="9"/>
        <v>1000</v>
      </c>
      <c r="W66" s="166">
        <f t="shared" si="9"/>
        <v>1000</v>
      </c>
      <c r="X66" s="166">
        <f t="shared" si="9"/>
        <v>7530</v>
      </c>
      <c r="Y66" s="166">
        <f t="shared" si="9"/>
        <v>0</v>
      </c>
      <c r="Z66" s="166">
        <f t="shared" si="9"/>
        <v>0</v>
      </c>
      <c r="AA66" s="166">
        <f t="shared" si="9"/>
        <v>0</v>
      </c>
      <c r="AB66" s="166"/>
      <c r="AC66" s="166">
        <f>SUM(AC67)</f>
        <v>184</v>
      </c>
      <c r="AD66" s="166">
        <f>SUM(AD67)</f>
        <v>46</v>
      </c>
      <c r="AE66" s="174"/>
      <c r="AF66" s="174"/>
      <c r="AG66" s="165"/>
      <c r="AH66" s="182"/>
      <c r="AI66" s="183"/>
      <c r="AJ66" s="182"/>
      <c r="AK66" s="165"/>
      <c r="AL66" s="184"/>
      <c r="AM66" s="175"/>
      <c r="AN66" s="163"/>
      <c r="AO66" s="178"/>
      <c r="AP66" s="186"/>
      <c r="AQ66" s="133"/>
    </row>
    <row r="67" s="1" customFormat="1" ht="56.25" spans="1:43">
      <c r="A67" s="20">
        <v>55</v>
      </c>
      <c r="B67" s="20" t="s">
        <v>360</v>
      </c>
      <c r="C67" s="20">
        <v>2022</v>
      </c>
      <c r="D67" s="21" t="s">
        <v>361</v>
      </c>
      <c r="E67" s="21" t="s">
        <v>362</v>
      </c>
      <c r="F67" s="21" t="s">
        <v>45</v>
      </c>
      <c r="G67" s="159" t="s">
        <v>1681</v>
      </c>
      <c r="H67" s="21" t="s">
        <v>363</v>
      </c>
      <c r="I67" s="33" t="s">
        <v>364</v>
      </c>
      <c r="J67" s="21">
        <v>1</v>
      </c>
      <c r="K67" s="21"/>
      <c r="L67" s="21"/>
      <c r="M67" s="21"/>
      <c r="N67" s="21"/>
      <c r="O67" s="21"/>
      <c r="P67" s="21"/>
      <c r="Q67" s="21"/>
      <c r="R67" s="22">
        <v>644</v>
      </c>
      <c r="S67" s="21" t="s">
        <v>78</v>
      </c>
      <c r="T67" s="21" t="s">
        <v>1076</v>
      </c>
      <c r="U67" s="44">
        <v>230</v>
      </c>
      <c r="V67" s="44">
        <v>0</v>
      </c>
      <c r="W67" s="44">
        <v>0</v>
      </c>
      <c r="X67" s="44">
        <v>230</v>
      </c>
      <c r="Y67" s="44">
        <v>0</v>
      </c>
      <c r="Z67" s="44">
        <v>0</v>
      </c>
      <c r="AA67" s="44">
        <v>0</v>
      </c>
      <c r="AB67" s="44"/>
      <c r="AC67" s="50">
        <v>184</v>
      </c>
      <c r="AD67" s="50">
        <v>46</v>
      </c>
      <c r="AE67" s="33" t="s">
        <v>365</v>
      </c>
      <c r="AF67" s="33" t="s">
        <v>366</v>
      </c>
      <c r="AG67" s="21" t="s">
        <v>78</v>
      </c>
      <c r="AH67" s="21" t="s">
        <v>1076</v>
      </c>
      <c r="AI67" s="58" t="s">
        <v>367</v>
      </c>
      <c r="AJ67" s="21" t="s">
        <v>368</v>
      </c>
      <c r="AK67" s="21" t="s">
        <v>369</v>
      </c>
      <c r="AL67" s="21" t="s">
        <v>55</v>
      </c>
      <c r="AM67" s="21" t="s">
        <v>370</v>
      </c>
      <c r="AN67" s="21" t="s">
        <v>203</v>
      </c>
      <c r="AO67" s="70"/>
      <c r="AP67" s="69"/>
      <c r="AQ67" s="70" t="str">
        <f t="shared" si="7"/>
        <v>文旅局</v>
      </c>
    </row>
    <row r="68" s="106" customFormat="1" ht="45" spans="1:43">
      <c r="A68" s="20">
        <v>56</v>
      </c>
      <c r="B68" s="158" t="s">
        <v>1226</v>
      </c>
      <c r="C68" s="163">
        <v>2023</v>
      </c>
      <c r="D68" s="21" t="s">
        <v>361</v>
      </c>
      <c r="E68" s="163" t="s">
        <v>1284</v>
      </c>
      <c r="F68" s="163" t="s">
        <v>45</v>
      </c>
      <c r="G68" s="159" t="s">
        <v>1250</v>
      </c>
      <c r="H68" s="163" t="s">
        <v>621</v>
      </c>
      <c r="I68" s="161" t="s">
        <v>1285</v>
      </c>
      <c r="J68" s="163">
        <v>1</v>
      </c>
      <c r="K68" s="163"/>
      <c r="L68" s="163"/>
      <c r="M68" s="163"/>
      <c r="N68" s="163"/>
      <c r="O68" s="163"/>
      <c r="P68" s="163"/>
      <c r="Q68" s="163"/>
      <c r="R68" s="163">
        <v>2200</v>
      </c>
      <c r="S68" s="161" t="s">
        <v>200</v>
      </c>
      <c r="T68" s="161" t="s">
        <v>201</v>
      </c>
      <c r="U68" s="163">
        <v>1000</v>
      </c>
      <c r="V68" s="163">
        <v>1000</v>
      </c>
      <c r="W68" s="163"/>
      <c r="X68" s="163"/>
      <c r="Y68" s="163"/>
      <c r="Z68" s="163"/>
      <c r="AA68" s="163"/>
      <c r="AB68" s="163"/>
      <c r="AC68" s="173">
        <v>550</v>
      </c>
      <c r="AD68" s="173">
        <v>241</v>
      </c>
      <c r="AE68" s="161" t="s">
        <v>1286</v>
      </c>
      <c r="AF68" s="161" t="s">
        <v>1287</v>
      </c>
      <c r="AG68" s="163" t="s">
        <v>200</v>
      </c>
      <c r="AH68" s="163" t="s">
        <v>201</v>
      </c>
      <c r="AI68" s="163" t="s">
        <v>367</v>
      </c>
      <c r="AJ68" s="163" t="s">
        <v>368</v>
      </c>
      <c r="AK68" s="163" t="s">
        <v>369</v>
      </c>
      <c r="AL68" s="163" t="s">
        <v>55</v>
      </c>
      <c r="AM68" s="181"/>
      <c r="AN68" s="181"/>
      <c r="AO68" s="181"/>
      <c r="AP68" s="187"/>
      <c r="AQ68" s="70" t="str">
        <f t="shared" si="7"/>
        <v>文旅局</v>
      </c>
    </row>
    <row r="69" s="3" customFormat="1" ht="33.75" spans="1:43">
      <c r="A69" s="20">
        <v>57</v>
      </c>
      <c r="B69" s="158" t="s">
        <v>1265</v>
      </c>
      <c r="C69" s="159">
        <v>2024</v>
      </c>
      <c r="D69" s="21" t="s">
        <v>361</v>
      </c>
      <c r="E69" s="161" t="s">
        <v>1289</v>
      </c>
      <c r="F69" s="159" t="s">
        <v>45</v>
      </c>
      <c r="G69" s="159" t="s">
        <v>1267</v>
      </c>
      <c r="H69" s="162" t="s">
        <v>830</v>
      </c>
      <c r="I69" s="167" t="s">
        <v>1290</v>
      </c>
      <c r="J69" s="168">
        <v>1</v>
      </c>
      <c r="K69" s="168"/>
      <c r="L69" s="168"/>
      <c r="M69" s="168"/>
      <c r="N69" s="168"/>
      <c r="O69" s="168"/>
      <c r="P69" s="168"/>
      <c r="Q69" s="168"/>
      <c r="R69" s="163">
        <v>1476</v>
      </c>
      <c r="S69" s="161" t="s">
        <v>70</v>
      </c>
      <c r="T69" s="161" t="s">
        <v>71</v>
      </c>
      <c r="U69" s="169">
        <v>1000</v>
      </c>
      <c r="V69" s="169"/>
      <c r="W69" s="169">
        <v>1000</v>
      </c>
      <c r="X69" s="169"/>
      <c r="Y69" s="169"/>
      <c r="Z69" s="169"/>
      <c r="AA69" s="169"/>
      <c r="AB69" s="169"/>
      <c r="AC69" s="171">
        <v>369</v>
      </c>
      <c r="AD69" s="171">
        <v>116</v>
      </c>
      <c r="AE69" s="161" t="s">
        <v>1291</v>
      </c>
      <c r="AF69" s="161" t="s">
        <v>1292</v>
      </c>
      <c r="AG69" s="163" t="s">
        <v>70</v>
      </c>
      <c r="AH69" s="163" t="s">
        <v>71</v>
      </c>
      <c r="AI69" s="158" t="s">
        <v>367</v>
      </c>
      <c r="AJ69" s="158" t="s">
        <v>368</v>
      </c>
      <c r="AK69" s="163" t="s">
        <v>369</v>
      </c>
      <c r="AL69" s="163" t="s">
        <v>55</v>
      </c>
      <c r="AM69" s="180"/>
      <c r="AN69" s="180"/>
      <c r="AO69" s="180"/>
      <c r="AP69" s="72"/>
      <c r="AQ69" s="70" t="str">
        <f t="shared" si="7"/>
        <v>文旅局</v>
      </c>
    </row>
    <row r="70" s="3" customFormat="1" ht="33.75" spans="1:43">
      <c r="A70" s="20">
        <v>58</v>
      </c>
      <c r="B70" s="158" t="s">
        <v>1272</v>
      </c>
      <c r="C70" s="159">
        <v>2024</v>
      </c>
      <c r="D70" s="21" t="s">
        <v>361</v>
      </c>
      <c r="E70" s="161" t="s">
        <v>1294</v>
      </c>
      <c r="F70" s="159" t="s">
        <v>45</v>
      </c>
      <c r="G70" s="159" t="s">
        <v>1267</v>
      </c>
      <c r="H70" s="162" t="s">
        <v>1295</v>
      </c>
      <c r="I70" s="167" t="s">
        <v>1296</v>
      </c>
      <c r="J70" s="168">
        <v>1</v>
      </c>
      <c r="K70" s="168"/>
      <c r="L70" s="168"/>
      <c r="M70" s="168"/>
      <c r="N70" s="168"/>
      <c r="O70" s="168"/>
      <c r="P70" s="168"/>
      <c r="Q70" s="168"/>
      <c r="R70" s="163">
        <v>1552</v>
      </c>
      <c r="S70" s="161" t="s">
        <v>70</v>
      </c>
      <c r="T70" s="161" t="s">
        <v>71</v>
      </c>
      <c r="U70" s="169">
        <v>2000</v>
      </c>
      <c r="V70" s="169"/>
      <c r="W70" s="169"/>
      <c r="X70" s="169">
        <v>2000</v>
      </c>
      <c r="Y70" s="169"/>
      <c r="Z70" s="169"/>
      <c r="AA70" s="169"/>
      <c r="AB70" s="169"/>
      <c r="AC70" s="193">
        <v>388</v>
      </c>
      <c r="AD70" s="193">
        <v>138</v>
      </c>
      <c r="AE70" s="161" t="s">
        <v>1297</v>
      </c>
      <c r="AF70" s="161" t="s">
        <v>1298</v>
      </c>
      <c r="AG70" s="163" t="s">
        <v>70</v>
      </c>
      <c r="AH70" s="163" t="s">
        <v>71</v>
      </c>
      <c r="AI70" s="158" t="s">
        <v>367</v>
      </c>
      <c r="AJ70" s="158" t="s">
        <v>368</v>
      </c>
      <c r="AK70" s="163" t="s">
        <v>369</v>
      </c>
      <c r="AL70" s="163" t="s">
        <v>55</v>
      </c>
      <c r="AM70" s="180"/>
      <c r="AN70" s="180"/>
      <c r="AO70" s="180"/>
      <c r="AP70" s="72"/>
      <c r="AQ70" s="70" t="str">
        <f t="shared" si="7"/>
        <v>文旅局</v>
      </c>
    </row>
    <row r="71" s="3" customFormat="1" ht="45" spans="1:43">
      <c r="A71" s="20">
        <v>59</v>
      </c>
      <c r="B71" s="158" t="s">
        <v>1682</v>
      </c>
      <c r="C71" s="163">
        <v>2024</v>
      </c>
      <c r="D71" s="21" t="s">
        <v>361</v>
      </c>
      <c r="E71" s="163" t="s">
        <v>1300</v>
      </c>
      <c r="F71" s="163" t="s">
        <v>45</v>
      </c>
      <c r="G71" s="159" t="s">
        <v>1267</v>
      </c>
      <c r="H71" s="163" t="s">
        <v>1301</v>
      </c>
      <c r="I71" s="161" t="s">
        <v>1302</v>
      </c>
      <c r="J71" s="163">
        <v>1</v>
      </c>
      <c r="K71" s="163"/>
      <c r="L71" s="163"/>
      <c r="M71" s="163"/>
      <c r="N71" s="163"/>
      <c r="O71" s="163"/>
      <c r="P71" s="163"/>
      <c r="Q71" s="163"/>
      <c r="R71" s="163">
        <v>532</v>
      </c>
      <c r="S71" s="161" t="s">
        <v>86</v>
      </c>
      <c r="T71" s="161" t="s">
        <v>90</v>
      </c>
      <c r="U71" s="158">
        <v>2000</v>
      </c>
      <c r="V71" s="158"/>
      <c r="W71" s="158"/>
      <c r="X71" s="158">
        <v>2000</v>
      </c>
      <c r="Y71" s="158"/>
      <c r="Z71" s="158"/>
      <c r="AA71" s="158"/>
      <c r="AB71" s="158"/>
      <c r="AC71" s="173">
        <v>133</v>
      </c>
      <c r="AD71" s="173">
        <v>19</v>
      </c>
      <c r="AE71" s="161" t="s">
        <v>1303</v>
      </c>
      <c r="AF71" s="161" t="s">
        <v>1304</v>
      </c>
      <c r="AG71" s="163" t="s">
        <v>86</v>
      </c>
      <c r="AH71" s="163" t="s">
        <v>90</v>
      </c>
      <c r="AI71" s="163" t="s">
        <v>367</v>
      </c>
      <c r="AJ71" s="163" t="s">
        <v>368</v>
      </c>
      <c r="AK71" s="163" t="s">
        <v>369</v>
      </c>
      <c r="AL71" s="163" t="s">
        <v>55</v>
      </c>
      <c r="AM71" s="180"/>
      <c r="AN71" s="180"/>
      <c r="AO71" s="180"/>
      <c r="AP71" s="72"/>
      <c r="AQ71" s="70" t="str">
        <f t="shared" si="7"/>
        <v>文旅局</v>
      </c>
    </row>
    <row r="72" s="3" customFormat="1" ht="33.75" spans="1:43">
      <c r="A72" s="20">
        <v>60</v>
      </c>
      <c r="B72" s="158" t="s">
        <v>1283</v>
      </c>
      <c r="C72" s="163">
        <v>2024</v>
      </c>
      <c r="D72" s="21" t="s">
        <v>361</v>
      </c>
      <c r="E72" s="163" t="s">
        <v>1306</v>
      </c>
      <c r="F72" s="163" t="s">
        <v>45</v>
      </c>
      <c r="G72" s="159" t="s">
        <v>1267</v>
      </c>
      <c r="H72" s="163" t="s">
        <v>509</v>
      </c>
      <c r="I72" s="161" t="s">
        <v>1307</v>
      </c>
      <c r="J72" s="163">
        <v>1</v>
      </c>
      <c r="K72" s="163"/>
      <c r="L72" s="163"/>
      <c r="M72" s="163"/>
      <c r="N72" s="163"/>
      <c r="O72" s="163"/>
      <c r="P72" s="163"/>
      <c r="Q72" s="163"/>
      <c r="R72" s="163">
        <v>1888</v>
      </c>
      <c r="S72" s="161" t="s">
        <v>168</v>
      </c>
      <c r="T72" s="161" t="s">
        <v>1672</v>
      </c>
      <c r="U72" s="163">
        <v>1000</v>
      </c>
      <c r="V72" s="163"/>
      <c r="W72" s="163"/>
      <c r="X72" s="163">
        <v>1000</v>
      </c>
      <c r="Y72" s="163"/>
      <c r="Z72" s="163"/>
      <c r="AA72" s="163"/>
      <c r="AB72" s="163"/>
      <c r="AC72" s="173">
        <v>472</v>
      </c>
      <c r="AD72" s="173">
        <v>127</v>
      </c>
      <c r="AE72" s="161" t="s">
        <v>1308</v>
      </c>
      <c r="AF72" s="161" t="s">
        <v>1309</v>
      </c>
      <c r="AG72" s="163" t="s">
        <v>168</v>
      </c>
      <c r="AH72" s="163" t="s">
        <v>1269</v>
      </c>
      <c r="AI72" s="198" t="s">
        <v>367</v>
      </c>
      <c r="AJ72" s="198" t="s">
        <v>368</v>
      </c>
      <c r="AK72" s="163" t="s">
        <v>369</v>
      </c>
      <c r="AL72" s="163" t="s">
        <v>55</v>
      </c>
      <c r="AM72" s="180"/>
      <c r="AN72" s="180"/>
      <c r="AO72" s="180"/>
      <c r="AP72" s="72"/>
      <c r="AQ72" s="70" t="str">
        <f t="shared" si="7"/>
        <v>文旅局</v>
      </c>
    </row>
    <row r="73" s="3" customFormat="1" ht="56.25" spans="1:43">
      <c r="A73" s="20">
        <v>61</v>
      </c>
      <c r="B73" s="158" t="s">
        <v>1227</v>
      </c>
      <c r="C73" s="163">
        <v>2023</v>
      </c>
      <c r="D73" s="21" t="s">
        <v>361</v>
      </c>
      <c r="E73" s="163" t="s">
        <v>1311</v>
      </c>
      <c r="F73" s="163" t="s">
        <v>45</v>
      </c>
      <c r="G73" s="159" t="s">
        <v>1250</v>
      </c>
      <c r="H73" s="163" t="s">
        <v>1312</v>
      </c>
      <c r="I73" s="161" t="s">
        <v>1313</v>
      </c>
      <c r="J73" s="163">
        <v>1</v>
      </c>
      <c r="K73" s="163"/>
      <c r="L73" s="163"/>
      <c r="M73" s="163"/>
      <c r="N73" s="163"/>
      <c r="O73" s="163"/>
      <c r="P73" s="163"/>
      <c r="Q73" s="163"/>
      <c r="R73" s="163">
        <v>1368</v>
      </c>
      <c r="S73" s="161" t="s">
        <v>168</v>
      </c>
      <c r="T73" s="161" t="s">
        <v>1672</v>
      </c>
      <c r="U73" s="163">
        <v>2300</v>
      </c>
      <c r="V73" s="163"/>
      <c r="W73" s="163"/>
      <c r="X73" s="163">
        <v>2300</v>
      </c>
      <c r="Y73" s="163"/>
      <c r="Z73" s="163"/>
      <c r="AA73" s="163"/>
      <c r="AB73" s="163"/>
      <c r="AC73" s="173">
        <v>342</v>
      </c>
      <c r="AD73" s="173">
        <v>113</v>
      </c>
      <c r="AE73" s="161" t="s">
        <v>1314</v>
      </c>
      <c r="AF73" s="161" t="s">
        <v>1315</v>
      </c>
      <c r="AG73" s="163" t="s">
        <v>168</v>
      </c>
      <c r="AH73" s="163" t="s">
        <v>1269</v>
      </c>
      <c r="AI73" s="198" t="s">
        <v>367</v>
      </c>
      <c r="AJ73" s="198" t="s">
        <v>368</v>
      </c>
      <c r="AK73" s="163" t="s">
        <v>369</v>
      </c>
      <c r="AL73" s="163" t="s">
        <v>55</v>
      </c>
      <c r="AM73" s="180"/>
      <c r="AN73" s="180"/>
      <c r="AO73" s="180"/>
      <c r="AP73" s="72"/>
      <c r="AQ73" s="70" t="str">
        <f t="shared" si="7"/>
        <v>文旅局</v>
      </c>
    </row>
    <row r="74" s="3" customFormat="1" ht="18" customHeight="1" spans="1:43">
      <c r="A74" s="165"/>
      <c r="B74" s="156" t="s">
        <v>371</v>
      </c>
      <c r="C74" s="156"/>
      <c r="D74" s="156"/>
      <c r="E74" s="157"/>
      <c r="F74" s="156"/>
      <c r="G74" s="156"/>
      <c r="H74" s="157"/>
      <c r="I74" s="156"/>
      <c r="J74" s="166">
        <v>0</v>
      </c>
      <c r="K74" s="166">
        <v>0</v>
      </c>
      <c r="L74" s="166">
        <v>0</v>
      </c>
      <c r="M74" s="166">
        <v>0</v>
      </c>
      <c r="N74" s="166">
        <v>0</v>
      </c>
      <c r="O74" s="166">
        <v>0</v>
      </c>
      <c r="P74" s="166">
        <v>0</v>
      </c>
      <c r="Q74" s="166">
        <v>0</v>
      </c>
      <c r="R74" s="166">
        <v>0</v>
      </c>
      <c r="S74" s="166">
        <v>0</v>
      </c>
      <c r="T74" s="166">
        <v>0</v>
      </c>
      <c r="U74" s="166">
        <v>0</v>
      </c>
      <c r="V74" s="166">
        <v>0</v>
      </c>
      <c r="W74" s="166">
        <v>0</v>
      </c>
      <c r="X74" s="166">
        <v>0</v>
      </c>
      <c r="Y74" s="166">
        <v>0</v>
      </c>
      <c r="Z74" s="166">
        <v>0</v>
      </c>
      <c r="AA74" s="166">
        <v>0</v>
      </c>
      <c r="AB74" s="166"/>
      <c r="AC74" s="166">
        <v>0</v>
      </c>
      <c r="AD74" s="166">
        <v>0</v>
      </c>
      <c r="AE74" s="174"/>
      <c r="AF74" s="174"/>
      <c r="AG74" s="165"/>
      <c r="AH74" s="182"/>
      <c r="AI74" s="183"/>
      <c r="AJ74" s="182"/>
      <c r="AK74" s="165"/>
      <c r="AL74" s="184"/>
      <c r="AM74" s="175"/>
      <c r="AN74" s="163"/>
      <c r="AO74" s="178"/>
      <c r="AP74" s="186"/>
      <c r="AQ74" s="133"/>
    </row>
    <row r="75" s="3" customFormat="1" ht="18" customHeight="1" spans="1:43">
      <c r="A75" s="165"/>
      <c r="B75" s="156" t="s">
        <v>372</v>
      </c>
      <c r="C75" s="156"/>
      <c r="D75" s="156"/>
      <c r="E75" s="157"/>
      <c r="F75" s="156"/>
      <c r="G75" s="156"/>
      <c r="H75" s="157"/>
      <c r="I75" s="156"/>
      <c r="J75" s="166">
        <f t="shared" ref="J75:AA75" si="10">J76+J77++J80+J83</f>
        <v>4</v>
      </c>
      <c r="K75" s="166">
        <f t="shared" si="10"/>
        <v>0</v>
      </c>
      <c r="L75" s="166">
        <f t="shared" si="10"/>
        <v>0</v>
      </c>
      <c r="M75" s="166">
        <f t="shared" si="10"/>
        <v>0</v>
      </c>
      <c r="N75" s="166">
        <f t="shared" si="10"/>
        <v>0</v>
      </c>
      <c r="O75" s="166">
        <f t="shared" si="10"/>
        <v>0</v>
      </c>
      <c r="P75" s="166">
        <f t="shared" si="10"/>
        <v>0</v>
      </c>
      <c r="Q75" s="166">
        <f t="shared" si="10"/>
        <v>0</v>
      </c>
      <c r="R75" s="166">
        <f t="shared" si="10"/>
        <v>28343</v>
      </c>
      <c r="S75" s="166">
        <f t="shared" si="10"/>
        <v>0</v>
      </c>
      <c r="T75" s="166">
        <f t="shared" si="10"/>
        <v>0</v>
      </c>
      <c r="U75" s="166">
        <f t="shared" si="10"/>
        <v>4030</v>
      </c>
      <c r="V75" s="166">
        <f t="shared" si="10"/>
        <v>3080</v>
      </c>
      <c r="W75" s="166">
        <f t="shared" si="10"/>
        <v>400</v>
      </c>
      <c r="X75" s="166">
        <f t="shared" si="10"/>
        <v>550</v>
      </c>
      <c r="Y75" s="166">
        <f t="shared" si="10"/>
        <v>0</v>
      </c>
      <c r="Z75" s="166">
        <f t="shared" si="10"/>
        <v>0</v>
      </c>
      <c r="AA75" s="166">
        <f t="shared" si="10"/>
        <v>0</v>
      </c>
      <c r="AB75" s="166"/>
      <c r="AC75" s="166">
        <f>AC76+AC77++AC80+AC83</f>
        <v>7078</v>
      </c>
      <c r="AD75" s="166">
        <f>AD76+AD77++AD80+AD83</f>
        <v>3675</v>
      </c>
      <c r="AE75" s="174"/>
      <c r="AF75" s="174"/>
      <c r="AG75" s="165"/>
      <c r="AH75" s="182"/>
      <c r="AI75" s="183"/>
      <c r="AJ75" s="182"/>
      <c r="AK75" s="165"/>
      <c r="AL75" s="184"/>
      <c r="AM75" s="175"/>
      <c r="AN75" s="163"/>
      <c r="AO75" s="178"/>
      <c r="AP75" s="186"/>
      <c r="AQ75" s="133"/>
    </row>
    <row r="76" s="3" customFormat="1" ht="18" customHeight="1" spans="1:43">
      <c r="A76" s="165"/>
      <c r="B76" s="156" t="s">
        <v>373</v>
      </c>
      <c r="C76" s="156"/>
      <c r="D76" s="156"/>
      <c r="E76" s="157"/>
      <c r="F76" s="156"/>
      <c r="G76" s="156"/>
      <c r="H76" s="157"/>
      <c r="I76" s="156"/>
      <c r="J76" s="166">
        <v>0</v>
      </c>
      <c r="K76" s="166">
        <v>0</v>
      </c>
      <c r="L76" s="166">
        <v>0</v>
      </c>
      <c r="M76" s="166">
        <v>0</v>
      </c>
      <c r="N76" s="166">
        <v>0</v>
      </c>
      <c r="O76" s="166">
        <v>0</v>
      </c>
      <c r="P76" s="166">
        <v>0</v>
      </c>
      <c r="Q76" s="166">
        <v>0</v>
      </c>
      <c r="R76" s="166">
        <v>0</v>
      </c>
      <c r="S76" s="166">
        <v>0</v>
      </c>
      <c r="T76" s="166">
        <v>0</v>
      </c>
      <c r="U76" s="166">
        <v>0</v>
      </c>
      <c r="V76" s="166">
        <v>0</v>
      </c>
      <c r="W76" s="166">
        <v>0</v>
      </c>
      <c r="X76" s="166">
        <v>0</v>
      </c>
      <c r="Y76" s="166">
        <v>0</v>
      </c>
      <c r="Z76" s="166">
        <v>0</v>
      </c>
      <c r="AA76" s="166">
        <v>0</v>
      </c>
      <c r="AB76" s="166"/>
      <c r="AC76" s="166">
        <v>0</v>
      </c>
      <c r="AD76" s="166">
        <v>0</v>
      </c>
      <c r="AE76" s="174"/>
      <c r="AF76" s="174"/>
      <c r="AG76" s="165"/>
      <c r="AH76" s="182"/>
      <c r="AI76" s="183"/>
      <c r="AJ76" s="182"/>
      <c r="AK76" s="165"/>
      <c r="AL76" s="184"/>
      <c r="AM76" s="175"/>
      <c r="AN76" s="163"/>
      <c r="AO76" s="178"/>
      <c r="AP76" s="186"/>
      <c r="AQ76" s="133"/>
    </row>
    <row r="77" s="3" customFormat="1" ht="18" customHeight="1" spans="1:43">
      <c r="A77" s="165"/>
      <c r="B77" s="156" t="s">
        <v>374</v>
      </c>
      <c r="C77" s="156"/>
      <c r="D77" s="156"/>
      <c r="E77" s="157"/>
      <c r="F77" s="156"/>
      <c r="G77" s="156"/>
      <c r="H77" s="157"/>
      <c r="I77" s="156"/>
      <c r="J77" s="166">
        <f>SUM(J78:J79)</f>
        <v>2</v>
      </c>
      <c r="K77" s="166">
        <f t="shared" ref="K77:AA77" si="11">SUM(K78:K79)</f>
        <v>0</v>
      </c>
      <c r="L77" s="166">
        <f t="shared" si="11"/>
        <v>0</v>
      </c>
      <c r="M77" s="166">
        <f t="shared" si="11"/>
        <v>0</v>
      </c>
      <c r="N77" s="166">
        <f t="shared" si="11"/>
        <v>0</v>
      </c>
      <c r="O77" s="166">
        <f t="shared" si="11"/>
        <v>0</v>
      </c>
      <c r="P77" s="166">
        <f t="shared" si="11"/>
        <v>0</v>
      </c>
      <c r="Q77" s="166">
        <f t="shared" si="11"/>
        <v>0</v>
      </c>
      <c r="R77" s="166">
        <f t="shared" si="11"/>
        <v>1323</v>
      </c>
      <c r="S77" s="166">
        <f t="shared" si="11"/>
        <v>0</v>
      </c>
      <c r="T77" s="166">
        <f t="shared" si="11"/>
        <v>0</v>
      </c>
      <c r="U77" s="166">
        <f t="shared" si="11"/>
        <v>630</v>
      </c>
      <c r="V77" s="166">
        <f t="shared" si="11"/>
        <v>80</v>
      </c>
      <c r="W77" s="166">
        <f t="shared" si="11"/>
        <v>0</v>
      </c>
      <c r="X77" s="166">
        <f t="shared" si="11"/>
        <v>550</v>
      </c>
      <c r="Y77" s="166">
        <f t="shared" si="11"/>
        <v>0</v>
      </c>
      <c r="Z77" s="166">
        <f t="shared" si="11"/>
        <v>0</v>
      </c>
      <c r="AA77" s="166">
        <f t="shared" si="11"/>
        <v>0</v>
      </c>
      <c r="AB77" s="166"/>
      <c r="AC77" s="166">
        <f>SUM(AC78)</f>
        <v>133</v>
      </c>
      <c r="AD77" s="166">
        <f>SUM(AD78)</f>
        <v>19</v>
      </c>
      <c r="AE77" s="174"/>
      <c r="AF77" s="174"/>
      <c r="AG77" s="165"/>
      <c r="AH77" s="182"/>
      <c r="AI77" s="183"/>
      <c r="AJ77" s="182"/>
      <c r="AK77" s="165"/>
      <c r="AL77" s="184"/>
      <c r="AM77" s="175"/>
      <c r="AN77" s="163"/>
      <c r="AO77" s="178"/>
      <c r="AP77" s="186"/>
      <c r="AQ77" s="133"/>
    </row>
    <row r="78" s="1" customFormat="1" ht="33.75" spans="1:43">
      <c r="A78" s="20">
        <v>62</v>
      </c>
      <c r="B78" s="20" t="s">
        <v>375</v>
      </c>
      <c r="C78" s="20">
        <v>2022</v>
      </c>
      <c r="D78" s="21" t="s">
        <v>98</v>
      </c>
      <c r="E78" s="21" t="s">
        <v>376</v>
      </c>
      <c r="F78" s="21" t="s">
        <v>45</v>
      </c>
      <c r="G78" s="22" t="s">
        <v>1683</v>
      </c>
      <c r="H78" s="21" t="s">
        <v>86</v>
      </c>
      <c r="I78" s="33" t="s">
        <v>377</v>
      </c>
      <c r="J78" s="21">
        <v>1</v>
      </c>
      <c r="K78" s="21"/>
      <c r="L78" s="21"/>
      <c r="M78" s="21"/>
      <c r="N78" s="21"/>
      <c r="O78" s="21"/>
      <c r="P78" s="21"/>
      <c r="Q78" s="21"/>
      <c r="R78" s="22">
        <v>466</v>
      </c>
      <c r="S78" s="21" t="s">
        <v>86</v>
      </c>
      <c r="T78" s="21" t="s">
        <v>90</v>
      </c>
      <c r="U78" s="44">
        <v>80</v>
      </c>
      <c r="V78" s="44">
        <v>80</v>
      </c>
      <c r="W78" s="44">
        <v>0</v>
      </c>
      <c r="X78" s="44">
        <v>0</v>
      </c>
      <c r="Y78" s="44">
        <v>0</v>
      </c>
      <c r="Z78" s="44">
        <v>0</v>
      </c>
      <c r="AA78" s="44">
        <v>0</v>
      </c>
      <c r="AB78" s="44"/>
      <c r="AC78" s="50">
        <v>133</v>
      </c>
      <c r="AD78" s="50">
        <v>19</v>
      </c>
      <c r="AE78" s="33" t="s">
        <v>378</v>
      </c>
      <c r="AF78" s="33" t="s">
        <v>379</v>
      </c>
      <c r="AG78" s="21" t="s">
        <v>86</v>
      </c>
      <c r="AH78" s="21" t="s">
        <v>90</v>
      </c>
      <c r="AI78" s="58" t="s">
        <v>80</v>
      </c>
      <c r="AJ78" s="21" t="s">
        <v>81</v>
      </c>
      <c r="AK78" s="21" t="s">
        <v>82</v>
      </c>
      <c r="AL78" s="21" t="s">
        <v>55</v>
      </c>
      <c r="AM78" s="21" t="s">
        <v>80</v>
      </c>
      <c r="AN78" s="21" t="s">
        <v>56</v>
      </c>
      <c r="AO78" s="70"/>
      <c r="AP78" s="69"/>
      <c r="AQ78" s="70" t="str">
        <f t="shared" si="7"/>
        <v>农业农村局</v>
      </c>
    </row>
    <row r="79" s="3" customFormat="1" ht="56.25" spans="1:43">
      <c r="A79" s="158">
        <v>63</v>
      </c>
      <c r="B79" s="158" t="s">
        <v>1684</v>
      </c>
      <c r="C79" s="163">
        <v>2024</v>
      </c>
      <c r="D79" s="21" t="s">
        <v>98</v>
      </c>
      <c r="E79" s="161" t="s">
        <v>1318</v>
      </c>
      <c r="F79" s="168" t="s">
        <v>45</v>
      </c>
      <c r="G79" s="159" t="s">
        <v>1267</v>
      </c>
      <c r="H79" s="162" t="s">
        <v>461</v>
      </c>
      <c r="I79" s="161" t="s">
        <v>1319</v>
      </c>
      <c r="J79" s="163">
        <v>1</v>
      </c>
      <c r="K79" s="163"/>
      <c r="L79" s="163"/>
      <c r="M79" s="163"/>
      <c r="N79" s="163"/>
      <c r="O79" s="163"/>
      <c r="P79" s="163"/>
      <c r="Q79" s="163"/>
      <c r="R79" s="163">
        <v>857</v>
      </c>
      <c r="S79" s="161" t="s">
        <v>70</v>
      </c>
      <c r="T79" s="161" t="s">
        <v>71</v>
      </c>
      <c r="U79" s="158">
        <v>550</v>
      </c>
      <c r="V79" s="44">
        <v>0</v>
      </c>
      <c r="W79" s="44">
        <v>0</v>
      </c>
      <c r="X79" s="44">
        <v>550</v>
      </c>
      <c r="Y79" s="44">
        <v>0</v>
      </c>
      <c r="Z79" s="44">
        <v>0</v>
      </c>
      <c r="AA79" s="158"/>
      <c r="AB79" s="158"/>
      <c r="AC79" s="171"/>
      <c r="AD79" s="171"/>
      <c r="AE79" s="161" t="s">
        <v>1320</v>
      </c>
      <c r="AF79" s="194" t="s">
        <v>1321</v>
      </c>
      <c r="AG79" s="163" t="s">
        <v>70</v>
      </c>
      <c r="AH79" s="163" t="s">
        <v>71</v>
      </c>
      <c r="AI79" s="163" t="s">
        <v>80</v>
      </c>
      <c r="AJ79" s="21" t="s">
        <v>81</v>
      </c>
      <c r="AK79" s="163" t="s">
        <v>82</v>
      </c>
      <c r="AL79" s="163" t="s">
        <v>55</v>
      </c>
      <c r="AM79" s="180"/>
      <c r="AN79" s="180"/>
      <c r="AO79" s="180"/>
      <c r="AP79" s="72"/>
      <c r="AQ79" s="70" t="str">
        <f t="shared" si="7"/>
        <v>农业农村局</v>
      </c>
    </row>
    <row r="80" s="3" customFormat="1" ht="18" customHeight="1" spans="1:43">
      <c r="A80" s="165"/>
      <c r="B80" s="188" t="s">
        <v>380</v>
      </c>
      <c r="C80" s="188"/>
      <c r="D80" s="188"/>
      <c r="E80" s="157"/>
      <c r="F80" s="188"/>
      <c r="G80" s="188"/>
      <c r="H80" s="157"/>
      <c r="I80" s="188"/>
      <c r="J80" s="166">
        <f>SUM(J81:J82)</f>
        <v>2</v>
      </c>
      <c r="K80" s="166">
        <f t="shared" ref="K80:AA80" si="12">SUM(K81:K82)</f>
        <v>0</v>
      </c>
      <c r="L80" s="166">
        <f t="shared" si="12"/>
        <v>0</v>
      </c>
      <c r="M80" s="166">
        <f t="shared" si="12"/>
        <v>0</v>
      </c>
      <c r="N80" s="166">
        <f t="shared" si="12"/>
        <v>0</v>
      </c>
      <c r="O80" s="166">
        <f t="shared" si="12"/>
        <v>0</v>
      </c>
      <c r="P80" s="166">
        <f t="shared" si="12"/>
        <v>0</v>
      </c>
      <c r="Q80" s="166">
        <f t="shared" si="12"/>
        <v>0</v>
      </c>
      <c r="R80" s="166">
        <f t="shared" si="12"/>
        <v>27020</v>
      </c>
      <c r="S80" s="166">
        <f t="shared" si="12"/>
        <v>0</v>
      </c>
      <c r="T80" s="166">
        <f t="shared" si="12"/>
        <v>0</v>
      </c>
      <c r="U80" s="166">
        <f t="shared" si="12"/>
        <v>3400</v>
      </c>
      <c r="V80" s="166">
        <f t="shared" si="12"/>
        <v>3000</v>
      </c>
      <c r="W80" s="166">
        <f t="shared" si="12"/>
        <v>400</v>
      </c>
      <c r="X80" s="166">
        <f t="shared" si="12"/>
        <v>0</v>
      </c>
      <c r="Y80" s="166">
        <f t="shared" si="12"/>
        <v>0</v>
      </c>
      <c r="Z80" s="166">
        <f t="shared" si="12"/>
        <v>0</v>
      </c>
      <c r="AA80" s="166">
        <f t="shared" si="12"/>
        <v>0</v>
      </c>
      <c r="AB80" s="166"/>
      <c r="AC80" s="166">
        <f>SUM(AC81)</f>
        <v>6945</v>
      </c>
      <c r="AD80" s="166">
        <f>SUM(AD81)</f>
        <v>3656</v>
      </c>
      <c r="AE80" s="182"/>
      <c r="AF80" s="182"/>
      <c r="AG80" s="182"/>
      <c r="AH80" s="165"/>
      <c r="AI80" s="199"/>
      <c r="AJ80" s="175"/>
      <c r="AK80" s="178"/>
      <c r="AL80" s="178"/>
      <c r="AM80" s="178"/>
      <c r="AN80" s="163"/>
      <c r="AO80" s="178"/>
      <c r="AP80" s="186"/>
      <c r="AQ80" s="133"/>
    </row>
    <row r="81" s="1" customFormat="1" ht="56.25" spans="1:43">
      <c r="A81" s="21">
        <v>64</v>
      </c>
      <c r="B81" s="20" t="s">
        <v>381</v>
      </c>
      <c r="C81" s="20">
        <v>2022</v>
      </c>
      <c r="D81" s="21" t="s">
        <v>98</v>
      </c>
      <c r="E81" s="21" t="s">
        <v>382</v>
      </c>
      <c r="F81" s="21" t="s">
        <v>383</v>
      </c>
      <c r="G81" s="22" t="s">
        <v>1110</v>
      </c>
      <c r="H81" s="21" t="s">
        <v>164</v>
      </c>
      <c r="I81" s="33" t="s">
        <v>384</v>
      </c>
      <c r="J81" s="21">
        <v>1</v>
      </c>
      <c r="K81" s="21"/>
      <c r="L81" s="21"/>
      <c r="M81" s="21"/>
      <c r="N81" s="21"/>
      <c r="O81" s="21"/>
      <c r="P81" s="21"/>
      <c r="Q81" s="21"/>
      <c r="R81" s="22">
        <v>24308</v>
      </c>
      <c r="S81" s="21" t="s">
        <v>387</v>
      </c>
      <c r="T81" s="21" t="s">
        <v>388</v>
      </c>
      <c r="U81" s="44">
        <v>3000</v>
      </c>
      <c r="V81" s="44">
        <v>3000</v>
      </c>
      <c r="W81" s="44">
        <v>0</v>
      </c>
      <c r="X81" s="44">
        <v>0</v>
      </c>
      <c r="Y81" s="44">
        <v>0</v>
      </c>
      <c r="Z81" s="44">
        <v>0</v>
      </c>
      <c r="AA81" s="44">
        <v>0</v>
      </c>
      <c r="AB81" s="44"/>
      <c r="AC81" s="50">
        <v>6945</v>
      </c>
      <c r="AD81" s="50">
        <v>3656</v>
      </c>
      <c r="AE81" s="33" t="s">
        <v>385</v>
      </c>
      <c r="AF81" s="33" t="s">
        <v>386</v>
      </c>
      <c r="AG81" s="21" t="s">
        <v>387</v>
      </c>
      <c r="AH81" s="21" t="s">
        <v>388</v>
      </c>
      <c r="AI81" s="58" t="s">
        <v>387</v>
      </c>
      <c r="AJ81" s="21" t="s">
        <v>388</v>
      </c>
      <c r="AK81" s="21" t="s">
        <v>389</v>
      </c>
      <c r="AL81" s="21" t="s">
        <v>55</v>
      </c>
      <c r="AM81" s="21" t="s">
        <v>63</v>
      </c>
      <c r="AN81" s="21" t="s">
        <v>56</v>
      </c>
      <c r="AO81" s="71" t="s">
        <v>1078</v>
      </c>
      <c r="AP81" s="69"/>
      <c r="AQ81" s="70" t="str">
        <f t="shared" si="7"/>
        <v>市场监督管理局</v>
      </c>
    </row>
    <row r="82" s="106" customFormat="1" ht="33.75" spans="1:43">
      <c r="A82" s="158">
        <v>65</v>
      </c>
      <c r="B82" s="158" t="s">
        <v>1685</v>
      </c>
      <c r="C82" s="163">
        <v>2024</v>
      </c>
      <c r="D82" s="164" t="s">
        <v>1686</v>
      </c>
      <c r="E82" s="161" t="s">
        <v>1323</v>
      </c>
      <c r="F82" s="163" t="s">
        <v>45</v>
      </c>
      <c r="G82" s="159" t="s">
        <v>1267</v>
      </c>
      <c r="H82" s="163" t="s">
        <v>1324</v>
      </c>
      <c r="I82" s="161" t="s">
        <v>1325</v>
      </c>
      <c r="J82" s="163">
        <v>1</v>
      </c>
      <c r="K82" s="163"/>
      <c r="L82" s="163"/>
      <c r="M82" s="163"/>
      <c r="N82" s="163"/>
      <c r="O82" s="163"/>
      <c r="P82" s="163"/>
      <c r="Q82" s="163"/>
      <c r="R82" s="163">
        <v>2712</v>
      </c>
      <c r="S82" s="161" t="s">
        <v>115</v>
      </c>
      <c r="T82" s="161" t="s">
        <v>1077</v>
      </c>
      <c r="U82" s="158">
        <v>400</v>
      </c>
      <c r="V82" s="158"/>
      <c r="W82" s="158">
        <v>400</v>
      </c>
      <c r="X82" s="158"/>
      <c r="Y82" s="158"/>
      <c r="Z82" s="158"/>
      <c r="AA82" s="158"/>
      <c r="AB82" s="158"/>
      <c r="AC82" s="173">
        <v>678</v>
      </c>
      <c r="AD82" s="173">
        <v>200</v>
      </c>
      <c r="AE82" s="161" t="s">
        <v>1326</v>
      </c>
      <c r="AF82" s="161" t="s">
        <v>1327</v>
      </c>
      <c r="AG82" s="163" t="s">
        <v>115</v>
      </c>
      <c r="AH82" s="163" t="s">
        <v>1077</v>
      </c>
      <c r="AI82" s="163" t="s">
        <v>80</v>
      </c>
      <c r="AJ82" s="21" t="s">
        <v>81</v>
      </c>
      <c r="AK82" s="163" t="s">
        <v>82</v>
      </c>
      <c r="AL82" s="163" t="s">
        <v>55</v>
      </c>
      <c r="AM82" s="180"/>
      <c r="AN82" s="180"/>
      <c r="AO82" s="180"/>
      <c r="AP82" s="72"/>
      <c r="AQ82" s="70" t="str">
        <f t="shared" si="7"/>
        <v>农业农村局</v>
      </c>
    </row>
    <row r="83" s="3" customFormat="1" ht="18" customHeight="1" spans="1:43">
      <c r="A83" s="165"/>
      <c r="B83" s="156" t="s">
        <v>390</v>
      </c>
      <c r="C83" s="156"/>
      <c r="D83" s="156"/>
      <c r="E83" s="157"/>
      <c r="F83" s="156"/>
      <c r="G83" s="156"/>
      <c r="H83" s="157"/>
      <c r="I83" s="156"/>
      <c r="J83" s="166">
        <v>0</v>
      </c>
      <c r="K83" s="166">
        <v>0</v>
      </c>
      <c r="L83" s="166">
        <v>0</v>
      </c>
      <c r="M83" s="166">
        <v>0</v>
      </c>
      <c r="N83" s="166">
        <v>0</v>
      </c>
      <c r="O83" s="166">
        <v>0</v>
      </c>
      <c r="P83" s="166">
        <v>0</v>
      </c>
      <c r="Q83" s="166">
        <v>0</v>
      </c>
      <c r="R83" s="166">
        <v>0</v>
      </c>
      <c r="S83" s="166">
        <v>0</v>
      </c>
      <c r="T83" s="166">
        <v>0</v>
      </c>
      <c r="U83" s="166">
        <v>0</v>
      </c>
      <c r="V83" s="166">
        <v>0</v>
      </c>
      <c r="W83" s="166">
        <v>0</v>
      </c>
      <c r="X83" s="166">
        <v>0</v>
      </c>
      <c r="Y83" s="166">
        <v>0</v>
      </c>
      <c r="Z83" s="166">
        <v>0</v>
      </c>
      <c r="AA83" s="166">
        <v>0</v>
      </c>
      <c r="AB83" s="166"/>
      <c r="AC83" s="166">
        <v>0</v>
      </c>
      <c r="AD83" s="166">
        <v>0</v>
      </c>
      <c r="AE83" s="174"/>
      <c r="AF83" s="174"/>
      <c r="AG83" s="165"/>
      <c r="AH83" s="182"/>
      <c r="AI83" s="183"/>
      <c r="AJ83" s="182"/>
      <c r="AK83" s="165"/>
      <c r="AL83" s="184"/>
      <c r="AM83" s="175"/>
      <c r="AN83" s="163"/>
      <c r="AO83" s="178"/>
      <c r="AP83" s="186"/>
      <c r="AQ83" s="133"/>
    </row>
    <row r="84" s="3" customFormat="1" ht="18" customHeight="1" spans="1:43">
      <c r="A84" s="155"/>
      <c r="B84" s="156" t="s">
        <v>391</v>
      </c>
      <c r="C84" s="156"/>
      <c r="D84" s="156"/>
      <c r="E84" s="157"/>
      <c r="F84" s="156"/>
      <c r="G84" s="156"/>
      <c r="H84" s="157"/>
      <c r="I84" s="156"/>
      <c r="J84" s="166">
        <f t="shared" ref="J84:AA84" si="13">J85+J105</f>
        <v>19</v>
      </c>
      <c r="K84" s="166">
        <f t="shared" si="13"/>
        <v>0</v>
      </c>
      <c r="L84" s="166">
        <f t="shared" si="13"/>
        <v>0</v>
      </c>
      <c r="M84" s="166">
        <f t="shared" si="13"/>
        <v>0</v>
      </c>
      <c r="N84" s="166">
        <f t="shared" si="13"/>
        <v>0</v>
      </c>
      <c r="O84" s="166">
        <f t="shared" si="13"/>
        <v>0</v>
      </c>
      <c r="P84" s="166">
        <f t="shared" si="13"/>
        <v>0</v>
      </c>
      <c r="Q84" s="166">
        <f t="shared" si="13"/>
        <v>0</v>
      </c>
      <c r="R84" s="166">
        <f t="shared" si="13"/>
        <v>36875</v>
      </c>
      <c r="S84" s="166">
        <f t="shared" si="13"/>
        <v>0</v>
      </c>
      <c r="T84" s="166">
        <f t="shared" si="13"/>
        <v>0</v>
      </c>
      <c r="U84" s="166">
        <f t="shared" si="13"/>
        <v>11903.1</v>
      </c>
      <c r="V84" s="166">
        <f t="shared" si="13"/>
        <v>4070</v>
      </c>
      <c r="W84" s="166">
        <f t="shared" si="13"/>
        <v>0</v>
      </c>
      <c r="X84" s="166">
        <f t="shared" si="13"/>
        <v>7233.1</v>
      </c>
      <c r="Y84" s="166">
        <f t="shared" si="13"/>
        <v>600</v>
      </c>
      <c r="Z84" s="166">
        <f t="shared" si="13"/>
        <v>0</v>
      </c>
      <c r="AA84" s="166">
        <f t="shared" si="13"/>
        <v>0</v>
      </c>
      <c r="AB84" s="166"/>
      <c r="AC84" s="166">
        <f>AC85+AC105</f>
        <v>8845</v>
      </c>
      <c r="AD84" s="166">
        <f>AD85+AD105</f>
        <v>3442</v>
      </c>
      <c r="AE84" s="170"/>
      <c r="AF84" s="170"/>
      <c r="AG84" s="175"/>
      <c r="AH84" s="175"/>
      <c r="AI84" s="176"/>
      <c r="AJ84" s="177"/>
      <c r="AK84" s="175"/>
      <c r="AL84" s="175"/>
      <c r="AM84" s="175"/>
      <c r="AN84" s="163"/>
      <c r="AO84" s="178"/>
      <c r="AP84" s="186"/>
      <c r="AQ84" s="133"/>
    </row>
    <row r="85" s="3" customFormat="1" ht="18" customHeight="1" spans="1:43">
      <c r="A85" s="155"/>
      <c r="B85" s="156" t="s">
        <v>392</v>
      </c>
      <c r="C85" s="156"/>
      <c r="D85" s="156"/>
      <c r="E85" s="157"/>
      <c r="F85" s="156"/>
      <c r="G85" s="156"/>
      <c r="H85" s="157"/>
      <c r="I85" s="156"/>
      <c r="J85" s="166">
        <f>SUM(J86:J104)</f>
        <v>19</v>
      </c>
      <c r="K85" s="166">
        <f t="shared" ref="K85:AA85" si="14">SUM(K86:K104)</f>
        <v>0</v>
      </c>
      <c r="L85" s="166">
        <f t="shared" si="14"/>
        <v>0</v>
      </c>
      <c r="M85" s="166">
        <f t="shared" si="14"/>
        <v>0</v>
      </c>
      <c r="N85" s="166">
        <f t="shared" si="14"/>
        <v>0</v>
      </c>
      <c r="O85" s="166">
        <f t="shared" si="14"/>
        <v>0</v>
      </c>
      <c r="P85" s="166">
        <f t="shared" si="14"/>
        <v>0</v>
      </c>
      <c r="Q85" s="166">
        <f t="shared" si="14"/>
        <v>0</v>
      </c>
      <c r="R85" s="166">
        <f t="shared" si="14"/>
        <v>36875</v>
      </c>
      <c r="S85" s="166">
        <f t="shared" si="14"/>
        <v>0</v>
      </c>
      <c r="T85" s="166">
        <f t="shared" si="14"/>
        <v>0</v>
      </c>
      <c r="U85" s="166">
        <f t="shared" si="14"/>
        <v>11903.1</v>
      </c>
      <c r="V85" s="166">
        <f t="shared" si="14"/>
        <v>4070</v>
      </c>
      <c r="W85" s="166">
        <f t="shared" si="14"/>
        <v>0</v>
      </c>
      <c r="X85" s="166">
        <f t="shared" si="14"/>
        <v>7233.1</v>
      </c>
      <c r="Y85" s="166">
        <f t="shared" si="14"/>
        <v>600</v>
      </c>
      <c r="Z85" s="166">
        <f t="shared" si="14"/>
        <v>0</v>
      </c>
      <c r="AA85" s="166">
        <f t="shared" si="14"/>
        <v>0</v>
      </c>
      <c r="AB85" s="166"/>
      <c r="AC85" s="166">
        <f>SUM(AC86:AC98)</f>
        <v>8845</v>
      </c>
      <c r="AD85" s="166">
        <f>SUM(AD86:AD98)</f>
        <v>3442</v>
      </c>
      <c r="AE85" s="170"/>
      <c r="AF85" s="170"/>
      <c r="AG85" s="175"/>
      <c r="AH85" s="175"/>
      <c r="AI85" s="176"/>
      <c r="AJ85" s="177"/>
      <c r="AK85" s="175"/>
      <c r="AL85" s="175"/>
      <c r="AM85" s="175"/>
      <c r="AN85" s="163"/>
      <c r="AO85" s="178"/>
      <c r="AP85" s="186"/>
      <c r="AQ85" s="133"/>
    </row>
    <row r="86" s="1" customFormat="1" ht="56.25" spans="1:43">
      <c r="A86" s="20">
        <v>66</v>
      </c>
      <c r="B86" s="20" t="s">
        <v>393</v>
      </c>
      <c r="C86" s="20">
        <v>2022</v>
      </c>
      <c r="D86" s="22" t="s">
        <v>394</v>
      </c>
      <c r="E86" s="23" t="s">
        <v>395</v>
      </c>
      <c r="F86" s="22" t="s">
        <v>45</v>
      </c>
      <c r="G86" s="22" t="s">
        <v>1668</v>
      </c>
      <c r="H86" s="22" t="s">
        <v>59</v>
      </c>
      <c r="I86" s="34" t="s">
        <v>396</v>
      </c>
      <c r="J86" s="22">
        <v>1</v>
      </c>
      <c r="K86" s="22"/>
      <c r="L86" s="22"/>
      <c r="M86" s="22"/>
      <c r="N86" s="22"/>
      <c r="O86" s="22"/>
      <c r="P86" s="22"/>
      <c r="Q86" s="22"/>
      <c r="R86" s="22">
        <v>4795</v>
      </c>
      <c r="S86" s="22" t="s">
        <v>50</v>
      </c>
      <c r="T86" s="21" t="s">
        <v>51</v>
      </c>
      <c r="U86" s="44">
        <v>900</v>
      </c>
      <c r="V86" s="44">
        <v>0</v>
      </c>
      <c r="W86" s="44">
        <v>0</v>
      </c>
      <c r="X86" s="44">
        <v>900</v>
      </c>
      <c r="Y86" s="44">
        <v>0</v>
      </c>
      <c r="Z86" s="44">
        <v>0</v>
      </c>
      <c r="AA86" s="44">
        <v>0</v>
      </c>
      <c r="AB86" s="44"/>
      <c r="AC86" s="50">
        <v>1370</v>
      </c>
      <c r="AD86" s="50">
        <v>848</v>
      </c>
      <c r="AE86" s="34" t="s">
        <v>397</v>
      </c>
      <c r="AF86" s="34" t="s">
        <v>398</v>
      </c>
      <c r="AG86" s="22" t="s">
        <v>50</v>
      </c>
      <c r="AH86" s="21" t="s">
        <v>51</v>
      </c>
      <c r="AI86" s="58" t="s">
        <v>80</v>
      </c>
      <c r="AJ86" s="21" t="s">
        <v>81</v>
      </c>
      <c r="AK86" s="21" t="s">
        <v>82</v>
      </c>
      <c r="AL86" s="21" t="s">
        <v>55</v>
      </c>
      <c r="AM86" s="21" t="s">
        <v>131</v>
      </c>
      <c r="AN86" s="21" t="s">
        <v>56</v>
      </c>
      <c r="AO86" s="71" t="s">
        <v>1078</v>
      </c>
      <c r="AP86" s="69"/>
      <c r="AQ86" s="70" t="str">
        <f t="shared" si="7"/>
        <v>农业农村局</v>
      </c>
    </row>
    <row r="87" s="1" customFormat="1" ht="56.25" spans="1:43">
      <c r="A87" s="20">
        <v>67</v>
      </c>
      <c r="B87" s="20" t="s">
        <v>399</v>
      </c>
      <c r="C87" s="20">
        <v>2022</v>
      </c>
      <c r="D87" s="22" t="s">
        <v>394</v>
      </c>
      <c r="E87" s="23" t="s">
        <v>400</v>
      </c>
      <c r="F87" s="22" t="s">
        <v>401</v>
      </c>
      <c r="G87" s="22" t="s">
        <v>1668</v>
      </c>
      <c r="H87" s="22" t="s">
        <v>262</v>
      </c>
      <c r="I87" s="34" t="s">
        <v>402</v>
      </c>
      <c r="J87" s="22">
        <v>1</v>
      </c>
      <c r="K87" s="22"/>
      <c r="L87" s="22"/>
      <c r="M87" s="22"/>
      <c r="N87" s="22"/>
      <c r="O87" s="22"/>
      <c r="P87" s="22"/>
      <c r="Q87" s="22"/>
      <c r="R87" s="22">
        <v>5303</v>
      </c>
      <c r="S87" s="22" t="s">
        <v>50</v>
      </c>
      <c r="T87" s="21" t="s">
        <v>51</v>
      </c>
      <c r="U87" s="44">
        <v>430</v>
      </c>
      <c r="V87" s="44">
        <v>0</v>
      </c>
      <c r="W87" s="44">
        <v>0</v>
      </c>
      <c r="X87" s="44">
        <v>430</v>
      </c>
      <c r="Y87" s="44">
        <v>0</v>
      </c>
      <c r="Z87" s="44">
        <v>0</v>
      </c>
      <c r="AA87" s="44">
        <v>0</v>
      </c>
      <c r="AB87" s="44"/>
      <c r="AC87" s="50">
        <v>1515</v>
      </c>
      <c r="AD87" s="50">
        <v>776</v>
      </c>
      <c r="AE87" s="34" t="s">
        <v>403</v>
      </c>
      <c r="AF87" s="34" t="s">
        <v>404</v>
      </c>
      <c r="AG87" s="22" t="s">
        <v>50</v>
      </c>
      <c r="AH87" s="21" t="s">
        <v>51</v>
      </c>
      <c r="AI87" s="58" t="s">
        <v>80</v>
      </c>
      <c r="AJ87" s="21" t="s">
        <v>81</v>
      </c>
      <c r="AK87" s="21" t="s">
        <v>82</v>
      </c>
      <c r="AL87" s="21" t="s">
        <v>55</v>
      </c>
      <c r="AM87" s="21" t="s">
        <v>131</v>
      </c>
      <c r="AN87" s="21" t="s">
        <v>56</v>
      </c>
      <c r="AO87" s="70"/>
      <c r="AP87" s="69"/>
      <c r="AQ87" s="70" t="str">
        <f t="shared" si="7"/>
        <v>农业农村局</v>
      </c>
    </row>
    <row r="88" s="1" customFormat="1" ht="45" spans="1:43">
      <c r="A88" s="20">
        <v>68</v>
      </c>
      <c r="B88" s="20" t="s">
        <v>405</v>
      </c>
      <c r="C88" s="20">
        <v>2022</v>
      </c>
      <c r="D88" s="20" t="s">
        <v>394</v>
      </c>
      <c r="E88" s="21" t="s">
        <v>406</v>
      </c>
      <c r="F88" s="26" t="s">
        <v>45</v>
      </c>
      <c r="G88" s="22" t="s">
        <v>1668</v>
      </c>
      <c r="H88" s="25" t="s">
        <v>190</v>
      </c>
      <c r="I88" s="36" t="s">
        <v>407</v>
      </c>
      <c r="J88" s="24">
        <v>1</v>
      </c>
      <c r="K88" s="24"/>
      <c r="L88" s="24"/>
      <c r="M88" s="24"/>
      <c r="N88" s="24"/>
      <c r="O88" s="24"/>
      <c r="P88" s="24"/>
      <c r="Q88" s="24"/>
      <c r="R88" s="22">
        <v>1295</v>
      </c>
      <c r="S88" s="21" t="s">
        <v>70</v>
      </c>
      <c r="T88" s="21" t="s">
        <v>71</v>
      </c>
      <c r="U88" s="44">
        <v>200</v>
      </c>
      <c r="V88" s="44">
        <v>0</v>
      </c>
      <c r="W88" s="44">
        <v>0</v>
      </c>
      <c r="X88" s="44">
        <v>200</v>
      </c>
      <c r="Y88" s="44">
        <v>0</v>
      </c>
      <c r="Z88" s="44">
        <v>0</v>
      </c>
      <c r="AA88" s="44">
        <v>0</v>
      </c>
      <c r="AB88" s="44"/>
      <c r="AC88" s="50">
        <v>370</v>
      </c>
      <c r="AD88" s="50">
        <v>116</v>
      </c>
      <c r="AE88" s="33" t="s">
        <v>408</v>
      </c>
      <c r="AF88" s="33" t="s">
        <v>409</v>
      </c>
      <c r="AG88" s="21" t="s">
        <v>70</v>
      </c>
      <c r="AH88" s="21" t="s">
        <v>71</v>
      </c>
      <c r="AI88" s="58" t="s">
        <v>80</v>
      </c>
      <c r="AJ88" s="21" t="s">
        <v>81</v>
      </c>
      <c r="AK88" s="21" t="s">
        <v>82</v>
      </c>
      <c r="AL88" s="21" t="s">
        <v>55</v>
      </c>
      <c r="AM88" s="59" t="s">
        <v>63</v>
      </c>
      <c r="AN88" s="21" t="s">
        <v>56</v>
      </c>
      <c r="AO88" s="70"/>
      <c r="AP88" s="69"/>
      <c r="AQ88" s="70" t="str">
        <f t="shared" si="7"/>
        <v>农业农村局</v>
      </c>
    </row>
    <row r="89" s="1" customFormat="1" ht="56.25" spans="1:43">
      <c r="A89" s="20">
        <v>69</v>
      </c>
      <c r="B89" s="20" t="s">
        <v>410</v>
      </c>
      <c r="C89" s="20">
        <v>2022</v>
      </c>
      <c r="D89" s="20" t="s">
        <v>394</v>
      </c>
      <c r="E89" s="21" t="s">
        <v>411</v>
      </c>
      <c r="F89" s="26" t="s">
        <v>45</v>
      </c>
      <c r="G89" s="22" t="s">
        <v>1668</v>
      </c>
      <c r="H89" s="25" t="s">
        <v>412</v>
      </c>
      <c r="I89" s="36" t="s">
        <v>413</v>
      </c>
      <c r="J89" s="24">
        <v>1</v>
      </c>
      <c r="K89" s="24"/>
      <c r="L89" s="24"/>
      <c r="M89" s="24"/>
      <c r="N89" s="24"/>
      <c r="O89" s="24"/>
      <c r="P89" s="24"/>
      <c r="Q89" s="24"/>
      <c r="R89" s="22">
        <v>1085</v>
      </c>
      <c r="S89" s="21" t="s">
        <v>70</v>
      </c>
      <c r="T89" s="21" t="s">
        <v>71</v>
      </c>
      <c r="U89" s="44">
        <v>300</v>
      </c>
      <c r="V89" s="44">
        <v>0</v>
      </c>
      <c r="W89" s="44">
        <v>0</v>
      </c>
      <c r="X89" s="44">
        <v>300</v>
      </c>
      <c r="Y89" s="44">
        <v>0</v>
      </c>
      <c r="Z89" s="44">
        <v>0</v>
      </c>
      <c r="AA89" s="44">
        <v>0</v>
      </c>
      <c r="AB89" s="44"/>
      <c r="AC89" s="50">
        <v>310</v>
      </c>
      <c r="AD89" s="50">
        <v>99</v>
      </c>
      <c r="AE89" s="33" t="s">
        <v>414</v>
      </c>
      <c r="AF89" s="33" t="s">
        <v>415</v>
      </c>
      <c r="AG89" s="21" t="s">
        <v>70</v>
      </c>
      <c r="AH89" s="21" t="s">
        <v>71</v>
      </c>
      <c r="AI89" s="58" t="s">
        <v>80</v>
      </c>
      <c r="AJ89" s="21" t="s">
        <v>81</v>
      </c>
      <c r="AK89" s="21" t="s">
        <v>82</v>
      </c>
      <c r="AL89" s="21" t="s">
        <v>55</v>
      </c>
      <c r="AM89" s="59" t="s">
        <v>144</v>
      </c>
      <c r="AN89" s="21" t="s">
        <v>56</v>
      </c>
      <c r="AO89" s="71" t="s">
        <v>1078</v>
      </c>
      <c r="AP89" s="69"/>
      <c r="AQ89" s="70" t="str">
        <f t="shared" si="7"/>
        <v>农业农村局</v>
      </c>
    </row>
    <row r="90" s="1" customFormat="1" ht="56.25" spans="1:43">
      <c r="A90" s="20">
        <v>70</v>
      </c>
      <c r="B90" s="20" t="s">
        <v>416</v>
      </c>
      <c r="C90" s="20">
        <v>2022</v>
      </c>
      <c r="D90" s="21" t="s">
        <v>394</v>
      </c>
      <c r="E90" s="21" t="s">
        <v>1146</v>
      </c>
      <c r="F90" s="21" t="s">
        <v>45</v>
      </c>
      <c r="G90" s="22" t="s">
        <v>1668</v>
      </c>
      <c r="H90" s="21" t="s">
        <v>418</v>
      </c>
      <c r="I90" s="33" t="s">
        <v>1147</v>
      </c>
      <c r="J90" s="22">
        <v>1</v>
      </c>
      <c r="K90" s="21"/>
      <c r="L90" s="21"/>
      <c r="M90" s="21"/>
      <c r="N90" s="21"/>
      <c r="O90" s="21"/>
      <c r="P90" s="21"/>
      <c r="Q90" s="21"/>
      <c r="R90" s="22">
        <v>287</v>
      </c>
      <c r="S90" s="21" t="s">
        <v>177</v>
      </c>
      <c r="T90" s="21" t="s">
        <v>178</v>
      </c>
      <c r="U90" s="44">
        <v>73.1</v>
      </c>
      <c r="V90" s="44">
        <v>0</v>
      </c>
      <c r="W90" s="44">
        <v>0</v>
      </c>
      <c r="X90" s="44">
        <v>73.1</v>
      </c>
      <c r="Y90" s="44">
        <v>0</v>
      </c>
      <c r="Z90" s="44">
        <v>0</v>
      </c>
      <c r="AA90" s="44">
        <v>0</v>
      </c>
      <c r="AB90" s="44"/>
      <c r="AC90" s="50">
        <v>82</v>
      </c>
      <c r="AD90" s="50">
        <v>26</v>
      </c>
      <c r="AE90" s="33" t="s">
        <v>420</v>
      </c>
      <c r="AF90" s="33" t="s">
        <v>421</v>
      </c>
      <c r="AG90" s="21" t="s">
        <v>177</v>
      </c>
      <c r="AH90" s="21" t="s">
        <v>178</v>
      </c>
      <c r="AI90" s="58" t="s">
        <v>80</v>
      </c>
      <c r="AJ90" s="21" t="s">
        <v>81</v>
      </c>
      <c r="AK90" s="21" t="s">
        <v>82</v>
      </c>
      <c r="AL90" s="21" t="s">
        <v>55</v>
      </c>
      <c r="AM90" s="21" t="s">
        <v>422</v>
      </c>
      <c r="AN90" s="21" t="s">
        <v>56</v>
      </c>
      <c r="AO90" s="71" t="s">
        <v>1078</v>
      </c>
      <c r="AP90" s="69"/>
      <c r="AQ90" s="70" t="str">
        <f t="shared" si="7"/>
        <v>农业农村局</v>
      </c>
    </row>
    <row r="91" s="1" customFormat="1" ht="67.5" spans="1:43">
      <c r="A91" s="20">
        <v>71</v>
      </c>
      <c r="B91" s="20" t="s">
        <v>423</v>
      </c>
      <c r="C91" s="20">
        <v>2022</v>
      </c>
      <c r="D91" s="21" t="s">
        <v>394</v>
      </c>
      <c r="E91" s="21" t="s">
        <v>424</v>
      </c>
      <c r="F91" s="21" t="s">
        <v>45</v>
      </c>
      <c r="G91" s="22" t="s">
        <v>1668</v>
      </c>
      <c r="H91" s="21" t="s">
        <v>425</v>
      </c>
      <c r="I91" s="33" t="s">
        <v>426</v>
      </c>
      <c r="J91" s="22">
        <v>1</v>
      </c>
      <c r="K91" s="21"/>
      <c r="L91" s="21"/>
      <c r="M91" s="21"/>
      <c r="N91" s="21"/>
      <c r="O91" s="21"/>
      <c r="P91" s="21"/>
      <c r="Q91" s="21"/>
      <c r="R91" s="22">
        <v>56</v>
      </c>
      <c r="S91" s="21" t="s">
        <v>200</v>
      </c>
      <c r="T91" s="21" t="s">
        <v>201</v>
      </c>
      <c r="U91" s="44">
        <v>130</v>
      </c>
      <c r="V91" s="44">
        <v>0</v>
      </c>
      <c r="W91" s="44">
        <v>0</v>
      </c>
      <c r="X91" s="44">
        <v>130</v>
      </c>
      <c r="Y91" s="44">
        <v>0</v>
      </c>
      <c r="Z91" s="44">
        <v>0</v>
      </c>
      <c r="AA91" s="44">
        <v>0</v>
      </c>
      <c r="AB91" s="44"/>
      <c r="AC91" s="50">
        <v>16</v>
      </c>
      <c r="AD91" s="50">
        <v>7</v>
      </c>
      <c r="AE91" s="33" t="s">
        <v>427</v>
      </c>
      <c r="AF91" s="33" t="s">
        <v>428</v>
      </c>
      <c r="AG91" s="21" t="s">
        <v>200</v>
      </c>
      <c r="AH91" s="21" t="s">
        <v>201</v>
      </c>
      <c r="AI91" s="58" t="s">
        <v>80</v>
      </c>
      <c r="AJ91" s="21" t="s">
        <v>81</v>
      </c>
      <c r="AK91" s="21" t="s">
        <v>82</v>
      </c>
      <c r="AL91" s="21" t="s">
        <v>55</v>
      </c>
      <c r="AM91" s="21" t="s">
        <v>202</v>
      </c>
      <c r="AN91" s="21" t="s">
        <v>56</v>
      </c>
      <c r="AO91" s="71" t="s">
        <v>1078</v>
      </c>
      <c r="AP91" s="69"/>
      <c r="AQ91" s="70" t="str">
        <f t="shared" si="7"/>
        <v>农业农村局</v>
      </c>
    </row>
    <row r="92" s="107" customFormat="1" ht="45" spans="1:43">
      <c r="A92" s="20">
        <v>72</v>
      </c>
      <c r="B92" s="20" t="s">
        <v>429</v>
      </c>
      <c r="C92" s="20">
        <v>2022</v>
      </c>
      <c r="D92" s="21" t="s">
        <v>430</v>
      </c>
      <c r="E92" s="21" t="s">
        <v>431</v>
      </c>
      <c r="F92" s="21" t="s">
        <v>432</v>
      </c>
      <c r="G92" s="22" t="s">
        <v>1668</v>
      </c>
      <c r="H92" s="21" t="s">
        <v>433</v>
      </c>
      <c r="I92" s="33" t="s">
        <v>434</v>
      </c>
      <c r="J92" s="24">
        <v>1</v>
      </c>
      <c r="K92" s="21"/>
      <c r="L92" s="21"/>
      <c r="M92" s="21"/>
      <c r="N92" s="21"/>
      <c r="O92" s="21"/>
      <c r="P92" s="21"/>
      <c r="Q92" s="21"/>
      <c r="R92" s="22">
        <v>3584</v>
      </c>
      <c r="S92" s="21" t="s">
        <v>78</v>
      </c>
      <c r="T92" s="21" t="s">
        <v>1076</v>
      </c>
      <c r="U92" s="44">
        <v>300</v>
      </c>
      <c r="V92" s="44">
        <v>0</v>
      </c>
      <c r="W92" s="44">
        <v>0</v>
      </c>
      <c r="X92" s="44">
        <v>300</v>
      </c>
      <c r="Y92" s="44">
        <v>0</v>
      </c>
      <c r="Z92" s="44">
        <v>0</v>
      </c>
      <c r="AA92" s="44">
        <v>0</v>
      </c>
      <c r="AB92" s="44"/>
      <c r="AC92" s="195">
        <v>1024</v>
      </c>
      <c r="AD92" s="195">
        <v>369</v>
      </c>
      <c r="AE92" s="33" t="s">
        <v>435</v>
      </c>
      <c r="AF92" s="33" t="s">
        <v>436</v>
      </c>
      <c r="AG92" s="21" t="s">
        <v>78</v>
      </c>
      <c r="AH92" s="21" t="s">
        <v>1076</v>
      </c>
      <c r="AI92" s="21" t="s">
        <v>438</v>
      </c>
      <c r="AJ92" s="21" t="s">
        <v>439</v>
      </c>
      <c r="AK92" s="21" t="s">
        <v>82</v>
      </c>
      <c r="AL92" s="21" t="s">
        <v>55</v>
      </c>
      <c r="AM92" s="110" t="s">
        <v>440</v>
      </c>
      <c r="AN92" s="110" t="s">
        <v>56</v>
      </c>
      <c r="AO92" s="21" t="s">
        <v>1148</v>
      </c>
      <c r="AP92" s="202"/>
      <c r="AQ92" s="70" t="str">
        <f t="shared" si="7"/>
        <v>水利局</v>
      </c>
    </row>
    <row r="93" s="1" customFormat="1" ht="67.5" spans="1:43">
      <c r="A93" s="20">
        <v>73</v>
      </c>
      <c r="B93" s="20" t="s">
        <v>441</v>
      </c>
      <c r="C93" s="20">
        <v>2022</v>
      </c>
      <c r="D93" s="21" t="s">
        <v>430</v>
      </c>
      <c r="E93" s="21" t="s">
        <v>442</v>
      </c>
      <c r="F93" s="21" t="s">
        <v>401</v>
      </c>
      <c r="G93" s="22" t="s">
        <v>1668</v>
      </c>
      <c r="H93" s="21" t="s">
        <v>443</v>
      </c>
      <c r="I93" s="33" t="s">
        <v>444</v>
      </c>
      <c r="J93" s="24">
        <v>1</v>
      </c>
      <c r="K93" s="21"/>
      <c r="L93" s="21"/>
      <c r="M93" s="21"/>
      <c r="N93" s="21"/>
      <c r="O93" s="21"/>
      <c r="P93" s="21"/>
      <c r="Q93" s="21"/>
      <c r="R93" s="22">
        <v>896</v>
      </c>
      <c r="S93" s="21" t="s">
        <v>200</v>
      </c>
      <c r="T93" s="21" t="s">
        <v>201</v>
      </c>
      <c r="U93" s="44">
        <v>450</v>
      </c>
      <c r="V93" s="44">
        <v>0</v>
      </c>
      <c r="W93" s="44">
        <v>0</v>
      </c>
      <c r="X93" s="44">
        <v>450</v>
      </c>
      <c r="Y93" s="44">
        <v>0</v>
      </c>
      <c r="Z93" s="44">
        <v>0</v>
      </c>
      <c r="AA93" s="44">
        <v>0</v>
      </c>
      <c r="AB93" s="44"/>
      <c r="AC93" s="50">
        <v>256</v>
      </c>
      <c r="AD93" s="50">
        <v>119</v>
      </c>
      <c r="AE93" s="33" t="s">
        <v>445</v>
      </c>
      <c r="AF93" s="33" t="s">
        <v>446</v>
      </c>
      <c r="AG93" s="21" t="s">
        <v>200</v>
      </c>
      <c r="AH93" s="21" t="s">
        <v>201</v>
      </c>
      <c r="AI93" s="58" t="s">
        <v>438</v>
      </c>
      <c r="AJ93" s="21" t="s">
        <v>439</v>
      </c>
      <c r="AK93" s="21" t="s">
        <v>82</v>
      </c>
      <c r="AL93" s="21" t="s">
        <v>55</v>
      </c>
      <c r="AM93" s="21" t="s">
        <v>202</v>
      </c>
      <c r="AN93" s="21" t="s">
        <v>56</v>
      </c>
      <c r="AO93" s="70"/>
      <c r="AP93" s="69"/>
      <c r="AQ93" s="70" t="str">
        <f t="shared" si="7"/>
        <v>水利局</v>
      </c>
    </row>
    <row r="94" s="4" customFormat="1" ht="56.25" spans="1:43">
      <c r="A94" s="20">
        <v>74</v>
      </c>
      <c r="B94" s="20" t="s">
        <v>447</v>
      </c>
      <c r="C94" s="20" t="s">
        <v>1149</v>
      </c>
      <c r="D94" s="21" t="s">
        <v>430</v>
      </c>
      <c r="E94" s="21" t="s">
        <v>1150</v>
      </c>
      <c r="F94" s="21" t="s">
        <v>45</v>
      </c>
      <c r="G94" s="22" t="s">
        <v>1668</v>
      </c>
      <c r="H94" s="21" t="s">
        <v>158</v>
      </c>
      <c r="I94" s="33" t="s">
        <v>1151</v>
      </c>
      <c r="J94" s="22">
        <v>1</v>
      </c>
      <c r="K94" s="21"/>
      <c r="L94" s="21"/>
      <c r="M94" s="21"/>
      <c r="N94" s="21"/>
      <c r="O94" s="21"/>
      <c r="P94" s="21"/>
      <c r="Q94" s="21"/>
      <c r="R94" s="22">
        <v>4200</v>
      </c>
      <c r="S94" s="21" t="s">
        <v>1152</v>
      </c>
      <c r="T94" s="21" t="s">
        <v>1153</v>
      </c>
      <c r="U94" s="44">
        <v>3000</v>
      </c>
      <c r="V94" s="44">
        <v>0</v>
      </c>
      <c r="W94" s="44">
        <v>0</v>
      </c>
      <c r="X94" s="44">
        <v>2400</v>
      </c>
      <c r="Y94" s="44">
        <v>600</v>
      </c>
      <c r="Z94" s="44">
        <v>0</v>
      </c>
      <c r="AA94" s="44">
        <v>0</v>
      </c>
      <c r="AB94" s="44"/>
      <c r="AC94" s="172">
        <v>1200</v>
      </c>
      <c r="AD94" s="172">
        <v>263</v>
      </c>
      <c r="AE94" s="33" t="s">
        <v>450</v>
      </c>
      <c r="AF94" s="33" t="s">
        <v>451</v>
      </c>
      <c r="AG94" s="21" t="s">
        <v>1154</v>
      </c>
      <c r="AH94" s="21" t="s">
        <v>1155</v>
      </c>
      <c r="AI94" s="58" t="s">
        <v>438</v>
      </c>
      <c r="AJ94" s="21" t="s">
        <v>439</v>
      </c>
      <c r="AK94" s="21" t="s">
        <v>82</v>
      </c>
      <c r="AL94" s="21" t="s">
        <v>55</v>
      </c>
      <c r="AM94" s="65" t="s">
        <v>63</v>
      </c>
      <c r="AN94" s="66" t="s">
        <v>56</v>
      </c>
      <c r="AO94" s="70" t="s">
        <v>1112</v>
      </c>
      <c r="AP94" s="73" t="s">
        <v>452</v>
      </c>
      <c r="AQ94" s="70" t="str">
        <f t="shared" si="7"/>
        <v>水利局</v>
      </c>
    </row>
    <row r="95" s="1" customFormat="1" ht="33.75" spans="1:43">
      <c r="A95" s="20">
        <v>75</v>
      </c>
      <c r="B95" s="20" t="s">
        <v>453</v>
      </c>
      <c r="C95" s="20">
        <v>2022</v>
      </c>
      <c r="D95" s="21" t="s">
        <v>430</v>
      </c>
      <c r="E95" s="21" t="s">
        <v>454</v>
      </c>
      <c r="F95" s="21" t="s">
        <v>45</v>
      </c>
      <c r="G95" s="22" t="s">
        <v>1668</v>
      </c>
      <c r="H95" s="21" t="s">
        <v>455</v>
      </c>
      <c r="I95" s="33" t="s">
        <v>456</v>
      </c>
      <c r="J95" s="22">
        <v>1</v>
      </c>
      <c r="K95" s="21"/>
      <c r="L95" s="21"/>
      <c r="M95" s="21"/>
      <c r="N95" s="21"/>
      <c r="O95" s="21"/>
      <c r="P95" s="21"/>
      <c r="Q95" s="21"/>
      <c r="R95" s="22">
        <v>3371</v>
      </c>
      <c r="S95" s="21" t="s">
        <v>1156</v>
      </c>
      <c r="T95" s="21" t="s">
        <v>1655</v>
      </c>
      <c r="U95" s="44">
        <v>850</v>
      </c>
      <c r="V95" s="44">
        <v>0</v>
      </c>
      <c r="W95" s="44">
        <v>0</v>
      </c>
      <c r="X95" s="44">
        <v>850</v>
      </c>
      <c r="Y95" s="44">
        <v>0</v>
      </c>
      <c r="Z95" s="44">
        <v>0</v>
      </c>
      <c r="AA95" s="44">
        <v>0</v>
      </c>
      <c r="AB95" s="44"/>
      <c r="AC95" s="50">
        <v>963</v>
      </c>
      <c r="AD95" s="50">
        <v>290</v>
      </c>
      <c r="AE95" s="33" t="s">
        <v>457</v>
      </c>
      <c r="AF95" s="33" t="s">
        <v>457</v>
      </c>
      <c r="AG95" s="21" t="s">
        <v>1154</v>
      </c>
      <c r="AH95" s="21" t="s">
        <v>1155</v>
      </c>
      <c r="AI95" s="58" t="s">
        <v>438</v>
      </c>
      <c r="AJ95" s="21" t="s">
        <v>439</v>
      </c>
      <c r="AK95" s="21" t="s">
        <v>82</v>
      </c>
      <c r="AL95" s="21" t="s">
        <v>55</v>
      </c>
      <c r="AM95" s="21" t="s">
        <v>458</v>
      </c>
      <c r="AN95" s="21" t="s">
        <v>56</v>
      </c>
      <c r="AO95" s="71" t="s">
        <v>1078</v>
      </c>
      <c r="AP95" s="69"/>
      <c r="AQ95" s="70" t="str">
        <f t="shared" si="7"/>
        <v>水利局</v>
      </c>
    </row>
    <row r="96" s="74" customFormat="1" ht="33.75" spans="1:43">
      <c r="A96" s="20">
        <v>76</v>
      </c>
      <c r="B96" s="152" t="s">
        <v>459</v>
      </c>
      <c r="C96" s="152">
        <v>2022</v>
      </c>
      <c r="D96" s="58" t="s">
        <v>430</v>
      </c>
      <c r="E96" s="58" t="s">
        <v>460</v>
      </c>
      <c r="F96" s="58" t="s">
        <v>45</v>
      </c>
      <c r="G96" s="22" t="s">
        <v>1668</v>
      </c>
      <c r="H96" s="58" t="s">
        <v>461</v>
      </c>
      <c r="I96" s="117" t="s">
        <v>462</v>
      </c>
      <c r="J96" s="192">
        <v>1</v>
      </c>
      <c r="K96" s="58"/>
      <c r="L96" s="58"/>
      <c r="M96" s="58"/>
      <c r="N96" s="58"/>
      <c r="O96" s="58"/>
      <c r="P96" s="58"/>
      <c r="Q96" s="58"/>
      <c r="R96" s="114">
        <v>3742</v>
      </c>
      <c r="S96" s="58" t="s">
        <v>70</v>
      </c>
      <c r="T96" s="58" t="s">
        <v>71</v>
      </c>
      <c r="U96" s="115">
        <v>400</v>
      </c>
      <c r="V96" s="44">
        <v>0</v>
      </c>
      <c r="W96" s="44">
        <v>0</v>
      </c>
      <c r="X96" s="115">
        <v>400</v>
      </c>
      <c r="Y96" s="44">
        <v>0</v>
      </c>
      <c r="Z96" s="44">
        <v>0</v>
      </c>
      <c r="AA96" s="44">
        <v>0</v>
      </c>
      <c r="AB96" s="115"/>
      <c r="AC96" s="141">
        <v>1069</v>
      </c>
      <c r="AD96" s="141">
        <v>353</v>
      </c>
      <c r="AE96" s="117" t="s">
        <v>463</v>
      </c>
      <c r="AF96" s="117" t="s">
        <v>69</v>
      </c>
      <c r="AG96" s="76" t="s">
        <v>70</v>
      </c>
      <c r="AH96" s="76" t="s">
        <v>71</v>
      </c>
      <c r="AI96" s="76" t="s">
        <v>80</v>
      </c>
      <c r="AJ96" s="66" t="s">
        <v>81</v>
      </c>
      <c r="AK96" s="58" t="s">
        <v>82</v>
      </c>
      <c r="AL96" s="58" t="s">
        <v>55</v>
      </c>
      <c r="AM96" s="58" t="s">
        <v>458</v>
      </c>
      <c r="AN96" s="58" t="s">
        <v>56</v>
      </c>
      <c r="AO96" s="58" t="s">
        <v>96</v>
      </c>
      <c r="AP96" s="148"/>
      <c r="AQ96" s="70" t="str">
        <f t="shared" si="7"/>
        <v>农业农村局</v>
      </c>
    </row>
    <row r="97" s="1" customFormat="1" ht="56.25" spans="1:43">
      <c r="A97" s="20">
        <v>77</v>
      </c>
      <c r="B97" s="20" t="s">
        <v>464</v>
      </c>
      <c r="C97" s="20">
        <v>2022</v>
      </c>
      <c r="D97" s="22" t="s">
        <v>394</v>
      </c>
      <c r="E97" s="22" t="s">
        <v>465</v>
      </c>
      <c r="F97" s="22" t="s">
        <v>45</v>
      </c>
      <c r="G97" s="22" t="s">
        <v>1668</v>
      </c>
      <c r="H97" s="22" t="s">
        <v>466</v>
      </c>
      <c r="I97" s="34" t="s">
        <v>467</v>
      </c>
      <c r="J97" s="24">
        <v>1</v>
      </c>
      <c r="K97" s="22"/>
      <c r="L97" s="22"/>
      <c r="M97" s="22"/>
      <c r="N97" s="22"/>
      <c r="O97" s="22"/>
      <c r="P97" s="22"/>
      <c r="Q97" s="22"/>
      <c r="R97" s="22">
        <v>1260</v>
      </c>
      <c r="S97" s="22" t="s">
        <v>50</v>
      </c>
      <c r="T97" s="21" t="s">
        <v>51</v>
      </c>
      <c r="U97" s="44">
        <v>200</v>
      </c>
      <c r="V97" s="44">
        <v>0</v>
      </c>
      <c r="W97" s="44">
        <v>0</v>
      </c>
      <c r="X97" s="44">
        <v>200</v>
      </c>
      <c r="Y97" s="44">
        <v>0</v>
      </c>
      <c r="Z97" s="44">
        <v>0</v>
      </c>
      <c r="AA97" s="44">
        <v>0</v>
      </c>
      <c r="AB97" s="44"/>
      <c r="AC97" s="50">
        <v>360</v>
      </c>
      <c r="AD97" s="50">
        <v>77</v>
      </c>
      <c r="AE97" s="34" t="s">
        <v>468</v>
      </c>
      <c r="AF97" s="34" t="s">
        <v>468</v>
      </c>
      <c r="AG97" s="22" t="s">
        <v>50</v>
      </c>
      <c r="AH97" s="21" t="s">
        <v>51</v>
      </c>
      <c r="AI97" s="58" t="s">
        <v>80</v>
      </c>
      <c r="AJ97" s="21" t="s">
        <v>81</v>
      </c>
      <c r="AK97" s="21" t="s">
        <v>82</v>
      </c>
      <c r="AL97" s="21" t="s">
        <v>55</v>
      </c>
      <c r="AM97" s="21" t="s">
        <v>131</v>
      </c>
      <c r="AN97" s="21" t="s">
        <v>203</v>
      </c>
      <c r="AO97" s="70"/>
      <c r="AP97" s="69"/>
      <c r="AQ97" s="70" t="str">
        <f t="shared" si="7"/>
        <v>农业农村局</v>
      </c>
    </row>
    <row r="98" s="4" customFormat="1" ht="67" customHeight="1" spans="1:43">
      <c r="A98" s="20">
        <v>78</v>
      </c>
      <c r="B98" s="20" t="s">
        <v>469</v>
      </c>
      <c r="C98" s="20">
        <v>2022</v>
      </c>
      <c r="D98" s="20" t="s">
        <v>430</v>
      </c>
      <c r="E98" s="21" t="s">
        <v>470</v>
      </c>
      <c r="F98" s="26" t="s">
        <v>45</v>
      </c>
      <c r="G98" s="22" t="s">
        <v>1668</v>
      </c>
      <c r="H98" s="25" t="s">
        <v>461</v>
      </c>
      <c r="I98" s="36" t="s">
        <v>471</v>
      </c>
      <c r="J98" s="22">
        <v>1</v>
      </c>
      <c r="K98" s="24"/>
      <c r="L98" s="24"/>
      <c r="M98" s="24"/>
      <c r="N98" s="24"/>
      <c r="O98" s="24"/>
      <c r="P98" s="24"/>
      <c r="Q98" s="24"/>
      <c r="R98" s="22">
        <v>1085</v>
      </c>
      <c r="S98" s="21" t="s">
        <v>1158</v>
      </c>
      <c r="T98" s="21" t="s">
        <v>1159</v>
      </c>
      <c r="U98" s="44">
        <v>600</v>
      </c>
      <c r="V98" s="44">
        <v>0</v>
      </c>
      <c r="W98" s="44">
        <v>0</v>
      </c>
      <c r="X98" s="44">
        <v>600</v>
      </c>
      <c r="Y98" s="44">
        <v>0</v>
      </c>
      <c r="Z98" s="44">
        <v>0</v>
      </c>
      <c r="AA98" s="44">
        <v>0</v>
      </c>
      <c r="AB98" s="44"/>
      <c r="AC98" s="172">
        <v>310</v>
      </c>
      <c r="AD98" s="172">
        <v>99</v>
      </c>
      <c r="AE98" s="33" t="s">
        <v>472</v>
      </c>
      <c r="AF98" s="33" t="s">
        <v>473</v>
      </c>
      <c r="AG98" s="21" t="s">
        <v>1154</v>
      </c>
      <c r="AH98" s="21" t="s">
        <v>1155</v>
      </c>
      <c r="AI98" s="58" t="s">
        <v>438</v>
      </c>
      <c r="AJ98" s="21" t="s">
        <v>439</v>
      </c>
      <c r="AK98" s="21" t="s">
        <v>82</v>
      </c>
      <c r="AL98" s="21" t="s">
        <v>55</v>
      </c>
      <c r="AM98" s="65" t="s">
        <v>63</v>
      </c>
      <c r="AN98" s="66" t="s">
        <v>56</v>
      </c>
      <c r="AO98" s="68" t="s">
        <v>1112</v>
      </c>
      <c r="AP98" s="73"/>
      <c r="AQ98" s="70" t="str">
        <f t="shared" ref="AQ98:AQ104" si="15">AI98</f>
        <v>水利局</v>
      </c>
    </row>
    <row r="99" s="106" customFormat="1" ht="45" spans="1:43">
      <c r="A99" s="20">
        <v>79</v>
      </c>
      <c r="B99" s="158" t="s">
        <v>1228</v>
      </c>
      <c r="C99" s="158">
        <v>2023</v>
      </c>
      <c r="D99" s="189" t="s">
        <v>394</v>
      </c>
      <c r="E99" s="163" t="s">
        <v>1335</v>
      </c>
      <c r="F99" s="158" t="s">
        <v>45</v>
      </c>
      <c r="G99" s="163" t="s">
        <v>1687</v>
      </c>
      <c r="H99" s="163" t="s">
        <v>824</v>
      </c>
      <c r="I99" s="161" t="s">
        <v>1337</v>
      </c>
      <c r="J99" s="163">
        <v>1</v>
      </c>
      <c r="K99" s="163"/>
      <c r="L99" s="163"/>
      <c r="M99" s="163"/>
      <c r="N99" s="163"/>
      <c r="O99" s="163"/>
      <c r="P99" s="163"/>
      <c r="Q99" s="163"/>
      <c r="R99" s="163">
        <v>696</v>
      </c>
      <c r="S99" s="161" t="s">
        <v>115</v>
      </c>
      <c r="T99" s="161" t="s">
        <v>1077</v>
      </c>
      <c r="U99" s="158">
        <v>360</v>
      </c>
      <c r="V99" s="158">
        <v>360</v>
      </c>
      <c r="W99" s="158"/>
      <c r="X99" s="158"/>
      <c r="Y99" s="158"/>
      <c r="Z99" s="158"/>
      <c r="AA99" s="158"/>
      <c r="AB99" s="158"/>
      <c r="AC99" s="196">
        <v>174</v>
      </c>
      <c r="AD99" s="196">
        <v>52</v>
      </c>
      <c r="AE99" s="161" t="s">
        <v>1338</v>
      </c>
      <c r="AF99" s="161" t="s">
        <v>1339</v>
      </c>
      <c r="AG99" s="163" t="s">
        <v>115</v>
      </c>
      <c r="AH99" s="163" t="s">
        <v>1077</v>
      </c>
      <c r="AI99" s="163" t="s">
        <v>80</v>
      </c>
      <c r="AJ99" s="21" t="s">
        <v>81</v>
      </c>
      <c r="AK99" s="163" t="s">
        <v>82</v>
      </c>
      <c r="AL99" s="163" t="s">
        <v>55</v>
      </c>
      <c r="AM99" s="180"/>
      <c r="AN99" s="180"/>
      <c r="AO99" s="180"/>
      <c r="AP99" s="72"/>
      <c r="AQ99" s="70" t="str">
        <f t="shared" si="15"/>
        <v>农业农村局</v>
      </c>
    </row>
    <row r="100" s="3" customFormat="1" ht="78.75" spans="1:43">
      <c r="A100" s="20">
        <v>80</v>
      </c>
      <c r="B100" s="158" t="s">
        <v>1229</v>
      </c>
      <c r="C100" s="163">
        <v>2023</v>
      </c>
      <c r="D100" s="164" t="s">
        <v>394</v>
      </c>
      <c r="E100" s="163" t="s">
        <v>1341</v>
      </c>
      <c r="F100" s="163" t="s">
        <v>45</v>
      </c>
      <c r="G100" s="163" t="s">
        <v>1687</v>
      </c>
      <c r="H100" s="163" t="s">
        <v>1342</v>
      </c>
      <c r="I100" s="161" t="s">
        <v>1343</v>
      </c>
      <c r="J100" s="163">
        <v>1</v>
      </c>
      <c r="K100" s="163"/>
      <c r="L100" s="163"/>
      <c r="M100" s="163"/>
      <c r="N100" s="163"/>
      <c r="O100" s="163"/>
      <c r="P100" s="163"/>
      <c r="Q100" s="163"/>
      <c r="R100" s="163">
        <v>1368</v>
      </c>
      <c r="S100" s="161" t="s">
        <v>168</v>
      </c>
      <c r="T100" s="161" t="s">
        <v>1672</v>
      </c>
      <c r="U100" s="163">
        <v>500</v>
      </c>
      <c r="V100" s="163">
        <v>500</v>
      </c>
      <c r="W100" s="163"/>
      <c r="X100" s="163"/>
      <c r="Y100" s="163"/>
      <c r="Z100" s="163"/>
      <c r="AA100" s="163"/>
      <c r="AB100" s="163"/>
      <c r="AC100" s="173">
        <v>342</v>
      </c>
      <c r="AD100" s="173">
        <v>113</v>
      </c>
      <c r="AE100" s="161" t="s">
        <v>1344</v>
      </c>
      <c r="AF100" s="161" t="s">
        <v>1345</v>
      </c>
      <c r="AG100" s="163" t="s">
        <v>168</v>
      </c>
      <c r="AH100" s="163" t="s">
        <v>1269</v>
      </c>
      <c r="AI100" s="163" t="s">
        <v>80</v>
      </c>
      <c r="AJ100" s="21" t="s">
        <v>81</v>
      </c>
      <c r="AK100" s="163" t="s">
        <v>82</v>
      </c>
      <c r="AL100" s="163" t="s">
        <v>55</v>
      </c>
      <c r="AM100" s="180"/>
      <c r="AN100" s="180"/>
      <c r="AO100" s="180"/>
      <c r="AP100" s="72"/>
      <c r="AQ100" s="70" t="str">
        <f t="shared" si="15"/>
        <v>农业农村局</v>
      </c>
    </row>
    <row r="101" s="3" customFormat="1" ht="67.5" spans="1:43">
      <c r="A101" s="20">
        <v>81</v>
      </c>
      <c r="B101" s="158" t="s">
        <v>1230</v>
      </c>
      <c r="C101" s="163">
        <v>2023</v>
      </c>
      <c r="D101" s="164" t="s">
        <v>394</v>
      </c>
      <c r="E101" s="163" t="s">
        <v>1347</v>
      </c>
      <c r="F101" s="163" t="s">
        <v>45</v>
      </c>
      <c r="G101" s="163" t="s">
        <v>1687</v>
      </c>
      <c r="H101" s="163" t="s">
        <v>455</v>
      </c>
      <c r="I101" s="161" t="s">
        <v>1348</v>
      </c>
      <c r="J101" s="163">
        <v>1</v>
      </c>
      <c r="K101" s="163"/>
      <c r="L101" s="163"/>
      <c r="M101" s="163"/>
      <c r="N101" s="163"/>
      <c r="O101" s="163"/>
      <c r="P101" s="163"/>
      <c r="Q101" s="163"/>
      <c r="R101" s="163">
        <v>1368</v>
      </c>
      <c r="S101" s="161" t="s">
        <v>168</v>
      </c>
      <c r="T101" s="161" t="s">
        <v>1672</v>
      </c>
      <c r="U101" s="163">
        <v>800</v>
      </c>
      <c r="V101" s="163">
        <v>800</v>
      </c>
      <c r="W101" s="163"/>
      <c r="X101" s="163"/>
      <c r="Y101" s="163"/>
      <c r="Z101" s="163"/>
      <c r="AA101" s="163"/>
      <c r="AB101" s="163"/>
      <c r="AC101" s="173">
        <v>342</v>
      </c>
      <c r="AD101" s="173">
        <v>113</v>
      </c>
      <c r="AE101" s="161" t="s">
        <v>1349</v>
      </c>
      <c r="AF101" s="161" t="s">
        <v>1350</v>
      </c>
      <c r="AG101" s="163" t="s">
        <v>168</v>
      </c>
      <c r="AH101" s="163" t="s">
        <v>1269</v>
      </c>
      <c r="AI101" s="163" t="s">
        <v>80</v>
      </c>
      <c r="AJ101" s="21" t="s">
        <v>81</v>
      </c>
      <c r="AK101" s="163" t="s">
        <v>82</v>
      </c>
      <c r="AL101" s="163" t="s">
        <v>55</v>
      </c>
      <c r="AM101" s="180"/>
      <c r="AN101" s="180"/>
      <c r="AO101" s="180"/>
      <c r="AP101" s="72"/>
      <c r="AQ101" s="70" t="str">
        <f t="shared" si="15"/>
        <v>农业农村局</v>
      </c>
    </row>
    <row r="102" s="106" customFormat="1" ht="78.75" spans="1:43">
      <c r="A102" s="20">
        <v>82</v>
      </c>
      <c r="B102" s="158" t="s">
        <v>1688</v>
      </c>
      <c r="C102" s="163">
        <v>2024</v>
      </c>
      <c r="D102" s="164" t="s">
        <v>394</v>
      </c>
      <c r="E102" s="163" t="s">
        <v>1352</v>
      </c>
      <c r="F102" s="163" t="s">
        <v>45</v>
      </c>
      <c r="G102" s="159" t="s">
        <v>1336</v>
      </c>
      <c r="H102" s="158" t="s">
        <v>1353</v>
      </c>
      <c r="I102" s="161" t="s">
        <v>1354</v>
      </c>
      <c r="J102" s="163">
        <v>1</v>
      </c>
      <c r="K102" s="163"/>
      <c r="L102" s="163"/>
      <c r="M102" s="163"/>
      <c r="N102" s="163"/>
      <c r="O102" s="163"/>
      <c r="P102" s="163"/>
      <c r="Q102" s="163"/>
      <c r="R102" s="163">
        <v>780</v>
      </c>
      <c r="S102" s="161" t="s">
        <v>200</v>
      </c>
      <c r="T102" s="161" t="s">
        <v>201</v>
      </c>
      <c r="U102" s="158">
        <v>910</v>
      </c>
      <c r="V102" s="158">
        <v>910</v>
      </c>
      <c r="W102" s="158"/>
      <c r="X102" s="158"/>
      <c r="Y102" s="158"/>
      <c r="Z102" s="158"/>
      <c r="AA102" s="158"/>
      <c r="AB102" s="158"/>
      <c r="AC102" s="171">
        <v>195</v>
      </c>
      <c r="AD102" s="171">
        <v>103</v>
      </c>
      <c r="AE102" s="161" t="s">
        <v>1355</v>
      </c>
      <c r="AF102" s="161" t="s">
        <v>1356</v>
      </c>
      <c r="AG102" s="163" t="s">
        <v>200</v>
      </c>
      <c r="AH102" s="163" t="s">
        <v>201</v>
      </c>
      <c r="AI102" s="163" t="s">
        <v>80</v>
      </c>
      <c r="AJ102" s="21" t="s">
        <v>81</v>
      </c>
      <c r="AK102" s="163" t="s">
        <v>82</v>
      </c>
      <c r="AL102" s="163" t="s">
        <v>55</v>
      </c>
      <c r="AM102" s="181"/>
      <c r="AN102" s="181"/>
      <c r="AO102" s="181"/>
      <c r="AP102" s="187"/>
      <c r="AQ102" s="70" t="str">
        <f t="shared" si="15"/>
        <v>农业农村局</v>
      </c>
    </row>
    <row r="103" s="3" customFormat="1" ht="33.75" spans="1:43">
      <c r="A103" s="20">
        <v>83</v>
      </c>
      <c r="B103" s="158" t="s">
        <v>1231</v>
      </c>
      <c r="C103" s="163">
        <v>2023</v>
      </c>
      <c r="D103" s="164" t="s">
        <v>394</v>
      </c>
      <c r="E103" s="163" t="s">
        <v>1358</v>
      </c>
      <c r="F103" s="163" t="s">
        <v>45</v>
      </c>
      <c r="G103" s="163" t="s">
        <v>1687</v>
      </c>
      <c r="H103" s="163" t="s">
        <v>1359</v>
      </c>
      <c r="I103" s="161" t="s">
        <v>1360</v>
      </c>
      <c r="J103" s="163">
        <v>1</v>
      </c>
      <c r="K103" s="163"/>
      <c r="L103" s="163"/>
      <c r="M103" s="163"/>
      <c r="N103" s="163"/>
      <c r="O103" s="163"/>
      <c r="P103" s="163"/>
      <c r="Q103" s="163"/>
      <c r="R103" s="163">
        <v>164</v>
      </c>
      <c r="S103" s="161" t="s">
        <v>168</v>
      </c>
      <c r="T103" s="161" t="s">
        <v>1672</v>
      </c>
      <c r="U103" s="163">
        <v>500</v>
      </c>
      <c r="V103" s="163">
        <v>500</v>
      </c>
      <c r="W103" s="163"/>
      <c r="X103" s="163"/>
      <c r="Y103" s="163"/>
      <c r="Z103" s="163"/>
      <c r="AA103" s="163"/>
      <c r="AB103" s="163"/>
      <c r="AC103" s="173">
        <v>41</v>
      </c>
      <c r="AD103" s="173">
        <v>9</v>
      </c>
      <c r="AE103" s="161" t="s">
        <v>1361</v>
      </c>
      <c r="AF103" s="161" t="s">
        <v>1362</v>
      </c>
      <c r="AG103" s="163" t="s">
        <v>168</v>
      </c>
      <c r="AH103" s="163" t="s">
        <v>1269</v>
      </c>
      <c r="AI103" s="163" t="s">
        <v>80</v>
      </c>
      <c r="AJ103" s="21" t="s">
        <v>81</v>
      </c>
      <c r="AK103" s="163" t="s">
        <v>82</v>
      </c>
      <c r="AL103" s="163" t="s">
        <v>55</v>
      </c>
      <c r="AM103" s="180"/>
      <c r="AN103" s="180"/>
      <c r="AO103" s="180"/>
      <c r="AP103" s="72"/>
      <c r="AQ103" s="70" t="str">
        <f t="shared" si="15"/>
        <v>农业农村局</v>
      </c>
    </row>
    <row r="104" s="106" customFormat="1" ht="56.25" spans="1:43">
      <c r="A104" s="20">
        <v>84</v>
      </c>
      <c r="B104" s="158" t="s">
        <v>1689</v>
      </c>
      <c r="C104" s="163">
        <v>2023</v>
      </c>
      <c r="D104" s="164" t="s">
        <v>430</v>
      </c>
      <c r="E104" s="163" t="s">
        <v>1364</v>
      </c>
      <c r="F104" s="163" t="s">
        <v>432</v>
      </c>
      <c r="G104" s="163" t="s">
        <v>1687</v>
      </c>
      <c r="H104" s="163" t="s">
        <v>425</v>
      </c>
      <c r="I104" s="161" t="s">
        <v>1365</v>
      </c>
      <c r="J104" s="163">
        <v>1</v>
      </c>
      <c r="K104" s="163"/>
      <c r="L104" s="163"/>
      <c r="M104" s="163"/>
      <c r="N104" s="163"/>
      <c r="O104" s="163"/>
      <c r="P104" s="163"/>
      <c r="Q104" s="163"/>
      <c r="R104" s="163">
        <v>1540</v>
      </c>
      <c r="S104" s="161" t="s">
        <v>200</v>
      </c>
      <c r="T104" s="161" t="s">
        <v>201</v>
      </c>
      <c r="U104" s="163">
        <v>1000</v>
      </c>
      <c r="V104" s="163">
        <v>1000</v>
      </c>
      <c r="W104" s="163"/>
      <c r="X104" s="163"/>
      <c r="Y104" s="163"/>
      <c r="Z104" s="163"/>
      <c r="AA104" s="163"/>
      <c r="AB104" s="163"/>
      <c r="AC104" s="173">
        <v>385</v>
      </c>
      <c r="AD104" s="173">
        <v>134</v>
      </c>
      <c r="AE104" s="161" t="s">
        <v>1366</v>
      </c>
      <c r="AF104" s="161" t="s">
        <v>1367</v>
      </c>
      <c r="AG104" s="163" t="s">
        <v>200</v>
      </c>
      <c r="AH104" s="163" t="s">
        <v>201</v>
      </c>
      <c r="AI104" s="163" t="s">
        <v>438</v>
      </c>
      <c r="AJ104" s="163" t="s">
        <v>439</v>
      </c>
      <c r="AK104" s="163" t="s">
        <v>82</v>
      </c>
      <c r="AL104" s="163" t="s">
        <v>55</v>
      </c>
      <c r="AM104" s="181"/>
      <c r="AN104" s="181"/>
      <c r="AO104" s="181"/>
      <c r="AP104" s="187"/>
      <c r="AQ104" s="70" t="str">
        <f t="shared" si="15"/>
        <v>水利局</v>
      </c>
    </row>
    <row r="105" s="3" customFormat="1" ht="18" customHeight="1" spans="1:43">
      <c r="A105" s="155"/>
      <c r="B105" s="156" t="s">
        <v>474</v>
      </c>
      <c r="C105" s="156"/>
      <c r="D105" s="156"/>
      <c r="E105" s="157"/>
      <c r="F105" s="156"/>
      <c r="G105" s="156"/>
      <c r="H105" s="157"/>
      <c r="I105" s="156"/>
      <c r="J105" s="166">
        <v>0</v>
      </c>
      <c r="K105" s="166">
        <v>0</v>
      </c>
      <c r="L105" s="166">
        <v>0</v>
      </c>
      <c r="M105" s="166">
        <v>0</v>
      </c>
      <c r="N105" s="166">
        <v>0</v>
      </c>
      <c r="O105" s="166">
        <v>0</v>
      </c>
      <c r="P105" s="166">
        <v>0</v>
      </c>
      <c r="Q105" s="166">
        <v>0</v>
      </c>
      <c r="R105" s="166">
        <v>0</v>
      </c>
      <c r="S105" s="166">
        <v>0</v>
      </c>
      <c r="T105" s="166">
        <v>0</v>
      </c>
      <c r="U105" s="166">
        <v>0</v>
      </c>
      <c r="V105" s="166">
        <v>0</v>
      </c>
      <c r="W105" s="166">
        <v>0</v>
      </c>
      <c r="X105" s="166">
        <v>0</v>
      </c>
      <c r="Y105" s="166">
        <v>0</v>
      </c>
      <c r="Z105" s="166">
        <v>0</v>
      </c>
      <c r="AA105" s="166">
        <v>0</v>
      </c>
      <c r="AB105" s="166"/>
      <c r="AC105" s="166">
        <v>0</v>
      </c>
      <c r="AD105" s="166">
        <v>0</v>
      </c>
      <c r="AE105" s="170"/>
      <c r="AF105" s="170"/>
      <c r="AG105" s="175"/>
      <c r="AH105" s="175"/>
      <c r="AI105" s="176"/>
      <c r="AJ105" s="177"/>
      <c r="AK105" s="175"/>
      <c r="AL105" s="175"/>
      <c r="AM105" s="175"/>
      <c r="AN105" s="163"/>
      <c r="AO105" s="178"/>
      <c r="AP105" s="186"/>
      <c r="AQ105" s="133"/>
    </row>
    <row r="106" s="3" customFormat="1" ht="18" customHeight="1" spans="1:43">
      <c r="A106" s="155"/>
      <c r="B106" s="156" t="s">
        <v>475</v>
      </c>
      <c r="C106" s="156"/>
      <c r="D106" s="156"/>
      <c r="E106" s="157"/>
      <c r="F106" s="156"/>
      <c r="G106" s="156"/>
      <c r="H106" s="157"/>
      <c r="I106" s="156"/>
      <c r="J106" s="166">
        <f t="shared" ref="J106:AA106" si="16">J107+J108+J109+J110</f>
        <v>0</v>
      </c>
      <c r="K106" s="166">
        <f t="shared" si="16"/>
        <v>0</v>
      </c>
      <c r="L106" s="166">
        <f t="shared" si="16"/>
        <v>0</v>
      </c>
      <c r="M106" s="166">
        <f t="shared" si="16"/>
        <v>0</v>
      </c>
      <c r="N106" s="166">
        <f t="shared" si="16"/>
        <v>0</v>
      </c>
      <c r="O106" s="166">
        <f t="shared" si="16"/>
        <v>0</v>
      </c>
      <c r="P106" s="166">
        <f t="shared" si="16"/>
        <v>0</v>
      </c>
      <c r="Q106" s="166">
        <f t="shared" si="16"/>
        <v>0</v>
      </c>
      <c r="R106" s="166">
        <f t="shared" si="16"/>
        <v>0</v>
      </c>
      <c r="S106" s="166">
        <f t="shared" si="16"/>
        <v>0</v>
      </c>
      <c r="T106" s="166">
        <f t="shared" si="16"/>
        <v>0</v>
      </c>
      <c r="U106" s="166">
        <f t="shared" si="16"/>
        <v>0</v>
      </c>
      <c r="V106" s="166">
        <f t="shared" si="16"/>
        <v>0</v>
      </c>
      <c r="W106" s="166">
        <f t="shared" si="16"/>
        <v>0</v>
      </c>
      <c r="X106" s="166">
        <f t="shared" si="16"/>
        <v>0</v>
      </c>
      <c r="Y106" s="166">
        <f t="shared" si="16"/>
        <v>0</v>
      </c>
      <c r="Z106" s="166">
        <f t="shared" si="16"/>
        <v>0</v>
      </c>
      <c r="AA106" s="166">
        <f t="shared" si="16"/>
        <v>0</v>
      </c>
      <c r="AB106" s="166"/>
      <c r="AC106" s="166">
        <f>AC107+AC108+AC109+AC110</f>
        <v>0</v>
      </c>
      <c r="AD106" s="166">
        <f>AD107+AD108+AD109+AD110</f>
        <v>0</v>
      </c>
      <c r="AE106" s="170"/>
      <c r="AF106" s="170"/>
      <c r="AG106" s="175"/>
      <c r="AH106" s="175"/>
      <c r="AI106" s="176"/>
      <c r="AJ106" s="177"/>
      <c r="AK106" s="175"/>
      <c r="AL106" s="175"/>
      <c r="AM106" s="175"/>
      <c r="AN106" s="163"/>
      <c r="AO106" s="178"/>
      <c r="AP106" s="186"/>
      <c r="AQ106" s="133"/>
    </row>
    <row r="107" s="3" customFormat="1" ht="18" customHeight="1" spans="1:43">
      <c r="A107" s="155"/>
      <c r="B107" s="156" t="s">
        <v>476</v>
      </c>
      <c r="C107" s="156"/>
      <c r="D107" s="156"/>
      <c r="E107" s="157"/>
      <c r="F107" s="156"/>
      <c r="G107" s="156"/>
      <c r="H107" s="157"/>
      <c r="I107" s="156"/>
      <c r="J107" s="166">
        <v>0</v>
      </c>
      <c r="K107" s="166">
        <v>0</v>
      </c>
      <c r="L107" s="166">
        <v>0</v>
      </c>
      <c r="M107" s="166">
        <v>0</v>
      </c>
      <c r="N107" s="166">
        <v>0</v>
      </c>
      <c r="O107" s="166">
        <v>0</v>
      </c>
      <c r="P107" s="166">
        <v>0</v>
      </c>
      <c r="Q107" s="166">
        <v>0</v>
      </c>
      <c r="R107" s="166">
        <v>0</v>
      </c>
      <c r="S107" s="166">
        <v>0</v>
      </c>
      <c r="T107" s="166">
        <v>0</v>
      </c>
      <c r="U107" s="166">
        <v>0</v>
      </c>
      <c r="V107" s="166">
        <v>0</v>
      </c>
      <c r="W107" s="166">
        <v>0</v>
      </c>
      <c r="X107" s="166">
        <v>0</v>
      </c>
      <c r="Y107" s="166">
        <v>0</v>
      </c>
      <c r="Z107" s="166">
        <v>0</v>
      </c>
      <c r="AA107" s="166">
        <v>0</v>
      </c>
      <c r="AB107" s="166"/>
      <c r="AC107" s="166">
        <v>0</v>
      </c>
      <c r="AD107" s="166">
        <v>0</v>
      </c>
      <c r="AE107" s="170"/>
      <c r="AF107" s="170"/>
      <c r="AG107" s="175"/>
      <c r="AH107" s="175"/>
      <c r="AI107" s="176"/>
      <c r="AJ107" s="177"/>
      <c r="AK107" s="175"/>
      <c r="AL107" s="175"/>
      <c r="AM107" s="175"/>
      <c r="AN107" s="163"/>
      <c r="AO107" s="178"/>
      <c r="AP107" s="186"/>
      <c r="AQ107" s="133"/>
    </row>
    <row r="108" s="3" customFormat="1" ht="18" customHeight="1" spans="1:43">
      <c r="A108" s="155"/>
      <c r="B108" s="156" t="s">
        <v>477</v>
      </c>
      <c r="C108" s="156"/>
      <c r="D108" s="156"/>
      <c r="E108" s="157"/>
      <c r="F108" s="156"/>
      <c r="G108" s="156"/>
      <c r="H108" s="157"/>
      <c r="I108" s="156"/>
      <c r="J108" s="166">
        <v>0</v>
      </c>
      <c r="K108" s="166">
        <v>0</v>
      </c>
      <c r="L108" s="166">
        <v>0</v>
      </c>
      <c r="M108" s="166">
        <v>0</v>
      </c>
      <c r="N108" s="166">
        <v>0</v>
      </c>
      <c r="O108" s="166">
        <v>0</v>
      </c>
      <c r="P108" s="166">
        <v>0</v>
      </c>
      <c r="Q108" s="166">
        <v>0</v>
      </c>
      <c r="R108" s="166">
        <v>0</v>
      </c>
      <c r="S108" s="166">
        <v>0</v>
      </c>
      <c r="T108" s="166">
        <v>0</v>
      </c>
      <c r="U108" s="166">
        <v>0</v>
      </c>
      <c r="V108" s="166">
        <v>0</v>
      </c>
      <c r="W108" s="166">
        <v>0</v>
      </c>
      <c r="X108" s="166">
        <v>0</v>
      </c>
      <c r="Y108" s="166">
        <v>0</v>
      </c>
      <c r="Z108" s="166">
        <v>0</v>
      </c>
      <c r="AA108" s="166">
        <v>0</v>
      </c>
      <c r="AB108" s="166"/>
      <c r="AC108" s="166">
        <v>0</v>
      </c>
      <c r="AD108" s="166">
        <v>0</v>
      </c>
      <c r="AE108" s="170"/>
      <c r="AF108" s="170"/>
      <c r="AG108" s="175"/>
      <c r="AH108" s="175"/>
      <c r="AI108" s="176"/>
      <c r="AJ108" s="177"/>
      <c r="AK108" s="175"/>
      <c r="AL108" s="175"/>
      <c r="AM108" s="175"/>
      <c r="AN108" s="163"/>
      <c r="AO108" s="178"/>
      <c r="AP108" s="186"/>
      <c r="AQ108" s="133"/>
    </row>
    <row r="109" s="3" customFormat="1" ht="18" customHeight="1" spans="1:43">
      <c r="A109" s="155"/>
      <c r="B109" s="156" t="s">
        <v>478</v>
      </c>
      <c r="C109" s="156"/>
      <c r="D109" s="156"/>
      <c r="E109" s="157"/>
      <c r="F109" s="156"/>
      <c r="G109" s="156"/>
      <c r="H109" s="157"/>
      <c r="I109" s="156"/>
      <c r="J109" s="166">
        <v>0</v>
      </c>
      <c r="K109" s="166">
        <v>0</v>
      </c>
      <c r="L109" s="166">
        <v>0</v>
      </c>
      <c r="M109" s="166">
        <v>0</v>
      </c>
      <c r="N109" s="166">
        <v>0</v>
      </c>
      <c r="O109" s="166">
        <v>0</v>
      </c>
      <c r="P109" s="166">
        <v>0</v>
      </c>
      <c r="Q109" s="166">
        <v>0</v>
      </c>
      <c r="R109" s="166">
        <v>0</v>
      </c>
      <c r="S109" s="166">
        <v>0</v>
      </c>
      <c r="T109" s="166">
        <v>0</v>
      </c>
      <c r="U109" s="166">
        <v>0</v>
      </c>
      <c r="V109" s="166">
        <v>0</v>
      </c>
      <c r="W109" s="166">
        <v>0</v>
      </c>
      <c r="X109" s="166">
        <v>0</v>
      </c>
      <c r="Y109" s="166">
        <v>0</v>
      </c>
      <c r="Z109" s="166">
        <v>0</v>
      </c>
      <c r="AA109" s="166">
        <v>0</v>
      </c>
      <c r="AB109" s="166"/>
      <c r="AC109" s="166">
        <v>0</v>
      </c>
      <c r="AD109" s="166">
        <v>0</v>
      </c>
      <c r="AE109" s="170"/>
      <c r="AF109" s="170"/>
      <c r="AG109" s="175"/>
      <c r="AH109" s="175"/>
      <c r="AI109" s="176"/>
      <c r="AJ109" s="177"/>
      <c r="AK109" s="175"/>
      <c r="AL109" s="175"/>
      <c r="AM109" s="175"/>
      <c r="AN109" s="163"/>
      <c r="AO109" s="178"/>
      <c r="AP109" s="186"/>
      <c r="AQ109" s="133"/>
    </row>
    <row r="110" s="3" customFormat="1" ht="18" customHeight="1" spans="1:43">
      <c r="A110" s="155"/>
      <c r="B110" s="156" t="s">
        <v>479</v>
      </c>
      <c r="C110" s="156"/>
      <c r="D110" s="156"/>
      <c r="E110" s="157"/>
      <c r="F110" s="156"/>
      <c r="G110" s="156"/>
      <c r="H110" s="157"/>
      <c r="I110" s="156"/>
      <c r="J110" s="166">
        <v>0</v>
      </c>
      <c r="K110" s="166">
        <v>0</v>
      </c>
      <c r="L110" s="166">
        <v>0</v>
      </c>
      <c r="M110" s="166">
        <v>0</v>
      </c>
      <c r="N110" s="166">
        <v>0</v>
      </c>
      <c r="O110" s="166">
        <v>0</v>
      </c>
      <c r="P110" s="166">
        <v>0</v>
      </c>
      <c r="Q110" s="166">
        <v>0</v>
      </c>
      <c r="R110" s="166">
        <v>0</v>
      </c>
      <c r="S110" s="166">
        <v>0</v>
      </c>
      <c r="T110" s="166">
        <v>0</v>
      </c>
      <c r="U110" s="166">
        <v>0</v>
      </c>
      <c r="V110" s="166">
        <v>0</v>
      </c>
      <c r="W110" s="166">
        <v>0</v>
      </c>
      <c r="X110" s="166">
        <v>0</v>
      </c>
      <c r="Y110" s="166">
        <v>0</v>
      </c>
      <c r="Z110" s="166">
        <v>0</v>
      </c>
      <c r="AA110" s="166">
        <v>0</v>
      </c>
      <c r="AB110" s="166"/>
      <c r="AC110" s="166">
        <v>0</v>
      </c>
      <c r="AD110" s="166">
        <v>0</v>
      </c>
      <c r="AE110" s="170"/>
      <c r="AF110" s="170"/>
      <c r="AG110" s="175"/>
      <c r="AH110" s="175"/>
      <c r="AI110" s="176"/>
      <c r="AJ110" s="177"/>
      <c r="AK110" s="175"/>
      <c r="AL110" s="175"/>
      <c r="AM110" s="175"/>
      <c r="AN110" s="163"/>
      <c r="AO110" s="178"/>
      <c r="AP110" s="186"/>
      <c r="AQ110" s="133"/>
    </row>
    <row r="111" s="3" customFormat="1" ht="18" customHeight="1" spans="1:43">
      <c r="A111" s="155"/>
      <c r="B111" s="156" t="s">
        <v>480</v>
      </c>
      <c r="C111" s="156"/>
      <c r="D111" s="156"/>
      <c r="E111" s="157"/>
      <c r="F111" s="156"/>
      <c r="G111" s="156"/>
      <c r="H111" s="157"/>
      <c r="I111" s="156"/>
      <c r="J111" s="166">
        <f t="shared" ref="J111:AA111" si="17">J112+J114+J115+J116</f>
        <v>1</v>
      </c>
      <c r="K111" s="166">
        <f t="shared" si="17"/>
        <v>0</v>
      </c>
      <c r="L111" s="166">
        <f t="shared" si="17"/>
        <v>0</v>
      </c>
      <c r="M111" s="166">
        <f t="shared" si="17"/>
        <v>0</v>
      </c>
      <c r="N111" s="166">
        <f t="shared" si="17"/>
        <v>0</v>
      </c>
      <c r="O111" s="166">
        <f t="shared" si="17"/>
        <v>0</v>
      </c>
      <c r="P111" s="166">
        <f t="shared" si="17"/>
        <v>0</v>
      </c>
      <c r="Q111" s="166">
        <f t="shared" si="17"/>
        <v>0</v>
      </c>
      <c r="R111" s="166">
        <f t="shared" si="17"/>
        <v>12796</v>
      </c>
      <c r="S111" s="166">
        <f t="shared" si="17"/>
        <v>0</v>
      </c>
      <c r="T111" s="166">
        <f t="shared" si="17"/>
        <v>0</v>
      </c>
      <c r="U111" s="166">
        <f t="shared" si="17"/>
        <v>100</v>
      </c>
      <c r="V111" s="166">
        <f t="shared" si="17"/>
        <v>0</v>
      </c>
      <c r="W111" s="166">
        <f t="shared" si="17"/>
        <v>100</v>
      </c>
      <c r="X111" s="166">
        <f t="shared" si="17"/>
        <v>0</v>
      </c>
      <c r="Y111" s="166">
        <f t="shared" si="17"/>
        <v>0</v>
      </c>
      <c r="Z111" s="166">
        <f t="shared" si="17"/>
        <v>0</v>
      </c>
      <c r="AA111" s="166">
        <f t="shared" si="17"/>
        <v>0</v>
      </c>
      <c r="AB111" s="166"/>
      <c r="AC111" s="166">
        <f>AC112+AC114+AC115+AC116</f>
        <v>3656</v>
      </c>
      <c r="AD111" s="166">
        <f>AD112+AD114+AD115+AD116</f>
        <v>3656</v>
      </c>
      <c r="AE111" s="170"/>
      <c r="AF111" s="170"/>
      <c r="AG111" s="175"/>
      <c r="AH111" s="175"/>
      <c r="AI111" s="176"/>
      <c r="AJ111" s="177"/>
      <c r="AK111" s="175"/>
      <c r="AL111" s="175"/>
      <c r="AM111" s="175"/>
      <c r="AN111" s="163"/>
      <c r="AO111" s="178"/>
      <c r="AP111" s="186"/>
      <c r="AQ111" s="133"/>
    </row>
    <row r="112" s="3" customFormat="1" ht="18" customHeight="1" spans="1:43">
      <c r="A112" s="155"/>
      <c r="B112" s="156" t="s">
        <v>481</v>
      </c>
      <c r="C112" s="156"/>
      <c r="D112" s="156"/>
      <c r="E112" s="157"/>
      <c r="F112" s="156"/>
      <c r="G112" s="156"/>
      <c r="H112" s="157"/>
      <c r="I112" s="156"/>
      <c r="J112" s="166">
        <f>SUM(J113)</f>
        <v>1</v>
      </c>
      <c r="K112" s="166">
        <f t="shared" ref="K112:AA112" si="18">SUM(K113)</f>
        <v>0</v>
      </c>
      <c r="L112" s="166">
        <f t="shared" si="18"/>
        <v>0</v>
      </c>
      <c r="M112" s="166">
        <f t="shared" si="18"/>
        <v>0</v>
      </c>
      <c r="N112" s="166">
        <f t="shared" si="18"/>
        <v>0</v>
      </c>
      <c r="O112" s="166">
        <f t="shared" si="18"/>
        <v>0</v>
      </c>
      <c r="P112" s="166">
        <f t="shared" si="18"/>
        <v>0</v>
      </c>
      <c r="Q112" s="166">
        <f t="shared" si="18"/>
        <v>0</v>
      </c>
      <c r="R112" s="166">
        <f t="shared" si="18"/>
        <v>12796</v>
      </c>
      <c r="S112" s="166">
        <f t="shared" si="18"/>
        <v>0</v>
      </c>
      <c r="T112" s="166">
        <f t="shared" si="18"/>
        <v>0</v>
      </c>
      <c r="U112" s="166">
        <f t="shared" si="18"/>
        <v>100</v>
      </c>
      <c r="V112" s="166">
        <f t="shared" si="18"/>
        <v>0</v>
      </c>
      <c r="W112" s="166">
        <f t="shared" si="18"/>
        <v>100</v>
      </c>
      <c r="X112" s="166">
        <f t="shared" si="18"/>
        <v>0</v>
      </c>
      <c r="Y112" s="166">
        <f t="shared" si="18"/>
        <v>0</v>
      </c>
      <c r="Z112" s="166">
        <f t="shared" si="18"/>
        <v>0</v>
      </c>
      <c r="AA112" s="166">
        <f t="shared" si="18"/>
        <v>0</v>
      </c>
      <c r="AB112" s="166"/>
      <c r="AC112" s="166">
        <f>SUM(AC113)</f>
        <v>3656</v>
      </c>
      <c r="AD112" s="166">
        <f>SUM(AD113)</f>
        <v>3656</v>
      </c>
      <c r="AE112" s="170"/>
      <c r="AF112" s="170"/>
      <c r="AG112" s="175"/>
      <c r="AH112" s="175"/>
      <c r="AI112" s="176"/>
      <c r="AJ112" s="177"/>
      <c r="AK112" s="175"/>
      <c r="AL112" s="175"/>
      <c r="AM112" s="175"/>
      <c r="AN112" s="163"/>
      <c r="AO112" s="178"/>
      <c r="AP112" s="186"/>
      <c r="AQ112" s="133"/>
    </row>
    <row r="113" s="1" customFormat="1" ht="123.75" spans="1:43">
      <c r="A113" s="21">
        <v>85</v>
      </c>
      <c r="B113" s="20" t="s">
        <v>482</v>
      </c>
      <c r="C113" s="20">
        <v>2022</v>
      </c>
      <c r="D113" s="21" t="s">
        <v>483</v>
      </c>
      <c r="E113" s="21" t="s">
        <v>484</v>
      </c>
      <c r="F113" s="21" t="s">
        <v>45</v>
      </c>
      <c r="G113" s="21" t="s">
        <v>1160</v>
      </c>
      <c r="H113" s="21" t="s">
        <v>485</v>
      </c>
      <c r="I113" s="33" t="s">
        <v>486</v>
      </c>
      <c r="J113" s="21">
        <v>1</v>
      </c>
      <c r="K113" s="21"/>
      <c r="L113" s="21"/>
      <c r="M113" s="21"/>
      <c r="N113" s="21"/>
      <c r="O113" s="21"/>
      <c r="P113" s="21"/>
      <c r="Q113" s="21"/>
      <c r="R113" s="22">
        <v>12796</v>
      </c>
      <c r="S113" s="21" t="s">
        <v>489</v>
      </c>
      <c r="T113" s="21" t="s">
        <v>490</v>
      </c>
      <c r="U113" s="44">
        <v>100</v>
      </c>
      <c r="V113" s="44">
        <v>0</v>
      </c>
      <c r="W113" s="44">
        <v>100</v>
      </c>
      <c r="X113" s="44">
        <v>0</v>
      </c>
      <c r="Y113" s="44">
        <v>0</v>
      </c>
      <c r="Z113" s="44">
        <v>0</v>
      </c>
      <c r="AA113" s="44">
        <v>0</v>
      </c>
      <c r="AB113" s="44"/>
      <c r="AC113" s="50">
        <v>3656</v>
      </c>
      <c r="AD113" s="50">
        <v>3656</v>
      </c>
      <c r="AE113" s="33" t="s">
        <v>487</v>
      </c>
      <c r="AF113" s="33" t="s">
        <v>488</v>
      </c>
      <c r="AG113" s="21" t="s">
        <v>489</v>
      </c>
      <c r="AH113" s="21" t="s">
        <v>490</v>
      </c>
      <c r="AI113" s="58" t="s">
        <v>491</v>
      </c>
      <c r="AJ113" s="21" t="s">
        <v>492</v>
      </c>
      <c r="AK113" s="21" t="s">
        <v>54</v>
      </c>
      <c r="AL113" s="21" t="s">
        <v>55</v>
      </c>
      <c r="AM113" s="21"/>
      <c r="AN113" s="21" t="s">
        <v>56</v>
      </c>
      <c r="AO113" s="71" t="s">
        <v>1078</v>
      </c>
      <c r="AP113" s="69"/>
      <c r="AQ113" s="70" t="str">
        <f>AI113</f>
        <v>财政局、农业农业村局、邮储银行</v>
      </c>
    </row>
    <row r="114" s="3" customFormat="1" ht="18" customHeight="1" spans="1:43">
      <c r="A114" s="155"/>
      <c r="B114" s="156" t="s">
        <v>493</v>
      </c>
      <c r="C114" s="156"/>
      <c r="D114" s="156"/>
      <c r="E114" s="157"/>
      <c r="F114" s="156"/>
      <c r="G114" s="156"/>
      <c r="H114" s="157"/>
      <c r="I114" s="156"/>
      <c r="J114" s="166">
        <v>0</v>
      </c>
      <c r="K114" s="166">
        <v>0</v>
      </c>
      <c r="L114" s="166">
        <v>0</v>
      </c>
      <c r="M114" s="166">
        <v>0</v>
      </c>
      <c r="N114" s="166">
        <v>0</v>
      </c>
      <c r="O114" s="166">
        <v>0</v>
      </c>
      <c r="P114" s="166">
        <v>0</v>
      </c>
      <c r="Q114" s="166">
        <v>0</v>
      </c>
      <c r="R114" s="166">
        <v>0</v>
      </c>
      <c r="S114" s="166">
        <v>0</v>
      </c>
      <c r="T114" s="166">
        <v>0</v>
      </c>
      <c r="U114" s="166">
        <v>0</v>
      </c>
      <c r="V114" s="166">
        <v>0</v>
      </c>
      <c r="W114" s="166">
        <v>0</v>
      </c>
      <c r="X114" s="166">
        <v>0</v>
      </c>
      <c r="Y114" s="166">
        <v>0</v>
      </c>
      <c r="Z114" s="166">
        <v>0</v>
      </c>
      <c r="AA114" s="166">
        <v>0</v>
      </c>
      <c r="AB114" s="166"/>
      <c r="AC114" s="166">
        <v>0</v>
      </c>
      <c r="AD114" s="166">
        <v>0</v>
      </c>
      <c r="AE114" s="170"/>
      <c r="AF114" s="170"/>
      <c r="AG114" s="175"/>
      <c r="AH114" s="175"/>
      <c r="AI114" s="176"/>
      <c r="AJ114" s="177"/>
      <c r="AK114" s="175"/>
      <c r="AL114" s="175"/>
      <c r="AM114" s="175"/>
      <c r="AN114" s="163"/>
      <c r="AO114" s="178"/>
      <c r="AP114" s="186"/>
      <c r="AQ114" s="133"/>
    </row>
    <row r="115" s="3" customFormat="1" ht="18" customHeight="1" spans="1:43">
      <c r="A115" s="155"/>
      <c r="B115" s="156" t="s">
        <v>494</v>
      </c>
      <c r="C115" s="156"/>
      <c r="D115" s="156"/>
      <c r="E115" s="157"/>
      <c r="F115" s="156"/>
      <c r="G115" s="156"/>
      <c r="H115" s="157"/>
      <c r="I115" s="156"/>
      <c r="J115" s="166">
        <v>0</v>
      </c>
      <c r="K115" s="166">
        <v>0</v>
      </c>
      <c r="L115" s="166">
        <v>0</v>
      </c>
      <c r="M115" s="166">
        <v>0</v>
      </c>
      <c r="N115" s="166">
        <v>0</v>
      </c>
      <c r="O115" s="166">
        <v>0</v>
      </c>
      <c r="P115" s="166">
        <v>0</v>
      </c>
      <c r="Q115" s="166">
        <v>0</v>
      </c>
      <c r="R115" s="166">
        <v>0</v>
      </c>
      <c r="S115" s="166">
        <v>0</v>
      </c>
      <c r="T115" s="166">
        <v>0</v>
      </c>
      <c r="U115" s="166">
        <v>0</v>
      </c>
      <c r="V115" s="166">
        <v>0</v>
      </c>
      <c r="W115" s="166">
        <v>0</v>
      </c>
      <c r="X115" s="166">
        <v>0</v>
      </c>
      <c r="Y115" s="166">
        <v>0</v>
      </c>
      <c r="Z115" s="166">
        <v>0</v>
      </c>
      <c r="AA115" s="166">
        <v>0</v>
      </c>
      <c r="AB115" s="166"/>
      <c r="AC115" s="166">
        <v>0</v>
      </c>
      <c r="AD115" s="166">
        <v>0</v>
      </c>
      <c r="AE115" s="170"/>
      <c r="AF115" s="170"/>
      <c r="AG115" s="175"/>
      <c r="AH115" s="175"/>
      <c r="AI115" s="176"/>
      <c r="AJ115" s="177"/>
      <c r="AK115" s="175"/>
      <c r="AL115" s="175"/>
      <c r="AM115" s="175"/>
      <c r="AN115" s="163"/>
      <c r="AO115" s="178"/>
      <c r="AP115" s="186"/>
      <c r="AQ115" s="133"/>
    </row>
    <row r="116" s="3" customFormat="1" ht="18" customHeight="1" spans="1:43">
      <c r="A116" s="155"/>
      <c r="B116" s="156" t="s">
        <v>495</v>
      </c>
      <c r="C116" s="156"/>
      <c r="D116" s="156"/>
      <c r="E116" s="157"/>
      <c r="F116" s="156"/>
      <c r="G116" s="156"/>
      <c r="H116" s="157"/>
      <c r="I116" s="156"/>
      <c r="J116" s="166">
        <v>0</v>
      </c>
      <c r="K116" s="166">
        <v>0</v>
      </c>
      <c r="L116" s="166">
        <v>0</v>
      </c>
      <c r="M116" s="166">
        <v>0</v>
      </c>
      <c r="N116" s="166">
        <v>0</v>
      </c>
      <c r="O116" s="166">
        <v>0</v>
      </c>
      <c r="P116" s="166">
        <v>0</v>
      </c>
      <c r="Q116" s="166">
        <v>0</v>
      </c>
      <c r="R116" s="166">
        <v>0</v>
      </c>
      <c r="S116" s="166">
        <v>0</v>
      </c>
      <c r="T116" s="166">
        <v>0</v>
      </c>
      <c r="U116" s="166">
        <v>0</v>
      </c>
      <c r="V116" s="166">
        <v>0</v>
      </c>
      <c r="W116" s="166">
        <v>0</v>
      </c>
      <c r="X116" s="166">
        <v>0</v>
      </c>
      <c r="Y116" s="166">
        <v>0</v>
      </c>
      <c r="Z116" s="166">
        <v>0</v>
      </c>
      <c r="AA116" s="166">
        <v>0</v>
      </c>
      <c r="AB116" s="166"/>
      <c r="AC116" s="166">
        <v>0</v>
      </c>
      <c r="AD116" s="166">
        <v>0</v>
      </c>
      <c r="AE116" s="170"/>
      <c r="AF116" s="170"/>
      <c r="AG116" s="175"/>
      <c r="AH116" s="175"/>
      <c r="AI116" s="176"/>
      <c r="AJ116" s="177"/>
      <c r="AK116" s="175"/>
      <c r="AL116" s="175"/>
      <c r="AM116" s="175"/>
      <c r="AN116" s="163"/>
      <c r="AO116" s="178"/>
      <c r="AP116" s="186"/>
      <c r="AQ116" s="133"/>
    </row>
    <row r="117" s="3" customFormat="1" ht="18" customHeight="1" spans="1:43">
      <c r="A117" s="155"/>
      <c r="B117" s="156" t="s">
        <v>496</v>
      </c>
      <c r="C117" s="156"/>
      <c r="D117" s="156"/>
      <c r="E117" s="157"/>
      <c r="F117" s="156"/>
      <c r="G117" s="156"/>
      <c r="H117" s="157"/>
      <c r="I117" s="156"/>
      <c r="J117" s="166">
        <f t="shared" ref="J117:AA117" si="19">J118+J119</f>
        <v>0</v>
      </c>
      <c r="K117" s="166">
        <f t="shared" si="19"/>
        <v>0</v>
      </c>
      <c r="L117" s="166">
        <f t="shared" si="19"/>
        <v>0</v>
      </c>
      <c r="M117" s="166">
        <f t="shared" si="19"/>
        <v>0</v>
      </c>
      <c r="N117" s="166">
        <f t="shared" si="19"/>
        <v>0</v>
      </c>
      <c r="O117" s="166">
        <f t="shared" si="19"/>
        <v>0</v>
      </c>
      <c r="P117" s="166">
        <f t="shared" si="19"/>
        <v>0</v>
      </c>
      <c r="Q117" s="166">
        <f t="shared" si="19"/>
        <v>0</v>
      </c>
      <c r="R117" s="166">
        <f t="shared" si="19"/>
        <v>0</v>
      </c>
      <c r="S117" s="166">
        <f t="shared" si="19"/>
        <v>0</v>
      </c>
      <c r="T117" s="166">
        <f t="shared" si="19"/>
        <v>0</v>
      </c>
      <c r="U117" s="166">
        <f t="shared" si="19"/>
        <v>0</v>
      </c>
      <c r="V117" s="166">
        <f t="shared" si="19"/>
        <v>0</v>
      </c>
      <c r="W117" s="166">
        <f t="shared" si="19"/>
        <v>0</v>
      </c>
      <c r="X117" s="166">
        <f t="shared" si="19"/>
        <v>0</v>
      </c>
      <c r="Y117" s="166">
        <f t="shared" si="19"/>
        <v>0</v>
      </c>
      <c r="Z117" s="166">
        <f t="shared" si="19"/>
        <v>0</v>
      </c>
      <c r="AA117" s="166">
        <f t="shared" si="19"/>
        <v>0</v>
      </c>
      <c r="AB117" s="166"/>
      <c r="AC117" s="166">
        <f>AC118+AC119</f>
        <v>0</v>
      </c>
      <c r="AD117" s="166">
        <f>AD118+AD119</f>
        <v>0</v>
      </c>
      <c r="AE117" s="170"/>
      <c r="AF117" s="170"/>
      <c r="AG117" s="175"/>
      <c r="AH117" s="175"/>
      <c r="AI117" s="176"/>
      <c r="AJ117" s="177"/>
      <c r="AK117" s="175"/>
      <c r="AL117" s="175"/>
      <c r="AM117" s="175"/>
      <c r="AN117" s="163"/>
      <c r="AO117" s="178"/>
      <c r="AP117" s="186"/>
      <c r="AQ117" s="133"/>
    </row>
    <row r="118" s="3" customFormat="1" ht="18" customHeight="1" spans="1:43">
      <c r="A118" s="155"/>
      <c r="B118" s="156" t="s">
        <v>497</v>
      </c>
      <c r="C118" s="156"/>
      <c r="D118" s="156"/>
      <c r="E118" s="157"/>
      <c r="F118" s="156"/>
      <c r="G118" s="156"/>
      <c r="H118" s="157"/>
      <c r="I118" s="156"/>
      <c r="J118" s="166">
        <v>0</v>
      </c>
      <c r="K118" s="166">
        <v>0</v>
      </c>
      <c r="L118" s="166">
        <v>0</v>
      </c>
      <c r="M118" s="166">
        <v>0</v>
      </c>
      <c r="N118" s="166">
        <v>0</v>
      </c>
      <c r="O118" s="166">
        <v>0</v>
      </c>
      <c r="P118" s="166">
        <v>0</v>
      </c>
      <c r="Q118" s="166">
        <v>0</v>
      </c>
      <c r="R118" s="166">
        <v>0</v>
      </c>
      <c r="S118" s="166">
        <v>0</v>
      </c>
      <c r="T118" s="166">
        <v>0</v>
      </c>
      <c r="U118" s="166">
        <v>0</v>
      </c>
      <c r="V118" s="166">
        <v>0</v>
      </c>
      <c r="W118" s="166">
        <v>0</v>
      </c>
      <c r="X118" s="166">
        <v>0</v>
      </c>
      <c r="Y118" s="166">
        <v>0</v>
      </c>
      <c r="Z118" s="166">
        <v>0</v>
      </c>
      <c r="AA118" s="166">
        <v>0</v>
      </c>
      <c r="AB118" s="166"/>
      <c r="AC118" s="166">
        <v>0</v>
      </c>
      <c r="AD118" s="166">
        <v>0</v>
      </c>
      <c r="AE118" s="170"/>
      <c r="AF118" s="170"/>
      <c r="AG118" s="175"/>
      <c r="AH118" s="175"/>
      <c r="AI118" s="176"/>
      <c r="AJ118" s="177"/>
      <c r="AK118" s="175"/>
      <c r="AL118" s="175"/>
      <c r="AM118" s="175"/>
      <c r="AN118" s="163"/>
      <c r="AO118" s="178"/>
      <c r="AP118" s="186"/>
      <c r="AQ118" s="133"/>
    </row>
    <row r="119" s="3" customFormat="1" ht="18" customHeight="1" spans="1:43">
      <c r="A119" s="155"/>
      <c r="B119" s="156" t="s">
        <v>498</v>
      </c>
      <c r="C119" s="156"/>
      <c r="D119" s="156"/>
      <c r="E119" s="157"/>
      <c r="F119" s="156"/>
      <c r="G119" s="156"/>
      <c r="H119" s="157"/>
      <c r="I119" s="156"/>
      <c r="J119" s="166">
        <v>0</v>
      </c>
      <c r="K119" s="166">
        <v>0</v>
      </c>
      <c r="L119" s="166">
        <v>0</v>
      </c>
      <c r="M119" s="166">
        <v>0</v>
      </c>
      <c r="N119" s="166">
        <v>0</v>
      </c>
      <c r="O119" s="166">
        <v>0</v>
      </c>
      <c r="P119" s="166">
        <v>0</v>
      </c>
      <c r="Q119" s="166">
        <v>0</v>
      </c>
      <c r="R119" s="166">
        <v>0</v>
      </c>
      <c r="S119" s="166">
        <v>0</v>
      </c>
      <c r="T119" s="166">
        <v>0</v>
      </c>
      <c r="U119" s="166">
        <v>0</v>
      </c>
      <c r="V119" s="166">
        <v>0</v>
      </c>
      <c r="W119" s="166">
        <v>0</v>
      </c>
      <c r="X119" s="166">
        <v>0</v>
      </c>
      <c r="Y119" s="166">
        <v>0</v>
      </c>
      <c r="Z119" s="166">
        <v>0</v>
      </c>
      <c r="AA119" s="166">
        <v>0</v>
      </c>
      <c r="AB119" s="166"/>
      <c r="AC119" s="166">
        <v>0</v>
      </c>
      <c r="AD119" s="166">
        <v>0</v>
      </c>
      <c r="AE119" s="170"/>
      <c r="AF119" s="170"/>
      <c r="AG119" s="175"/>
      <c r="AH119" s="175"/>
      <c r="AI119" s="176"/>
      <c r="AJ119" s="177"/>
      <c r="AK119" s="175"/>
      <c r="AL119" s="175"/>
      <c r="AM119" s="175"/>
      <c r="AN119" s="163"/>
      <c r="AO119" s="178"/>
      <c r="AP119" s="186"/>
      <c r="AQ119" s="133"/>
    </row>
    <row r="120" s="3" customFormat="1" ht="18" customHeight="1" spans="1:43">
      <c r="A120" s="155"/>
      <c r="B120" s="190" t="s">
        <v>499</v>
      </c>
      <c r="C120" s="190"/>
      <c r="D120" s="191"/>
      <c r="E120" s="191"/>
      <c r="F120" s="190"/>
      <c r="G120" s="191"/>
      <c r="H120" s="191"/>
      <c r="I120" s="190"/>
      <c r="J120" s="166">
        <f t="shared" ref="J120:AA120" si="20">J121+J124+J129+J132+J136</f>
        <v>0</v>
      </c>
      <c r="K120" s="166">
        <f t="shared" si="20"/>
        <v>2</v>
      </c>
      <c r="L120" s="166">
        <f t="shared" si="20"/>
        <v>0</v>
      </c>
      <c r="M120" s="166">
        <f t="shared" si="20"/>
        <v>0</v>
      </c>
      <c r="N120" s="166">
        <f t="shared" si="20"/>
        <v>0</v>
      </c>
      <c r="O120" s="166">
        <f t="shared" si="20"/>
        <v>0</v>
      </c>
      <c r="P120" s="166">
        <f t="shared" si="20"/>
        <v>0</v>
      </c>
      <c r="Q120" s="166">
        <f t="shared" si="20"/>
        <v>0</v>
      </c>
      <c r="R120" s="166">
        <f t="shared" si="20"/>
        <v>4000</v>
      </c>
      <c r="S120" s="166">
        <f t="shared" si="20"/>
        <v>0</v>
      </c>
      <c r="T120" s="166">
        <f t="shared" si="20"/>
        <v>0</v>
      </c>
      <c r="U120" s="166">
        <f t="shared" si="20"/>
        <v>1300</v>
      </c>
      <c r="V120" s="166">
        <f t="shared" si="20"/>
        <v>0</v>
      </c>
      <c r="W120" s="166">
        <f t="shared" si="20"/>
        <v>0</v>
      </c>
      <c r="X120" s="166">
        <f t="shared" si="20"/>
        <v>650</v>
      </c>
      <c r="Y120" s="166">
        <f t="shared" si="20"/>
        <v>0</v>
      </c>
      <c r="Z120" s="166">
        <f t="shared" si="20"/>
        <v>0</v>
      </c>
      <c r="AA120" s="166">
        <f t="shared" si="20"/>
        <v>650</v>
      </c>
      <c r="AB120" s="166"/>
      <c r="AC120" s="166">
        <f>AC121+AC124+AC129+AC132+AC136</f>
        <v>4000</v>
      </c>
      <c r="AD120" s="166">
        <f>AD121+AD124+AD129+AD132+AD136</f>
        <v>3300</v>
      </c>
      <c r="AE120" s="197"/>
      <c r="AF120" s="197"/>
      <c r="AG120" s="166"/>
      <c r="AH120" s="166"/>
      <c r="AI120" s="200"/>
      <c r="AJ120" s="201"/>
      <c r="AK120" s="201"/>
      <c r="AL120" s="201"/>
      <c r="AM120" s="175"/>
      <c r="AN120" s="163"/>
      <c r="AO120" s="178"/>
      <c r="AP120" s="186"/>
      <c r="AQ120" s="133"/>
    </row>
    <row r="121" s="3" customFormat="1" ht="18" customHeight="1" spans="1:43">
      <c r="A121" s="155"/>
      <c r="B121" s="190" t="s">
        <v>500</v>
      </c>
      <c r="C121" s="190"/>
      <c r="D121" s="191"/>
      <c r="E121" s="191"/>
      <c r="F121" s="190"/>
      <c r="G121" s="191"/>
      <c r="H121" s="191"/>
      <c r="I121" s="190"/>
      <c r="J121" s="166">
        <f t="shared" ref="J121:AA121" si="21">J122+J123</f>
        <v>0</v>
      </c>
      <c r="K121" s="166">
        <f t="shared" si="21"/>
        <v>0</v>
      </c>
      <c r="L121" s="166">
        <f t="shared" si="21"/>
        <v>0</v>
      </c>
      <c r="M121" s="166">
        <f t="shared" si="21"/>
        <v>0</v>
      </c>
      <c r="N121" s="166">
        <f t="shared" si="21"/>
        <v>0</v>
      </c>
      <c r="O121" s="166">
        <f t="shared" si="21"/>
        <v>0</v>
      </c>
      <c r="P121" s="166">
        <f t="shared" si="21"/>
        <v>0</v>
      </c>
      <c r="Q121" s="166">
        <f t="shared" si="21"/>
        <v>0</v>
      </c>
      <c r="R121" s="166">
        <f t="shared" si="21"/>
        <v>0</v>
      </c>
      <c r="S121" s="166">
        <f t="shared" si="21"/>
        <v>0</v>
      </c>
      <c r="T121" s="166">
        <f t="shared" si="21"/>
        <v>0</v>
      </c>
      <c r="U121" s="166">
        <f t="shared" si="21"/>
        <v>0</v>
      </c>
      <c r="V121" s="166">
        <f t="shared" si="21"/>
        <v>0</v>
      </c>
      <c r="W121" s="166">
        <f t="shared" si="21"/>
        <v>0</v>
      </c>
      <c r="X121" s="166">
        <f t="shared" si="21"/>
        <v>0</v>
      </c>
      <c r="Y121" s="166">
        <f t="shared" si="21"/>
        <v>0</v>
      </c>
      <c r="Z121" s="166">
        <f t="shared" si="21"/>
        <v>0</v>
      </c>
      <c r="AA121" s="166">
        <f t="shared" si="21"/>
        <v>0</v>
      </c>
      <c r="AB121" s="166"/>
      <c r="AC121" s="166">
        <f>AC122+AC123</f>
        <v>0</v>
      </c>
      <c r="AD121" s="166">
        <f>AD122+AD123</f>
        <v>0</v>
      </c>
      <c r="AE121" s="197"/>
      <c r="AF121" s="197"/>
      <c r="AG121" s="166"/>
      <c r="AH121" s="166"/>
      <c r="AI121" s="200"/>
      <c r="AJ121" s="201"/>
      <c r="AK121" s="201"/>
      <c r="AL121" s="201"/>
      <c r="AM121" s="175"/>
      <c r="AN121" s="163"/>
      <c r="AO121" s="178"/>
      <c r="AP121" s="186"/>
      <c r="AQ121" s="133"/>
    </row>
    <row r="122" s="3" customFormat="1" ht="18" customHeight="1" spans="1:43">
      <c r="A122" s="155"/>
      <c r="B122" s="190" t="s">
        <v>501</v>
      </c>
      <c r="C122" s="190"/>
      <c r="D122" s="191"/>
      <c r="E122" s="191"/>
      <c r="F122" s="190"/>
      <c r="G122" s="191"/>
      <c r="H122" s="191"/>
      <c r="I122" s="190"/>
      <c r="J122" s="166">
        <v>0</v>
      </c>
      <c r="K122" s="166">
        <v>0</v>
      </c>
      <c r="L122" s="166">
        <v>0</v>
      </c>
      <c r="M122" s="166">
        <v>0</v>
      </c>
      <c r="N122" s="166">
        <v>0</v>
      </c>
      <c r="O122" s="166">
        <v>0</v>
      </c>
      <c r="P122" s="166">
        <v>0</v>
      </c>
      <c r="Q122" s="166">
        <v>0</v>
      </c>
      <c r="R122" s="166">
        <v>0</v>
      </c>
      <c r="S122" s="166">
        <v>0</v>
      </c>
      <c r="T122" s="166">
        <v>0</v>
      </c>
      <c r="U122" s="166">
        <v>0</v>
      </c>
      <c r="V122" s="166">
        <v>0</v>
      </c>
      <c r="W122" s="166">
        <v>0</v>
      </c>
      <c r="X122" s="166">
        <v>0</v>
      </c>
      <c r="Y122" s="166">
        <v>0</v>
      </c>
      <c r="Z122" s="166">
        <v>0</v>
      </c>
      <c r="AA122" s="166">
        <v>0</v>
      </c>
      <c r="AB122" s="166"/>
      <c r="AC122" s="166">
        <v>0</v>
      </c>
      <c r="AD122" s="166">
        <v>0</v>
      </c>
      <c r="AE122" s="197"/>
      <c r="AF122" s="197"/>
      <c r="AG122" s="166"/>
      <c r="AH122" s="166"/>
      <c r="AI122" s="200"/>
      <c r="AJ122" s="201"/>
      <c r="AK122" s="201"/>
      <c r="AL122" s="201"/>
      <c r="AM122" s="175"/>
      <c r="AN122" s="163"/>
      <c r="AO122" s="178"/>
      <c r="AP122" s="186"/>
      <c r="AQ122" s="133"/>
    </row>
    <row r="123" s="3" customFormat="1" ht="18" customHeight="1" spans="1:43">
      <c r="A123" s="155"/>
      <c r="B123" s="190" t="s">
        <v>502</v>
      </c>
      <c r="C123" s="190"/>
      <c r="D123" s="191"/>
      <c r="E123" s="191"/>
      <c r="F123" s="190"/>
      <c r="G123" s="191"/>
      <c r="H123" s="191"/>
      <c r="I123" s="190"/>
      <c r="J123" s="166">
        <v>0</v>
      </c>
      <c r="K123" s="166">
        <v>0</v>
      </c>
      <c r="L123" s="166">
        <v>0</v>
      </c>
      <c r="M123" s="166">
        <v>0</v>
      </c>
      <c r="N123" s="166">
        <v>0</v>
      </c>
      <c r="O123" s="166">
        <v>0</v>
      </c>
      <c r="P123" s="166">
        <v>0</v>
      </c>
      <c r="Q123" s="166">
        <v>0</v>
      </c>
      <c r="R123" s="166">
        <v>0</v>
      </c>
      <c r="S123" s="166">
        <v>0</v>
      </c>
      <c r="T123" s="166">
        <v>0</v>
      </c>
      <c r="U123" s="166">
        <v>0</v>
      </c>
      <c r="V123" s="166">
        <v>0</v>
      </c>
      <c r="W123" s="166">
        <v>0</v>
      </c>
      <c r="X123" s="166">
        <v>0</v>
      </c>
      <c r="Y123" s="166">
        <v>0</v>
      </c>
      <c r="Z123" s="166">
        <v>0</v>
      </c>
      <c r="AA123" s="166">
        <v>0</v>
      </c>
      <c r="AB123" s="166"/>
      <c r="AC123" s="166">
        <v>0</v>
      </c>
      <c r="AD123" s="166">
        <v>0</v>
      </c>
      <c r="AE123" s="197"/>
      <c r="AF123" s="197"/>
      <c r="AG123" s="166"/>
      <c r="AH123" s="166"/>
      <c r="AI123" s="200"/>
      <c r="AJ123" s="201"/>
      <c r="AK123" s="201"/>
      <c r="AL123" s="201"/>
      <c r="AM123" s="175"/>
      <c r="AN123" s="163"/>
      <c r="AO123" s="178"/>
      <c r="AP123" s="186"/>
      <c r="AQ123" s="133"/>
    </row>
    <row r="124" s="3" customFormat="1" ht="18" customHeight="1" spans="1:43">
      <c r="A124" s="155"/>
      <c r="B124" s="190" t="s">
        <v>503</v>
      </c>
      <c r="C124" s="190"/>
      <c r="D124" s="191"/>
      <c r="E124" s="191"/>
      <c r="F124" s="190"/>
      <c r="G124" s="191"/>
      <c r="H124" s="191"/>
      <c r="I124" s="190"/>
      <c r="J124" s="166">
        <f t="shared" ref="J124:AA124" si="22">J125+J126+J128</f>
        <v>0</v>
      </c>
      <c r="K124" s="166">
        <f t="shared" si="22"/>
        <v>1</v>
      </c>
      <c r="L124" s="166">
        <f t="shared" si="22"/>
        <v>0</v>
      </c>
      <c r="M124" s="166">
        <f t="shared" si="22"/>
        <v>0</v>
      </c>
      <c r="N124" s="166">
        <f t="shared" si="22"/>
        <v>0</v>
      </c>
      <c r="O124" s="166">
        <f t="shared" si="22"/>
        <v>0</v>
      </c>
      <c r="P124" s="166">
        <f t="shared" si="22"/>
        <v>0</v>
      </c>
      <c r="Q124" s="166">
        <f t="shared" si="22"/>
        <v>0</v>
      </c>
      <c r="R124" s="166">
        <f t="shared" si="22"/>
        <v>3500</v>
      </c>
      <c r="S124" s="166">
        <f t="shared" si="22"/>
        <v>0</v>
      </c>
      <c r="T124" s="166">
        <f t="shared" si="22"/>
        <v>0</v>
      </c>
      <c r="U124" s="166">
        <f t="shared" si="22"/>
        <v>650</v>
      </c>
      <c r="V124" s="166">
        <f t="shared" si="22"/>
        <v>0</v>
      </c>
      <c r="W124" s="166">
        <f t="shared" si="22"/>
        <v>0</v>
      </c>
      <c r="X124" s="166">
        <f t="shared" si="22"/>
        <v>650</v>
      </c>
      <c r="Y124" s="166">
        <f t="shared" si="22"/>
        <v>0</v>
      </c>
      <c r="Z124" s="166">
        <f t="shared" si="22"/>
        <v>0</v>
      </c>
      <c r="AA124" s="166">
        <f t="shared" si="22"/>
        <v>0</v>
      </c>
      <c r="AB124" s="166"/>
      <c r="AC124" s="166">
        <f>AC125+AC126+AC128</f>
        <v>3500</v>
      </c>
      <c r="AD124" s="166">
        <f>AD125+AD126+AD128</f>
        <v>2800</v>
      </c>
      <c r="AE124" s="197"/>
      <c r="AF124" s="197"/>
      <c r="AG124" s="166"/>
      <c r="AH124" s="166"/>
      <c r="AI124" s="200"/>
      <c r="AJ124" s="201"/>
      <c r="AK124" s="201"/>
      <c r="AL124" s="201"/>
      <c r="AM124" s="175"/>
      <c r="AN124" s="163"/>
      <c r="AO124" s="178"/>
      <c r="AP124" s="186"/>
      <c r="AQ124" s="133"/>
    </row>
    <row r="125" s="3" customFormat="1" ht="18" customHeight="1" spans="1:43">
      <c r="A125" s="155"/>
      <c r="B125" s="190" t="s">
        <v>504</v>
      </c>
      <c r="C125" s="190"/>
      <c r="D125" s="191"/>
      <c r="E125" s="191"/>
      <c r="F125" s="190"/>
      <c r="G125" s="191"/>
      <c r="H125" s="191"/>
      <c r="I125" s="190"/>
      <c r="J125" s="166">
        <v>0</v>
      </c>
      <c r="K125" s="166">
        <v>0</v>
      </c>
      <c r="L125" s="166">
        <v>0</v>
      </c>
      <c r="M125" s="166">
        <v>0</v>
      </c>
      <c r="N125" s="166">
        <v>0</v>
      </c>
      <c r="O125" s="166">
        <v>0</v>
      </c>
      <c r="P125" s="166">
        <v>0</v>
      </c>
      <c r="Q125" s="166">
        <v>0</v>
      </c>
      <c r="R125" s="166">
        <v>0</v>
      </c>
      <c r="S125" s="166">
        <v>0</v>
      </c>
      <c r="T125" s="166">
        <v>0</v>
      </c>
      <c r="U125" s="166">
        <v>0</v>
      </c>
      <c r="V125" s="166">
        <v>0</v>
      </c>
      <c r="W125" s="166">
        <v>0</v>
      </c>
      <c r="X125" s="166">
        <v>0</v>
      </c>
      <c r="Y125" s="166">
        <v>0</v>
      </c>
      <c r="Z125" s="166">
        <v>0</v>
      </c>
      <c r="AA125" s="166">
        <v>0</v>
      </c>
      <c r="AB125" s="166"/>
      <c r="AC125" s="166">
        <v>0</v>
      </c>
      <c r="AD125" s="166">
        <v>0</v>
      </c>
      <c r="AE125" s="197"/>
      <c r="AF125" s="197"/>
      <c r="AG125" s="166"/>
      <c r="AH125" s="166"/>
      <c r="AI125" s="200"/>
      <c r="AJ125" s="201"/>
      <c r="AK125" s="201"/>
      <c r="AL125" s="201"/>
      <c r="AM125" s="175"/>
      <c r="AN125" s="163"/>
      <c r="AO125" s="178"/>
      <c r="AP125" s="186"/>
      <c r="AQ125" s="133"/>
    </row>
    <row r="126" s="3" customFormat="1" ht="18" customHeight="1" spans="1:43">
      <c r="A126" s="155"/>
      <c r="B126" s="190" t="s">
        <v>505</v>
      </c>
      <c r="C126" s="190"/>
      <c r="D126" s="191"/>
      <c r="E126" s="191"/>
      <c r="F126" s="190"/>
      <c r="G126" s="191"/>
      <c r="H126" s="191"/>
      <c r="I126" s="190"/>
      <c r="J126" s="166">
        <f t="shared" ref="J126:AA126" si="23">SUM(J127)</f>
        <v>0</v>
      </c>
      <c r="K126" s="166">
        <f t="shared" si="23"/>
        <v>1</v>
      </c>
      <c r="L126" s="166">
        <f t="shared" si="23"/>
        <v>0</v>
      </c>
      <c r="M126" s="166">
        <f t="shared" si="23"/>
        <v>0</v>
      </c>
      <c r="N126" s="166">
        <f t="shared" si="23"/>
        <v>0</v>
      </c>
      <c r="O126" s="166">
        <f t="shared" si="23"/>
        <v>0</v>
      </c>
      <c r="P126" s="166">
        <f t="shared" si="23"/>
        <v>0</v>
      </c>
      <c r="Q126" s="166">
        <f t="shared" si="23"/>
        <v>0</v>
      </c>
      <c r="R126" s="166">
        <f t="shared" si="23"/>
        <v>3500</v>
      </c>
      <c r="S126" s="166">
        <f t="shared" si="23"/>
        <v>0</v>
      </c>
      <c r="T126" s="166">
        <f t="shared" si="23"/>
        <v>0</v>
      </c>
      <c r="U126" s="166">
        <f t="shared" si="23"/>
        <v>650</v>
      </c>
      <c r="V126" s="166">
        <f t="shared" si="23"/>
        <v>0</v>
      </c>
      <c r="W126" s="166">
        <f t="shared" si="23"/>
        <v>0</v>
      </c>
      <c r="X126" s="166">
        <f t="shared" si="23"/>
        <v>650</v>
      </c>
      <c r="Y126" s="166">
        <f t="shared" si="23"/>
        <v>0</v>
      </c>
      <c r="Z126" s="166">
        <f t="shared" si="23"/>
        <v>0</v>
      </c>
      <c r="AA126" s="166">
        <f t="shared" si="23"/>
        <v>0</v>
      </c>
      <c r="AB126" s="166"/>
      <c r="AC126" s="166">
        <f>SUM(AC127)</f>
        <v>3500</v>
      </c>
      <c r="AD126" s="166">
        <f>SUM(AD127)</f>
        <v>2800</v>
      </c>
      <c r="AE126" s="197"/>
      <c r="AF126" s="197"/>
      <c r="AG126" s="166"/>
      <c r="AH126" s="166"/>
      <c r="AI126" s="200"/>
      <c r="AJ126" s="201"/>
      <c r="AK126" s="201"/>
      <c r="AL126" s="201"/>
      <c r="AM126" s="175"/>
      <c r="AN126" s="163"/>
      <c r="AO126" s="178"/>
      <c r="AP126" s="186"/>
      <c r="AQ126" s="133"/>
    </row>
    <row r="127" s="1" customFormat="1" ht="67.5" spans="1:43">
      <c r="A127" s="113">
        <v>86</v>
      </c>
      <c r="B127" s="20" t="s">
        <v>506</v>
      </c>
      <c r="C127" s="20">
        <v>2022</v>
      </c>
      <c r="D127" s="21" t="s">
        <v>507</v>
      </c>
      <c r="E127" s="21" t="s">
        <v>508</v>
      </c>
      <c r="F127" s="21" t="s">
        <v>45</v>
      </c>
      <c r="G127" s="21" t="s">
        <v>1110</v>
      </c>
      <c r="H127" s="21" t="s">
        <v>509</v>
      </c>
      <c r="I127" s="33" t="s">
        <v>510</v>
      </c>
      <c r="J127" s="21"/>
      <c r="K127" s="21">
        <v>1</v>
      </c>
      <c r="L127" s="21"/>
      <c r="M127" s="21"/>
      <c r="N127" s="21"/>
      <c r="O127" s="21"/>
      <c r="P127" s="21"/>
      <c r="Q127" s="21"/>
      <c r="R127" s="22">
        <v>3500</v>
      </c>
      <c r="S127" s="21" t="s">
        <v>83</v>
      </c>
      <c r="T127" s="21" t="s">
        <v>513</v>
      </c>
      <c r="U127" s="44">
        <v>650</v>
      </c>
      <c r="V127" s="44">
        <v>0</v>
      </c>
      <c r="W127" s="44">
        <v>0</v>
      </c>
      <c r="X127" s="44">
        <v>650</v>
      </c>
      <c r="Y127" s="44">
        <v>0</v>
      </c>
      <c r="Z127" s="44">
        <v>0</v>
      </c>
      <c r="AA127" s="44">
        <v>0</v>
      </c>
      <c r="AB127" s="44"/>
      <c r="AC127" s="50">
        <v>3500</v>
      </c>
      <c r="AD127" s="50">
        <v>2800</v>
      </c>
      <c r="AE127" s="33" t="s">
        <v>511</v>
      </c>
      <c r="AF127" s="33" t="s">
        <v>512</v>
      </c>
      <c r="AG127" s="58" t="s">
        <v>83</v>
      </c>
      <c r="AH127" s="21" t="s">
        <v>513</v>
      </c>
      <c r="AI127" s="58" t="s">
        <v>83</v>
      </c>
      <c r="AJ127" s="21" t="s">
        <v>513</v>
      </c>
      <c r="AK127" s="21" t="s">
        <v>54</v>
      </c>
      <c r="AL127" s="21" t="s">
        <v>514</v>
      </c>
      <c r="AM127" s="21"/>
      <c r="AN127" s="21" t="s">
        <v>56</v>
      </c>
      <c r="AO127" s="71" t="s">
        <v>1078</v>
      </c>
      <c r="AP127" s="69"/>
      <c r="AQ127" s="70" t="str">
        <f>AI127</f>
        <v>人社局</v>
      </c>
    </row>
    <row r="128" s="3" customFormat="1" ht="18" customHeight="1" spans="1:43">
      <c r="A128" s="155"/>
      <c r="B128" s="190" t="s">
        <v>515</v>
      </c>
      <c r="C128" s="190"/>
      <c r="D128" s="191"/>
      <c r="E128" s="191"/>
      <c r="F128" s="190"/>
      <c r="G128" s="191"/>
      <c r="H128" s="191"/>
      <c r="I128" s="190"/>
      <c r="J128" s="166">
        <v>0</v>
      </c>
      <c r="K128" s="166">
        <v>0</v>
      </c>
      <c r="L128" s="166">
        <v>0</v>
      </c>
      <c r="M128" s="166">
        <v>0</v>
      </c>
      <c r="N128" s="166">
        <v>0</v>
      </c>
      <c r="O128" s="166">
        <v>0</v>
      </c>
      <c r="P128" s="166">
        <v>0</v>
      </c>
      <c r="Q128" s="166">
        <v>0</v>
      </c>
      <c r="R128" s="166">
        <v>0</v>
      </c>
      <c r="S128" s="166">
        <v>0</v>
      </c>
      <c r="T128" s="166">
        <v>0</v>
      </c>
      <c r="U128" s="166">
        <v>0</v>
      </c>
      <c r="V128" s="166">
        <v>0</v>
      </c>
      <c r="W128" s="166">
        <v>0</v>
      </c>
      <c r="X128" s="166">
        <v>0</v>
      </c>
      <c r="Y128" s="166">
        <v>0</v>
      </c>
      <c r="Z128" s="166">
        <v>0</v>
      </c>
      <c r="AA128" s="166">
        <v>0</v>
      </c>
      <c r="AB128" s="166"/>
      <c r="AC128" s="166">
        <v>0</v>
      </c>
      <c r="AD128" s="166">
        <v>0</v>
      </c>
      <c r="AE128" s="197"/>
      <c r="AF128" s="197"/>
      <c r="AG128" s="166"/>
      <c r="AH128" s="166"/>
      <c r="AI128" s="200"/>
      <c r="AJ128" s="201"/>
      <c r="AK128" s="201"/>
      <c r="AL128" s="201"/>
      <c r="AM128" s="175"/>
      <c r="AN128" s="163"/>
      <c r="AO128" s="178"/>
      <c r="AP128" s="186"/>
      <c r="AQ128" s="133"/>
    </row>
    <row r="129" s="3" customFormat="1" ht="18" customHeight="1" spans="1:43">
      <c r="A129" s="155"/>
      <c r="B129" s="190" t="s">
        <v>516</v>
      </c>
      <c r="C129" s="190"/>
      <c r="D129" s="191"/>
      <c r="E129" s="191"/>
      <c r="F129" s="190"/>
      <c r="G129" s="191"/>
      <c r="H129" s="191"/>
      <c r="I129" s="190"/>
      <c r="J129" s="166">
        <f t="shared" ref="J129:AA129" si="24">J130+J131</f>
        <v>0</v>
      </c>
      <c r="K129" s="166">
        <f t="shared" si="24"/>
        <v>0</v>
      </c>
      <c r="L129" s="166">
        <f t="shared" si="24"/>
        <v>0</v>
      </c>
      <c r="M129" s="166">
        <f t="shared" si="24"/>
        <v>0</v>
      </c>
      <c r="N129" s="166">
        <f t="shared" si="24"/>
        <v>0</v>
      </c>
      <c r="O129" s="166">
        <f t="shared" si="24"/>
        <v>0</v>
      </c>
      <c r="P129" s="166">
        <f t="shared" si="24"/>
        <v>0</v>
      </c>
      <c r="Q129" s="166">
        <f t="shared" si="24"/>
        <v>0</v>
      </c>
      <c r="R129" s="166">
        <f t="shared" si="24"/>
        <v>0</v>
      </c>
      <c r="S129" s="166">
        <f t="shared" si="24"/>
        <v>0</v>
      </c>
      <c r="T129" s="166">
        <f t="shared" si="24"/>
        <v>0</v>
      </c>
      <c r="U129" s="166">
        <f t="shared" si="24"/>
        <v>0</v>
      </c>
      <c r="V129" s="166">
        <f t="shared" si="24"/>
        <v>0</v>
      </c>
      <c r="W129" s="166">
        <f t="shared" si="24"/>
        <v>0</v>
      </c>
      <c r="X129" s="166">
        <f t="shared" si="24"/>
        <v>0</v>
      </c>
      <c r="Y129" s="166">
        <f t="shared" si="24"/>
        <v>0</v>
      </c>
      <c r="Z129" s="166">
        <f t="shared" si="24"/>
        <v>0</v>
      </c>
      <c r="AA129" s="166">
        <f t="shared" si="24"/>
        <v>0</v>
      </c>
      <c r="AB129" s="166"/>
      <c r="AC129" s="166">
        <f>AC130+AC131</f>
        <v>0</v>
      </c>
      <c r="AD129" s="166">
        <f>AD130+AD131</f>
        <v>0</v>
      </c>
      <c r="AE129" s="197"/>
      <c r="AF129" s="197"/>
      <c r="AG129" s="166"/>
      <c r="AH129" s="166"/>
      <c r="AI129" s="200"/>
      <c r="AJ129" s="201"/>
      <c r="AK129" s="201"/>
      <c r="AL129" s="201"/>
      <c r="AM129" s="175"/>
      <c r="AN129" s="163"/>
      <c r="AO129" s="178"/>
      <c r="AP129" s="186"/>
      <c r="AQ129" s="133"/>
    </row>
    <row r="130" s="3" customFormat="1" ht="18" customHeight="1" spans="1:43">
      <c r="A130" s="155"/>
      <c r="B130" s="190" t="s">
        <v>517</v>
      </c>
      <c r="C130" s="190"/>
      <c r="D130" s="191"/>
      <c r="E130" s="191"/>
      <c r="F130" s="190"/>
      <c r="G130" s="191"/>
      <c r="H130" s="191"/>
      <c r="I130" s="190"/>
      <c r="J130" s="166">
        <v>0</v>
      </c>
      <c r="K130" s="166">
        <v>0</v>
      </c>
      <c r="L130" s="166">
        <v>0</v>
      </c>
      <c r="M130" s="166">
        <v>0</v>
      </c>
      <c r="N130" s="166">
        <v>0</v>
      </c>
      <c r="O130" s="166">
        <v>0</v>
      </c>
      <c r="P130" s="166">
        <v>0</v>
      </c>
      <c r="Q130" s="166">
        <v>0</v>
      </c>
      <c r="R130" s="166">
        <v>0</v>
      </c>
      <c r="S130" s="166">
        <v>0</v>
      </c>
      <c r="T130" s="166">
        <v>0</v>
      </c>
      <c r="U130" s="166">
        <v>0</v>
      </c>
      <c r="V130" s="166">
        <v>0</v>
      </c>
      <c r="W130" s="166">
        <v>0</v>
      </c>
      <c r="X130" s="166">
        <v>0</v>
      </c>
      <c r="Y130" s="166">
        <v>0</v>
      </c>
      <c r="Z130" s="166">
        <v>0</v>
      </c>
      <c r="AA130" s="166">
        <v>0</v>
      </c>
      <c r="AB130" s="166"/>
      <c r="AC130" s="166">
        <v>0</v>
      </c>
      <c r="AD130" s="166">
        <v>0</v>
      </c>
      <c r="AE130" s="197"/>
      <c r="AF130" s="197"/>
      <c r="AG130" s="166"/>
      <c r="AH130" s="166"/>
      <c r="AI130" s="200"/>
      <c r="AJ130" s="201"/>
      <c r="AK130" s="201"/>
      <c r="AL130" s="201"/>
      <c r="AM130" s="175"/>
      <c r="AN130" s="163"/>
      <c r="AO130" s="178"/>
      <c r="AP130" s="186"/>
      <c r="AQ130" s="133"/>
    </row>
    <row r="131" s="3" customFormat="1" ht="18" customHeight="1" spans="1:43">
      <c r="A131" s="155"/>
      <c r="B131" s="190" t="s">
        <v>518</v>
      </c>
      <c r="C131" s="190"/>
      <c r="D131" s="191"/>
      <c r="E131" s="191"/>
      <c r="F131" s="190"/>
      <c r="G131" s="191"/>
      <c r="H131" s="191"/>
      <c r="I131" s="190"/>
      <c r="J131" s="166">
        <v>0</v>
      </c>
      <c r="K131" s="166">
        <v>0</v>
      </c>
      <c r="L131" s="166">
        <v>0</v>
      </c>
      <c r="M131" s="166">
        <v>0</v>
      </c>
      <c r="N131" s="166">
        <v>0</v>
      </c>
      <c r="O131" s="166">
        <v>0</v>
      </c>
      <c r="P131" s="166">
        <v>0</v>
      </c>
      <c r="Q131" s="166">
        <v>0</v>
      </c>
      <c r="R131" s="166">
        <v>0</v>
      </c>
      <c r="S131" s="166">
        <v>0</v>
      </c>
      <c r="T131" s="166">
        <v>0</v>
      </c>
      <c r="U131" s="166">
        <v>0</v>
      </c>
      <c r="V131" s="166">
        <v>0</v>
      </c>
      <c r="W131" s="166">
        <v>0</v>
      </c>
      <c r="X131" s="166">
        <v>0</v>
      </c>
      <c r="Y131" s="166">
        <v>0</v>
      </c>
      <c r="Z131" s="166">
        <v>0</v>
      </c>
      <c r="AA131" s="166">
        <v>0</v>
      </c>
      <c r="AB131" s="166"/>
      <c r="AC131" s="166">
        <v>0</v>
      </c>
      <c r="AD131" s="166">
        <v>0</v>
      </c>
      <c r="AE131" s="197"/>
      <c r="AF131" s="197"/>
      <c r="AG131" s="166"/>
      <c r="AH131" s="166"/>
      <c r="AI131" s="200"/>
      <c r="AJ131" s="201"/>
      <c r="AK131" s="201"/>
      <c r="AL131" s="201"/>
      <c r="AM131" s="175"/>
      <c r="AN131" s="163"/>
      <c r="AO131" s="178"/>
      <c r="AP131" s="186"/>
      <c r="AQ131" s="133"/>
    </row>
    <row r="132" s="3" customFormat="1" ht="18" customHeight="1" spans="1:43">
      <c r="A132" s="155"/>
      <c r="B132" s="190" t="s">
        <v>519</v>
      </c>
      <c r="C132" s="190"/>
      <c r="D132" s="191"/>
      <c r="E132" s="191"/>
      <c r="F132" s="190"/>
      <c r="G132" s="191"/>
      <c r="H132" s="191"/>
      <c r="I132" s="190"/>
      <c r="J132" s="166">
        <f t="shared" ref="J132:AA132" si="25">J133+J134+J135</f>
        <v>0</v>
      </c>
      <c r="K132" s="166">
        <f t="shared" si="25"/>
        <v>0</v>
      </c>
      <c r="L132" s="166">
        <f t="shared" si="25"/>
        <v>0</v>
      </c>
      <c r="M132" s="166">
        <f t="shared" si="25"/>
        <v>0</v>
      </c>
      <c r="N132" s="166">
        <f t="shared" si="25"/>
        <v>0</v>
      </c>
      <c r="O132" s="166">
        <f t="shared" si="25"/>
        <v>0</v>
      </c>
      <c r="P132" s="166">
        <f t="shared" si="25"/>
        <v>0</v>
      </c>
      <c r="Q132" s="166">
        <f t="shared" si="25"/>
        <v>0</v>
      </c>
      <c r="R132" s="166">
        <f t="shared" si="25"/>
        <v>0</v>
      </c>
      <c r="S132" s="166">
        <f t="shared" si="25"/>
        <v>0</v>
      </c>
      <c r="T132" s="166">
        <f t="shared" si="25"/>
        <v>0</v>
      </c>
      <c r="U132" s="166">
        <f t="shared" si="25"/>
        <v>0</v>
      </c>
      <c r="V132" s="166">
        <f t="shared" si="25"/>
        <v>0</v>
      </c>
      <c r="W132" s="166">
        <f t="shared" si="25"/>
        <v>0</v>
      </c>
      <c r="X132" s="166">
        <f t="shared" si="25"/>
        <v>0</v>
      </c>
      <c r="Y132" s="166">
        <f t="shared" si="25"/>
        <v>0</v>
      </c>
      <c r="Z132" s="166">
        <f t="shared" si="25"/>
        <v>0</v>
      </c>
      <c r="AA132" s="166">
        <f t="shared" si="25"/>
        <v>0</v>
      </c>
      <c r="AB132" s="166"/>
      <c r="AC132" s="166">
        <f>AC133+AC134+AC135</f>
        <v>0</v>
      </c>
      <c r="AD132" s="166">
        <f>AD133+AD134+AD135</f>
        <v>0</v>
      </c>
      <c r="AE132" s="205"/>
      <c r="AF132" s="205"/>
      <c r="AG132" s="201"/>
      <c r="AH132" s="201"/>
      <c r="AI132" s="206"/>
      <c r="AJ132" s="201"/>
      <c r="AK132" s="201"/>
      <c r="AL132" s="201"/>
      <c r="AM132" s="175"/>
      <c r="AN132" s="163"/>
      <c r="AO132" s="178"/>
      <c r="AP132" s="186"/>
      <c r="AQ132" s="133"/>
    </row>
    <row r="133" s="3" customFormat="1" ht="18" customHeight="1" spans="1:43">
      <c r="A133" s="155"/>
      <c r="B133" s="190" t="s">
        <v>520</v>
      </c>
      <c r="C133" s="190"/>
      <c r="D133" s="191"/>
      <c r="E133" s="191"/>
      <c r="F133" s="190"/>
      <c r="G133" s="191"/>
      <c r="H133" s="191"/>
      <c r="I133" s="190"/>
      <c r="J133" s="166">
        <v>0</v>
      </c>
      <c r="K133" s="166">
        <v>0</v>
      </c>
      <c r="L133" s="166">
        <v>0</v>
      </c>
      <c r="M133" s="166">
        <v>0</v>
      </c>
      <c r="N133" s="166">
        <v>0</v>
      </c>
      <c r="O133" s="166">
        <v>0</v>
      </c>
      <c r="P133" s="166">
        <v>0</v>
      </c>
      <c r="Q133" s="166">
        <v>0</v>
      </c>
      <c r="R133" s="166">
        <v>0</v>
      </c>
      <c r="S133" s="166">
        <v>0</v>
      </c>
      <c r="T133" s="166">
        <v>0</v>
      </c>
      <c r="U133" s="166">
        <v>0</v>
      </c>
      <c r="V133" s="166">
        <v>0</v>
      </c>
      <c r="W133" s="166">
        <v>0</v>
      </c>
      <c r="X133" s="166">
        <v>0</v>
      </c>
      <c r="Y133" s="166">
        <v>0</v>
      </c>
      <c r="Z133" s="166">
        <v>0</v>
      </c>
      <c r="AA133" s="166">
        <v>0</v>
      </c>
      <c r="AB133" s="166"/>
      <c r="AC133" s="166">
        <v>0</v>
      </c>
      <c r="AD133" s="166">
        <v>0</v>
      </c>
      <c r="AE133" s="205"/>
      <c r="AF133" s="205"/>
      <c r="AG133" s="201"/>
      <c r="AH133" s="201"/>
      <c r="AI133" s="206"/>
      <c r="AJ133" s="201"/>
      <c r="AK133" s="201"/>
      <c r="AL133" s="201"/>
      <c r="AM133" s="175"/>
      <c r="AN133" s="163"/>
      <c r="AO133" s="178"/>
      <c r="AP133" s="186"/>
      <c r="AQ133" s="133"/>
    </row>
    <row r="134" s="3" customFormat="1" ht="18" customHeight="1" spans="1:43">
      <c r="A134" s="155"/>
      <c r="B134" s="190" t="s">
        <v>521</v>
      </c>
      <c r="C134" s="190"/>
      <c r="D134" s="191"/>
      <c r="E134" s="191"/>
      <c r="F134" s="190"/>
      <c r="G134" s="191"/>
      <c r="H134" s="191"/>
      <c r="I134" s="190"/>
      <c r="J134" s="166">
        <v>0</v>
      </c>
      <c r="K134" s="166">
        <v>0</v>
      </c>
      <c r="L134" s="166">
        <v>0</v>
      </c>
      <c r="M134" s="166">
        <v>0</v>
      </c>
      <c r="N134" s="166">
        <v>0</v>
      </c>
      <c r="O134" s="166">
        <v>0</v>
      </c>
      <c r="P134" s="166">
        <v>0</v>
      </c>
      <c r="Q134" s="166">
        <v>0</v>
      </c>
      <c r="R134" s="166">
        <v>0</v>
      </c>
      <c r="S134" s="166">
        <v>0</v>
      </c>
      <c r="T134" s="166">
        <v>0</v>
      </c>
      <c r="U134" s="166">
        <v>0</v>
      </c>
      <c r="V134" s="166">
        <v>0</v>
      </c>
      <c r="W134" s="166">
        <v>0</v>
      </c>
      <c r="X134" s="166">
        <v>0</v>
      </c>
      <c r="Y134" s="166">
        <v>0</v>
      </c>
      <c r="Z134" s="166">
        <v>0</v>
      </c>
      <c r="AA134" s="166">
        <v>0</v>
      </c>
      <c r="AB134" s="166"/>
      <c r="AC134" s="166">
        <v>0</v>
      </c>
      <c r="AD134" s="166">
        <v>0</v>
      </c>
      <c r="AE134" s="205"/>
      <c r="AF134" s="205"/>
      <c r="AG134" s="201"/>
      <c r="AH134" s="201"/>
      <c r="AI134" s="206"/>
      <c r="AJ134" s="201"/>
      <c r="AK134" s="201"/>
      <c r="AL134" s="201"/>
      <c r="AM134" s="175"/>
      <c r="AN134" s="163"/>
      <c r="AO134" s="178"/>
      <c r="AP134" s="186"/>
      <c r="AQ134" s="133"/>
    </row>
    <row r="135" s="3" customFormat="1" ht="18" customHeight="1" spans="1:43">
      <c r="A135" s="155"/>
      <c r="B135" s="190" t="s">
        <v>522</v>
      </c>
      <c r="C135" s="190"/>
      <c r="D135" s="191"/>
      <c r="E135" s="191"/>
      <c r="F135" s="190"/>
      <c r="G135" s="191"/>
      <c r="H135" s="191"/>
      <c r="I135" s="190"/>
      <c r="J135" s="166">
        <v>0</v>
      </c>
      <c r="K135" s="166">
        <v>0</v>
      </c>
      <c r="L135" s="166">
        <v>0</v>
      </c>
      <c r="M135" s="166">
        <v>0</v>
      </c>
      <c r="N135" s="166">
        <v>0</v>
      </c>
      <c r="O135" s="166">
        <v>0</v>
      </c>
      <c r="P135" s="166">
        <v>0</v>
      </c>
      <c r="Q135" s="166">
        <v>0</v>
      </c>
      <c r="R135" s="166">
        <v>0</v>
      </c>
      <c r="S135" s="166">
        <v>0</v>
      </c>
      <c r="T135" s="166">
        <v>0</v>
      </c>
      <c r="U135" s="166">
        <v>0</v>
      </c>
      <c r="V135" s="166">
        <v>0</v>
      </c>
      <c r="W135" s="166">
        <v>0</v>
      </c>
      <c r="X135" s="166">
        <v>0</v>
      </c>
      <c r="Y135" s="166">
        <v>0</v>
      </c>
      <c r="Z135" s="166">
        <v>0</v>
      </c>
      <c r="AA135" s="166">
        <v>0</v>
      </c>
      <c r="AB135" s="166"/>
      <c r="AC135" s="166">
        <v>0</v>
      </c>
      <c r="AD135" s="166">
        <v>0</v>
      </c>
      <c r="AE135" s="205"/>
      <c r="AF135" s="205"/>
      <c r="AG135" s="201"/>
      <c r="AH135" s="201"/>
      <c r="AI135" s="206"/>
      <c r="AJ135" s="201"/>
      <c r="AK135" s="201"/>
      <c r="AL135" s="201"/>
      <c r="AM135" s="175"/>
      <c r="AN135" s="163"/>
      <c r="AO135" s="178"/>
      <c r="AP135" s="186"/>
      <c r="AQ135" s="133"/>
    </row>
    <row r="136" s="3" customFormat="1" ht="18" customHeight="1" spans="1:43">
      <c r="A136" s="155"/>
      <c r="B136" s="190" t="s">
        <v>523</v>
      </c>
      <c r="C136" s="190"/>
      <c r="D136" s="191"/>
      <c r="E136" s="191"/>
      <c r="F136" s="190"/>
      <c r="G136" s="191"/>
      <c r="H136" s="191"/>
      <c r="I136" s="190"/>
      <c r="J136" s="166">
        <f t="shared" ref="J136:AA136" si="26">SUM(J137)</f>
        <v>0</v>
      </c>
      <c r="K136" s="166">
        <f t="shared" si="26"/>
        <v>1</v>
      </c>
      <c r="L136" s="166">
        <f t="shared" si="26"/>
        <v>0</v>
      </c>
      <c r="M136" s="166">
        <f t="shared" si="26"/>
        <v>0</v>
      </c>
      <c r="N136" s="166">
        <f t="shared" si="26"/>
        <v>0</v>
      </c>
      <c r="O136" s="166">
        <f t="shared" si="26"/>
        <v>0</v>
      </c>
      <c r="P136" s="166">
        <f t="shared" si="26"/>
        <v>0</v>
      </c>
      <c r="Q136" s="166">
        <f t="shared" si="26"/>
        <v>0</v>
      </c>
      <c r="R136" s="166">
        <f t="shared" si="26"/>
        <v>500</v>
      </c>
      <c r="S136" s="166">
        <f t="shared" si="26"/>
        <v>0</v>
      </c>
      <c r="T136" s="166">
        <f t="shared" si="26"/>
        <v>0</v>
      </c>
      <c r="U136" s="166">
        <f t="shared" si="26"/>
        <v>650</v>
      </c>
      <c r="V136" s="166">
        <f t="shared" si="26"/>
        <v>0</v>
      </c>
      <c r="W136" s="166">
        <f t="shared" si="26"/>
        <v>0</v>
      </c>
      <c r="X136" s="166">
        <f t="shared" si="26"/>
        <v>0</v>
      </c>
      <c r="Y136" s="166">
        <f t="shared" si="26"/>
        <v>0</v>
      </c>
      <c r="Z136" s="166">
        <f t="shared" si="26"/>
        <v>0</v>
      </c>
      <c r="AA136" s="166">
        <f t="shared" si="26"/>
        <v>650</v>
      </c>
      <c r="AB136" s="166"/>
      <c r="AC136" s="166">
        <f>SUM(AC137)</f>
        <v>500</v>
      </c>
      <c r="AD136" s="166">
        <f>SUM(AD137)</f>
        <v>500</v>
      </c>
      <c r="AE136" s="205"/>
      <c r="AF136" s="205"/>
      <c r="AG136" s="201"/>
      <c r="AH136" s="201"/>
      <c r="AI136" s="206"/>
      <c r="AJ136" s="201"/>
      <c r="AK136" s="201"/>
      <c r="AL136" s="201"/>
      <c r="AM136" s="175"/>
      <c r="AN136" s="163"/>
      <c r="AO136" s="178"/>
      <c r="AP136" s="186"/>
      <c r="AQ136" s="133"/>
    </row>
    <row r="137" s="1" customFormat="1" ht="32" customHeight="1" spans="1:43">
      <c r="A137" s="21">
        <v>87</v>
      </c>
      <c r="B137" s="20" t="s">
        <v>524</v>
      </c>
      <c r="C137" s="20">
        <v>2022</v>
      </c>
      <c r="D137" s="21" t="s">
        <v>507</v>
      </c>
      <c r="E137" s="21" t="s">
        <v>525</v>
      </c>
      <c r="F137" s="21" t="s">
        <v>45</v>
      </c>
      <c r="G137" s="21" t="s">
        <v>1690</v>
      </c>
      <c r="H137" s="21" t="s">
        <v>526</v>
      </c>
      <c r="I137" s="33" t="s">
        <v>527</v>
      </c>
      <c r="J137" s="21"/>
      <c r="K137" s="21">
        <v>1</v>
      </c>
      <c r="L137" s="21"/>
      <c r="M137" s="21"/>
      <c r="N137" s="21"/>
      <c r="O137" s="21"/>
      <c r="P137" s="21"/>
      <c r="Q137" s="21"/>
      <c r="R137" s="22">
        <v>500</v>
      </c>
      <c r="S137" s="21" t="s">
        <v>489</v>
      </c>
      <c r="T137" s="21" t="s">
        <v>490</v>
      </c>
      <c r="U137" s="44">
        <v>650</v>
      </c>
      <c r="V137" s="44">
        <v>0</v>
      </c>
      <c r="W137" s="44">
        <v>0</v>
      </c>
      <c r="X137" s="44">
        <v>0</v>
      </c>
      <c r="Y137" s="44">
        <v>0</v>
      </c>
      <c r="Z137" s="44">
        <v>0</v>
      </c>
      <c r="AA137" s="44">
        <v>650</v>
      </c>
      <c r="AB137" s="44"/>
      <c r="AC137" s="50">
        <v>500</v>
      </c>
      <c r="AD137" s="50">
        <v>500</v>
      </c>
      <c r="AE137" s="33" t="s">
        <v>528</v>
      </c>
      <c r="AF137" s="33" t="s">
        <v>529</v>
      </c>
      <c r="AG137" s="21" t="s">
        <v>489</v>
      </c>
      <c r="AH137" s="21" t="s">
        <v>490</v>
      </c>
      <c r="AI137" s="58" t="s">
        <v>83</v>
      </c>
      <c r="AJ137" s="21" t="s">
        <v>513</v>
      </c>
      <c r="AK137" s="21" t="s">
        <v>54</v>
      </c>
      <c r="AL137" s="21" t="s">
        <v>514</v>
      </c>
      <c r="AM137" s="21"/>
      <c r="AN137" s="21" t="s">
        <v>56</v>
      </c>
      <c r="AO137" s="21" t="s">
        <v>1078</v>
      </c>
      <c r="AP137" s="69"/>
      <c r="AQ137" s="70" t="str">
        <f>AI137</f>
        <v>人社局</v>
      </c>
    </row>
    <row r="138" s="3" customFormat="1" ht="18" customHeight="1" spans="1:43">
      <c r="A138" s="155"/>
      <c r="B138" s="190" t="s">
        <v>530</v>
      </c>
      <c r="C138" s="190"/>
      <c r="D138" s="191"/>
      <c r="E138" s="191"/>
      <c r="F138" s="190"/>
      <c r="G138" s="191"/>
      <c r="H138" s="191"/>
      <c r="I138" s="190"/>
      <c r="J138" s="166">
        <f t="shared" ref="J138:AA138" si="27">J139+J182+J207</f>
        <v>3</v>
      </c>
      <c r="K138" s="166">
        <f t="shared" si="27"/>
        <v>0</v>
      </c>
      <c r="L138" s="166">
        <f t="shared" si="27"/>
        <v>50</v>
      </c>
      <c r="M138" s="166">
        <f t="shared" si="27"/>
        <v>0</v>
      </c>
      <c r="N138" s="166">
        <f t="shared" si="27"/>
        <v>0</v>
      </c>
      <c r="O138" s="166">
        <f t="shared" si="27"/>
        <v>0</v>
      </c>
      <c r="P138" s="166">
        <f t="shared" si="27"/>
        <v>0</v>
      </c>
      <c r="Q138" s="166">
        <f t="shared" si="27"/>
        <v>0</v>
      </c>
      <c r="R138" s="166">
        <f t="shared" si="27"/>
        <v>111190</v>
      </c>
      <c r="S138" s="166">
        <f t="shared" si="27"/>
        <v>0</v>
      </c>
      <c r="T138" s="166">
        <f t="shared" si="27"/>
        <v>0</v>
      </c>
      <c r="U138" s="166">
        <f t="shared" si="27"/>
        <v>43356.5</v>
      </c>
      <c r="V138" s="166">
        <f t="shared" si="27"/>
        <v>2700</v>
      </c>
      <c r="W138" s="166">
        <f t="shared" si="27"/>
        <v>6370</v>
      </c>
      <c r="X138" s="166">
        <f t="shared" si="27"/>
        <v>17586.5</v>
      </c>
      <c r="Y138" s="166">
        <f t="shared" si="27"/>
        <v>6700</v>
      </c>
      <c r="Z138" s="166">
        <f t="shared" si="27"/>
        <v>0</v>
      </c>
      <c r="AA138" s="166">
        <f t="shared" si="27"/>
        <v>10000</v>
      </c>
      <c r="AB138" s="166"/>
      <c r="AC138" s="166">
        <f>AC139+AC182+AC207</f>
        <v>31080</v>
      </c>
      <c r="AD138" s="166">
        <f>AD139+AD182+AD207</f>
        <v>13896</v>
      </c>
      <c r="AE138" s="205"/>
      <c r="AF138" s="205"/>
      <c r="AG138" s="201"/>
      <c r="AH138" s="201"/>
      <c r="AI138" s="206"/>
      <c r="AJ138" s="201"/>
      <c r="AK138" s="201"/>
      <c r="AL138" s="201"/>
      <c r="AM138" s="175"/>
      <c r="AN138" s="163"/>
      <c r="AO138" s="178"/>
      <c r="AP138" s="186"/>
      <c r="AQ138" s="133"/>
    </row>
    <row r="139" s="3" customFormat="1" ht="18" customHeight="1" spans="1:43">
      <c r="A139" s="155"/>
      <c r="B139" s="190" t="s">
        <v>531</v>
      </c>
      <c r="C139" s="190"/>
      <c r="D139" s="191"/>
      <c r="E139" s="191"/>
      <c r="F139" s="190"/>
      <c r="G139" s="191"/>
      <c r="H139" s="191"/>
      <c r="I139" s="190"/>
      <c r="J139" s="166">
        <f t="shared" ref="J139:AA139" si="28">J140+J141+J154+J155+J167+J168+J169+J174+J175+J181</f>
        <v>3</v>
      </c>
      <c r="K139" s="166">
        <f t="shared" si="28"/>
        <v>0</v>
      </c>
      <c r="L139" s="166">
        <f t="shared" si="28"/>
        <v>29</v>
      </c>
      <c r="M139" s="166">
        <f t="shared" si="28"/>
        <v>0</v>
      </c>
      <c r="N139" s="166">
        <f t="shared" si="28"/>
        <v>0</v>
      </c>
      <c r="O139" s="166">
        <f t="shared" si="28"/>
        <v>0</v>
      </c>
      <c r="P139" s="166">
        <f t="shared" si="28"/>
        <v>0</v>
      </c>
      <c r="Q139" s="166">
        <f t="shared" si="28"/>
        <v>0</v>
      </c>
      <c r="R139" s="166">
        <f t="shared" si="28"/>
        <v>54137</v>
      </c>
      <c r="S139" s="166">
        <f t="shared" si="28"/>
        <v>0</v>
      </c>
      <c r="T139" s="166">
        <f t="shared" si="28"/>
        <v>0</v>
      </c>
      <c r="U139" s="166">
        <f t="shared" si="28"/>
        <v>36257</v>
      </c>
      <c r="V139" s="166">
        <f t="shared" si="28"/>
        <v>2700</v>
      </c>
      <c r="W139" s="166">
        <f t="shared" si="28"/>
        <v>5250</v>
      </c>
      <c r="X139" s="166">
        <f t="shared" si="28"/>
        <v>11607</v>
      </c>
      <c r="Y139" s="166">
        <f t="shared" si="28"/>
        <v>6700</v>
      </c>
      <c r="Z139" s="166">
        <f t="shared" si="28"/>
        <v>0</v>
      </c>
      <c r="AA139" s="166">
        <f t="shared" si="28"/>
        <v>10000</v>
      </c>
      <c r="AB139" s="166"/>
      <c r="AC139" s="166">
        <f>AC140+AC141+AC154+AC155+AC167+AC168+AC169+AC174+AC175+AC181</f>
        <v>14781</v>
      </c>
      <c r="AD139" s="166">
        <f>AD140+AD141+AD154+AD155+AD167+AD168+AD169+AD174+AD175+AD181</f>
        <v>6432</v>
      </c>
      <c r="AE139" s="205"/>
      <c r="AF139" s="205"/>
      <c r="AG139" s="201"/>
      <c r="AH139" s="201"/>
      <c r="AI139" s="206"/>
      <c r="AJ139" s="201"/>
      <c r="AK139" s="201"/>
      <c r="AL139" s="201"/>
      <c r="AM139" s="175"/>
      <c r="AN139" s="163"/>
      <c r="AO139" s="178"/>
      <c r="AP139" s="186"/>
      <c r="AQ139" s="133"/>
    </row>
    <row r="140" s="3" customFormat="1" ht="18" customHeight="1" spans="1:43">
      <c r="A140" s="155"/>
      <c r="B140" s="190" t="s">
        <v>532</v>
      </c>
      <c r="C140" s="190"/>
      <c r="D140" s="191"/>
      <c r="E140" s="191"/>
      <c r="F140" s="190"/>
      <c r="G140" s="191"/>
      <c r="H140" s="191"/>
      <c r="I140" s="190"/>
      <c r="J140" s="166">
        <v>0</v>
      </c>
      <c r="K140" s="166">
        <v>0</v>
      </c>
      <c r="L140" s="166">
        <v>0</v>
      </c>
      <c r="M140" s="166">
        <v>0</v>
      </c>
      <c r="N140" s="166">
        <v>0</v>
      </c>
      <c r="O140" s="166">
        <v>0</v>
      </c>
      <c r="P140" s="166">
        <v>0</v>
      </c>
      <c r="Q140" s="166">
        <v>0</v>
      </c>
      <c r="R140" s="166">
        <v>0</v>
      </c>
      <c r="S140" s="166">
        <v>0</v>
      </c>
      <c r="T140" s="166">
        <v>0</v>
      </c>
      <c r="U140" s="166">
        <v>0</v>
      </c>
      <c r="V140" s="166">
        <v>0</v>
      </c>
      <c r="W140" s="166">
        <v>0</v>
      </c>
      <c r="X140" s="166">
        <v>0</v>
      </c>
      <c r="Y140" s="166">
        <v>0</v>
      </c>
      <c r="Z140" s="166">
        <v>0</v>
      </c>
      <c r="AA140" s="166">
        <v>0</v>
      </c>
      <c r="AB140" s="166"/>
      <c r="AC140" s="166">
        <v>0</v>
      </c>
      <c r="AD140" s="166">
        <v>0</v>
      </c>
      <c r="AE140" s="205"/>
      <c r="AF140" s="205"/>
      <c r="AG140" s="201"/>
      <c r="AH140" s="201"/>
      <c r="AI140" s="206"/>
      <c r="AJ140" s="201"/>
      <c r="AK140" s="201"/>
      <c r="AL140" s="201"/>
      <c r="AM140" s="175"/>
      <c r="AN140" s="163"/>
      <c r="AO140" s="178"/>
      <c r="AP140" s="186"/>
      <c r="AQ140" s="133"/>
    </row>
    <row r="141" s="3" customFormat="1" ht="18" customHeight="1" spans="1:43">
      <c r="A141" s="155"/>
      <c r="B141" s="190" t="s">
        <v>533</v>
      </c>
      <c r="C141" s="190"/>
      <c r="D141" s="191"/>
      <c r="E141" s="191"/>
      <c r="F141" s="190"/>
      <c r="G141" s="191"/>
      <c r="H141" s="191"/>
      <c r="I141" s="190"/>
      <c r="J141" s="166">
        <f>SUM(J142:J153)</f>
        <v>3</v>
      </c>
      <c r="K141" s="166">
        <f t="shared" ref="K141:AA141" si="29">SUM(K142:K153)</f>
        <v>0</v>
      </c>
      <c r="L141" s="166">
        <f t="shared" si="29"/>
        <v>9</v>
      </c>
      <c r="M141" s="166">
        <f t="shared" si="29"/>
        <v>0</v>
      </c>
      <c r="N141" s="166">
        <f t="shared" si="29"/>
        <v>0</v>
      </c>
      <c r="O141" s="166">
        <f t="shared" si="29"/>
        <v>0</v>
      </c>
      <c r="P141" s="166">
        <f t="shared" si="29"/>
        <v>0</v>
      </c>
      <c r="Q141" s="166">
        <f t="shared" si="29"/>
        <v>0</v>
      </c>
      <c r="R141" s="166">
        <f t="shared" si="29"/>
        <v>20129</v>
      </c>
      <c r="S141" s="166">
        <f t="shared" si="29"/>
        <v>0</v>
      </c>
      <c r="T141" s="166">
        <f t="shared" si="29"/>
        <v>0</v>
      </c>
      <c r="U141" s="166">
        <f t="shared" si="29"/>
        <v>5297</v>
      </c>
      <c r="V141" s="166">
        <f t="shared" si="29"/>
        <v>0</v>
      </c>
      <c r="W141" s="166">
        <f t="shared" si="29"/>
        <v>2200</v>
      </c>
      <c r="X141" s="166">
        <f t="shared" si="29"/>
        <v>3097</v>
      </c>
      <c r="Y141" s="166">
        <f t="shared" si="29"/>
        <v>0</v>
      </c>
      <c r="Z141" s="166">
        <f t="shared" si="29"/>
        <v>0</v>
      </c>
      <c r="AA141" s="166">
        <f t="shared" si="29"/>
        <v>0</v>
      </c>
      <c r="AB141" s="166"/>
      <c r="AC141" s="166">
        <f>SUM(AC142:AC152)</f>
        <v>5065</v>
      </c>
      <c r="AD141" s="166">
        <f>SUM(AD142:AD152)</f>
        <v>2263</v>
      </c>
      <c r="AE141" s="205"/>
      <c r="AF141" s="205"/>
      <c r="AG141" s="201"/>
      <c r="AH141" s="201"/>
      <c r="AI141" s="206"/>
      <c r="AJ141" s="201"/>
      <c r="AK141" s="201"/>
      <c r="AL141" s="201"/>
      <c r="AM141" s="175"/>
      <c r="AN141" s="163"/>
      <c r="AO141" s="178"/>
      <c r="AP141" s="186"/>
      <c r="AQ141" s="133"/>
    </row>
    <row r="142" s="1" customFormat="1" ht="67.5" spans="1:43">
      <c r="A142" s="20">
        <v>88</v>
      </c>
      <c r="B142" s="20" t="s">
        <v>534</v>
      </c>
      <c r="C142" s="20">
        <v>2022</v>
      </c>
      <c r="D142" s="22" t="s">
        <v>535</v>
      </c>
      <c r="E142" s="23" t="s">
        <v>536</v>
      </c>
      <c r="F142" s="22" t="s">
        <v>45</v>
      </c>
      <c r="G142" s="22" t="s">
        <v>1668</v>
      </c>
      <c r="H142" s="22" t="s">
        <v>537</v>
      </c>
      <c r="I142" s="34" t="s">
        <v>538</v>
      </c>
      <c r="J142" s="22"/>
      <c r="K142" s="22"/>
      <c r="L142" s="22">
        <v>1</v>
      </c>
      <c r="M142" s="22"/>
      <c r="N142" s="22"/>
      <c r="O142" s="22"/>
      <c r="P142" s="22"/>
      <c r="Q142" s="22"/>
      <c r="R142" s="22">
        <v>1540</v>
      </c>
      <c r="S142" s="21" t="s">
        <v>50</v>
      </c>
      <c r="T142" s="21" t="s">
        <v>51</v>
      </c>
      <c r="U142" s="44">
        <v>700</v>
      </c>
      <c r="V142" s="44">
        <v>0</v>
      </c>
      <c r="W142" s="44">
        <v>0</v>
      </c>
      <c r="X142" s="44">
        <v>700</v>
      </c>
      <c r="Y142" s="44">
        <v>0</v>
      </c>
      <c r="Z142" s="44">
        <v>0</v>
      </c>
      <c r="AA142" s="44">
        <v>0</v>
      </c>
      <c r="AB142" s="44"/>
      <c r="AC142" s="50">
        <v>440</v>
      </c>
      <c r="AD142" s="50">
        <v>382</v>
      </c>
      <c r="AE142" s="34" t="s">
        <v>539</v>
      </c>
      <c r="AF142" s="34" t="s">
        <v>540</v>
      </c>
      <c r="AG142" s="22" t="s">
        <v>50</v>
      </c>
      <c r="AH142" s="21" t="s">
        <v>51</v>
      </c>
      <c r="AI142" s="58" t="s">
        <v>541</v>
      </c>
      <c r="AJ142" s="21" t="s">
        <v>542</v>
      </c>
      <c r="AK142" s="21" t="s">
        <v>369</v>
      </c>
      <c r="AL142" s="21" t="s">
        <v>543</v>
      </c>
      <c r="AM142" s="21" t="s">
        <v>266</v>
      </c>
      <c r="AN142" s="21" t="s">
        <v>56</v>
      </c>
      <c r="AO142" s="70"/>
      <c r="AP142" s="69"/>
      <c r="AQ142" s="70" t="str">
        <f t="shared" ref="AQ142:AQ150" si="30">AI142</f>
        <v>交通局</v>
      </c>
    </row>
    <row r="143" s="1" customFormat="1" ht="67.5" spans="1:43">
      <c r="A143" s="20">
        <v>89</v>
      </c>
      <c r="B143" s="20" t="s">
        <v>544</v>
      </c>
      <c r="C143" s="20">
        <v>2022</v>
      </c>
      <c r="D143" s="22" t="s">
        <v>535</v>
      </c>
      <c r="E143" s="23" t="s">
        <v>545</v>
      </c>
      <c r="F143" s="22" t="s">
        <v>45</v>
      </c>
      <c r="G143" s="22" t="s">
        <v>1668</v>
      </c>
      <c r="H143" s="22" t="s">
        <v>546</v>
      </c>
      <c r="I143" s="34" t="s">
        <v>547</v>
      </c>
      <c r="J143" s="22"/>
      <c r="K143" s="22"/>
      <c r="L143" s="22">
        <v>1</v>
      </c>
      <c r="M143" s="22"/>
      <c r="N143" s="22"/>
      <c r="O143" s="22"/>
      <c r="P143" s="22"/>
      <c r="Q143" s="22"/>
      <c r="R143" s="22">
        <v>2475</v>
      </c>
      <c r="S143" s="21" t="s">
        <v>50</v>
      </c>
      <c r="T143" s="21" t="s">
        <v>51</v>
      </c>
      <c r="U143" s="44">
        <v>200</v>
      </c>
      <c r="V143" s="44">
        <v>0</v>
      </c>
      <c r="W143" s="44">
        <v>0</v>
      </c>
      <c r="X143" s="44">
        <v>200</v>
      </c>
      <c r="Y143" s="44">
        <v>0</v>
      </c>
      <c r="Z143" s="44">
        <v>0</v>
      </c>
      <c r="AA143" s="44">
        <v>0</v>
      </c>
      <c r="AB143" s="44"/>
      <c r="AC143" s="50">
        <v>707</v>
      </c>
      <c r="AD143" s="50">
        <v>447</v>
      </c>
      <c r="AE143" s="34" t="s">
        <v>548</v>
      </c>
      <c r="AF143" s="34" t="s">
        <v>549</v>
      </c>
      <c r="AG143" s="22" t="s">
        <v>50</v>
      </c>
      <c r="AH143" s="21" t="s">
        <v>51</v>
      </c>
      <c r="AI143" s="58" t="s">
        <v>541</v>
      </c>
      <c r="AJ143" s="21" t="s">
        <v>542</v>
      </c>
      <c r="AK143" s="21" t="s">
        <v>369</v>
      </c>
      <c r="AL143" s="21" t="s">
        <v>543</v>
      </c>
      <c r="AM143" s="21" t="s">
        <v>266</v>
      </c>
      <c r="AN143" s="21" t="s">
        <v>56</v>
      </c>
      <c r="AO143" s="71" t="s">
        <v>1078</v>
      </c>
      <c r="AP143" s="69"/>
      <c r="AQ143" s="70" t="str">
        <f t="shared" si="30"/>
        <v>交通局</v>
      </c>
    </row>
    <row r="144" s="1" customFormat="1" ht="67.5" spans="1:43">
      <c r="A144" s="20">
        <v>90</v>
      </c>
      <c r="B144" s="20" t="s">
        <v>550</v>
      </c>
      <c r="C144" s="20">
        <v>2022</v>
      </c>
      <c r="D144" s="22" t="s">
        <v>535</v>
      </c>
      <c r="E144" s="23" t="s">
        <v>551</v>
      </c>
      <c r="F144" s="22" t="s">
        <v>45</v>
      </c>
      <c r="G144" s="22" t="s">
        <v>1668</v>
      </c>
      <c r="H144" s="22" t="s">
        <v>466</v>
      </c>
      <c r="I144" s="34" t="s">
        <v>552</v>
      </c>
      <c r="J144" s="22"/>
      <c r="K144" s="22"/>
      <c r="L144" s="22">
        <v>1</v>
      </c>
      <c r="M144" s="22"/>
      <c r="N144" s="22"/>
      <c r="O144" s="22"/>
      <c r="P144" s="22"/>
      <c r="Q144" s="22"/>
      <c r="R144" s="22">
        <v>273</v>
      </c>
      <c r="S144" s="21" t="s">
        <v>50</v>
      </c>
      <c r="T144" s="21" t="s">
        <v>51</v>
      </c>
      <c r="U144" s="44">
        <v>192</v>
      </c>
      <c r="V144" s="44">
        <v>0</v>
      </c>
      <c r="W144" s="44">
        <v>0</v>
      </c>
      <c r="X144" s="44">
        <v>192</v>
      </c>
      <c r="Y144" s="44">
        <v>0</v>
      </c>
      <c r="Z144" s="44">
        <v>0</v>
      </c>
      <c r="AA144" s="44">
        <v>0</v>
      </c>
      <c r="AB144" s="44"/>
      <c r="AC144" s="50">
        <v>78</v>
      </c>
      <c r="AD144" s="50">
        <v>37</v>
      </c>
      <c r="AE144" s="34" t="s">
        <v>553</v>
      </c>
      <c r="AF144" s="34" t="s">
        <v>554</v>
      </c>
      <c r="AG144" s="22" t="s">
        <v>50</v>
      </c>
      <c r="AH144" s="21" t="s">
        <v>51</v>
      </c>
      <c r="AI144" s="58" t="s">
        <v>541</v>
      </c>
      <c r="AJ144" s="21" t="s">
        <v>542</v>
      </c>
      <c r="AK144" s="21" t="s">
        <v>369</v>
      </c>
      <c r="AL144" s="21" t="s">
        <v>543</v>
      </c>
      <c r="AM144" s="21" t="s">
        <v>266</v>
      </c>
      <c r="AN144" s="21" t="s">
        <v>56</v>
      </c>
      <c r="AO144" s="70"/>
      <c r="AP144" s="69"/>
      <c r="AQ144" s="70" t="str">
        <f t="shared" si="30"/>
        <v>交通局</v>
      </c>
    </row>
    <row r="145" s="1" customFormat="1" ht="33.75" spans="1:43">
      <c r="A145" s="20">
        <v>91</v>
      </c>
      <c r="B145" s="20" t="s">
        <v>555</v>
      </c>
      <c r="C145" s="20">
        <v>2022</v>
      </c>
      <c r="D145" s="21" t="s">
        <v>535</v>
      </c>
      <c r="E145" s="21" t="s">
        <v>556</v>
      </c>
      <c r="F145" s="21" t="s">
        <v>45</v>
      </c>
      <c r="G145" s="22" t="s">
        <v>1668</v>
      </c>
      <c r="H145" s="21" t="s">
        <v>557</v>
      </c>
      <c r="I145" s="33" t="s">
        <v>558</v>
      </c>
      <c r="J145" s="21"/>
      <c r="K145" s="21"/>
      <c r="L145" s="22">
        <v>1</v>
      </c>
      <c r="M145" s="21"/>
      <c r="N145" s="21"/>
      <c r="O145" s="21"/>
      <c r="P145" s="21"/>
      <c r="Q145" s="21"/>
      <c r="R145" s="22">
        <v>1887</v>
      </c>
      <c r="S145" s="21" t="s">
        <v>177</v>
      </c>
      <c r="T145" s="21" t="s">
        <v>178</v>
      </c>
      <c r="U145" s="44">
        <v>120</v>
      </c>
      <c r="V145" s="44">
        <v>0</v>
      </c>
      <c r="W145" s="44">
        <v>0</v>
      </c>
      <c r="X145" s="44">
        <v>120</v>
      </c>
      <c r="Y145" s="44">
        <v>0</v>
      </c>
      <c r="Z145" s="44">
        <v>0</v>
      </c>
      <c r="AA145" s="44">
        <v>0</v>
      </c>
      <c r="AB145" s="44"/>
      <c r="AC145" s="50">
        <v>539</v>
      </c>
      <c r="AD145" s="50">
        <v>229</v>
      </c>
      <c r="AE145" s="33" t="s">
        <v>559</v>
      </c>
      <c r="AF145" s="33" t="s">
        <v>549</v>
      </c>
      <c r="AG145" s="21" t="s">
        <v>177</v>
      </c>
      <c r="AH145" s="21" t="s">
        <v>178</v>
      </c>
      <c r="AI145" s="58" t="s">
        <v>541</v>
      </c>
      <c r="AJ145" s="21" t="s">
        <v>542</v>
      </c>
      <c r="AK145" s="21" t="s">
        <v>369</v>
      </c>
      <c r="AL145" s="21" t="s">
        <v>543</v>
      </c>
      <c r="AM145" s="21" t="s">
        <v>541</v>
      </c>
      <c r="AN145" s="21" t="s">
        <v>56</v>
      </c>
      <c r="AO145" s="70"/>
      <c r="AP145" s="69"/>
      <c r="AQ145" s="70" t="str">
        <f t="shared" si="30"/>
        <v>交通局</v>
      </c>
    </row>
    <row r="146" s="1" customFormat="1" ht="78.75" spans="1:43">
      <c r="A146" s="20">
        <v>92</v>
      </c>
      <c r="B146" s="20" t="s">
        <v>560</v>
      </c>
      <c r="C146" s="20">
        <v>2022</v>
      </c>
      <c r="D146" s="21" t="s">
        <v>535</v>
      </c>
      <c r="E146" s="21" t="s">
        <v>561</v>
      </c>
      <c r="F146" s="21" t="s">
        <v>401</v>
      </c>
      <c r="G146" s="22" t="s">
        <v>1668</v>
      </c>
      <c r="H146" s="21" t="s">
        <v>425</v>
      </c>
      <c r="I146" s="33" t="s">
        <v>562</v>
      </c>
      <c r="J146" s="21"/>
      <c r="K146" s="21"/>
      <c r="L146" s="22">
        <v>1</v>
      </c>
      <c r="M146" s="21"/>
      <c r="N146" s="21"/>
      <c r="O146" s="21"/>
      <c r="P146" s="21"/>
      <c r="Q146" s="21"/>
      <c r="R146" s="22">
        <v>1348</v>
      </c>
      <c r="S146" s="21" t="s">
        <v>200</v>
      </c>
      <c r="T146" s="21" t="s">
        <v>201</v>
      </c>
      <c r="U146" s="44">
        <v>200</v>
      </c>
      <c r="V146" s="44">
        <v>0</v>
      </c>
      <c r="W146" s="44">
        <v>0</v>
      </c>
      <c r="X146" s="44">
        <v>200</v>
      </c>
      <c r="Y146" s="44">
        <v>0</v>
      </c>
      <c r="Z146" s="44">
        <v>0</v>
      </c>
      <c r="AA146" s="44">
        <v>0</v>
      </c>
      <c r="AB146" s="44"/>
      <c r="AC146" s="50">
        <v>385</v>
      </c>
      <c r="AD146" s="50">
        <v>134</v>
      </c>
      <c r="AE146" s="33" t="s">
        <v>563</v>
      </c>
      <c r="AF146" s="33" t="s">
        <v>564</v>
      </c>
      <c r="AG146" s="21" t="s">
        <v>200</v>
      </c>
      <c r="AH146" s="21" t="s">
        <v>201</v>
      </c>
      <c r="AI146" s="58" t="s">
        <v>541</v>
      </c>
      <c r="AJ146" s="21" t="s">
        <v>542</v>
      </c>
      <c r="AK146" s="21" t="s">
        <v>369</v>
      </c>
      <c r="AL146" s="21" t="s">
        <v>543</v>
      </c>
      <c r="AM146" s="21" t="s">
        <v>541</v>
      </c>
      <c r="AN146" s="21" t="s">
        <v>56</v>
      </c>
      <c r="AO146" s="21" t="s">
        <v>1078</v>
      </c>
      <c r="AP146" s="69"/>
      <c r="AQ146" s="70" t="str">
        <f t="shared" si="30"/>
        <v>交通局</v>
      </c>
    </row>
    <row r="147" s="1" customFormat="1" ht="67.5" spans="1:43">
      <c r="A147" s="20">
        <v>93</v>
      </c>
      <c r="B147" s="20" t="s">
        <v>565</v>
      </c>
      <c r="C147" s="20">
        <v>2022</v>
      </c>
      <c r="D147" s="23" t="s">
        <v>535</v>
      </c>
      <c r="E147" s="23" t="s">
        <v>566</v>
      </c>
      <c r="F147" s="23" t="s">
        <v>45</v>
      </c>
      <c r="G147" s="22" t="s">
        <v>1668</v>
      </c>
      <c r="H147" s="23" t="s">
        <v>567</v>
      </c>
      <c r="I147" s="35" t="s">
        <v>568</v>
      </c>
      <c r="J147" s="23">
        <v>1</v>
      </c>
      <c r="K147" s="23"/>
      <c r="L147" s="22"/>
      <c r="M147" s="23"/>
      <c r="N147" s="23"/>
      <c r="O147" s="23"/>
      <c r="P147" s="23"/>
      <c r="Q147" s="23"/>
      <c r="R147" s="22">
        <v>126</v>
      </c>
      <c r="S147" s="21" t="s">
        <v>50</v>
      </c>
      <c r="T147" s="21" t="s">
        <v>51</v>
      </c>
      <c r="U147" s="44">
        <v>225</v>
      </c>
      <c r="V147" s="44">
        <v>0</v>
      </c>
      <c r="W147" s="44">
        <v>0</v>
      </c>
      <c r="X147" s="44">
        <v>225</v>
      </c>
      <c r="Y147" s="44">
        <v>0</v>
      </c>
      <c r="Z147" s="44">
        <v>0</v>
      </c>
      <c r="AA147" s="44">
        <v>0</v>
      </c>
      <c r="AB147" s="44"/>
      <c r="AC147" s="50">
        <v>36</v>
      </c>
      <c r="AD147" s="50">
        <v>24</v>
      </c>
      <c r="AE147" s="35" t="s">
        <v>569</v>
      </c>
      <c r="AF147" s="35" t="s">
        <v>570</v>
      </c>
      <c r="AG147" s="22" t="s">
        <v>50</v>
      </c>
      <c r="AH147" s="21" t="s">
        <v>51</v>
      </c>
      <c r="AI147" s="58" t="s">
        <v>541</v>
      </c>
      <c r="AJ147" s="21" t="s">
        <v>542</v>
      </c>
      <c r="AK147" s="21" t="s">
        <v>369</v>
      </c>
      <c r="AL147" s="21" t="s">
        <v>543</v>
      </c>
      <c r="AM147" s="21" t="s">
        <v>266</v>
      </c>
      <c r="AN147" s="21" t="s">
        <v>203</v>
      </c>
      <c r="AO147" s="70"/>
      <c r="AP147" s="69"/>
      <c r="AQ147" s="70" t="str">
        <f t="shared" si="30"/>
        <v>交通局</v>
      </c>
    </row>
    <row r="148" s="1" customFormat="1" ht="45" spans="1:43">
      <c r="A148" s="20">
        <v>94</v>
      </c>
      <c r="B148" s="20" t="s">
        <v>571</v>
      </c>
      <c r="C148" s="20">
        <v>2022</v>
      </c>
      <c r="D148" s="21" t="s">
        <v>535</v>
      </c>
      <c r="E148" s="21" t="s">
        <v>572</v>
      </c>
      <c r="F148" s="21" t="s">
        <v>45</v>
      </c>
      <c r="G148" s="22" t="s">
        <v>1668</v>
      </c>
      <c r="H148" s="21" t="s">
        <v>433</v>
      </c>
      <c r="I148" s="33" t="s">
        <v>573</v>
      </c>
      <c r="J148" s="21"/>
      <c r="K148" s="21"/>
      <c r="L148" s="22">
        <v>1</v>
      </c>
      <c r="M148" s="21"/>
      <c r="N148" s="21"/>
      <c r="O148" s="21"/>
      <c r="P148" s="21"/>
      <c r="Q148" s="21"/>
      <c r="R148" s="22">
        <v>3584</v>
      </c>
      <c r="S148" s="21" t="s">
        <v>78</v>
      </c>
      <c r="T148" s="21" t="s">
        <v>1076</v>
      </c>
      <c r="U148" s="44">
        <v>520</v>
      </c>
      <c r="V148" s="44">
        <v>0</v>
      </c>
      <c r="W148" s="44">
        <v>0</v>
      </c>
      <c r="X148" s="44">
        <v>520</v>
      </c>
      <c r="Y148" s="44">
        <v>0</v>
      </c>
      <c r="Z148" s="44">
        <v>0</v>
      </c>
      <c r="AA148" s="44">
        <v>0</v>
      </c>
      <c r="AB148" s="44"/>
      <c r="AC148" s="50">
        <v>1024</v>
      </c>
      <c r="AD148" s="50">
        <v>369</v>
      </c>
      <c r="AE148" s="33" t="s">
        <v>574</v>
      </c>
      <c r="AF148" s="33" t="s">
        <v>575</v>
      </c>
      <c r="AG148" s="21" t="s">
        <v>78</v>
      </c>
      <c r="AH148" s="21" t="s">
        <v>1076</v>
      </c>
      <c r="AI148" s="58" t="s">
        <v>541</v>
      </c>
      <c r="AJ148" s="21" t="s">
        <v>542</v>
      </c>
      <c r="AK148" s="21" t="s">
        <v>369</v>
      </c>
      <c r="AL148" s="21" t="s">
        <v>543</v>
      </c>
      <c r="AM148" s="21" t="s">
        <v>577</v>
      </c>
      <c r="AN148" s="21" t="s">
        <v>203</v>
      </c>
      <c r="AO148" s="70"/>
      <c r="AP148" s="69"/>
      <c r="AQ148" s="70" t="str">
        <f t="shared" si="30"/>
        <v>交通局</v>
      </c>
    </row>
    <row r="149" s="1" customFormat="1" ht="33.75" spans="1:43">
      <c r="A149" s="20">
        <v>95</v>
      </c>
      <c r="B149" s="20" t="s">
        <v>578</v>
      </c>
      <c r="C149" s="20">
        <v>2022</v>
      </c>
      <c r="D149" s="21" t="s">
        <v>535</v>
      </c>
      <c r="E149" s="21" t="s">
        <v>579</v>
      </c>
      <c r="F149" s="21" t="s">
        <v>45</v>
      </c>
      <c r="G149" s="22" t="s">
        <v>1668</v>
      </c>
      <c r="H149" s="21" t="s">
        <v>580</v>
      </c>
      <c r="I149" s="33" t="s">
        <v>581</v>
      </c>
      <c r="J149" s="21"/>
      <c r="K149" s="21"/>
      <c r="L149" s="22">
        <v>1</v>
      </c>
      <c r="M149" s="21"/>
      <c r="N149" s="21"/>
      <c r="O149" s="21"/>
      <c r="P149" s="21"/>
      <c r="Q149" s="21"/>
      <c r="R149" s="22">
        <v>518</v>
      </c>
      <c r="S149" s="21" t="s">
        <v>168</v>
      </c>
      <c r="T149" s="21" t="s">
        <v>1672</v>
      </c>
      <c r="U149" s="44">
        <v>100</v>
      </c>
      <c r="V149" s="44">
        <v>0</v>
      </c>
      <c r="W149" s="44">
        <v>0</v>
      </c>
      <c r="X149" s="44">
        <v>100</v>
      </c>
      <c r="Y149" s="44">
        <v>0</v>
      </c>
      <c r="Z149" s="44">
        <v>0</v>
      </c>
      <c r="AA149" s="44">
        <v>0</v>
      </c>
      <c r="AB149" s="44"/>
      <c r="AC149" s="50">
        <v>148</v>
      </c>
      <c r="AD149" s="50">
        <v>50</v>
      </c>
      <c r="AE149" s="33" t="s">
        <v>582</v>
      </c>
      <c r="AF149" s="33" t="s">
        <v>583</v>
      </c>
      <c r="AG149" s="21" t="s">
        <v>168</v>
      </c>
      <c r="AH149" s="21" t="s">
        <v>1269</v>
      </c>
      <c r="AI149" s="58" t="s">
        <v>541</v>
      </c>
      <c r="AJ149" s="21" t="s">
        <v>542</v>
      </c>
      <c r="AK149" s="21" t="s">
        <v>369</v>
      </c>
      <c r="AL149" s="21" t="s">
        <v>543</v>
      </c>
      <c r="AM149" s="21" t="s">
        <v>458</v>
      </c>
      <c r="AN149" s="21" t="s">
        <v>203</v>
      </c>
      <c r="AO149" s="70"/>
      <c r="AP149" s="69"/>
      <c r="AQ149" s="70" t="str">
        <f t="shared" si="30"/>
        <v>交通局</v>
      </c>
    </row>
    <row r="150" s="1" customFormat="1" ht="45" spans="1:43">
      <c r="A150" s="20">
        <v>96</v>
      </c>
      <c r="B150" s="20" t="s">
        <v>584</v>
      </c>
      <c r="C150" s="20">
        <v>2022</v>
      </c>
      <c r="D150" s="21" t="s">
        <v>535</v>
      </c>
      <c r="E150" s="21" t="s">
        <v>585</v>
      </c>
      <c r="F150" s="21" t="s">
        <v>45</v>
      </c>
      <c r="G150" s="22" t="s">
        <v>1668</v>
      </c>
      <c r="H150" s="21" t="s">
        <v>586</v>
      </c>
      <c r="I150" s="33" t="s">
        <v>587</v>
      </c>
      <c r="J150" s="21">
        <v>1</v>
      </c>
      <c r="K150" s="21"/>
      <c r="L150" s="22"/>
      <c r="M150" s="21"/>
      <c r="N150" s="21"/>
      <c r="O150" s="21"/>
      <c r="P150" s="21"/>
      <c r="Q150" s="21"/>
      <c r="R150" s="22">
        <v>1197</v>
      </c>
      <c r="S150" s="21" t="s">
        <v>168</v>
      </c>
      <c r="T150" s="21" t="s">
        <v>1672</v>
      </c>
      <c r="U150" s="44">
        <v>240</v>
      </c>
      <c r="V150" s="44">
        <v>0</v>
      </c>
      <c r="W150" s="44">
        <v>0</v>
      </c>
      <c r="X150" s="44">
        <v>240</v>
      </c>
      <c r="Y150" s="44">
        <v>0</v>
      </c>
      <c r="Z150" s="44">
        <v>0</v>
      </c>
      <c r="AA150" s="44">
        <v>0</v>
      </c>
      <c r="AB150" s="44"/>
      <c r="AC150" s="50">
        <v>342</v>
      </c>
      <c r="AD150" s="50">
        <v>113</v>
      </c>
      <c r="AE150" s="33" t="s">
        <v>588</v>
      </c>
      <c r="AF150" s="33" t="s">
        <v>589</v>
      </c>
      <c r="AG150" s="21" t="s">
        <v>168</v>
      </c>
      <c r="AH150" s="21" t="s">
        <v>1269</v>
      </c>
      <c r="AI150" s="58" t="s">
        <v>541</v>
      </c>
      <c r="AJ150" s="21" t="s">
        <v>542</v>
      </c>
      <c r="AK150" s="21" t="s">
        <v>369</v>
      </c>
      <c r="AL150" s="21" t="s">
        <v>543</v>
      </c>
      <c r="AM150" s="21" t="s">
        <v>215</v>
      </c>
      <c r="AN150" s="21" t="s">
        <v>203</v>
      </c>
      <c r="AO150" s="70"/>
      <c r="AP150" s="69"/>
      <c r="AQ150" s="70" t="str">
        <f t="shared" si="30"/>
        <v>交通局</v>
      </c>
    </row>
    <row r="151" s="1" customFormat="1" ht="33.75" spans="1:43">
      <c r="A151" s="20">
        <v>97</v>
      </c>
      <c r="B151" s="20" t="s">
        <v>590</v>
      </c>
      <c r="C151" s="20">
        <v>2022</v>
      </c>
      <c r="D151" s="21" t="s">
        <v>535</v>
      </c>
      <c r="E151" s="21" t="s">
        <v>591</v>
      </c>
      <c r="F151" s="21" t="s">
        <v>45</v>
      </c>
      <c r="G151" s="22" t="s">
        <v>1668</v>
      </c>
      <c r="H151" s="21" t="s">
        <v>455</v>
      </c>
      <c r="I151" s="33" t="s">
        <v>592</v>
      </c>
      <c r="J151" s="21"/>
      <c r="K151" s="21"/>
      <c r="L151" s="22">
        <v>1</v>
      </c>
      <c r="M151" s="21"/>
      <c r="N151" s="21"/>
      <c r="O151" s="21"/>
      <c r="P151" s="21"/>
      <c r="Q151" s="21"/>
      <c r="R151" s="22">
        <v>1197</v>
      </c>
      <c r="S151" s="21" t="s">
        <v>168</v>
      </c>
      <c r="T151" s="21" t="s">
        <v>1672</v>
      </c>
      <c r="U151" s="44">
        <v>600</v>
      </c>
      <c r="V151" s="44">
        <v>0</v>
      </c>
      <c r="W151" s="44">
        <v>0</v>
      </c>
      <c r="X151" s="44">
        <v>600</v>
      </c>
      <c r="Y151" s="44">
        <v>0</v>
      </c>
      <c r="Z151" s="44">
        <v>0</v>
      </c>
      <c r="AA151" s="44">
        <v>0</v>
      </c>
      <c r="AB151" s="44"/>
      <c r="AC151" s="50">
        <v>342</v>
      </c>
      <c r="AD151" s="50">
        <v>113</v>
      </c>
      <c r="AE151" s="33" t="s">
        <v>593</v>
      </c>
      <c r="AF151" s="33" t="s">
        <v>594</v>
      </c>
      <c r="AG151" s="21" t="s">
        <v>168</v>
      </c>
      <c r="AH151" s="21" t="s">
        <v>1269</v>
      </c>
      <c r="AI151" s="58" t="s">
        <v>541</v>
      </c>
      <c r="AJ151" s="21" t="s">
        <v>542</v>
      </c>
      <c r="AK151" s="21" t="s">
        <v>369</v>
      </c>
      <c r="AL151" s="21" t="s">
        <v>543</v>
      </c>
      <c r="AM151" s="21" t="s">
        <v>458</v>
      </c>
      <c r="AN151" s="21" t="s">
        <v>203</v>
      </c>
      <c r="AO151" s="70"/>
      <c r="AP151" s="69"/>
      <c r="AQ151" s="70" t="str">
        <f t="shared" ref="AQ151:AQ214" si="31">AI151</f>
        <v>交通局</v>
      </c>
    </row>
    <row r="152" s="1" customFormat="1" ht="137" customHeight="1" spans="1:43">
      <c r="A152" s="20">
        <v>98</v>
      </c>
      <c r="B152" s="203" t="s">
        <v>595</v>
      </c>
      <c r="C152" s="20">
        <v>2022</v>
      </c>
      <c r="D152" s="21" t="s">
        <v>535</v>
      </c>
      <c r="E152" s="21" t="s">
        <v>596</v>
      </c>
      <c r="F152" s="21" t="s">
        <v>45</v>
      </c>
      <c r="G152" s="22" t="s">
        <v>1668</v>
      </c>
      <c r="H152" s="21" t="s">
        <v>597</v>
      </c>
      <c r="I152" s="33" t="s">
        <v>598</v>
      </c>
      <c r="J152" s="21"/>
      <c r="K152" s="21"/>
      <c r="L152" s="22">
        <v>1</v>
      </c>
      <c r="M152" s="21"/>
      <c r="N152" s="21"/>
      <c r="O152" s="21"/>
      <c r="P152" s="21"/>
      <c r="Q152" s="21"/>
      <c r="R152" s="44">
        <v>4096</v>
      </c>
      <c r="S152" s="45" t="s">
        <v>78</v>
      </c>
      <c r="T152" s="21" t="s">
        <v>1076</v>
      </c>
      <c r="U152" s="44">
        <v>1000</v>
      </c>
      <c r="V152" s="44">
        <v>0</v>
      </c>
      <c r="W152" s="44">
        <v>1000</v>
      </c>
      <c r="X152" s="44">
        <v>0</v>
      </c>
      <c r="Y152" s="44">
        <v>0</v>
      </c>
      <c r="Z152" s="44">
        <v>0</v>
      </c>
      <c r="AA152" s="44">
        <v>0</v>
      </c>
      <c r="AB152" s="44"/>
      <c r="AC152" s="50">
        <v>1024</v>
      </c>
      <c r="AD152" s="50">
        <v>365</v>
      </c>
      <c r="AE152" s="33" t="s">
        <v>599</v>
      </c>
      <c r="AF152" s="33" t="s">
        <v>564</v>
      </c>
      <c r="AG152" s="45" t="s">
        <v>78</v>
      </c>
      <c r="AH152" s="21" t="s">
        <v>1076</v>
      </c>
      <c r="AI152" s="58" t="s">
        <v>541</v>
      </c>
      <c r="AJ152" s="21" t="s">
        <v>542</v>
      </c>
      <c r="AK152" s="21" t="s">
        <v>369</v>
      </c>
      <c r="AL152" s="21" t="s">
        <v>543</v>
      </c>
      <c r="AM152" s="21" t="s">
        <v>458</v>
      </c>
      <c r="AN152" s="21" t="s">
        <v>56</v>
      </c>
      <c r="AO152" s="71" t="s">
        <v>1078</v>
      </c>
      <c r="AP152" s="69"/>
      <c r="AQ152" s="70" t="str">
        <f t="shared" si="31"/>
        <v>交通局</v>
      </c>
    </row>
    <row r="153" s="3" customFormat="1" ht="33.75" spans="1:43">
      <c r="A153" s="20">
        <v>99</v>
      </c>
      <c r="B153" s="158" t="s">
        <v>1305</v>
      </c>
      <c r="C153" s="163">
        <v>2024</v>
      </c>
      <c r="D153" s="164" t="s">
        <v>535</v>
      </c>
      <c r="E153" s="163" t="s">
        <v>1379</v>
      </c>
      <c r="F153" s="163" t="s">
        <v>45</v>
      </c>
      <c r="G153" s="163">
        <v>2024</v>
      </c>
      <c r="H153" s="163" t="s">
        <v>509</v>
      </c>
      <c r="I153" s="161" t="s">
        <v>1380</v>
      </c>
      <c r="J153" s="163">
        <v>1</v>
      </c>
      <c r="K153" s="163"/>
      <c r="L153" s="163"/>
      <c r="M153" s="163"/>
      <c r="N153" s="163"/>
      <c r="O153" s="163"/>
      <c r="P153" s="163"/>
      <c r="Q153" s="163"/>
      <c r="R153" s="163">
        <v>1888</v>
      </c>
      <c r="S153" s="161" t="s">
        <v>168</v>
      </c>
      <c r="T153" s="161" t="s">
        <v>1672</v>
      </c>
      <c r="U153" s="163">
        <v>1200</v>
      </c>
      <c r="V153" s="44">
        <v>0</v>
      </c>
      <c r="W153" s="163">
        <v>1200</v>
      </c>
      <c r="X153" s="44">
        <v>0</v>
      </c>
      <c r="Y153" s="44">
        <v>0</v>
      </c>
      <c r="Z153" s="44">
        <v>0</v>
      </c>
      <c r="AA153" s="44">
        <v>0</v>
      </c>
      <c r="AB153" s="163"/>
      <c r="AC153" s="173">
        <v>472</v>
      </c>
      <c r="AD153" s="173">
        <v>67</v>
      </c>
      <c r="AE153" s="161" t="s">
        <v>1381</v>
      </c>
      <c r="AF153" s="161" t="s">
        <v>1382</v>
      </c>
      <c r="AG153" s="163" t="s">
        <v>168</v>
      </c>
      <c r="AH153" s="163" t="s">
        <v>1269</v>
      </c>
      <c r="AI153" s="163" t="s">
        <v>541</v>
      </c>
      <c r="AJ153" s="163" t="s">
        <v>542</v>
      </c>
      <c r="AK153" s="163" t="s">
        <v>369</v>
      </c>
      <c r="AL153" s="163" t="s">
        <v>543</v>
      </c>
      <c r="AM153" s="180"/>
      <c r="AN153" s="180"/>
      <c r="AO153" s="180"/>
      <c r="AP153" s="72"/>
      <c r="AQ153" s="70" t="str">
        <f t="shared" si="31"/>
        <v>交通局</v>
      </c>
    </row>
    <row r="154" s="3" customFormat="1" ht="18" customHeight="1" spans="1:43">
      <c r="A154" s="155"/>
      <c r="B154" s="190" t="s">
        <v>600</v>
      </c>
      <c r="C154" s="190"/>
      <c r="D154" s="191"/>
      <c r="E154" s="191"/>
      <c r="F154" s="190"/>
      <c r="G154" s="191"/>
      <c r="H154" s="191"/>
      <c r="I154" s="190"/>
      <c r="J154" s="166">
        <v>0</v>
      </c>
      <c r="K154" s="166">
        <v>0</v>
      </c>
      <c r="L154" s="166">
        <v>0</v>
      </c>
      <c r="M154" s="166">
        <v>0</v>
      </c>
      <c r="N154" s="166">
        <v>0</v>
      </c>
      <c r="O154" s="166">
        <v>0</v>
      </c>
      <c r="P154" s="166">
        <v>0</v>
      </c>
      <c r="Q154" s="166">
        <v>0</v>
      </c>
      <c r="R154" s="166">
        <v>0</v>
      </c>
      <c r="S154" s="166">
        <v>0</v>
      </c>
      <c r="T154" s="166">
        <v>0</v>
      </c>
      <c r="U154" s="166">
        <v>0</v>
      </c>
      <c r="V154" s="166">
        <v>0</v>
      </c>
      <c r="W154" s="166">
        <v>0</v>
      </c>
      <c r="X154" s="166">
        <v>0</v>
      </c>
      <c r="Y154" s="166">
        <v>0</v>
      </c>
      <c r="Z154" s="166">
        <v>0</v>
      </c>
      <c r="AA154" s="166">
        <v>0</v>
      </c>
      <c r="AB154" s="166"/>
      <c r="AC154" s="166">
        <v>0</v>
      </c>
      <c r="AD154" s="166">
        <v>0</v>
      </c>
      <c r="AE154" s="205"/>
      <c r="AF154" s="205"/>
      <c r="AG154" s="201"/>
      <c r="AH154" s="201"/>
      <c r="AI154" s="206"/>
      <c r="AJ154" s="201"/>
      <c r="AK154" s="201"/>
      <c r="AL154" s="201"/>
      <c r="AM154" s="175"/>
      <c r="AN154" s="163"/>
      <c r="AO154" s="178"/>
      <c r="AP154" s="186"/>
      <c r="AQ154" s="133"/>
    </row>
    <row r="155" s="3" customFormat="1" ht="18" customHeight="1" spans="1:43">
      <c r="A155" s="155"/>
      <c r="B155" s="190" t="s">
        <v>601</v>
      </c>
      <c r="C155" s="190"/>
      <c r="D155" s="191"/>
      <c r="E155" s="191"/>
      <c r="F155" s="190"/>
      <c r="G155" s="191"/>
      <c r="H155" s="191"/>
      <c r="I155" s="190"/>
      <c r="J155" s="166">
        <f>SUM(J156:J166)</f>
        <v>0</v>
      </c>
      <c r="K155" s="166">
        <f t="shared" ref="K155:AA155" si="32">SUM(K156:K166)</f>
        <v>0</v>
      </c>
      <c r="L155" s="166">
        <f t="shared" si="32"/>
        <v>11</v>
      </c>
      <c r="M155" s="166">
        <f t="shared" si="32"/>
        <v>0</v>
      </c>
      <c r="N155" s="166">
        <f t="shared" si="32"/>
        <v>0</v>
      </c>
      <c r="O155" s="166">
        <f t="shared" si="32"/>
        <v>0</v>
      </c>
      <c r="P155" s="166">
        <f t="shared" si="32"/>
        <v>0</v>
      </c>
      <c r="Q155" s="166">
        <f t="shared" si="32"/>
        <v>0</v>
      </c>
      <c r="R155" s="166">
        <f t="shared" si="32"/>
        <v>21131</v>
      </c>
      <c r="S155" s="166">
        <f t="shared" si="32"/>
        <v>0</v>
      </c>
      <c r="T155" s="166">
        <f t="shared" si="32"/>
        <v>0</v>
      </c>
      <c r="U155" s="166">
        <f t="shared" si="32"/>
        <v>16050</v>
      </c>
      <c r="V155" s="166">
        <f t="shared" si="32"/>
        <v>2700</v>
      </c>
      <c r="W155" s="166">
        <f t="shared" si="32"/>
        <v>3050</v>
      </c>
      <c r="X155" s="166">
        <f t="shared" si="32"/>
        <v>0</v>
      </c>
      <c r="Y155" s="166">
        <f t="shared" si="32"/>
        <v>300</v>
      </c>
      <c r="Z155" s="166">
        <f t="shared" si="32"/>
        <v>0</v>
      </c>
      <c r="AA155" s="166">
        <f t="shared" si="32"/>
        <v>10000</v>
      </c>
      <c r="AB155" s="166"/>
      <c r="AC155" s="166">
        <f>SUM(AC156:AC166)</f>
        <v>6037</v>
      </c>
      <c r="AD155" s="166">
        <f>SUM(AD156:AD166)</f>
        <v>2829</v>
      </c>
      <c r="AE155" s="205"/>
      <c r="AF155" s="205"/>
      <c r="AG155" s="201"/>
      <c r="AH155" s="201"/>
      <c r="AI155" s="206"/>
      <c r="AJ155" s="201"/>
      <c r="AK155" s="201"/>
      <c r="AL155" s="201"/>
      <c r="AM155" s="175"/>
      <c r="AN155" s="163"/>
      <c r="AO155" s="178"/>
      <c r="AP155" s="186"/>
      <c r="AQ155" s="133"/>
    </row>
    <row r="156" s="4" customFormat="1" ht="90" spans="1:43">
      <c r="A156" s="20">
        <v>100</v>
      </c>
      <c r="B156" s="20" t="s">
        <v>602</v>
      </c>
      <c r="C156" s="20">
        <v>2022</v>
      </c>
      <c r="D156" s="22" t="s">
        <v>430</v>
      </c>
      <c r="E156" s="23" t="s">
        <v>603</v>
      </c>
      <c r="F156" s="22" t="s">
        <v>45</v>
      </c>
      <c r="G156" s="21" t="s">
        <v>1110</v>
      </c>
      <c r="H156" s="22" t="s">
        <v>546</v>
      </c>
      <c r="I156" s="34" t="s">
        <v>604</v>
      </c>
      <c r="J156" s="22"/>
      <c r="K156" s="22"/>
      <c r="L156" s="22">
        <v>1</v>
      </c>
      <c r="M156" s="22"/>
      <c r="N156" s="22"/>
      <c r="O156" s="22"/>
      <c r="P156" s="22"/>
      <c r="Q156" s="22"/>
      <c r="R156" s="22">
        <v>7623</v>
      </c>
      <c r="S156" s="22" t="s">
        <v>1162</v>
      </c>
      <c r="T156" s="21" t="s">
        <v>1163</v>
      </c>
      <c r="U156" s="44">
        <v>1500</v>
      </c>
      <c r="V156" s="44">
        <v>1200</v>
      </c>
      <c r="W156" s="44">
        <v>0</v>
      </c>
      <c r="X156" s="44">
        <v>0</v>
      </c>
      <c r="Y156" s="44">
        <v>300</v>
      </c>
      <c r="Z156" s="44">
        <v>0</v>
      </c>
      <c r="AA156" s="44">
        <v>0</v>
      </c>
      <c r="AB156" s="44"/>
      <c r="AC156" s="172">
        <v>2178</v>
      </c>
      <c r="AD156" s="172">
        <v>1175</v>
      </c>
      <c r="AE156" s="34" t="s">
        <v>605</v>
      </c>
      <c r="AF156" s="34" t="s">
        <v>605</v>
      </c>
      <c r="AG156" s="22" t="s">
        <v>272</v>
      </c>
      <c r="AH156" s="21" t="s">
        <v>606</v>
      </c>
      <c r="AI156" s="58" t="s">
        <v>438</v>
      </c>
      <c r="AJ156" s="21" t="s">
        <v>439</v>
      </c>
      <c r="AK156" s="21" t="s">
        <v>82</v>
      </c>
      <c r="AL156" s="21" t="s">
        <v>543</v>
      </c>
      <c r="AM156" s="66" t="s">
        <v>608</v>
      </c>
      <c r="AN156" s="66" t="s">
        <v>56</v>
      </c>
      <c r="AO156" s="70" t="s">
        <v>1112</v>
      </c>
      <c r="AP156" s="73" t="s">
        <v>452</v>
      </c>
      <c r="AQ156" s="70" t="str">
        <f t="shared" si="31"/>
        <v>水利局</v>
      </c>
    </row>
    <row r="157" s="1" customFormat="1" ht="45" spans="1:43">
      <c r="A157" s="20">
        <v>101</v>
      </c>
      <c r="B157" s="20" t="s">
        <v>609</v>
      </c>
      <c r="C157" s="20">
        <v>2022</v>
      </c>
      <c r="D157" s="21" t="s">
        <v>430</v>
      </c>
      <c r="E157" s="163" t="s">
        <v>1164</v>
      </c>
      <c r="F157" s="21" t="s">
        <v>45</v>
      </c>
      <c r="G157" s="21" t="s">
        <v>1110</v>
      </c>
      <c r="H157" s="21" t="s">
        <v>1165</v>
      </c>
      <c r="I157" s="161" t="s">
        <v>1166</v>
      </c>
      <c r="J157" s="21"/>
      <c r="K157" s="21"/>
      <c r="L157" s="22">
        <v>1</v>
      </c>
      <c r="M157" s="21"/>
      <c r="N157" s="21"/>
      <c r="O157" s="21"/>
      <c r="P157" s="21"/>
      <c r="Q157" s="21"/>
      <c r="R157" s="22">
        <v>644</v>
      </c>
      <c r="S157" s="21" t="s">
        <v>78</v>
      </c>
      <c r="T157" s="21" t="s">
        <v>1076</v>
      </c>
      <c r="U157" s="204">
        <v>430</v>
      </c>
      <c r="V157" s="44">
        <v>0</v>
      </c>
      <c r="W157" s="204">
        <v>430</v>
      </c>
      <c r="X157" s="44">
        <v>0</v>
      </c>
      <c r="Y157" s="44">
        <v>0</v>
      </c>
      <c r="Z157" s="44">
        <v>0</v>
      </c>
      <c r="AA157" s="44">
        <v>0</v>
      </c>
      <c r="AB157" s="44"/>
      <c r="AC157" s="50">
        <v>184</v>
      </c>
      <c r="AD157" s="50">
        <v>46</v>
      </c>
      <c r="AE157" s="33" t="s">
        <v>613</v>
      </c>
      <c r="AF157" s="33" t="s">
        <v>613</v>
      </c>
      <c r="AG157" s="21" t="s">
        <v>78</v>
      </c>
      <c r="AH157" s="21" t="s">
        <v>1076</v>
      </c>
      <c r="AI157" s="58" t="s">
        <v>438</v>
      </c>
      <c r="AJ157" s="21" t="s">
        <v>439</v>
      </c>
      <c r="AK157" s="21" t="s">
        <v>82</v>
      </c>
      <c r="AL157" s="21" t="s">
        <v>543</v>
      </c>
      <c r="AM157" s="21" t="s">
        <v>440</v>
      </c>
      <c r="AN157" s="21" t="s">
        <v>56</v>
      </c>
      <c r="AO157" s="70"/>
      <c r="AP157" s="69"/>
      <c r="AQ157" s="70" t="str">
        <f t="shared" si="31"/>
        <v>水利局</v>
      </c>
    </row>
    <row r="158" s="1" customFormat="1" ht="33.75" spans="1:43">
      <c r="A158" s="20">
        <v>102</v>
      </c>
      <c r="B158" s="20" t="s">
        <v>614</v>
      </c>
      <c r="C158" s="20">
        <v>2022</v>
      </c>
      <c r="D158" s="21" t="s">
        <v>430</v>
      </c>
      <c r="E158" s="21" t="s">
        <v>615</v>
      </c>
      <c r="F158" s="21" t="s">
        <v>45</v>
      </c>
      <c r="G158" s="21" t="s">
        <v>1110</v>
      </c>
      <c r="H158" s="21" t="s">
        <v>455</v>
      </c>
      <c r="I158" s="33" t="s">
        <v>616</v>
      </c>
      <c r="J158" s="21"/>
      <c r="K158" s="21"/>
      <c r="L158" s="22">
        <v>1</v>
      </c>
      <c r="M158" s="21"/>
      <c r="N158" s="21"/>
      <c r="O158" s="21"/>
      <c r="P158" s="21"/>
      <c r="Q158" s="21"/>
      <c r="R158" s="22">
        <v>1197</v>
      </c>
      <c r="S158" s="66" t="s">
        <v>1156</v>
      </c>
      <c r="T158" s="66" t="s">
        <v>1655</v>
      </c>
      <c r="U158" s="44">
        <v>1500</v>
      </c>
      <c r="V158" s="44">
        <v>1500</v>
      </c>
      <c r="W158" s="44">
        <v>0</v>
      </c>
      <c r="X158" s="44">
        <v>0</v>
      </c>
      <c r="Y158" s="44">
        <v>0</v>
      </c>
      <c r="Z158" s="44">
        <v>0</v>
      </c>
      <c r="AA158" s="44">
        <v>0</v>
      </c>
      <c r="AB158" s="44"/>
      <c r="AC158" s="50">
        <v>342</v>
      </c>
      <c r="AD158" s="50">
        <v>113</v>
      </c>
      <c r="AE158" s="33" t="s">
        <v>617</v>
      </c>
      <c r="AF158" s="33" t="s">
        <v>618</v>
      </c>
      <c r="AG158" s="75" t="s">
        <v>272</v>
      </c>
      <c r="AH158" s="66" t="s">
        <v>606</v>
      </c>
      <c r="AI158" s="76" t="s">
        <v>438</v>
      </c>
      <c r="AJ158" s="66" t="s">
        <v>439</v>
      </c>
      <c r="AK158" s="21" t="s">
        <v>82</v>
      </c>
      <c r="AL158" s="21" t="s">
        <v>543</v>
      </c>
      <c r="AM158" s="21" t="s">
        <v>63</v>
      </c>
      <c r="AN158" s="21" t="s">
        <v>56</v>
      </c>
      <c r="AO158" s="70"/>
      <c r="AP158" s="69"/>
      <c r="AQ158" s="70" t="str">
        <f t="shared" si="31"/>
        <v>水利局</v>
      </c>
    </row>
    <row r="159" s="4" customFormat="1" ht="45" spans="1:43">
      <c r="A159" s="20">
        <v>103</v>
      </c>
      <c r="B159" s="20" t="s">
        <v>619</v>
      </c>
      <c r="C159" s="20">
        <v>2022</v>
      </c>
      <c r="D159" s="21" t="s">
        <v>430</v>
      </c>
      <c r="E159" s="21" t="s">
        <v>620</v>
      </c>
      <c r="F159" s="21" t="s">
        <v>45</v>
      </c>
      <c r="G159" s="21" t="s">
        <v>1110</v>
      </c>
      <c r="H159" s="21" t="s">
        <v>621</v>
      </c>
      <c r="I159" s="33" t="s">
        <v>622</v>
      </c>
      <c r="J159" s="21"/>
      <c r="K159" s="21"/>
      <c r="L159" s="22">
        <v>1</v>
      </c>
      <c r="M159" s="21"/>
      <c r="N159" s="21"/>
      <c r="O159" s="21"/>
      <c r="P159" s="21"/>
      <c r="Q159" s="21"/>
      <c r="R159" s="22">
        <v>105</v>
      </c>
      <c r="S159" s="21" t="s">
        <v>200</v>
      </c>
      <c r="T159" s="21" t="s">
        <v>201</v>
      </c>
      <c r="U159" s="44">
        <v>120</v>
      </c>
      <c r="V159" s="44">
        <v>0</v>
      </c>
      <c r="W159" s="44">
        <v>120</v>
      </c>
      <c r="X159" s="44">
        <v>0</v>
      </c>
      <c r="Y159" s="44">
        <v>0</v>
      </c>
      <c r="Z159" s="44">
        <v>0</v>
      </c>
      <c r="AA159" s="44">
        <v>0</v>
      </c>
      <c r="AB159" s="44"/>
      <c r="AC159" s="172">
        <v>30</v>
      </c>
      <c r="AD159" s="172">
        <v>11</v>
      </c>
      <c r="AE159" s="33" t="s">
        <v>623</v>
      </c>
      <c r="AF159" s="33" t="s">
        <v>624</v>
      </c>
      <c r="AG159" s="21" t="s">
        <v>200</v>
      </c>
      <c r="AH159" s="21" t="s">
        <v>201</v>
      </c>
      <c r="AI159" s="58" t="s">
        <v>438</v>
      </c>
      <c r="AJ159" s="21" t="s">
        <v>439</v>
      </c>
      <c r="AK159" s="21" t="s">
        <v>82</v>
      </c>
      <c r="AL159" s="21" t="s">
        <v>543</v>
      </c>
      <c r="AM159" s="66" t="s">
        <v>438</v>
      </c>
      <c r="AN159" s="66" t="s">
        <v>56</v>
      </c>
      <c r="AO159" s="70" t="s">
        <v>1112</v>
      </c>
      <c r="AP159" s="73"/>
      <c r="AQ159" s="70" t="str">
        <f t="shared" si="31"/>
        <v>水利局</v>
      </c>
    </row>
    <row r="160" s="1" customFormat="1" ht="56.25" spans="1:43">
      <c r="A160" s="20">
        <v>104</v>
      </c>
      <c r="B160" s="20" t="s">
        <v>625</v>
      </c>
      <c r="C160" s="20">
        <v>2022</v>
      </c>
      <c r="D160" s="21" t="s">
        <v>430</v>
      </c>
      <c r="E160" s="21" t="s">
        <v>626</v>
      </c>
      <c r="F160" s="21" t="s">
        <v>45</v>
      </c>
      <c r="G160" s="21" t="s">
        <v>1110</v>
      </c>
      <c r="H160" s="21" t="s">
        <v>627</v>
      </c>
      <c r="I160" s="33" t="s">
        <v>628</v>
      </c>
      <c r="J160" s="21"/>
      <c r="K160" s="21"/>
      <c r="L160" s="22">
        <v>1</v>
      </c>
      <c r="M160" s="21"/>
      <c r="N160" s="21"/>
      <c r="O160" s="21"/>
      <c r="P160" s="21"/>
      <c r="Q160" s="21"/>
      <c r="R160" s="22">
        <v>392</v>
      </c>
      <c r="S160" s="21" t="s">
        <v>115</v>
      </c>
      <c r="T160" s="21" t="s">
        <v>1077</v>
      </c>
      <c r="U160" s="44">
        <v>350</v>
      </c>
      <c r="V160" s="44">
        <v>0</v>
      </c>
      <c r="W160" s="44">
        <v>350</v>
      </c>
      <c r="X160" s="44">
        <v>0</v>
      </c>
      <c r="Y160" s="44">
        <v>0</v>
      </c>
      <c r="Z160" s="44">
        <v>0</v>
      </c>
      <c r="AA160" s="44">
        <v>0</v>
      </c>
      <c r="AB160" s="44"/>
      <c r="AC160" s="50">
        <v>112</v>
      </c>
      <c r="AD160" s="50">
        <v>43</v>
      </c>
      <c r="AE160" s="33" t="s">
        <v>629</v>
      </c>
      <c r="AF160" s="33" t="s">
        <v>630</v>
      </c>
      <c r="AG160" s="21" t="s">
        <v>115</v>
      </c>
      <c r="AH160" s="21" t="s">
        <v>1077</v>
      </c>
      <c r="AI160" s="58" t="s">
        <v>438</v>
      </c>
      <c r="AJ160" s="21" t="s">
        <v>439</v>
      </c>
      <c r="AK160" s="21" t="s">
        <v>82</v>
      </c>
      <c r="AL160" s="21" t="s">
        <v>543</v>
      </c>
      <c r="AM160" s="59" t="s">
        <v>63</v>
      </c>
      <c r="AN160" s="21" t="s">
        <v>56</v>
      </c>
      <c r="AO160" s="70"/>
      <c r="AP160" s="69"/>
      <c r="AQ160" s="70" t="str">
        <f t="shared" si="31"/>
        <v>水利局</v>
      </c>
    </row>
    <row r="161" s="1" customFormat="1" ht="33.75" spans="1:43">
      <c r="A161" s="20">
        <v>105</v>
      </c>
      <c r="B161" s="20" t="s">
        <v>631</v>
      </c>
      <c r="C161" s="20">
        <v>2022</v>
      </c>
      <c r="D161" s="21" t="s">
        <v>430</v>
      </c>
      <c r="E161" s="21" t="s">
        <v>632</v>
      </c>
      <c r="F161" s="21" t="s">
        <v>45</v>
      </c>
      <c r="G161" s="21" t="s">
        <v>1110</v>
      </c>
      <c r="H161" s="21" t="s">
        <v>455</v>
      </c>
      <c r="I161" s="33" t="s">
        <v>633</v>
      </c>
      <c r="J161" s="21"/>
      <c r="K161" s="21"/>
      <c r="L161" s="22">
        <v>1</v>
      </c>
      <c r="M161" s="21"/>
      <c r="N161" s="21"/>
      <c r="O161" s="21"/>
      <c r="P161" s="21"/>
      <c r="Q161" s="21"/>
      <c r="R161" s="22">
        <v>3371</v>
      </c>
      <c r="S161" s="21" t="s">
        <v>1156</v>
      </c>
      <c r="T161" s="21" t="s">
        <v>1655</v>
      </c>
      <c r="U161" s="44">
        <v>1500</v>
      </c>
      <c r="V161" s="44">
        <v>0</v>
      </c>
      <c r="W161" s="44">
        <v>1500</v>
      </c>
      <c r="X161" s="44">
        <v>0</v>
      </c>
      <c r="Y161" s="44">
        <v>0</v>
      </c>
      <c r="Z161" s="44">
        <v>0</v>
      </c>
      <c r="AA161" s="44">
        <v>0</v>
      </c>
      <c r="AB161" s="44"/>
      <c r="AC161" s="172">
        <v>963</v>
      </c>
      <c r="AD161" s="172">
        <v>290</v>
      </c>
      <c r="AE161" s="33" t="s">
        <v>634</v>
      </c>
      <c r="AF161" s="33" t="s">
        <v>634</v>
      </c>
      <c r="AG161" s="21" t="s">
        <v>1154</v>
      </c>
      <c r="AH161" s="21" t="s">
        <v>1155</v>
      </c>
      <c r="AI161" s="58" t="s">
        <v>438</v>
      </c>
      <c r="AJ161" s="21" t="s">
        <v>439</v>
      </c>
      <c r="AK161" s="21" t="s">
        <v>82</v>
      </c>
      <c r="AL161" s="21" t="s">
        <v>543</v>
      </c>
      <c r="AM161" s="66" t="s">
        <v>458</v>
      </c>
      <c r="AN161" s="66" t="s">
        <v>56</v>
      </c>
      <c r="AO161" s="71" t="s">
        <v>1078</v>
      </c>
      <c r="AP161" s="73"/>
      <c r="AQ161" s="70" t="str">
        <f t="shared" si="31"/>
        <v>水利局</v>
      </c>
    </row>
    <row r="162" s="1" customFormat="1" ht="45" spans="1:43">
      <c r="A162" s="20">
        <v>106</v>
      </c>
      <c r="B162" s="20" t="s">
        <v>635</v>
      </c>
      <c r="C162" s="20">
        <v>2022</v>
      </c>
      <c r="D162" s="21" t="s">
        <v>430</v>
      </c>
      <c r="E162" s="21" t="s">
        <v>636</v>
      </c>
      <c r="F162" s="21" t="s">
        <v>45</v>
      </c>
      <c r="G162" s="21" t="s">
        <v>1110</v>
      </c>
      <c r="H162" s="21" t="s">
        <v>637</v>
      </c>
      <c r="I162" s="21" t="s">
        <v>638</v>
      </c>
      <c r="J162" s="21"/>
      <c r="K162" s="21"/>
      <c r="L162" s="22">
        <v>1</v>
      </c>
      <c r="M162" s="21"/>
      <c r="N162" s="21"/>
      <c r="O162" s="21"/>
      <c r="P162" s="21"/>
      <c r="Q162" s="21"/>
      <c r="R162" s="22">
        <v>2860</v>
      </c>
      <c r="S162" s="21" t="s">
        <v>438</v>
      </c>
      <c r="T162" s="21" t="s">
        <v>439</v>
      </c>
      <c r="U162" s="44">
        <v>10000</v>
      </c>
      <c r="V162" s="44">
        <v>0</v>
      </c>
      <c r="W162" s="44">
        <v>0</v>
      </c>
      <c r="X162" s="44">
        <v>0</v>
      </c>
      <c r="Y162" s="44">
        <v>0</v>
      </c>
      <c r="Z162" s="44">
        <v>0</v>
      </c>
      <c r="AA162" s="44">
        <v>10000</v>
      </c>
      <c r="AB162" s="44"/>
      <c r="AC162" s="50">
        <v>817</v>
      </c>
      <c r="AD162" s="50">
        <v>478</v>
      </c>
      <c r="AE162" s="33" t="s">
        <v>639</v>
      </c>
      <c r="AF162" s="33" t="s">
        <v>640</v>
      </c>
      <c r="AG162" s="21" t="s">
        <v>438</v>
      </c>
      <c r="AH162" s="21" t="s">
        <v>439</v>
      </c>
      <c r="AI162" s="58" t="s">
        <v>438</v>
      </c>
      <c r="AJ162" s="21" t="s">
        <v>439</v>
      </c>
      <c r="AK162" s="21" t="s">
        <v>82</v>
      </c>
      <c r="AL162" s="21" t="s">
        <v>543</v>
      </c>
      <c r="AM162" s="21" t="s">
        <v>215</v>
      </c>
      <c r="AN162" s="21" t="s">
        <v>56</v>
      </c>
      <c r="AO162" s="21" t="s">
        <v>96</v>
      </c>
      <c r="AP162" s="69"/>
      <c r="AQ162" s="70" t="str">
        <f t="shared" si="31"/>
        <v>水利局</v>
      </c>
    </row>
    <row r="163" s="1" customFormat="1" ht="33.75" spans="1:43">
      <c r="A163" s="20">
        <v>107</v>
      </c>
      <c r="B163" s="20" t="s">
        <v>641</v>
      </c>
      <c r="C163" s="20">
        <v>2022</v>
      </c>
      <c r="D163" s="21" t="s">
        <v>430</v>
      </c>
      <c r="E163" s="21" t="s">
        <v>642</v>
      </c>
      <c r="F163" s="21" t="s">
        <v>45</v>
      </c>
      <c r="G163" s="21" t="s">
        <v>1110</v>
      </c>
      <c r="H163" s="21" t="s">
        <v>509</v>
      </c>
      <c r="I163" s="33" t="s">
        <v>643</v>
      </c>
      <c r="J163" s="21"/>
      <c r="K163" s="21"/>
      <c r="L163" s="22">
        <v>1</v>
      </c>
      <c r="M163" s="21"/>
      <c r="N163" s="21"/>
      <c r="O163" s="21"/>
      <c r="P163" s="21"/>
      <c r="Q163" s="21"/>
      <c r="R163" s="22">
        <v>70</v>
      </c>
      <c r="S163" s="21" t="s">
        <v>168</v>
      </c>
      <c r="T163" s="21" t="s">
        <v>1672</v>
      </c>
      <c r="U163" s="44">
        <v>50</v>
      </c>
      <c r="V163" s="44">
        <v>0</v>
      </c>
      <c r="W163" s="44">
        <v>50</v>
      </c>
      <c r="X163" s="44">
        <v>0</v>
      </c>
      <c r="Y163" s="44">
        <v>0</v>
      </c>
      <c r="Z163" s="44">
        <v>0</v>
      </c>
      <c r="AA163" s="44">
        <v>0</v>
      </c>
      <c r="AB163" s="44"/>
      <c r="AC163" s="50">
        <v>20</v>
      </c>
      <c r="AD163" s="50">
        <v>0</v>
      </c>
      <c r="AE163" s="33" t="s">
        <v>644</v>
      </c>
      <c r="AF163" s="33" t="s">
        <v>618</v>
      </c>
      <c r="AG163" s="21" t="s">
        <v>168</v>
      </c>
      <c r="AH163" s="21" t="s">
        <v>1269</v>
      </c>
      <c r="AI163" s="58" t="s">
        <v>438</v>
      </c>
      <c r="AJ163" s="21" t="s">
        <v>439</v>
      </c>
      <c r="AK163" s="21" t="s">
        <v>82</v>
      </c>
      <c r="AL163" s="21" t="s">
        <v>543</v>
      </c>
      <c r="AM163" s="21" t="s">
        <v>458</v>
      </c>
      <c r="AN163" s="21" t="s">
        <v>203</v>
      </c>
      <c r="AO163" s="70"/>
      <c r="AP163" s="69"/>
      <c r="AQ163" s="70" t="str">
        <f t="shared" si="31"/>
        <v>水利局</v>
      </c>
    </row>
    <row r="164" s="1" customFormat="1" ht="45" spans="1:43">
      <c r="A164" s="20">
        <v>108</v>
      </c>
      <c r="B164" s="20" t="s">
        <v>645</v>
      </c>
      <c r="C164" s="20">
        <v>2022</v>
      </c>
      <c r="D164" s="21" t="s">
        <v>430</v>
      </c>
      <c r="E164" s="21" t="s">
        <v>646</v>
      </c>
      <c r="F164" s="21" t="s">
        <v>45</v>
      </c>
      <c r="G164" s="21" t="s">
        <v>1110</v>
      </c>
      <c r="H164" s="21" t="s">
        <v>455</v>
      </c>
      <c r="I164" s="33" t="s">
        <v>647</v>
      </c>
      <c r="J164" s="21"/>
      <c r="K164" s="21"/>
      <c r="L164" s="22">
        <v>1</v>
      </c>
      <c r="M164" s="21"/>
      <c r="N164" s="21"/>
      <c r="O164" s="21"/>
      <c r="P164" s="21"/>
      <c r="Q164" s="21"/>
      <c r="R164" s="22">
        <v>1197</v>
      </c>
      <c r="S164" s="21" t="s">
        <v>168</v>
      </c>
      <c r="T164" s="21" t="s">
        <v>1672</v>
      </c>
      <c r="U164" s="44">
        <v>120</v>
      </c>
      <c r="V164" s="44">
        <v>0</v>
      </c>
      <c r="W164" s="44">
        <v>120</v>
      </c>
      <c r="X164" s="44">
        <v>0</v>
      </c>
      <c r="Y164" s="44">
        <v>0</v>
      </c>
      <c r="Z164" s="44">
        <v>0</v>
      </c>
      <c r="AA164" s="44">
        <v>0</v>
      </c>
      <c r="AB164" s="44"/>
      <c r="AC164" s="50">
        <v>342</v>
      </c>
      <c r="AD164" s="50">
        <v>113</v>
      </c>
      <c r="AE164" s="33" t="s">
        <v>648</v>
      </c>
      <c r="AF164" s="33" t="s">
        <v>618</v>
      </c>
      <c r="AG164" s="21" t="s">
        <v>168</v>
      </c>
      <c r="AH164" s="21" t="s">
        <v>1269</v>
      </c>
      <c r="AI164" s="58" t="s">
        <v>438</v>
      </c>
      <c r="AJ164" s="21" t="s">
        <v>439</v>
      </c>
      <c r="AK164" s="21" t="s">
        <v>82</v>
      </c>
      <c r="AL164" s="21" t="s">
        <v>543</v>
      </c>
      <c r="AM164" s="21" t="s">
        <v>458</v>
      </c>
      <c r="AN164" s="21" t="s">
        <v>203</v>
      </c>
      <c r="AO164" s="70"/>
      <c r="AP164" s="69"/>
      <c r="AQ164" s="70" t="str">
        <f t="shared" si="31"/>
        <v>水利局</v>
      </c>
    </row>
    <row r="165" s="1" customFormat="1" ht="45" spans="1:43">
      <c r="A165" s="20">
        <v>109</v>
      </c>
      <c r="B165" s="20" t="s">
        <v>649</v>
      </c>
      <c r="C165" s="20">
        <v>2022</v>
      </c>
      <c r="D165" s="21" t="s">
        <v>430</v>
      </c>
      <c r="E165" s="21" t="s">
        <v>650</v>
      </c>
      <c r="F165" s="21" t="s">
        <v>45</v>
      </c>
      <c r="G165" s="21" t="s">
        <v>1110</v>
      </c>
      <c r="H165" s="21" t="s">
        <v>455</v>
      </c>
      <c r="I165" s="33" t="s">
        <v>651</v>
      </c>
      <c r="J165" s="21"/>
      <c r="K165" s="21"/>
      <c r="L165" s="22">
        <v>1</v>
      </c>
      <c r="M165" s="21"/>
      <c r="N165" s="21"/>
      <c r="O165" s="21"/>
      <c r="P165" s="21"/>
      <c r="Q165" s="21"/>
      <c r="R165" s="22">
        <v>1197</v>
      </c>
      <c r="S165" s="21" t="s">
        <v>168</v>
      </c>
      <c r="T165" s="21" t="s">
        <v>1672</v>
      </c>
      <c r="U165" s="44">
        <v>80</v>
      </c>
      <c r="V165" s="44">
        <v>0</v>
      </c>
      <c r="W165" s="44">
        <v>80</v>
      </c>
      <c r="X165" s="44">
        <v>0</v>
      </c>
      <c r="Y165" s="44">
        <v>0</v>
      </c>
      <c r="Z165" s="44">
        <v>0</v>
      </c>
      <c r="AA165" s="44">
        <v>0</v>
      </c>
      <c r="AB165" s="44"/>
      <c r="AC165" s="50">
        <v>342</v>
      </c>
      <c r="AD165" s="50">
        <v>113</v>
      </c>
      <c r="AE165" s="33" t="s">
        <v>652</v>
      </c>
      <c r="AF165" s="33" t="s">
        <v>618</v>
      </c>
      <c r="AG165" s="21" t="s">
        <v>168</v>
      </c>
      <c r="AH165" s="21" t="s">
        <v>1269</v>
      </c>
      <c r="AI165" s="58" t="s">
        <v>438</v>
      </c>
      <c r="AJ165" s="21" t="s">
        <v>439</v>
      </c>
      <c r="AK165" s="21" t="s">
        <v>82</v>
      </c>
      <c r="AL165" s="21" t="s">
        <v>543</v>
      </c>
      <c r="AM165" s="21" t="s">
        <v>215</v>
      </c>
      <c r="AN165" s="21" t="s">
        <v>203</v>
      </c>
      <c r="AO165" s="70"/>
      <c r="AP165" s="69"/>
      <c r="AQ165" s="70" t="str">
        <f t="shared" si="31"/>
        <v>水利局</v>
      </c>
    </row>
    <row r="166" s="1" customFormat="1" ht="67.5" spans="1:43">
      <c r="A166" s="20">
        <v>110</v>
      </c>
      <c r="B166" s="20" t="s">
        <v>653</v>
      </c>
      <c r="C166" s="20">
        <v>2022</v>
      </c>
      <c r="D166" s="22" t="s">
        <v>654</v>
      </c>
      <c r="E166" s="22" t="s">
        <v>655</v>
      </c>
      <c r="F166" s="22" t="s">
        <v>45</v>
      </c>
      <c r="G166" s="21" t="s">
        <v>1110</v>
      </c>
      <c r="H166" s="22" t="s">
        <v>546</v>
      </c>
      <c r="I166" s="34" t="s">
        <v>656</v>
      </c>
      <c r="J166" s="22"/>
      <c r="K166" s="22"/>
      <c r="L166" s="22">
        <v>1</v>
      </c>
      <c r="M166" s="22"/>
      <c r="N166" s="22"/>
      <c r="O166" s="22"/>
      <c r="P166" s="22"/>
      <c r="Q166" s="22"/>
      <c r="R166" s="22">
        <v>2475</v>
      </c>
      <c r="S166" s="22" t="s">
        <v>658</v>
      </c>
      <c r="T166" s="21" t="s">
        <v>659</v>
      </c>
      <c r="U166" s="44">
        <v>400</v>
      </c>
      <c r="V166" s="44">
        <v>0</v>
      </c>
      <c r="W166" s="44">
        <v>400</v>
      </c>
      <c r="X166" s="44">
        <v>0</v>
      </c>
      <c r="Y166" s="44">
        <v>0</v>
      </c>
      <c r="Z166" s="44">
        <v>0</v>
      </c>
      <c r="AA166" s="44">
        <v>0</v>
      </c>
      <c r="AB166" s="44"/>
      <c r="AC166" s="50">
        <v>707</v>
      </c>
      <c r="AD166" s="50">
        <v>447</v>
      </c>
      <c r="AE166" s="34" t="s">
        <v>657</v>
      </c>
      <c r="AF166" s="34" t="s">
        <v>657</v>
      </c>
      <c r="AG166" s="22" t="s">
        <v>658</v>
      </c>
      <c r="AH166" s="21" t="s">
        <v>659</v>
      </c>
      <c r="AI166" s="114" t="s">
        <v>658</v>
      </c>
      <c r="AJ166" s="21" t="s">
        <v>659</v>
      </c>
      <c r="AK166" s="21" t="s">
        <v>54</v>
      </c>
      <c r="AL166" s="21" t="s">
        <v>543</v>
      </c>
      <c r="AM166" s="21" t="s">
        <v>266</v>
      </c>
      <c r="AN166" s="21" t="s">
        <v>203</v>
      </c>
      <c r="AO166" s="70"/>
      <c r="AP166" s="69"/>
      <c r="AQ166" s="70" t="str">
        <f t="shared" si="31"/>
        <v>阿合奇县自然资源局</v>
      </c>
    </row>
    <row r="167" s="3" customFormat="1" ht="18" customHeight="1" spans="1:43">
      <c r="A167" s="155"/>
      <c r="B167" s="190" t="s">
        <v>660</v>
      </c>
      <c r="C167" s="190"/>
      <c r="D167" s="191"/>
      <c r="E167" s="191"/>
      <c r="F167" s="190"/>
      <c r="G167" s="191"/>
      <c r="H167" s="191"/>
      <c r="I167" s="190"/>
      <c r="J167" s="166">
        <v>0</v>
      </c>
      <c r="K167" s="166">
        <v>0</v>
      </c>
      <c r="L167" s="166">
        <v>0</v>
      </c>
      <c r="M167" s="166">
        <v>0</v>
      </c>
      <c r="N167" s="166">
        <v>0</v>
      </c>
      <c r="O167" s="166">
        <v>0</v>
      </c>
      <c r="P167" s="166">
        <v>0</v>
      </c>
      <c r="Q167" s="166">
        <v>0</v>
      </c>
      <c r="R167" s="166">
        <v>0</v>
      </c>
      <c r="S167" s="166">
        <v>0</v>
      </c>
      <c r="T167" s="166">
        <v>0</v>
      </c>
      <c r="U167" s="166">
        <v>0</v>
      </c>
      <c r="V167" s="166">
        <v>0</v>
      </c>
      <c r="W167" s="166">
        <v>0</v>
      </c>
      <c r="X167" s="166">
        <v>0</v>
      </c>
      <c r="Y167" s="166">
        <v>0</v>
      </c>
      <c r="Z167" s="166">
        <v>0</v>
      </c>
      <c r="AA167" s="166">
        <v>0</v>
      </c>
      <c r="AB167" s="166"/>
      <c r="AC167" s="166">
        <v>0</v>
      </c>
      <c r="AD167" s="166">
        <v>0</v>
      </c>
      <c r="AE167" s="205"/>
      <c r="AF167" s="205"/>
      <c r="AG167" s="201"/>
      <c r="AH167" s="201"/>
      <c r="AI167" s="206"/>
      <c r="AJ167" s="201"/>
      <c r="AK167" s="201"/>
      <c r="AL167" s="201"/>
      <c r="AM167" s="175"/>
      <c r="AN167" s="163"/>
      <c r="AO167" s="178"/>
      <c r="AP167" s="186"/>
      <c r="AQ167" s="133"/>
    </row>
    <row r="168" s="3" customFormat="1" ht="18" customHeight="1" spans="1:43">
      <c r="A168" s="155"/>
      <c r="B168" s="190" t="s">
        <v>661</v>
      </c>
      <c r="C168" s="190"/>
      <c r="D168" s="191"/>
      <c r="E168" s="191"/>
      <c r="F168" s="190"/>
      <c r="G168" s="191"/>
      <c r="H168" s="191"/>
      <c r="I168" s="190"/>
      <c r="J168" s="166">
        <v>0</v>
      </c>
      <c r="K168" s="166">
        <v>0</v>
      </c>
      <c r="L168" s="166">
        <v>0</v>
      </c>
      <c r="M168" s="166">
        <v>0</v>
      </c>
      <c r="N168" s="166">
        <v>0</v>
      </c>
      <c r="O168" s="166">
        <v>0</v>
      </c>
      <c r="P168" s="166">
        <v>0</v>
      </c>
      <c r="Q168" s="166">
        <v>0</v>
      </c>
      <c r="R168" s="166">
        <v>0</v>
      </c>
      <c r="S168" s="166">
        <v>0</v>
      </c>
      <c r="T168" s="166">
        <v>0</v>
      </c>
      <c r="U168" s="166">
        <v>0</v>
      </c>
      <c r="V168" s="166">
        <v>0</v>
      </c>
      <c r="W168" s="166">
        <v>0</v>
      </c>
      <c r="X168" s="166">
        <v>0</v>
      </c>
      <c r="Y168" s="166">
        <v>0</v>
      </c>
      <c r="Z168" s="166">
        <v>0</v>
      </c>
      <c r="AA168" s="166">
        <v>0</v>
      </c>
      <c r="AB168" s="166"/>
      <c r="AC168" s="166">
        <v>0</v>
      </c>
      <c r="AD168" s="166">
        <v>0</v>
      </c>
      <c r="AE168" s="205"/>
      <c r="AF168" s="205"/>
      <c r="AG168" s="201"/>
      <c r="AH168" s="201"/>
      <c r="AI168" s="206"/>
      <c r="AJ168" s="201"/>
      <c r="AK168" s="201"/>
      <c r="AL168" s="201"/>
      <c r="AM168" s="175"/>
      <c r="AN168" s="163"/>
      <c r="AO168" s="178"/>
      <c r="AP168" s="186"/>
      <c r="AQ168" s="133"/>
    </row>
    <row r="169" s="3" customFormat="1" ht="18" customHeight="1" spans="1:43">
      <c r="A169" s="155"/>
      <c r="B169" s="190" t="s">
        <v>662</v>
      </c>
      <c r="C169" s="190"/>
      <c r="D169" s="191"/>
      <c r="E169" s="191"/>
      <c r="F169" s="190"/>
      <c r="G169" s="191"/>
      <c r="H169" s="191"/>
      <c r="I169" s="190"/>
      <c r="J169" s="166">
        <f>SUM(J170:J173)</f>
        <v>0</v>
      </c>
      <c r="K169" s="166">
        <f t="shared" ref="K169:AA169" si="33">SUM(K170:K173)</f>
        <v>0</v>
      </c>
      <c r="L169" s="166">
        <f t="shared" si="33"/>
        <v>4</v>
      </c>
      <c r="M169" s="166">
        <f t="shared" si="33"/>
        <v>0</v>
      </c>
      <c r="N169" s="166">
        <f t="shared" si="33"/>
        <v>0</v>
      </c>
      <c r="O169" s="166">
        <f t="shared" si="33"/>
        <v>0</v>
      </c>
      <c r="P169" s="166">
        <f t="shared" si="33"/>
        <v>0</v>
      </c>
      <c r="Q169" s="166">
        <f t="shared" si="33"/>
        <v>0</v>
      </c>
      <c r="R169" s="166">
        <f t="shared" si="33"/>
        <v>6580</v>
      </c>
      <c r="S169" s="166">
        <f t="shared" si="33"/>
        <v>0</v>
      </c>
      <c r="T169" s="166">
        <f t="shared" si="33"/>
        <v>0</v>
      </c>
      <c r="U169" s="166">
        <f t="shared" si="33"/>
        <v>8000</v>
      </c>
      <c r="V169" s="166">
        <f t="shared" si="33"/>
        <v>0</v>
      </c>
      <c r="W169" s="166">
        <f t="shared" si="33"/>
        <v>0</v>
      </c>
      <c r="X169" s="166">
        <f t="shared" si="33"/>
        <v>1600</v>
      </c>
      <c r="Y169" s="166">
        <f t="shared" si="33"/>
        <v>6400</v>
      </c>
      <c r="Z169" s="166">
        <f t="shared" si="33"/>
        <v>0</v>
      </c>
      <c r="AA169" s="166">
        <f t="shared" si="33"/>
        <v>0</v>
      </c>
      <c r="AB169" s="166"/>
      <c r="AC169" s="166">
        <f>SUM(AC170:AC173)</f>
        <v>1880</v>
      </c>
      <c r="AD169" s="166">
        <f>SUM(AD170:AD173)</f>
        <v>683</v>
      </c>
      <c r="AE169" s="205"/>
      <c r="AF169" s="205"/>
      <c r="AG169" s="201"/>
      <c r="AH169" s="201"/>
      <c r="AI169" s="206"/>
      <c r="AJ169" s="201"/>
      <c r="AK169" s="201"/>
      <c r="AL169" s="201"/>
      <c r="AM169" s="175"/>
      <c r="AN169" s="163"/>
      <c r="AO169" s="178"/>
      <c r="AP169" s="186"/>
      <c r="AQ169" s="133"/>
    </row>
    <row r="170" s="1" customFormat="1" ht="67.5" spans="1:43">
      <c r="A170" s="20">
        <v>111</v>
      </c>
      <c r="B170" s="20" t="s">
        <v>663</v>
      </c>
      <c r="C170" s="20">
        <v>2022</v>
      </c>
      <c r="D170" s="22" t="s">
        <v>664</v>
      </c>
      <c r="E170" s="23" t="s">
        <v>665</v>
      </c>
      <c r="F170" s="22" t="s">
        <v>45</v>
      </c>
      <c r="G170" s="21" t="s">
        <v>1691</v>
      </c>
      <c r="H170" s="22" t="s">
        <v>335</v>
      </c>
      <c r="I170" s="34" t="s">
        <v>666</v>
      </c>
      <c r="J170" s="22"/>
      <c r="K170" s="22"/>
      <c r="L170" s="22">
        <v>1</v>
      </c>
      <c r="M170" s="22"/>
      <c r="N170" s="22"/>
      <c r="O170" s="22"/>
      <c r="P170" s="22"/>
      <c r="Q170" s="22"/>
      <c r="R170" s="22">
        <v>1631</v>
      </c>
      <c r="S170" s="22" t="s">
        <v>50</v>
      </c>
      <c r="T170" s="21" t="s">
        <v>51</v>
      </c>
      <c r="U170" s="44">
        <v>3000</v>
      </c>
      <c r="V170" s="44">
        <v>0</v>
      </c>
      <c r="W170" s="44">
        <v>0</v>
      </c>
      <c r="X170" s="44">
        <v>600</v>
      </c>
      <c r="Y170" s="44">
        <v>2400</v>
      </c>
      <c r="Z170" s="44">
        <v>0</v>
      </c>
      <c r="AA170" s="44">
        <v>0</v>
      </c>
      <c r="AB170" s="44"/>
      <c r="AC170" s="50">
        <v>466</v>
      </c>
      <c r="AD170" s="50">
        <v>135</v>
      </c>
      <c r="AE170" s="34" t="s">
        <v>667</v>
      </c>
      <c r="AF170" s="34" t="s">
        <v>668</v>
      </c>
      <c r="AG170" s="22" t="s">
        <v>50</v>
      </c>
      <c r="AH170" s="21" t="s">
        <v>51</v>
      </c>
      <c r="AI170" s="58" t="s">
        <v>669</v>
      </c>
      <c r="AJ170" s="21" t="s">
        <v>670</v>
      </c>
      <c r="AK170" s="21" t="s">
        <v>671</v>
      </c>
      <c r="AL170" s="21" t="s">
        <v>543</v>
      </c>
      <c r="AM170" s="21" t="s">
        <v>266</v>
      </c>
      <c r="AN170" s="21" t="s">
        <v>56</v>
      </c>
      <c r="AO170" s="70"/>
      <c r="AP170" s="69"/>
      <c r="AQ170" s="70" t="str">
        <f t="shared" si="31"/>
        <v>住建局、组织部</v>
      </c>
    </row>
    <row r="171" s="1" customFormat="1" ht="67.5" spans="1:43">
      <c r="A171" s="20">
        <v>112</v>
      </c>
      <c r="B171" s="20" t="s">
        <v>672</v>
      </c>
      <c r="C171" s="20">
        <v>2022</v>
      </c>
      <c r="D171" s="21" t="s">
        <v>664</v>
      </c>
      <c r="E171" s="21" t="s">
        <v>673</v>
      </c>
      <c r="F171" s="21" t="s">
        <v>45</v>
      </c>
      <c r="G171" s="21" t="s">
        <v>1691</v>
      </c>
      <c r="H171" s="21" t="s">
        <v>674</v>
      </c>
      <c r="I171" s="33" t="s">
        <v>675</v>
      </c>
      <c r="J171" s="21"/>
      <c r="K171" s="21"/>
      <c r="L171" s="21">
        <v>1</v>
      </c>
      <c r="M171" s="21"/>
      <c r="N171" s="21"/>
      <c r="O171" s="21"/>
      <c r="P171" s="21"/>
      <c r="Q171" s="21"/>
      <c r="R171" s="22">
        <v>3584</v>
      </c>
      <c r="S171" s="21" t="s">
        <v>78</v>
      </c>
      <c r="T171" s="21" t="s">
        <v>1076</v>
      </c>
      <c r="U171" s="44">
        <v>1500</v>
      </c>
      <c r="V171" s="44">
        <v>0</v>
      </c>
      <c r="W171" s="44">
        <v>0</v>
      </c>
      <c r="X171" s="44">
        <v>300</v>
      </c>
      <c r="Y171" s="44">
        <v>1200</v>
      </c>
      <c r="Z171" s="44">
        <v>0</v>
      </c>
      <c r="AA171" s="44">
        <v>0</v>
      </c>
      <c r="AB171" s="44"/>
      <c r="AC171" s="50">
        <v>1024</v>
      </c>
      <c r="AD171" s="50">
        <v>369</v>
      </c>
      <c r="AE171" s="33" t="s">
        <v>676</v>
      </c>
      <c r="AF171" s="33" t="s">
        <v>677</v>
      </c>
      <c r="AG171" s="21" t="s">
        <v>78</v>
      </c>
      <c r="AH171" s="21" t="s">
        <v>1076</v>
      </c>
      <c r="AI171" s="58" t="s">
        <v>669</v>
      </c>
      <c r="AJ171" s="21" t="s">
        <v>670</v>
      </c>
      <c r="AK171" s="21" t="s">
        <v>671</v>
      </c>
      <c r="AL171" s="21" t="s">
        <v>543</v>
      </c>
      <c r="AM171" s="21" t="s">
        <v>266</v>
      </c>
      <c r="AN171" s="21" t="s">
        <v>203</v>
      </c>
      <c r="AO171" s="70"/>
      <c r="AP171" s="69"/>
      <c r="AQ171" s="70" t="str">
        <f t="shared" si="31"/>
        <v>住建局、组织部</v>
      </c>
    </row>
    <row r="172" s="1" customFormat="1" ht="67.5" spans="1:43">
      <c r="A172" s="20">
        <v>113</v>
      </c>
      <c r="B172" s="20" t="s">
        <v>680</v>
      </c>
      <c r="C172" s="20">
        <v>2022</v>
      </c>
      <c r="D172" s="21" t="s">
        <v>664</v>
      </c>
      <c r="E172" s="21" t="s">
        <v>681</v>
      </c>
      <c r="F172" s="26" t="s">
        <v>45</v>
      </c>
      <c r="G172" s="21" t="s">
        <v>1691</v>
      </c>
      <c r="H172" s="25" t="s">
        <v>682</v>
      </c>
      <c r="I172" s="36" t="s">
        <v>683</v>
      </c>
      <c r="J172" s="24"/>
      <c r="K172" s="24"/>
      <c r="L172" s="24">
        <v>1</v>
      </c>
      <c r="M172" s="24"/>
      <c r="N172" s="24"/>
      <c r="O172" s="24"/>
      <c r="P172" s="24"/>
      <c r="Q172" s="24"/>
      <c r="R172" s="22">
        <v>280</v>
      </c>
      <c r="S172" s="21" t="s">
        <v>200</v>
      </c>
      <c r="T172" s="21" t="s">
        <v>201</v>
      </c>
      <c r="U172" s="44">
        <v>2000</v>
      </c>
      <c r="V172" s="44">
        <v>0</v>
      </c>
      <c r="W172" s="44">
        <v>0</v>
      </c>
      <c r="X172" s="44">
        <v>400</v>
      </c>
      <c r="Y172" s="44">
        <v>1600</v>
      </c>
      <c r="Z172" s="44">
        <v>0</v>
      </c>
      <c r="AA172" s="44">
        <v>0</v>
      </c>
      <c r="AB172" s="44"/>
      <c r="AC172" s="50">
        <v>80</v>
      </c>
      <c r="AD172" s="50">
        <v>80</v>
      </c>
      <c r="AE172" s="33" t="s">
        <v>684</v>
      </c>
      <c r="AF172" s="33" t="s">
        <v>685</v>
      </c>
      <c r="AG172" s="21" t="s">
        <v>200</v>
      </c>
      <c r="AH172" s="21" t="s">
        <v>201</v>
      </c>
      <c r="AI172" s="58" t="s">
        <v>669</v>
      </c>
      <c r="AJ172" s="21" t="s">
        <v>670</v>
      </c>
      <c r="AK172" s="21" t="s">
        <v>671</v>
      </c>
      <c r="AL172" s="21" t="s">
        <v>543</v>
      </c>
      <c r="AM172" s="21" t="s">
        <v>266</v>
      </c>
      <c r="AN172" s="21" t="s">
        <v>203</v>
      </c>
      <c r="AO172" s="70"/>
      <c r="AP172" s="69"/>
      <c r="AQ172" s="70" t="str">
        <f t="shared" si="31"/>
        <v>住建局、组织部</v>
      </c>
    </row>
    <row r="173" s="1" customFormat="1" ht="67.5" spans="1:43">
      <c r="A173" s="20">
        <v>114</v>
      </c>
      <c r="B173" s="20" t="s">
        <v>686</v>
      </c>
      <c r="C173" s="20">
        <v>2022</v>
      </c>
      <c r="D173" s="21" t="s">
        <v>664</v>
      </c>
      <c r="E173" s="21" t="s">
        <v>687</v>
      </c>
      <c r="F173" s="26" t="s">
        <v>45</v>
      </c>
      <c r="G173" s="21" t="s">
        <v>1691</v>
      </c>
      <c r="H173" s="25" t="s">
        <v>461</v>
      </c>
      <c r="I173" s="36" t="s">
        <v>688</v>
      </c>
      <c r="J173" s="24"/>
      <c r="K173" s="24"/>
      <c r="L173" s="22">
        <v>1</v>
      </c>
      <c r="M173" s="24"/>
      <c r="N173" s="24"/>
      <c r="O173" s="24"/>
      <c r="P173" s="24"/>
      <c r="Q173" s="24"/>
      <c r="R173" s="22">
        <v>1085</v>
      </c>
      <c r="S173" s="21" t="s">
        <v>70</v>
      </c>
      <c r="T173" s="21" t="s">
        <v>71</v>
      </c>
      <c r="U173" s="44">
        <v>1500</v>
      </c>
      <c r="V173" s="44">
        <v>0</v>
      </c>
      <c r="W173" s="44">
        <v>0</v>
      </c>
      <c r="X173" s="44">
        <v>300</v>
      </c>
      <c r="Y173" s="44">
        <v>1200</v>
      </c>
      <c r="Z173" s="44">
        <v>0</v>
      </c>
      <c r="AA173" s="44">
        <v>0</v>
      </c>
      <c r="AB173" s="44"/>
      <c r="AC173" s="50">
        <v>310</v>
      </c>
      <c r="AD173" s="50">
        <v>99</v>
      </c>
      <c r="AE173" s="33" t="s">
        <v>684</v>
      </c>
      <c r="AF173" s="33" t="s">
        <v>689</v>
      </c>
      <c r="AG173" s="21" t="s">
        <v>70</v>
      </c>
      <c r="AH173" s="21" t="s">
        <v>71</v>
      </c>
      <c r="AI173" s="58" t="s">
        <v>669</v>
      </c>
      <c r="AJ173" s="21" t="s">
        <v>670</v>
      </c>
      <c r="AK173" s="21" t="s">
        <v>671</v>
      </c>
      <c r="AL173" s="21" t="s">
        <v>543</v>
      </c>
      <c r="AM173" s="21" t="s">
        <v>266</v>
      </c>
      <c r="AN173" s="21" t="s">
        <v>203</v>
      </c>
      <c r="AO173" s="21" t="s">
        <v>96</v>
      </c>
      <c r="AP173" s="69"/>
      <c r="AQ173" s="70" t="str">
        <f t="shared" si="31"/>
        <v>住建局、组织部</v>
      </c>
    </row>
    <row r="174" s="3" customFormat="1" ht="18" customHeight="1" spans="1:43">
      <c r="A174" s="155"/>
      <c r="B174" s="190" t="s">
        <v>690</v>
      </c>
      <c r="C174" s="190"/>
      <c r="D174" s="191"/>
      <c r="E174" s="191"/>
      <c r="F174" s="190"/>
      <c r="G174" s="191"/>
      <c r="H174" s="191"/>
      <c r="I174" s="190"/>
      <c r="J174" s="166">
        <v>0</v>
      </c>
      <c r="K174" s="166">
        <v>0</v>
      </c>
      <c r="L174" s="166">
        <v>0</v>
      </c>
      <c r="M174" s="166">
        <v>0</v>
      </c>
      <c r="N174" s="166">
        <v>0</v>
      </c>
      <c r="O174" s="166">
        <v>0</v>
      </c>
      <c r="P174" s="166">
        <v>0</v>
      </c>
      <c r="Q174" s="166">
        <v>0</v>
      </c>
      <c r="R174" s="166">
        <v>0</v>
      </c>
      <c r="S174" s="166">
        <v>0</v>
      </c>
      <c r="T174" s="166">
        <v>0</v>
      </c>
      <c r="U174" s="166">
        <v>0</v>
      </c>
      <c r="V174" s="166">
        <v>0</v>
      </c>
      <c r="W174" s="166">
        <v>0</v>
      </c>
      <c r="X174" s="166">
        <v>0</v>
      </c>
      <c r="Y174" s="166">
        <v>0</v>
      </c>
      <c r="Z174" s="166">
        <v>0</v>
      </c>
      <c r="AA174" s="166">
        <v>0</v>
      </c>
      <c r="AB174" s="166"/>
      <c r="AC174" s="166">
        <v>0</v>
      </c>
      <c r="AD174" s="166">
        <v>0</v>
      </c>
      <c r="AE174" s="205"/>
      <c r="AF174" s="205"/>
      <c r="AG174" s="201"/>
      <c r="AH174" s="201"/>
      <c r="AI174" s="206"/>
      <c r="AJ174" s="201"/>
      <c r="AK174" s="201"/>
      <c r="AL174" s="201"/>
      <c r="AM174" s="175"/>
      <c r="AN174" s="163"/>
      <c r="AO174" s="178"/>
      <c r="AP174" s="186"/>
      <c r="AQ174" s="133"/>
    </row>
    <row r="175" s="3" customFormat="1" ht="18" customHeight="1" spans="1:43">
      <c r="A175" s="155"/>
      <c r="B175" s="190" t="s">
        <v>691</v>
      </c>
      <c r="C175" s="190"/>
      <c r="D175" s="190"/>
      <c r="E175" s="191"/>
      <c r="F175" s="190"/>
      <c r="G175" s="190"/>
      <c r="H175" s="191"/>
      <c r="I175" s="190"/>
      <c r="J175" s="166">
        <f t="shared" ref="J175:AA175" si="34">SUM(J176:J180)</f>
        <v>0</v>
      </c>
      <c r="K175" s="166">
        <f t="shared" si="34"/>
        <v>0</v>
      </c>
      <c r="L175" s="166">
        <f t="shared" si="34"/>
        <v>5</v>
      </c>
      <c r="M175" s="166">
        <f t="shared" si="34"/>
        <v>0</v>
      </c>
      <c r="N175" s="166">
        <f t="shared" si="34"/>
        <v>0</v>
      </c>
      <c r="O175" s="166">
        <f t="shared" si="34"/>
        <v>0</v>
      </c>
      <c r="P175" s="166">
        <f t="shared" si="34"/>
        <v>0</v>
      </c>
      <c r="Q175" s="166">
        <f t="shared" si="34"/>
        <v>0</v>
      </c>
      <c r="R175" s="166">
        <f t="shared" si="34"/>
        <v>6297</v>
      </c>
      <c r="S175" s="166">
        <f t="shared" si="34"/>
        <v>0</v>
      </c>
      <c r="T175" s="166">
        <f t="shared" si="34"/>
        <v>0</v>
      </c>
      <c r="U175" s="166">
        <f t="shared" si="34"/>
        <v>6910</v>
      </c>
      <c r="V175" s="166">
        <f t="shared" si="34"/>
        <v>0</v>
      </c>
      <c r="W175" s="166">
        <f t="shared" si="34"/>
        <v>0</v>
      </c>
      <c r="X175" s="166">
        <f t="shared" si="34"/>
        <v>6910</v>
      </c>
      <c r="Y175" s="166">
        <f t="shared" si="34"/>
        <v>0</v>
      </c>
      <c r="Z175" s="166">
        <f t="shared" si="34"/>
        <v>0</v>
      </c>
      <c r="AA175" s="166">
        <f t="shared" si="34"/>
        <v>0</v>
      </c>
      <c r="AB175" s="166"/>
      <c r="AC175" s="166">
        <f>SUM(AC176:AC180)</f>
        <v>1799</v>
      </c>
      <c r="AD175" s="166">
        <f>SUM(AD176:AD180)</f>
        <v>657</v>
      </c>
      <c r="AE175" s="205"/>
      <c r="AF175" s="205"/>
      <c r="AG175" s="201"/>
      <c r="AH175" s="201"/>
      <c r="AI175" s="206"/>
      <c r="AJ175" s="201"/>
      <c r="AK175" s="201"/>
      <c r="AL175" s="201"/>
      <c r="AM175" s="175"/>
      <c r="AN175" s="163"/>
      <c r="AO175" s="178"/>
      <c r="AP175" s="186"/>
      <c r="AQ175" s="133"/>
    </row>
    <row r="176" s="4" customFormat="1" ht="56.25" spans="1:43">
      <c r="A176" s="20">
        <v>115</v>
      </c>
      <c r="B176" s="20" t="s">
        <v>692</v>
      </c>
      <c r="C176" s="20">
        <v>2022</v>
      </c>
      <c r="D176" s="21" t="s">
        <v>43</v>
      </c>
      <c r="E176" s="21" t="s">
        <v>693</v>
      </c>
      <c r="F176" s="21" t="s">
        <v>45</v>
      </c>
      <c r="G176" s="21" t="s">
        <v>1110</v>
      </c>
      <c r="H176" s="21" t="s">
        <v>621</v>
      </c>
      <c r="I176" s="33" t="s">
        <v>694</v>
      </c>
      <c r="J176" s="21"/>
      <c r="K176" s="21"/>
      <c r="L176" s="21">
        <v>1</v>
      </c>
      <c r="M176" s="21"/>
      <c r="N176" s="21"/>
      <c r="O176" s="21"/>
      <c r="P176" s="21"/>
      <c r="Q176" s="21"/>
      <c r="R176" s="22">
        <v>1925</v>
      </c>
      <c r="S176" s="21" t="s">
        <v>200</v>
      </c>
      <c r="T176" s="21" t="s">
        <v>201</v>
      </c>
      <c r="U176" s="44">
        <v>160</v>
      </c>
      <c r="V176" s="44">
        <v>0</v>
      </c>
      <c r="W176" s="44">
        <v>0</v>
      </c>
      <c r="X176" s="44">
        <v>160</v>
      </c>
      <c r="Y176" s="44">
        <v>0</v>
      </c>
      <c r="Z176" s="44">
        <v>0</v>
      </c>
      <c r="AA176" s="44">
        <v>0</v>
      </c>
      <c r="AB176" s="44"/>
      <c r="AC176" s="172">
        <v>550</v>
      </c>
      <c r="AD176" s="172">
        <v>241</v>
      </c>
      <c r="AE176" s="33" t="s">
        <v>695</v>
      </c>
      <c r="AF176" s="33" t="s">
        <v>696</v>
      </c>
      <c r="AG176" s="21" t="s">
        <v>200</v>
      </c>
      <c r="AH176" s="21" t="s">
        <v>201</v>
      </c>
      <c r="AI176" s="58" t="s">
        <v>52</v>
      </c>
      <c r="AJ176" s="21" t="s">
        <v>53</v>
      </c>
      <c r="AK176" s="21" t="s">
        <v>54</v>
      </c>
      <c r="AL176" s="21" t="s">
        <v>543</v>
      </c>
      <c r="AM176" s="66" t="s">
        <v>438</v>
      </c>
      <c r="AN176" s="66" t="s">
        <v>56</v>
      </c>
      <c r="AO176" s="70" t="s">
        <v>1112</v>
      </c>
      <c r="AP176" s="73"/>
      <c r="AQ176" s="70" t="str">
        <f t="shared" si="31"/>
        <v>林业和草原局</v>
      </c>
    </row>
    <row r="177" s="4" customFormat="1" ht="45" spans="1:43">
      <c r="A177" s="20">
        <v>116</v>
      </c>
      <c r="B177" s="20" t="s">
        <v>697</v>
      </c>
      <c r="C177" s="20">
        <v>2022</v>
      </c>
      <c r="D177" s="21" t="s">
        <v>430</v>
      </c>
      <c r="E177" s="21" t="s">
        <v>698</v>
      </c>
      <c r="F177" s="21" t="s">
        <v>45</v>
      </c>
      <c r="G177" s="21" t="s">
        <v>1110</v>
      </c>
      <c r="H177" s="21" t="s">
        <v>224</v>
      </c>
      <c r="I177" s="33" t="s">
        <v>699</v>
      </c>
      <c r="J177" s="21"/>
      <c r="K177" s="21"/>
      <c r="L177" s="21">
        <v>1</v>
      </c>
      <c r="M177" s="21"/>
      <c r="N177" s="21"/>
      <c r="O177" s="21"/>
      <c r="P177" s="21"/>
      <c r="Q177" s="21"/>
      <c r="R177" s="22">
        <v>1197</v>
      </c>
      <c r="S177" s="21" t="s">
        <v>438</v>
      </c>
      <c r="T177" s="21" t="s">
        <v>439</v>
      </c>
      <c r="U177" s="44">
        <v>2000</v>
      </c>
      <c r="V177" s="44">
        <v>0</v>
      </c>
      <c r="W177" s="44">
        <v>0</v>
      </c>
      <c r="X177" s="44">
        <v>2000</v>
      </c>
      <c r="Y177" s="44">
        <v>0</v>
      </c>
      <c r="Z177" s="44">
        <v>0</v>
      </c>
      <c r="AA177" s="44">
        <v>0</v>
      </c>
      <c r="AB177" s="44"/>
      <c r="AC177" s="172">
        <v>342</v>
      </c>
      <c r="AD177" s="172">
        <v>113</v>
      </c>
      <c r="AE177" s="33" t="s">
        <v>700</v>
      </c>
      <c r="AF177" s="33" t="s">
        <v>701</v>
      </c>
      <c r="AG177" s="21" t="s">
        <v>1154</v>
      </c>
      <c r="AH177" s="21" t="s">
        <v>1155</v>
      </c>
      <c r="AI177" s="58" t="s">
        <v>438</v>
      </c>
      <c r="AJ177" s="21" t="s">
        <v>439</v>
      </c>
      <c r="AK177" s="21" t="s">
        <v>82</v>
      </c>
      <c r="AL177" s="21" t="s">
        <v>543</v>
      </c>
      <c r="AM177" s="66" t="s">
        <v>215</v>
      </c>
      <c r="AN177" s="66" t="s">
        <v>56</v>
      </c>
      <c r="AO177" s="71" t="s">
        <v>1112</v>
      </c>
      <c r="AP177" s="73"/>
      <c r="AQ177" s="70" t="str">
        <f t="shared" si="31"/>
        <v>水利局</v>
      </c>
    </row>
    <row r="178" s="1" customFormat="1" ht="45" spans="1:43">
      <c r="A178" s="20">
        <v>117</v>
      </c>
      <c r="B178" s="20" t="s">
        <v>702</v>
      </c>
      <c r="C178" s="20">
        <v>2022</v>
      </c>
      <c r="D178" s="21" t="s">
        <v>430</v>
      </c>
      <c r="E178" s="21" t="s">
        <v>703</v>
      </c>
      <c r="F178" s="21" t="s">
        <v>45</v>
      </c>
      <c r="G178" s="21" t="s">
        <v>1110</v>
      </c>
      <c r="H178" s="21" t="s">
        <v>455</v>
      </c>
      <c r="I178" s="33" t="s">
        <v>704</v>
      </c>
      <c r="J178" s="21"/>
      <c r="K178" s="21"/>
      <c r="L178" s="21">
        <v>1</v>
      </c>
      <c r="M178" s="21"/>
      <c r="N178" s="21"/>
      <c r="O178" s="21"/>
      <c r="P178" s="21"/>
      <c r="Q178" s="21"/>
      <c r="R178" s="22">
        <v>1197</v>
      </c>
      <c r="S178" s="21" t="s">
        <v>438</v>
      </c>
      <c r="T178" s="21" t="s">
        <v>439</v>
      </c>
      <c r="U178" s="44">
        <v>1000</v>
      </c>
      <c r="V178" s="44">
        <v>0</v>
      </c>
      <c r="W178" s="44">
        <v>0</v>
      </c>
      <c r="X178" s="44">
        <v>1000</v>
      </c>
      <c r="Y178" s="44">
        <v>0</v>
      </c>
      <c r="Z178" s="44">
        <v>0</v>
      </c>
      <c r="AA178" s="44">
        <v>0</v>
      </c>
      <c r="AB178" s="44"/>
      <c r="AC178" s="50">
        <v>342</v>
      </c>
      <c r="AD178" s="50">
        <v>113</v>
      </c>
      <c r="AE178" s="33" t="s">
        <v>705</v>
      </c>
      <c r="AF178" s="33" t="s">
        <v>701</v>
      </c>
      <c r="AG178" s="66" t="s">
        <v>1154</v>
      </c>
      <c r="AH178" s="66" t="s">
        <v>1155</v>
      </c>
      <c r="AI178" s="58" t="s">
        <v>438</v>
      </c>
      <c r="AJ178" s="21" t="s">
        <v>439</v>
      </c>
      <c r="AK178" s="21" t="s">
        <v>82</v>
      </c>
      <c r="AL178" s="21" t="s">
        <v>543</v>
      </c>
      <c r="AM178" s="21" t="s">
        <v>215</v>
      </c>
      <c r="AN178" s="21" t="s">
        <v>203</v>
      </c>
      <c r="AO178" s="70"/>
      <c r="AP178" s="69"/>
      <c r="AQ178" s="70" t="str">
        <f t="shared" si="31"/>
        <v>水利局</v>
      </c>
    </row>
    <row r="179" s="4" customFormat="1" ht="78.75" spans="1:43">
      <c r="A179" s="20">
        <v>118</v>
      </c>
      <c r="B179" s="20" t="s">
        <v>706</v>
      </c>
      <c r="C179" s="20">
        <v>2022</v>
      </c>
      <c r="D179" s="21" t="s">
        <v>430</v>
      </c>
      <c r="E179" s="21" t="s">
        <v>707</v>
      </c>
      <c r="F179" s="21" t="s">
        <v>45</v>
      </c>
      <c r="G179" s="21" t="s">
        <v>1110</v>
      </c>
      <c r="H179" s="21" t="s">
        <v>425</v>
      </c>
      <c r="I179" s="33" t="s">
        <v>708</v>
      </c>
      <c r="J179" s="21"/>
      <c r="K179" s="21"/>
      <c r="L179" s="21">
        <v>1</v>
      </c>
      <c r="M179" s="21"/>
      <c r="N179" s="21"/>
      <c r="O179" s="21"/>
      <c r="P179" s="21"/>
      <c r="Q179" s="21"/>
      <c r="R179" s="22">
        <v>1348</v>
      </c>
      <c r="S179" s="21" t="s">
        <v>200</v>
      </c>
      <c r="T179" s="21" t="s">
        <v>201</v>
      </c>
      <c r="U179" s="44">
        <v>750</v>
      </c>
      <c r="V179" s="44">
        <v>0</v>
      </c>
      <c r="W179" s="44">
        <v>0</v>
      </c>
      <c r="X179" s="44">
        <v>750</v>
      </c>
      <c r="Y179" s="44">
        <v>0</v>
      </c>
      <c r="Z179" s="44">
        <v>0</v>
      </c>
      <c r="AA179" s="44">
        <v>0</v>
      </c>
      <c r="AB179" s="44"/>
      <c r="AC179" s="172">
        <v>385</v>
      </c>
      <c r="AD179" s="172">
        <v>134</v>
      </c>
      <c r="AE179" s="33" t="s">
        <v>709</v>
      </c>
      <c r="AF179" s="33" t="s">
        <v>710</v>
      </c>
      <c r="AG179" s="21" t="s">
        <v>200</v>
      </c>
      <c r="AH179" s="21" t="s">
        <v>201</v>
      </c>
      <c r="AI179" s="58" t="s">
        <v>1663</v>
      </c>
      <c r="AJ179" s="21" t="s">
        <v>201</v>
      </c>
      <c r="AK179" s="21" t="s">
        <v>82</v>
      </c>
      <c r="AL179" s="21" t="s">
        <v>543</v>
      </c>
      <c r="AM179" s="66" t="s">
        <v>438</v>
      </c>
      <c r="AN179" s="66" t="s">
        <v>203</v>
      </c>
      <c r="AO179" s="70" t="s">
        <v>1112</v>
      </c>
      <c r="AP179" s="73"/>
      <c r="AQ179" s="70" t="str">
        <f t="shared" si="31"/>
        <v>水利局、</v>
      </c>
    </row>
    <row r="180" s="1" customFormat="1" ht="45" spans="1:43">
      <c r="A180" s="20">
        <v>119</v>
      </c>
      <c r="B180" s="20" t="s">
        <v>711</v>
      </c>
      <c r="C180" s="20">
        <v>2022</v>
      </c>
      <c r="D180" s="21" t="s">
        <v>430</v>
      </c>
      <c r="E180" s="21" t="s">
        <v>712</v>
      </c>
      <c r="F180" s="21" t="s">
        <v>45</v>
      </c>
      <c r="G180" s="21" t="s">
        <v>1110</v>
      </c>
      <c r="H180" s="21" t="s">
        <v>433</v>
      </c>
      <c r="I180" s="33" t="s">
        <v>713</v>
      </c>
      <c r="J180" s="21"/>
      <c r="K180" s="21"/>
      <c r="L180" s="21">
        <v>1</v>
      </c>
      <c r="M180" s="21"/>
      <c r="N180" s="21"/>
      <c r="O180" s="21"/>
      <c r="P180" s="21"/>
      <c r="Q180" s="21"/>
      <c r="R180" s="22">
        <v>630</v>
      </c>
      <c r="S180" s="21" t="s">
        <v>78</v>
      </c>
      <c r="T180" s="21" t="s">
        <v>1076</v>
      </c>
      <c r="U180" s="44">
        <v>3000</v>
      </c>
      <c r="V180" s="44">
        <v>0</v>
      </c>
      <c r="W180" s="44">
        <v>0</v>
      </c>
      <c r="X180" s="44">
        <v>3000</v>
      </c>
      <c r="Y180" s="44">
        <v>0</v>
      </c>
      <c r="Z180" s="44">
        <v>0</v>
      </c>
      <c r="AA180" s="44">
        <v>0</v>
      </c>
      <c r="AB180" s="44"/>
      <c r="AC180" s="50">
        <v>180</v>
      </c>
      <c r="AD180" s="50">
        <v>56</v>
      </c>
      <c r="AE180" s="33" t="s">
        <v>714</v>
      </c>
      <c r="AF180" s="33" t="s">
        <v>715</v>
      </c>
      <c r="AG180" s="21" t="s">
        <v>78</v>
      </c>
      <c r="AH180" s="21" t="s">
        <v>1076</v>
      </c>
      <c r="AI180" s="58" t="s">
        <v>438</v>
      </c>
      <c r="AJ180" s="21" t="s">
        <v>439</v>
      </c>
      <c r="AK180" s="21" t="s">
        <v>82</v>
      </c>
      <c r="AL180" s="21" t="s">
        <v>543</v>
      </c>
      <c r="AM180" s="21" t="s">
        <v>440</v>
      </c>
      <c r="AN180" s="21" t="s">
        <v>280</v>
      </c>
      <c r="AO180" s="70"/>
      <c r="AP180" s="69"/>
      <c r="AQ180" s="70" t="str">
        <f t="shared" si="31"/>
        <v>水利局</v>
      </c>
    </row>
    <row r="181" s="3" customFormat="1" ht="18" customHeight="1" spans="1:43">
      <c r="A181" s="155"/>
      <c r="B181" s="190" t="s">
        <v>716</v>
      </c>
      <c r="C181" s="190"/>
      <c r="D181" s="191"/>
      <c r="E181" s="191"/>
      <c r="F181" s="190"/>
      <c r="G181" s="191"/>
      <c r="H181" s="191"/>
      <c r="I181" s="190"/>
      <c r="J181" s="166">
        <v>0</v>
      </c>
      <c r="K181" s="166">
        <v>0</v>
      </c>
      <c r="L181" s="166">
        <v>0</v>
      </c>
      <c r="M181" s="166">
        <v>0</v>
      </c>
      <c r="N181" s="166">
        <v>0</v>
      </c>
      <c r="O181" s="166">
        <v>0</v>
      </c>
      <c r="P181" s="166">
        <v>0</v>
      </c>
      <c r="Q181" s="166">
        <v>0</v>
      </c>
      <c r="R181" s="166">
        <v>0</v>
      </c>
      <c r="S181" s="166">
        <v>0</v>
      </c>
      <c r="T181" s="166">
        <v>0</v>
      </c>
      <c r="U181" s="166">
        <v>0</v>
      </c>
      <c r="V181" s="166">
        <v>0</v>
      </c>
      <c r="W181" s="166">
        <v>0</v>
      </c>
      <c r="X181" s="166">
        <v>0</v>
      </c>
      <c r="Y181" s="166">
        <v>0</v>
      </c>
      <c r="Z181" s="166">
        <v>0</v>
      </c>
      <c r="AA181" s="166">
        <v>0</v>
      </c>
      <c r="AB181" s="166"/>
      <c r="AC181" s="166">
        <v>0</v>
      </c>
      <c r="AD181" s="166">
        <v>0</v>
      </c>
      <c r="AE181" s="205"/>
      <c r="AF181" s="205"/>
      <c r="AG181" s="201"/>
      <c r="AH181" s="201"/>
      <c r="AI181" s="206"/>
      <c r="AJ181" s="201"/>
      <c r="AK181" s="201"/>
      <c r="AL181" s="201"/>
      <c r="AM181" s="175"/>
      <c r="AN181" s="163"/>
      <c r="AO181" s="178"/>
      <c r="AP181" s="186"/>
      <c r="AQ181" s="133"/>
    </row>
    <row r="182" s="3" customFormat="1" ht="18" customHeight="1" spans="1:43">
      <c r="A182" s="155"/>
      <c r="B182" s="190" t="s">
        <v>717</v>
      </c>
      <c r="C182" s="190"/>
      <c r="D182" s="191"/>
      <c r="E182" s="191"/>
      <c r="F182" s="190"/>
      <c r="G182" s="191"/>
      <c r="H182" s="191"/>
      <c r="I182" s="190"/>
      <c r="J182" s="166">
        <f t="shared" ref="J182:AA182" si="35">J183+J185+J188+J192</f>
        <v>0</v>
      </c>
      <c r="K182" s="166">
        <f t="shared" si="35"/>
        <v>0</v>
      </c>
      <c r="L182" s="166">
        <f t="shared" si="35"/>
        <v>20</v>
      </c>
      <c r="M182" s="166">
        <f t="shared" si="35"/>
        <v>0</v>
      </c>
      <c r="N182" s="166">
        <f t="shared" si="35"/>
        <v>0</v>
      </c>
      <c r="O182" s="166">
        <f t="shared" si="35"/>
        <v>0</v>
      </c>
      <c r="P182" s="166">
        <f t="shared" si="35"/>
        <v>0</v>
      </c>
      <c r="Q182" s="166">
        <f t="shared" si="35"/>
        <v>0</v>
      </c>
      <c r="R182" s="166">
        <f t="shared" si="35"/>
        <v>55166</v>
      </c>
      <c r="S182" s="166">
        <f t="shared" si="35"/>
        <v>0</v>
      </c>
      <c r="T182" s="166">
        <f t="shared" si="35"/>
        <v>0</v>
      </c>
      <c r="U182" s="166">
        <f t="shared" si="35"/>
        <v>6999.5</v>
      </c>
      <c r="V182" s="166">
        <f t="shared" si="35"/>
        <v>0</v>
      </c>
      <c r="W182" s="166">
        <f t="shared" si="35"/>
        <v>1120</v>
      </c>
      <c r="X182" s="166">
        <f t="shared" si="35"/>
        <v>5879.5</v>
      </c>
      <c r="Y182" s="166">
        <f t="shared" si="35"/>
        <v>0</v>
      </c>
      <c r="Z182" s="166">
        <f t="shared" si="35"/>
        <v>0</v>
      </c>
      <c r="AA182" s="166">
        <f t="shared" si="35"/>
        <v>0</v>
      </c>
      <c r="AB182" s="166"/>
      <c r="AC182" s="166">
        <f>AC183+AC185+AC188+AC192</f>
        <v>15760</v>
      </c>
      <c r="AD182" s="166">
        <f>AD183+AD185+AD188+AD192</f>
        <v>7235</v>
      </c>
      <c r="AE182" s="205"/>
      <c r="AF182" s="205"/>
      <c r="AG182" s="201"/>
      <c r="AH182" s="201"/>
      <c r="AI182" s="206"/>
      <c r="AJ182" s="201"/>
      <c r="AK182" s="201"/>
      <c r="AL182" s="201"/>
      <c r="AM182" s="175"/>
      <c r="AN182" s="163"/>
      <c r="AO182" s="178"/>
      <c r="AP182" s="186"/>
      <c r="AQ182" s="133"/>
    </row>
    <row r="183" s="3" customFormat="1" ht="18" customHeight="1" spans="1:43">
      <c r="A183" s="155"/>
      <c r="B183" s="190" t="s">
        <v>718</v>
      </c>
      <c r="C183" s="190"/>
      <c r="D183" s="191"/>
      <c r="E183" s="191"/>
      <c r="F183" s="190"/>
      <c r="G183" s="191"/>
      <c r="H183" s="191"/>
      <c r="I183" s="190"/>
      <c r="J183" s="166">
        <f t="shared" ref="J183:AA183" si="36">SUM(J184:J184)</f>
        <v>0</v>
      </c>
      <c r="K183" s="166">
        <f t="shared" si="36"/>
        <v>0</v>
      </c>
      <c r="L183" s="166">
        <f t="shared" si="36"/>
        <v>1</v>
      </c>
      <c r="M183" s="166">
        <f t="shared" si="36"/>
        <v>0</v>
      </c>
      <c r="N183" s="166">
        <f t="shared" si="36"/>
        <v>0</v>
      </c>
      <c r="O183" s="166">
        <f t="shared" si="36"/>
        <v>0</v>
      </c>
      <c r="P183" s="166">
        <f t="shared" si="36"/>
        <v>0</v>
      </c>
      <c r="Q183" s="166">
        <f t="shared" si="36"/>
        <v>0</v>
      </c>
      <c r="R183" s="166">
        <f t="shared" si="36"/>
        <v>3693</v>
      </c>
      <c r="S183" s="166">
        <f t="shared" si="36"/>
        <v>0</v>
      </c>
      <c r="T183" s="166">
        <f t="shared" si="36"/>
        <v>0</v>
      </c>
      <c r="U183" s="166">
        <f t="shared" si="36"/>
        <v>50</v>
      </c>
      <c r="V183" s="166">
        <f t="shared" si="36"/>
        <v>0</v>
      </c>
      <c r="W183" s="166">
        <f t="shared" si="36"/>
        <v>50</v>
      </c>
      <c r="X183" s="166">
        <f t="shared" si="36"/>
        <v>0</v>
      </c>
      <c r="Y183" s="166">
        <f t="shared" si="36"/>
        <v>0</v>
      </c>
      <c r="Z183" s="166">
        <f t="shared" si="36"/>
        <v>0</v>
      </c>
      <c r="AA183" s="166">
        <f t="shared" si="36"/>
        <v>0</v>
      </c>
      <c r="AB183" s="166"/>
      <c r="AC183" s="166">
        <f>SUM(AC184:AC184)</f>
        <v>1055</v>
      </c>
      <c r="AD183" s="166">
        <f>SUM(AD184:AD184)</f>
        <v>743</v>
      </c>
      <c r="AE183" s="205"/>
      <c r="AF183" s="205"/>
      <c r="AG183" s="201"/>
      <c r="AH183" s="201"/>
      <c r="AI183" s="206"/>
      <c r="AJ183" s="201"/>
      <c r="AK183" s="201"/>
      <c r="AL183" s="201"/>
      <c r="AM183" s="175"/>
      <c r="AN183" s="163"/>
      <c r="AO183" s="178"/>
      <c r="AP183" s="186"/>
      <c r="AQ183" s="133"/>
    </row>
    <row r="184" s="74" customFormat="1" ht="56.25" spans="1:43">
      <c r="A184" s="20">
        <v>120</v>
      </c>
      <c r="B184" s="20" t="s">
        <v>719</v>
      </c>
      <c r="C184" s="20">
        <v>2022</v>
      </c>
      <c r="D184" s="23" t="s">
        <v>720</v>
      </c>
      <c r="E184" s="23" t="s">
        <v>721</v>
      </c>
      <c r="F184" s="23" t="s">
        <v>45</v>
      </c>
      <c r="G184" s="21" t="s">
        <v>1110</v>
      </c>
      <c r="H184" s="23" t="s">
        <v>285</v>
      </c>
      <c r="I184" s="35" t="s">
        <v>722</v>
      </c>
      <c r="J184" s="23"/>
      <c r="K184" s="23"/>
      <c r="L184" s="23">
        <v>1</v>
      </c>
      <c r="M184" s="23"/>
      <c r="N184" s="23"/>
      <c r="O184" s="23"/>
      <c r="P184" s="23"/>
      <c r="Q184" s="23"/>
      <c r="R184" s="22">
        <v>3693</v>
      </c>
      <c r="S184" s="22" t="s">
        <v>50</v>
      </c>
      <c r="T184" s="21" t="s">
        <v>51</v>
      </c>
      <c r="U184" s="44">
        <v>50</v>
      </c>
      <c r="V184" s="44">
        <v>0</v>
      </c>
      <c r="W184" s="44">
        <v>50</v>
      </c>
      <c r="X184" s="44">
        <v>0</v>
      </c>
      <c r="Y184" s="44">
        <v>0</v>
      </c>
      <c r="Z184" s="44">
        <v>0</v>
      </c>
      <c r="AA184" s="44">
        <v>0</v>
      </c>
      <c r="AB184" s="44"/>
      <c r="AC184" s="50">
        <v>1055</v>
      </c>
      <c r="AD184" s="50">
        <v>743</v>
      </c>
      <c r="AE184" s="35" t="s">
        <v>723</v>
      </c>
      <c r="AF184" s="35" t="s">
        <v>724</v>
      </c>
      <c r="AG184" s="22" t="s">
        <v>50</v>
      </c>
      <c r="AH184" s="21" t="s">
        <v>51</v>
      </c>
      <c r="AI184" s="58" t="s">
        <v>80</v>
      </c>
      <c r="AJ184" s="21" t="s">
        <v>81</v>
      </c>
      <c r="AK184" s="21" t="s">
        <v>82</v>
      </c>
      <c r="AL184" s="21" t="s">
        <v>725</v>
      </c>
      <c r="AM184" s="21" t="s">
        <v>131</v>
      </c>
      <c r="AN184" s="21" t="s">
        <v>280</v>
      </c>
      <c r="AO184" s="153"/>
      <c r="AP184" s="69"/>
      <c r="AQ184" s="70" t="str">
        <f t="shared" si="31"/>
        <v>农业农村局</v>
      </c>
    </row>
    <row r="185" s="3" customFormat="1" ht="18" customHeight="1" spans="1:43">
      <c r="A185" s="155"/>
      <c r="B185" s="190" t="s">
        <v>726</v>
      </c>
      <c r="C185" s="190"/>
      <c r="D185" s="191"/>
      <c r="E185" s="191"/>
      <c r="F185" s="190"/>
      <c r="G185" s="191"/>
      <c r="H185" s="191"/>
      <c r="I185" s="190"/>
      <c r="J185" s="166">
        <f t="shared" ref="J185:AA185" si="37">SUM(J186:J187)</f>
        <v>0</v>
      </c>
      <c r="K185" s="166">
        <f t="shared" si="37"/>
        <v>0</v>
      </c>
      <c r="L185" s="166">
        <f t="shared" si="37"/>
        <v>2</v>
      </c>
      <c r="M185" s="166">
        <f t="shared" si="37"/>
        <v>0</v>
      </c>
      <c r="N185" s="166">
        <f t="shared" si="37"/>
        <v>0</v>
      </c>
      <c r="O185" s="166">
        <f t="shared" si="37"/>
        <v>0</v>
      </c>
      <c r="P185" s="166">
        <f t="shared" si="37"/>
        <v>0</v>
      </c>
      <c r="Q185" s="166">
        <f t="shared" si="37"/>
        <v>0</v>
      </c>
      <c r="R185" s="166">
        <f t="shared" si="37"/>
        <v>1968</v>
      </c>
      <c r="S185" s="166">
        <f t="shared" si="37"/>
        <v>0</v>
      </c>
      <c r="T185" s="166">
        <f t="shared" si="37"/>
        <v>0</v>
      </c>
      <c r="U185" s="166">
        <f t="shared" si="37"/>
        <v>530</v>
      </c>
      <c r="V185" s="166">
        <f t="shared" si="37"/>
        <v>0</v>
      </c>
      <c r="W185" s="166">
        <f t="shared" si="37"/>
        <v>530</v>
      </c>
      <c r="X185" s="166">
        <f t="shared" si="37"/>
        <v>0</v>
      </c>
      <c r="Y185" s="166">
        <f t="shared" si="37"/>
        <v>0</v>
      </c>
      <c r="Z185" s="166">
        <f t="shared" si="37"/>
        <v>0</v>
      </c>
      <c r="AA185" s="166">
        <f t="shared" si="37"/>
        <v>0</v>
      </c>
      <c r="AB185" s="166"/>
      <c r="AC185" s="166">
        <f>SUM(AC186:AC187)</f>
        <v>562</v>
      </c>
      <c r="AD185" s="166">
        <f>SUM(AD186:AD187)</f>
        <v>172</v>
      </c>
      <c r="AE185" s="205"/>
      <c r="AF185" s="205"/>
      <c r="AG185" s="201"/>
      <c r="AH185" s="201"/>
      <c r="AI185" s="206"/>
      <c r="AJ185" s="201"/>
      <c r="AK185" s="201"/>
      <c r="AL185" s="201"/>
      <c r="AM185" s="175"/>
      <c r="AN185" s="163"/>
      <c r="AO185" s="178"/>
      <c r="AP185" s="186"/>
      <c r="AQ185" s="133"/>
    </row>
    <row r="186" s="1" customFormat="1" ht="101.25" spans="1:43">
      <c r="A186" s="20">
        <v>121</v>
      </c>
      <c r="B186" s="20" t="s">
        <v>727</v>
      </c>
      <c r="C186" s="20">
        <v>2022</v>
      </c>
      <c r="D186" s="21" t="s">
        <v>664</v>
      </c>
      <c r="E186" s="21" t="s">
        <v>728</v>
      </c>
      <c r="F186" s="21" t="s">
        <v>45</v>
      </c>
      <c r="G186" s="21" t="s">
        <v>1692</v>
      </c>
      <c r="H186" s="21" t="s">
        <v>455</v>
      </c>
      <c r="I186" s="33" t="s">
        <v>1041</v>
      </c>
      <c r="J186" s="21"/>
      <c r="K186" s="21"/>
      <c r="L186" s="21">
        <v>1</v>
      </c>
      <c r="M186" s="21"/>
      <c r="N186" s="21"/>
      <c r="O186" s="21"/>
      <c r="P186" s="21"/>
      <c r="Q186" s="21"/>
      <c r="R186" s="22">
        <v>445</v>
      </c>
      <c r="S186" s="21" t="s">
        <v>168</v>
      </c>
      <c r="T186" s="21" t="s">
        <v>1672</v>
      </c>
      <c r="U186" s="44">
        <v>150</v>
      </c>
      <c r="V186" s="44">
        <v>0</v>
      </c>
      <c r="W186" s="44">
        <v>150</v>
      </c>
      <c r="X186" s="44">
        <v>0</v>
      </c>
      <c r="Y186" s="44">
        <v>0</v>
      </c>
      <c r="Z186" s="44">
        <v>0</v>
      </c>
      <c r="AA186" s="44">
        <v>0</v>
      </c>
      <c r="AB186" s="44"/>
      <c r="AC186" s="50">
        <v>127</v>
      </c>
      <c r="AD186" s="50">
        <v>40</v>
      </c>
      <c r="AE186" s="33" t="s">
        <v>730</v>
      </c>
      <c r="AF186" s="33" t="s">
        <v>731</v>
      </c>
      <c r="AG186" s="21" t="s">
        <v>168</v>
      </c>
      <c r="AH186" s="21" t="s">
        <v>1269</v>
      </c>
      <c r="AI186" s="58" t="s">
        <v>732</v>
      </c>
      <c r="AJ186" s="21" t="s">
        <v>733</v>
      </c>
      <c r="AK186" s="21" t="s">
        <v>389</v>
      </c>
      <c r="AL186" s="21" t="s">
        <v>725</v>
      </c>
      <c r="AM186" s="21" t="s">
        <v>734</v>
      </c>
      <c r="AN186" s="21" t="s">
        <v>56</v>
      </c>
      <c r="AO186" s="70"/>
      <c r="AP186" s="69"/>
      <c r="AQ186" s="70" t="str">
        <f t="shared" si="31"/>
        <v>住建局</v>
      </c>
    </row>
    <row r="187" s="1" customFormat="1" ht="78.75" spans="1:43">
      <c r="A187" s="20">
        <v>122</v>
      </c>
      <c r="B187" s="20" t="s">
        <v>735</v>
      </c>
      <c r="C187" s="20">
        <v>2022</v>
      </c>
      <c r="D187" s="21" t="s">
        <v>664</v>
      </c>
      <c r="E187" s="21" t="s">
        <v>736</v>
      </c>
      <c r="F187" s="21" t="s">
        <v>45</v>
      </c>
      <c r="G187" s="21" t="s">
        <v>1692</v>
      </c>
      <c r="H187" s="21" t="s">
        <v>737</v>
      </c>
      <c r="I187" s="33" t="s">
        <v>738</v>
      </c>
      <c r="J187" s="21"/>
      <c r="K187" s="21"/>
      <c r="L187" s="21">
        <v>1</v>
      </c>
      <c r="M187" s="21"/>
      <c r="N187" s="21"/>
      <c r="O187" s="21"/>
      <c r="P187" s="21"/>
      <c r="Q187" s="21"/>
      <c r="R187" s="22">
        <v>1523</v>
      </c>
      <c r="S187" s="21" t="s">
        <v>78</v>
      </c>
      <c r="T187" s="21" t="s">
        <v>1076</v>
      </c>
      <c r="U187" s="44">
        <v>380</v>
      </c>
      <c r="V187" s="44">
        <v>0</v>
      </c>
      <c r="W187" s="44">
        <v>380</v>
      </c>
      <c r="X187" s="44">
        <v>0</v>
      </c>
      <c r="Y187" s="44">
        <v>0</v>
      </c>
      <c r="Z187" s="44">
        <v>0</v>
      </c>
      <c r="AA187" s="44">
        <v>0</v>
      </c>
      <c r="AB187" s="44"/>
      <c r="AC187" s="50">
        <v>435</v>
      </c>
      <c r="AD187" s="50">
        <v>132</v>
      </c>
      <c r="AE187" s="33" t="s">
        <v>739</v>
      </c>
      <c r="AF187" s="33" t="s">
        <v>740</v>
      </c>
      <c r="AG187" s="21" t="s">
        <v>78</v>
      </c>
      <c r="AH187" s="21" t="s">
        <v>1076</v>
      </c>
      <c r="AI187" s="58" t="s">
        <v>732</v>
      </c>
      <c r="AJ187" s="21" t="s">
        <v>733</v>
      </c>
      <c r="AK187" s="21" t="s">
        <v>389</v>
      </c>
      <c r="AL187" s="21" t="s">
        <v>725</v>
      </c>
      <c r="AM187" s="21" t="s">
        <v>741</v>
      </c>
      <c r="AN187" s="21" t="s">
        <v>203</v>
      </c>
      <c r="AO187" s="70"/>
      <c r="AP187" s="69"/>
      <c r="AQ187" s="70" t="str">
        <f t="shared" si="31"/>
        <v>住建局</v>
      </c>
    </row>
    <row r="188" s="3" customFormat="1" ht="18" customHeight="1" spans="1:43">
      <c r="A188" s="155"/>
      <c r="B188" s="190" t="s">
        <v>742</v>
      </c>
      <c r="C188" s="190"/>
      <c r="D188" s="191"/>
      <c r="E188" s="191"/>
      <c r="F188" s="190"/>
      <c r="G188" s="191"/>
      <c r="H188" s="191"/>
      <c r="I188" s="190"/>
      <c r="J188" s="166">
        <f t="shared" ref="J188:AA188" si="38">SUM(J189:J191)</f>
        <v>0</v>
      </c>
      <c r="K188" s="166">
        <f t="shared" si="38"/>
        <v>0</v>
      </c>
      <c r="L188" s="166">
        <f t="shared" si="38"/>
        <v>3</v>
      </c>
      <c r="M188" s="166">
        <f t="shared" si="38"/>
        <v>0</v>
      </c>
      <c r="N188" s="166">
        <f t="shared" si="38"/>
        <v>0</v>
      </c>
      <c r="O188" s="166">
        <f t="shared" si="38"/>
        <v>0</v>
      </c>
      <c r="P188" s="166">
        <f t="shared" si="38"/>
        <v>0</v>
      </c>
      <c r="Q188" s="166">
        <f t="shared" si="38"/>
        <v>0</v>
      </c>
      <c r="R188" s="166">
        <f t="shared" si="38"/>
        <v>16965</v>
      </c>
      <c r="S188" s="166">
        <f t="shared" si="38"/>
        <v>0</v>
      </c>
      <c r="T188" s="166">
        <f t="shared" si="38"/>
        <v>0</v>
      </c>
      <c r="U188" s="166">
        <f t="shared" si="38"/>
        <v>540</v>
      </c>
      <c r="V188" s="166">
        <f t="shared" si="38"/>
        <v>0</v>
      </c>
      <c r="W188" s="166">
        <f t="shared" si="38"/>
        <v>540</v>
      </c>
      <c r="X188" s="166">
        <f t="shared" si="38"/>
        <v>0</v>
      </c>
      <c r="Y188" s="166">
        <f t="shared" si="38"/>
        <v>0</v>
      </c>
      <c r="Z188" s="166">
        <f t="shared" si="38"/>
        <v>0</v>
      </c>
      <c r="AA188" s="166">
        <f t="shared" si="38"/>
        <v>0</v>
      </c>
      <c r="AB188" s="166"/>
      <c r="AC188" s="166">
        <f>SUM(AC189:AC191)</f>
        <v>4847</v>
      </c>
      <c r="AD188" s="166">
        <f>SUM(AD189:AD191)</f>
        <v>2298</v>
      </c>
      <c r="AE188" s="205"/>
      <c r="AF188" s="205"/>
      <c r="AG188" s="201"/>
      <c r="AH188" s="201"/>
      <c r="AI188" s="206"/>
      <c r="AJ188" s="201"/>
      <c r="AK188" s="201"/>
      <c r="AL188" s="201"/>
      <c r="AM188" s="175"/>
      <c r="AN188" s="163"/>
      <c r="AO188" s="178"/>
      <c r="AP188" s="186"/>
      <c r="AQ188" s="133"/>
    </row>
    <row r="189" s="1" customFormat="1" ht="78.75" spans="1:43">
      <c r="A189" s="20">
        <v>123</v>
      </c>
      <c r="B189" s="20" t="s">
        <v>743</v>
      </c>
      <c r="C189" s="20">
        <v>2022</v>
      </c>
      <c r="D189" s="22" t="s">
        <v>664</v>
      </c>
      <c r="E189" s="22" t="s">
        <v>744</v>
      </c>
      <c r="F189" s="22" t="s">
        <v>45</v>
      </c>
      <c r="G189" s="21" t="s">
        <v>1669</v>
      </c>
      <c r="H189" s="22" t="s">
        <v>285</v>
      </c>
      <c r="I189" s="34" t="s">
        <v>745</v>
      </c>
      <c r="J189" s="22"/>
      <c r="K189" s="22"/>
      <c r="L189" s="22">
        <v>1</v>
      </c>
      <c r="M189" s="22"/>
      <c r="N189" s="22"/>
      <c r="O189" s="22"/>
      <c r="P189" s="22"/>
      <c r="Q189" s="22"/>
      <c r="R189" s="22">
        <v>7623</v>
      </c>
      <c r="S189" s="22" t="s">
        <v>50</v>
      </c>
      <c r="T189" s="21" t="s">
        <v>51</v>
      </c>
      <c r="U189" s="44">
        <v>400</v>
      </c>
      <c r="V189" s="44">
        <v>0</v>
      </c>
      <c r="W189" s="44">
        <v>400</v>
      </c>
      <c r="X189" s="44">
        <v>0</v>
      </c>
      <c r="Y189" s="44">
        <v>0</v>
      </c>
      <c r="Z189" s="44">
        <v>0</v>
      </c>
      <c r="AA189" s="44">
        <v>0</v>
      </c>
      <c r="AB189" s="44"/>
      <c r="AC189" s="50">
        <v>2178</v>
      </c>
      <c r="AD189" s="50">
        <v>1175</v>
      </c>
      <c r="AE189" s="34" t="s">
        <v>746</v>
      </c>
      <c r="AF189" s="34" t="s">
        <v>747</v>
      </c>
      <c r="AG189" s="22" t="s">
        <v>50</v>
      </c>
      <c r="AH189" s="21" t="s">
        <v>51</v>
      </c>
      <c r="AI189" s="58" t="s">
        <v>732</v>
      </c>
      <c r="AJ189" s="21" t="s">
        <v>733</v>
      </c>
      <c r="AK189" s="21" t="s">
        <v>389</v>
      </c>
      <c r="AL189" s="21" t="s">
        <v>725</v>
      </c>
      <c r="AM189" s="21" t="s">
        <v>266</v>
      </c>
      <c r="AN189" s="21" t="s">
        <v>56</v>
      </c>
      <c r="AO189" s="70"/>
      <c r="AP189" s="69"/>
      <c r="AQ189" s="70" t="str">
        <f t="shared" si="31"/>
        <v>住建局</v>
      </c>
    </row>
    <row r="190" s="1" customFormat="1" ht="45" spans="1:43">
      <c r="A190" s="20">
        <v>124</v>
      </c>
      <c r="B190" s="20" t="s">
        <v>748</v>
      </c>
      <c r="C190" s="20">
        <v>2022</v>
      </c>
      <c r="D190" s="21" t="s">
        <v>664</v>
      </c>
      <c r="E190" s="21" t="s">
        <v>749</v>
      </c>
      <c r="F190" s="21" t="s">
        <v>45</v>
      </c>
      <c r="G190" s="21" t="s">
        <v>1669</v>
      </c>
      <c r="H190" s="21" t="s">
        <v>557</v>
      </c>
      <c r="I190" s="33" t="s">
        <v>750</v>
      </c>
      <c r="J190" s="21"/>
      <c r="K190" s="21"/>
      <c r="L190" s="21">
        <v>1</v>
      </c>
      <c r="M190" s="21"/>
      <c r="N190" s="21"/>
      <c r="O190" s="21"/>
      <c r="P190" s="21"/>
      <c r="Q190" s="21"/>
      <c r="R190" s="22">
        <v>5758</v>
      </c>
      <c r="S190" s="21" t="s">
        <v>177</v>
      </c>
      <c r="T190" s="21" t="s">
        <v>178</v>
      </c>
      <c r="U190" s="44">
        <v>75</v>
      </c>
      <c r="V190" s="44">
        <v>0</v>
      </c>
      <c r="W190" s="44">
        <v>75</v>
      </c>
      <c r="X190" s="44">
        <v>0</v>
      </c>
      <c r="Y190" s="44">
        <v>0</v>
      </c>
      <c r="Z190" s="44">
        <v>0</v>
      </c>
      <c r="AA190" s="44">
        <v>0</v>
      </c>
      <c r="AB190" s="44"/>
      <c r="AC190" s="50">
        <v>1645</v>
      </c>
      <c r="AD190" s="50">
        <v>754</v>
      </c>
      <c r="AE190" s="33" t="s">
        <v>751</v>
      </c>
      <c r="AF190" s="33" t="s">
        <v>752</v>
      </c>
      <c r="AG190" s="21" t="s">
        <v>177</v>
      </c>
      <c r="AH190" s="21" t="s">
        <v>178</v>
      </c>
      <c r="AI190" s="58" t="s">
        <v>732</v>
      </c>
      <c r="AJ190" s="21" t="s">
        <v>733</v>
      </c>
      <c r="AK190" s="21" t="s">
        <v>389</v>
      </c>
      <c r="AL190" s="21" t="s">
        <v>725</v>
      </c>
      <c r="AM190" s="21" t="s">
        <v>753</v>
      </c>
      <c r="AN190" s="21" t="s">
        <v>56</v>
      </c>
      <c r="AO190" s="70"/>
      <c r="AP190" s="69"/>
      <c r="AQ190" s="70" t="str">
        <f t="shared" si="31"/>
        <v>住建局</v>
      </c>
    </row>
    <row r="191" s="1" customFormat="1" ht="33.75" spans="1:43">
      <c r="A191" s="20">
        <v>125</v>
      </c>
      <c r="B191" s="20" t="s">
        <v>754</v>
      </c>
      <c r="C191" s="20">
        <v>2022</v>
      </c>
      <c r="D191" s="21" t="s">
        <v>664</v>
      </c>
      <c r="E191" s="21" t="s">
        <v>755</v>
      </c>
      <c r="F191" s="21" t="s">
        <v>45</v>
      </c>
      <c r="G191" s="21" t="s">
        <v>1417</v>
      </c>
      <c r="H191" s="21" t="s">
        <v>433</v>
      </c>
      <c r="I191" s="33" t="s">
        <v>756</v>
      </c>
      <c r="J191" s="21"/>
      <c r="K191" s="21"/>
      <c r="L191" s="21">
        <v>1</v>
      </c>
      <c r="M191" s="21"/>
      <c r="N191" s="21"/>
      <c r="O191" s="21"/>
      <c r="P191" s="21"/>
      <c r="Q191" s="21"/>
      <c r="R191" s="22">
        <v>3584</v>
      </c>
      <c r="S191" s="21" t="s">
        <v>78</v>
      </c>
      <c r="T191" s="21" t="s">
        <v>1076</v>
      </c>
      <c r="U191" s="44">
        <v>65</v>
      </c>
      <c r="V191" s="44">
        <v>0</v>
      </c>
      <c r="W191" s="44">
        <v>65</v>
      </c>
      <c r="X191" s="44">
        <v>0</v>
      </c>
      <c r="Y191" s="44">
        <v>0</v>
      </c>
      <c r="Z191" s="44">
        <v>0</v>
      </c>
      <c r="AA191" s="44">
        <v>0</v>
      </c>
      <c r="AB191" s="44"/>
      <c r="AC191" s="50">
        <v>1024</v>
      </c>
      <c r="AD191" s="50">
        <v>369</v>
      </c>
      <c r="AE191" s="33" t="s">
        <v>757</v>
      </c>
      <c r="AF191" s="33" t="s">
        <v>758</v>
      </c>
      <c r="AG191" s="21" t="s">
        <v>78</v>
      </c>
      <c r="AH191" s="21" t="s">
        <v>1076</v>
      </c>
      <c r="AI191" s="58" t="s">
        <v>732</v>
      </c>
      <c r="AJ191" s="21" t="s">
        <v>733</v>
      </c>
      <c r="AK191" s="21" t="s">
        <v>389</v>
      </c>
      <c r="AL191" s="21" t="s">
        <v>725</v>
      </c>
      <c r="AM191" s="21" t="s">
        <v>759</v>
      </c>
      <c r="AN191" s="21" t="s">
        <v>280</v>
      </c>
      <c r="AO191" s="70"/>
      <c r="AP191" s="69"/>
      <c r="AQ191" s="70" t="str">
        <f t="shared" si="31"/>
        <v>住建局</v>
      </c>
    </row>
    <row r="192" s="3" customFormat="1" ht="18" customHeight="1" spans="1:43">
      <c r="A192" s="155"/>
      <c r="B192" s="190" t="s">
        <v>760</v>
      </c>
      <c r="C192" s="190"/>
      <c r="D192" s="191"/>
      <c r="E192" s="191"/>
      <c r="F192" s="190"/>
      <c r="G192" s="191"/>
      <c r="H192" s="191"/>
      <c r="I192" s="190"/>
      <c r="J192" s="166">
        <f t="shared" ref="J192:AA192" si="39">SUM(J193:J206)</f>
        <v>0</v>
      </c>
      <c r="K192" s="166">
        <f t="shared" si="39"/>
        <v>0</v>
      </c>
      <c r="L192" s="166">
        <f t="shared" si="39"/>
        <v>14</v>
      </c>
      <c r="M192" s="166">
        <f t="shared" si="39"/>
        <v>0</v>
      </c>
      <c r="N192" s="166">
        <f t="shared" si="39"/>
        <v>0</v>
      </c>
      <c r="O192" s="166">
        <f t="shared" si="39"/>
        <v>0</v>
      </c>
      <c r="P192" s="166">
        <f t="shared" si="39"/>
        <v>0</v>
      </c>
      <c r="Q192" s="166">
        <f t="shared" si="39"/>
        <v>0</v>
      </c>
      <c r="R192" s="166">
        <f t="shared" si="39"/>
        <v>32540</v>
      </c>
      <c r="S192" s="166">
        <f t="shared" si="39"/>
        <v>0</v>
      </c>
      <c r="T192" s="166">
        <f t="shared" si="39"/>
        <v>0</v>
      </c>
      <c r="U192" s="166">
        <f t="shared" si="39"/>
        <v>5879.5</v>
      </c>
      <c r="V192" s="166">
        <f t="shared" si="39"/>
        <v>0</v>
      </c>
      <c r="W192" s="166">
        <f t="shared" si="39"/>
        <v>0</v>
      </c>
      <c r="X192" s="166">
        <f t="shared" si="39"/>
        <v>5879.5</v>
      </c>
      <c r="Y192" s="166">
        <f t="shared" si="39"/>
        <v>0</v>
      </c>
      <c r="Z192" s="166">
        <f t="shared" si="39"/>
        <v>0</v>
      </c>
      <c r="AA192" s="166">
        <f t="shared" si="39"/>
        <v>0</v>
      </c>
      <c r="AB192" s="166"/>
      <c r="AC192" s="166">
        <f>SUM(AC193:AC206)</f>
        <v>9296</v>
      </c>
      <c r="AD192" s="166">
        <f>SUM(AD193:AD206)</f>
        <v>4022</v>
      </c>
      <c r="AE192" s="205"/>
      <c r="AF192" s="205"/>
      <c r="AG192" s="201"/>
      <c r="AH192" s="201"/>
      <c r="AI192" s="206"/>
      <c r="AJ192" s="201"/>
      <c r="AK192" s="201"/>
      <c r="AL192" s="201"/>
      <c r="AM192" s="175"/>
      <c r="AN192" s="163"/>
      <c r="AO192" s="178"/>
      <c r="AP192" s="186"/>
      <c r="AQ192" s="133"/>
    </row>
    <row r="193" s="1" customFormat="1" ht="202.5" spans="1:43">
      <c r="A193" s="20">
        <v>126</v>
      </c>
      <c r="B193" s="20" t="s">
        <v>761</v>
      </c>
      <c r="C193" s="20">
        <v>2022</v>
      </c>
      <c r="D193" s="27" t="s">
        <v>720</v>
      </c>
      <c r="E193" s="23" t="s">
        <v>762</v>
      </c>
      <c r="F193" s="22" t="s">
        <v>45</v>
      </c>
      <c r="G193" s="21" t="s">
        <v>1110</v>
      </c>
      <c r="H193" s="22" t="s">
        <v>763</v>
      </c>
      <c r="I193" s="34" t="s">
        <v>764</v>
      </c>
      <c r="J193" s="22"/>
      <c r="K193" s="22"/>
      <c r="L193" s="22">
        <v>1</v>
      </c>
      <c r="M193" s="22"/>
      <c r="N193" s="22"/>
      <c r="O193" s="22"/>
      <c r="P193" s="22"/>
      <c r="Q193" s="22"/>
      <c r="R193" s="22">
        <v>7623</v>
      </c>
      <c r="S193" s="23" t="s">
        <v>50</v>
      </c>
      <c r="T193" s="21" t="s">
        <v>51</v>
      </c>
      <c r="U193" s="44">
        <v>400</v>
      </c>
      <c r="V193" s="44">
        <v>0</v>
      </c>
      <c r="W193" s="44">
        <v>0</v>
      </c>
      <c r="X193" s="44">
        <v>400</v>
      </c>
      <c r="Y193" s="44">
        <v>0</v>
      </c>
      <c r="Z193" s="44">
        <v>0</v>
      </c>
      <c r="AA193" s="44">
        <v>0</v>
      </c>
      <c r="AB193" s="44"/>
      <c r="AC193" s="50">
        <v>2178</v>
      </c>
      <c r="AD193" s="50">
        <v>1175</v>
      </c>
      <c r="AE193" s="34" t="s">
        <v>765</v>
      </c>
      <c r="AF193" s="34" t="s">
        <v>766</v>
      </c>
      <c r="AG193" s="23" t="s">
        <v>50</v>
      </c>
      <c r="AH193" s="21" t="s">
        <v>51</v>
      </c>
      <c r="AI193" s="58" t="s">
        <v>80</v>
      </c>
      <c r="AJ193" s="21" t="s">
        <v>81</v>
      </c>
      <c r="AK193" s="21" t="s">
        <v>82</v>
      </c>
      <c r="AL193" s="21" t="s">
        <v>725</v>
      </c>
      <c r="AM193" s="21" t="s">
        <v>131</v>
      </c>
      <c r="AN193" s="21" t="s">
        <v>56</v>
      </c>
      <c r="AO193" s="71" t="s">
        <v>1078</v>
      </c>
      <c r="AP193" s="69"/>
      <c r="AQ193" s="70" t="str">
        <f t="shared" si="31"/>
        <v>农业农村局</v>
      </c>
    </row>
    <row r="194" s="1" customFormat="1" ht="67.5" spans="1:43">
      <c r="A194" s="20">
        <v>127</v>
      </c>
      <c r="B194" s="20" t="s">
        <v>767</v>
      </c>
      <c r="C194" s="20">
        <v>2022</v>
      </c>
      <c r="D194" s="27" t="s">
        <v>720</v>
      </c>
      <c r="E194" s="23" t="s">
        <v>768</v>
      </c>
      <c r="F194" s="22" t="s">
        <v>45</v>
      </c>
      <c r="G194" s="21" t="s">
        <v>1110</v>
      </c>
      <c r="H194" s="22" t="s">
        <v>769</v>
      </c>
      <c r="I194" s="34" t="s">
        <v>770</v>
      </c>
      <c r="J194" s="22"/>
      <c r="K194" s="22"/>
      <c r="L194" s="22">
        <v>1</v>
      </c>
      <c r="M194" s="22"/>
      <c r="N194" s="22"/>
      <c r="O194" s="22"/>
      <c r="P194" s="22"/>
      <c r="Q194" s="22"/>
      <c r="R194" s="22">
        <v>2321</v>
      </c>
      <c r="S194" s="23" t="s">
        <v>50</v>
      </c>
      <c r="T194" s="21" t="s">
        <v>51</v>
      </c>
      <c r="U194" s="44">
        <v>500</v>
      </c>
      <c r="V194" s="44">
        <v>0</v>
      </c>
      <c r="W194" s="44">
        <v>0</v>
      </c>
      <c r="X194" s="44">
        <v>500</v>
      </c>
      <c r="Y194" s="44">
        <v>0</v>
      </c>
      <c r="Z194" s="44">
        <v>0</v>
      </c>
      <c r="AA194" s="44">
        <v>0</v>
      </c>
      <c r="AB194" s="44"/>
      <c r="AC194" s="50">
        <v>663</v>
      </c>
      <c r="AD194" s="50">
        <v>401</v>
      </c>
      <c r="AE194" s="34" t="s">
        <v>771</v>
      </c>
      <c r="AF194" s="34" t="s">
        <v>772</v>
      </c>
      <c r="AG194" s="23" t="s">
        <v>50</v>
      </c>
      <c r="AH194" s="21" t="s">
        <v>51</v>
      </c>
      <c r="AI194" s="58" t="s">
        <v>80</v>
      </c>
      <c r="AJ194" s="21" t="s">
        <v>81</v>
      </c>
      <c r="AK194" s="21" t="s">
        <v>82</v>
      </c>
      <c r="AL194" s="21" t="s">
        <v>725</v>
      </c>
      <c r="AM194" s="21" t="s">
        <v>131</v>
      </c>
      <c r="AN194" s="21" t="s">
        <v>56</v>
      </c>
      <c r="AO194" s="70"/>
      <c r="AP194" s="69"/>
      <c r="AQ194" s="70" t="str">
        <f t="shared" si="31"/>
        <v>农业农村局</v>
      </c>
    </row>
    <row r="195" s="1" customFormat="1" ht="78.75" spans="1:43">
      <c r="A195" s="20">
        <v>128</v>
      </c>
      <c r="B195" s="20" t="s">
        <v>773</v>
      </c>
      <c r="C195" s="20">
        <v>2022</v>
      </c>
      <c r="D195" s="27" t="s">
        <v>720</v>
      </c>
      <c r="E195" s="23" t="s">
        <v>774</v>
      </c>
      <c r="F195" s="22" t="s">
        <v>45</v>
      </c>
      <c r="G195" s="21" t="s">
        <v>1110</v>
      </c>
      <c r="H195" s="22" t="s">
        <v>546</v>
      </c>
      <c r="I195" s="34" t="s">
        <v>775</v>
      </c>
      <c r="J195" s="22"/>
      <c r="K195" s="22"/>
      <c r="L195" s="22">
        <v>1</v>
      </c>
      <c r="M195" s="22"/>
      <c r="N195" s="22"/>
      <c r="O195" s="22"/>
      <c r="P195" s="22"/>
      <c r="Q195" s="22"/>
      <c r="R195" s="22">
        <v>2475</v>
      </c>
      <c r="S195" s="23" t="s">
        <v>50</v>
      </c>
      <c r="T195" s="21" t="s">
        <v>51</v>
      </c>
      <c r="U195" s="44">
        <v>400</v>
      </c>
      <c r="V195" s="44">
        <v>0</v>
      </c>
      <c r="W195" s="44">
        <v>0</v>
      </c>
      <c r="X195" s="44">
        <v>400</v>
      </c>
      <c r="Y195" s="44">
        <v>0</v>
      </c>
      <c r="Z195" s="44">
        <v>0</v>
      </c>
      <c r="AA195" s="44">
        <v>0</v>
      </c>
      <c r="AB195" s="44"/>
      <c r="AC195" s="50">
        <v>707</v>
      </c>
      <c r="AD195" s="50">
        <v>447</v>
      </c>
      <c r="AE195" s="34" t="s">
        <v>776</v>
      </c>
      <c r="AF195" s="34" t="s">
        <v>777</v>
      </c>
      <c r="AG195" s="23" t="s">
        <v>50</v>
      </c>
      <c r="AH195" s="21" t="s">
        <v>51</v>
      </c>
      <c r="AI195" s="58" t="s">
        <v>80</v>
      </c>
      <c r="AJ195" s="21" t="s">
        <v>81</v>
      </c>
      <c r="AK195" s="21" t="s">
        <v>82</v>
      </c>
      <c r="AL195" s="21" t="s">
        <v>725</v>
      </c>
      <c r="AM195" s="21" t="s">
        <v>131</v>
      </c>
      <c r="AN195" s="21" t="s">
        <v>56</v>
      </c>
      <c r="AO195" s="70"/>
      <c r="AP195" s="69"/>
      <c r="AQ195" s="70" t="str">
        <f t="shared" si="31"/>
        <v>农业农村局</v>
      </c>
    </row>
    <row r="196" s="1" customFormat="1" ht="123.75" spans="1:43">
      <c r="A196" s="20">
        <v>129</v>
      </c>
      <c r="B196" s="203" t="s">
        <v>778</v>
      </c>
      <c r="C196" s="20">
        <v>2022</v>
      </c>
      <c r="D196" s="20" t="s">
        <v>720</v>
      </c>
      <c r="E196" s="21" t="s">
        <v>779</v>
      </c>
      <c r="F196" s="26" t="s">
        <v>45</v>
      </c>
      <c r="G196" s="21" t="s">
        <v>1110</v>
      </c>
      <c r="H196" s="25" t="s">
        <v>780</v>
      </c>
      <c r="I196" s="36" t="s">
        <v>781</v>
      </c>
      <c r="J196" s="24"/>
      <c r="K196" s="24"/>
      <c r="L196" s="22">
        <v>1</v>
      </c>
      <c r="M196" s="24"/>
      <c r="N196" s="24"/>
      <c r="O196" s="24"/>
      <c r="P196" s="24"/>
      <c r="Q196" s="24"/>
      <c r="R196" s="22">
        <v>3742</v>
      </c>
      <c r="S196" s="21" t="s">
        <v>70</v>
      </c>
      <c r="T196" s="21" t="s">
        <v>71</v>
      </c>
      <c r="U196" s="44">
        <v>565</v>
      </c>
      <c r="V196" s="44">
        <v>0</v>
      </c>
      <c r="W196" s="44">
        <v>0</v>
      </c>
      <c r="X196" s="44">
        <v>565</v>
      </c>
      <c r="Y196" s="44">
        <v>0</v>
      </c>
      <c r="Z196" s="44">
        <v>0</v>
      </c>
      <c r="AA196" s="44">
        <v>0</v>
      </c>
      <c r="AB196" s="44"/>
      <c r="AC196" s="50">
        <v>1069</v>
      </c>
      <c r="AD196" s="50">
        <v>353</v>
      </c>
      <c r="AE196" s="33" t="s">
        <v>782</v>
      </c>
      <c r="AF196" s="33" t="s">
        <v>783</v>
      </c>
      <c r="AG196" s="21" t="s">
        <v>70</v>
      </c>
      <c r="AH196" s="21" t="s">
        <v>71</v>
      </c>
      <c r="AI196" s="58" t="s">
        <v>80</v>
      </c>
      <c r="AJ196" s="21" t="s">
        <v>81</v>
      </c>
      <c r="AK196" s="21" t="s">
        <v>82</v>
      </c>
      <c r="AL196" s="21" t="s">
        <v>725</v>
      </c>
      <c r="AM196" s="59" t="s">
        <v>144</v>
      </c>
      <c r="AN196" s="21" t="s">
        <v>56</v>
      </c>
      <c r="AO196" s="21" t="s">
        <v>1078</v>
      </c>
      <c r="AP196" s="69"/>
      <c r="AQ196" s="70" t="str">
        <f t="shared" si="31"/>
        <v>农业农村局</v>
      </c>
    </row>
    <row r="197" s="4" customFormat="1" ht="157.5" spans="1:43">
      <c r="A197" s="20">
        <v>130</v>
      </c>
      <c r="B197" s="20" t="s">
        <v>784</v>
      </c>
      <c r="C197" s="20">
        <v>2022</v>
      </c>
      <c r="D197" s="21" t="s">
        <v>720</v>
      </c>
      <c r="E197" s="21" t="s">
        <v>785</v>
      </c>
      <c r="F197" s="21" t="s">
        <v>45</v>
      </c>
      <c r="G197" s="21" t="s">
        <v>1110</v>
      </c>
      <c r="H197" s="21" t="s">
        <v>786</v>
      </c>
      <c r="I197" s="33" t="s">
        <v>787</v>
      </c>
      <c r="J197" s="21"/>
      <c r="K197" s="21"/>
      <c r="L197" s="22">
        <v>1</v>
      </c>
      <c r="M197" s="21"/>
      <c r="N197" s="21"/>
      <c r="O197" s="21"/>
      <c r="P197" s="21"/>
      <c r="Q197" s="21"/>
      <c r="R197" s="22">
        <v>3584</v>
      </c>
      <c r="S197" s="21" t="s">
        <v>78</v>
      </c>
      <c r="T197" s="21" t="s">
        <v>1076</v>
      </c>
      <c r="U197" s="44">
        <v>1000</v>
      </c>
      <c r="V197" s="44">
        <v>0</v>
      </c>
      <c r="W197" s="44">
        <v>0</v>
      </c>
      <c r="X197" s="44">
        <v>1000</v>
      </c>
      <c r="Y197" s="44">
        <v>0</v>
      </c>
      <c r="Z197" s="44">
        <v>0</v>
      </c>
      <c r="AA197" s="44">
        <v>0</v>
      </c>
      <c r="AB197" s="44"/>
      <c r="AC197" s="172">
        <v>1024</v>
      </c>
      <c r="AD197" s="172">
        <v>369</v>
      </c>
      <c r="AE197" s="33" t="s">
        <v>788</v>
      </c>
      <c r="AF197" s="33" t="s">
        <v>789</v>
      </c>
      <c r="AG197" s="21" t="s">
        <v>78</v>
      </c>
      <c r="AH197" s="21" t="s">
        <v>1076</v>
      </c>
      <c r="AI197" s="58" t="s">
        <v>80</v>
      </c>
      <c r="AJ197" s="21" t="s">
        <v>81</v>
      </c>
      <c r="AK197" s="21" t="s">
        <v>82</v>
      </c>
      <c r="AL197" s="21" t="s">
        <v>725</v>
      </c>
      <c r="AM197" s="66" t="s">
        <v>790</v>
      </c>
      <c r="AN197" s="66" t="s">
        <v>56</v>
      </c>
      <c r="AO197" s="70" t="s">
        <v>1112</v>
      </c>
      <c r="AP197" s="73"/>
      <c r="AQ197" s="70" t="str">
        <f t="shared" si="31"/>
        <v>农业农村局</v>
      </c>
    </row>
    <row r="198" s="1" customFormat="1" ht="33.75" spans="1:43">
      <c r="A198" s="20">
        <v>131</v>
      </c>
      <c r="B198" s="20" t="s">
        <v>791</v>
      </c>
      <c r="C198" s="20">
        <v>2022</v>
      </c>
      <c r="D198" s="21" t="s">
        <v>720</v>
      </c>
      <c r="E198" s="21" t="s">
        <v>792</v>
      </c>
      <c r="F198" s="21" t="s">
        <v>45</v>
      </c>
      <c r="G198" s="21" t="s">
        <v>1110</v>
      </c>
      <c r="H198" s="21" t="s">
        <v>793</v>
      </c>
      <c r="I198" s="33" t="s">
        <v>794</v>
      </c>
      <c r="J198" s="21"/>
      <c r="K198" s="21"/>
      <c r="L198" s="22">
        <v>1</v>
      </c>
      <c r="M198" s="21"/>
      <c r="N198" s="21"/>
      <c r="O198" s="21"/>
      <c r="P198" s="21"/>
      <c r="Q198" s="21"/>
      <c r="R198" s="22">
        <v>1715</v>
      </c>
      <c r="S198" s="21" t="s">
        <v>168</v>
      </c>
      <c r="T198" s="21" t="s">
        <v>1672</v>
      </c>
      <c r="U198" s="44">
        <v>220</v>
      </c>
      <c r="V198" s="44">
        <v>0</v>
      </c>
      <c r="W198" s="44">
        <v>0</v>
      </c>
      <c r="X198" s="44">
        <v>220</v>
      </c>
      <c r="Y198" s="44">
        <v>0</v>
      </c>
      <c r="Z198" s="44">
        <v>0</v>
      </c>
      <c r="AA198" s="44">
        <v>0</v>
      </c>
      <c r="AB198" s="44"/>
      <c r="AC198" s="50">
        <v>490</v>
      </c>
      <c r="AD198" s="50">
        <v>163</v>
      </c>
      <c r="AE198" s="33" t="s">
        <v>795</v>
      </c>
      <c r="AF198" s="33" t="s">
        <v>795</v>
      </c>
      <c r="AG198" s="21" t="s">
        <v>168</v>
      </c>
      <c r="AH198" s="21" t="s">
        <v>1269</v>
      </c>
      <c r="AI198" s="58" t="s">
        <v>80</v>
      </c>
      <c r="AJ198" s="21" t="s">
        <v>81</v>
      </c>
      <c r="AK198" s="21" t="s">
        <v>82</v>
      </c>
      <c r="AL198" s="21" t="s">
        <v>725</v>
      </c>
      <c r="AM198" s="21" t="s">
        <v>796</v>
      </c>
      <c r="AN198" s="21" t="s">
        <v>56</v>
      </c>
      <c r="AO198" s="70"/>
      <c r="AP198" s="69"/>
      <c r="AQ198" s="70" t="str">
        <f t="shared" si="31"/>
        <v>农业农村局</v>
      </c>
    </row>
    <row r="199" s="1" customFormat="1" ht="101.25" spans="1:43">
      <c r="A199" s="20">
        <v>132</v>
      </c>
      <c r="B199" s="20" t="s">
        <v>797</v>
      </c>
      <c r="C199" s="20">
        <v>2022</v>
      </c>
      <c r="D199" s="21" t="s">
        <v>720</v>
      </c>
      <c r="E199" s="21" t="s">
        <v>798</v>
      </c>
      <c r="F199" s="21" t="s">
        <v>45</v>
      </c>
      <c r="G199" s="21" t="s">
        <v>1110</v>
      </c>
      <c r="H199" s="21" t="s">
        <v>799</v>
      </c>
      <c r="I199" s="33" t="s">
        <v>1034</v>
      </c>
      <c r="J199" s="21"/>
      <c r="K199" s="21"/>
      <c r="L199" s="22">
        <v>1</v>
      </c>
      <c r="M199" s="21"/>
      <c r="N199" s="21"/>
      <c r="O199" s="21"/>
      <c r="P199" s="21"/>
      <c r="Q199" s="21"/>
      <c r="R199" s="22">
        <v>1652</v>
      </c>
      <c r="S199" s="21" t="s">
        <v>168</v>
      </c>
      <c r="T199" s="21" t="s">
        <v>1672</v>
      </c>
      <c r="U199" s="44">
        <v>546</v>
      </c>
      <c r="V199" s="44">
        <v>0</v>
      </c>
      <c r="W199" s="44">
        <v>0</v>
      </c>
      <c r="X199" s="44">
        <v>546</v>
      </c>
      <c r="Y199" s="44">
        <v>0</v>
      </c>
      <c r="Z199" s="44">
        <v>0</v>
      </c>
      <c r="AA199" s="44">
        <v>0</v>
      </c>
      <c r="AB199" s="44"/>
      <c r="AC199" s="50">
        <v>472</v>
      </c>
      <c r="AD199" s="50">
        <v>127</v>
      </c>
      <c r="AE199" s="33" t="s">
        <v>801</v>
      </c>
      <c r="AF199" s="33" t="s">
        <v>801</v>
      </c>
      <c r="AG199" s="21" t="s">
        <v>168</v>
      </c>
      <c r="AH199" s="21" t="s">
        <v>1269</v>
      </c>
      <c r="AI199" s="58" t="s">
        <v>80</v>
      </c>
      <c r="AJ199" s="21" t="s">
        <v>81</v>
      </c>
      <c r="AK199" s="21" t="s">
        <v>82</v>
      </c>
      <c r="AL199" s="21" t="s">
        <v>725</v>
      </c>
      <c r="AM199" s="21" t="s">
        <v>802</v>
      </c>
      <c r="AN199" s="21" t="s">
        <v>56</v>
      </c>
      <c r="AO199" s="71" t="s">
        <v>1078</v>
      </c>
      <c r="AP199" s="69"/>
      <c r="AQ199" s="70" t="str">
        <f t="shared" si="31"/>
        <v>农业农村局</v>
      </c>
    </row>
    <row r="200" s="1" customFormat="1" ht="256" customHeight="1" spans="1:43">
      <c r="A200" s="20">
        <v>133</v>
      </c>
      <c r="B200" s="20" t="s">
        <v>803</v>
      </c>
      <c r="C200" s="20">
        <v>2022</v>
      </c>
      <c r="D200" s="21" t="s">
        <v>720</v>
      </c>
      <c r="E200" s="21" t="s">
        <v>804</v>
      </c>
      <c r="F200" s="21" t="s">
        <v>45</v>
      </c>
      <c r="G200" s="21" t="s">
        <v>1110</v>
      </c>
      <c r="H200" s="21" t="s">
        <v>805</v>
      </c>
      <c r="I200" s="33" t="s">
        <v>1656</v>
      </c>
      <c r="J200" s="21"/>
      <c r="K200" s="21"/>
      <c r="L200" s="22">
        <v>1</v>
      </c>
      <c r="M200" s="21"/>
      <c r="N200" s="21"/>
      <c r="O200" s="21"/>
      <c r="P200" s="21"/>
      <c r="Q200" s="21"/>
      <c r="R200" s="22">
        <v>4099</v>
      </c>
      <c r="S200" s="21" t="s">
        <v>200</v>
      </c>
      <c r="T200" s="21" t="s">
        <v>201</v>
      </c>
      <c r="U200" s="44">
        <v>425.5</v>
      </c>
      <c r="V200" s="44">
        <v>0</v>
      </c>
      <c r="W200" s="44">
        <v>0</v>
      </c>
      <c r="X200" s="44">
        <v>425.5</v>
      </c>
      <c r="Y200" s="44">
        <v>0</v>
      </c>
      <c r="Z200" s="44">
        <v>0</v>
      </c>
      <c r="AA200" s="44">
        <v>0</v>
      </c>
      <c r="AB200" s="44"/>
      <c r="AC200" s="50">
        <v>1171</v>
      </c>
      <c r="AD200" s="50">
        <v>581</v>
      </c>
      <c r="AE200" s="33" t="s">
        <v>807</v>
      </c>
      <c r="AF200" s="33" t="s">
        <v>808</v>
      </c>
      <c r="AG200" s="21" t="s">
        <v>200</v>
      </c>
      <c r="AH200" s="21" t="s">
        <v>201</v>
      </c>
      <c r="AI200" s="58" t="s">
        <v>80</v>
      </c>
      <c r="AJ200" s="21" t="s">
        <v>81</v>
      </c>
      <c r="AK200" s="21" t="s">
        <v>82</v>
      </c>
      <c r="AL200" s="21" t="s">
        <v>725</v>
      </c>
      <c r="AM200" s="21" t="s">
        <v>809</v>
      </c>
      <c r="AN200" s="21" t="s">
        <v>56</v>
      </c>
      <c r="AO200" s="71" t="s">
        <v>1078</v>
      </c>
      <c r="AP200" s="69"/>
      <c r="AQ200" s="70" t="str">
        <f t="shared" si="31"/>
        <v>农业农村局</v>
      </c>
    </row>
    <row r="201" s="1" customFormat="1" ht="67.5" spans="1:43">
      <c r="A201" s="20">
        <v>134</v>
      </c>
      <c r="B201" s="20" t="s">
        <v>810</v>
      </c>
      <c r="C201" s="20">
        <v>2022</v>
      </c>
      <c r="D201" s="21" t="s">
        <v>720</v>
      </c>
      <c r="E201" s="21" t="s">
        <v>811</v>
      </c>
      <c r="F201" s="21" t="s">
        <v>45</v>
      </c>
      <c r="G201" s="21" t="s">
        <v>1110</v>
      </c>
      <c r="H201" s="21" t="s">
        <v>812</v>
      </c>
      <c r="I201" s="33" t="s">
        <v>813</v>
      </c>
      <c r="J201" s="21"/>
      <c r="K201" s="21"/>
      <c r="L201" s="22">
        <v>1</v>
      </c>
      <c r="M201" s="21"/>
      <c r="N201" s="21"/>
      <c r="O201" s="21"/>
      <c r="P201" s="21"/>
      <c r="Q201" s="21"/>
      <c r="R201" s="22">
        <v>788</v>
      </c>
      <c r="S201" s="21" t="s">
        <v>86</v>
      </c>
      <c r="T201" s="21" t="s">
        <v>90</v>
      </c>
      <c r="U201" s="44">
        <v>300</v>
      </c>
      <c r="V201" s="44">
        <v>0</v>
      </c>
      <c r="W201" s="44">
        <v>0</v>
      </c>
      <c r="X201" s="44">
        <v>300</v>
      </c>
      <c r="Y201" s="44">
        <v>0</v>
      </c>
      <c r="Z201" s="44">
        <v>0</v>
      </c>
      <c r="AA201" s="44">
        <v>0</v>
      </c>
      <c r="AB201" s="44"/>
      <c r="AC201" s="50">
        <v>225</v>
      </c>
      <c r="AD201" s="50">
        <v>19</v>
      </c>
      <c r="AE201" s="33" t="s">
        <v>814</v>
      </c>
      <c r="AF201" s="33" t="s">
        <v>815</v>
      </c>
      <c r="AG201" s="21" t="s">
        <v>86</v>
      </c>
      <c r="AH201" s="21" t="s">
        <v>90</v>
      </c>
      <c r="AI201" s="58" t="s">
        <v>80</v>
      </c>
      <c r="AJ201" s="21" t="s">
        <v>81</v>
      </c>
      <c r="AK201" s="21" t="s">
        <v>82</v>
      </c>
      <c r="AL201" s="21" t="s">
        <v>725</v>
      </c>
      <c r="AM201" s="21" t="s">
        <v>816</v>
      </c>
      <c r="AN201" s="21" t="s">
        <v>56</v>
      </c>
      <c r="AO201" s="71" t="s">
        <v>1078</v>
      </c>
      <c r="AP201" s="69"/>
      <c r="AQ201" s="70" t="str">
        <f t="shared" si="31"/>
        <v>农业农村局</v>
      </c>
    </row>
    <row r="202" s="1" customFormat="1" ht="45" spans="1:43">
      <c r="A202" s="20">
        <v>135</v>
      </c>
      <c r="B202" s="20" t="s">
        <v>817</v>
      </c>
      <c r="C202" s="20">
        <v>2022</v>
      </c>
      <c r="D202" s="21" t="s">
        <v>720</v>
      </c>
      <c r="E202" s="21" t="s">
        <v>818</v>
      </c>
      <c r="F202" s="21" t="s">
        <v>45</v>
      </c>
      <c r="G202" s="21" t="s">
        <v>1110</v>
      </c>
      <c r="H202" s="21" t="s">
        <v>158</v>
      </c>
      <c r="I202" s="33" t="s">
        <v>819</v>
      </c>
      <c r="J202" s="21"/>
      <c r="K202" s="21"/>
      <c r="L202" s="22">
        <v>1</v>
      </c>
      <c r="M202" s="21"/>
      <c r="N202" s="21"/>
      <c r="O202" s="21"/>
      <c r="P202" s="21"/>
      <c r="Q202" s="21"/>
      <c r="R202" s="22">
        <v>998</v>
      </c>
      <c r="S202" s="21" t="s">
        <v>115</v>
      </c>
      <c r="T202" s="21" t="s">
        <v>1077</v>
      </c>
      <c r="U202" s="44">
        <v>170</v>
      </c>
      <c r="V202" s="44">
        <v>0</v>
      </c>
      <c r="W202" s="44">
        <v>0</v>
      </c>
      <c r="X202" s="44">
        <v>170</v>
      </c>
      <c r="Y202" s="44">
        <v>0</v>
      </c>
      <c r="Z202" s="44">
        <v>0</v>
      </c>
      <c r="AA202" s="44">
        <v>0</v>
      </c>
      <c r="AB202" s="44"/>
      <c r="AC202" s="50">
        <v>285</v>
      </c>
      <c r="AD202" s="50">
        <v>66</v>
      </c>
      <c r="AE202" s="33" t="s">
        <v>820</v>
      </c>
      <c r="AF202" s="33" t="s">
        <v>821</v>
      </c>
      <c r="AG202" s="21" t="s">
        <v>115</v>
      </c>
      <c r="AH202" s="21" t="s">
        <v>1077</v>
      </c>
      <c r="AI202" s="58" t="s">
        <v>80</v>
      </c>
      <c r="AJ202" s="21" t="s">
        <v>81</v>
      </c>
      <c r="AK202" s="21" t="s">
        <v>82</v>
      </c>
      <c r="AL202" s="21" t="s">
        <v>725</v>
      </c>
      <c r="AM202" s="59" t="s">
        <v>63</v>
      </c>
      <c r="AN202" s="21" t="s">
        <v>56</v>
      </c>
      <c r="AO202" s="71" t="s">
        <v>1078</v>
      </c>
      <c r="AP202" s="69"/>
      <c r="AQ202" s="70" t="str">
        <f t="shared" si="31"/>
        <v>农业农村局</v>
      </c>
    </row>
    <row r="203" s="1" customFormat="1" ht="33.75" spans="1:43">
      <c r="A203" s="20">
        <v>136</v>
      </c>
      <c r="B203" s="20" t="s">
        <v>822</v>
      </c>
      <c r="C203" s="20">
        <v>2022</v>
      </c>
      <c r="D203" s="21" t="s">
        <v>720</v>
      </c>
      <c r="E203" s="21" t="s">
        <v>823</v>
      </c>
      <c r="F203" s="21" t="s">
        <v>45</v>
      </c>
      <c r="G203" s="21" t="s">
        <v>1110</v>
      </c>
      <c r="H203" s="21" t="s">
        <v>824</v>
      </c>
      <c r="I203" s="33" t="s">
        <v>825</v>
      </c>
      <c r="J203" s="21"/>
      <c r="K203" s="21"/>
      <c r="L203" s="22">
        <v>1</v>
      </c>
      <c r="M203" s="21"/>
      <c r="N203" s="21"/>
      <c r="O203" s="21"/>
      <c r="P203" s="21"/>
      <c r="Q203" s="21"/>
      <c r="R203" s="22">
        <v>609</v>
      </c>
      <c r="S203" s="21" t="s">
        <v>115</v>
      </c>
      <c r="T203" s="21" t="s">
        <v>1077</v>
      </c>
      <c r="U203" s="44">
        <v>150</v>
      </c>
      <c r="V203" s="44">
        <v>0</v>
      </c>
      <c r="W203" s="44">
        <v>0</v>
      </c>
      <c r="X203" s="44">
        <v>150</v>
      </c>
      <c r="Y203" s="44">
        <v>0</v>
      </c>
      <c r="Z203" s="44">
        <v>0</v>
      </c>
      <c r="AA203" s="44">
        <v>0</v>
      </c>
      <c r="AB203" s="44"/>
      <c r="AC203" s="50">
        <v>174</v>
      </c>
      <c r="AD203" s="50">
        <v>52</v>
      </c>
      <c r="AE203" s="33" t="s">
        <v>826</v>
      </c>
      <c r="AF203" s="33" t="s">
        <v>827</v>
      </c>
      <c r="AG203" s="21" t="s">
        <v>115</v>
      </c>
      <c r="AH203" s="21" t="s">
        <v>1077</v>
      </c>
      <c r="AI203" s="58" t="s">
        <v>80</v>
      </c>
      <c r="AJ203" s="21" t="s">
        <v>81</v>
      </c>
      <c r="AK203" s="21" t="s">
        <v>82</v>
      </c>
      <c r="AL203" s="21" t="s">
        <v>725</v>
      </c>
      <c r="AM203" s="59" t="s">
        <v>63</v>
      </c>
      <c r="AN203" s="21" t="s">
        <v>56</v>
      </c>
      <c r="AO203" s="70"/>
      <c r="AP203" s="69"/>
      <c r="AQ203" s="70" t="str">
        <f t="shared" si="31"/>
        <v>农业农村局</v>
      </c>
    </row>
    <row r="204" s="74" customFormat="1" ht="45" spans="1:43">
      <c r="A204" s="20">
        <v>137</v>
      </c>
      <c r="B204" s="20" t="s">
        <v>828</v>
      </c>
      <c r="C204" s="20">
        <v>2022</v>
      </c>
      <c r="D204" s="22" t="s">
        <v>720</v>
      </c>
      <c r="E204" s="21" t="s">
        <v>829</v>
      </c>
      <c r="F204" s="21" t="s">
        <v>45</v>
      </c>
      <c r="G204" s="21" t="s">
        <v>1110</v>
      </c>
      <c r="H204" s="21" t="s">
        <v>830</v>
      </c>
      <c r="I204" s="33" t="s">
        <v>831</v>
      </c>
      <c r="J204" s="21"/>
      <c r="K204" s="21"/>
      <c r="L204" s="22">
        <v>1</v>
      </c>
      <c r="M204" s="21"/>
      <c r="N204" s="21"/>
      <c r="O204" s="21"/>
      <c r="P204" s="21"/>
      <c r="Q204" s="21"/>
      <c r="R204" s="22">
        <v>1292</v>
      </c>
      <c r="S204" s="21" t="s">
        <v>70</v>
      </c>
      <c r="T204" s="21" t="s">
        <v>71</v>
      </c>
      <c r="U204" s="44">
        <v>500</v>
      </c>
      <c r="V204" s="44">
        <v>0</v>
      </c>
      <c r="W204" s="44">
        <v>0</v>
      </c>
      <c r="X204" s="44">
        <v>500</v>
      </c>
      <c r="Y204" s="44">
        <v>0</v>
      </c>
      <c r="Z204" s="44">
        <v>0</v>
      </c>
      <c r="AA204" s="44">
        <v>0</v>
      </c>
      <c r="AB204" s="44"/>
      <c r="AC204" s="50">
        <v>369</v>
      </c>
      <c r="AD204" s="50">
        <v>116</v>
      </c>
      <c r="AE204" s="33" t="s">
        <v>832</v>
      </c>
      <c r="AF204" s="33" t="s">
        <v>833</v>
      </c>
      <c r="AG204" s="21" t="s">
        <v>70</v>
      </c>
      <c r="AH204" s="21" t="s">
        <v>71</v>
      </c>
      <c r="AI204" s="58" t="s">
        <v>80</v>
      </c>
      <c r="AJ204" s="21" t="s">
        <v>81</v>
      </c>
      <c r="AK204" s="21" t="s">
        <v>82</v>
      </c>
      <c r="AL204" s="21" t="s">
        <v>725</v>
      </c>
      <c r="AM204" s="59" t="s">
        <v>63</v>
      </c>
      <c r="AN204" s="21" t="s">
        <v>203</v>
      </c>
      <c r="AO204" s="21" t="s">
        <v>96</v>
      </c>
      <c r="AP204" s="69"/>
      <c r="AQ204" s="70" t="str">
        <f t="shared" si="31"/>
        <v>农业农村局</v>
      </c>
    </row>
    <row r="205" s="74" customFormat="1" ht="33.75" spans="1:43">
      <c r="A205" s="20">
        <v>138</v>
      </c>
      <c r="B205" s="20" t="s">
        <v>834</v>
      </c>
      <c r="C205" s="20">
        <v>2022</v>
      </c>
      <c r="D205" s="22" t="s">
        <v>43</v>
      </c>
      <c r="E205" s="21" t="s">
        <v>835</v>
      </c>
      <c r="F205" s="21" t="s">
        <v>45</v>
      </c>
      <c r="G205" s="21" t="s">
        <v>1110</v>
      </c>
      <c r="H205" s="21" t="s">
        <v>455</v>
      </c>
      <c r="I205" s="33" t="s">
        <v>836</v>
      </c>
      <c r="J205" s="21"/>
      <c r="K205" s="21"/>
      <c r="L205" s="22">
        <v>1</v>
      </c>
      <c r="M205" s="21"/>
      <c r="N205" s="21"/>
      <c r="O205" s="21"/>
      <c r="P205" s="21"/>
      <c r="Q205" s="21"/>
      <c r="R205" s="22">
        <v>1197</v>
      </c>
      <c r="S205" s="21" t="s">
        <v>52</v>
      </c>
      <c r="T205" s="21" t="s">
        <v>53</v>
      </c>
      <c r="U205" s="44">
        <v>453</v>
      </c>
      <c r="V205" s="44">
        <v>0</v>
      </c>
      <c r="W205" s="44">
        <v>0</v>
      </c>
      <c r="X205" s="44">
        <v>453</v>
      </c>
      <c r="Y205" s="44">
        <v>0</v>
      </c>
      <c r="Z205" s="44">
        <v>0</v>
      </c>
      <c r="AA205" s="44">
        <v>0</v>
      </c>
      <c r="AB205" s="44"/>
      <c r="AC205" s="50">
        <v>342</v>
      </c>
      <c r="AD205" s="50">
        <v>113</v>
      </c>
      <c r="AE205" s="33" t="s">
        <v>837</v>
      </c>
      <c r="AF205" s="33" t="s">
        <v>837</v>
      </c>
      <c r="AG205" s="21" t="s">
        <v>52</v>
      </c>
      <c r="AH205" s="21" t="s">
        <v>53</v>
      </c>
      <c r="AI205" s="58" t="s">
        <v>52</v>
      </c>
      <c r="AJ205" s="21" t="s">
        <v>53</v>
      </c>
      <c r="AK205" s="21" t="s">
        <v>54</v>
      </c>
      <c r="AL205" s="21" t="s">
        <v>725</v>
      </c>
      <c r="AM205" s="21" t="s">
        <v>458</v>
      </c>
      <c r="AN205" s="21" t="s">
        <v>56</v>
      </c>
      <c r="AO205" s="153"/>
      <c r="AP205" s="69"/>
      <c r="AQ205" s="70" t="str">
        <f t="shared" si="31"/>
        <v>林业和草原局</v>
      </c>
    </row>
    <row r="206" s="1" customFormat="1" ht="75" customHeight="1" spans="1:43">
      <c r="A206" s="20">
        <v>139</v>
      </c>
      <c r="B206" s="20" t="s">
        <v>838</v>
      </c>
      <c r="C206" s="20">
        <v>2022</v>
      </c>
      <c r="D206" s="21" t="s">
        <v>720</v>
      </c>
      <c r="E206" s="21" t="s">
        <v>839</v>
      </c>
      <c r="F206" s="21" t="s">
        <v>45</v>
      </c>
      <c r="G206" s="21" t="s">
        <v>1110</v>
      </c>
      <c r="H206" s="21" t="s">
        <v>455</v>
      </c>
      <c r="I206" s="33" t="s">
        <v>840</v>
      </c>
      <c r="J206" s="21"/>
      <c r="K206" s="21"/>
      <c r="L206" s="22">
        <v>1</v>
      </c>
      <c r="M206" s="21"/>
      <c r="N206" s="21"/>
      <c r="O206" s="21"/>
      <c r="P206" s="21"/>
      <c r="Q206" s="21"/>
      <c r="R206" s="22">
        <v>445</v>
      </c>
      <c r="S206" s="21" t="s">
        <v>168</v>
      </c>
      <c r="T206" s="21" t="s">
        <v>1672</v>
      </c>
      <c r="U206" s="44">
        <v>250</v>
      </c>
      <c r="V206" s="44">
        <v>0</v>
      </c>
      <c r="W206" s="44">
        <v>0</v>
      </c>
      <c r="X206" s="44">
        <v>250</v>
      </c>
      <c r="Y206" s="44">
        <v>0</v>
      </c>
      <c r="Z206" s="44">
        <v>0</v>
      </c>
      <c r="AA206" s="44">
        <v>0</v>
      </c>
      <c r="AB206" s="44"/>
      <c r="AC206" s="50">
        <v>127</v>
      </c>
      <c r="AD206" s="50">
        <v>40</v>
      </c>
      <c r="AE206" s="33" t="s">
        <v>841</v>
      </c>
      <c r="AF206" s="33" t="s">
        <v>842</v>
      </c>
      <c r="AG206" s="66" t="s">
        <v>168</v>
      </c>
      <c r="AH206" s="207" t="s">
        <v>1269</v>
      </c>
      <c r="AI206" s="152" t="s">
        <v>438</v>
      </c>
      <c r="AJ206" s="151" t="s">
        <v>439</v>
      </c>
      <c r="AK206" s="21" t="s">
        <v>82</v>
      </c>
      <c r="AL206" s="21" t="s">
        <v>725</v>
      </c>
      <c r="AM206" s="21" t="s">
        <v>458</v>
      </c>
      <c r="AN206" s="21" t="s">
        <v>203</v>
      </c>
      <c r="AO206" s="70"/>
      <c r="AP206" s="69"/>
      <c r="AQ206" s="70" t="str">
        <f t="shared" si="31"/>
        <v>水利局</v>
      </c>
    </row>
    <row r="207" s="3" customFormat="1" ht="18" customHeight="1" spans="1:43">
      <c r="A207" s="155"/>
      <c r="B207" s="190" t="s">
        <v>843</v>
      </c>
      <c r="C207" s="190"/>
      <c r="D207" s="191"/>
      <c r="E207" s="191"/>
      <c r="F207" s="190"/>
      <c r="G207" s="191"/>
      <c r="H207" s="191"/>
      <c r="I207" s="190"/>
      <c r="J207" s="166">
        <f t="shared" ref="J207:AA207" si="40">J208+J209+J210+J212+J211+J213</f>
        <v>0</v>
      </c>
      <c r="K207" s="166">
        <f t="shared" si="40"/>
        <v>0</v>
      </c>
      <c r="L207" s="166">
        <f t="shared" si="40"/>
        <v>1</v>
      </c>
      <c r="M207" s="166">
        <f t="shared" si="40"/>
        <v>0</v>
      </c>
      <c r="N207" s="166">
        <f t="shared" si="40"/>
        <v>0</v>
      </c>
      <c r="O207" s="166">
        <f t="shared" si="40"/>
        <v>0</v>
      </c>
      <c r="P207" s="166">
        <f t="shared" si="40"/>
        <v>0</v>
      </c>
      <c r="Q207" s="166">
        <f t="shared" si="40"/>
        <v>0</v>
      </c>
      <c r="R207" s="166">
        <f t="shared" si="40"/>
        <v>1887</v>
      </c>
      <c r="S207" s="166">
        <f t="shared" si="40"/>
        <v>0</v>
      </c>
      <c r="T207" s="166">
        <f t="shared" si="40"/>
        <v>0</v>
      </c>
      <c r="U207" s="166">
        <f t="shared" si="40"/>
        <v>100</v>
      </c>
      <c r="V207" s="166">
        <f t="shared" si="40"/>
        <v>0</v>
      </c>
      <c r="W207" s="166">
        <f t="shared" si="40"/>
        <v>0</v>
      </c>
      <c r="X207" s="166">
        <f t="shared" si="40"/>
        <v>100</v>
      </c>
      <c r="Y207" s="166">
        <f t="shared" si="40"/>
        <v>0</v>
      </c>
      <c r="Z207" s="166">
        <f t="shared" si="40"/>
        <v>0</v>
      </c>
      <c r="AA207" s="166">
        <f t="shared" si="40"/>
        <v>0</v>
      </c>
      <c r="AB207" s="166"/>
      <c r="AC207" s="166">
        <f>AC208+AC209+AC210+AC212+AC211+AC213</f>
        <v>539</v>
      </c>
      <c r="AD207" s="166">
        <f>AD208+AD209+AD210+AD212+AD211+AD213</f>
        <v>229</v>
      </c>
      <c r="AE207" s="205"/>
      <c r="AF207" s="205"/>
      <c r="AG207" s="201"/>
      <c r="AH207" s="201"/>
      <c r="AI207" s="206"/>
      <c r="AJ207" s="201"/>
      <c r="AK207" s="201"/>
      <c r="AL207" s="201"/>
      <c r="AM207" s="175"/>
      <c r="AN207" s="163"/>
      <c r="AO207" s="178"/>
      <c r="AP207" s="186"/>
      <c r="AQ207" s="133"/>
    </row>
    <row r="208" s="3" customFormat="1" ht="18" customHeight="1" spans="1:43">
      <c r="A208" s="155"/>
      <c r="B208" s="190" t="s">
        <v>844</v>
      </c>
      <c r="C208" s="190"/>
      <c r="D208" s="191"/>
      <c r="E208" s="191"/>
      <c r="F208" s="190"/>
      <c r="G208" s="191"/>
      <c r="H208" s="191"/>
      <c r="I208" s="190"/>
      <c r="J208" s="166">
        <v>0</v>
      </c>
      <c r="K208" s="166">
        <v>0</v>
      </c>
      <c r="L208" s="166">
        <v>0</v>
      </c>
      <c r="M208" s="166">
        <v>0</v>
      </c>
      <c r="N208" s="166">
        <v>0</v>
      </c>
      <c r="O208" s="166">
        <v>0</v>
      </c>
      <c r="P208" s="166">
        <v>0</v>
      </c>
      <c r="Q208" s="166">
        <v>0</v>
      </c>
      <c r="R208" s="166">
        <v>0</v>
      </c>
      <c r="S208" s="166">
        <v>0</v>
      </c>
      <c r="T208" s="166">
        <v>0</v>
      </c>
      <c r="U208" s="166">
        <v>0</v>
      </c>
      <c r="V208" s="166">
        <v>0</v>
      </c>
      <c r="W208" s="166">
        <v>0</v>
      </c>
      <c r="X208" s="166">
        <v>0</v>
      </c>
      <c r="Y208" s="166">
        <v>0</v>
      </c>
      <c r="Z208" s="166">
        <v>0</v>
      </c>
      <c r="AA208" s="166">
        <v>0</v>
      </c>
      <c r="AB208" s="166"/>
      <c r="AC208" s="166">
        <v>0</v>
      </c>
      <c r="AD208" s="166">
        <v>0</v>
      </c>
      <c r="AE208" s="205"/>
      <c r="AF208" s="205"/>
      <c r="AG208" s="201"/>
      <c r="AH208" s="201"/>
      <c r="AI208" s="206"/>
      <c r="AJ208" s="201"/>
      <c r="AK208" s="201"/>
      <c r="AL208" s="201"/>
      <c r="AM208" s="175"/>
      <c r="AN208" s="163"/>
      <c r="AO208" s="178"/>
      <c r="AP208" s="186"/>
      <c r="AQ208" s="133"/>
    </row>
    <row r="209" s="3" customFormat="1" ht="18" customHeight="1" spans="1:43">
      <c r="A209" s="155"/>
      <c r="B209" s="190" t="s">
        <v>845</v>
      </c>
      <c r="C209" s="190"/>
      <c r="D209" s="191"/>
      <c r="E209" s="191"/>
      <c r="F209" s="190"/>
      <c r="G209" s="191"/>
      <c r="H209" s="191"/>
      <c r="I209" s="190"/>
      <c r="J209" s="166">
        <v>0</v>
      </c>
      <c r="K209" s="166">
        <v>0</v>
      </c>
      <c r="L209" s="166">
        <v>0</v>
      </c>
      <c r="M209" s="166">
        <v>0</v>
      </c>
      <c r="N209" s="166">
        <v>0</v>
      </c>
      <c r="O209" s="166">
        <v>0</v>
      </c>
      <c r="P209" s="166">
        <v>0</v>
      </c>
      <c r="Q209" s="166">
        <v>0</v>
      </c>
      <c r="R209" s="166">
        <v>0</v>
      </c>
      <c r="S209" s="166">
        <v>0</v>
      </c>
      <c r="T209" s="166">
        <v>0</v>
      </c>
      <c r="U209" s="166">
        <v>0</v>
      </c>
      <c r="V209" s="166">
        <v>0</v>
      </c>
      <c r="W209" s="166">
        <v>0</v>
      </c>
      <c r="X209" s="166">
        <v>0</v>
      </c>
      <c r="Y209" s="166">
        <v>0</v>
      </c>
      <c r="Z209" s="166">
        <v>0</v>
      </c>
      <c r="AA209" s="166">
        <v>0</v>
      </c>
      <c r="AB209" s="166"/>
      <c r="AC209" s="166">
        <v>0</v>
      </c>
      <c r="AD209" s="166">
        <v>0</v>
      </c>
      <c r="AE209" s="205"/>
      <c r="AF209" s="205"/>
      <c r="AG209" s="201"/>
      <c r="AH209" s="201"/>
      <c r="AI209" s="206"/>
      <c r="AJ209" s="201"/>
      <c r="AK209" s="201"/>
      <c r="AL209" s="201"/>
      <c r="AM209" s="175"/>
      <c r="AN209" s="163"/>
      <c r="AO209" s="178"/>
      <c r="AP209" s="186"/>
      <c r="AQ209" s="133"/>
    </row>
    <row r="210" s="3" customFormat="1" ht="18" customHeight="1" spans="1:43">
      <c r="A210" s="155"/>
      <c r="B210" s="190" t="s">
        <v>846</v>
      </c>
      <c r="C210" s="190"/>
      <c r="D210" s="191"/>
      <c r="E210" s="191"/>
      <c r="F210" s="190"/>
      <c r="G210" s="191"/>
      <c r="H210" s="191"/>
      <c r="I210" s="190"/>
      <c r="J210" s="166">
        <v>0</v>
      </c>
      <c r="K210" s="166">
        <v>0</v>
      </c>
      <c r="L210" s="166">
        <v>0</v>
      </c>
      <c r="M210" s="166">
        <v>0</v>
      </c>
      <c r="N210" s="166">
        <v>0</v>
      </c>
      <c r="O210" s="166">
        <v>0</v>
      </c>
      <c r="P210" s="166">
        <v>0</v>
      </c>
      <c r="Q210" s="166">
        <v>0</v>
      </c>
      <c r="R210" s="166">
        <v>0</v>
      </c>
      <c r="S210" s="166">
        <v>0</v>
      </c>
      <c r="T210" s="166">
        <v>0</v>
      </c>
      <c r="U210" s="166">
        <v>0</v>
      </c>
      <c r="V210" s="166">
        <v>0</v>
      </c>
      <c r="W210" s="166">
        <v>0</v>
      </c>
      <c r="X210" s="166">
        <v>0</v>
      </c>
      <c r="Y210" s="166">
        <v>0</v>
      </c>
      <c r="Z210" s="166">
        <v>0</v>
      </c>
      <c r="AA210" s="166">
        <v>0</v>
      </c>
      <c r="AB210" s="166"/>
      <c r="AC210" s="166">
        <v>0</v>
      </c>
      <c r="AD210" s="166">
        <v>0</v>
      </c>
      <c r="AE210" s="205"/>
      <c r="AF210" s="205"/>
      <c r="AG210" s="201"/>
      <c r="AH210" s="201"/>
      <c r="AI210" s="206"/>
      <c r="AJ210" s="201"/>
      <c r="AK210" s="201"/>
      <c r="AL210" s="201"/>
      <c r="AM210" s="175"/>
      <c r="AN210" s="163"/>
      <c r="AO210" s="178"/>
      <c r="AP210" s="186"/>
      <c r="AQ210" s="133"/>
    </row>
    <row r="211" s="3" customFormat="1" ht="18" customHeight="1" spans="1:43">
      <c r="A211" s="155"/>
      <c r="B211" s="190" t="s">
        <v>847</v>
      </c>
      <c r="C211" s="190"/>
      <c r="D211" s="191"/>
      <c r="E211" s="191"/>
      <c r="F211" s="190"/>
      <c r="G211" s="191"/>
      <c r="H211" s="191"/>
      <c r="I211" s="190"/>
      <c r="J211" s="166">
        <v>0</v>
      </c>
      <c r="K211" s="166">
        <v>0</v>
      </c>
      <c r="L211" s="166">
        <v>0</v>
      </c>
      <c r="M211" s="166">
        <v>0</v>
      </c>
      <c r="N211" s="166">
        <v>0</v>
      </c>
      <c r="O211" s="166">
        <v>0</v>
      </c>
      <c r="P211" s="166">
        <v>0</v>
      </c>
      <c r="Q211" s="166">
        <v>0</v>
      </c>
      <c r="R211" s="166">
        <v>0</v>
      </c>
      <c r="S211" s="166">
        <v>0</v>
      </c>
      <c r="T211" s="166">
        <v>0</v>
      </c>
      <c r="U211" s="166">
        <v>0</v>
      </c>
      <c r="V211" s="166">
        <v>0</v>
      </c>
      <c r="W211" s="166">
        <v>0</v>
      </c>
      <c r="X211" s="166">
        <v>0</v>
      </c>
      <c r="Y211" s="166">
        <v>0</v>
      </c>
      <c r="Z211" s="166">
        <v>0</v>
      </c>
      <c r="AA211" s="166">
        <v>0</v>
      </c>
      <c r="AB211" s="166"/>
      <c r="AC211" s="166">
        <v>0</v>
      </c>
      <c r="AD211" s="166">
        <v>0</v>
      </c>
      <c r="AE211" s="205"/>
      <c r="AF211" s="205"/>
      <c r="AG211" s="201"/>
      <c r="AH211" s="201"/>
      <c r="AI211" s="206"/>
      <c r="AJ211" s="201"/>
      <c r="AK211" s="201"/>
      <c r="AL211" s="201"/>
      <c r="AM211" s="175"/>
      <c r="AN211" s="163"/>
      <c r="AO211" s="178"/>
      <c r="AP211" s="186"/>
      <c r="AQ211" s="133"/>
    </row>
    <row r="212" s="3" customFormat="1" ht="18" customHeight="1" spans="1:43">
      <c r="A212" s="155"/>
      <c r="B212" s="190" t="s">
        <v>848</v>
      </c>
      <c r="C212" s="190"/>
      <c r="D212" s="191"/>
      <c r="E212" s="191"/>
      <c r="F212" s="190"/>
      <c r="G212" s="191"/>
      <c r="H212" s="191"/>
      <c r="I212" s="190"/>
      <c r="J212" s="166">
        <v>0</v>
      </c>
      <c r="K212" s="166">
        <v>0</v>
      </c>
      <c r="L212" s="166">
        <v>0</v>
      </c>
      <c r="M212" s="166">
        <v>0</v>
      </c>
      <c r="N212" s="166">
        <v>0</v>
      </c>
      <c r="O212" s="166">
        <v>0</v>
      </c>
      <c r="P212" s="166">
        <v>0</v>
      </c>
      <c r="Q212" s="166">
        <v>0</v>
      </c>
      <c r="R212" s="166">
        <v>0</v>
      </c>
      <c r="S212" s="166">
        <v>0</v>
      </c>
      <c r="T212" s="166">
        <v>0</v>
      </c>
      <c r="U212" s="166">
        <v>0</v>
      </c>
      <c r="V212" s="166">
        <v>0</v>
      </c>
      <c r="W212" s="166">
        <v>0</v>
      </c>
      <c r="X212" s="166">
        <v>0</v>
      </c>
      <c r="Y212" s="166">
        <v>0</v>
      </c>
      <c r="Z212" s="166">
        <v>0</v>
      </c>
      <c r="AA212" s="166">
        <v>0</v>
      </c>
      <c r="AB212" s="166"/>
      <c r="AC212" s="166">
        <v>0</v>
      </c>
      <c r="AD212" s="166">
        <v>0</v>
      </c>
      <c r="AE212" s="205"/>
      <c r="AF212" s="205"/>
      <c r="AG212" s="201"/>
      <c r="AH212" s="201"/>
      <c r="AI212" s="206"/>
      <c r="AJ212" s="201"/>
      <c r="AK212" s="201"/>
      <c r="AL212" s="201"/>
      <c r="AM212" s="175"/>
      <c r="AN212" s="163"/>
      <c r="AO212" s="178"/>
      <c r="AP212" s="186"/>
      <c r="AQ212" s="133"/>
    </row>
    <row r="213" s="3" customFormat="1" ht="18" customHeight="1" spans="1:43">
      <c r="A213" s="155"/>
      <c r="B213" s="190" t="s">
        <v>849</v>
      </c>
      <c r="C213" s="190"/>
      <c r="D213" s="191"/>
      <c r="E213" s="191"/>
      <c r="F213" s="190"/>
      <c r="G213" s="191"/>
      <c r="H213" s="191"/>
      <c r="I213" s="190"/>
      <c r="J213" s="166">
        <f t="shared" ref="J213:AA213" si="41">SUM(J214:J214)</f>
        <v>0</v>
      </c>
      <c r="K213" s="166">
        <f t="shared" si="41"/>
        <v>0</v>
      </c>
      <c r="L213" s="166">
        <f t="shared" si="41"/>
        <v>1</v>
      </c>
      <c r="M213" s="166">
        <f t="shared" si="41"/>
        <v>0</v>
      </c>
      <c r="N213" s="166">
        <f t="shared" si="41"/>
        <v>0</v>
      </c>
      <c r="O213" s="166">
        <f t="shared" si="41"/>
        <v>0</v>
      </c>
      <c r="P213" s="166">
        <f t="shared" si="41"/>
        <v>0</v>
      </c>
      <c r="Q213" s="166">
        <f t="shared" si="41"/>
        <v>0</v>
      </c>
      <c r="R213" s="166">
        <f t="shared" si="41"/>
        <v>1887</v>
      </c>
      <c r="S213" s="166">
        <f t="shared" si="41"/>
        <v>0</v>
      </c>
      <c r="T213" s="166">
        <f t="shared" si="41"/>
        <v>0</v>
      </c>
      <c r="U213" s="166">
        <f t="shared" si="41"/>
        <v>100</v>
      </c>
      <c r="V213" s="166">
        <f t="shared" si="41"/>
        <v>0</v>
      </c>
      <c r="W213" s="166">
        <f t="shared" si="41"/>
        <v>0</v>
      </c>
      <c r="X213" s="166">
        <f t="shared" si="41"/>
        <v>100</v>
      </c>
      <c r="Y213" s="166">
        <f t="shared" si="41"/>
        <v>0</v>
      </c>
      <c r="Z213" s="166">
        <f t="shared" si="41"/>
        <v>0</v>
      </c>
      <c r="AA213" s="166">
        <f t="shared" si="41"/>
        <v>0</v>
      </c>
      <c r="AB213" s="166"/>
      <c r="AC213" s="166">
        <f>SUM(AC214:AC214)</f>
        <v>539</v>
      </c>
      <c r="AD213" s="166">
        <f>SUM(AD214:AD214)</f>
        <v>229</v>
      </c>
      <c r="AE213" s="205"/>
      <c r="AF213" s="205"/>
      <c r="AG213" s="201"/>
      <c r="AH213" s="201"/>
      <c r="AI213" s="206"/>
      <c r="AJ213" s="201"/>
      <c r="AK213" s="201"/>
      <c r="AL213" s="201"/>
      <c r="AM213" s="175"/>
      <c r="AN213" s="163"/>
      <c r="AO213" s="178"/>
      <c r="AP213" s="186"/>
      <c r="AQ213" s="133"/>
    </row>
    <row r="214" s="1" customFormat="1" ht="149" customHeight="1" spans="1:43">
      <c r="A214" s="20">
        <v>140</v>
      </c>
      <c r="B214" s="20" t="s">
        <v>850</v>
      </c>
      <c r="C214" s="20">
        <v>2022</v>
      </c>
      <c r="D214" s="21" t="s">
        <v>851</v>
      </c>
      <c r="E214" s="21" t="s">
        <v>852</v>
      </c>
      <c r="F214" s="21" t="s">
        <v>401</v>
      </c>
      <c r="G214" s="21" t="s">
        <v>1668</v>
      </c>
      <c r="H214" s="21" t="s">
        <v>557</v>
      </c>
      <c r="I214" s="33" t="s">
        <v>853</v>
      </c>
      <c r="J214" s="21"/>
      <c r="K214" s="21"/>
      <c r="L214" s="21">
        <v>1</v>
      </c>
      <c r="M214" s="21"/>
      <c r="N214" s="21"/>
      <c r="O214" s="21"/>
      <c r="P214" s="21"/>
      <c r="Q214" s="21"/>
      <c r="R214" s="22">
        <v>1887</v>
      </c>
      <c r="S214" s="21" t="s">
        <v>177</v>
      </c>
      <c r="T214" s="21" t="s">
        <v>178</v>
      </c>
      <c r="U214" s="44">
        <v>100</v>
      </c>
      <c r="V214" s="44">
        <v>0</v>
      </c>
      <c r="W214" s="44">
        <v>0</v>
      </c>
      <c r="X214" s="44">
        <v>100</v>
      </c>
      <c r="Y214" s="44">
        <v>0</v>
      </c>
      <c r="Z214" s="44">
        <v>0</v>
      </c>
      <c r="AA214" s="44">
        <v>0</v>
      </c>
      <c r="AB214" s="44"/>
      <c r="AC214" s="50">
        <v>539</v>
      </c>
      <c r="AD214" s="50">
        <v>229</v>
      </c>
      <c r="AE214" s="33" t="s">
        <v>854</v>
      </c>
      <c r="AF214" s="33" t="s">
        <v>855</v>
      </c>
      <c r="AG214" s="21" t="s">
        <v>177</v>
      </c>
      <c r="AH214" s="21" t="s">
        <v>178</v>
      </c>
      <c r="AI214" s="152" t="s">
        <v>856</v>
      </c>
      <c r="AJ214" s="151" t="s">
        <v>857</v>
      </c>
      <c r="AK214" s="21" t="s">
        <v>858</v>
      </c>
      <c r="AL214" s="21" t="s">
        <v>859</v>
      </c>
      <c r="AM214" s="21" t="s">
        <v>856</v>
      </c>
      <c r="AN214" s="21" t="s">
        <v>56</v>
      </c>
      <c r="AO214" s="70"/>
      <c r="AP214" s="69"/>
      <c r="AQ214" s="70" t="str">
        <f t="shared" si="31"/>
        <v>组织部</v>
      </c>
    </row>
    <row r="215" s="3" customFormat="1" ht="18" customHeight="1" spans="1:43">
      <c r="A215" s="155"/>
      <c r="B215" s="190" t="s">
        <v>860</v>
      </c>
      <c r="C215" s="190"/>
      <c r="D215" s="191"/>
      <c r="E215" s="191"/>
      <c r="F215" s="190"/>
      <c r="G215" s="191"/>
      <c r="H215" s="191"/>
      <c r="I215" s="190"/>
      <c r="J215" s="166">
        <f t="shared" ref="J215:AA215" si="42">J216+J217+J218</f>
        <v>0</v>
      </c>
      <c r="K215" s="166">
        <f t="shared" si="42"/>
        <v>0</v>
      </c>
      <c r="L215" s="166">
        <f t="shared" si="42"/>
        <v>0</v>
      </c>
      <c r="M215" s="166">
        <f t="shared" si="42"/>
        <v>0</v>
      </c>
      <c r="N215" s="166">
        <f t="shared" si="42"/>
        <v>0</v>
      </c>
      <c r="O215" s="166">
        <f t="shared" si="42"/>
        <v>0</v>
      </c>
      <c r="P215" s="166">
        <f t="shared" si="42"/>
        <v>0</v>
      </c>
      <c r="Q215" s="166">
        <f t="shared" si="42"/>
        <v>0</v>
      </c>
      <c r="R215" s="166">
        <f t="shared" si="42"/>
        <v>0</v>
      </c>
      <c r="S215" s="166">
        <f t="shared" si="42"/>
        <v>0</v>
      </c>
      <c r="T215" s="166">
        <f t="shared" si="42"/>
        <v>0</v>
      </c>
      <c r="U215" s="166">
        <f t="shared" si="42"/>
        <v>0</v>
      </c>
      <c r="V215" s="166">
        <f t="shared" si="42"/>
        <v>0</v>
      </c>
      <c r="W215" s="166">
        <f t="shared" si="42"/>
        <v>0</v>
      </c>
      <c r="X215" s="166">
        <f t="shared" si="42"/>
        <v>0</v>
      </c>
      <c r="Y215" s="166">
        <f t="shared" si="42"/>
        <v>0</v>
      </c>
      <c r="Z215" s="166">
        <f t="shared" si="42"/>
        <v>0</v>
      </c>
      <c r="AA215" s="166">
        <f t="shared" si="42"/>
        <v>0</v>
      </c>
      <c r="AB215" s="166"/>
      <c r="AC215" s="166">
        <f>AC216+AC217+AC218</f>
        <v>0</v>
      </c>
      <c r="AD215" s="166">
        <f>AD216+AD217+AD218</f>
        <v>0</v>
      </c>
      <c r="AE215" s="205"/>
      <c r="AF215" s="205"/>
      <c r="AG215" s="201"/>
      <c r="AH215" s="201"/>
      <c r="AI215" s="206"/>
      <c r="AJ215" s="201"/>
      <c r="AK215" s="201"/>
      <c r="AL215" s="201"/>
      <c r="AM215" s="175"/>
      <c r="AN215" s="163"/>
      <c r="AO215" s="178"/>
      <c r="AP215" s="186"/>
      <c r="AQ215" s="133"/>
    </row>
    <row r="216" s="3" customFormat="1" ht="18" customHeight="1" spans="1:43">
      <c r="A216" s="155"/>
      <c r="B216" s="190" t="s">
        <v>861</v>
      </c>
      <c r="C216" s="190"/>
      <c r="D216" s="191"/>
      <c r="E216" s="191"/>
      <c r="F216" s="190"/>
      <c r="G216" s="191"/>
      <c r="H216" s="191"/>
      <c r="I216" s="190"/>
      <c r="J216" s="166">
        <v>0</v>
      </c>
      <c r="K216" s="166">
        <v>0</v>
      </c>
      <c r="L216" s="166">
        <v>0</v>
      </c>
      <c r="M216" s="166">
        <v>0</v>
      </c>
      <c r="N216" s="166">
        <v>0</v>
      </c>
      <c r="O216" s="166">
        <v>0</v>
      </c>
      <c r="P216" s="166">
        <v>0</v>
      </c>
      <c r="Q216" s="166">
        <v>0</v>
      </c>
      <c r="R216" s="166">
        <v>0</v>
      </c>
      <c r="S216" s="166">
        <v>0</v>
      </c>
      <c r="T216" s="166">
        <v>0</v>
      </c>
      <c r="U216" s="166">
        <v>0</v>
      </c>
      <c r="V216" s="166">
        <v>0</v>
      </c>
      <c r="W216" s="166">
        <v>0</v>
      </c>
      <c r="X216" s="166">
        <v>0</v>
      </c>
      <c r="Y216" s="166">
        <v>0</v>
      </c>
      <c r="Z216" s="166">
        <v>0</v>
      </c>
      <c r="AA216" s="166">
        <v>0</v>
      </c>
      <c r="AB216" s="166"/>
      <c r="AC216" s="166">
        <v>0</v>
      </c>
      <c r="AD216" s="166">
        <v>0</v>
      </c>
      <c r="AE216" s="205"/>
      <c r="AF216" s="205"/>
      <c r="AG216" s="201"/>
      <c r="AH216" s="201"/>
      <c r="AI216" s="206"/>
      <c r="AJ216" s="201"/>
      <c r="AK216" s="201"/>
      <c r="AL216" s="201"/>
      <c r="AM216" s="175"/>
      <c r="AN216" s="163"/>
      <c r="AO216" s="178"/>
      <c r="AP216" s="186"/>
      <c r="AQ216" s="133"/>
    </row>
    <row r="217" s="3" customFormat="1" ht="18" customHeight="1" spans="1:43">
      <c r="A217" s="155"/>
      <c r="B217" s="190" t="s">
        <v>862</v>
      </c>
      <c r="C217" s="190"/>
      <c r="D217" s="191"/>
      <c r="E217" s="191"/>
      <c r="F217" s="190"/>
      <c r="G217" s="191"/>
      <c r="H217" s="191"/>
      <c r="I217" s="190"/>
      <c r="J217" s="166">
        <v>0</v>
      </c>
      <c r="K217" s="166">
        <v>0</v>
      </c>
      <c r="L217" s="166">
        <v>0</v>
      </c>
      <c r="M217" s="166">
        <v>0</v>
      </c>
      <c r="N217" s="166">
        <v>0</v>
      </c>
      <c r="O217" s="166">
        <v>0</v>
      </c>
      <c r="P217" s="166">
        <v>0</v>
      </c>
      <c r="Q217" s="166">
        <v>0</v>
      </c>
      <c r="R217" s="166">
        <v>0</v>
      </c>
      <c r="S217" s="166">
        <v>0</v>
      </c>
      <c r="T217" s="166">
        <v>0</v>
      </c>
      <c r="U217" s="166">
        <v>0</v>
      </c>
      <c r="V217" s="166">
        <v>0</v>
      </c>
      <c r="W217" s="166">
        <v>0</v>
      </c>
      <c r="X217" s="166">
        <v>0</v>
      </c>
      <c r="Y217" s="166">
        <v>0</v>
      </c>
      <c r="Z217" s="166">
        <v>0</v>
      </c>
      <c r="AA217" s="166">
        <v>0</v>
      </c>
      <c r="AB217" s="166"/>
      <c r="AC217" s="166">
        <v>0</v>
      </c>
      <c r="AD217" s="166">
        <v>0</v>
      </c>
      <c r="AE217" s="205"/>
      <c r="AF217" s="205"/>
      <c r="AG217" s="201"/>
      <c r="AH217" s="201"/>
      <c r="AI217" s="206"/>
      <c r="AJ217" s="201"/>
      <c r="AK217" s="201"/>
      <c r="AL217" s="201"/>
      <c r="AM217" s="175"/>
      <c r="AN217" s="163"/>
      <c r="AO217" s="178"/>
      <c r="AP217" s="186"/>
      <c r="AQ217" s="133"/>
    </row>
    <row r="218" s="3" customFormat="1" ht="18" customHeight="1" spans="1:43">
      <c r="A218" s="155"/>
      <c r="B218" s="190" t="s">
        <v>863</v>
      </c>
      <c r="C218" s="190"/>
      <c r="D218" s="191"/>
      <c r="E218" s="191"/>
      <c r="F218" s="190"/>
      <c r="G218" s="191"/>
      <c r="H218" s="191"/>
      <c r="I218" s="190"/>
      <c r="J218" s="166">
        <v>0</v>
      </c>
      <c r="K218" s="166">
        <v>0</v>
      </c>
      <c r="L218" s="166">
        <v>0</v>
      </c>
      <c r="M218" s="166">
        <v>0</v>
      </c>
      <c r="N218" s="166">
        <v>0</v>
      </c>
      <c r="O218" s="166">
        <v>0</v>
      </c>
      <c r="P218" s="166">
        <v>0</v>
      </c>
      <c r="Q218" s="166">
        <v>0</v>
      </c>
      <c r="R218" s="166">
        <v>0</v>
      </c>
      <c r="S218" s="166">
        <v>0</v>
      </c>
      <c r="T218" s="166">
        <v>0</v>
      </c>
      <c r="U218" s="166">
        <v>0</v>
      </c>
      <c r="V218" s="166">
        <v>0</v>
      </c>
      <c r="W218" s="166">
        <v>0</v>
      </c>
      <c r="X218" s="166">
        <v>0</v>
      </c>
      <c r="Y218" s="166">
        <v>0</v>
      </c>
      <c r="Z218" s="166">
        <v>0</v>
      </c>
      <c r="AA218" s="166">
        <v>0</v>
      </c>
      <c r="AB218" s="166"/>
      <c r="AC218" s="166">
        <v>0</v>
      </c>
      <c r="AD218" s="166">
        <v>0</v>
      </c>
      <c r="AE218" s="205"/>
      <c r="AF218" s="205"/>
      <c r="AG218" s="201"/>
      <c r="AH218" s="201"/>
      <c r="AI218" s="206"/>
      <c r="AJ218" s="201"/>
      <c r="AK218" s="201"/>
      <c r="AL218" s="201"/>
      <c r="AM218" s="175"/>
      <c r="AN218" s="163"/>
      <c r="AO218" s="178"/>
      <c r="AP218" s="186"/>
      <c r="AQ218" s="133"/>
    </row>
    <row r="219" s="3" customFormat="1" ht="18" customHeight="1" spans="1:43">
      <c r="A219" s="155"/>
      <c r="B219" s="190" t="s">
        <v>864</v>
      </c>
      <c r="C219" s="190"/>
      <c r="D219" s="191"/>
      <c r="E219" s="191"/>
      <c r="F219" s="190"/>
      <c r="G219" s="191"/>
      <c r="H219" s="191"/>
      <c r="I219" s="190"/>
      <c r="J219" s="166">
        <f t="shared" ref="J219:AA219" si="43">J220+J222+J227+J234</f>
        <v>0</v>
      </c>
      <c r="K219" s="166">
        <f t="shared" si="43"/>
        <v>0</v>
      </c>
      <c r="L219" s="166">
        <f t="shared" si="43"/>
        <v>0</v>
      </c>
      <c r="M219" s="166">
        <f t="shared" si="43"/>
        <v>0</v>
      </c>
      <c r="N219" s="166">
        <f t="shared" si="43"/>
        <v>1</v>
      </c>
      <c r="O219" s="166">
        <f t="shared" si="43"/>
        <v>0</v>
      </c>
      <c r="P219" s="166">
        <f t="shared" si="43"/>
        <v>0</v>
      </c>
      <c r="Q219" s="166">
        <f t="shared" si="43"/>
        <v>0</v>
      </c>
      <c r="R219" s="166">
        <f t="shared" si="43"/>
        <v>500</v>
      </c>
      <c r="S219" s="166">
        <f t="shared" si="43"/>
        <v>0</v>
      </c>
      <c r="T219" s="166">
        <f t="shared" si="43"/>
        <v>0</v>
      </c>
      <c r="U219" s="166">
        <f t="shared" si="43"/>
        <v>100</v>
      </c>
      <c r="V219" s="166">
        <f t="shared" si="43"/>
        <v>0</v>
      </c>
      <c r="W219" s="166">
        <f t="shared" si="43"/>
        <v>100</v>
      </c>
      <c r="X219" s="166">
        <f t="shared" si="43"/>
        <v>0</v>
      </c>
      <c r="Y219" s="166">
        <f t="shared" si="43"/>
        <v>0</v>
      </c>
      <c r="Z219" s="166">
        <f t="shared" si="43"/>
        <v>0</v>
      </c>
      <c r="AA219" s="166">
        <f t="shared" si="43"/>
        <v>0</v>
      </c>
      <c r="AB219" s="166"/>
      <c r="AC219" s="166">
        <f>AC220+AC222+AC227+AC234</f>
        <v>3656</v>
      </c>
      <c r="AD219" s="166">
        <f>AD220+AD222+AD227+AD234</f>
        <v>3656</v>
      </c>
      <c r="AE219" s="205"/>
      <c r="AF219" s="205"/>
      <c r="AG219" s="201"/>
      <c r="AH219" s="201"/>
      <c r="AI219" s="206"/>
      <c r="AJ219" s="201"/>
      <c r="AK219" s="201"/>
      <c r="AL219" s="201"/>
      <c r="AM219" s="175"/>
      <c r="AN219" s="163"/>
      <c r="AO219" s="178"/>
      <c r="AP219" s="186"/>
      <c r="AQ219" s="133"/>
    </row>
    <row r="220" s="3" customFormat="1" ht="18" customHeight="1" spans="1:43">
      <c r="A220" s="155"/>
      <c r="B220" s="190" t="s">
        <v>865</v>
      </c>
      <c r="C220" s="190"/>
      <c r="D220" s="191"/>
      <c r="E220" s="191"/>
      <c r="F220" s="190"/>
      <c r="G220" s="191"/>
      <c r="H220" s="191"/>
      <c r="I220" s="190"/>
      <c r="J220" s="166">
        <f t="shared" ref="J220:AA220" si="44">SUM(J221)</f>
        <v>0</v>
      </c>
      <c r="K220" s="166">
        <f t="shared" si="44"/>
        <v>0</v>
      </c>
      <c r="L220" s="166">
        <f t="shared" si="44"/>
        <v>0</v>
      </c>
      <c r="M220" s="166">
        <f t="shared" si="44"/>
        <v>0</v>
      </c>
      <c r="N220" s="166">
        <f t="shared" si="44"/>
        <v>0</v>
      </c>
      <c r="O220" s="166">
        <f t="shared" si="44"/>
        <v>0</v>
      </c>
      <c r="P220" s="166">
        <f t="shared" si="44"/>
        <v>0</v>
      </c>
      <c r="Q220" s="166">
        <f t="shared" si="44"/>
        <v>0</v>
      </c>
      <c r="R220" s="166">
        <f t="shared" si="44"/>
        <v>0</v>
      </c>
      <c r="S220" s="166">
        <f t="shared" si="44"/>
        <v>0</v>
      </c>
      <c r="T220" s="166">
        <f t="shared" si="44"/>
        <v>0</v>
      </c>
      <c r="U220" s="166">
        <f t="shared" si="44"/>
        <v>0</v>
      </c>
      <c r="V220" s="166">
        <f t="shared" si="44"/>
        <v>0</v>
      </c>
      <c r="W220" s="166">
        <f t="shared" si="44"/>
        <v>0</v>
      </c>
      <c r="X220" s="166">
        <f t="shared" si="44"/>
        <v>0</v>
      </c>
      <c r="Y220" s="166">
        <f t="shared" si="44"/>
        <v>0</v>
      </c>
      <c r="Z220" s="166">
        <f t="shared" si="44"/>
        <v>0</v>
      </c>
      <c r="AA220" s="166">
        <f t="shared" si="44"/>
        <v>0</v>
      </c>
      <c r="AB220" s="166"/>
      <c r="AC220" s="166">
        <f>SUM(AC221)</f>
        <v>0</v>
      </c>
      <c r="AD220" s="166">
        <f>SUM(AD221)</f>
        <v>0</v>
      </c>
      <c r="AE220" s="205"/>
      <c r="AF220" s="205"/>
      <c r="AG220" s="201"/>
      <c r="AH220" s="201"/>
      <c r="AI220" s="206"/>
      <c r="AJ220" s="201"/>
      <c r="AK220" s="201"/>
      <c r="AL220" s="201"/>
      <c r="AM220" s="175"/>
      <c r="AN220" s="163"/>
      <c r="AO220" s="178"/>
      <c r="AP220" s="186"/>
      <c r="AQ220" s="133"/>
    </row>
    <row r="221" s="3" customFormat="1" ht="18" customHeight="1" spans="1:43">
      <c r="A221" s="155"/>
      <c r="B221" s="190" t="s">
        <v>866</v>
      </c>
      <c r="C221" s="190"/>
      <c r="D221" s="191"/>
      <c r="E221" s="191"/>
      <c r="F221" s="190"/>
      <c r="G221" s="191"/>
      <c r="H221" s="191"/>
      <c r="I221" s="190"/>
      <c r="J221" s="166">
        <v>0</v>
      </c>
      <c r="K221" s="166">
        <v>0</v>
      </c>
      <c r="L221" s="166">
        <v>0</v>
      </c>
      <c r="M221" s="166">
        <v>0</v>
      </c>
      <c r="N221" s="166">
        <v>0</v>
      </c>
      <c r="O221" s="166">
        <v>0</v>
      </c>
      <c r="P221" s="166">
        <v>0</v>
      </c>
      <c r="Q221" s="166">
        <v>0</v>
      </c>
      <c r="R221" s="166">
        <v>0</v>
      </c>
      <c r="S221" s="166">
        <v>0</v>
      </c>
      <c r="T221" s="166">
        <v>0</v>
      </c>
      <c r="U221" s="166">
        <v>0</v>
      </c>
      <c r="V221" s="166">
        <v>0</v>
      </c>
      <c r="W221" s="166">
        <v>0</v>
      </c>
      <c r="X221" s="166">
        <v>0</v>
      </c>
      <c r="Y221" s="166">
        <v>0</v>
      </c>
      <c r="Z221" s="166">
        <v>0</v>
      </c>
      <c r="AA221" s="166">
        <v>0</v>
      </c>
      <c r="AB221" s="166"/>
      <c r="AC221" s="166">
        <v>0</v>
      </c>
      <c r="AD221" s="166">
        <v>0</v>
      </c>
      <c r="AE221" s="205"/>
      <c r="AF221" s="205"/>
      <c r="AG221" s="201"/>
      <c r="AH221" s="201"/>
      <c r="AI221" s="206"/>
      <c r="AJ221" s="201"/>
      <c r="AK221" s="201"/>
      <c r="AL221" s="201"/>
      <c r="AM221" s="175"/>
      <c r="AN221" s="163"/>
      <c r="AO221" s="178"/>
      <c r="AP221" s="186"/>
      <c r="AQ221" s="133"/>
    </row>
    <row r="222" s="3" customFormat="1" ht="18" customHeight="1" spans="1:43">
      <c r="A222" s="155"/>
      <c r="B222" s="190" t="s">
        <v>867</v>
      </c>
      <c r="C222" s="190"/>
      <c r="D222" s="191"/>
      <c r="E222" s="191"/>
      <c r="F222" s="190"/>
      <c r="G222" s="191"/>
      <c r="H222" s="191"/>
      <c r="I222" s="190"/>
      <c r="J222" s="166">
        <f t="shared" ref="J222:AA222" si="45">J223+J225+J226</f>
        <v>0</v>
      </c>
      <c r="K222" s="166">
        <f t="shared" si="45"/>
        <v>0</v>
      </c>
      <c r="L222" s="166">
        <f t="shared" si="45"/>
        <v>0</v>
      </c>
      <c r="M222" s="166">
        <f t="shared" si="45"/>
        <v>0</v>
      </c>
      <c r="N222" s="166">
        <f t="shared" si="45"/>
        <v>1</v>
      </c>
      <c r="O222" s="166">
        <f t="shared" si="45"/>
        <v>0</v>
      </c>
      <c r="P222" s="166">
        <f t="shared" si="45"/>
        <v>0</v>
      </c>
      <c r="Q222" s="166">
        <f t="shared" si="45"/>
        <v>0</v>
      </c>
      <c r="R222" s="166">
        <f t="shared" si="45"/>
        <v>500</v>
      </c>
      <c r="S222" s="166">
        <f t="shared" si="45"/>
        <v>0</v>
      </c>
      <c r="T222" s="166">
        <f t="shared" si="45"/>
        <v>0</v>
      </c>
      <c r="U222" s="166">
        <f t="shared" si="45"/>
        <v>100</v>
      </c>
      <c r="V222" s="166">
        <f t="shared" si="45"/>
        <v>0</v>
      </c>
      <c r="W222" s="166">
        <f t="shared" si="45"/>
        <v>100</v>
      </c>
      <c r="X222" s="166">
        <f t="shared" si="45"/>
        <v>0</v>
      </c>
      <c r="Y222" s="166">
        <f t="shared" si="45"/>
        <v>0</v>
      </c>
      <c r="Z222" s="166">
        <f t="shared" si="45"/>
        <v>0</v>
      </c>
      <c r="AA222" s="166">
        <f t="shared" si="45"/>
        <v>0</v>
      </c>
      <c r="AB222" s="166"/>
      <c r="AC222" s="166">
        <f>AC223+AC225+AC226</f>
        <v>3656</v>
      </c>
      <c r="AD222" s="166">
        <f>AD223+AD225+AD226</f>
        <v>3656</v>
      </c>
      <c r="AE222" s="205"/>
      <c r="AF222" s="205"/>
      <c r="AG222" s="201"/>
      <c r="AH222" s="201"/>
      <c r="AI222" s="206"/>
      <c r="AJ222" s="201"/>
      <c r="AK222" s="201"/>
      <c r="AL222" s="201"/>
      <c r="AM222" s="175"/>
      <c r="AN222" s="163"/>
      <c r="AO222" s="178"/>
      <c r="AP222" s="186"/>
      <c r="AQ222" s="133"/>
    </row>
    <row r="223" s="3" customFormat="1" ht="18" customHeight="1" spans="1:43">
      <c r="A223" s="155"/>
      <c r="B223" s="190" t="s">
        <v>868</v>
      </c>
      <c r="C223" s="190"/>
      <c r="D223" s="191"/>
      <c r="E223" s="191"/>
      <c r="F223" s="190"/>
      <c r="G223" s="191"/>
      <c r="H223" s="191"/>
      <c r="I223" s="190"/>
      <c r="J223" s="166">
        <f t="shared" ref="J223:AA223" si="46">SUM(J224)</f>
        <v>0</v>
      </c>
      <c r="K223" s="166">
        <f t="shared" si="46"/>
        <v>0</v>
      </c>
      <c r="L223" s="166">
        <f t="shared" si="46"/>
        <v>0</v>
      </c>
      <c r="M223" s="166">
        <f t="shared" si="46"/>
        <v>0</v>
      </c>
      <c r="N223" s="166">
        <f t="shared" si="46"/>
        <v>1</v>
      </c>
      <c r="O223" s="166">
        <f t="shared" si="46"/>
        <v>0</v>
      </c>
      <c r="P223" s="166">
        <f t="shared" si="46"/>
        <v>0</v>
      </c>
      <c r="Q223" s="166">
        <f t="shared" si="46"/>
        <v>0</v>
      </c>
      <c r="R223" s="166">
        <f t="shared" si="46"/>
        <v>500</v>
      </c>
      <c r="S223" s="166">
        <f t="shared" si="46"/>
        <v>0</v>
      </c>
      <c r="T223" s="166">
        <f t="shared" si="46"/>
        <v>0</v>
      </c>
      <c r="U223" s="166">
        <f t="shared" si="46"/>
        <v>100</v>
      </c>
      <c r="V223" s="166">
        <f t="shared" si="46"/>
        <v>0</v>
      </c>
      <c r="W223" s="166">
        <f t="shared" si="46"/>
        <v>100</v>
      </c>
      <c r="X223" s="166">
        <f t="shared" si="46"/>
        <v>0</v>
      </c>
      <c r="Y223" s="166">
        <f t="shared" si="46"/>
        <v>0</v>
      </c>
      <c r="Z223" s="166">
        <f t="shared" si="46"/>
        <v>0</v>
      </c>
      <c r="AA223" s="166">
        <f t="shared" si="46"/>
        <v>0</v>
      </c>
      <c r="AB223" s="166"/>
      <c r="AC223" s="166">
        <f>SUM(AC224)</f>
        <v>3656</v>
      </c>
      <c r="AD223" s="166">
        <f>SUM(AD224)</f>
        <v>3656</v>
      </c>
      <c r="AE223" s="205"/>
      <c r="AF223" s="205"/>
      <c r="AG223" s="201"/>
      <c r="AH223" s="201"/>
      <c r="AI223" s="206"/>
      <c r="AJ223" s="201"/>
      <c r="AK223" s="201"/>
      <c r="AL223" s="201"/>
      <c r="AM223" s="175"/>
      <c r="AN223" s="163"/>
      <c r="AO223" s="178"/>
      <c r="AP223" s="186"/>
      <c r="AQ223" s="133"/>
    </row>
    <row r="224" s="1" customFormat="1" ht="33.75" spans="1:43">
      <c r="A224" s="21">
        <v>141</v>
      </c>
      <c r="B224" s="20" t="s">
        <v>869</v>
      </c>
      <c r="C224" s="20">
        <v>2022</v>
      </c>
      <c r="D224" s="21" t="s">
        <v>870</v>
      </c>
      <c r="E224" s="21" t="s">
        <v>871</v>
      </c>
      <c r="F224" s="21" t="s">
        <v>45</v>
      </c>
      <c r="G224" s="21" t="s">
        <v>1693</v>
      </c>
      <c r="H224" s="21" t="s">
        <v>526</v>
      </c>
      <c r="I224" s="33" t="s">
        <v>872</v>
      </c>
      <c r="J224" s="21"/>
      <c r="K224" s="21"/>
      <c r="L224" s="21"/>
      <c r="M224" s="21"/>
      <c r="N224" s="21">
        <v>1</v>
      </c>
      <c r="O224" s="21"/>
      <c r="P224" s="21"/>
      <c r="Q224" s="21"/>
      <c r="R224" s="22">
        <v>500</v>
      </c>
      <c r="S224" s="21" t="s">
        <v>489</v>
      </c>
      <c r="T224" s="21" t="s">
        <v>490</v>
      </c>
      <c r="U224" s="44">
        <v>100</v>
      </c>
      <c r="V224" s="44">
        <v>0</v>
      </c>
      <c r="W224" s="44">
        <v>100</v>
      </c>
      <c r="X224" s="44">
        <v>0</v>
      </c>
      <c r="Y224" s="44">
        <v>0</v>
      </c>
      <c r="Z224" s="44">
        <v>0</v>
      </c>
      <c r="AA224" s="44">
        <v>0</v>
      </c>
      <c r="AB224" s="44"/>
      <c r="AC224" s="50">
        <v>3656</v>
      </c>
      <c r="AD224" s="50">
        <v>3656</v>
      </c>
      <c r="AE224" s="33" t="s">
        <v>873</v>
      </c>
      <c r="AF224" s="33" t="s">
        <v>874</v>
      </c>
      <c r="AG224" s="21" t="s">
        <v>489</v>
      </c>
      <c r="AH224" s="21" t="s">
        <v>490</v>
      </c>
      <c r="AI224" s="58" t="s">
        <v>875</v>
      </c>
      <c r="AJ224" s="21" t="s">
        <v>876</v>
      </c>
      <c r="AK224" s="21" t="s">
        <v>389</v>
      </c>
      <c r="AL224" s="21" t="s">
        <v>514</v>
      </c>
      <c r="AM224" s="21"/>
      <c r="AN224" s="21" t="s">
        <v>56</v>
      </c>
      <c r="AO224" s="71" t="s">
        <v>1078</v>
      </c>
      <c r="AP224" s="69"/>
      <c r="AQ224" s="70" t="str">
        <f>AI224</f>
        <v>教育局、人社局</v>
      </c>
    </row>
    <row r="225" s="3" customFormat="1" ht="18" customHeight="1" spans="1:43">
      <c r="A225" s="155"/>
      <c r="B225" s="190" t="s">
        <v>877</v>
      </c>
      <c r="C225" s="190"/>
      <c r="D225" s="191"/>
      <c r="E225" s="191"/>
      <c r="F225" s="190"/>
      <c r="G225" s="191"/>
      <c r="H225" s="191"/>
      <c r="I225" s="190"/>
      <c r="J225" s="166">
        <v>0</v>
      </c>
      <c r="K225" s="166">
        <v>0</v>
      </c>
      <c r="L225" s="166">
        <v>0</v>
      </c>
      <c r="M225" s="166">
        <v>0</v>
      </c>
      <c r="N225" s="166">
        <v>0</v>
      </c>
      <c r="O225" s="166">
        <v>0</v>
      </c>
      <c r="P225" s="166">
        <v>0</v>
      </c>
      <c r="Q225" s="166">
        <v>0</v>
      </c>
      <c r="R225" s="166">
        <v>0</v>
      </c>
      <c r="S225" s="166">
        <v>0</v>
      </c>
      <c r="T225" s="166">
        <v>0</v>
      </c>
      <c r="U225" s="166">
        <v>0</v>
      </c>
      <c r="V225" s="166">
        <v>0</v>
      </c>
      <c r="W225" s="166">
        <v>0</v>
      </c>
      <c r="X225" s="166">
        <v>0</v>
      </c>
      <c r="Y225" s="166">
        <v>0</v>
      </c>
      <c r="Z225" s="166">
        <v>0</v>
      </c>
      <c r="AA225" s="166">
        <v>0</v>
      </c>
      <c r="AB225" s="166"/>
      <c r="AC225" s="166">
        <v>0</v>
      </c>
      <c r="AD225" s="166">
        <v>0</v>
      </c>
      <c r="AE225" s="205"/>
      <c r="AF225" s="205"/>
      <c r="AG225" s="201"/>
      <c r="AH225" s="201"/>
      <c r="AI225" s="206"/>
      <c r="AJ225" s="201"/>
      <c r="AK225" s="201"/>
      <c r="AL225" s="201"/>
      <c r="AM225" s="175"/>
      <c r="AN225" s="178"/>
      <c r="AO225" s="178"/>
      <c r="AP225" s="208"/>
      <c r="AQ225" s="133"/>
    </row>
    <row r="226" s="3" customFormat="1" ht="18" customHeight="1" spans="1:43">
      <c r="A226" s="155"/>
      <c r="B226" s="190" t="s">
        <v>878</v>
      </c>
      <c r="C226" s="190"/>
      <c r="D226" s="191"/>
      <c r="E226" s="191"/>
      <c r="F226" s="190"/>
      <c r="G226" s="191"/>
      <c r="H226" s="191"/>
      <c r="I226" s="190"/>
      <c r="J226" s="166">
        <v>0</v>
      </c>
      <c r="K226" s="166">
        <v>0</v>
      </c>
      <c r="L226" s="166">
        <v>0</v>
      </c>
      <c r="M226" s="166">
        <v>0</v>
      </c>
      <c r="N226" s="166">
        <v>0</v>
      </c>
      <c r="O226" s="166">
        <v>0</v>
      </c>
      <c r="P226" s="166">
        <v>0</v>
      </c>
      <c r="Q226" s="166">
        <v>0</v>
      </c>
      <c r="R226" s="166">
        <v>0</v>
      </c>
      <c r="S226" s="166">
        <v>0</v>
      </c>
      <c r="T226" s="166">
        <v>0</v>
      </c>
      <c r="U226" s="166">
        <v>0</v>
      </c>
      <c r="V226" s="166">
        <v>0</v>
      </c>
      <c r="W226" s="166">
        <v>0</v>
      </c>
      <c r="X226" s="166">
        <v>0</v>
      </c>
      <c r="Y226" s="166">
        <v>0</v>
      </c>
      <c r="Z226" s="166">
        <v>0</v>
      </c>
      <c r="AA226" s="166">
        <v>0</v>
      </c>
      <c r="AB226" s="166"/>
      <c r="AC226" s="166">
        <v>0</v>
      </c>
      <c r="AD226" s="166">
        <v>0</v>
      </c>
      <c r="AE226" s="205"/>
      <c r="AF226" s="205"/>
      <c r="AG226" s="201"/>
      <c r="AH226" s="201"/>
      <c r="AI226" s="206"/>
      <c r="AJ226" s="201"/>
      <c r="AK226" s="201"/>
      <c r="AL226" s="201"/>
      <c r="AM226" s="175"/>
      <c r="AN226" s="178"/>
      <c r="AO226" s="178"/>
      <c r="AP226" s="208"/>
      <c r="AQ226" s="133"/>
    </row>
    <row r="227" s="3" customFormat="1" ht="18" customHeight="1" spans="1:43">
      <c r="A227" s="155"/>
      <c r="B227" s="190" t="s">
        <v>879</v>
      </c>
      <c r="C227" s="190"/>
      <c r="D227" s="191"/>
      <c r="E227" s="191"/>
      <c r="F227" s="190"/>
      <c r="G227" s="191"/>
      <c r="H227" s="191"/>
      <c r="I227" s="190"/>
      <c r="J227" s="166">
        <f t="shared" ref="J227:AA227" si="47">J228+J229+J230+J231+J232+J233</f>
        <v>0</v>
      </c>
      <c r="K227" s="166">
        <f t="shared" si="47"/>
        <v>0</v>
      </c>
      <c r="L227" s="166">
        <f t="shared" si="47"/>
        <v>0</v>
      </c>
      <c r="M227" s="166">
        <f t="shared" si="47"/>
        <v>0</v>
      </c>
      <c r="N227" s="166">
        <f t="shared" si="47"/>
        <v>0</v>
      </c>
      <c r="O227" s="166">
        <f t="shared" si="47"/>
        <v>0</v>
      </c>
      <c r="P227" s="166">
        <f t="shared" si="47"/>
        <v>0</v>
      </c>
      <c r="Q227" s="166">
        <f t="shared" si="47"/>
        <v>0</v>
      </c>
      <c r="R227" s="166">
        <f t="shared" si="47"/>
        <v>0</v>
      </c>
      <c r="S227" s="166">
        <f t="shared" si="47"/>
        <v>0</v>
      </c>
      <c r="T227" s="166">
        <f t="shared" si="47"/>
        <v>0</v>
      </c>
      <c r="U227" s="166">
        <f t="shared" si="47"/>
        <v>0</v>
      </c>
      <c r="V227" s="166">
        <f t="shared" si="47"/>
        <v>0</v>
      </c>
      <c r="W227" s="166">
        <f t="shared" si="47"/>
        <v>0</v>
      </c>
      <c r="X227" s="166">
        <f t="shared" si="47"/>
        <v>0</v>
      </c>
      <c r="Y227" s="166">
        <f t="shared" si="47"/>
        <v>0</v>
      </c>
      <c r="Z227" s="166">
        <f t="shared" si="47"/>
        <v>0</v>
      </c>
      <c r="AA227" s="166">
        <f t="shared" si="47"/>
        <v>0</v>
      </c>
      <c r="AB227" s="166"/>
      <c r="AC227" s="166">
        <f>AC228+AC229+AC230+AC231+AC232+AC233</f>
        <v>0</v>
      </c>
      <c r="AD227" s="166">
        <f>AD228+AD229+AD230+AD231+AD232+AD233</f>
        <v>0</v>
      </c>
      <c r="AE227" s="205"/>
      <c r="AF227" s="205"/>
      <c r="AG227" s="201"/>
      <c r="AH227" s="201"/>
      <c r="AI227" s="206"/>
      <c r="AJ227" s="201"/>
      <c r="AK227" s="201"/>
      <c r="AL227" s="201"/>
      <c r="AM227" s="175"/>
      <c r="AN227" s="178"/>
      <c r="AO227" s="178"/>
      <c r="AP227" s="208"/>
      <c r="AQ227" s="133"/>
    </row>
    <row r="228" s="3" customFormat="1" ht="18" customHeight="1" spans="1:43">
      <c r="A228" s="155"/>
      <c r="B228" s="190" t="s">
        <v>880</v>
      </c>
      <c r="C228" s="190"/>
      <c r="D228" s="191"/>
      <c r="E228" s="191"/>
      <c r="F228" s="190"/>
      <c r="G228" s="191"/>
      <c r="H228" s="191"/>
      <c r="I228" s="190"/>
      <c r="J228" s="166">
        <v>0</v>
      </c>
      <c r="K228" s="166">
        <v>0</v>
      </c>
      <c r="L228" s="166">
        <v>0</v>
      </c>
      <c r="M228" s="166">
        <v>0</v>
      </c>
      <c r="N228" s="166">
        <v>0</v>
      </c>
      <c r="O228" s="166">
        <v>0</v>
      </c>
      <c r="P228" s="166">
        <v>0</v>
      </c>
      <c r="Q228" s="166">
        <v>0</v>
      </c>
      <c r="R228" s="166">
        <v>0</v>
      </c>
      <c r="S228" s="166">
        <v>0</v>
      </c>
      <c r="T228" s="166">
        <v>0</v>
      </c>
      <c r="U228" s="166">
        <v>0</v>
      </c>
      <c r="V228" s="166">
        <v>0</v>
      </c>
      <c r="W228" s="166">
        <v>0</v>
      </c>
      <c r="X228" s="166">
        <v>0</v>
      </c>
      <c r="Y228" s="166">
        <v>0</v>
      </c>
      <c r="Z228" s="166">
        <v>0</v>
      </c>
      <c r="AA228" s="166">
        <v>0</v>
      </c>
      <c r="AB228" s="166"/>
      <c r="AC228" s="166">
        <v>0</v>
      </c>
      <c r="AD228" s="166">
        <v>0</v>
      </c>
      <c r="AE228" s="205"/>
      <c r="AF228" s="205"/>
      <c r="AG228" s="201"/>
      <c r="AH228" s="201"/>
      <c r="AI228" s="206"/>
      <c r="AJ228" s="201"/>
      <c r="AK228" s="201"/>
      <c r="AL228" s="201"/>
      <c r="AM228" s="175"/>
      <c r="AN228" s="178"/>
      <c r="AO228" s="178"/>
      <c r="AP228" s="208"/>
      <c r="AQ228" s="133"/>
    </row>
    <row r="229" s="3" customFormat="1" ht="18" customHeight="1" spans="1:43">
      <c r="A229" s="155"/>
      <c r="B229" s="190" t="s">
        <v>881</v>
      </c>
      <c r="C229" s="190"/>
      <c r="D229" s="191"/>
      <c r="E229" s="191"/>
      <c r="F229" s="190"/>
      <c r="G229" s="191"/>
      <c r="H229" s="191"/>
      <c r="I229" s="190"/>
      <c r="J229" s="166">
        <v>0</v>
      </c>
      <c r="K229" s="166">
        <v>0</v>
      </c>
      <c r="L229" s="166">
        <v>0</v>
      </c>
      <c r="M229" s="166">
        <v>0</v>
      </c>
      <c r="N229" s="166">
        <v>0</v>
      </c>
      <c r="O229" s="166">
        <v>0</v>
      </c>
      <c r="P229" s="166">
        <v>0</v>
      </c>
      <c r="Q229" s="166">
        <v>0</v>
      </c>
      <c r="R229" s="166">
        <v>0</v>
      </c>
      <c r="S229" s="166">
        <v>0</v>
      </c>
      <c r="T229" s="166">
        <v>0</v>
      </c>
      <c r="U229" s="166">
        <v>0</v>
      </c>
      <c r="V229" s="166">
        <v>0</v>
      </c>
      <c r="W229" s="166">
        <v>0</v>
      </c>
      <c r="X229" s="166">
        <v>0</v>
      </c>
      <c r="Y229" s="166">
        <v>0</v>
      </c>
      <c r="Z229" s="166">
        <v>0</v>
      </c>
      <c r="AA229" s="166">
        <v>0</v>
      </c>
      <c r="AB229" s="166"/>
      <c r="AC229" s="166">
        <v>0</v>
      </c>
      <c r="AD229" s="166">
        <v>0</v>
      </c>
      <c r="AE229" s="205"/>
      <c r="AF229" s="205"/>
      <c r="AG229" s="201"/>
      <c r="AH229" s="201"/>
      <c r="AI229" s="206"/>
      <c r="AJ229" s="201"/>
      <c r="AK229" s="201"/>
      <c r="AL229" s="201"/>
      <c r="AM229" s="175"/>
      <c r="AN229" s="178"/>
      <c r="AO229" s="178"/>
      <c r="AP229" s="208"/>
      <c r="AQ229" s="133"/>
    </row>
    <row r="230" s="3" customFormat="1" ht="18" customHeight="1" spans="1:43">
      <c r="A230" s="155"/>
      <c r="B230" s="190" t="s">
        <v>882</v>
      </c>
      <c r="C230" s="190"/>
      <c r="D230" s="191"/>
      <c r="E230" s="191"/>
      <c r="F230" s="190"/>
      <c r="G230" s="191"/>
      <c r="H230" s="191"/>
      <c r="I230" s="190"/>
      <c r="J230" s="166">
        <v>0</v>
      </c>
      <c r="K230" s="166">
        <v>0</v>
      </c>
      <c r="L230" s="166">
        <v>0</v>
      </c>
      <c r="M230" s="166">
        <v>0</v>
      </c>
      <c r="N230" s="166">
        <v>0</v>
      </c>
      <c r="O230" s="166">
        <v>0</v>
      </c>
      <c r="P230" s="166">
        <v>0</v>
      </c>
      <c r="Q230" s="166">
        <v>0</v>
      </c>
      <c r="R230" s="166">
        <v>0</v>
      </c>
      <c r="S230" s="166">
        <v>0</v>
      </c>
      <c r="T230" s="166">
        <v>0</v>
      </c>
      <c r="U230" s="166">
        <v>0</v>
      </c>
      <c r="V230" s="166">
        <v>0</v>
      </c>
      <c r="W230" s="166">
        <v>0</v>
      </c>
      <c r="X230" s="166">
        <v>0</v>
      </c>
      <c r="Y230" s="166">
        <v>0</v>
      </c>
      <c r="Z230" s="166">
        <v>0</v>
      </c>
      <c r="AA230" s="166">
        <v>0</v>
      </c>
      <c r="AB230" s="166"/>
      <c r="AC230" s="166">
        <v>0</v>
      </c>
      <c r="AD230" s="166">
        <v>0</v>
      </c>
      <c r="AE230" s="205"/>
      <c r="AF230" s="205"/>
      <c r="AG230" s="201"/>
      <c r="AH230" s="201"/>
      <c r="AI230" s="206"/>
      <c r="AJ230" s="201"/>
      <c r="AK230" s="201"/>
      <c r="AL230" s="201"/>
      <c r="AM230" s="175"/>
      <c r="AN230" s="178"/>
      <c r="AO230" s="178"/>
      <c r="AP230" s="208"/>
      <c r="AQ230" s="133"/>
    </row>
    <row r="231" s="3" customFormat="1" ht="18" customHeight="1" spans="1:43">
      <c r="A231" s="155"/>
      <c r="B231" s="190" t="s">
        <v>883</v>
      </c>
      <c r="C231" s="190"/>
      <c r="D231" s="191"/>
      <c r="E231" s="191"/>
      <c r="F231" s="190"/>
      <c r="G231" s="191"/>
      <c r="H231" s="191"/>
      <c r="I231" s="190"/>
      <c r="J231" s="166">
        <v>0</v>
      </c>
      <c r="K231" s="166">
        <v>0</v>
      </c>
      <c r="L231" s="166">
        <v>0</v>
      </c>
      <c r="M231" s="166">
        <v>0</v>
      </c>
      <c r="N231" s="166">
        <v>0</v>
      </c>
      <c r="O231" s="166">
        <v>0</v>
      </c>
      <c r="P231" s="166">
        <v>0</v>
      </c>
      <c r="Q231" s="166">
        <v>0</v>
      </c>
      <c r="R231" s="166">
        <v>0</v>
      </c>
      <c r="S231" s="166">
        <v>0</v>
      </c>
      <c r="T231" s="166">
        <v>0</v>
      </c>
      <c r="U231" s="166">
        <v>0</v>
      </c>
      <c r="V231" s="166">
        <v>0</v>
      </c>
      <c r="W231" s="166">
        <v>0</v>
      </c>
      <c r="X231" s="166">
        <v>0</v>
      </c>
      <c r="Y231" s="166">
        <v>0</v>
      </c>
      <c r="Z231" s="166">
        <v>0</v>
      </c>
      <c r="AA231" s="166">
        <v>0</v>
      </c>
      <c r="AB231" s="166"/>
      <c r="AC231" s="166">
        <v>0</v>
      </c>
      <c r="AD231" s="166">
        <v>0</v>
      </c>
      <c r="AE231" s="205"/>
      <c r="AF231" s="205"/>
      <c r="AG231" s="201"/>
      <c r="AH231" s="201"/>
      <c r="AI231" s="206"/>
      <c r="AJ231" s="201"/>
      <c r="AK231" s="201"/>
      <c r="AL231" s="201"/>
      <c r="AM231" s="175"/>
      <c r="AN231" s="178"/>
      <c r="AO231" s="178"/>
      <c r="AP231" s="208"/>
      <c r="AQ231" s="133"/>
    </row>
    <row r="232" s="3" customFormat="1" ht="18" customHeight="1" spans="1:43">
      <c r="A232" s="155"/>
      <c r="B232" s="190" t="s">
        <v>884</v>
      </c>
      <c r="C232" s="190"/>
      <c r="D232" s="191"/>
      <c r="E232" s="191"/>
      <c r="F232" s="190"/>
      <c r="G232" s="191"/>
      <c r="H232" s="191"/>
      <c r="I232" s="190"/>
      <c r="J232" s="166">
        <v>0</v>
      </c>
      <c r="K232" s="166">
        <v>0</v>
      </c>
      <c r="L232" s="166">
        <v>0</v>
      </c>
      <c r="M232" s="166">
        <v>0</v>
      </c>
      <c r="N232" s="166">
        <v>0</v>
      </c>
      <c r="O232" s="166">
        <v>0</v>
      </c>
      <c r="P232" s="166">
        <v>0</v>
      </c>
      <c r="Q232" s="166">
        <v>0</v>
      </c>
      <c r="R232" s="166">
        <v>0</v>
      </c>
      <c r="S232" s="166">
        <v>0</v>
      </c>
      <c r="T232" s="166">
        <v>0</v>
      </c>
      <c r="U232" s="166">
        <v>0</v>
      </c>
      <c r="V232" s="166">
        <v>0</v>
      </c>
      <c r="W232" s="166">
        <v>0</v>
      </c>
      <c r="X232" s="166">
        <v>0</v>
      </c>
      <c r="Y232" s="166">
        <v>0</v>
      </c>
      <c r="Z232" s="166">
        <v>0</v>
      </c>
      <c r="AA232" s="166">
        <v>0</v>
      </c>
      <c r="AB232" s="166"/>
      <c r="AC232" s="166">
        <v>0</v>
      </c>
      <c r="AD232" s="166">
        <v>0</v>
      </c>
      <c r="AE232" s="205"/>
      <c r="AF232" s="205"/>
      <c r="AG232" s="201"/>
      <c r="AH232" s="201"/>
      <c r="AI232" s="206"/>
      <c r="AJ232" s="201"/>
      <c r="AK232" s="201"/>
      <c r="AL232" s="201"/>
      <c r="AM232" s="175"/>
      <c r="AN232" s="178"/>
      <c r="AO232" s="178"/>
      <c r="AP232" s="208"/>
      <c r="AQ232" s="133"/>
    </row>
    <row r="233" s="3" customFormat="1" ht="18" customHeight="1" spans="1:43">
      <c r="A233" s="155"/>
      <c r="B233" s="190" t="s">
        <v>885</v>
      </c>
      <c r="C233" s="190"/>
      <c r="D233" s="191"/>
      <c r="E233" s="191"/>
      <c r="F233" s="190"/>
      <c r="G233" s="191"/>
      <c r="H233" s="191"/>
      <c r="I233" s="190"/>
      <c r="J233" s="166">
        <v>0</v>
      </c>
      <c r="K233" s="166">
        <v>0</v>
      </c>
      <c r="L233" s="166">
        <v>0</v>
      </c>
      <c r="M233" s="166">
        <v>0</v>
      </c>
      <c r="N233" s="166">
        <v>0</v>
      </c>
      <c r="O233" s="166">
        <v>0</v>
      </c>
      <c r="P233" s="166">
        <v>0</v>
      </c>
      <c r="Q233" s="166">
        <v>0</v>
      </c>
      <c r="R233" s="166">
        <v>0</v>
      </c>
      <c r="S233" s="166">
        <v>0</v>
      </c>
      <c r="T233" s="166">
        <v>0</v>
      </c>
      <c r="U233" s="166">
        <v>0</v>
      </c>
      <c r="V233" s="166">
        <v>0</v>
      </c>
      <c r="W233" s="166">
        <v>0</v>
      </c>
      <c r="X233" s="166">
        <v>0</v>
      </c>
      <c r="Y233" s="166">
        <v>0</v>
      </c>
      <c r="Z233" s="166">
        <v>0</v>
      </c>
      <c r="AA233" s="166">
        <v>0</v>
      </c>
      <c r="AB233" s="166"/>
      <c r="AC233" s="166">
        <v>0</v>
      </c>
      <c r="AD233" s="166">
        <v>0</v>
      </c>
      <c r="AE233" s="205"/>
      <c r="AF233" s="205"/>
      <c r="AG233" s="201"/>
      <c r="AH233" s="201"/>
      <c r="AI233" s="206"/>
      <c r="AJ233" s="201"/>
      <c r="AK233" s="201"/>
      <c r="AL233" s="201"/>
      <c r="AM233" s="175"/>
      <c r="AN233" s="178"/>
      <c r="AO233" s="178"/>
      <c r="AP233" s="208"/>
      <c r="AQ233" s="133"/>
    </row>
    <row r="234" s="3" customFormat="1" ht="18" customHeight="1" spans="1:43">
      <c r="A234" s="155"/>
      <c r="B234" s="190" t="s">
        <v>886</v>
      </c>
      <c r="C234" s="190"/>
      <c r="D234" s="191"/>
      <c r="E234" s="191"/>
      <c r="F234" s="190"/>
      <c r="G234" s="191"/>
      <c r="H234" s="191"/>
      <c r="I234" s="190"/>
      <c r="J234" s="166">
        <f t="shared" ref="J234:AA234" si="48">J235+J236+J237+J238+J239</f>
        <v>0</v>
      </c>
      <c r="K234" s="166">
        <f t="shared" si="48"/>
        <v>0</v>
      </c>
      <c r="L234" s="166">
        <f t="shared" si="48"/>
        <v>0</v>
      </c>
      <c r="M234" s="166">
        <f t="shared" si="48"/>
        <v>0</v>
      </c>
      <c r="N234" s="166">
        <f t="shared" si="48"/>
        <v>0</v>
      </c>
      <c r="O234" s="166">
        <f t="shared" si="48"/>
        <v>0</v>
      </c>
      <c r="P234" s="166">
        <f t="shared" si="48"/>
        <v>0</v>
      </c>
      <c r="Q234" s="166">
        <f t="shared" si="48"/>
        <v>0</v>
      </c>
      <c r="R234" s="166">
        <f t="shared" si="48"/>
        <v>0</v>
      </c>
      <c r="S234" s="166">
        <f t="shared" si="48"/>
        <v>0</v>
      </c>
      <c r="T234" s="166">
        <f t="shared" si="48"/>
        <v>0</v>
      </c>
      <c r="U234" s="166">
        <f t="shared" si="48"/>
        <v>0</v>
      </c>
      <c r="V234" s="166">
        <f t="shared" si="48"/>
        <v>0</v>
      </c>
      <c r="W234" s="166">
        <f t="shared" si="48"/>
        <v>0</v>
      </c>
      <c r="X234" s="166">
        <f t="shared" si="48"/>
        <v>0</v>
      </c>
      <c r="Y234" s="166">
        <f t="shared" si="48"/>
        <v>0</v>
      </c>
      <c r="Z234" s="166">
        <f t="shared" si="48"/>
        <v>0</v>
      </c>
      <c r="AA234" s="166">
        <f t="shared" si="48"/>
        <v>0</v>
      </c>
      <c r="AB234" s="166"/>
      <c r="AC234" s="166">
        <f>AC235+AC236+AC237+AC238+AC239</f>
        <v>0</v>
      </c>
      <c r="AD234" s="166">
        <f>AD235+AD236+AD237+AD238+AD239</f>
        <v>0</v>
      </c>
      <c r="AE234" s="205"/>
      <c r="AF234" s="205"/>
      <c r="AG234" s="201"/>
      <c r="AH234" s="201"/>
      <c r="AI234" s="206"/>
      <c r="AJ234" s="201"/>
      <c r="AK234" s="201"/>
      <c r="AL234" s="201"/>
      <c r="AM234" s="175"/>
      <c r="AN234" s="178"/>
      <c r="AO234" s="178"/>
      <c r="AP234" s="208"/>
      <c r="AQ234" s="133"/>
    </row>
    <row r="235" s="3" customFormat="1" ht="18" customHeight="1" spans="1:43">
      <c r="A235" s="155"/>
      <c r="B235" s="190" t="s">
        <v>887</v>
      </c>
      <c r="C235" s="190"/>
      <c r="D235" s="191"/>
      <c r="E235" s="191"/>
      <c r="F235" s="190"/>
      <c r="G235" s="191"/>
      <c r="H235" s="191"/>
      <c r="I235" s="190"/>
      <c r="J235" s="166">
        <v>0</v>
      </c>
      <c r="K235" s="166">
        <v>0</v>
      </c>
      <c r="L235" s="166">
        <v>0</v>
      </c>
      <c r="M235" s="166">
        <v>0</v>
      </c>
      <c r="N235" s="166">
        <v>0</v>
      </c>
      <c r="O235" s="166">
        <v>0</v>
      </c>
      <c r="P235" s="166">
        <v>0</v>
      </c>
      <c r="Q235" s="166">
        <v>0</v>
      </c>
      <c r="R235" s="166">
        <v>0</v>
      </c>
      <c r="S235" s="166">
        <v>0</v>
      </c>
      <c r="T235" s="166">
        <v>0</v>
      </c>
      <c r="U235" s="166">
        <v>0</v>
      </c>
      <c r="V235" s="166">
        <v>0</v>
      </c>
      <c r="W235" s="166">
        <v>0</v>
      </c>
      <c r="X235" s="166">
        <v>0</v>
      </c>
      <c r="Y235" s="166">
        <v>0</v>
      </c>
      <c r="Z235" s="166">
        <v>0</v>
      </c>
      <c r="AA235" s="166">
        <v>0</v>
      </c>
      <c r="AB235" s="166"/>
      <c r="AC235" s="166">
        <v>0</v>
      </c>
      <c r="AD235" s="166">
        <v>0</v>
      </c>
      <c r="AE235" s="205"/>
      <c r="AF235" s="205"/>
      <c r="AG235" s="201"/>
      <c r="AH235" s="201"/>
      <c r="AI235" s="206"/>
      <c r="AJ235" s="201"/>
      <c r="AK235" s="201"/>
      <c r="AL235" s="201"/>
      <c r="AM235" s="175"/>
      <c r="AN235" s="178"/>
      <c r="AO235" s="178"/>
      <c r="AP235" s="208"/>
      <c r="AQ235" s="133"/>
    </row>
    <row r="236" s="3" customFormat="1" ht="18" customHeight="1" spans="1:43">
      <c r="A236" s="155"/>
      <c r="B236" s="190" t="s">
        <v>888</v>
      </c>
      <c r="C236" s="190"/>
      <c r="D236" s="191"/>
      <c r="E236" s="191"/>
      <c r="F236" s="190"/>
      <c r="G236" s="191"/>
      <c r="H236" s="191"/>
      <c r="I236" s="190"/>
      <c r="J236" s="166">
        <v>0</v>
      </c>
      <c r="K236" s="166">
        <v>0</v>
      </c>
      <c r="L236" s="166">
        <v>0</v>
      </c>
      <c r="M236" s="166">
        <v>0</v>
      </c>
      <c r="N236" s="166">
        <v>0</v>
      </c>
      <c r="O236" s="166">
        <v>0</v>
      </c>
      <c r="P236" s="166">
        <v>0</v>
      </c>
      <c r="Q236" s="166">
        <v>0</v>
      </c>
      <c r="R236" s="166">
        <v>0</v>
      </c>
      <c r="S236" s="166">
        <v>0</v>
      </c>
      <c r="T236" s="166">
        <v>0</v>
      </c>
      <c r="U236" s="166">
        <v>0</v>
      </c>
      <c r="V236" s="166">
        <v>0</v>
      </c>
      <c r="W236" s="166">
        <v>0</v>
      </c>
      <c r="X236" s="166">
        <v>0</v>
      </c>
      <c r="Y236" s="166">
        <v>0</v>
      </c>
      <c r="Z236" s="166">
        <v>0</v>
      </c>
      <c r="AA236" s="166">
        <v>0</v>
      </c>
      <c r="AB236" s="166"/>
      <c r="AC236" s="166">
        <v>0</v>
      </c>
      <c r="AD236" s="166">
        <v>0</v>
      </c>
      <c r="AE236" s="205"/>
      <c r="AF236" s="205"/>
      <c r="AG236" s="201"/>
      <c r="AH236" s="201"/>
      <c r="AI236" s="206"/>
      <c r="AJ236" s="201"/>
      <c r="AK236" s="201"/>
      <c r="AL236" s="201"/>
      <c r="AM236" s="175"/>
      <c r="AN236" s="178"/>
      <c r="AO236" s="178"/>
      <c r="AP236" s="208"/>
      <c r="AQ236" s="133"/>
    </row>
    <row r="237" s="3" customFormat="1" ht="18" customHeight="1" spans="1:43">
      <c r="A237" s="155"/>
      <c r="B237" s="190" t="s">
        <v>889</v>
      </c>
      <c r="C237" s="190"/>
      <c r="D237" s="191"/>
      <c r="E237" s="191"/>
      <c r="F237" s="190"/>
      <c r="G237" s="191"/>
      <c r="H237" s="191"/>
      <c r="I237" s="190"/>
      <c r="J237" s="166">
        <v>0</v>
      </c>
      <c r="K237" s="166">
        <v>0</v>
      </c>
      <c r="L237" s="166">
        <v>0</v>
      </c>
      <c r="M237" s="166">
        <v>0</v>
      </c>
      <c r="N237" s="166">
        <v>0</v>
      </c>
      <c r="O237" s="166">
        <v>0</v>
      </c>
      <c r="P237" s="166">
        <v>0</v>
      </c>
      <c r="Q237" s="166">
        <v>0</v>
      </c>
      <c r="R237" s="166">
        <v>0</v>
      </c>
      <c r="S237" s="166">
        <v>0</v>
      </c>
      <c r="T237" s="166">
        <v>0</v>
      </c>
      <c r="U237" s="166">
        <v>0</v>
      </c>
      <c r="V237" s="166">
        <v>0</v>
      </c>
      <c r="W237" s="166">
        <v>0</v>
      </c>
      <c r="X237" s="166">
        <v>0</v>
      </c>
      <c r="Y237" s="166">
        <v>0</v>
      </c>
      <c r="Z237" s="166">
        <v>0</v>
      </c>
      <c r="AA237" s="166">
        <v>0</v>
      </c>
      <c r="AB237" s="166"/>
      <c r="AC237" s="166">
        <v>0</v>
      </c>
      <c r="AD237" s="166">
        <v>0</v>
      </c>
      <c r="AE237" s="205"/>
      <c r="AF237" s="205"/>
      <c r="AG237" s="201"/>
      <c r="AH237" s="201"/>
      <c r="AI237" s="206"/>
      <c r="AJ237" s="201"/>
      <c r="AK237" s="201"/>
      <c r="AL237" s="201"/>
      <c r="AM237" s="175"/>
      <c r="AN237" s="178"/>
      <c r="AO237" s="178"/>
      <c r="AP237" s="208"/>
      <c r="AQ237" s="133"/>
    </row>
    <row r="238" s="3" customFormat="1" ht="18" customHeight="1" spans="1:43">
      <c r="A238" s="155"/>
      <c r="B238" s="190" t="s">
        <v>890</v>
      </c>
      <c r="C238" s="190"/>
      <c r="D238" s="191"/>
      <c r="E238" s="191"/>
      <c r="F238" s="190"/>
      <c r="G238" s="191"/>
      <c r="H238" s="191"/>
      <c r="I238" s="190"/>
      <c r="J238" s="166">
        <v>0</v>
      </c>
      <c r="K238" s="166">
        <v>0</v>
      </c>
      <c r="L238" s="166">
        <v>0</v>
      </c>
      <c r="M238" s="166">
        <v>0</v>
      </c>
      <c r="N238" s="166">
        <v>0</v>
      </c>
      <c r="O238" s="166">
        <v>0</v>
      </c>
      <c r="P238" s="166">
        <v>0</v>
      </c>
      <c r="Q238" s="166">
        <v>0</v>
      </c>
      <c r="R238" s="166">
        <v>0</v>
      </c>
      <c r="S238" s="166">
        <v>0</v>
      </c>
      <c r="T238" s="166">
        <v>0</v>
      </c>
      <c r="U238" s="166">
        <v>0</v>
      </c>
      <c r="V238" s="166">
        <v>0</v>
      </c>
      <c r="W238" s="166">
        <v>0</v>
      </c>
      <c r="X238" s="166">
        <v>0</v>
      </c>
      <c r="Y238" s="166">
        <v>0</v>
      </c>
      <c r="Z238" s="166">
        <v>0</v>
      </c>
      <c r="AA238" s="166">
        <v>0</v>
      </c>
      <c r="AB238" s="166"/>
      <c r="AC238" s="166">
        <v>0</v>
      </c>
      <c r="AD238" s="166">
        <v>0</v>
      </c>
      <c r="AE238" s="205"/>
      <c r="AF238" s="205"/>
      <c r="AG238" s="201"/>
      <c r="AH238" s="201"/>
      <c r="AI238" s="206"/>
      <c r="AJ238" s="201"/>
      <c r="AK238" s="201"/>
      <c r="AL238" s="201"/>
      <c r="AM238" s="175"/>
      <c r="AN238" s="178"/>
      <c r="AO238" s="178"/>
      <c r="AP238" s="208"/>
      <c r="AQ238" s="133"/>
    </row>
    <row r="239" s="3" customFormat="1" ht="18" customHeight="1" spans="1:43">
      <c r="A239" s="155"/>
      <c r="B239" s="190" t="s">
        <v>891</v>
      </c>
      <c r="C239" s="190"/>
      <c r="D239" s="190"/>
      <c r="E239" s="190"/>
      <c r="F239" s="190"/>
      <c r="G239" s="190"/>
      <c r="H239" s="190"/>
      <c r="I239" s="190"/>
      <c r="J239" s="166">
        <v>0</v>
      </c>
      <c r="K239" s="166">
        <v>0</v>
      </c>
      <c r="L239" s="166">
        <v>0</v>
      </c>
      <c r="M239" s="166">
        <v>0</v>
      </c>
      <c r="N239" s="166">
        <v>0</v>
      </c>
      <c r="O239" s="166">
        <v>0</v>
      </c>
      <c r="P239" s="166">
        <v>0</v>
      </c>
      <c r="Q239" s="166">
        <v>0</v>
      </c>
      <c r="R239" s="166">
        <v>0</v>
      </c>
      <c r="S239" s="166">
        <v>0</v>
      </c>
      <c r="T239" s="166">
        <v>0</v>
      </c>
      <c r="U239" s="166">
        <v>0</v>
      </c>
      <c r="V239" s="166">
        <v>0</v>
      </c>
      <c r="W239" s="166">
        <v>0</v>
      </c>
      <c r="X239" s="166">
        <v>0</v>
      </c>
      <c r="Y239" s="166">
        <v>0</v>
      </c>
      <c r="Z239" s="166">
        <v>0</v>
      </c>
      <c r="AA239" s="166">
        <v>0</v>
      </c>
      <c r="AB239" s="166"/>
      <c r="AC239" s="166">
        <v>0</v>
      </c>
      <c r="AD239" s="166">
        <v>0</v>
      </c>
      <c r="AE239" s="205"/>
      <c r="AF239" s="205"/>
      <c r="AG239" s="201"/>
      <c r="AH239" s="201"/>
      <c r="AI239" s="206"/>
      <c r="AJ239" s="201"/>
      <c r="AK239" s="201"/>
      <c r="AL239" s="201"/>
      <c r="AM239" s="175"/>
      <c r="AN239" s="178"/>
      <c r="AO239" s="178"/>
      <c r="AP239" s="208"/>
      <c r="AQ239" s="133"/>
    </row>
    <row r="240" s="3" customFormat="1" ht="18" customHeight="1" spans="1:43">
      <c r="A240" s="155"/>
      <c r="B240" s="190" t="s">
        <v>892</v>
      </c>
      <c r="C240" s="190"/>
      <c r="D240" s="191"/>
      <c r="E240" s="191"/>
      <c r="F240" s="190"/>
      <c r="G240" s="191"/>
      <c r="H240" s="191"/>
      <c r="I240" s="190"/>
      <c r="J240" s="166">
        <f t="shared" ref="J240:AA240" si="49">J241+J244</f>
        <v>0</v>
      </c>
      <c r="K240" s="166">
        <f t="shared" si="49"/>
        <v>0</v>
      </c>
      <c r="L240" s="166">
        <f t="shared" si="49"/>
        <v>0</v>
      </c>
      <c r="M240" s="166">
        <f t="shared" si="49"/>
        <v>0</v>
      </c>
      <c r="N240" s="166">
        <f t="shared" si="49"/>
        <v>0</v>
      </c>
      <c r="O240" s="166">
        <f t="shared" si="49"/>
        <v>0</v>
      </c>
      <c r="P240" s="166">
        <f t="shared" si="49"/>
        <v>0</v>
      </c>
      <c r="Q240" s="166">
        <f t="shared" si="49"/>
        <v>0</v>
      </c>
      <c r="R240" s="166">
        <f t="shared" si="49"/>
        <v>0</v>
      </c>
      <c r="S240" s="166">
        <f t="shared" si="49"/>
        <v>0</v>
      </c>
      <c r="T240" s="166">
        <f t="shared" si="49"/>
        <v>0</v>
      </c>
      <c r="U240" s="166">
        <f t="shared" si="49"/>
        <v>0</v>
      </c>
      <c r="V240" s="166">
        <f t="shared" si="49"/>
        <v>0</v>
      </c>
      <c r="W240" s="166">
        <f t="shared" si="49"/>
        <v>0</v>
      </c>
      <c r="X240" s="166">
        <f t="shared" si="49"/>
        <v>0</v>
      </c>
      <c r="Y240" s="166">
        <f t="shared" si="49"/>
        <v>0</v>
      </c>
      <c r="Z240" s="166">
        <f t="shared" si="49"/>
        <v>0</v>
      </c>
      <c r="AA240" s="166">
        <f t="shared" si="49"/>
        <v>0</v>
      </c>
      <c r="AB240" s="166"/>
      <c r="AC240" s="166">
        <f>AC241+AC244</f>
        <v>0</v>
      </c>
      <c r="AD240" s="166">
        <f>AD241+AD244</f>
        <v>0</v>
      </c>
      <c r="AE240" s="205"/>
      <c r="AF240" s="205"/>
      <c r="AG240" s="201"/>
      <c r="AH240" s="201"/>
      <c r="AI240" s="206"/>
      <c r="AJ240" s="201"/>
      <c r="AK240" s="201"/>
      <c r="AL240" s="201"/>
      <c r="AM240" s="175"/>
      <c r="AN240" s="178"/>
      <c r="AO240" s="178"/>
      <c r="AP240" s="208"/>
      <c r="AQ240" s="133"/>
    </row>
    <row r="241" s="3" customFormat="1" ht="18" customHeight="1" spans="1:43">
      <c r="A241" s="155"/>
      <c r="B241" s="190" t="s">
        <v>893</v>
      </c>
      <c r="C241" s="190"/>
      <c r="D241" s="191"/>
      <c r="E241" s="191"/>
      <c r="F241" s="190"/>
      <c r="G241" s="191"/>
      <c r="H241" s="191"/>
      <c r="I241" s="190"/>
      <c r="J241" s="166">
        <f t="shared" ref="J241:AA241" si="50">J242+J243</f>
        <v>0</v>
      </c>
      <c r="K241" s="166">
        <f t="shared" si="50"/>
        <v>0</v>
      </c>
      <c r="L241" s="166">
        <f t="shared" si="50"/>
        <v>0</v>
      </c>
      <c r="M241" s="166">
        <f t="shared" si="50"/>
        <v>0</v>
      </c>
      <c r="N241" s="166">
        <f t="shared" si="50"/>
        <v>0</v>
      </c>
      <c r="O241" s="166">
        <f t="shared" si="50"/>
        <v>0</v>
      </c>
      <c r="P241" s="166">
        <f t="shared" si="50"/>
        <v>0</v>
      </c>
      <c r="Q241" s="166">
        <f t="shared" si="50"/>
        <v>0</v>
      </c>
      <c r="R241" s="166">
        <f t="shared" si="50"/>
        <v>0</v>
      </c>
      <c r="S241" s="166">
        <f t="shared" si="50"/>
        <v>0</v>
      </c>
      <c r="T241" s="166">
        <f t="shared" si="50"/>
        <v>0</v>
      </c>
      <c r="U241" s="166">
        <f t="shared" si="50"/>
        <v>0</v>
      </c>
      <c r="V241" s="166">
        <f t="shared" si="50"/>
        <v>0</v>
      </c>
      <c r="W241" s="166">
        <f t="shared" si="50"/>
        <v>0</v>
      </c>
      <c r="X241" s="166">
        <f t="shared" si="50"/>
        <v>0</v>
      </c>
      <c r="Y241" s="166">
        <f t="shared" si="50"/>
        <v>0</v>
      </c>
      <c r="Z241" s="166">
        <f t="shared" si="50"/>
        <v>0</v>
      </c>
      <c r="AA241" s="166">
        <f t="shared" si="50"/>
        <v>0</v>
      </c>
      <c r="AB241" s="166"/>
      <c r="AC241" s="166">
        <f>AC242+AC243</f>
        <v>0</v>
      </c>
      <c r="AD241" s="166">
        <f>AD242+AD243</f>
        <v>0</v>
      </c>
      <c r="AE241" s="205"/>
      <c r="AF241" s="205"/>
      <c r="AG241" s="201"/>
      <c r="AH241" s="201"/>
      <c r="AI241" s="206"/>
      <c r="AJ241" s="201"/>
      <c r="AK241" s="201"/>
      <c r="AL241" s="201"/>
      <c r="AM241" s="175"/>
      <c r="AN241" s="178"/>
      <c r="AO241" s="178"/>
      <c r="AP241" s="208"/>
      <c r="AQ241" s="133"/>
    </row>
    <row r="242" s="3" customFormat="1" ht="18" customHeight="1" spans="1:43">
      <c r="A242" s="155"/>
      <c r="B242" s="190" t="s">
        <v>894</v>
      </c>
      <c r="C242" s="190"/>
      <c r="D242" s="191"/>
      <c r="E242" s="191"/>
      <c r="F242" s="190"/>
      <c r="G242" s="191"/>
      <c r="H242" s="191"/>
      <c r="I242" s="190"/>
      <c r="J242" s="166">
        <v>0</v>
      </c>
      <c r="K242" s="166">
        <v>0</v>
      </c>
      <c r="L242" s="166">
        <v>0</v>
      </c>
      <c r="M242" s="166">
        <v>0</v>
      </c>
      <c r="N242" s="166">
        <v>0</v>
      </c>
      <c r="O242" s="166">
        <v>0</v>
      </c>
      <c r="P242" s="166">
        <v>0</v>
      </c>
      <c r="Q242" s="166">
        <v>0</v>
      </c>
      <c r="R242" s="166">
        <v>0</v>
      </c>
      <c r="S242" s="166">
        <v>0</v>
      </c>
      <c r="T242" s="166">
        <v>0</v>
      </c>
      <c r="U242" s="166">
        <v>0</v>
      </c>
      <c r="V242" s="166">
        <v>0</v>
      </c>
      <c r="W242" s="166">
        <v>0</v>
      </c>
      <c r="X242" s="166">
        <v>0</v>
      </c>
      <c r="Y242" s="166">
        <v>0</v>
      </c>
      <c r="Z242" s="166">
        <v>0</v>
      </c>
      <c r="AA242" s="166">
        <v>0</v>
      </c>
      <c r="AB242" s="166"/>
      <c r="AC242" s="166">
        <v>0</v>
      </c>
      <c r="AD242" s="166">
        <v>0</v>
      </c>
      <c r="AE242" s="205"/>
      <c r="AF242" s="205"/>
      <c r="AG242" s="201"/>
      <c r="AH242" s="201"/>
      <c r="AI242" s="206"/>
      <c r="AJ242" s="201"/>
      <c r="AK242" s="201"/>
      <c r="AL242" s="201"/>
      <c r="AM242" s="175"/>
      <c r="AN242" s="178"/>
      <c r="AO242" s="178"/>
      <c r="AP242" s="208"/>
      <c r="AQ242" s="133"/>
    </row>
    <row r="243" s="3" customFormat="1" ht="18" customHeight="1" spans="1:43">
      <c r="A243" s="155"/>
      <c r="B243" s="190" t="s">
        <v>895</v>
      </c>
      <c r="C243" s="190"/>
      <c r="D243" s="191"/>
      <c r="E243" s="191"/>
      <c r="F243" s="190"/>
      <c r="G243" s="191"/>
      <c r="H243" s="191"/>
      <c r="I243" s="190"/>
      <c r="J243" s="166">
        <v>0</v>
      </c>
      <c r="K243" s="166">
        <v>0</v>
      </c>
      <c r="L243" s="166">
        <v>0</v>
      </c>
      <c r="M243" s="166">
        <v>0</v>
      </c>
      <c r="N243" s="166">
        <v>0</v>
      </c>
      <c r="O243" s="166">
        <v>0</v>
      </c>
      <c r="P243" s="166">
        <v>0</v>
      </c>
      <c r="Q243" s="166">
        <v>0</v>
      </c>
      <c r="R243" s="166">
        <v>0</v>
      </c>
      <c r="S243" s="166">
        <v>0</v>
      </c>
      <c r="T243" s="166">
        <v>0</v>
      </c>
      <c r="U243" s="166">
        <v>0</v>
      </c>
      <c r="V243" s="166">
        <v>0</v>
      </c>
      <c r="W243" s="166">
        <v>0</v>
      </c>
      <c r="X243" s="166">
        <v>0</v>
      </c>
      <c r="Y243" s="166">
        <v>0</v>
      </c>
      <c r="Z243" s="166">
        <v>0</v>
      </c>
      <c r="AA243" s="166">
        <v>0</v>
      </c>
      <c r="AB243" s="166"/>
      <c r="AC243" s="166">
        <v>0</v>
      </c>
      <c r="AD243" s="166">
        <v>0</v>
      </c>
      <c r="AE243" s="205"/>
      <c r="AF243" s="205"/>
      <c r="AG243" s="201"/>
      <c r="AH243" s="201"/>
      <c r="AI243" s="206"/>
      <c r="AJ243" s="201"/>
      <c r="AK243" s="201"/>
      <c r="AL243" s="201"/>
      <c r="AM243" s="175"/>
      <c r="AN243" s="178"/>
      <c r="AO243" s="178"/>
      <c r="AP243" s="208"/>
      <c r="AQ243" s="133"/>
    </row>
    <row r="244" s="3" customFormat="1" ht="18" customHeight="1" spans="1:43">
      <c r="A244" s="155"/>
      <c r="B244" s="190" t="s">
        <v>896</v>
      </c>
      <c r="C244" s="190"/>
      <c r="D244" s="191"/>
      <c r="E244" s="191"/>
      <c r="F244" s="190"/>
      <c r="G244" s="191"/>
      <c r="H244" s="191"/>
      <c r="I244" s="190"/>
      <c r="J244" s="166">
        <f t="shared" ref="J244:AA244" si="51">J245+J246+J247+J248</f>
        <v>0</v>
      </c>
      <c r="K244" s="166">
        <f t="shared" si="51"/>
        <v>0</v>
      </c>
      <c r="L244" s="166">
        <f t="shared" si="51"/>
        <v>0</v>
      </c>
      <c r="M244" s="166">
        <f t="shared" si="51"/>
        <v>0</v>
      </c>
      <c r="N244" s="166">
        <f t="shared" si="51"/>
        <v>0</v>
      </c>
      <c r="O244" s="166">
        <f t="shared" si="51"/>
        <v>0</v>
      </c>
      <c r="P244" s="166">
        <f t="shared" si="51"/>
        <v>0</v>
      </c>
      <c r="Q244" s="166">
        <f t="shared" si="51"/>
        <v>0</v>
      </c>
      <c r="R244" s="166">
        <f t="shared" si="51"/>
        <v>0</v>
      </c>
      <c r="S244" s="166">
        <f t="shared" si="51"/>
        <v>0</v>
      </c>
      <c r="T244" s="166">
        <f t="shared" si="51"/>
        <v>0</v>
      </c>
      <c r="U244" s="166">
        <f t="shared" si="51"/>
        <v>0</v>
      </c>
      <c r="V244" s="166">
        <f t="shared" si="51"/>
        <v>0</v>
      </c>
      <c r="W244" s="166">
        <f t="shared" si="51"/>
        <v>0</v>
      </c>
      <c r="X244" s="166">
        <f t="shared" si="51"/>
        <v>0</v>
      </c>
      <c r="Y244" s="166">
        <f t="shared" si="51"/>
        <v>0</v>
      </c>
      <c r="Z244" s="166">
        <f t="shared" si="51"/>
        <v>0</v>
      </c>
      <c r="AA244" s="166">
        <f t="shared" si="51"/>
        <v>0</v>
      </c>
      <c r="AB244" s="166"/>
      <c r="AC244" s="166">
        <f>AC245+AC246+AC247+AC248</f>
        <v>0</v>
      </c>
      <c r="AD244" s="166">
        <f>AD245+AD246+AD247+AD248</f>
        <v>0</v>
      </c>
      <c r="AE244" s="205"/>
      <c r="AF244" s="205"/>
      <c r="AG244" s="201"/>
      <c r="AH244" s="201"/>
      <c r="AI244" s="206"/>
      <c r="AJ244" s="201"/>
      <c r="AK244" s="201"/>
      <c r="AL244" s="201"/>
      <c r="AM244" s="175"/>
      <c r="AN244" s="178"/>
      <c r="AO244" s="178"/>
      <c r="AP244" s="208"/>
      <c r="AQ244" s="133"/>
    </row>
    <row r="245" s="3" customFormat="1" ht="18" customHeight="1" spans="1:43">
      <c r="A245" s="155"/>
      <c r="B245" s="190" t="s">
        <v>897</v>
      </c>
      <c r="C245" s="190"/>
      <c r="D245" s="191"/>
      <c r="E245" s="191"/>
      <c r="F245" s="190"/>
      <c r="G245" s="191"/>
      <c r="H245" s="191"/>
      <c r="I245" s="190"/>
      <c r="J245" s="166">
        <v>0</v>
      </c>
      <c r="K245" s="166">
        <v>0</v>
      </c>
      <c r="L245" s="166">
        <v>0</v>
      </c>
      <c r="M245" s="166">
        <v>0</v>
      </c>
      <c r="N245" s="166">
        <v>0</v>
      </c>
      <c r="O245" s="166">
        <v>0</v>
      </c>
      <c r="P245" s="166">
        <v>0</v>
      </c>
      <c r="Q245" s="166">
        <v>0</v>
      </c>
      <c r="R245" s="166">
        <v>0</v>
      </c>
      <c r="S245" s="166">
        <v>0</v>
      </c>
      <c r="T245" s="166">
        <v>0</v>
      </c>
      <c r="U245" s="166">
        <v>0</v>
      </c>
      <c r="V245" s="166">
        <v>0</v>
      </c>
      <c r="W245" s="166">
        <v>0</v>
      </c>
      <c r="X245" s="166">
        <v>0</v>
      </c>
      <c r="Y245" s="166">
        <v>0</v>
      </c>
      <c r="Z245" s="166">
        <v>0</v>
      </c>
      <c r="AA245" s="166">
        <v>0</v>
      </c>
      <c r="AB245" s="166"/>
      <c r="AC245" s="166">
        <v>0</v>
      </c>
      <c r="AD245" s="166">
        <v>0</v>
      </c>
      <c r="AE245" s="205"/>
      <c r="AF245" s="205"/>
      <c r="AG245" s="201"/>
      <c r="AH245" s="201"/>
      <c r="AI245" s="206"/>
      <c r="AJ245" s="201"/>
      <c r="AK245" s="201"/>
      <c r="AL245" s="201"/>
      <c r="AM245" s="175"/>
      <c r="AN245" s="178"/>
      <c r="AO245" s="178"/>
      <c r="AP245" s="208"/>
      <c r="AQ245" s="133"/>
    </row>
    <row r="246" s="3" customFormat="1" ht="18" customHeight="1" spans="1:43">
      <c r="A246" s="155"/>
      <c r="B246" s="190" t="s">
        <v>898</v>
      </c>
      <c r="C246" s="190"/>
      <c r="D246" s="191"/>
      <c r="E246" s="191"/>
      <c r="F246" s="190"/>
      <c r="G246" s="191"/>
      <c r="H246" s="191"/>
      <c r="I246" s="190"/>
      <c r="J246" s="166">
        <v>0</v>
      </c>
      <c r="K246" s="166">
        <v>0</v>
      </c>
      <c r="L246" s="166">
        <v>0</v>
      </c>
      <c r="M246" s="166">
        <v>0</v>
      </c>
      <c r="N246" s="166">
        <v>0</v>
      </c>
      <c r="O246" s="166">
        <v>0</v>
      </c>
      <c r="P246" s="166">
        <v>0</v>
      </c>
      <c r="Q246" s="166">
        <v>0</v>
      </c>
      <c r="R246" s="166">
        <v>0</v>
      </c>
      <c r="S246" s="166">
        <v>0</v>
      </c>
      <c r="T246" s="166">
        <v>0</v>
      </c>
      <c r="U246" s="166">
        <v>0</v>
      </c>
      <c r="V246" s="166">
        <v>0</v>
      </c>
      <c r="W246" s="166">
        <v>0</v>
      </c>
      <c r="X246" s="166">
        <v>0</v>
      </c>
      <c r="Y246" s="166">
        <v>0</v>
      </c>
      <c r="Z246" s="166">
        <v>0</v>
      </c>
      <c r="AA246" s="166">
        <v>0</v>
      </c>
      <c r="AB246" s="166"/>
      <c r="AC246" s="166">
        <v>0</v>
      </c>
      <c r="AD246" s="166">
        <v>0</v>
      </c>
      <c r="AE246" s="205"/>
      <c r="AF246" s="205"/>
      <c r="AG246" s="201"/>
      <c r="AH246" s="201"/>
      <c r="AI246" s="206"/>
      <c r="AJ246" s="201"/>
      <c r="AK246" s="201"/>
      <c r="AL246" s="201"/>
      <c r="AM246" s="175"/>
      <c r="AN246" s="178"/>
      <c r="AO246" s="178"/>
      <c r="AP246" s="208"/>
      <c r="AQ246" s="133"/>
    </row>
    <row r="247" s="3" customFormat="1" ht="18" customHeight="1" spans="1:43">
      <c r="A247" s="155"/>
      <c r="B247" s="190" t="s">
        <v>899</v>
      </c>
      <c r="C247" s="190"/>
      <c r="D247" s="191"/>
      <c r="E247" s="191"/>
      <c r="F247" s="190"/>
      <c r="G247" s="191"/>
      <c r="H247" s="191"/>
      <c r="I247" s="190"/>
      <c r="J247" s="166">
        <v>0</v>
      </c>
      <c r="K247" s="166">
        <v>0</v>
      </c>
      <c r="L247" s="166">
        <v>0</v>
      </c>
      <c r="M247" s="166">
        <v>0</v>
      </c>
      <c r="N247" s="166">
        <v>0</v>
      </c>
      <c r="O247" s="166">
        <v>0</v>
      </c>
      <c r="P247" s="166">
        <v>0</v>
      </c>
      <c r="Q247" s="166">
        <v>0</v>
      </c>
      <c r="R247" s="166">
        <v>0</v>
      </c>
      <c r="S247" s="166">
        <v>0</v>
      </c>
      <c r="T247" s="166">
        <v>0</v>
      </c>
      <c r="U247" s="166">
        <v>0</v>
      </c>
      <c r="V247" s="166">
        <v>0</v>
      </c>
      <c r="W247" s="166">
        <v>0</v>
      </c>
      <c r="X247" s="166">
        <v>0</v>
      </c>
      <c r="Y247" s="166">
        <v>0</v>
      </c>
      <c r="Z247" s="166">
        <v>0</v>
      </c>
      <c r="AA247" s="166">
        <v>0</v>
      </c>
      <c r="AB247" s="166"/>
      <c r="AC247" s="166">
        <v>0</v>
      </c>
      <c r="AD247" s="166">
        <v>0</v>
      </c>
      <c r="AE247" s="205"/>
      <c r="AF247" s="205"/>
      <c r="AG247" s="201"/>
      <c r="AH247" s="201"/>
      <c r="AI247" s="206"/>
      <c r="AJ247" s="201"/>
      <c r="AK247" s="201"/>
      <c r="AL247" s="201"/>
      <c r="AM247" s="175"/>
      <c r="AN247" s="178"/>
      <c r="AO247" s="178"/>
      <c r="AP247" s="208"/>
      <c r="AQ247" s="133"/>
    </row>
    <row r="248" s="3" customFormat="1" ht="18" customHeight="1" spans="1:43">
      <c r="A248" s="155"/>
      <c r="B248" s="190" t="s">
        <v>900</v>
      </c>
      <c r="C248" s="190"/>
      <c r="D248" s="191"/>
      <c r="E248" s="191"/>
      <c r="F248" s="190"/>
      <c r="G248" s="191"/>
      <c r="H248" s="191"/>
      <c r="I248" s="190"/>
      <c r="J248" s="166">
        <f t="shared" ref="J248:AA248" si="52">J249</f>
        <v>0</v>
      </c>
      <c r="K248" s="166">
        <f t="shared" si="52"/>
        <v>0</v>
      </c>
      <c r="L248" s="166">
        <f t="shared" si="52"/>
        <v>0</v>
      </c>
      <c r="M248" s="166">
        <f t="shared" si="52"/>
        <v>0</v>
      </c>
      <c r="N248" s="166">
        <f t="shared" si="52"/>
        <v>0</v>
      </c>
      <c r="O248" s="166">
        <f t="shared" si="52"/>
        <v>0</v>
      </c>
      <c r="P248" s="166">
        <f t="shared" si="52"/>
        <v>0</v>
      </c>
      <c r="Q248" s="166">
        <f t="shared" si="52"/>
        <v>0</v>
      </c>
      <c r="R248" s="166">
        <f t="shared" si="52"/>
        <v>0</v>
      </c>
      <c r="S248" s="166">
        <f t="shared" si="52"/>
        <v>0</v>
      </c>
      <c r="T248" s="166">
        <f t="shared" si="52"/>
        <v>0</v>
      </c>
      <c r="U248" s="166">
        <f t="shared" si="52"/>
        <v>0</v>
      </c>
      <c r="V248" s="166">
        <f t="shared" si="52"/>
        <v>0</v>
      </c>
      <c r="W248" s="166">
        <f t="shared" si="52"/>
        <v>0</v>
      </c>
      <c r="X248" s="166">
        <f t="shared" si="52"/>
        <v>0</v>
      </c>
      <c r="Y248" s="166">
        <f t="shared" si="52"/>
        <v>0</v>
      </c>
      <c r="Z248" s="166">
        <f t="shared" si="52"/>
        <v>0</v>
      </c>
      <c r="AA248" s="166">
        <f t="shared" si="52"/>
        <v>0</v>
      </c>
      <c r="AB248" s="166"/>
      <c r="AC248" s="166">
        <f>AC249</f>
        <v>0</v>
      </c>
      <c r="AD248" s="166">
        <f>AD249</f>
        <v>0</v>
      </c>
      <c r="AE248" s="205"/>
      <c r="AF248" s="205"/>
      <c r="AG248" s="201"/>
      <c r="AH248" s="201"/>
      <c r="AI248" s="206"/>
      <c r="AJ248" s="201"/>
      <c r="AK248" s="201"/>
      <c r="AL248" s="201"/>
      <c r="AM248" s="175"/>
      <c r="AN248" s="178"/>
      <c r="AO248" s="178"/>
      <c r="AP248" s="208"/>
      <c r="AQ248" s="133"/>
    </row>
    <row r="249" s="3" customFormat="1" ht="18" customHeight="1" spans="1:43">
      <c r="A249" s="155"/>
      <c r="B249" s="190" t="s">
        <v>901</v>
      </c>
      <c r="C249" s="190"/>
      <c r="D249" s="191"/>
      <c r="E249" s="191"/>
      <c r="F249" s="190"/>
      <c r="G249" s="191"/>
      <c r="H249" s="191"/>
      <c r="I249" s="190"/>
      <c r="J249" s="166">
        <f t="shared" ref="J249:AA249" si="53">J250</f>
        <v>0</v>
      </c>
      <c r="K249" s="166">
        <f t="shared" si="53"/>
        <v>0</v>
      </c>
      <c r="L249" s="166">
        <f t="shared" si="53"/>
        <v>0</v>
      </c>
      <c r="M249" s="166">
        <f t="shared" si="53"/>
        <v>0</v>
      </c>
      <c r="N249" s="166">
        <f t="shared" si="53"/>
        <v>0</v>
      </c>
      <c r="O249" s="166">
        <f t="shared" si="53"/>
        <v>0</v>
      </c>
      <c r="P249" s="166">
        <f t="shared" si="53"/>
        <v>0</v>
      </c>
      <c r="Q249" s="166">
        <f t="shared" si="53"/>
        <v>0</v>
      </c>
      <c r="R249" s="166">
        <f t="shared" si="53"/>
        <v>0</v>
      </c>
      <c r="S249" s="166">
        <f t="shared" si="53"/>
        <v>0</v>
      </c>
      <c r="T249" s="166">
        <f t="shared" si="53"/>
        <v>0</v>
      </c>
      <c r="U249" s="166">
        <f t="shared" si="53"/>
        <v>0</v>
      </c>
      <c r="V249" s="166">
        <f t="shared" si="53"/>
        <v>0</v>
      </c>
      <c r="W249" s="166">
        <f t="shared" si="53"/>
        <v>0</v>
      </c>
      <c r="X249" s="166">
        <f t="shared" si="53"/>
        <v>0</v>
      </c>
      <c r="Y249" s="166">
        <f t="shared" si="53"/>
        <v>0</v>
      </c>
      <c r="Z249" s="166">
        <f t="shared" si="53"/>
        <v>0</v>
      </c>
      <c r="AA249" s="166">
        <f t="shared" si="53"/>
        <v>0</v>
      </c>
      <c r="AB249" s="166"/>
      <c r="AC249" s="166">
        <f>AC250</f>
        <v>0</v>
      </c>
      <c r="AD249" s="166">
        <f>AD250</f>
        <v>0</v>
      </c>
      <c r="AE249" s="205"/>
      <c r="AF249" s="205"/>
      <c r="AG249" s="201"/>
      <c r="AH249" s="201"/>
      <c r="AI249" s="206"/>
      <c r="AJ249" s="201"/>
      <c r="AK249" s="201"/>
      <c r="AL249" s="201"/>
      <c r="AM249" s="175"/>
      <c r="AN249" s="178"/>
      <c r="AO249" s="178"/>
      <c r="AP249" s="208"/>
      <c r="AQ249" s="133"/>
    </row>
    <row r="250" s="3" customFormat="1" ht="18" customHeight="1" spans="1:43">
      <c r="A250" s="155"/>
      <c r="B250" s="190" t="s">
        <v>902</v>
      </c>
      <c r="C250" s="190"/>
      <c r="D250" s="191"/>
      <c r="E250" s="191"/>
      <c r="F250" s="190"/>
      <c r="G250" s="191"/>
      <c r="H250" s="191"/>
      <c r="I250" s="190"/>
      <c r="J250" s="166">
        <v>0</v>
      </c>
      <c r="K250" s="166">
        <v>0</v>
      </c>
      <c r="L250" s="166">
        <v>0</v>
      </c>
      <c r="M250" s="166">
        <v>0</v>
      </c>
      <c r="N250" s="166">
        <v>0</v>
      </c>
      <c r="O250" s="166">
        <v>0</v>
      </c>
      <c r="P250" s="166">
        <v>0</v>
      </c>
      <c r="Q250" s="166">
        <v>0</v>
      </c>
      <c r="R250" s="166">
        <v>0</v>
      </c>
      <c r="S250" s="166">
        <v>0</v>
      </c>
      <c r="T250" s="166">
        <v>0</v>
      </c>
      <c r="U250" s="166">
        <v>0</v>
      </c>
      <c r="V250" s="166">
        <v>0</v>
      </c>
      <c r="W250" s="166">
        <v>0</v>
      </c>
      <c r="X250" s="166">
        <v>0</v>
      </c>
      <c r="Y250" s="166">
        <v>0</v>
      </c>
      <c r="Z250" s="166">
        <v>0</v>
      </c>
      <c r="AA250" s="166">
        <v>0</v>
      </c>
      <c r="AB250" s="166"/>
      <c r="AC250" s="166">
        <v>0</v>
      </c>
      <c r="AD250" s="166">
        <v>0</v>
      </c>
      <c r="AE250" s="205"/>
      <c r="AF250" s="205"/>
      <c r="AG250" s="201"/>
      <c r="AH250" s="201"/>
      <c r="AI250" s="206"/>
      <c r="AJ250" s="201"/>
      <c r="AK250" s="201"/>
      <c r="AL250" s="201"/>
      <c r="AM250" s="175"/>
      <c r="AN250" s="178"/>
      <c r="AO250" s="178"/>
      <c r="AP250" s="208"/>
      <c r="AQ250" s="133"/>
    </row>
    <row r="251" s="3" customFormat="1" ht="18" customHeight="1" spans="1:43">
      <c r="A251" s="155"/>
      <c r="B251" s="190" t="s">
        <v>903</v>
      </c>
      <c r="C251" s="190"/>
      <c r="D251" s="191"/>
      <c r="E251" s="191"/>
      <c r="F251" s="190"/>
      <c r="G251" s="191"/>
      <c r="H251" s="191"/>
      <c r="I251" s="190"/>
      <c r="J251" s="166">
        <f t="shared" ref="J251:AA251" si="54">J252+J253</f>
        <v>0</v>
      </c>
      <c r="K251" s="166">
        <f t="shared" si="54"/>
        <v>0</v>
      </c>
      <c r="L251" s="166">
        <f t="shared" si="54"/>
        <v>0</v>
      </c>
      <c r="M251" s="166">
        <f t="shared" si="54"/>
        <v>0</v>
      </c>
      <c r="N251" s="166">
        <f t="shared" si="54"/>
        <v>0</v>
      </c>
      <c r="O251" s="166">
        <f t="shared" si="54"/>
        <v>0</v>
      </c>
      <c r="P251" s="166">
        <f t="shared" si="54"/>
        <v>0</v>
      </c>
      <c r="Q251" s="166">
        <f t="shared" si="54"/>
        <v>0</v>
      </c>
      <c r="R251" s="166">
        <f t="shared" si="54"/>
        <v>0</v>
      </c>
      <c r="S251" s="166">
        <f t="shared" si="54"/>
        <v>0</v>
      </c>
      <c r="T251" s="166">
        <f t="shared" si="54"/>
        <v>0</v>
      </c>
      <c r="U251" s="166">
        <f t="shared" si="54"/>
        <v>0</v>
      </c>
      <c r="V251" s="166">
        <f t="shared" si="54"/>
        <v>0</v>
      </c>
      <c r="W251" s="166">
        <f t="shared" si="54"/>
        <v>0</v>
      </c>
      <c r="X251" s="166">
        <f t="shared" si="54"/>
        <v>0</v>
      </c>
      <c r="Y251" s="166">
        <f t="shared" si="54"/>
        <v>0</v>
      </c>
      <c r="Z251" s="166">
        <f t="shared" si="54"/>
        <v>0</v>
      </c>
      <c r="AA251" s="166">
        <f t="shared" si="54"/>
        <v>0</v>
      </c>
      <c r="AB251" s="166"/>
      <c r="AC251" s="166">
        <f>AC252+AC253</f>
        <v>0</v>
      </c>
      <c r="AD251" s="166">
        <f>AD252+AD253</f>
        <v>0</v>
      </c>
      <c r="AE251" s="205"/>
      <c r="AF251" s="205"/>
      <c r="AG251" s="201"/>
      <c r="AH251" s="201"/>
      <c r="AI251" s="206"/>
      <c r="AJ251" s="201"/>
      <c r="AK251" s="201"/>
      <c r="AL251" s="201"/>
      <c r="AM251" s="175"/>
      <c r="AN251" s="178"/>
      <c r="AO251" s="178"/>
      <c r="AP251" s="208"/>
      <c r="AQ251" s="133"/>
    </row>
    <row r="252" s="3" customFormat="1" ht="18" customHeight="1" spans="1:43">
      <c r="A252" s="155"/>
      <c r="B252" s="190" t="s">
        <v>904</v>
      </c>
      <c r="C252" s="190"/>
      <c r="D252" s="191"/>
      <c r="E252" s="191"/>
      <c r="F252" s="190"/>
      <c r="G252" s="191"/>
      <c r="H252" s="191"/>
      <c r="I252" s="190"/>
      <c r="J252" s="166">
        <v>0</v>
      </c>
      <c r="K252" s="166">
        <v>0</v>
      </c>
      <c r="L252" s="166">
        <v>0</v>
      </c>
      <c r="M252" s="166">
        <v>0</v>
      </c>
      <c r="N252" s="166">
        <v>0</v>
      </c>
      <c r="O252" s="166">
        <v>0</v>
      </c>
      <c r="P252" s="166">
        <v>0</v>
      </c>
      <c r="Q252" s="166">
        <v>0</v>
      </c>
      <c r="R252" s="166">
        <v>0</v>
      </c>
      <c r="S252" s="166">
        <v>0</v>
      </c>
      <c r="T252" s="166">
        <v>0</v>
      </c>
      <c r="U252" s="166">
        <v>0</v>
      </c>
      <c r="V252" s="166">
        <v>0</v>
      </c>
      <c r="W252" s="166">
        <v>0</v>
      </c>
      <c r="X252" s="166">
        <v>0</v>
      </c>
      <c r="Y252" s="166">
        <v>0</v>
      </c>
      <c r="Z252" s="166">
        <v>0</v>
      </c>
      <c r="AA252" s="166">
        <v>0</v>
      </c>
      <c r="AB252" s="166"/>
      <c r="AC252" s="166">
        <v>0</v>
      </c>
      <c r="AD252" s="166">
        <v>0</v>
      </c>
      <c r="AE252" s="205"/>
      <c r="AF252" s="205"/>
      <c r="AG252" s="201"/>
      <c r="AH252" s="201"/>
      <c r="AI252" s="206"/>
      <c r="AJ252" s="201"/>
      <c r="AK252" s="201"/>
      <c r="AL252" s="201"/>
      <c r="AM252" s="175"/>
      <c r="AN252" s="178"/>
      <c r="AO252" s="178"/>
      <c r="AP252" s="208"/>
      <c r="AQ252" s="133"/>
    </row>
    <row r="253" s="3" customFormat="1" ht="18" customHeight="1" spans="1:43">
      <c r="A253" s="155"/>
      <c r="B253" s="190" t="s">
        <v>905</v>
      </c>
      <c r="C253" s="190"/>
      <c r="D253" s="191"/>
      <c r="E253" s="191"/>
      <c r="F253" s="190"/>
      <c r="G253" s="190"/>
      <c r="H253" s="191"/>
      <c r="I253" s="190"/>
      <c r="J253" s="166">
        <v>0</v>
      </c>
      <c r="K253" s="166">
        <v>0</v>
      </c>
      <c r="L253" s="166">
        <v>0</v>
      </c>
      <c r="M253" s="166">
        <v>0</v>
      </c>
      <c r="N253" s="166">
        <v>0</v>
      </c>
      <c r="O253" s="166">
        <v>0</v>
      </c>
      <c r="P253" s="166">
        <v>0</v>
      </c>
      <c r="Q253" s="166">
        <v>0</v>
      </c>
      <c r="R253" s="166">
        <v>0</v>
      </c>
      <c r="S253" s="166">
        <v>0</v>
      </c>
      <c r="T253" s="166">
        <v>0</v>
      </c>
      <c r="U253" s="166">
        <v>0</v>
      </c>
      <c r="V253" s="166">
        <v>0</v>
      </c>
      <c r="W253" s="166">
        <v>0</v>
      </c>
      <c r="X253" s="166">
        <v>0</v>
      </c>
      <c r="Y253" s="166">
        <v>0</v>
      </c>
      <c r="Z253" s="166">
        <v>0</v>
      </c>
      <c r="AA253" s="166">
        <v>0</v>
      </c>
      <c r="AB253" s="166"/>
      <c r="AC253" s="166">
        <v>0</v>
      </c>
      <c r="AD253" s="166">
        <v>0</v>
      </c>
      <c r="AE253" s="205"/>
      <c r="AF253" s="205"/>
      <c r="AG253" s="201"/>
      <c r="AH253" s="201"/>
      <c r="AI253" s="206"/>
      <c r="AJ253" s="201"/>
      <c r="AK253" s="201"/>
      <c r="AL253" s="201"/>
      <c r="AM253" s="175"/>
      <c r="AN253" s="178"/>
      <c r="AO253" s="178"/>
      <c r="AP253" s="208"/>
      <c r="AQ253" s="133"/>
    </row>
    <row r="254" s="1" customFormat="1" spans="4:41">
      <c r="D254" s="5"/>
      <c r="E254" s="5"/>
      <c r="G254" s="6"/>
      <c r="H254" s="5"/>
      <c r="I254" s="7"/>
      <c r="J254" s="5"/>
      <c r="K254" s="5"/>
      <c r="L254" s="5"/>
      <c r="M254" s="5"/>
      <c r="N254" s="5"/>
      <c r="O254" s="5"/>
      <c r="P254" s="5"/>
      <c r="Q254" s="5"/>
      <c r="R254" s="5"/>
      <c r="S254" s="7"/>
      <c r="T254" s="7"/>
      <c r="U254" s="5"/>
      <c r="V254" s="5"/>
      <c r="W254" s="5"/>
      <c r="X254" s="5"/>
      <c r="Y254" s="5"/>
      <c r="Z254" s="5"/>
      <c r="AA254" s="5"/>
      <c r="AB254" s="5"/>
      <c r="AC254" s="5"/>
      <c r="AD254" s="5"/>
      <c r="AE254" s="7"/>
      <c r="AF254" s="7"/>
      <c r="AG254" s="5"/>
      <c r="AH254" s="5"/>
      <c r="AI254" s="8"/>
      <c r="AJ254" s="5"/>
      <c r="AK254" s="5"/>
      <c r="AL254" s="5"/>
      <c r="AM254" s="5"/>
      <c r="AO254" s="9"/>
    </row>
    <row r="255" s="1" customFormat="1" spans="4:41">
      <c r="D255" s="5"/>
      <c r="E255" s="5"/>
      <c r="G255" s="6"/>
      <c r="H255" s="5"/>
      <c r="I255" s="7"/>
      <c r="J255" s="5"/>
      <c r="K255" s="5"/>
      <c r="L255" s="5"/>
      <c r="M255" s="5"/>
      <c r="N255" s="5"/>
      <c r="O255" s="5"/>
      <c r="P255" s="5"/>
      <c r="Q255" s="5"/>
      <c r="R255" s="5"/>
      <c r="S255" s="7"/>
      <c r="T255" s="7"/>
      <c r="U255" s="5"/>
      <c r="V255" s="5"/>
      <c r="W255" s="5"/>
      <c r="X255" s="5"/>
      <c r="Y255" s="5"/>
      <c r="Z255" s="5"/>
      <c r="AA255" s="5"/>
      <c r="AB255" s="5"/>
      <c r="AC255" s="5"/>
      <c r="AD255" s="5"/>
      <c r="AE255" s="7"/>
      <c r="AF255" s="7"/>
      <c r="AG255" s="5"/>
      <c r="AH255" s="5"/>
      <c r="AI255" s="8"/>
      <c r="AJ255" s="5"/>
      <c r="AK255" s="5"/>
      <c r="AL255" s="5"/>
      <c r="AM255" s="5"/>
      <c r="AO255" s="9"/>
    </row>
    <row r="256" s="1" customFormat="1" spans="4:41">
      <c r="D256" s="5"/>
      <c r="E256" s="5"/>
      <c r="G256" s="6"/>
      <c r="H256" s="5"/>
      <c r="I256" s="7"/>
      <c r="J256" s="5"/>
      <c r="K256" s="5"/>
      <c r="L256" s="5"/>
      <c r="M256" s="5"/>
      <c r="N256" s="5"/>
      <c r="O256" s="5"/>
      <c r="P256" s="5"/>
      <c r="Q256" s="5"/>
      <c r="R256" s="5"/>
      <c r="S256" s="7"/>
      <c r="T256" s="7"/>
      <c r="U256" s="5"/>
      <c r="V256" s="5"/>
      <c r="W256" s="5"/>
      <c r="X256" s="5"/>
      <c r="Y256" s="5"/>
      <c r="Z256" s="5"/>
      <c r="AA256" s="5"/>
      <c r="AB256" s="5"/>
      <c r="AC256" s="5"/>
      <c r="AD256" s="5"/>
      <c r="AE256" s="7"/>
      <c r="AF256" s="7"/>
      <c r="AG256" s="5"/>
      <c r="AH256" s="5"/>
      <c r="AI256" s="8"/>
      <c r="AJ256" s="5"/>
      <c r="AK256" s="5"/>
      <c r="AL256" s="5"/>
      <c r="AM256" s="5"/>
      <c r="AO256" s="9"/>
    </row>
    <row r="257" s="1" customFormat="1" spans="4:41">
      <c r="D257" s="5"/>
      <c r="E257" s="5"/>
      <c r="G257" s="6"/>
      <c r="H257" s="5"/>
      <c r="I257" s="7"/>
      <c r="J257" s="5"/>
      <c r="K257" s="5"/>
      <c r="L257" s="5"/>
      <c r="M257" s="5"/>
      <c r="N257" s="5"/>
      <c r="O257" s="5"/>
      <c r="P257" s="5"/>
      <c r="Q257" s="5"/>
      <c r="R257" s="5"/>
      <c r="S257" s="7"/>
      <c r="T257" s="7"/>
      <c r="U257" s="5"/>
      <c r="V257" s="5"/>
      <c r="W257" s="5"/>
      <c r="X257" s="5"/>
      <c r="Y257" s="5"/>
      <c r="Z257" s="5"/>
      <c r="AA257" s="5"/>
      <c r="AB257" s="5"/>
      <c r="AC257" s="5"/>
      <c r="AD257" s="5"/>
      <c r="AE257" s="7"/>
      <c r="AF257" s="7"/>
      <c r="AG257" s="5"/>
      <c r="AH257" s="5"/>
      <c r="AI257" s="8"/>
      <c r="AJ257" s="5"/>
      <c r="AK257" s="5"/>
      <c r="AL257" s="5"/>
      <c r="AM257" s="5"/>
      <c r="AO257" s="9"/>
    </row>
    <row r="258" s="1" customFormat="1" spans="4:41">
      <c r="D258" s="5"/>
      <c r="E258" s="5"/>
      <c r="G258" s="6"/>
      <c r="H258" s="5"/>
      <c r="I258" s="7"/>
      <c r="J258" s="5"/>
      <c r="K258" s="5"/>
      <c r="L258" s="5"/>
      <c r="M258" s="5"/>
      <c r="N258" s="5"/>
      <c r="O258" s="5"/>
      <c r="P258" s="5"/>
      <c r="Q258" s="5"/>
      <c r="R258" s="5"/>
      <c r="S258" s="7"/>
      <c r="T258" s="7"/>
      <c r="U258" s="5"/>
      <c r="V258" s="5"/>
      <c r="W258" s="5"/>
      <c r="X258" s="5"/>
      <c r="Y258" s="5"/>
      <c r="Z258" s="5"/>
      <c r="AA258" s="5"/>
      <c r="AB258" s="5"/>
      <c r="AC258" s="5"/>
      <c r="AD258" s="5"/>
      <c r="AE258" s="7"/>
      <c r="AF258" s="7"/>
      <c r="AG258" s="5"/>
      <c r="AH258" s="5"/>
      <c r="AI258" s="8"/>
      <c r="AJ258" s="5"/>
      <c r="AK258" s="5"/>
      <c r="AL258" s="5"/>
      <c r="AM258" s="5"/>
      <c r="AO258" s="9"/>
    </row>
    <row r="259" s="1" customFormat="1" spans="4:41">
      <c r="D259" s="5"/>
      <c r="E259" s="5"/>
      <c r="G259" s="6"/>
      <c r="H259" s="5"/>
      <c r="I259" s="7"/>
      <c r="J259" s="5"/>
      <c r="K259" s="5"/>
      <c r="L259" s="5"/>
      <c r="M259" s="5"/>
      <c r="N259" s="5"/>
      <c r="O259" s="5"/>
      <c r="P259" s="5"/>
      <c r="Q259" s="5"/>
      <c r="R259" s="5"/>
      <c r="S259" s="7"/>
      <c r="T259" s="7"/>
      <c r="U259" s="5"/>
      <c r="V259" s="5"/>
      <c r="W259" s="5"/>
      <c r="X259" s="5"/>
      <c r="Y259" s="5"/>
      <c r="Z259" s="5"/>
      <c r="AA259" s="5"/>
      <c r="AB259" s="5"/>
      <c r="AC259" s="5"/>
      <c r="AD259" s="5"/>
      <c r="AE259" s="7"/>
      <c r="AF259" s="7"/>
      <c r="AG259" s="5"/>
      <c r="AH259" s="5"/>
      <c r="AI259" s="8"/>
      <c r="AJ259" s="5"/>
      <c r="AK259" s="5"/>
      <c r="AL259" s="5"/>
      <c r="AM259" s="5"/>
      <c r="AO259" s="9"/>
    </row>
    <row r="260" s="1" customFormat="1" spans="4:41">
      <c r="D260" s="5"/>
      <c r="E260" s="5"/>
      <c r="G260" s="6"/>
      <c r="H260" s="5"/>
      <c r="I260" s="7"/>
      <c r="J260" s="5"/>
      <c r="K260" s="5"/>
      <c r="L260" s="5"/>
      <c r="M260" s="5"/>
      <c r="N260" s="5"/>
      <c r="O260" s="5"/>
      <c r="P260" s="5"/>
      <c r="Q260" s="5"/>
      <c r="R260" s="5"/>
      <c r="S260" s="7"/>
      <c r="T260" s="7"/>
      <c r="U260" s="5"/>
      <c r="V260" s="5"/>
      <c r="W260" s="5"/>
      <c r="X260" s="5"/>
      <c r="Y260" s="5"/>
      <c r="Z260" s="5"/>
      <c r="AA260" s="5"/>
      <c r="AB260" s="5"/>
      <c r="AC260" s="5"/>
      <c r="AD260" s="5"/>
      <c r="AE260" s="7"/>
      <c r="AF260" s="7"/>
      <c r="AG260" s="5"/>
      <c r="AH260" s="5"/>
      <c r="AI260" s="8"/>
      <c r="AJ260" s="5"/>
      <c r="AK260" s="5"/>
      <c r="AL260" s="5"/>
      <c r="AM260" s="5"/>
      <c r="AO260" s="9"/>
    </row>
    <row r="261" s="1" customFormat="1" spans="4:41">
      <c r="D261" s="5"/>
      <c r="E261" s="5"/>
      <c r="G261" s="6"/>
      <c r="H261" s="5"/>
      <c r="I261" s="7"/>
      <c r="J261" s="5"/>
      <c r="K261" s="5"/>
      <c r="L261" s="5"/>
      <c r="M261" s="5"/>
      <c r="N261" s="5"/>
      <c r="O261" s="5"/>
      <c r="P261" s="5"/>
      <c r="Q261" s="5"/>
      <c r="R261" s="5"/>
      <c r="S261" s="7"/>
      <c r="T261" s="7"/>
      <c r="U261" s="5"/>
      <c r="V261" s="5"/>
      <c r="W261" s="5"/>
      <c r="X261" s="5"/>
      <c r="Y261" s="5"/>
      <c r="Z261" s="5"/>
      <c r="AA261" s="5"/>
      <c r="AB261" s="5"/>
      <c r="AC261" s="5"/>
      <c r="AD261" s="5"/>
      <c r="AE261" s="7"/>
      <c r="AF261" s="7"/>
      <c r="AG261" s="5"/>
      <c r="AH261" s="5"/>
      <c r="AI261" s="8"/>
      <c r="AJ261" s="5"/>
      <c r="AK261" s="5"/>
      <c r="AL261" s="5"/>
      <c r="AM261" s="5"/>
      <c r="AO261" s="9"/>
    </row>
    <row r="262" s="1" customFormat="1" spans="4:41">
      <c r="D262" s="5"/>
      <c r="E262" s="5"/>
      <c r="G262" s="6"/>
      <c r="H262" s="5"/>
      <c r="I262" s="7"/>
      <c r="J262" s="5"/>
      <c r="K262" s="5"/>
      <c r="L262" s="5"/>
      <c r="M262" s="5"/>
      <c r="N262" s="5"/>
      <c r="O262" s="5"/>
      <c r="P262" s="5"/>
      <c r="Q262" s="5"/>
      <c r="R262" s="5"/>
      <c r="S262" s="7"/>
      <c r="T262" s="7"/>
      <c r="U262" s="5"/>
      <c r="V262" s="5"/>
      <c r="W262" s="5"/>
      <c r="X262" s="5"/>
      <c r="Y262" s="5"/>
      <c r="Z262" s="5"/>
      <c r="AA262" s="5"/>
      <c r="AB262" s="5"/>
      <c r="AC262" s="5"/>
      <c r="AD262" s="5"/>
      <c r="AE262" s="7"/>
      <c r="AF262" s="7"/>
      <c r="AG262" s="5"/>
      <c r="AH262" s="5"/>
      <c r="AI262" s="8"/>
      <c r="AJ262" s="5"/>
      <c r="AK262" s="5"/>
      <c r="AL262" s="5"/>
      <c r="AM262" s="5"/>
      <c r="AO262" s="9"/>
    </row>
    <row r="263" s="1" customFormat="1" spans="4:41">
      <c r="D263" s="5"/>
      <c r="E263" s="5"/>
      <c r="G263" s="6"/>
      <c r="H263" s="5"/>
      <c r="I263" s="7" t="s">
        <v>906</v>
      </c>
      <c r="J263" s="5"/>
      <c r="K263" s="5"/>
      <c r="L263" s="5"/>
      <c r="M263" s="5"/>
      <c r="N263" s="5"/>
      <c r="O263" s="5"/>
      <c r="P263" s="5"/>
      <c r="Q263" s="5"/>
      <c r="R263" s="5"/>
      <c r="S263" s="7"/>
      <c r="T263" s="7"/>
      <c r="U263" s="5"/>
      <c r="V263" s="5"/>
      <c r="W263" s="5"/>
      <c r="X263" s="5"/>
      <c r="Y263" s="5"/>
      <c r="Z263" s="5"/>
      <c r="AA263" s="5"/>
      <c r="AB263" s="5"/>
      <c r="AC263" s="5"/>
      <c r="AD263" s="5"/>
      <c r="AE263" s="7"/>
      <c r="AF263" s="7"/>
      <c r="AG263" s="5"/>
      <c r="AH263" s="5"/>
      <c r="AI263" s="8"/>
      <c r="AJ263" s="5"/>
      <c r="AK263" s="5"/>
      <c r="AL263" s="5"/>
      <c r="AM263" s="5"/>
      <c r="AO263" s="9"/>
    </row>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sheetData>
  <mergeCells count="155">
    <mergeCell ref="A1:AM1"/>
    <mergeCell ref="J2:Q2"/>
    <mergeCell ref="U2:AB2"/>
    <mergeCell ref="AC2:AD2"/>
    <mergeCell ref="A5:I5"/>
    <mergeCell ref="B6:I6"/>
    <mergeCell ref="B7:I7"/>
    <mergeCell ref="B8:I8"/>
    <mergeCell ref="B22:I22"/>
    <mergeCell ref="B49:I49"/>
    <mergeCell ref="B50:I50"/>
    <mergeCell ref="B66:I66"/>
    <mergeCell ref="B74:I74"/>
    <mergeCell ref="B75:I75"/>
    <mergeCell ref="B76:I76"/>
    <mergeCell ref="B77:I77"/>
    <mergeCell ref="B80:I80"/>
    <mergeCell ref="B83:I83"/>
    <mergeCell ref="B84:I84"/>
    <mergeCell ref="B85:I85"/>
    <mergeCell ref="B105:I105"/>
    <mergeCell ref="B106:I106"/>
    <mergeCell ref="B107:I107"/>
    <mergeCell ref="B108:I108"/>
    <mergeCell ref="B109:I109"/>
    <mergeCell ref="B110:I110"/>
    <mergeCell ref="B111:I111"/>
    <mergeCell ref="B112:I112"/>
    <mergeCell ref="B114:I114"/>
    <mergeCell ref="B115:I115"/>
    <mergeCell ref="B116:I116"/>
    <mergeCell ref="B117:I117"/>
    <mergeCell ref="B118:I118"/>
    <mergeCell ref="B119:I119"/>
    <mergeCell ref="B120:I120"/>
    <mergeCell ref="B121:I121"/>
    <mergeCell ref="B122:I122"/>
    <mergeCell ref="B123:I123"/>
    <mergeCell ref="B124:I124"/>
    <mergeCell ref="B125:I125"/>
    <mergeCell ref="B126:I126"/>
    <mergeCell ref="B128:I128"/>
    <mergeCell ref="B129:I129"/>
    <mergeCell ref="B130:I130"/>
    <mergeCell ref="B131:I131"/>
    <mergeCell ref="B132:I132"/>
    <mergeCell ref="B133:I133"/>
    <mergeCell ref="B134:I134"/>
    <mergeCell ref="B135:I135"/>
    <mergeCell ref="B136:I136"/>
    <mergeCell ref="B138:I138"/>
    <mergeCell ref="B139:I139"/>
    <mergeCell ref="B140:I140"/>
    <mergeCell ref="B141:I141"/>
    <mergeCell ref="B154:I154"/>
    <mergeCell ref="B155:I155"/>
    <mergeCell ref="B167:I167"/>
    <mergeCell ref="B168:I168"/>
    <mergeCell ref="B169:I169"/>
    <mergeCell ref="B174:I174"/>
    <mergeCell ref="B175:I175"/>
    <mergeCell ref="B181:I181"/>
    <mergeCell ref="B182:I182"/>
    <mergeCell ref="B183:I183"/>
    <mergeCell ref="B185:I185"/>
    <mergeCell ref="B188:I188"/>
    <mergeCell ref="B192:I192"/>
    <mergeCell ref="B207:I207"/>
    <mergeCell ref="B208:I208"/>
    <mergeCell ref="B209:I209"/>
    <mergeCell ref="B210:I210"/>
    <mergeCell ref="B211:I211"/>
    <mergeCell ref="B212:I212"/>
    <mergeCell ref="B213:I213"/>
    <mergeCell ref="B215:I215"/>
    <mergeCell ref="B216:I216"/>
    <mergeCell ref="B217:I217"/>
    <mergeCell ref="B218:I218"/>
    <mergeCell ref="B219:I219"/>
    <mergeCell ref="B220:I220"/>
    <mergeCell ref="B221:I221"/>
    <mergeCell ref="B222:I222"/>
    <mergeCell ref="B223:I223"/>
    <mergeCell ref="B225:I225"/>
    <mergeCell ref="B226:I226"/>
    <mergeCell ref="B227:I227"/>
    <mergeCell ref="B228:I228"/>
    <mergeCell ref="B229:I229"/>
    <mergeCell ref="B230:I230"/>
    <mergeCell ref="B231:I231"/>
    <mergeCell ref="B232:I232"/>
    <mergeCell ref="B233:I233"/>
    <mergeCell ref="B234:I234"/>
    <mergeCell ref="B235:I235"/>
    <mergeCell ref="B236:I236"/>
    <mergeCell ref="B237:I237"/>
    <mergeCell ref="B238:I238"/>
    <mergeCell ref="B239:I239"/>
    <mergeCell ref="B240:I240"/>
    <mergeCell ref="B241:I241"/>
    <mergeCell ref="B242:I242"/>
    <mergeCell ref="B243:I243"/>
    <mergeCell ref="B244:I244"/>
    <mergeCell ref="B245:I245"/>
    <mergeCell ref="B246:I246"/>
    <mergeCell ref="B247:I247"/>
    <mergeCell ref="B248:I248"/>
    <mergeCell ref="B249:I249"/>
    <mergeCell ref="B250:I250"/>
    <mergeCell ref="B251:I251"/>
    <mergeCell ref="B252:I252"/>
    <mergeCell ref="B253:I25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P3:P4"/>
    <mergeCell ref="Q3:Q4"/>
    <mergeCell ref="R2:R4"/>
    <mergeCell ref="S2:S4"/>
    <mergeCell ref="T2:T4"/>
    <mergeCell ref="U3:U4"/>
    <mergeCell ref="V3:V4"/>
    <mergeCell ref="W3:W4"/>
    <mergeCell ref="X3:X4"/>
    <mergeCell ref="Y3:Y4"/>
    <mergeCell ref="Z3:Z4"/>
    <mergeCell ref="AA3:AA4"/>
    <mergeCell ref="AB3:AB4"/>
    <mergeCell ref="AC3:AC4"/>
    <mergeCell ref="AD3:AD4"/>
    <mergeCell ref="AE2:AE4"/>
    <mergeCell ref="AF2:AF4"/>
    <mergeCell ref="AG2:AG4"/>
    <mergeCell ref="AH2:AH4"/>
    <mergeCell ref="AI2:AI4"/>
    <mergeCell ref="AJ2:AJ4"/>
    <mergeCell ref="AK2:AK4"/>
    <mergeCell ref="AL2:AL4"/>
    <mergeCell ref="AM2:AM4"/>
    <mergeCell ref="AN2:AN4"/>
    <mergeCell ref="AO2:AO4"/>
    <mergeCell ref="AP2:AP4"/>
    <mergeCell ref="AQ2:AQ4"/>
  </mergeCells>
  <conditionalFormatting sqref="E28">
    <cfRule type="duplicateValues" dxfId="0" priority="12"/>
  </conditionalFormatting>
  <conditionalFormatting sqref="E30">
    <cfRule type="duplicateValues" dxfId="0" priority="13"/>
  </conditionalFormatting>
  <conditionalFormatting sqref="E32">
    <cfRule type="duplicateValues" dxfId="0" priority="4"/>
  </conditionalFormatting>
  <conditionalFormatting sqref="E33">
    <cfRule type="duplicateValues" dxfId="0" priority="1"/>
  </conditionalFormatting>
  <conditionalFormatting sqref="E40">
    <cfRule type="duplicateValues" dxfId="0" priority="2"/>
  </conditionalFormatting>
  <conditionalFormatting sqref="E91">
    <cfRule type="duplicateValues" dxfId="0" priority="8"/>
  </conditionalFormatting>
  <conditionalFormatting sqref="E202">
    <cfRule type="duplicateValues" dxfId="0" priority="5"/>
  </conditionalFormatting>
  <conditionalFormatting sqref="E15:E17 E45:E46 E34:E39 E41:E42">
    <cfRule type="duplicateValues" dxfId="0" priority="11"/>
  </conditionalFormatting>
  <conditionalFormatting sqref="I37 K37:Q37">
    <cfRule type="duplicateValues" dxfId="0" priority="9"/>
  </conditionalFormatting>
  <conditionalFormatting sqref="I58 K58:Q58">
    <cfRule type="duplicateValues" dxfId="0" priority="10"/>
  </conditionalFormatting>
  <conditionalFormatting sqref="I95 K95:Q95">
    <cfRule type="duplicateValues" dxfId="0" priority="7"/>
  </conditionalFormatting>
  <conditionalFormatting sqref="I96 K96:Q96">
    <cfRule type="duplicateValues" dxfId="0" priority="3"/>
  </conditionalFormatting>
  <conditionalFormatting sqref="I161:K161 M161:Q161">
    <cfRule type="duplicateValues" dxfId="0" priority="6"/>
  </conditionalFormatting>
  <pageMargins left="0.75" right="0.75" top="1" bottom="1" header="0.511805555555556" footer="0.511805555555556"/>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048576"/>
  <sheetViews>
    <sheetView view="pageBreakPreview" zoomScaleNormal="100" zoomScaleSheetLayoutView="100" workbookViewId="0">
      <pane xSplit="23850" topLeftCell="S1" activePane="topLeft"/>
      <selection activeCell="E7" sqref="E7"/>
      <selection pane="topRight"/>
    </sheetView>
  </sheetViews>
  <sheetFormatPr defaultColWidth="9" defaultRowHeight="13.5"/>
  <cols>
    <col min="1" max="1" width="7" style="5" customWidth="1"/>
    <col min="2" max="3" width="9" style="5"/>
    <col min="4" max="4" width="18" style="5" customWidth="1"/>
    <col min="5" max="5" width="9" style="5"/>
    <col min="6" max="6" width="9" style="6"/>
    <col min="7" max="7" width="9" style="5"/>
    <col min="8" max="8" width="26.5" style="7" customWidth="1"/>
    <col min="9" max="9" width="15.25" style="5" customWidth="1"/>
    <col min="10" max="10" width="10.75" style="7" customWidth="1"/>
    <col min="11" max="22" width="9" style="5"/>
    <col min="23" max="16359" width="9" style="1"/>
    <col min="16360" max="16384" width="9" style="210"/>
  </cols>
  <sheetData>
    <row r="1" s="1" customFormat="1" ht="25.5" spans="1:22">
      <c r="A1" s="10" t="s">
        <v>1213</v>
      </c>
      <c r="B1" s="10"/>
      <c r="C1" s="10"/>
      <c r="D1" s="10"/>
      <c r="E1" s="10"/>
      <c r="F1" s="10"/>
      <c r="G1" s="10"/>
      <c r="H1" s="10"/>
      <c r="I1" s="10"/>
      <c r="J1" s="10"/>
      <c r="K1" s="10"/>
      <c r="L1" s="10"/>
      <c r="M1" s="10"/>
      <c r="N1" s="10"/>
      <c r="O1" s="10"/>
      <c r="P1" s="10"/>
      <c r="Q1" s="10"/>
      <c r="R1" s="10"/>
      <c r="S1" s="10"/>
      <c r="T1" s="10"/>
      <c r="U1" s="10"/>
      <c r="V1" s="10"/>
    </row>
    <row r="2" s="1" customFormat="1" ht="39" customHeight="1" spans="1:22">
      <c r="A2" s="239" t="s">
        <v>1</v>
      </c>
      <c r="B2" s="239" t="s">
        <v>1047</v>
      </c>
      <c r="C2" s="239" t="s">
        <v>1048</v>
      </c>
      <c r="D2" s="239" t="s">
        <v>4</v>
      </c>
      <c r="E2" s="239" t="s">
        <v>1049</v>
      </c>
      <c r="F2" s="239" t="s">
        <v>1050</v>
      </c>
      <c r="G2" s="239" t="s">
        <v>7</v>
      </c>
      <c r="H2" s="239" t="s">
        <v>1051</v>
      </c>
      <c r="I2" s="239" t="s">
        <v>1053</v>
      </c>
      <c r="J2" s="239" t="s">
        <v>1054</v>
      </c>
      <c r="K2" s="38" t="s">
        <v>1055</v>
      </c>
      <c r="L2" s="39"/>
      <c r="M2" s="39"/>
      <c r="N2" s="39"/>
      <c r="O2" s="39"/>
      <c r="P2" s="39"/>
      <c r="Q2" s="39"/>
      <c r="R2" s="46"/>
      <c r="S2" s="47" t="s">
        <v>10</v>
      </c>
      <c r="T2" s="47"/>
      <c r="U2" s="240" t="s">
        <v>1061</v>
      </c>
      <c r="V2" s="240" t="s">
        <v>19</v>
      </c>
    </row>
    <row r="3" s="1" customFormat="1" ht="36" spans="1:22">
      <c r="A3" s="243"/>
      <c r="B3" s="243"/>
      <c r="C3" s="243"/>
      <c r="D3" s="243"/>
      <c r="E3" s="243"/>
      <c r="F3" s="243"/>
      <c r="G3" s="243"/>
      <c r="H3" s="243"/>
      <c r="I3" s="243"/>
      <c r="J3" s="243"/>
      <c r="K3" s="41" t="s">
        <v>1064</v>
      </c>
      <c r="L3" s="30" t="s">
        <v>1065</v>
      </c>
      <c r="M3" s="30" t="s">
        <v>1066</v>
      </c>
      <c r="N3" s="42" t="s">
        <v>1067</v>
      </c>
      <c r="O3" s="42" t="s">
        <v>1068</v>
      </c>
      <c r="P3" s="42" t="s">
        <v>1069</v>
      </c>
      <c r="Q3" s="42" t="s">
        <v>1070</v>
      </c>
      <c r="R3" s="48" t="s">
        <v>1071</v>
      </c>
      <c r="S3" s="47" t="s">
        <v>31</v>
      </c>
      <c r="T3" s="15" t="s">
        <v>32</v>
      </c>
      <c r="U3" s="244"/>
      <c r="V3" s="244"/>
    </row>
    <row r="4" s="1" customFormat="1" ht="94" customHeight="1" spans="1:22">
      <c r="A4" s="20">
        <v>1</v>
      </c>
      <c r="B4" s="20" t="s">
        <v>109</v>
      </c>
      <c r="C4" s="20">
        <v>2022</v>
      </c>
      <c r="D4" s="21" t="s">
        <v>110</v>
      </c>
      <c r="E4" s="21" t="s">
        <v>45</v>
      </c>
      <c r="F4" s="22" t="s">
        <v>1072</v>
      </c>
      <c r="G4" s="21" t="s">
        <v>111</v>
      </c>
      <c r="H4" s="33" t="s">
        <v>112</v>
      </c>
      <c r="I4" s="22" t="s">
        <v>115</v>
      </c>
      <c r="J4" s="34" t="s">
        <v>1077</v>
      </c>
      <c r="K4" s="44">
        <v>200</v>
      </c>
      <c r="L4" s="44">
        <v>200</v>
      </c>
      <c r="M4" s="44">
        <v>0</v>
      </c>
      <c r="N4" s="44">
        <v>0</v>
      </c>
      <c r="O4" s="44">
        <v>0</v>
      </c>
      <c r="P4" s="44">
        <v>0</v>
      </c>
      <c r="Q4" s="44">
        <v>0</v>
      </c>
      <c r="R4" s="44"/>
      <c r="S4" s="50">
        <v>285</v>
      </c>
      <c r="T4" s="50">
        <v>66</v>
      </c>
      <c r="U4" s="20" t="s">
        <v>1079</v>
      </c>
      <c r="V4" s="20"/>
    </row>
    <row r="5" s="1" customFormat="1" ht="67" customHeight="1" spans="1:22">
      <c r="A5" s="20">
        <v>2</v>
      </c>
      <c r="B5" s="21" t="s">
        <v>1082</v>
      </c>
      <c r="C5" s="21">
        <v>2022</v>
      </c>
      <c r="D5" s="21" t="s">
        <v>1083</v>
      </c>
      <c r="E5" s="26" t="s">
        <v>45</v>
      </c>
      <c r="F5" s="22" t="s">
        <v>1084</v>
      </c>
      <c r="G5" s="21" t="s">
        <v>1085</v>
      </c>
      <c r="H5" s="33" t="s">
        <v>1086</v>
      </c>
      <c r="I5" s="21" t="s">
        <v>115</v>
      </c>
      <c r="J5" s="21" t="s">
        <v>1077</v>
      </c>
      <c r="K5" s="21">
        <v>380</v>
      </c>
      <c r="L5" s="21">
        <v>380</v>
      </c>
      <c r="M5" s="44">
        <v>0</v>
      </c>
      <c r="N5" s="44">
        <v>0</v>
      </c>
      <c r="O5" s="44">
        <v>0</v>
      </c>
      <c r="P5" s="44">
        <v>0</v>
      </c>
      <c r="Q5" s="44">
        <v>0</v>
      </c>
      <c r="R5" s="21"/>
      <c r="S5" s="21"/>
      <c r="T5" s="121"/>
      <c r="U5" s="20" t="s">
        <v>1079</v>
      </c>
      <c r="V5" s="21" t="s">
        <v>96</v>
      </c>
    </row>
    <row r="6" s="1" customFormat="1" ht="67" customHeight="1" spans="1:22">
      <c r="A6" s="20">
        <v>3</v>
      </c>
      <c r="B6" s="21" t="s">
        <v>1092</v>
      </c>
      <c r="C6" s="21">
        <v>2022</v>
      </c>
      <c r="D6" s="21" t="s">
        <v>1093</v>
      </c>
      <c r="E6" s="26" t="s">
        <v>45</v>
      </c>
      <c r="F6" s="22" t="s">
        <v>1084</v>
      </c>
      <c r="G6" s="21" t="s">
        <v>1094</v>
      </c>
      <c r="H6" s="33" t="s">
        <v>1095</v>
      </c>
      <c r="I6" s="21" t="s">
        <v>115</v>
      </c>
      <c r="J6" s="21" t="s">
        <v>1077</v>
      </c>
      <c r="K6" s="21">
        <v>200</v>
      </c>
      <c r="L6" s="21">
        <v>200</v>
      </c>
      <c r="M6" s="44">
        <v>0</v>
      </c>
      <c r="N6" s="44">
        <v>0</v>
      </c>
      <c r="O6" s="44">
        <v>0</v>
      </c>
      <c r="P6" s="44">
        <v>0</v>
      </c>
      <c r="Q6" s="44">
        <v>0</v>
      </c>
      <c r="R6" s="21"/>
      <c r="S6" s="21"/>
      <c r="T6" s="121"/>
      <c r="U6" s="20" t="s">
        <v>1079</v>
      </c>
      <c r="V6" s="21" t="s">
        <v>96</v>
      </c>
    </row>
    <row r="7" s="1" customFormat="1" ht="67" customHeight="1" spans="1:22">
      <c r="A7" s="20">
        <v>4</v>
      </c>
      <c r="B7" s="21" t="s">
        <v>1098</v>
      </c>
      <c r="C7" s="21">
        <v>2022</v>
      </c>
      <c r="D7" s="21" t="s">
        <v>1099</v>
      </c>
      <c r="E7" s="26" t="s">
        <v>45</v>
      </c>
      <c r="F7" s="22" t="s">
        <v>1084</v>
      </c>
      <c r="G7" s="21" t="s">
        <v>1100</v>
      </c>
      <c r="H7" s="33" t="s">
        <v>1101</v>
      </c>
      <c r="I7" s="22" t="s">
        <v>177</v>
      </c>
      <c r="J7" s="21" t="s">
        <v>1102</v>
      </c>
      <c r="K7" s="21">
        <v>380</v>
      </c>
      <c r="L7" s="21">
        <v>380</v>
      </c>
      <c r="M7" s="44">
        <v>0</v>
      </c>
      <c r="N7" s="44">
        <v>0</v>
      </c>
      <c r="O7" s="44">
        <v>0</v>
      </c>
      <c r="P7" s="44">
        <v>0</v>
      </c>
      <c r="Q7" s="44">
        <v>0</v>
      </c>
      <c r="R7" s="21"/>
      <c r="S7" s="21"/>
      <c r="T7" s="121"/>
      <c r="U7" s="20" t="s">
        <v>1079</v>
      </c>
      <c r="V7" s="21" t="s">
        <v>96</v>
      </c>
    </row>
    <row r="8" s="1" customFormat="1" ht="67" customHeight="1" spans="1:22">
      <c r="A8" s="20">
        <v>5</v>
      </c>
      <c r="B8" s="21" t="s">
        <v>1105</v>
      </c>
      <c r="C8" s="21">
        <v>2022</v>
      </c>
      <c r="D8" s="21" t="s">
        <v>1106</v>
      </c>
      <c r="E8" s="26" t="s">
        <v>45</v>
      </c>
      <c r="F8" s="22" t="s">
        <v>1084</v>
      </c>
      <c r="G8" s="21" t="s">
        <v>285</v>
      </c>
      <c r="H8" s="33" t="s">
        <v>1107</v>
      </c>
      <c r="I8" s="23" t="s">
        <v>50</v>
      </c>
      <c r="J8" s="21" t="s">
        <v>51</v>
      </c>
      <c r="K8" s="21">
        <v>380</v>
      </c>
      <c r="L8" s="21">
        <v>380</v>
      </c>
      <c r="M8" s="44">
        <v>0</v>
      </c>
      <c r="N8" s="44">
        <v>0</v>
      </c>
      <c r="O8" s="44">
        <v>0</v>
      </c>
      <c r="P8" s="44">
        <v>0</v>
      </c>
      <c r="Q8" s="44">
        <v>0</v>
      </c>
      <c r="R8" s="21"/>
      <c r="S8" s="21"/>
      <c r="T8" s="121"/>
      <c r="U8" s="20" t="s">
        <v>1079</v>
      </c>
      <c r="V8" s="21" t="s">
        <v>96</v>
      </c>
    </row>
    <row r="9" s="1" customFormat="1" ht="84" customHeight="1" spans="1:22">
      <c r="A9" s="20">
        <v>6</v>
      </c>
      <c r="B9" s="20" t="s">
        <v>156</v>
      </c>
      <c r="C9" s="20">
        <v>2022</v>
      </c>
      <c r="D9" s="21" t="s">
        <v>1114</v>
      </c>
      <c r="E9" s="21" t="s">
        <v>45</v>
      </c>
      <c r="F9" s="22" t="s">
        <v>1110</v>
      </c>
      <c r="G9" s="21" t="s">
        <v>158</v>
      </c>
      <c r="H9" s="33" t="s">
        <v>1115</v>
      </c>
      <c r="I9" s="22" t="s">
        <v>115</v>
      </c>
      <c r="J9" s="34" t="s">
        <v>1077</v>
      </c>
      <c r="K9" s="44">
        <v>376</v>
      </c>
      <c r="L9" s="44">
        <v>376</v>
      </c>
      <c r="M9" s="44">
        <v>0</v>
      </c>
      <c r="N9" s="44">
        <v>0</v>
      </c>
      <c r="O9" s="44">
        <v>0</v>
      </c>
      <c r="P9" s="44">
        <v>0</v>
      </c>
      <c r="Q9" s="44">
        <v>0</v>
      </c>
      <c r="R9" s="44"/>
      <c r="S9" s="50">
        <v>505</v>
      </c>
      <c r="T9" s="50">
        <v>148</v>
      </c>
      <c r="U9" s="20" t="s">
        <v>1079</v>
      </c>
      <c r="V9" s="20"/>
    </row>
    <row r="10" s="1" customFormat="1" ht="67" customHeight="1" spans="1:22">
      <c r="A10" s="20">
        <v>7</v>
      </c>
      <c r="B10" s="20" t="s">
        <v>162</v>
      </c>
      <c r="C10" s="20">
        <v>2022</v>
      </c>
      <c r="D10" s="21" t="s">
        <v>163</v>
      </c>
      <c r="E10" s="21" t="s">
        <v>45</v>
      </c>
      <c r="F10" s="22" t="s">
        <v>1110</v>
      </c>
      <c r="G10" s="21" t="s">
        <v>164</v>
      </c>
      <c r="H10" s="33" t="s">
        <v>1116</v>
      </c>
      <c r="I10" s="22" t="s">
        <v>168</v>
      </c>
      <c r="J10" s="34" t="s">
        <v>1117</v>
      </c>
      <c r="K10" s="44">
        <v>390</v>
      </c>
      <c r="L10" s="44">
        <v>390</v>
      </c>
      <c r="M10" s="44">
        <v>0</v>
      </c>
      <c r="N10" s="44">
        <v>0</v>
      </c>
      <c r="O10" s="44">
        <v>0</v>
      </c>
      <c r="P10" s="44">
        <v>0</v>
      </c>
      <c r="Q10" s="44">
        <v>0</v>
      </c>
      <c r="R10" s="44"/>
      <c r="S10" s="50">
        <v>963</v>
      </c>
      <c r="T10" s="50">
        <v>290</v>
      </c>
      <c r="U10" s="20" t="s">
        <v>1079</v>
      </c>
      <c r="V10" s="20"/>
    </row>
    <row r="11" s="1" customFormat="1" ht="67" customHeight="1" spans="1:22">
      <c r="A11" s="20">
        <v>8</v>
      </c>
      <c r="B11" s="20" t="s">
        <v>171</v>
      </c>
      <c r="C11" s="20">
        <v>2022</v>
      </c>
      <c r="D11" s="21" t="s">
        <v>172</v>
      </c>
      <c r="E11" s="21" t="s">
        <v>45</v>
      </c>
      <c r="F11" s="22" t="s">
        <v>1110</v>
      </c>
      <c r="G11" s="21" t="s">
        <v>173</v>
      </c>
      <c r="H11" s="33" t="s">
        <v>1118</v>
      </c>
      <c r="I11" s="22" t="s">
        <v>177</v>
      </c>
      <c r="J11" s="34" t="s">
        <v>178</v>
      </c>
      <c r="K11" s="44">
        <v>373</v>
      </c>
      <c r="L11" s="44">
        <v>373</v>
      </c>
      <c r="M11" s="44">
        <v>0</v>
      </c>
      <c r="N11" s="44">
        <v>0</v>
      </c>
      <c r="O11" s="44">
        <v>0</v>
      </c>
      <c r="P11" s="44">
        <v>0</v>
      </c>
      <c r="Q11" s="44">
        <v>0</v>
      </c>
      <c r="R11" s="44"/>
      <c r="S11" s="50">
        <v>500</v>
      </c>
      <c r="T11" s="50">
        <v>300</v>
      </c>
      <c r="U11" s="20" t="s">
        <v>1079</v>
      </c>
      <c r="V11" s="20"/>
    </row>
    <row r="12" s="1" customFormat="1" ht="72" customHeight="1" spans="1:22">
      <c r="A12" s="20">
        <v>9</v>
      </c>
      <c r="B12" s="20" t="s">
        <v>180</v>
      </c>
      <c r="C12" s="20">
        <v>2022</v>
      </c>
      <c r="D12" s="21" t="s">
        <v>181</v>
      </c>
      <c r="E12" s="22" t="s">
        <v>45</v>
      </c>
      <c r="F12" s="22" t="s">
        <v>1110</v>
      </c>
      <c r="G12" s="21" t="s">
        <v>182</v>
      </c>
      <c r="H12" s="33" t="s">
        <v>1120</v>
      </c>
      <c r="I12" s="22" t="s">
        <v>78</v>
      </c>
      <c r="J12" s="34" t="s">
        <v>1076</v>
      </c>
      <c r="K12" s="44">
        <v>373</v>
      </c>
      <c r="L12" s="44">
        <v>373</v>
      </c>
      <c r="M12" s="44">
        <v>0</v>
      </c>
      <c r="N12" s="44">
        <v>0</v>
      </c>
      <c r="O12" s="44">
        <v>0</v>
      </c>
      <c r="P12" s="44">
        <v>0</v>
      </c>
      <c r="Q12" s="44">
        <v>0</v>
      </c>
      <c r="R12" s="44"/>
      <c r="S12" s="50">
        <v>1024</v>
      </c>
      <c r="T12" s="50">
        <v>369</v>
      </c>
      <c r="U12" s="20" t="s">
        <v>1079</v>
      </c>
      <c r="V12" s="20"/>
    </row>
    <row r="13" s="1" customFormat="1" ht="88" customHeight="1" spans="1:22">
      <c r="A13" s="20">
        <v>10</v>
      </c>
      <c r="B13" s="20" t="s">
        <v>194</v>
      </c>
      <c r="C13" s="20">
        <v>2022</v>
      </c>
      <c r="D13" s="21" t="s">
        <v>1122</v>
      </c>
      <c r="E13" s="21" t="s">
        <v>45</v>
      </c>
      <c r="F13" s="22">
        <v>2022</v>
      </c>
      <c r="G13" s="21" t="s">
        <v>196</v>
      </c>
      <c r="H13" s="33" t="s">
        <v>1123</v>
      </c>
      <c r="I13" s="22" t="s">
        <v>200</v>
      </c>
      <c r="J13" s="34" t="s">
        <v>201</v>
      </c>
      <c r="K13" s="44">
        <v>370</v>
      </c>
      <c r="L13" s="44">
        <v>370</v>
      </c>
      <c r="M13" s="44">
        <v>0</v>
      </c>
      <c r="N13" s="44">
        <v>0</v>
      </c>
      <c r="O13" s="44">
        <v>0</v>
      </c>
      <c r="P13" s="44">
        <v>0</v>
      </c>
      <c r="Q13" s="44">
        <v>0</v>
      </c>
      <c r="R13" s="44"/>
      <c r="S13" s="50">
        <v>159</v>
      </c>
      <c r="T13" s="50">
        <v>72</v>
      </c>
      <c r="U13" s="20" t="s">
        <v>1079</v>
      </c>
      <c r="V13" s="20"/>
    </row>
    <row r="14" s="1" customFormat="1" ht="67" customHeight="1" spans="1:22">
      <c r="A14" s="20">
        <v>11</v>
      </c>
      <c r="B14" s="20" t="s">
        <v>254</v>
      </c>
      <c r="C14" s="20">
        <v>2022</v>
      </c>
      <c r="D14" s="22" t="s">
        <v>1129</v>
      </c>
      <c r="E14" s="22" t="s">
        <v>45</v>
      </c>
      <c r="F14" s="22" t="s">
        <v>1110</v>
      </c>
      <c r="G14" s="22" t="s">
        <v>256</v>
      </c>
      <c r="H14" s="34" t="s">
        <v>1130</v>
      </c>
      <c r="I14" s="22" t="s">
        <v>50</v>
      </c>
      <c r="J14" s="34" t="s">
        <v>51</v>
      </c>
      <c r="K14" s="44">
        <v>350</v>
      </c>
      <c r="L14" s="44">
        <v>350</v>
      </c>
      <c r="M14" s="44">
        <v>0</v>
      </c>
      <c r="N14" s="44">
        <v>0</v>
      </c>
      <c r="O14" s="44">
        <v>0</v>
      </c>
      <c r="P14" s="44">
        <v>0</v>
      </c>
      <c r="Q14" s="44">
        <v>0</v>
      </c>
      <c r="R14" s="44"/>
      <c r="S14" s="50">
        <v>808</v>
      </c>
      <c r="T14" s="50">
        <v>329</v>
      </c>
      <c r="U14" s="20" t="s">
        <v>1079</v>
      </c>
      <c r="V14" s="20"/>
    </row>
    <row r="15" s="1" customFormat="1" ht="67" customHeight="1" spans="1:22">
      <c r="A15" s="20">
        <v>12</v>
      </c>
      <c r="B15" s="20" t="s">
        <v>283</v>
      </c>
      <c r="C15" s="20">
        <v>2022</v>
      </c>
      <c r="D15" s="23" t="s">
        <v>284</v>
      </c>
      <c r="E15" s="23" t="s">
        <v>45</v>
      </c>
      <c r="F15" s="22" t="s">
        <v>1072</v>
      </c>
      <c r="G15" s="23" t="s">
        <v>285</v>
      </c>
      <c r="H15" s="35" t="s">
        <v>1132</v>
      </c>
      <c r="I15" s="23" t="s">
        <v>50</v>
      </c>
      <c r="J15" s="35" t="s">
        <v>51</v>
      </c>
      <c r="K15" s="44">
        <v>1950</v>
      </c>
      <c r="L15" s="44">
        <v>700</v>
      </c>
      <c r="M15" s="44">
        <v>0</v>
      </c>
      <c r="N15" s="44">
        <v>1250</v>
      </c>
      <c r="O15" s="44">
        <v>0</v>
      </c>
      <c r="P15" s="44">
        <v>0</v>
      </c>
      <c r="Q15" s="44">
        <v>0</v>
      </c>
      <c r="R15" s="44"/>
      <c r="S15" s="50">
        <v>2178</v>
      </c>
      <c r="T15" s="50">
        <v>1175</v>
      </c>
      <c r="U15" s="20"/>
      <c r="V15" s="20"/>
    </row>
    <row r="16" s="1" customFormat="1" ht="144" customHeight="1" spans="1:22">
      <c r="A16" s="20">
        <v>13</v>
      </c>
      <c r="B16" s="20" t="s">
        <v>290</v>
      </c>
      <c r="C16" s="20">
        <v>2022</v>
      </c>
      <c r="D16" s="21" t="s">
        <v>291</v>
      </c>
      <c r="E16" s="24" t="s">
        <v>45</v>
      </c>
      <c r="F16" s="22" t="s">
        <v>1072</v>
      </c>
      <c r="G16" s="25" t="s">
        <v>190</v>
      </c>
      <c r="H16" s="36" t="s">
        <v>292</v>
      </c>
      <c r="I16" s="23" t="s">
        <v>70</v>
      </c>
      <c r="J16" s="35" t="s">
        <v>1075</v>
      </c>
      <c r="K16" s="44">
        <v>1800</v>
      </c>
      <c r="L16" s="44">
        <v>540</v>
      </c>
      <c r="M16" s="44">
        <v>0</v>
      </c>
      <c r="N16" s="44">
        <v>1260</v>
      </c>
      <c r="O16" s="44">
        <v>0</v>
      </c>
      <c r="P16" s="44">
        <v>0</v>
      </c>
      <c r="Q16" s="44">
        <v>0</v>
      </c>
      <c r="R16" s="44"/>
      <c r="S16" s="50">
        <v>739</v>
      </c>
      <c r="T16" s="50">
        <v>116</v>
      </c>
      <c r="U16" s="20"/>
      <c r="V16" s="20"/>
    </row>
    <row r="17" s="1" customFormat="1" ht="133" customHeight="1" spans="1:22">
      <c r="A17" s="20">
        <v>14</v>
      </c>
      <c r="B17" s="20" t="s">
        <v>301</v>
      </c>
      <c r="C17" s="20">
        <v>2022</v>
      </c>
      <c r="D17" s="21" t="s">
        <v>302</v>
      </c>
      <c r="E17" s="21" t="s">
        <v>45</v>
      </c>
      <c r="F17" s="22" t="s">
        <v>1072</v>
      </c>
      <c r="G17" s="21" t="s">
        <v>303</v>
      </c>
      <c r="H17" s="33" t="s">
        <v>304</v>
      </c>
      <c r="I17" s="23" t="s">
        <v>177</v>
      </c>
      <c r="J17" s="35" t="s">
        <v>178</v>
      </c>
      <c r="K17" s="44">
        <v>350</v>
      </c>
      <c r="L17" s="44">
        <v>0</v>
      </c>
      <c r="M17" s="44">
        <v>350</v>
      </c>
      <c r="N17" s="44">
        <v>0</v>
      </c>
      <c r="O17" s="44">
        <v>0</v>
      </c>
      <c r="P17" s="44">
        <v>0</v>
      </c>
      <c r="Q17" s="44">
        <v>0</v>
      </c>
      <c r="R17" s="44"/>
      <c r="S17" s="50">
        <v>680</v>
      </c>
      <c r="T17" s="50">
        <v>300</v>
      </c>
      <c r="U17" s="20"/>
      <c r="V17" s="20"/>
    </row>
    <row r="18" s="1" customFormat="1" ht="93" customHeight="1" spans="1:22">
      <c r="A18" s="20">
        <v>15</v>
      </c>
      <c r="B18" s="20" t="s">
        <v>307</v>
      </c>
      <c r="C18" s="20">
        <v>2022</v>
      </c>
      <c r="D18" s="21" t="s">
        <v>308</v>
      </c>
      <c r="E18" s="22" t="s">
        <v>45</v>
      </c>
      <c r="F18" s="22" t="s">
        <v>1072</v>
      </c>
      <c r="G18" s="21" t="s">
        <v>303</v>
      </c>
      <c r="H18" s="33" t="s">
        <v>1137</v>
      </c>
      <c r="I18" s="23" t="s">
        <v>177</v>
      </c>
      <c r="J18" s="35" t="s">
        <v>178</v>
      </c>
      <c r="K18" s="44">
        <v>49.23</v>
      </c>
      <c r="L18" s="44">
        <v>15</v>
      </c>
      <c r="M18" s="44">
        <v>0</v>
      </c>
      <c r="N18" s="44">
        <v>34.23</v>
      </c>
      <c r="O18" s="44">
        <v>0</v>
      </c>
      <c r="P18" s="44">
        <v>0</v>
      </c>
      <c r="Q18" s="44">
        <v>0</v>
      </c>
      <c r="R18" s="44"/>
      <c r="S18" s="50">
        <v>1645</v>
      </c>
      <c r="T18" s="50">
        <v>754</v>
      </c>
      <c r="U18" s="20"/>
      <c r="V18" s="20"/>
    </row>
    <row r="19" s="1" customFormat="1" ht="67" customHeight="1" spans="1:22">
      <c r="A19" s="20">
        <v>16</v>
      </c>
      <c r="B19" s="20" t="s">
        <v>312</v>
      </c>
      <c r="C19" s="20">
        <v>2022</v>
      </c>
      <c r="D19" s="21" t="s">
        <v>313</v>
      </c>
      <c r="E19" s="22" t="s">
        <v>45</v>
      </c>
      <c r="F19" s="22" t="s">
        <v>1072</v>
      </c>
      <c r="G19" s="21" t="s">
        <v>314</v>
      </c>
      <c r="H19" s="33" t="s">
        <v>1138</v>
      </c>
      <c r="I19" s="23" t="s">
        <v>177</v>
      </c>
      <c r="J19" s="35" t="s">
        <v>178</v>
      </c>
      <c r="K19" s="44">
        <v>15.75</v>
      </c>
      <c r="L19" s="44">
        <v>5</v>
      </c>
      <c r="M19" s="44">
        <v>0</v>
      </c>
      <c r="N19" s="44">
        <v>10.75</v>
      </c>
      <c r="O19" s="44">
        <v>0</v>
      </c>
      <c r="P19" s="44">
        <v>0</v>
      </c>
      <c r="Q19" s="44">
        <v>0</v>
      </c>
      <c r="R19" s="44"/>
      <c r="S19" s="50">
        <v>680</v>
      </c>
      <c r="T19" s="50">
        <v>300</v>
      </c>
      <c r="U19" s="20"/>
      <c r="V19" s="20"/>
    </row>
    <row r="20" s="1" customFormat="1" ht="87" customHeight="1" spans="1:22">
      <c r="A20" s="20">
        <v>17</v>
      </c>
      <c r="B20" s="20" t="s">
        <v>354</v>
      </c>
      <c r="C20" s="20">
        <v>2022</v>
      </c>
      <c r="D20" s="21" t="s">
        <v>355</v>
      </c>
      <c r="E20" s="21" t="s">
        <v>45</v>
      </c>
      <c r="F20" s="22" t="s">
        <v>1074</v>
      </c>
      <c r="G20" s="21" t="s">
        <v>303</v>
      </c>
      <c r="H20" s="33" t="s">
        <v>356</v>
      </c>
      <c r="I20" s="23" t="s">
        <v>177</v>
      </c>
      <c r="J20" s="35" t="s">
        <v>178</v>
      </c>
      <c r="K20" s="44">
        <v>38.96</v>
      </c>
      <c r="L20" s="44">
        <v>12</v>
      </c>
      <c r="M20" s="44">
        <v>0</v>
      </c>
      <c r="N20" s="44">
        <v>26.96</v>
      </c>
      <c r="O20" s="44">
        <v>0</v>
      </c>
      <c r="P20" s="44">
        <v>0</v>
      </c>
      <c r="Q20" s="44">
        <v>0</v>
      </c>
      <c r="R20" s="44"/>
      <c r="S20" s="50">
        <v>1645</v>
      </c>
      <c r="T20" s="50">
        <v>754</v>
      </c>
      <c r="U20" s="20"/>
      <c r="V20" s="20"/>
    </row>
    <row r="21" s="1" customFormat="1" ht="67" customHeight="1" spans="1:22">
      <c r="A21" s="20">
        <v>18</v>
      </c>
      <c r="B21" s="20" t="s">
        <v>381</v>
      </c>
      <c r="C21" s="20">
        <v>2022</v>
      </c>
      <c r="D21" s="21" t="s">
        <v>382</v>
      </c>
      <c r="E21" s="21" t="s">
        <v>383</v>
      </c>
      <c r="F21" s="22" t="s">
        <v>1142</v>
      </c>
      <c r="G21" s="21" t="s">
        <v>164</v>
      </c>
      <c r="H21" s="33" t="s">
        <v>384</v>
      </c>
      <c r="I21" s="21" t="s">
        <v>387</v>
      </c>
      <c r="J21" s="21" t="s">
        <v>388</v>
      </c>
      <c r="K21" s="44">
        <v>3000</v>
      </c>
      <c r="L21" s="44">
        <v>2747</v>
      </c>
      <c r="M21" s="44">
        <v>0</v>
      </c>
      <c r="N21" s="44">
        <v>253</v>
      </c>
      <c r="O21" s="44">
        <v>0</v>
      </c>
      <c r="P21" s="44">
        <v>0</v>
      </c>
      <c r="Q21" s="44">
        <v>0</v>
      </c>
      <c r="R21" s="44"/>
      <c r="S21" s="50">
        <v>6945</v>
      </c>
      <c r="T21" s="50">
        <v>3656</v>
      </c>
      <c r="U21" s="20" t="s">
        <v>1079</v>
      </c>
      <c r="V21" s="20"/>
    </row>
    <row r="22" s="1" customFormat="1" ht="91" customHeight="1" spans="1:22">
      <c r="A22" s="20">
        <v>19</v>
      </c>
      <c r="B22" s="20" t="s">
        <v>410</v>
      </c>
      <c r="C22" s="20">
        <v>2022</v>
      </c>
      <c r="D22" s="21" t="s">
        <v>1143</v>
      </c>
      <c r="E22" s="26" t="s">
        <v>45</v>
      </c>
      <c r="F22" s="22" t="s">
        <v>1074</v>
      </c>
      <c r="G22" s="25" t="s">
        <v>412</v>
      </c>
      <c r="H22" s="36" t="s">
        <v>1144</v>
      </c>
      <c r="I22" s="21" t="s">
        <v>70</v>
      </c>
      <c r="J22" s="21" t="s">
        <v>1075</v>
      </c>
      <c r="K22" s="44">
        <v>600</v>
      </c>
      <c r="L22" s="44">
        <v>400</v>
      </c>
      <c r="M22" s="44">
        <v>0</v>
      </c>
      <c r="N22" s="44">
        <v>200</v>
      </c>
      <c r="O22" s="44">
        <v>0</v>
      </c>
      <c r="P22" s="44">
        <v>0</v>
      </c>
      <c r="Q22" s="44">
        <v>0</v>
      </c>
      <c r="R22" s="44"/>
      <c r="S22" s="50">
        <v>310</v>
      </c>
      <c r="T22" s="50">
        <v>99</v>
      </c>
      <c r="U22" s="20" t="s">
        <v>1079</v>
      </c>
      <c r="V22" s="20"/>
    </row>
    <row r="23" s="1" customFormat="1" ht="108" customHeight="1" spans="1:22">
      <c r="A23" s="20">
        <v>20</v>
      </c>
      <c r="B23" s="20" t="s">
        <v>416</v>
      </c>
      <c r="C23" s="20">
        <v>2022</v>
      </c>
      <c r="D23" s="21" t="s">
        <v>1146</v>
      </c>
      <c r="E23" s="21" t="s">
        <v>45</v>
      </c>
      <c r="F23" s="22" t="s">
        <v>1074</v>
      </c>
      <c r="G23" s="21" t="s">
        <v>418</v>
      </c>
      <c r="H23" s="33" t="s">
        <v>1147</v>
      </c>
      <c r="I23" s="21" t="s">
        <v>177</v>
      </c>
      <c r="J23" s="21" t="s">
        <v>178</v>
      </c>
      <c r="K23" s="44">
        <v>73.1</v>
      </c>
      <c r="L23" s="44">
        <v>20</v>
      </c>
      <c r="M23" s="44">
        <v>0</v>
      </c>
      <c r="N23" s="44">
        <v>53.1</v>
      </c>
      <c r="O23" s="44">
        <v>0</v>
      </c>
      <c r="P23" s="44">
        <v>0</v>
      </c>
      <c r="Q23" s="44">
        <v>0</v>
      </c>
      <c r="R23" s="44"/>
      <c r="S23" s="50">
        <v>82</v>
      </c>
      <c r="T23" s="50">
        <v>26</v>
      </c>
      <c r="U23" s="20"/>
      <c r="V23" s="20"/>
    </row>
    <row r="24" s="1" customFormat="1" ht="67" customHeight="1" spans="1:22">
      <c r="A24" s="20">
        <v>21</v>
      </c>
      <c r="B24" s="20" t="s">
        <v>423</v>
      </c>
      <c r="C24" s="20">
        <v>2022</v>
      </c>
      <c r="D24" s="21" t="s">
        <v>424</v>
      </c>
      <c r="E24" s="21" t="s">
        <v>45</v>
      </c>
      <c r="F24" s="22" t="s">
        <v>1074</v>
      </c>
      <c r="G24" s="21" t="s">
        <v>425</v>
      </c>
      <c r="H24" s="33" t="s">
        <v>426</v>
      </c>
      <c r="I24" s="21" t="s">
        <v>200</v>
      </c>
      <c r="J24" s="21" t="s">
        <v>201</v>
      </c>
      <c r="K24" s="44">
        <v>130</v>
      </c>
      <c r="L24" s="44">
        <v>40</v>
      </c>
      <c r="M24" s="44">
        <v>0</v>
      </c>
      <c r="N24" s="44">
        <v>90</v>
      </c>
      <c r="O24" s="44">
        <v>0</v>
      </c>
      <c r="P24" s="44">
        <v>0</v>
      </c>
      <c r="Q24" s="44">
        <v>0</v>
      </c>
      <c r="R24" s="44"/>
      <c r="S24" s="50">
        <v>16</v>
      </c>
      <c r="T24" s="50">
        <v>7</v>
      </c>
      <c r="U24" s="20"/>
      <c r="V24" s="20"/>
    </row>
    <row r="25" s="1" customFormat="1" ht="105" customHeight="1" spans="1:22">
      <c r="A25" s="20">
        <v>22</v>
      </c>
      <c r="B25" s="20" t="s">
        <v>469</v>
      </c>
      <c r="C25" s="20">
        <v>2022</v>
      </c>
      <c r="D25" s="21" t="s">
        <v>470</v>
      </c>
      <c r="E25" s="26" t="s">
        <v>45</v>
      </c>
      <c r="F25" s="22" t="s">
        <v>1074</v>
      </c>
      <c r="G25" s="25" t="s">
        <v>461</v>
      </c>
      <c r="H25" s="36" t="s">
        <v>471</v>
      </c>
      <c r="I25" s="21" t="s">
        <v>1158</v>
      </c>
      <c r="J25" s="21" t="s">
        <v>1159</v>
      </c>
      <c r="K25" s="44">
        <v>600</v>
      </c>
      <c r="L25" s="44">
        <v>180</v>
      </c>
      <c r="M25" s="44">
        <v>0</v>
      </c>
      <c r="N25" s="44">
        <v>420</v>
      </c>
      <c r="O25" s="44">
        <v>0</v>
      </c>
      <c r="P25" s="44">
        <v>0</v>
      </c>
      <c r="Q25" s="44">
        <v>0</v>
      </c>
      <c r="R25" s="44"/>
      <c r="S25" s="50">
        <v>310</v>
      </c>
      <c r="T25" s="50">
        <v>99</v>
      </c>
      <c r="U25" s="20"/>
      <c r="V25" s="20"/>
    </row>
    <row r="26" s="1" customFormat="1" ht="67" customHeight="1" spans="1:22">
      <c r="A26" s="20">
        <v>23</v>
      </c>
      <c r="B26" s="20" t="s">
        <v>482</v>
      </c>
      <c r="C26" s="20">
        <v>2022</v>
      </c>
      <c r="D26" s="21" t="s">
        <v>484</v>
      </c>
      <c r="E26" s="21" t="s">
        <v>45</v>
      </c>
      <c r="F26" s="21" t="s">
        <v>1160</v>
      </c>
      <c r="G26" s="21" t="s">
        <v>485</v>
      </c>
      <c r="H26" s="33" t="s">
        <v>486</v>
      </c>
      <c r="I26" s="21" t="s">
        <v>489</v>
      </c>
      <c r="J26" s="21" t="s">
        <v>490</v>
      </c>
      <c r="K26" s="44">
        <v>100</v>
      </c>
      <c r="L26" s="44">
        <v>0</v>
      </c>
      <c r="M26" s="44">
        <v>100</v>
      </c>
      <c r="N26" s="44">
        <v>0</v>
      </c>
      <c r="O26" s="44">
        <v>0</v>
      </c>
      <c r="P26" s="44">
        <v>0</v>
      </c>
      <c r="Q26" s="44">
        <v>0</v>
      </c>
      <c r="R26" s="44"/>
      <c r="S26" s="50">
        <v>3656</v>
      </c>
      <c r="T26" s="50">
        <v>3656</v>
      </c>
      <c r="U26" s="20"/>
      <c r="V26" s="20"/>
    </row>
    <row r="27" s="1" customFormat="1" ht="135" customHeight="1" spans="1:22">
      <c r="A27" s="20">
        <v>24</v>
      </c>
      <c r="B27" s="20" t="s">
        <v>506</v>
      </c>
      <c r="C27" s="20">
        <v>2022</v>
      </c>
      <c r="D27" s="21" t="s">
        <v>508</v>
      </c>
      <c r="E27" s="21" t="s">
        <v>383</v>
      </c>
      <c r="F27" s="21" t="s">
        <v>1074</v>
      </c>
      <c r="G27" s="21" t="s">
        <v>509</v>
      </c>
      <c r="H27" s="33" t="s">
        <v>510</v>
      </c>
      <c r="I27" s="21" t="s">
        <v>83</v>
      </c>
      <c r="J27" s="21" t="s">
        <v>513</v>
      </c>
      <c r="K27" s="44">
        <v>480</v>
      </c>
      <c r="L27" s="44">
        <v>480</v>
      </c>
      <c r="M27" s="44">
        <v>0</v>
      </c>
      <c r="N27" s="44">
        <v>0</v>
      </c>
      <c r="O27" s="44">
        <v>0</v>
      </c>
      <c r="P27" s="44">
        <v>0</v>
      </c>
      <c r="Q27" s="44">
        <v>0</v>
      </c>
      <c r="R27" s="44"/>
      <c r="S27" s="50">
        <v>3500</v>
      </c>
      <c r="T27" s="50">
        <v>2800</v>
      </c>
      <c r="U27" s="20" t="s">
        <v>1079</v>
      </c>
      <c r="V27" s="20"/>
    </row>
    <row r="28" s="1" customFormat="1" ht="67" customHeight="1" spans="1:22">
      <c r="A28" s="20">
        <v>25</v>
      </c>
      <c r="B28" s="20" t="s">
        <v>534</v>
      </c>
      <c r="C28" s="20">
        <v>2022</v>
      </c>
      <c r="D28" s="23" t="s">
        <v>536</v>
      </c>
      <c r="E28" s="22" t="s">
        <v>45</v>
      </c>
      <c r="F28" s="22" t="s">
        <v>1074</v>
      </c>
      <c r="G28" s="22" t="s">
        <v>537</v>
      </c>
      <c r="H28" s="34" t="s">
        <v>538</v>
      </c>
      <c r="I28" s="21" t="s">
        <v>50</v>
      </c>
      <c r="J28" s="21" t="s">
        <v>51</v>
      </c>
      <c r="K28" s="44">
        <v>700</v>
      </c>
      <c r="L28" s="44">
        <v>500</v>
      </c>
      <c r="M28" s="44">
        <v>0</v>
      </c>
      <c r="N28" s="44">
        <v>200</v>
      </c>
      <c r="O28" s="44">
        <v>0</v>
      </c>
      <c r="P28" s="44">
        <v>0</v>
      </c>
      <c r="Q28" s="44">
        <v>0</v>
      </c>
      <c r="R28" s="44"/>
      <c r="S28" s="50">
        <v>440</v>
      </c>
      <c r="T28" s="50">
        <v>382</v>
      </c>
      <c r="U28" s="20" t="s">
        <v>1079</v>
      </c>
      <c r="V28" s="20"/>
    </row>
    <row r="29" s="1" customFormat="1" ht="67" customHeight="1" spans="1:22">
      <c r="A29" s="20">
        <v>26</v>
      </c>
      <c r="B29" s="20" t="s">
        <v>609</v>
      </c>
      <c r="C29" s="20">
        <v>2022</v>
      </c>
      <c r="D29" s="21" t="s">
        <v>1164</v>
      </c>
      <c r="E29" s="21" t="s">
        <v>45</v>
      </c>
      <c r="F29" s="22" t="s">
        <v>1074</v>
      </c>
      <c r="G29" s="21" t="s">
        <v>1165</v>
      </c>
      <c r="H29" s="33" t="s">
        <v>1166</v>
      </c>
      <c r="I29" s="21" t="s">
        <v>78</v>
      </c>
      <c r="J29" s="21" t="s">
        <v>1076</v>
      </c>
      <c r="K29" s="44">
        <v>430</v>
      </c>
      <c r="L29" s="44">
        <v>130</v>
      </c>
      <c r="M29" s="44">
        <v>300</v>
      </c>
      <c r="N29" s="44">
        <v>0</v>
      </c>
      <c r="O29" s="44">
        <v>0</v>
      </c>
      <c r="P29" s="44">
        <v>0</v>
      </c>
      <c r="Q29" s="44">
        <v>0</v>
      </c>
      <c r="R29" s="44"/>
      <c r="S29" s="50">
        <v>184</v>
      </c>
      <c r="T29" s="50">
        <v>46</v>
      </c>
      <c r="U29" s="20"/>
      <c r="V29" s="20"/>
    </row>
    <row r="30" s="1" customFormat="1" ht="67" customHeight="1" spans="1:22">
      <c r="A30" s="20">
        <v>27</v>
      </c>
      <c r="B30" s="20" t="s">
        <v>631</v>
      </c>
      <c r="C30" s="20">
        <v>2022</v>
      </c>
      <c r="D30" s="21" t="s">
        <v>632</v>
      </c>
      <c r="E30" s="21" t="s">
        <v>45</v>
      </c>
      <c r="F30" s="22" t="s">
        <v>1074</v>
      </c>
      <c r="G30" s="21" t="s">
        <v>455</v>
      </c>
      <c r="H30" s="33" t="s">
        <v>1167</v>
      </c>
      <c r="I30" s="21" t="s">
        <v>1156</v>
      </c>
      <c r="J30" s="21" t="s">
        <v>1157</v>
      </c>
      <c r="K30" s="44">
        <v>1500</v>
      </c>
      <c r="L30" s="44">
        <v>0</v>
      </c>
      <c r="M30" s="44">
        <v>0</v>
      </c>
      <c r="N30" s="44">
        <v>300</v>
      </c>
      <c r="O30" s="44">
        <v>0</v>
      </c>
      <c r="P30" s="44">
        <v>0</v>
      </c>
      <c r="Q30" s="44">
        <v>1200</v>
      </c>
      <c r="R30" s="44"/>
      <c r="S30" s="50">
        <v>963</v>
      </c>
      <c r="T30" s="50">
        <v>290</v>
      </c>
      <c r="U30" s="20"/>
      <c r="V30" s="20"/>
    </row>
    <row r="31" s="1" customFormat="1" ht="67" customHeight="1" spans="1:22">
      <c r="A31" s="20">
        <v>28</v>
      </c>
      <c r="B31" s="20" t="s">
        <v>697</v>
      </c>
      <c r="C31" s="20">
        <v>2022</v>
      </c>
      <c r="D31" s="21" t="s">
        <v>698</v>
      </c>
      <c r="E31" s="21" t="s">
        <v>45</v>
      </c>
      <c r="F31" s="22" t="s">
        <v>1074</v>
      </c>
      <c r="G31" s="21" t="s">
        <v>224</v>
      </c>
      <c r="H31" s="33" t="s">
        <v>699</v>
      </c>
      <c r="I31" s="21" t="s">
        <v>438</v>
      </c>
      <c r="J31" s="21" t="s">
        <v>439</v>
      </c>
      <c r="K31" s="44">
        <v>1600</v>
      </c>
      <c r="L31" s="44">
        <v>820</v>
      </c>
      <c r="M31" s="44">
        <v>0</v>
      </c>
      <c r="N31" s="44">
        <f>K31-L31</f>
        <v>780</v>
      </c>
      <c r="O31" s="44">
        <v>0</v>
      </c>
      <c r="P31" s="44">
        <v>0</v>
      </c>
      <c r="Q31" s="44">
        <v>0</v>
      </c>
      <c r="R31" s="44"/>
      <c r="S31" s="50">
        <v>342</v>
      </c>
      <c r="T31" s="50">
        <v>113</v>
      </c>
      <c r="U31" s="20" t="s">
        <v>1079</v>
      </c>
      <c r="V31" s="20"/>
    </row>
    <row r="32" s="1" customFormat="1" ht="67" customHeight="1" spans="1:22">
      <c r="A32" s="20">
        <v>29</v>
      </c>
      <c r="B32" s="20" t="s">
        <v>719</v>
      </c>
      <c r="C32" s="20">
        <v>2022</v>
      </c>
      <c r="D32" s="23" t="s">
        <v>721</v>
      </c>
      <c r="E32" s="23" t="s">
        <v>45</v>
      </c>
      <c r="F32" s="21" t="s">
        <v>1074</v>
      </c>
      <c r="G32" s="23" t="s">
        <v>285</v>
      </c>
      <c r="H32" s="35" t="s">
        <v>722</v>
      </c>
      <c r="I32" s="22" t="s">
        <v>50</v>
      </c>
      <c r="J32" s="21" t="s">
        <v>51</v>
      </c>
      <c r="K32" s="44">
        <v>50</v>
      </c>
      <c r="L32" s="44">
        <v>15</v>
      </c>
      <c r="M32" s="44">
        <v>35</v>
      </c>
      <c r="N32" s="44">
        <v>0</v>
      </c>
      <c r="O32" s="44">
        <v>0</v>
      </c>
      <c r="P32" s="44">
        <v>0</v>
      </c>
      <c r="Q32" s="44">
        <v>0</v>
      </c>
      <c r="R32" s="44"/>
      <c r="S32" s="50">
        <v>1055</v>
      </c>
      <c r="T32" s="50">
        <v>743</v>
      </c>
      <c r="U32" s="20"/>
      <c r="V32" s="20"/>
    </row>
    <row r="33" s="1" customFormat="1" ht="125" customHeight="1" spans="1:22">
      <c r="A33" s="20">
        <v>30</v>
      </c>
      <c r="B33" s="20" t="s">
        <v>1169</v>
      </c>
      <c r="C33" s="20">
        <v>2022</v>
      </c>
      <c r="D33" s="21" t="s">
        <v>1170</v>
      </c>
      <c r="E33" s="21" t="s">
        <v>45</v>
      </c>
      <c r="F33" s="21" t="s">
        <v>1074</v>
      </c>
      <c r="G33" s="21" t="s">
        <v>1171</v>
      </c>
      <c r="H33" s="33" t="s">
        <v>1172</v>
      </c>
      <c r="I33" s="21" t="s">
        <v>70</v>
      </c>
      <c r="J33" s="21" t="s">
        <v>1075</v>
      </c>
      <c r="K33" s="44">
        <v>500</v>
      </c>
      <c r="L33" s="44"/>
      <c r="M33" s="44">
        <v>500</v>
      </c>
      <c r="N33" s="44"/>
      <c r="O33" s="44"/>
      <c r="P33" s="44"/>
      <c r="Q33" s="44"/>
      <c r="R33" s="44"/>
      <c r="S33" s="50"/>
      <c r="T33" s="50"/>
      <c r="U33" s="20" t="s">
        <v>1079</v>
      </c>
      <c r="V33" s="20" t="s">
        <v>1127</v>
      </c>
    </row>
    <row r="34" s="1" customFormat="1" ht="174" customHeight="1" spans="1:22">
      <c r="A34" s="20">
        <v>31</v>
      </c>
      <c r="B34" s="20" t="s">
        <v>1196</v>
      </c>
      <c r="C34" s="20">
        <v>2022</v>
      </c>
      <c r="D34" s="21" t="s">
        <v>1197</v>
      </c>
      <c r="E34" s="21" t="s">
        <v>45</v>
      </c>
      <c r="F34" s="21" t="s">
        <v>1074</v>
      </c>
      <c r="G34" s="21" t="s">
        <v>1171</v>
      </c>
      <c r="H34" s="33" t="s">
        <v>1198</v>
      </c>
      <c r="I34" s="21" t="s">
        <v>70</v>
      </c>
      <c r="J34" s="21" t="s">
        <v>1075</v>
      </c>
      <c r="K34" s="44">
        <v>600</v>
      </c>
      <c r="L34" s="44"/>
      <c r="M34" s="44">
        <v>500</v>
      </c>
      <c r="N34" s="44">
        <v>100</v>
      </c>
      <c r="O34" s="44"/>
      <c r="P34" s="44"/>
      <c r="Q34" s="44"/>
      <c r="R34" s="44"/>
      <c r="S34" s="50"/>
      <c r="T34" s="50"/>
      <c r="U34" s="20" t="s">
        <v>1079</v>
      </c>
      <c r="V34" s="20" t="s">
        <v>1180</v>
      </c>
    </row>
    <row r="35" s="1" customFormat="1" ht="67" customHeight="1" spans="1:22">
      <c r="A35" s="20">
        <v>32</v>
      </c>
      <c r="B35" s="20" t="s">
        <v>869</v>
      </c>
      <c r="C35" s="20">
        <v>2022</v>
      </c>
      <c r="D35" s="21" t="s">
        <v>871</v>
      </c>
      <c r="E35" s="21" t="s">
        <v>45</v>
      </c>
      <c r="F35" s="21" t="s">
        <v>1212</v>
      </c>
      <c r="G35" s="21" t="s">
        <v>526</v>
      </c>
      <c r="H35" s="33" t="s">
        <v>872</v>
      </c>
      <c r="I35" s="21" t="s">
        <v>489</v>
      </c>
      <c r="J35" s="21" t="s">
        <v>490</v>
      </c>
      <c r="K35" s="44">
        <v>120</v>
      </c>
      <c r="L35" s="44">
        <v>0</v>
      </c>
      <c r="M35" s="44">
        <v>120</v>
      </c>
      <c r="N35" s="44">
        <v>0</v>
      </c>
      <c r="O35" s="44">
        <v>0</v>
      </c>
      <c r="P35" s="44">
        <v>0</v>
      </c>
      <c r="Q35" s="44">
        <v>0</v>
      </c>
      <c r="R35" s="44"/>
      <c r="S35" s="50">
        <v>3656</v>
      </c>
      <c r="T35" s="50">
        <v>3656</v>
      </c>
      <c r="U35" s="20"/>
      <c r="V35" s="20"/>
    </row>
    <row r="36" s="1" customFormat="1" spans="1:22">
      <c r="A36" s="5"/>
      <c r="B36" s="5"/>
      <c r="C36" s="5"/>
      <c r="D36" s="5"/>
      <c r="E36" s="5"/>
      <c r="F36" s="6"/>
      <c r="G36" s="5"/>
      <c r="H36" s="7"/>
      <c r="I36" s="5"/>
      <c r="J36" s="7"/>
      <c r="K36" s="5"/>
      <c r="L36" s="5"/>
      <c r="M36" s="5"/>
      <c r="N36" s="5"/>
      <c r="O36" s="5"/>
      <c r="P36" s="5"/>
      <c r="Q36" s="5"/>
      <c r="R36" s="5"/>
      <c r="S36" s="5"/>
      <c r="T36" s="5"/>
      <c r="U36" s="5"/>
      <c r="V36" s="5"/>
    </row>
    <row r="37" s="1" customFormat="1" spans="1:22">
      <c r="A37" s="5"/>
      <c r="B37" s="5"/>
      <c r="C37" s="5"/>
      <c r="D37" s="5"/>
      <c r="E37" s="5"/>
      <c r="F37" s="6"/>
      <c r="G37" s="5"/>
      <c r="H37" s="7"/>
      <c r="I37" s="5"/>
      <c r="J37" s="7"/>
      <c r="K37" s="5"/>
      <c r="L37" s="5"/>
      <c r="M37" s="5"/>
      <c r="N37" s="5"/>
      <c r="O37" s="5"/>
      <c r="P37" s="5"/>
      <c r="Q37" s="5"/>
      <c r="R37" s="5"/>
      <c r="S37" s="5"/>
      <c r="T37" s="5"/>
      <c r="U37" s="5"/>
      <c r="V37" s="5"/>
    </row>
    <row r="38" s="1" customFormat="1" spans="1:22">
      <c r="A38" s="5"/>
      <c r="B38" s="5"/>
      <c r="C38" s="5"/>
      <c r="D38" s="5"/>
      <c r="E38" s="5"/>
      <c r="F38" s="6"/>
      <c r="G38" s="5"/>
      <c r="H38" s="7"/>
      <c r="I38" s="5"/>
      <c r="J38" s="7"/>
      <c r="K38" s="5"/>
      <c r="L38" s="5"/>
      <c r="M38" s="5"/>
      <c r="N38" s="5"/>
      <c r="O38" s="5"/>
      <c r="P38" s="5"/>
      <c r="Q38" s="5"/>
      <c r="R38" s="5"/>
      <c r="S38" s="5"/>
      <c r="T38" s="5"/>
      <c r="U38" s="5"/>
      <c r="V38" s="5"/>
    </row>
    <row r="39" s="1" customFormat="1" spans="1:22">
      <c r="A39" s="5"/>
      <c r="B39" s="5"/>
      <c r="C39" s="5"/>
      <c r="D39" s="5"/>
      <c r="E39" s="5"/>
      <c r="F39" s="6"/>
      <c r="G39" s="5"/>
      <c r="H39" s="7"/>
      <c r="I39" s="5"/>
      <c r="J39" s="7"/>
      <c r="K39" s="5"/>
      <c r="L39" s="5"/>
      <c r="M39" s="5"/>
      <c r="N39" s="5"/>
      <c r="O39" s="5"/>
      <c r="P39" s="5"/>
      <c r="Q39" s="5"/>
      <c r="R39" s="5"/>
      <c r="S39" s="5"/>
      <c r="T39" s="5"/>
      <c r="U39" s="5"/>
      <c r="V39" s="5"/>
    </row>
    <row r="40" s="1" customFormat="1" spans="1:22">
      <c r="A40" s="5"/>
      <c r="B40" s="5"/>
      <c r="C40" s="5"/>
      <c r="D40" s="5"/>
      <c r="E40" s="5"/>
      <c r="F40" s="6"/>
      <c r="G40" s="5"/>
      <c r="H40" s="7"/>
      <c r="I40" s="5"/>
      <c r="J40" s="7"/>
      <c r="K40" s="5"/>
      <c r="L40" s="5"/>
      <c r="M40" s="5"/>
      <c r="N40" s="5"/>
      <c r="O40" s="5"/>
      <c r="P40" s="5"/>
      <c r="Q40" s="5"/>
      <c r="R40" s="5"/>
      <c r="S40" s="5"/>
      <c r="T40" s="5"/>
      <c r="U40" s="5"/>
      <c r="V40" s="5"/>
    </row>
    <row r="41" s="1" customFormat="1" spans="1:22">
      <c r="A41" s="5"/>
      <c r="B41" s="5"/>
      <c r="C41" s="5"/>
      <c r="D41" s="5"/>
      <c r="E41" s="5"/>
      <c r="F41" s="6"/>
      <c r="G41" s="5"/>
      <c r="H41" s="7"/>
      <c r="I41" s="5"/>
      <c r="J41" s="7"/>
      <c r="K41" s="5"/>
      <c r="L41" s="5"/>
      <c r="M41" s="5"/>
      <c r="N41" s="5"/>
      <c r="O41" s="5"/>
      <c r="P41" s="5"/>
      <c r="Q41" s="5"/>
      <c r="R41" s="5"/>
      <c r="S41" s="5"/>
      <c r="T41" s="5"/>
      <c r="U41" s="5"/>
      <c r="V41" s="5"/>
    </row>
    <row r="42" s="1" customFormat="1" spans="1:22">
      <c r="A42" s="5"/>
      <c r="B42" s="5"/>
      <c r="C42" s="5"/>
      <c r="D42" s="5"/>
      <c r="E42" s="5"/>
      <c r="F42" s="6"/>
      <c r="G42" s="5"/>
      <c r="H42" s="7"/>
      <c r="I42" s="5"/>
      <c r="J42" s="7"/>
      <c r="K42" s="5"/>
      <c r="L42" s="5"/>
      <c r="M42" s="5"/>
      <c r="N42" s="5"/>
      <c r="O42" s="5"/>
      <c r="P42" s="5"/>
      <c r="Q42" s="5"/>
      <c r="R42" s="5"/>
      <c r="S42" s="5"/>
      <c r="T42" s="5"/>
      <c r="U42" s="5"/>
      <c r="V42" s="5"/>
    </row>
    <row r="43" s="1" customFormat="1" spans="1:22">
      <c r="A43" s="5"/>
      <c r="B43" s="5"/>
      <c r="C43" s="5"/>
      <c r="D43" s="5"/>
      <c r="E43" s="5"/>
      <c r="F43" s="6"/>
      <c r="G43" s="5"/>
      <c r="H43" s="7"/>
      <c r="I43" s="5"/>
      <c r="J43" s="7"/>
      <c r="K43" s="5"/>
      <c r="L43" s="5"/>
      <c r="M43" s="5"/>
      <c r="N43" s="5"/>
      <c r="O43" s="5"/>
      <c r="P43" s="5"/>
      <c r="Q43" s="5"/>
      <c r="R43" s="5"/>
      <c r="S43" s="5"/>
      <c r="T43" s="5"/>
      <c r="U43" s="5"/>
      <c r="V43" s="5"/>
    </row>
    <row r="44" s="1" customFormat="1" spans="1:22">
      <c r="A44" s="5"/>
      <c r="B44" s="5"/>
      <c r="C44" s="5"/>
      <c r="D44" s="5"/>
      <c r="E44" s="5"/>
      <c r="F44" s="6"/>
      <c r="G44" s="5"/>
      <c r="H44" s="7" t="s">
        <v>906</v>
      </c>
      <c r="I44" s="5"/>
      <c r="J44" s="7"/>
      <c r="K44" s="5"/>
      <c r="L44" s="5"/>
      <c r="M44" s="5"/>
      <c r="N44" s="5"/>
      <c r="O44" s="5"/>
      <c r="P44" s="5"/>
      <c r="Q44" s="5"/>
      <c r="R44" s="5"/>
      <c r="S44" s="5"/>
      <c r="T44" s="5"/>
      <c r="U44" s="5"/>
      <c r="V44" s="5"/>
    </row>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1048372" s="210" customFormat="1"/>
    <row r="1048373" s="210" customFormat="1"/>
    <row r="1048374" s="210" customFormat="1"/>
    <row r="1048375" s="210" customFormat="1"/>
    <row r="1048376" s="210" customFormat="1"/>
    <row r="1048377" s="210" customFormat="1"/>
    <row r="1048378" s="210" customFormat="1"/>
    <row r="1048379" s="210" customFormat="1"/>
    <row r="1048380" s="210" customFormat="1"/>
    <row r="1048381" s="210" customFormat="1"/>
    <row r="1048382" s="210" customFormat="1"/>
    <row r="1048383" s="210" customFormat="1"/>
    <row r="1048384" s="210" customFormat="1"/>
    <row r="1048385" s="210" customFormat="1"/>
    <row r="1048386" s="210" customFormat="1"/>
    <row r="1048387" s="210" customFormat="1"/>
    <row r="1048388" s="210" customFormat="1"/>
    <row r="1048389" s="210" customFormat="1"/>
    <row r="1048390" s="210" customFormat="1"/>
    <row r="1048391" s="210" customFormat="1"/>
    <row r="1048392" s="210" customFormat="1"/>
    <row r="1048393" s="210" customFormat="1"/>
    <row r="1048394" s="210" customFormat="1"/>
    <row r="1048395" s="210" customFormat="1"/>
    <row r="1048396" s="210" customFormat="1"/>
    <row r="1048397" s="210" customFormat="1"/>
    <row r="1048398" s="210" customFormat="1"/>
    <row r="1048399" s="210" customFormat="1"/>
    <row r="1048400" s="210" customFormat="1"/>
    <row r="1048401" s="210" customFormat="1"/>
    <row r="1048402" s="210" customFormat="1"/>
    <row r="1048403" s="210" customFormat="1"/>
    <row r="1048404" s="210" customFormat="1"/>
    <row r="1048405" s="210" customFormat="1"/>
    <row r="1048406" s="210" customFormat="1"/>
    <row r="1048407" s="210" customFormat="1"/>
    <row r="1048408" s="210" customFormat="1"/>
    <row r="1048409" s="210" customFormat="1"/>
    <row r="1048410" s="210" customFormat="1"/>
    <row r="1048411" s="210" customFormat="1"/>
    <row r="1048412" s="210" customFormat="1"/>
    <row r="1048413" s="210" customFormat="1"/>
    <row r="1048414" s="210" customFormat="1"/>
    <row r="1048415" s="210" customFormat="1"/>
    <row r="1048416" s="210" customFormat="1"/>
    <row r="1048417" s="210" customFormat="1"/>
    <row r="1048418" s="210" customFormat="1"/>
    <row r="1048419" s="210" customFormat="1"/>
    <row r="1048420" s="210" customFormat="1"/>
    <row r="1048421" s="210" customFormat="1"/>
    <row r="1048422" s="210" customFormat="1"/>
    <row r="1048423" s="210" customFormat="1"/>
    <row r="1048424" s="210" customFormat="1"/>
    <row r="1048425" s="210" customFormat="1"/>
    <row r="1048426" s="210" customFormat="1"/>
    <row r="1048427" s="210" customFormat="1"/>
    <row r="1048428" s="210" customFormat="1"/>
    <row r="1048429" s="210" customFormat="1"/>
    <row r="1048430" s="210" customFormat="1"/>
    <row r="1048431" s="210" customFormat="1"/>
    <row r="1048432" s="210" customFormat="1"/>
    <row r="1048433" s="210" customFormat="1"/>
    <row r="1048434" s="210" customFormat="1"/>
    <row r="1048435" s="210" customFormat="1"/>
    <row r="1048436" s="210" customFormat="1"/>
    <row r="1048437" s="210" customFormat="1"/>
    <row r="1048438" s="210" customFormat="1"/>
    <row r="1048439" s="210" customFormat="1"/>
    <row r="1048440" s="210" customFormat="1"/>
    <row r="1048441" s="210" customFormat="1"/>
    <row r="1048442" s="210" customFormat="1"/>
    <row r="1048443" s="210" customFormat="1"/>
    <row r="1048444" s="210" customFormat="1"/>
    <row r="1048445" s="210" customFormat="1"/>
    <row r="1048446" s="210" customFormat="1"/>
    <row r="1048447" s="210" customFormat="1"/>
    <row r="1048448" s="210" customFormat="1"/>
    <row r="1048449" s="210" customFormat="1"/>
    <row r="1048450" s="210" customFormat="1"/>
    <row r="1048451" s="210" customFormat="1"/>
    <row r="1048452" s="210" customFormat="1"/>
    <row r="1048453" s="210" customFormat="1"/>
    <row r="1048454" s="210" customFormat="1"/>
    <row r="1048455" s="210" customFormat="1"/>
    <row r="1048456" s="210" customFormat="1"/>
    <row r="1048457" s="210" customFormat="1"/>
    <row r="1048458" s="210" customFormat="1"/>
    <row r="1048459" s="210" customFormat="1"/>
    <row r="1048460" s="210" customFormat="1"/>
    <row r="1048461" s="210" customFormat="1"/>
    <row r="1048462" s="210" customFormat="1"/>
    <row r="1048463" s="210" customFormat="1"/>
    <row r="1048464" s="210" customFormat="1"/>
    <row r="1048465" s="210" customFormat="1"/>
    <row r="1048466" s="210" customFormat="1"/>
    <row r="1048467" s="210" customFormat="1"/>
    <row r="1048468" s="210" customFormat="1"/>
    <row r="1048469" s="210" customFormat="1"/>
    <row r="1048470" s="210" customFormat="1"/>
    <row r="1048471" s="210" customFormat="1"/>
    <row r="1048472" s="210" customFormat="1"/>
    <row r="1048473" s="210" customFormat="1"/>
    <row r="1048474" s="210" customFormat="1"/>
    <row r="1048475" s="210" customFormat="1"/>
    <row r="1048476" s="210" customFormat="1"/>
    <row r="1048477" s="210" customFormat="1"/>
    <row r="1048478" s="210" customFormat="1"/>
    <row r="1048479" s="210" customFormat="1"/>
    <row r="1048480" s="210" customFormat="1"/>
    <row r="1048481" s="210" customFormat="1"/>
    <row r="1048482" s="210" customFormat="1"/>
    <row r="1048483" s="210" customFormat="1"/>
    <row r="1048484" s="210" customFormat="1"/>
    <row r="1048485" s="210" customFormat="1"/>
    <row r="1048486" s="210" customFormat="1"/>
    <row r="1048487" s="210" customFormat="1"/>
    <row r="1048488" s="210" customFormat="1"/>
    <row r="1048489" s="210" customFormat="1"/>
    <row r="1048490" s="210" customFormat="1"/>
    <row r="1048491" s="210" customFormat="1"/>
    <row r="1048492" s="210" customFormat="1"/>
    <row r="1048493" s="210" customFormat="1"/>
    <row r="1048494" s="210" customFormat="1"/>
    <row r="1048495" s="210" customFormat="1"/>
    <row r="1048496" s="210" customFormat="1"/>
    <row r="1048497" s="210" customFormat="1"/>
    <row r="1048498" s="210" customFormat="1"/>
    <row r="1048499" s="210" customFormat="1"/>
    <row r="1048500" s="210" customFormat="1"/>
    <row r="1048501" s="210" customFormat="1"/>
    <row r="1048502" s="210" customFormat="1"/>
    <row r="1048503" s="210" customFormat="1"/>
    <row r="1048504" s="210" customFormat="1"/>
    <row r="1048505" s="210" customFormat="1"/>
    <row r="1048506" s="210" customFormat="1"/>
    <row r="1048507" s="210" customFormat="1"/>
    <row r="1048508" s="210" customFormat="1"/>
    <row r="1048509" s="210" customFormat="1"/>
    <row r="1048510" s="210" customFormat="1"/>
    <row r="1048511" s="210" customFormat="1"/>
    <row r="1048512" s="210" customFormat="1"/>
    <row r="1048513" s="210" customFormat="1"/>
    <row r="1048514" s="210" customFormat="1"/>
    <row r="1048515" s="210" customFormat="1"/>
    <row r="1048516" s="210" customFormat="1"/>
    <row r="1048517" s="210" customFormat="1"/>
    <row r="1048518" s="210" customFormat="1"/>
    <row r="1048519" s="210" customFormat="1"/>
    <row r="1048520" s="210" customFormat="1"/>
    <row r="1048521" s="210" customFormat="1"/>
    <row r="1048522" s="210" customFormat="1"/>
    <row r="1048523" s="210" customFormat="1"/>
    <row r="1048524" s="210" customFormat="1"/>
    <row r="1048525" s="210" customFormat="1"/>
    <row r="1048526" s="210" customFormat="1"/>
    <row r="1048527" s="210" customFormat="1"/>
    <row r="1048528" s="210" customFormat="1"/>
    <row r="1048529" s="210" customFormat="1"/>
    <row r="1048530" s="210" customFormat="1"/>
    <row r="1048531" s="210" customFormat="1"/>
    <row r="1048532" s="210" customFormat="1"/>
    <row r="1048533" s="210" customFormat="1"/>
    <row r="1048534" s="210" customFormat="1"/>
    <row r="1048535" s="210" customFormat="1"/>
    <row r="1048536" s="210" customFormat="1"/>
    <row r="1048537" s="210" customFormat="1"/>
    <row r="1048538" s="210" customFormat="1"/>
    <row r="1048539" s="210" customFormat="1"/>
    <row r="1048540" s="210" customFormat="1"/>
    <row r="1048541" s="210" customFormat="1"/>
    <row r="1048542" s="210" customFormat="1"/>
    <row r="1048543" s="210" customFormat="1"/>
    <row r="1048544" s="210" customFormat="1"/>
    <row r="1048545" s="210" customFormat="1"/>
    <row r="1048546" s="210" customFormat="1"/>
    <row r="1048547" s="210" customFormat="1"/>
    <row r="1048548" s="210" customFormat="1"/>
    <row r="1048549" s="210" customFormat="1"/>
    <row r="1048550" s="210" customFormat="1"/>
    <row r="1048551" s="210" customFormat="1"/>
    <row r="1048552" s="210" customFormat="1"/>
    <row r="1048553" s="210" customFormat="1"/>
    <row r="1048554" s="210" customFormat="1"/>
    <row r="1048555" s="210" customFormat="1"/>
    <row r="1048556" s="210" customFormat="1"/>
    <row r="1048557" s="210" customFormat="1"/>
    <row r="1048558" s="210" customFormat="1"/>
    <row r="1048559" s="210" customFormat="1"/>
    <row r="1048560" s="210" customFormat="1"/>
    <row r="1048561" s="210" customFormat="1"/>
    <row r="1048562" s="210" customFormat="1"/>
    <row r="1048563" s="210" customFormat="1"/>
    <row r="1048564" s="210" customFormat="1"/>
    <row r="1048565" s="210" customFormat="1"/>
    <row r="1048566" s="210" customFormat="1"/>
    <row r="1048567" s="210" customFormat="1"/>
    <row r="1048568" s="210" customFormat="1"/>
    <row r="1048569" s="210" customFormat="1"/>
    <row r="1048570" s="210" customFormat="1"/>
    <row r="1048571" s="210" customFormat="1"/>
    <row r="1048572" s="210" customFormat="1"/>
    <row r="1048573" s="210" customFormat="1"/>
    <row r="1048574" s="210" customFormat="1"/>
    <row r="1048575" s="210" customFormat="1"/>
    <row r="1048576" s="210" customFormat="1"/>
  </sheetData>
  <mergeCells count="15">
    <mergeCell ref="A1:V1"/>
    <mergeCell ref="K2:R2"/>
    <mergeCell ref="S2:T2"/>
    <mergeCell ref="A2:A3"/>
    <mergeCell ref="B2:B3"/>
    <mergeCell ref="C2:C3"/>
    <mergeCell ref="D2:D3"/>
    <mergeCell ref="E2:E3"/>
    <mergeCell ref="F2:F3"/>
    <mergeCell ref="G2:G3"/>
    <mergeCell ref="H2:H3"/>
    <mergeCell ref="I2:I3"/>
    <mergeCell ref="J2:J3"/>
    <mergeCell ref="U2:U3"/>
    <mergeCell ref="V2:V3"/>
  </mergeCells>
  <conditionalFormatting sqref="D4">
    <cfRule type="duplicateValues" dxfId="0" priority="4"/>
  </conditionalFormatting>
  <conditionalFormatting sqref="D9">
    <cfRule type="duplicateValues" dxfId="0" priority="5"/>
  </conditionalFormatting>
  <conditionalFormatting sqref="D11">
    <cfRule type="duplicateValues" dxfId="0" priority="6"/>
  </conditionalFormatting>
  <conditionalFormatting sqref="D13">
    <cfRule type="duplicateValues" dxfId="0" priority="1"/>
  </conditionalFormatting>
  <conditionalFormatting sqref="D24">
    <cfRule type="duplicateValues" dxfId="0" priority="3"/>
  </conditionalFormatting>
  <conditionalFormatting sqref="H30">
    <cfRule type="duplicateValues" dxfId="0" priority="2"/>
  </conditionalFormatting>
  <pageMargins left="0.751388888888889" right="0.751388888888889" top="1" bottom="1" header="0.5" footer="0.5"/>
  <pageSetup paperSize="8" scale="81" orientation="landscape" horizontalDpi="600"/>
  <headerFooter/>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Q291"/>
  <sheetViews>
    <sheetView zoomScale="71" zoomScaleNormal="71" workbookViewId="0">
      <pane xSplit="8" ySplit="8" topLeftCell="N55" activePane="bottomRight" state="frozen"/>
      <selection/>
      <selection pane="topRight"/>
      <selection pane="bottomLeft"/>
      <selection pane="bottomRight" activeCell="H62" sqref="H62"/>
    </sheetView>
  </sheetViews>
  <sheetFormatPr defaultColWidth="9" defaultRowHeight="13.5"/>
  <cols>
    <col min="1" max="1" width="4" style="1" customWidth="1"/>
    <col min="2" max="3" width="10.7833333333333" style="1" customWidth="1"/>
    <col min="4" max="4" width="5.78333333333333" style="5" hidden="1" customWidth="1"/>
    <col min="5" max="5" width="19" style="5" customWidth="1"/>
    <col min="6" max="6" width="12.35" style="1" customWidth="1"/>
    <col min="7" max="7" width="6.55833333333333" style="6" customWidth="1"/>
    <col min="8" max="8" width="20.1333333333333" style="5" customWidth="1"/>
    <col min="9" max="9" width="38.575" style="7" customWidth="1"/>
    <col min="10" max="18" width="10.5833333333333" style="5" customWidth="1"/>
    <col min="19" max="20" width="10.5833333333333" style="7" customWidth="1"/>
    <col min="21" max="21" width="14.0833333333333" style="5" customWidth="1"/>
    <col min="22" max="22" width="9.61666666666667" style="5" customWidth="1"/>
    <col min="23" max="24" width="10.4166666666667" style="5" customWidth="1"/>
    <col min="25" max="26" width="8.40833333333333" style="5" customWidth="1"/>
    <col min="27" max="27" width="9.775" style="5" customWidth="1"/>
    <col min="28" max="28" width="8.40833333333333" style="5" customWidth="1"/>
    <col min="29" max="29" width="12.1333333333333" style="5" hidden="1" customWidth="1"/>
    <col min="30" max="30" width="10.3833333333333" style="5" hidden="1" customWidth="1"/>
    <col min="31" max="31" width="41.1333333333333" style="7" customWidth="1"/>
    <col min="32" max="32" width="41.5" style="7" customWidth="1"/>
    <col min="33" max="34" width="9" style="5" customWidth="1"/>
    <col min="35" max="35" width="9" style="8" customWidth="1"/>
    <col min="36" max="39" width="9" style="5" customWidth="1"/>
    <col min="40" max="40" width="9" style="1" customWidth="1"/>
    <col min="41" max="41" width="9" style="9" customWidth="1"/>
    <col min="42" max="42" width="9" style="1" customWidth="1"/>
    <col min="43" max="16384" width="9" style="1"/>
  </cols>
  <sheetData>
    <row r="1" s="1" customFormat="1" ht="43" customHeight="1" spans="1:41">
      <c r="A1" s="10" t="s">
        <v>0</v>
      </c>
      <c r="B1" s="10"/>
      <c r="C1" s="10"/>
      <c r="D1" s="10"/>
      <c r="E1" s="11"/>
      <c r="F1" s="10"/>
      <c r="G1" s="10"/>
      <c r="H1" s="10"/>
      <c r="I1" s="28"/>
      <c r="J1" s="10"/>
      <c r="K1" s="10"/>
      <c r="L1" s="10"/>
      <c r="M1" s="10"/>
      <c r="N1" s="10"/>
      <c r="O1" s="10"/>
      <c r="P1" s="10"/>
      <c r="Q1" s="10"/>
      <c r="R1" s="10"/>
      <c r="S1" s="28"/>
      <c r="T1" s="28"/>
      <c r="U1" s="10"/>
      <c r="V1" s="10"/>
      <c r="W1" s="10"/>
      <c r="X1" s="10"/>
      <c r="Y1" s="10"/>
      <c r="Z1" s="10"/>
      <c r="AA1" s="10"/>
      <c r="AB1" s="10"/>
      <c r="AC1" s="10"/>
      <c r="AD1" s="10"/>
      <c r="AE1" s="28"/>
      <c r="AF1" s="28"/>
      <c r="AG1" s="10"/>
      <c r="AH1" s="10"/>
      <c r="AI1" s="52"/>
      <c r="AJ1" s="53"/>
      <c r="AK1" s="10"/>
      <c r="AL1" s="10"/>
      <c r="AM1" s="10"/>
      <c r="AO1" s="9"/>
    </row>
    <row r="2" s="1" customFormat="1" ht="30" customHeight="1" spans="1:43">
      <c r="A2" s="12" t="s">
        <v>1</v>
      </c>
      <c r="B2" s="13" t="s">
        <v>1047</v>
      </c>
      <c r="C2" s="14" t="s">
        <v>1048</v>
      </c>
      <c r="D2" s="15" t="s">
        <v>3</v>
      </c>
      <c r="E2" s="15" t="s">
        <v>4</v>
      </c>
      <c r="F2" s="15" t="s">
        <v>1049</v>
      </c>
      <c r="G2" s="16" t="s">
        <v>1050</v>
      </c>
      <c r="H2" s="15" t="s">
        <v>7</v>
      </c>
      <c r="I2" s="15" t="s">
        <v>1051</v>
      </c>
      <c r="J2" s="29" t="s">
        <v>3</v>
      </c>
      <c r="K2" s="29"/>
      <c r="L2" s="29"/>
      <c r="M2" s="29"/>
      <c r="N2" s="29"/>
      <c r="O2" s="29"/>
      <c r="P2" s="29"/>
      <c r="Q2" s="29"/>
      <c r="R2" s="30" t="s">
        <v>1052</v>
      </c>
      <c r="S2" s="30" t="s">
        <v>1053</v>
      </c>
      <c r="T2" s="30" t="s">
        <v>1054</v>
      </c>
      <c r="U2" s="38" t="s">
        <v>1055</v>
      </c>
      <c r="V2" s="39"/>
      <c r="W2" s="39"/>
      <c r="X2" s="39"/>
      <c r="Y2" s="39"/>
      <c r="Z2" s="39"/>
      <c r="AA2" s="39"/>
      <c r="AB2" s="46"/>
      <c r="AC2" s="47" t="s">
        <v>10</v>
      </c>
      <c r="AD2" s="47"/>
      <c r="AE2" s="15" t="s">
        <v>1056</v>
      </c>
      <c r="AF2" s="15" t="s">
        <v>1057</v>
      </c>
      <c r="AG2" s="15" t="s">
        <v>13</v>
      </c>
      <c r="AH2" s="15" t="s">
        <v>14</v>
      </c>
      <c r="AI2" s="54" t="s">
        <v>15</v>
      </c>
      <c r="AJ2" s="15" t="s">
        <v>16</v>
      </c>
      <c r="AK2" s="16" t="s">
        <v>17</v>
      </c>
      <c r="AL2" s="15" t="s">
        <v>18</v>
      </c>
      <c r="AM2" s="16" t="s">
        <v>19</v>
      </c>
      <c r="AN2" s="16" t="s">
        <v>20</v>
      </c>
      <c r="AO2" s="16" t="s">
        <v>1058</v>
      </c>
      <c r="AP2" s="16" t="s">
        <v>22</v>
      </c>
      <c r="AQ2" s="16" t="s">
        <v>1666</v>
      </c>
    </row>
    <row r="3" s="1" customFormat="1" ht="32" customHeight="1" spans="1:43">
      <c r="A3" s="12"/>
      <c r="B3" s="13"/>
      <c r="C3" s="17"/>
      <c r="D3" s="15"/>
      <c r="E3" s="15"/>
      <c r="F3" s="15"/>
      <c r="G3" s="16"/>
      <c r="H3" s="15"/>
      <c r="I3" s="15"/>
      <c r="J3" s="30" t="s">
        <v>915</v>
      </c>
      <c r="K3" s="30" t="s">
        <v>983</v>
      </c>
      <c r="L3" s="30" t="s">
        <v>1007</v>
      </c>
      <c r="M3" s="30" t="s">
        <v>954</v>
      </c>
      <c r="N3" s="30" t="s">
        <v>964</v>
      </c>
      <c r="O3" s="30" t="s">
        <v>997</v>
      </c>
      <c r="P3" s="30" t="s">
        <v>1063</v>
      </c>
      <c r="Q3" s="30" t="s">
        <v>981</v>
      </c>
      <c r="R3" s="40"/>
      <c r="S3" s="40"/>
      <c r="T3" s="40"/>
      <c r="U3" s="41" t="s">
        <v>1064</v>
      </c>
      <c r="V3" s="30" t="s">
        <v>1065</v>
      </c>
      <c r="W3" s="30" t="s">
        <v>1066</v>
      </c>
      <c r="X3" s="42" t="s">
        <v>1067</v>
      </c>
      <c r="Y3" s="42" t="s">
        <v>1068</v>
      </c>
      <c r="Z3" s="42" t="s">
        <v>1069</v>
      </c>
      <c r="AA3" s="42" t="s">
        <v>1070</v>
      </c>
      <c r="AB3" s="48" t="s">
        <v>1071</v>
      </c>
      <c r="AC3" s="47" t="s">
        <v>31</v>
      </c>
      <c r="AD3" s="15" t="s">
        <v>32</v>
      </c>
      <c r="AE3" s="15"/>
      <c r="AF3" s="15"/>
      <c r="AG3" s="15"/>
      <c r="AH3" s="15"/>
      <c r="AI3" s="54"/>
      <c r="AJ3" s="15"/>
      <c r="AK3" s="16"/>
      <c r="AL3" s="15"/>
      <c r="AM3" s="16"/>
      <c r="AN3" s="16"/>
      <c r="AO3" s="16"/>
      <c r="AP3" s="16"/>
      <c r="AQ3" s="16"/>
    </row>
    <row r="4" s="1" customFormat="1" ht="33" customHeight="1" spans="1:43">
      <c r="A4" s="12"/>
      <c r="B4" s="13"/>
      <c r="C4" s="18"/>
      <c r="D4" s="15"/>
      <c r="E4" s="15"/>
      <c r="F4" s="15"/>
      <c r="G4" s="16"/>
      <c r="H4" s="15"/>
      <c r="I4" s="15"/>
      <c r="J4" s="31"/>
      <c r="K4" s="31"/>
      <c r="L4" s="31"/>
      <c r="M4" s="31"/>
      <c r="N4" s="31"/>
      <c r="O4" s="31"/>
      <c r="P4" s="31"/>
      <c r="Q4" s="31"/>
      <c r="R4" s="31"/>
      <c r="S4" s="31"/>
      <c r="T4" s="31"/>
      <c r="U4" s="43"/>
      <c r="V4" s="31"/>
      <c r="W4" s="31"/>
      <c r="X4" s="42"/>
      <c r="Y4" s="42"/>
      <c r="Z4" s="42"/>
      <c r="AA4" s="42"/>
      <c r="AB4" s="49"/>
      <c r="AC4" s="47"/>
      <c r="AD4" s="15"/>
      <c r="AE4" s="15"/>
      <c r="AF4" s="15"/>
      <c r="AG4" s="15"/>
      <c r="AH4" s="15"/>
      <c r="AI4" s="54"/>
      <c r="AJ4" s="15"/>
      <c r="AK4" s="16"/>
      <c r="AL4" s="15"/>
      <c r="AM4" s="16"/>
      <c r="AN4" s="16"/>
      <c r="AO4" s="16"/>
      <c r="AP4" s="16"/>
      <c r="AQ4" s="16"/>
    </row>
    <row r="5" s="2" customFormat="1" ht="41" customHeight="1" spans="1:43">
      <c r="A5" s="19" t="s">
        <v>31</v>
      </c>
      <c r="B5" s="19"/>
      <c r="C5" s="19"/>
      <c r="D5" s="19"/>
      <c r="E5" s="19"/>
      <c r="F5" s="19"/>
      <c r="G5" s="19"/>
      <c r="H5" s="19"/>
      <c r="I5" s="32"/>
      <c r="J5" s="19">
        <f t="shared" ref="J5:AD5" si="0">J6+J120+J138+J215+J219+J240+J249+J251</f>
        <v>88</v>
      </c>
      <c r="K5" s="19">
        <f t="shared" si="0"/>
        <v>2</v>
      </c>
      <c r="L5" s="19">
        <f t="shared" si="0"/>
        <v>50</v>
      </c>
      <c r="M5" s="19">
        <f t="shared" si="0"/>
        <v>0</v>
      </c>
      <c r="N5" s="19">
        <f t="shared" si="0"/>
        <v>1</v>
      </c>
      <c r="O5" s="19">
        <f t="shared" si="0"/>
        <v>0</v>
      </c>
      <c r="P5" s="19">
        <f t="shared" si="0"/>
        <v>0</v>
      </c>
      <c r="Q5" s="19">
        <f t="shared" si="0"/>
        <v>0</v>
      </c>
      <c r="R5" s="19">
        <f t="shared" si="0"/>
        <v>372957</v>
      </c>
      <c r="S5" s="19">
        <f t="shared" si="0"/>
        <v>0</v>
      </c>
      <c r="T5" s="19">
        <f t="shared" si="0"/>
        <v>0</v>
      </c>
      <c r="U5" s="19">
        <f t="shared" si="0"/>
        <v>84342.8</v>
      </c>
      <c r="V5" s="19">
        <f t="shared" si="0"/>
        <v>20752.46</v>
      </c>
      <c r="W5" s="19">
        <f t="shared" si="0"/>
        <v>13390.74</v>
      </c>
      <c r="X5" s="19">
        <f t="shared" si="0"/>
        <v>33149.6</v>
      </c>
      <c r="Y5" s="19">
        <f t="shared" si="0"/>
        <v>6400</v>
      </c>
      <c r="Z5" s="19">
        <f t="shared" si="0"/>
        <v>0</v>
      </c>
      <c r="AA5" s="19">
        <f t="shared" si="0"/>
        <v>10650</v>
      </c>
      <c r="AB5" s="19">
        <f t="shared" si="0"/>
        <v>0</v>
      </c>
      <c r="AC5" s="19">
        <f t="shared" si="0"/>
        <v>102252</v>
      </c>
      <c r="AD5" s="19">
        <f t="shared" si="0"/>
        <v>50442</v>
      </c>
      <c r="AE5" s="32"/>
      <c r="AF5" s="32"/>
      <c r="AG5" s="19"/>
      <c r="AH5" s="19"/>
      <c r="AI5" s="55"/>
      <c r="AJ5" s="56"/>
      <c r="AK5" s="19"/>
      <c r="AL5" s="19"/>
      <c r="AM5" s="56"/>
      <c r="AN5" s="57"/>
      <c r="AO5" s="57"/>
      <c r="AP5" s="57"/>
      <c r="AQ5" s="67"/>
    </row>
    <row r="6" s="3" customFormat="1" ht="18" customHeight="1" spans="1:43">
      <c r="A6" s="155"/>
      <c r="B6" s="156" t="s">
        <v>39</v>
      </c>
      <c r="C6" s="156"/>
      <c r="D6" s="156"/>
      <c r="E6" s="157"/>
      <c r="F6" s="156"/>
      <c r="G6" s="156"/>
      <c r="H6" s="157"/>
      <c r="I6" s="156"/>
      <c r="J6" s="166">
        <f t="shared" ref="J6:AA6" si="1">J7+J75+J84+J106++J111+J117</f>
        <v>85</v>
      </c>
      <c r="K6" s="166">
        <f t="shared" si="1"/>
        <v>0</v>
      </c>
      <c r="L6" s="166">
        <f t="shared" si="1"/>
        <v>0</v>
      </c>
      <c r="M6" s="166">
        <f t="shared" si="1"/>
        <v>0</v>
      </c>
      <c r="N6" s="166">
        <f t="shared" si="1"/>
        <v>0</v>
      </c>
      <c r="O6" s="166">
        <f t="shared" si="1"/>
        <v>0</v>
      </c>
      <c r="P6" s="166">
        <f t="shared" si="1"/>
        <v>0</v>
      </c>
      <c r="Q6" s="166">
        <f t="shared" si="1"/>
        <v>0</v>
      </c>
      <c r="R6" s="166">
        <f t="shared" si="1"/>
        <v>257267</v>
      </c>
      <c r="S6" s="166">
        <f t="shared" si="1"/>
        <v>0</v>
      </c>
      <c r="T6" s="166">
        <f t="shared" si="1"/>
        <v>0</v>
      </c>
      <c r="U6" s="166">
        <f t="shared" si="1"/>
        <v>41386.3</v>
      </c>
      <c r="V6" s="166">
        <f t="shared" si="1"/>
        <v>17752.46</v>
      </c>
      <c r="W6" s="166">
        <f t="shared" si="1"/>
        <v>6920.74</v>
      </c>
      <c r="X6" s="166">
        <f t="shared" si="1"/>
        <v>16713.1</v>
      </c>
      <c r="Y6" s="166">
        <f t="shared" si="1"/>
        <v>0</v>
      </c>
      <c r="Z6" s="166">
        <f t="shared" si="1"/>
        <v>0</v>
      </c>
      <c r="AA6" s="166">
        <f t="shared" si="1"/>
        <v>0</v>
      </c>
      <c r="AB6" s="166"/>
      <c r="AC6" s="166">
        <f>AC7+AC75+AC84+AC106++AC111+AC117</f>
        <v>63516</v>
      </c>
      <c r="AD6" s="166">
        <f>AD7+AD75+AD84+AD106++AD111+AD117</f>
        <v>29590</v>
      </c>
      <c r="AE6" s="170"/>
      <c r="AF6" s="170"/>
      <c r="AG6" s="175"/>
      <c r="AH6" s="175"/>
      <c r="AI6" s="176"/>
      <c r="AJ6" s="177"/>
      <c r="AK6" s="175"/>
      <c r="AL6" s="175"/>
      <c r="AM6" s="175"/>
      <c r="AN6" s="178"/>
      <c r="AO6" s="178"/>
      <c r="AP6" s="178"/>
      <c r="AQ6" s="185"/>
    </row>
    <row r="7" s="3" customFormat="1" ht="18" customHeight="1" spans="1:43">
      <c r="A7" s="155"/>
      <c r="B7" s="156" t="s">
        <v>40</v>
      </c>
      <c r="C7" s="156"/>
      <c r="D7" s="156"/>
      <c r="E7" s="157"/>
      <c r="F7" s="156"/>
      <c r="G7" s="156"/>
      <c r="H7" s="157"/>
      <c r="I7" s="156"/>
      <c r="J7" s="166">
        <f t="shared" ref="J7:AA7" si="2">J8+J49+J50+J66+J74+J22</f>
        <v>61</v>
      </c>
      <c r="K7" s="166">
        <f t="shared" si="2"/>
        <v>0</v>
      </c>
      <c r="L7" s="166">
        <f t="shared" si="2"/>
        <v>0</v>
      </c>
      <c r="M7" s="166">
        <f t="shared" si="2"/>
        <v>0</v>
      </c>
      <c r="N7" s="166">
        <f t="shared" si="2"/>
        <v>0</v>
      </c>
      <c r="O7" s="166">
        <f t="shared" si="2"/>
        <v>0</v>
      </c>
      <c r="P7" s="166">
        <f t="shared" si="2"/>
        <v>0</v>
      </c>
      <c r="Q7" s="166">
        <f t="shared" si="2"/>
        <v>0</v>
      </c>
      <c r="R7" s="166">
        <f t="shared" si="2"/>
        <v>179253</v>
      </c>
      <c r="S7" s="166">
        <f t="shared" si="2"/>
        <v>0</v>
      </c>
      <c r="T7" s="166">
        <f t="shared" si="2"/>
        <v>0</v>
      </c>
      <c r="U7" s="166">
        <f t="shared" si="2"/>
        <v>25353.2</v>
      </c>
      <c r="V7" s="166">
        <f t="shared" si="2"/>
        <v>10602.46</v>
      </c>
      <c r="W7" s="166">
        <f t="shared" si="2"/>
        <v>6420.74</v>
      </c>
      <c r="X7" s="166">
        <f t="shared" si="2"/>
        <v>8330</v>
      </c>
      <c r="Y7" s="166">
        <f t="shared" si="2"/>
        <v>0</v>
      </c>
      <c r="Z7" s="166">
        <f t="shared" si="2"/>
        <v>0</v>
      </c>
      <c r="AA7" s="166">
        <f t="shared" si="2"/>
        <v>0</v>
      </c>
      <c r="AB7" s="166"/>
      <c r="AC7" s="166">
        <f>AC8+AC49+AC50+AC66+AC74+AC22</f>
        <v>43937</v>
      </c>
      <c r="AD7" s="166">
        <f>AD8+AD49+AD50+AD66+AD74+AD22</f>
        <v>18817</v>
      </c>
      <c r="AE7" s="170"/>
      <c r="AF7" s="170"/>
      <c r="AG7" s="175"/>
      <c r="AH7" s="175"/>
      <c r="AI7" s="176"/>
      <c r="AJ7" s="177"/>
      <c r="AK7" s="175"/>
      <c r="AL7" s="175"/>
      <c r="AM7" s="175"/>
      <c r="AN7" s="178"/>
      <c r="AO7" s="178"/>
      <c r="AP7" s="178"/>
      <c r="AQ7" s="185"/>
    </row>
    <row r="8" s="3" customFormat="1" ht="18" customHeight="1" spans="1:43">
      <c r="A8" s="155"/>
      <c r="B8" s="156" t="s">
        <v>41</v>
      </c>
      <c r="C8" s="156"/>
      <c r="D8" s="156"/>
      <c r="E8" s="157"/>
      <c r="F8" s="156"/>
      <c r="G8" s="156"/>
      <c r="H8" s="157"/>
      <c r="I8" s="156"/>
      <c r="J8" s="166">
        <f t="shared" ref="J8:AA8" si="3">SUM(J9:J21)</f>
        <v>13</v>
      </c>
      <c r="K8" s="166">
        <f t="shared" si="3"/>
        <v>0</v>
      </c>
      <c r="L8" s="166">
        <f t="shared" si="3"/>
        <v>0</v>
      </c>
      <c r="M8" s="166">
        <f t="shared" si="3"/>
        <v>0</v>
      </c>
      <c r="N8" s="166">
        <f t="shared" si="3"/>
        <v>0</v>
      </c>
      <c r="O8" s="166">
        <f t="shared" si="3"/>
        <v>0</v>
      </c>
      <c r="P8" s="166">
        <f t="shared" si="3"/>
        <v>0</v>
      </c>
      <c r="Q8" s="166">
        <f t="shared" si="3"/>
        <v>0</v>
      </c>
      <c r="R8" s="166">
        <f t="shared" si="3"/>
        <v>43352.5</v>
      </c>
      <c r="S8" s="166">
        <f t="shared" si="3"/>
        <v>0</v>
      </c>
      <c r="T8" s="166">
        <f t="shared" si="3"/>
        <v>0</v>
      </c>
      <c r="U8" s="166">
        <f t="shared" si="3"/>
        <v>1120</v>
      </c>
      <c r="V8" s="166">
        <f t="shared" si="3"/>
        <v>1120</v>
      </c>
      <c r="W8" s="166">
        <f t="shared" si="3"/>
        <v>0</v>
      </c>
      <c r="X8" s="166">
        <f t="shared" si="3"/>
        <v>0</v>
      </c>
      <c r="Y8" s="166">
        <f t="shared" si="3"/>
        <v>0</v>
      </c>
      <c r="Z8" s="166">
        <f t="shared" si="3"/>
        <v>0</v>
      </c>
      <c r="AA8" s="166">
        <f t="shared" si="3"/>
        <v>0</v>
      </c>
      <c r="AB8" s="166"/>
      <c r="AC8" s="166">
        <f>SUM(AC9:AC18)</f>
        <v>9600</v>
      </c>
      <c r="AD8" s="166">
        <f>SUM(AD9:AD18)</f>
        <v>4041</v>
      </c>
      <c r="AE8" s="170"/>
      <c r="AF8" s="170"/>
      <c r="AG8" s="175"/>
      <c r="AH8" s="175"/>
      <c r="AI8" s="176"/>
      <c r="AJ8" s="177"/>
      <c r="AK8" s="175"/>
      <c r="AL8" s="175"/>
      <c r="AM8" s="175"/>
      <c r="AN8" s="178"/>
      <c r="AO8" s="178"/>
      <c r="AP8" s="178"/>
      <c r="AQ8" s="185"/>
    </row>
    <row r="9" s="1" customFormat="1" ht="100" customHeight="1" spans="1:43">
      <c r="A9" s="20">
        <v>1</v>
      </c>
      <c r="B9" s="20" t="s">
        <v>42</v>
      </c>
      <c r="C9" s="20">
        <v>2022</v>
      </c>
      <c r="D9" s="22" t="s">
        <v>43</v>
      </c>
      <c r="E9" s="22" t="s">
        <v>44</v>
      </c>
      <c r="F9" s="22" t="s">
        <v>45</v>
      </c>
      <c r="G9" s="22" t="s">
        <v>1084</v>
      </c>
      <c r="H9" s="22" t="s">
        <v>46</v>
      </c>
      <c r="I9" s="34" t="s">
        <v>47</v>
      </c>
      <c r="J9" s="22">
        <v>1</v>
      </c>
      <c r="K9" s="22"/>
      <c r="L9" s="22"/>
      <c r="M9" s="22"/>
      <c r="N9" s="22"/>
      <c r="O9" s="22"/>
      <c r="P9" s="22"/>
      <c r="Q9" s="22"/>
      <c r="R9" s="22">
        <v>7623</v>
      </c>
      <c r="S9" s="34" t="s">
        <v>50</v>
      </c>
      <c r="T9" s="34" t="s">
        <v>51</v>
      </c>
      <c r="U9" s="44">
        <v>37</v>
      </c>
      <c r="V9" s="44">
        <v>37</v>
      </c>
      <c r="W9" s="44">
        <v>0</v>
      </c>
      <c r="X9" s="44">
        <v>0</v>
      </c>
      <c r="Y9" s="44">
        <v>0</v>
      </c>
      <c r="Z9" s="44">
        <v>0</v>
      </c>
      <c r="AA9" s="44">
        <v>0</v>
      </c>
      <c r="AB9" s="44"/>
      <c r="AC9" s="50">
        <v>2178</v>
      </c>
      <c r="AD9" s="50">
        <v>1175</v>
      </c>
      <c r="AE9" s="34" t="s">
        <v>48</v>
      </c>
      <c r="AF9" s="34" t="s">
        <v>49</v>
      </c>
      <c r="AG9" s="22" t="s">
        <v>50</v>
      </c>
      <c r="AH9" s="21" t="s">
        <v>51</v>
      </c>
      <c r="AI9" s="58" t="s">
        <v>52</v>
      </c>
      <c r="AJ9" s="21" t="s">
        <v>53</v>
      </c>
      <c r="AK9" s="21" t="s">
        <v>54</v>
      </c>
      <c r="AL9" s="21" t="s">
        <v>55</v>
      </c>
      <c r="AM9" s="21"/>
      <c r="AN9" s="21" t="s">
        <v>56</v>
      </c>
      <c r="AO9" s="70"/>
      <c r="AP9" s="69"/>
      <c r="AQ9" s="70" t="str">
        <f t="shared" ref="AQ9:AQ21" si="4">AI9</f>
        <v>林业和草原局</v>
      </c>
    </row>
    <row r="10" s="1" customFormat="1" ht="33.75" spans="1:43">
      <c r="A10" s="20">
        <v>2</v>
      </c>
      <c r="B10" s="20" t="s">
        <v>57</v>
      </c>
      <c r="C10" s="20">
        <v>2022</v>
      </c>
      <c r="D10" s="22" t="s">
        <v>43</v>
      </c>
      <c r="E10" s="22" t="s">
        <v>58</v>
      </c>
      <c r="F10" s="22" t="s">
        <v>45</v>
      </c>
      <c r="G10" s="22" t="s">
        <v>1667</v>
      </c>
      <c r="H10" s="22" t="s">
        <v>59</v>
      </c>
      <c r="I10" s="34" t="s">
        <v>60</v>
      </c>
      <c r="J10" s="22">
        <v>1</v>
      </c>
      <c r="K10" s="22"/>
      <c r="L10" s="22"/>
      <c r="M10" s="22"/>
      <c r="N10" s="22"/>
      <c r="O10" s="22"/>
      <c r="P10" s="22"/>
      <c r="Q10" s="22"/>
      <c r="R10" s="22">
        <v>7623</v>
      </c>
      <c r="S10" s="34" t="s">
        <v>50</v>
      </c>
      <c r="T10" s="34" t="s">
        <v>51</v>
      </c>
      <c r="U10" s="44">
        <v>60</v>
      </c>
      <c r="V10" s="44">
        <v>60</v>
      </c>
      <c r="W10" s="44">
        <v>0</v>
      </c>
      <c r="X10" s="44">
        <v>0</v>
      </c>
      <c r="Y10" s="44">
        <v>0</v>
      </c>
      <c r="Z10" s="44">
        <v>0</v>
      </c>
      <c r="AA10" s="44">
        <v>0</v>
      </c>
      <c r="AB10" s="44"/>
      <c r="AC10" s="50">
        <v>2178</v>
      </c>
      <c r="AD10" s="50">
        <v>1175</v>
      </c>
      <c r="AE10" s="34" t="s">
        <v>61</v>
      </c>
      <c r="AF10" s="34" t="s">
        <v>62</v>
      </c>
      <c r="AG10" s="22" t="s">
        <v>50</v>
      </c>
      <c r="AH10" s="21" t="s">
        <v>51</v>
      </c>
      <c r="AI10" s="58" t="s">
        <v>52</v>
      </c>
      <c r="AJ10" s="21" t="s">
        <v>53</v>
      </c>
      <c r="AK10" s="21" t="s">
        <v>54</v>
      </c>
      <c r="AL10" s="21" t="s">
        <v>55</v>
      </c>
      <c r="AM10" s="59" t="s">
        <v>63</v>
      </c>
      <c r="AN10" s="21" t="s">
        <v>56</v>
      </c>
      <c r="AO10" s="70"/>
      <c r="AP10" s="69"/>
      <c r="AQ10" s="70" t="str">
        <f t="shared" si="4"/>
        <v>林业和草原局</v>
      </c>
    </row>
    <row r="11" s="1" customFormat="1" ht="33.75" spans="1:43">
      <c r="A11" s="20">
        <v>3</v>
      </c>
      <c r="B11" s="20" t="s">
        <v>64</v>
      </c>
      <c r="C11" s="20">
        <v>2022</v>
      </c>
      <c r="D11" s="20" t="s">
        <v>43</v>
      </c>
      <c r="E11" s="21" t="s">
        <v>65</v>
      </c>
      <c r="F11" s="26" t="s">
        <v>45</v>
      </c>
      <c r="G11" s="22" t="s">
        <v>1668</v>
      </c>
      <c r="H11" s="25" t="s">
        <v>66</v>
      </c>
      <c r="I11" s="36" t="s">
        <v>67</v>
      </c>
      <c r="J11" s="22">
        <v>1</v>
      </c>
      <c r="K11" s="24"/>
      <c r="L11" s="24"/>
      <c r="M11" s="24"/>
      <c r="N11" s="24"/>
      <c r="O11" s="24"/>
      <c r="P11" s="24"/>
      <c r="Q11" s="24"/>
      <c r="R11" s="22">
        <v>3741.5</v>
      </c>
      <c r="S11" s="34" t="s">
        <v>70</v>
      </c>
      <c r="T11" s="34" t="s">
        <v>71</v>
      </c>
      <c r="U11" s="44">
        <v>45</v>
      </c>
      <c r="V11" s="44">
        <v>45</v>
      </c>
      <c r="W11" s="44">
        <v>0</v>
      </c>
      <c r="X11" s="44">
        <v>0</v>
      </c>
      <c r="Y11" s="44">
        <v>0</v>
      </c>
      <c r="Z11" s="44">
        <v>0</v>
      </c>
      <c r="AA11" s="44">
        <v>0</v>
      </c>
      <c r="AB11" s="44"/>
      <c r="AC11" s="50">
        <v>1069</v>
      </c>
      <c r="AD11" s="50">
        <v>353</v>
      </c>
      <c r="AE11" s="33" t="s">
        <v>68</v>
      </c>
      <c r="AF11" s="33" t="s">
        <v>69</v>
      </c>
      <c r="AG11" s="21" t="s">
        <v>70</v>
      </c>
      <c r="AH11" s="21" t="s">
        <v>71</v>
      </c>
      <c r="AI11" s="58" t="s">
        <v>52</v>
      </c>
      <c r="AJ11" s="21" t="s">
        <v>53</v>
      </c>
      <c r="AK11" s="21" t="s">
        <v>54</v>
      </c>
      <c r="AL11" s="21" t="s">
        <v>55</v>
      </c>
      <c r="AM11" s="59" t="s">
        <v>63</v>
      </c>
      <c r="AN11" s="21" t="s">
        <v>56</v>
      </c>
      <c r="AO11" s="70"/>
      <c r="AP11" s="69"/>
      <c r="AQ11" s="70" t="str">
        <f t="shared" si="4"/>
        <v>林业和草原局</v>
      </c>
    </row>
    <row r="12" s="1" customFormat="1" ht="56.25" spans="1:43">
      <c r="A12" s="20">
        <v>4</v>
      </c>
      <c r="B12" s="20" t="s">
        <v>72</v>
      </c>
      <c r="C12" s="20">
        <v>2022</v>
      </c>
      <c r="D12" s="21" t="s">
        <v>43</v>
      </c>
      <c r="E12" s="21" t="s">
        <v>73</v>
      </c>
      <c r="F12" s="21" t="s">
        <v>45</v>
      </c>
      <c r="G12" s="22" t="s">
        <v>1417</v>
      </c>
      <c r="H12" s="21" t="s">
        <v>74</v>
      </c>
      <c r="I12" s="33" t="s">
        <v>75</v>
      </c>
      <c r="J12" s="22">
        <v>1</v>
      </c>
      <c r="K12" s="21"/>
      <c r="L12" s="21"/>
      <c r="M12" s="21"/>
      <c r="N12" s="21"/>
      <c r="O12" s="21"/>
      <c r="P12" s="21"/>
      <c r="Q12" s="21"/>
      <c r="R12" s="22">
        <v>3584</v>
      </c>
      <c r="S12" s="34" t="s">
        <v>78</v>
      </c>
      <c r="T12" s="34" t="s">
        <v>1076</v>
      </c>
      <c r="U12" s="44">
        <v>20</v>
      </c>
      <c r="V12" s="44">
        <v>20</v>
      </c>
      <c r="W12" s="44">
        <v>0</v>
      </c>
      <c r="X12" s="44">
        <v>0</v>
      </c>
      <c r="Y12" s="44">
        <v>0</v>
      </c>
      <c r="Z12" s="44">
        <v>0</v>
      </c>
      <c r="AA12" s="44">
        <v>0</v>
      </c>
      <c r="AB12" s="44"/>
      <c r="AC12" s="50">
        <v>1024</v>
      </c>
      <c r="AD12" s="50">
        <v>369</v>
      </c>
      <c r="AE12" s="33" t="s">
        <v>76</v>
      </c>
      <c r="AF12" s="33" t="s">
        <v>77</v>
      </c>
      <c r="AG12" s="21" t="s">
        <v>78</v>
      </c>
      <c r="AH12" s="21" t="s">
        <v>1076</v>
      </c>
      <c r="AI12" s="58" t="s">
        <v>80</v>
      </c>
      <c r="AJ12" s="21" t="s">
        <v>81</v>
      </c>
      <c r="AK12" s="21" t="s">
        <v>82</v>
      </c>
      <c r="AL12" s="21" t="s">
        <v>55</v>
      </c>
      <c r="AM12" s="21" t="s">
        <v>83</v>
      </c>
      <c r="AN12" s="21" t="s">
        <v>56</v>
      </c>
      <c r="AO12" s="70"/>
      <c r="AP12" s="69"/>
      <c r="AQ12" s="70" t="str">
        <f t="shared" si="4"/>
        <v>农业农村局</v>
      </c>
    </row>
    <row r="13" s="1" customFormat="1" ht="45" spans="1:43">
      <c r="A13" s="20">
        <v>5</v>
      </c>
      <c r="B13" s="20" t="s">
        <v>84</v>
      </c>
      <c r="C13" s="20">
        <v>2022</v>
      </c>
      <c r="D13" s="21" t="s">
        <v>43</v>
      </c>
      <c r="E13" s="21" t="s">
        <v>85</v>
      </c>
      <c r="F13" s="22" t="s">
        <v>45</v>
      </c>
      <c r="G13" s="22" t="s">
        <v>1417</v>
      </c>
      <c r="H13" s="21" t="s">
        <v>86</v>
      </c>
      <c r="I13" s="33" t="s">
        <v>87</v>
      </c>
      <c r="J13" s="22">
        <v>1</v>
      </c>
      <c r="K13" s="21"/>
      <c r="L13" s="21"/>
      <c r="M13" s="21"/>
      <c r="N13" s="21"/>
      <c r="O13" s="21"/>
      <c r="P13" s="21"/>
      <c r="Q13" s="21"/>
      <c r="R13" s="22">
        <v>465.5</v>
      </c>
      <c r="S13" s="34" t="s">
        <v>86</v>
      </c>
      <c r="T13" s="34" t="s">
        <v>90</v>
      </c>
      <c r="U13" s="44">
        <v>50</v>
      </c>
      <c r="V13" s="44">
        <v>50</v>
      </c>
      <c r="W13" s="44">
        <v>0</v>
      </c>
      <c r="X13" s="44">
        <v>0</v>
      </c>
      <c r="Y13" s="44">
        <v>0</v>
      </c>
      <c r="Z13" s="44">
        <v>0</v>
      </c>
      <c r="AA13" s="44">
        <v>0</v>
      </c>
      <c r="AB13" s="44"/>
      <c r="AC13" s="50">
        <v>133</v>
      </c>
      <c r="AD13" s="50">
        <v>19</v>
      </c>
      <c r="AE13" s="33" t="s">
        <v>88</v>
      </c>
      <c r="AF13" s="33" t="s">
        <v>89</v>
      </c>
      <c r="AG13" s="21" t="s">
        <v>86</v>
      </c>
      <c r="AH13" s="21" t="s">
        <v>90</v>
      </c>
      <c r="AI13" s="58" t="s">
        <v>52</v>
      </c>
      <c r="AJ13" s="21" t="s">
        <v>53</v>
      </c>
      <c r="AK13" s="21" t="s">
        <v>54</v>
      </c>
      <c r="AL13" s="21" t="s">
        <v>55</v>
      </c>
      <c r="AM13" s="21" t="s">
        <v>80</v>
      </c>
      <c r="AN13" s="21" t="s">
        <v>56</v>
      </c>
      <c r="AO13" s="70"/>
      <c r="AP13" s="69"/>
      <c r="AQ13" s="70" t="str">
        <f t="shared" si="4"/>
        <v>林业和草原局</v>
      </c>
    </row>
    <row r="14" s="1" customFormat="1" ht="33.75" spans="1:43">
      <c r="A14" s="20">
        <v>6</v>
      </c>
      <c r="B14" s="20" t="s">
        <v>91</v>
      </c>
      <c r="C14" s="20">
        <v>2022</v>
      </c>
      <c r="D14" s="21" t="s">
        <v>43</v>
      </c>
      <c r="E14" s="21" t="s">
        <v>92</v>
      </c>
      <c r="F14" s="22" t="s">
        <v>45</v>
      </c>
      <c r="G14" s="22" t="s">
        <v>1084</v>
      </c>
      <c r="H14" s="21" t="s">
        <v>93</v>
      </c>
      <c r="I14" s="33" t="s">
        <v>94</v>
      </c>
      <c r="J14" s="22">
        <v>1</v>
      </c>
      <c r="K14" s="21"/>
      <c r="L14" s="21"/>
      <c r="M14" s="21"/>
      <c r="N14" s="21"/>
      <c r="O14" s="21"/>
      <c r="P14" s="21"/>
      <c r="Q14" s="21"/>
      <c r="R14" s="22">
        <v>3741.5</v>
      </c>
      <c r="S14" s="34" t="s">
        <v>70</v>
      </c>
      <c r="T14" s="34" t="s">
        <v>71</v>
      </c>
      <c r="U14" s="44">
        <v>40</v>
      </c>
      <c r="V14" s="44">
        <v>40</v>
      </c>
      <c r="W14" s="44">
        <v>0</v>
      </c>
      <c r="X14" s="44">
        <v>0</v>
      </c>
      <c r="Y14" s="44">
        <v>0</v>
      </c>
      <c r="Z14" s="44">
        <v>0</v>
      </c>
      <c r="AA14" s="44">
        <v>0</v>
      </c>
      <c r="AB14" s="44"/>
      <c r="AC14" s="50">
        <v>1069</v>
      </c>
      <c r="AD14" s="50">
        <v>353</v>
      </c>
      <c r="AE14" s="33" t="s">
        <v>95</v>
      </c>
      <c r="AF14" s="33" t="s">
        <v>62</v>
      </c>
      <c r="AG14" s="21" t="s">
        <v>70</v>
      </c>
      <c r="AH14" s="21" t="s">
        <v>71</v>
      </c>
      <c r="AI14" s="58" t="s">
        <v>52</v>
      </c>
      <c r="AJ14" s="21" t="s">
        <v>53</v>
      </c>
      <c r="AK14" s="21" t="s">
        <v>54</v>
      </c>
      <c r="AL14" s="21" t="s">
        <v>55</v>
      </c>
      <c r="AM14" s="21" t="s">
        <v>80</v>
      </c>
      <c r="AN14" s="21" t="s">
        <v>56</v>
      </c>
      <c r="AO14" s="21" t="s">
        <v>96</v>
      </c>
      <c r="AP14" s="69"/>
      <c r="AQ14" s="70" t="str">
        <f t="shared" si="4"/>
        <v>林业和草原局</v>
      </c>
    </row>
    <row r="15" s="1" customFormat="1" ht="33.75" spans="1:43">
      <c r="A15" s="20">
        <v>7</v>
      </c>
      <c r="B15" s="20" t="s">
        <v>97</v>
      </c>
      <c r="C15" s="20">
        <v>2022</v>
      </c>
      <c r="D15" s="21" t="s">
        <v>98</v>
      </c>
      <c r="E15" s="21" t="s">
        <v>99</v>
      </c>
      <c r="F15" s="21" t="s">
        <v>45</v>
      </c>
      <c r="G15" s="22" t="s">
        <v>1084</v>
      </c>
      <c r="H15" s="21" t="s">
        <v>100</v>
      </c>
      <c r="I15" s="33" t="s">
        <v>101</v>
      </c>
      <c r="J15" s="22">
        <v>1</v>
      </c>
      <c r="K15" s="21"/>
      <c r="L15" s="21"/>
      <c r="M15" s="21"/>
      <c r="N15" s="21"/>
      <c r="O15" s="21"/>
      <c r="P15" s="21"/>
      <c r="Q15" s="21"/>
      <c r="R15" s="22">
        <v>644</v>
      </c>
      <c r="S15" s="34" t="s">
        <v>78</v>
      </c>
      <c r="T15" s="34" t="s">
        <v>1076</v>
      </c>
      <c r="U15" s="44">
        <v>15</v>
      </c>
      <c r="V15" s="44">
        <v>15</v>
      </c>
      <c r="W15" s="44">
        <v>0</v>
      </c>
      <c r="X15" s="44">
        <v>0</v>
      </c>
      <c r="Y15" s="44">
        <v>0</v>
      </c>
      <c r="Z15" s="44">
        <v>0</v>
      </c>
      <c r="AA15" s="44">
        <v>0</v>
      </c>
      <c r="AB15" s="44"/>
      <c r="AC15" s="50">
        <v>184</v>
      </c>
      <c r="AD15" s="50">
        <v>46</v>
      </c>
      <c r="AE15" s="33" t="s">
        <v>102</v>
      </c>
      <c r="AF15" s="33" t="s">
        <v>102</v>
      </c>
      <c r="AG15" s="21" t="s">
        <v>78</v>
      </c>
      <c r="AH15" s="21" t="s">
        <v>1076</v>
      </c>
      <c r="AI15" s="58" t="s">
        <v>80</v>
      </c>
      <c r="AJ15" s="21" t="s">
        <v>81</v>
      </c>
      <c r="AK15" s="21" t="s">
        <v>82</v>
      </c>
      <c r="AL15" s="21" t="s">
        <v>55</v>
      </c>
      <c r="AM15" s="21" t="s">
        <v>103</v>
      </c>
      <c r="AN15" s="21" t="s">
        <v>56</v>
      </c>
      <c r="AO15" s="70"/>
      <c r="AP15" s="69"/>
      <c r="AQ15" s="70" t="str">
        <f t="shared" si="4"/>
        <v>农业农村局</v>
      </c>
    </row>
    <row r="16" s="1" customFormat="1" ht="33.75" spans="1:43">
      <c r="A16" s="20">
        <v>8</v>
      </c>
      <c r="B16" s="20" t="s">
        <v>104</v>
      </c>
      <c r="C16" s="20">
        <v>2022</v>
      </c>
      <c r="D16" s="21" t="s">
        <v>98</v>
      </c>
      <c r="E16" s="21" t="s">
        <v>105</v>
      </c>
      <c r="F16" s="21" t="s">
        <v>45</v>
      </c>
      <c r="G16" s="22" t="s">
        <v>1084</v>
      </c>
      <c r="H16" s="21" t="s">
        <v>74</v>
      </c>
      <c r="I16" s="33" t="s">
        <v>106</v>
      </c>
      <c r="J16" s="22">
        <v>1</v>
      </c>
      <c r="K16" s="21"/>
      <c r="L16" s="21"/>
      <c r="M16" s="21"/>
      <c r="N16" s="21"/>
      <c r="O16" s="21"/>
      <c r="P16" s="21"/>
      <c r="Q16" s="21"/>
      <c r="R16" s="22">
        <v>3584</v>
      </c>
      <c r="S16" s="34" t="s">
        <v>78</v>
      </c>
      <c r="T16" s="34" t="s">
        <v>1076</v>
      </c>
      <c r="U16" s="44">
        <v>33</v>
      </c>
      <c r="V16" s="44">
        <v>33</v>
      </c>
      <c r="W16" s="44">
        <v>0</v>
      </c>
      <c r="X16" s="44">
        <v>0</v>
      </c>
      <c r="Y16" s="44">
        <v>0</v>
      </c>
      <c r="Z16" s="44">
        <v>0</v>
      </c>
      <c r="AA16" s="44">
        <v>0</v>
      </c>
      <c r="AB16" s="44"/>
      <c r="AC16" s="50">
        <v>1024</v>
      </c>
      <c r="AD16" s="50">
        <v>369</v>
      </c>
      <c r="AE16" s="33" t="s">
        <v>107</v>
      </c>
      <c r="AF16" s="33" t="s">
        <v>107</v>
      </c>
      <c r="AG16" s="21" t="s">
        <v>78</v>
      </c>
      <c r="AH16" s="21" t="s">
        <v>1076</v>
      </c>
      <c r="AI16" s="58" t="s">
        <v>80</v>
      </c>
      <c r="AJ16" s="21" t="s">
        <v>81</v>
      </c>
      <c r="AK16" s="21" t="s">
        <v>82</v>
      </c>
      <c r="AL16" s="21" t="s">
        <v>55</v>
      </c>
      <c r="AM16" s="21" t="s">
        <v>108</v>
      </c>
      <c r="AN16" s="21" t="s">
        <v>56</v>
      </c>
      <c r="AO16" s="70"/>
      <c r="AP16" s="69"/>
      <c r="AQ16" s="70" t="str">
        <f t="shared" si="4"/>
        <v>农业农村局</v>
      </c>
    </row>
    <row r="17" s="1" customFormat="1" ht="90" spans="1:43">
      <c r="A17" s="20">
        <v>9</v>
      </c>
      <c r="B17" s="20" t="s">
        <v>109</v>
      </c>
      <c r="C17" s="20">
        <v>2022</v>
      </c>
      <c r="D17" s="21" t="s">
        <v>98</v>
      </c>
      <c r="E17" s="21" t="s">
        <v>110</v>
      </c>
      <c r="F17" s="21" t="s">
        <v>45</v>
      </c>
      <c r="G17" s="22" t="s">
        <v>1669</v>
      </c>
      <c r="H17" s="21" t="s">
        <v>111</v>
      </c>
      <c r="I17" s="33" t="s">
        <v>112</v>
      </c>
      <c r="J17" s="22">
        <v>1</v>
      </c>
      <c r="K17" s="21"/>
      <c r="L17" s="21"/>
      <c r="M17" s="21"/>
      <c r="N17" s="21"/>
      <c r="O17" s="21"/>
      <c r="P17" s="21"/>
      <c r="Q17" s="21"/>
      <c r="R17" s="22">
        <v>998</v>
      </c>
      <c r="S17" s="34" t="s">
        <v>115</v>
      </c>
      <c r="T17" s="34" t="s">
        <v>1077</v>
      </c>
      <c r="U17" s="44">
        <v>200</v>
      </c>
      <c r="V17" s="44">
        <v>200</v>
      </c>
      <c r="W17" s="44">
        <v>0</v>
      </c>
      <c r="X17" s="44">
        <v>0</v>
      </c>
      <c r="Y17" s="44">
        <v>0</v>
      </c>
      <c r="Z17" s="44">
        <v>0</v>
      </c>
      <c r="AA17" s="44">
        <v>0</v>
      </c>
      <c r="AB17" s="44"/>
      <c r="AC17" s="50">
        <v>285</v>
      </c>
      <c r="AD17" s="50">
        <v>66</v>
      </c>
      <c r="AE17" s="33" t="s">
        <v>113</v>
      </c>
      <c r="AF17" s="33" t="s">
        <v>114</v>
      </c>
      <c r="AG17" s="21" t="s">
        <v>115</v>
      </c>
      <c r="AH17" s="21" t="s">
        <v>1077</v>
      </c>
      <c r="AI17" s="58" t="s">
        <v>80</v>
      </c>
      <c r="AJ17" s="21" t="s">
        <v>81</v>
      </c>
      <c r="AK17" s="21" t="s">
        <v>82</v>
      </c>
      <c r="AL17" s="21" t="s">
        <v>55</v>
      </c>
      <c r="AM17" s="59" t="s">
        <v>63</v>
      </c>
      <c r="AN17" s="21" t="s">
        <v>56</v>
      </c>
      <c r="AO17" s="68" t="s">
        <v>1078</v>
      </c>
      <c r="AP17" s="69"/>
      <c r="AQ17" s="70" t="str">
        <f t="shared" si="4"/>
        <v>农业农村局</v>
      </c>
    </row>
    <row r="18" s="1" customFormat="1" ht="56.25" spans="1:43">
      <c r="A18" s="20">
        <v>10</v>
      </c>
      <c r="B18" s="20" t="s">
        <v>117</v>
      </c>
      <c r="C18" s="20">
        <v>2022</v>
      </c>
      <c r="D18" s="21" t="s">
        <v>98</v>
      </c>
      <c r="E18" s="21" t="s">
        <v>118</v>
      </c>
      <c r="F18" s="21" t="s">
        <v>45</v>
      </c>
      <c r="G18" s="22" t="s">
        <v>1084</v>
      </c>
      <c r="H18" s="21" t="s">
        <v>119</v>
      </c>
      <c r="I18" s="33" t="s">
        <v>120</v>
      </c>
      <c r="J18" s="22">
        <v>1</v>
      </c>
      <c r="K18" s="21"/>
      <c r="L18" s="21"/>
      <c r="M18" s="21"/>
      <c r="N18" s="21"/>
      <c r="O18" s="21"/>
      <c r="P18" s="21"/>
      <c r="Q18" s="21"/>
      <c r="R18" s="22">
        <v>1596</v>
      </c>
      <c r="S18" s="34" t="s">
        <v>115</v>
      </c>
      <c r="T18" s="34" t="s">
        <v>1077</v>
      </c>
      <c r="U18" s="44">
        <v>180</v>
      </c>
      <c r="V18" s="44">
        <v>180</v>
      </c>
      <c r="W18" s="44">
        <v>0</v>
      </c>
      <c r="X18" s="44">
        <v>0</v>
      </c>
      <c r="Y18" s="44">
        <v>0</v>
      </c>
      <c r="Z18" s="44">
        <v>0</v>
      </c>
      <c r="AA18" s="44">
        <v>0</v>
      </c>
      <c r="AB18" s="44"/>
      <c r="AC18" s="50">
        <v>456</v>
      </c>
      <c r="AD18" s="50">
        <v>116</v>
      </c>
      <c r="AE18" s="33" t="s">
        <v>121</v>
      </c>
      <c r="AF18" s="33" t="s">
        <v>122</v>
      </c>
      <c r="AG18" s="21" t="s">
        <v>115</v>
      </c>
      <c r="AH18" s="21" t="s">
        <v>1077</v>
      </c>
      <c r="AI18" s="58" t="s">
        <v>80</v>
      </c>
      <c r="AJ18" s="21" t="s">
        <v>81</v>
      </c>
      <c r="AK18" s="21" t="s">
        <v>82</v>
      </c>
      <c r="AL18" s="21" t="s">
        <v>55</v>
      </c>
      <c r="AM18" s="59" t="s">
        <v>63</v>
      </c>
      <c r="AN18" s="21" t="s">
        <v>56</v>
      </c>
      <c r="AO18" s="70"/>
      <c r="AP18" s="69"/>
      <c r="AQ18" s="70" t="str">
        <f t="shared" si="4"/>
        <v>农业农村局</v>
      </c>
    </row>
    <row r="19" s="3" customFormat="1" ht="33.75" spans="1:43">
      <c r="A19" s="20">
        <v>11</v>
      </c>
      <c r="B19" s="158" t="s">
        <v>1670</v>
      </c>
      <c r="C19" s="159">
        <v>2023</v>
      </c>
      <c r="D19" s="160" t="s">
        <v>43</v>
      </c>
      <c r="E19" s="161" t="s">
        <v>1235</v>
      </c>
      <c r="F19" s="159" t="s">
        <v>45</v>
      </c>
      <c r="G19" s="22" t="s">
        <v>1242</v>
      </c>
      <c r="H19" s="162" t="s">
        <v>461</v>
      </c>
      <c r="I19" s="167" t="s">
        <v>1237</v>
      </c>
      <c r="J19" s="168">
        <v>1</v>
      </c>
      <c r="K19" s="168"/>
      <c r="L19" s="168"/>
      <c r="M19" s="168"/>
      <c r="N19" s="168"/>
      <c r="O19" s="168"/>
      <c r="P19" s="168"/>
      <c r="Q19" s="168"/>
      <c r="R19" s="163">
        <v>1200</v>
      </c>
      <c r="S19" s="161" t="s">
        <v>70</v>
      </c>
      <c r="T19" s="161" t="s">
        <v>71</v>
      </c>
      <c r="U19" s="169">
        <v>180</v>
      </c>
      <c r="V19" s="169">
        <v>180</v>
      </c>
      <c r="W19" s="44">
        <v>0</v>
      </c>
      <c r="X19" s="44">
        <v>0</v>
      </c>
      <c r="Y19" s="44">
        <v>0</v>
      </c>
      <c r="Z19" s="44">
        <v>0</v>
      </c>
      <c r="AA19" s="44">
        <v>0</v>
      </c>
      <c r="AB19" s="169"/>
      <c r="AC19" s="171">
        <v>300</v>
      </c>
      <c r="AD19" s="171">
        <v>50</v>
      </c>
      <c r="AE19" s="161" t="s">
        <v>1238</v>
      </c>
      <c r="AF19" s="161" t="s">
        <v>1239</v>
      </c>
      <c r="AG19" s="163" t="s">
        <v>70</v>
      </c>
      <c r="AH19" s="163" t="s">
        <v>71</v>
      </c>
      <c r="AI19" s="163" t="s">
        <v>52</v>
      </c>
      <c r="AJ19" s="179" t="s">
        <v>53</v>
      </c>
      <c r="AK19" s="163" t="s">
        <v>54</v>
      </c>
      <c r="AL19" s="163" t="s">
        <v>55</v>
      </c>
      <c r="AM19" s="180"/>
      <c r="AN19" s="180"/>
      <c r="AO19" s="180"/>
      <c r="AP19" s="72"/>
      <c r="AQ19" s="70" t="str">
        <f t="shared" si="4"/>
        <v>林业和草原局</v>
      </c>
    </row>
    <row r="20" s="3" customFormat="1" ht="56.25" spans="1:43">
      <c r="A20" s="20">
        <v>12</v>
      </c>
      <c r="B20" s="158" t="s">
        <v>1222</v>
      </c>
      <c r="C20" s="159">
        <v>2023</v>
      </c>
      <c r="D20" s="160" t="s">
        <v>43</v>
      </c>
      <c r="E20" s="161" t="s">
        <v>1241</v>
      </c>
      <c r="F20" s="159" t="s">
        <v>45</v>
      </c>
      <c r="G20" s="22" t="s">
        <v>1242</v>
      </c>
      <c r="H20" s="162" t="s">
        <v>461</v>
      </c>
      <c r="I20" s="167" t="s">
        <v>1243</v>
      </c>
      <c r="J20" s="168">
        <v>1</v>
      </c>
      <c r="K20" s="168"/>
      <c r="L20" s="168"/>
      <c r="M20" s="168"/>
      <c r="N20" s="168"/>
      <c r="O20" s="168"/>
      <c r="P20" s="168"/>
      <c r="Q20" s="168"/>
      <c r="R20" s="163">
        <v>4276</v>
      </c>
      <c r="S20" s="161" t="s">
        <v>70</v>
      </c>
      <c r="T20" s="161" t="s">
        <v>71</v>
      </c>
      <c r="U20" s="169">
        <v>130</v>
      </c>
      <c r="V20" s="169">
        <v>130</v>
      </c>
      <c r="W20" s="44">
        <v>0</v>
      </c>
      <c r="X20" s="44">
        <v>0</v>
      </c>
      <c r="Y20" s="44">
        <v>0</v>
      </c>
      <c r="Z20" s="44">
        <v>0</v>
      </c>
      <c r="AA20" s="44">
        <v>0</v>
      </c>
      <c r="AB20" s="169"/>
      <c r="AC20" s="171">
        <v>1069</v>
      </c>
      <c r="AD20" s="171">
        <v>353</v>
      </c>
      <c r="AE20" s="161" t="s">
        <v>1244</v>
      </c>
      <c r="AF20" s="161" t="s">
        <v>1245</v>
      </c>
      <c r="AG20" s="163" t="s">
        <v>70</v>
      </c>
      <c r="AH20" s="163" t="s">
        <v>71</v>
      </c>
      <c r="AI20" s="163" t="s">
        <v>52</v>
      </c>
      <c r="AJ20" s="179" t="s">
        <v>53</v>
      </c>
      <c r="AK20" s="163" t="s">
        <v>54</v>
      </c>
      <c r="AL20" s="163" t="s">
        <v>55</v>
      </c>
      <c r="AM20" s="180"/>
      <c r="AN20" s="180"/>
      <c r="AO20" s="180"/>
      <c r="AP20" s="72"/>
      <c r="AQ20" s="70" t="str">
        <f t="shared" si="4"/>
        <v>林业和草原局</v>
      </c>
    </row>
    <row r="21" s="3" customFormat="1" ht="56.25" spans="1:43">
      <c r="A21" s="20">
        <v>13</v>
      </c>
      <c r="B21" s="158" t="s">
        <v>1234</v>
      </c>
      <c r="C21" s="159">
        <v>2024</v>
      </c>
      <c r="D21" s="120" t="s">
        <v>43</v>
      </c>
      <c r="E21" s="161" t="s">
        <v>1241</v>
      </c>
      <c r="F21" s="159" t="s">
        <v>45</v>
      </c>
      <c r="G21" s="22" t="s">
        <v>1236</v>
      </c>
      <c r="H21" s="162" t="s">
        <v>461</v>
      </c>
      <c r="I21" s="167" t="s">
        <v>1247</v>
      </c>
      <c r="J21" s="168">
        <v>1</v>
      </c>
      <c r="K21" s="168"/>
      <c r="L21" s="168"/>
      <c r="M21" s="168"/>
      <c r="N21" s="168"/>
      <c r="O21" s="168"/>
      <c r="P21" s="168"/>
      <c r="Q21" s="168"/>
      <c r="R21" s="163">
        <v>4276</v>
      </c>
      <c r="S21" s="161" t="s">
        <v>70</v>
      </c>
      <c r="T21" s="161" t="s">
        <v>71</v>
      </c>
      <c r="U21" s="169">
        <v>130</v>
      </c>
      <c r="V21" s="169">
        <v>130</v>
      </c>
      <c r="W21" s="44">
        <v>0</v>
      </c>
      <c r="X21" s="44">
        <v>0</v>
      </c>
      <c r="Y21" s="44">
        <v>0</v>
      </c>
      <c r="Z21" s="44">
        <v>0</v>
      </c>
      <c r="AA21" s="44">
        <v>0</v>
      </c>
      <c r="AB21" s="169"/>
      <c r="AC21" s="171">
        <v>1069</v>
      </c>
      <c r="AD21" s="171">
        <v>353</v>
      </c>
      <c r="AE21" s="161" t="s">
        <v>1248</v>
      </c>
      <c r="AF21" s="161" t="s">
        <v>1245</v>
      </c>
      <c r="AG21" s="163" t="s">
        <v>70</v>
      </c>
      <c r="AH21" s="163" t="s">
        <v>71</v>
      </c>
      <c r="AI21" s="163" t="s">
        <v>52</v>
      </c>
      <c r="AJ21" s="179" t="s">
        <v>53</v>
      </c>
      <c r="AK21" s="163" t="s">
        <v>54</v>
      </c>
      <c r="AL21" s="163" t="s">
        <v>55</v>
      </c>
      <c r="AM21" s="180"/>
      <c r="AN21" s="180"/>
      <c r="AO21" s="180"/>
      <c r="AP21" s="72"/>
      <c r="AQ21" s="70" t="str">
        <f t="shared" si="4"/>
        <v>林业和草原局</v>
      </c>
    </row>
    <row r="22" s="3" customFormat="1" ht="18" customHeight="1" spans="1:43">
      <c r="A22" s="155"/>
      <c r="B22" s="156" t="s">
        <v>123</v>
      </c>
      <c r="C22" s="156"/>
      <c r="D22" s="156"/>
      <c r="E22" s="157"/>
      <c r="F22" s="156"/>
      <c r="G22" s="156"/>
      <c r="H22" s="157"/>
      <c r="I22" s="156"/>
      <c r="J22" s="166">
        <f t="shared" ref="J22:AA22" si="5">SUM(J23:J48)</f>
        <v>26</v>
      </c>
      <c r="K22" s="166">
        <f t="shared" si="5"/>
        <v>0</v>
      </c>
      <c r="L22" s="166">
        <f t="shared" si="5"/>
        <v>0</v>
      </c>
      <c r="M22" s="166">
        <f t="shared" si="5"/>
        <v>0</v>
      </c>
      <c r="N22" s="166">
        <f t="shared" si="5"/>
        <v>0</v>
      </c>
      <c r="O22" s="166">
        <f t="shared" si="5"/>
        <v>0</v>
      </c>
      <c r="P22" s="166">
        <f t="shared" si="5"/>
        <v>0</v>
      </c>
      <c r="Q22" s="166">
        <f t="shared" si="5"/>
        <v>0</v>
      </c>
      <c r="R22" s="166">
        <f t="shared" si="5"/>
        <v>69228.5</v>
      </c>
      <c r="S22" s="166">
        <f t="shared" si="5"/>
        <v>0</v>
      </c>
      <c r="T22" s="166">
        <f t="shared" si="5"/>
        <v>0</v>
      </c>
      <c r="U22" s="166">
        <f t="shared" si="5"/>
        <v>6682.46</v>
      </c>
      <c r="V22" s="166">
        <f t="shared" si="5"/>
        <v>6682.46</v>
      </c>
      <c r="W22" s="166">
        <f t="shared" si="5"/>
        <v>0</v>
      </c>
      <c r="X22" s="166">
        <f t="shared" si="5"/>
        <v>0</v>
      </c>
      <c r="Y22" s="166">
        <f t="shared" si="5"/>
        <v>0</v>
      </c>
      <c r="Z22" s="166">
        <f t="shared" si="5"/>
        <v>0</v>
      </c>
      <c r="AA22" s="166">
        <f t="shared" si="5"/>
        <v>0</v>
      </c>
      <c r="AB22" s="166"/>
      <c r="AC22" s="166">
        <f>SUM(AC23:AC46)</f>
        <v>18643</v>
      </c>
      <c r="AD22" s="166">
        <f>SUM(AD23:AD46)</f>
        <v>8309</v>
      </c>
      <c r="AE22" s="170"/>
      <c r="AF22" s="170"/>
      <c r="AG22" s="175"/>
      <c r="AH22" s="175"/>
      <c r="AI22" s="176"/>
      <c r="AJ22" s="177"/>
      <c r="AK22" s="175"/>
      <c r="AL22" s="175"/>
      <c r="AM22" s="175"/>
      <c r="AN22" s="163"/>
      <c r="AO22" s="178"/>
      <c r="AP22" s="186"/>
      <c r="AQ22" s="133"/>
    </row>
    <row r="23" s="4" customFormat="1" ht="210" customHeight="1" spans="1:43">
      <c r="A23" s="20">
        <v>14</v>
      </c>
      <c r="B23" s="20" t="s">
        <v>124</v>
      </c>
      <c r="C23" s="20">
        <v>2022</v>
      </c>
      <c r="D23" s="22" t="s">
        <v>125</v>
      </c>
      <c r="E23" s="23" t="s">
        <v>126</v>
      </c>
      <c r="F23" s="22" t="s">
        <v>45</v>
      </c>
      <c r="G23" s="22" t="s">
        <v>1072</v>
      </c>
      <c r="H23" s="22" t="s">
        <v>127</v>
      </c>
      <c r="I23" s="34" t="s">
        <v>1111</v>
      </c>
      <c r="J23" s="22">
        <v>1</v>
      </c>
      <c r="K23" s="22"/>
      <c r="L23" s="22"/>
      <c r="M23" s="22"/>
      <c r="N23" s="22"/>
      <c r="O23" s="22"/>
      <c r="P23" s="22"/>
      <c r="Q23" s="22"/>
      <c r="R23" s="22">
        <v>5642</v>
      </c>
      <c r="S23" s="34" t="s">
        <v>80</v>
      </c>
      <c r="T23" s="34" t="s">
        <v>81</v>
      </c>
      <c r="U23" s="44">
        <v>174.46</v>
      </c>
      <c r="V23" s="44">
        <v>174.46</v>
      </c>
      <c r="W23" s="44">
        <v>0</v>
      </c>
      <c r="X23" s="44">
        <v>0</v>
      </c>
      <c r="Y23" s="44">
        <v>0</v>
      </c>
      <c r="Z23" s="44">
        <v>0</v>
      </c>
      <c r="AA23" s="44">
        <v>0</v>
      </c>
      <c r="AB23" s="44"/>
      <c r="AC23" s="172">
        <v>1612</v>
      </c>
      <c r="AD23" s="172">
        <v>948</v>
      </c>
      <c r="AE23" s="34" t="s">
        <v>129</v>
      </c>
      <c r="AF23" s="34" t="s">
        <v>130</v>
      </c>
      <c r="AG23" s="21" t="s">
        <v>80</v>
      </c>
      <c r="AH23" s="21" t="s">
        <v>81</v>
      </c>
      <c r="AI23" s="58" t="s">
        <v>80</v>
      </c>
      <c r="AJ23" s="21" t="s">
        <v>81</v>
      </c>
      <c r="AK23" s="21" t="s">
        <v>82</v>
      </c>
      <c r="AL23" s="21" t="s">
        <v>55</v>
      </c>
      <c r="AM23" s="66" t="s">
        <v>131</v>
      </c>
      <c r="AN23" s="66" t="s">
        <v>56</v>
      </c>
      <c r="AO23" s="70" t="s">
        <v>1112</v>
      </c>
      <c r="AP23" s="73"/>
      <c r="AQ23" s="70" t="str">
        <f t="shared" ref="AQ23:AQ48" si="6">AI23</f>
        <v>农业农村局</v>
      </c>
    </row>
    <row r="24" s="4" customFormat="1" ht="306" customHeight="1" spans="1:43">
      <c r="A24" s="20">
        <v>15</v>
      </c>
      <c r="B24" s="20" t="s">
        <v>132</v>
      </c>
      <c r="C24" s="20">
        <v>2022</v>
      </c>
      <c r="D24" s="22" t="s">
        <v>125</v>
      </c>
      <c r="E24" s="22" t="s">
        <v>133</v>
      </c>
      <c r="F24" s="22" t="s">
        <v>45</v>
      </c>
      <c r="G24" s="22" t="s">
        <v>1072</v>
      </c>
      <c r="H24" s="22" t="s">
        <v>134</v>
      </c>
      <c r="I24" s="34" t="s">
        <v>1113</v>
      </c>
      <c r="J24" s="22">
        <v>1</v>
      </c>
      <c r="K24" s="22"/>
      <c r="L24" s="22"/>
      <c r="M24" s="22"/>
      <c r="N24" s="22"/>
      <c r="O24" s="22"/>
      <c r="P24" s="22"/>
      <c r="Q24" s="22"/>
      <c r="R24" s="22">
        <v>9163</v>
      </c>
      <c r="S24" s="34" t="s">
        <v>80</v>
      </c>
      <c r="T24" s="34" t="s">
        <v>81</v>
      </c>
      <c r="U24" s="44">
        <v>418</v>
      </c>
      <c r="V24" s="44">
        <v>418</v>
      </c>
      <c r="W24" s="44">
        <v>0</v>
      </c>
      <c r="X24" s="44">
        <v>0</v>
      </c>
      <c r="Y24" s="44">
        <v>0</v>
      </c>
      <c r="Z24" s="44">
        <v>0</v>
      </c>
      <c r="AA24" s="44">
        <v>0</v>
      </c>
      <c r="AB24" s="44"/>
      <c r="AC24" s="172">
        <v>2618</v>
      </c>
      <c r="AD24" s="172">
        <v>1845</v>
      </c>
      <c r="AE24" s="34" t="s">
        <v>136</v>
      </c>
      <c r="AF24" s="34" t="s">
        <v>137</v>
      </c>
      <c r="AG24" s="21" t="s">
        <v>80</v>
      </c>
      <c r="AH24" s="21" t="s">
        <v>81</v>
      </c>
      <c r="AI24" s="58" t="s">
        <v>80</v>
      </c>
      <c r="AJ24" s="21" t="s">
        <v>81</v>
      </c>
      <c r="AK24" s="21" t="s">
        <v>82</v>
      </c>
      <c r="AL24" s="21" t="s">
        <v>55</v>
      </c>
      <c r="AM24" s="66" t="s">
        <v>131</v>
      </c>
      <c r="AN24" s="66" t="s">
        <v>56</v>
      </c>
      <c r="AO24" s="70" t="s">
        <v>1112</v>
      </c>
      <c r="AP24" s="73"/>
      <c r="AQ24" s="70" t="str">
        <f t="shared" si="6"/>
        <v>农业农村局</v>
      </c>
    </row>
    <row r="25" s="4" customFormat="1" ht="206" customHeight="1" spans="1:43">
      <c r="A25" s="20">
        <v>16</v>
      </c>
      <c r="B25" s="20" t="s">
        <v>138</v>
      </c>
      <c r="C25" s="20">
        <v>2022</v>
      </c>
      <c r="D25" s="20" t="s">
        <v>125</v>
      </c>
      <c r="E25" s="21" t="s">
        <v>139</v>
      </c>
      <c r="F25" s="22" t="s">
        <v>45</v>
      </c>
      <c r="G25" s="22" t="s">
        <v>1208</v>
      </c>
      <c r="H25" s="25" t="s">
        <v>140</v>
      </c>
      <c r="I25" s="36" t="s">
        <v>141</v>
      </c>
      <c r="J25" s="22">
        <v>1</v>
      </c>
      <c r="K25" s="24"/>
      <c r="L25" s="24"/>
      <c r="M25" s="24"/>
      <c r="N25" s="24"/>
      <c r="O25" s="24"/>
      <c r="P25" s="24"/>
      <c r="Q25" s="24"/>
      <c r="R25" s="22">
        <v>1953</v>
      </c>
      <c r="S25" s="34" t="s">
        <v>80</v>
      </c>
      <c r="T25" s="34" t="s">
        <v>81</v>
      </c>
      <c r="U25" s="44">
        <v>211</v>
      </c>
      <c r="V25" s="44">
        <v>211</v>
      </c>
      <c r="W25" s="44">
        <v>0</v>
      </c>
      <c r="X25" s="44">
        <v>0</v>
      </c>
      <c r="Y25" s="44">
        <v>0</v>
      </c>
      <c r="Z25" s="44">
        <v>0</v>
      </c>
      <c r="AA25" s="44">
        <v>0</v>
      </c>
      <c r="AB25" s="44"/>
      <c r="AC25" s="172">
        <v>558</v>
      </c>
      <c r="AD25" s="172">
        <v>230</v>
      </c>
      <c r="AE25" s="33" t="s">
        <v>142</v>
      </c>
      <c r="AF25" s="33" t="s">
        <v>143</v>
      </c>
      <c r="AG25" s="21" t="s">
        <v>80</v>
      </c>
      <c r="AH25" s="21" t="s">
        <v>81</v>
      </c>
      <c r="AI25" s="58" t="s">
        <v>80</v>
      </c>
      <c r="AJ25" s="21" t="s">
        <v>81</v>
      </c>
      <c r="AK25" s="21" t="s">
        <v>82</v>
      </c>
      <c r="AL25" s="21" t="s">
        <v>55</v>
      </c>
      <c r="AM25" s="66" t="s">
        <v>144</v>
      </c>
      <c r="AN25" s="66" t="s">
        <v>56</v>
      </c>
      <c r="AO25" s="70" t="s">
        <v>1112</v>
      </c>
      <c r="AP25" s="73"/>
      <c r="AQ25" s="70" t="str">
        <f t="shared" si="6"/>
        <v>农业农村局</v>
      </c>
    </row>
    <row r="26" s="1" customFormat="1" ht="36" customHeight="1" spans="1:43">
      <c r="A26" s="20">
        <v>17</v>
      </c>
      <c r="B26" s="20" t="s">
        <v>145</v>
      </c>
      <c r="C26" s="20">
        <v>2022</v>
      </c>
      <c r="D26" s="21" t="s">
        <v>125</v>
      </c>
      <c r="E26" s="21" t="s">
        <v>146</v>
      </c>
      <c r="F26" s="21" t="s">
        <v>45</v>
      </c>
      <c r="G26" s="22" t="s">
        <v>1671</v>
      </c>
      <c r="H26" s="21" t="s">
        <v>147</v>
      </c>
      <c r="I26" s="33" t="s">
        <v>148</v>
      </c>
      <c r="J26" s="22">
        <v>1</v>
      </c>
      <c r="K26" s="21"/>
      <c r="L26" s="21"/>
      <c r="M26" s="21"/>
      <c r="N26" s="21"/>
      <c r="O26" s="21"/>
      <c r="P26" s="21"/>
      <c r="Q26" s="21"/>
      <c r="R26" s="22">
        <v>105</v>
      </c>
      <c r="S26" s="34" t="s">
        <v>86</v>
      </c>
      <c r="T26" s="34" t="s">
        <v>90</v>
      </c>
      <c r="U26" s="44">
        <v>2.4</v>
      </c>
      <c r="V26" s="44">
        <v>2.4</v>
      </c>
      <c r="W26" s="44">
        <v>0</v>
      </c>
      <c r="X26" s="44">
        <v>0</v>
      </c>
      <c r="Y26" s="44">
        <v>0</v>
      </c>
      <c r="Z26" s="44">
        <v>0</v>
      </c>
      <c r="AA26" s="44">
        <v>0</v>
      </c>
      <c r="AB26" s="44"/>
      <c r="AC26" s="50">
        <v>30</v>
      </c>
      <c r="AD26" s="50">
        <v>5</v>
      </c>
      <c r="AE26" s="33" t="s">
        <v>149</v>
      </c>
      <c r="AF26" s="33" t="s">
        <v>150</v>
      </c>
      <c r="AG26" s="21" t="s">
        <v>86</v>
      </c>
      <c r="AH26" s="21" t="s">
        <v>90</v>
      </c>
      <c r="AI26" s="58" t="s">
        <v>80</v>
      </c>
      <c r="AJ26" s="21" t="s">
        <v>81</v>
      </c>
      <c r="AK26" s="21" t="s">
        <v>82</v>
      </c>
      <c r="AL26" s="21" t="s">
        <v>55</v>
      </c>
      <c r="AM26" s="21" t="s">
        <v>80</v>
      </c>
      <c r="AN26" s="21" t="s">
        <v>56</v>
      </c>
      <c r="AO26" s="70"/>
      <c r="AP26" s="69"/>
      <c r="AQ26" s="70" t="str">
        <f t="shared" si="6"/>
        <v>农业农村局</v>
      </c>
    </row>
    <row r="27" s="1" customFormat="1" ht="33.75" spans="1:43">
      <c r="A27" s="20">
        <v>18</v>
      </c>
      <c r="B27" s="20" t="s">
        <v>151</v>
      </c>
      <c r="C27" s="20">
        <v>2022</v>
      </c>
      <c r="D27" s="21" t="s">
        <v>125</v>
      </c>
      <c r="E27" s="21" t="s">
        <v>152</v>
      </c>
      <c r="F27" s="21" t="s">
        <v>45</v>
      </c>
      <c r="G27" s="22" t="s">
        <v>1671</v>
      </c>
      <c r="H27" s="21" t="s">
        <v>66</v>
      </c>
      <c r="I27" s="33" t="s">
        <v>153</v>
      </c>
      <c r="J27" s="22">
        <v>1</v>
      </c>
      <c r="K27" s="21"/>
      <c r="L27" s="21"/>
      <c r="M27" s="21"/>
      <c r="N27" s="21"/>
      <c r="O27" s="21"/>
      <c r="P27" s="21"/>
      <c r="Q27" s="21"/>
      <c r="R27" s="22">
        <v>3741.5</v>
      </c>
      <c r="S27" s="34" t="s">
        <v>70</v>
      </c>
      <c r="T27" s="34" t="s">
        <v>71</v>
      </c>
      <c r="U27" s="44">
        <v>20</v>
      </c>
      <c r="V27" s="44">
        <v>20</v>
      </c>
      <c r="W27" s="44">
        <v>0</v>
      </c>
      <c r="X27" s="44">
        <v>0</v>
      </c>
      <c r="Y27" s="44">
        <v>0</v>
      </c>
      <c r="Z27" s="44">
        <v>0</v>
      </c>
      <c r="AA27" s="44">
        <v>0</v>
      </c>
      <c r="AB27" s="44"/>
      <c r="AC27" s="50">
        <v>1069</v>
      </c>
      <c r="AD27" s="50">
        <v>353</v>
      </c>
      <c r="AE27" s="33" t="s">
        <v>154</v>
      </c>
      <c r="AF27" s="33" t="s">
        <v>155</v>
      </c>
      <c r="AG27" s="21" t="s">
        <v>70</v>
      </c>
      <c r="AH27" s="21" t="s">
        <v>71</v>
      </c>
      <c r="AI27" s="58" t="s">
        <v>80</v>
      </c>
      <c r="AJ27" s="21" t="s">
        <v>81</v>
      </c>
      <c r="AK27" s="21" t="s">
        <v>82</v>
      </c>
      <c r="AL27" s="21" t="s">
        <v>55</v>
      </c>
      <c r="AM27" s="21" t="s">
        <v>80</v>
      </c>
      <c r="AN27" s="21" t="s">
        <v>56</v>
      </c>
      <c r="AO27" s="21" t="s">
        <v>96</v>
      </c>
      <c r="AP27" s="69"/>
      <c r="AQ27" s="70" t="str">
        <f t="shared" si="6"/>
        <v>农业农村局</v>
      </c>
    </row>
    <row r="28" s="1" customFormat="1" ht="123.75" spans="1:43">
      <c r="A28" s="20">
        <v>19</v>
      </c>
      <c r="B28" s="20" t="s">
        <v>156</v>
      </c>
      <c r="C28" s="20">
        <v>2022</v>
      </c>
      <c r="D28" s="21" t="s">
        <v>125</v>
      </c>
      <c r="E28" s="21" t="s">
        <v>1649</v>
      </c>
      <c r="F28" s="21" t="s">
        <v>45</v>
      </c>
      <c r="G28" s="22" t="s">
        <v>1668</v>
      </c>
      <c r="H28" s="21" t="s">
        <v>158</v>
      </c>
      <c r="I28" s="33" t="s">
        <v>159</v>
      </c>
      <c r="J28" s="22">
        <v>1</v>
      </c>
      <c r="K28" s="21"/>
      <c r="L28" s="21"/>
      <c r="M28" s="21"/>
      <c r="N28" s="21"/>
      <c r="O28" s="21"/>
      <c r="P28" s="21"/>
      <c r="Q28" s="21"/>
      <c r="R28" s="22">
        <v>1768</v>
      </c>
      <c r="S28" s="34" t="s">
        <v>115</v>
      </c>
      <c r="T28" s="34" t="s">
        <v>1077</v>
      </c>
      <c r="U28" s="44">
        <v>480</v>
      </c>
      <c r="V28" s="44">
        <v>480</v>
      </c>
      <c r="W28" s="44">
        <v>0</v>
      </c>
      <c r="X28" s="44">
        <v>0</v>
      </c>
      <c r="Y28" s="44">
        <v>0</v>
      </c>
      <c r="Z28" s="44">
        <v>0</v>
      </c>
      <c r="AA28" s="44">
        <v>0</v>
      </c>
      <c r="AB28" s="44"/>
      <c r="AC28" s="50">
        <v>505</v>
      </c>
      <c r="AD28" s="50">
        <v>148</v>
      </c>
      <c r="AE28" s="33" t="s">
        <v>160</v>
      </c>
      <c r="AF28" s="51" t="s">
        <v>161</v>
      </c>
      <c r="AG28" s="21" t="s">
        <v>115</v>
      </c>
      <c r="AH28" s="21" t="s">
        <v>1077</v>
      </c>
      <c r="AI28" s="58" t="s">
        <v>80</v>
      </c>
      <c r="AJ28" s="21" t="s">
        <v>81</v>
      </c>
      <c r="AK28" s="21" t="s">
        <v>82</v>
      </c>
      <c r="AL28" s="21" t="s">
        <v>55</v>
      </c>
      <c r="AM28" s="59" t="s">
        <v>63</v>
      </c>
      <c r="AN28" s="21" t="s">
        <v>56</v>
      </c>
      <c r="AO28" s="68" t="s">
        <v>1078</v>
      </c>
      <c r="AP28" s="69"/>
      <c r="AQ28" s="70" t="str">
        <f t="shared" si="6"/>
        <v>农业农村局</v>
      </c>
    </row>
    <row r="29" s="1" customFormat="1" ht="78.75" spans="1:43">
      <c r="A29" s="20">
        <v>20</v>
      </c>
      <c r="B29" s="20" t="s">
        <v>162</v>
      </c>
      <c r="C29" s="20">
        <v>2022</v>
      </c>
      <c r="D29" s="21" t="s">
        <v>125</v>
      </c>
      <c r="E29" s="21" t="s">
        <v>1614</v>
      </c>
      <c r="F29" s="21" t="s">
        <v>45</v>
      </c>
      <c r="G29" s="22" t="s">
        <v>1668</v>
      </c>
      <c r="H29" s="21" t="s">
        <v>164</v>
      </c>
      <c r="I29" s="33" t="s">
        <v>1650</v>
      </c>
      <c r="J29" s="22">
        <v>1</v>
      </c>
      <c r="K29" s="21"/>
      <c r="L29" s="21"/>
      <c r="M29" s="21"/>
      <c r="N29" s="21"/>
      <c r="O29" s="21"/>
      <c r="P29" s="21"/>
      <c r="Q29" s="21"/>
      <c r="R29" s="22">
        <v>3371</v>
      </c>
      <c r="S29" s="34" t="s">
        <v>168</v>
      </c>
      <c r="T29" s="34" t="s">
        <v>1269</v>
      </c>
      <c r="U29" s="44">
        <v>250</v>
      </c>
      <c r="V29" s="44">
        <v>250</v>
      </c>
      <c r="W29" s="44">
        <v>0</v>
      </c>
      <c r="X29" s="44">
        <v>0</v>
      </c>
      <c r="Y29" s="44">
        <v>0</v>
      </c>
      <c r="Z29" s="44">
        <v>0</v>
      </c>
      <c r="AA29" s="44">
        <v>0</v>
      </c>
      <c r="AB29" s="44"/>
      <c r="AC29" s="50">
        <v>963</v>
      </c>
      <c r="AD29" s="50">
        <v>290</v>
      </c>
      <c r="AE29" s="33" t="s">
        <v>166</v>
      </c>
      <c r="AF29" s="33" t="s">
        <v>167</v>
      </c>
      <c r="AG29" s="21" t="s">
        <v>168</v>
      </c>
      <c r="AH29" s="21" t="s">
        <v>1269</v>
      </c>
      <c r="AI29" s="58" t="s">
        <v>80</v>
      </c>
      <c r="AJ29" s="21" t="s">
        <v>81</v>
      </c>
      <c r="AK29" s="21" t="s">
        <v>82</v>
      </c>
      <c r="AL29" s="21" t="s">
        <v>55</v>
      </c>
      <c r="AM29" s="21" t="s">
        <v>170</v>
      </c>
      <c r="AN29" s="21" t="s">
        <v>56</v>
      </c>
      <c r="AO29" s="68" t="s">
        <v>1078</v>
      </c>
      <c r="AP29" s="69"/>
      <c r="AQ29" s="70" t="str">
        <f t="shared" si="6"/>
        <v>农业农村局</v>
      </c>
    </row>
    <row r="30" s="1" customFormat="1" ht="101.25" spans="1:43">
      <c r="A30" s="20">
        <v>21</v>
      </c>
      <c r="B30" s="20" t="s">
        <v>171</v>
      </c>
      <c r="C30" s="20">
        <v>2022</v>
      </c>
      <c r="D30" s="21" t="s">
        <v>125</v>
      </c>
      <c r="E30" s="21" t="s">
        <v>172</v>
      </c>
      <c r="F30" s="21" t="s">
        <v>45</v>
      </c>
      <c r="G30" s="22" t="s">
        <v>1668</v>
      </c>
      <c r="H30" s="21" t="s">
        <v>173</v>
      </c>
      <c r="I30" s="33" t="s">
        <v>1651</v>
      </c>
      <c r="J30" s="22">
        <v>1</v>
      </c>
      <c r="K30" s="21"/>
      <c r="L30" s="21"/>
      <c r="M30" s="21"/>
      <c r="N30" s="21"/>
      <c r="O30" s="21"/>
      <c r="P30" s="21"/>
      <c r="Q30" s="21"/>
      <c r="R30" s="22">
        <v>1750</v>
      </c>
      <c r="S30" s="34" t="s">
        <v>177</v>
      </c>
      <c r="T30" s="34" t="s">
        <v>178</v>
      </c>
      <c r="U30" s="44">
        <v>250</v>
      </c>
      <c r="V30" s="44">
        <v>250</v>
      </c>
      <c r="W30" s="44">
        <v>0</v>
      </c>
      <c r="X30" s="44">
        <v>0</v>
      </c>
      <c r="Y30" s="44">
        <v>0</v>
      </c>
      <c r="Z30" s="44">
        <v>0</v>
      </c>
      <c r="AA30" s="44">
        <v>0</v>
      </c>
      <c r="AB30" s="44"/>
      <c r="AC30" s="50">
        <v>500</v>
      </c>
      <c r="AD30" s="50">
        <v>300</v>
      </c>
      <c r="AE30" s="33" t="s">
        <v>175</v>
      </c>
      <c r="AF30" s="33" t="s">
        <v>1119</v>
      </c>
      <c r="AG30" s="21" t="s">
        <v>177</v>
      </c>
      <c r="AH30" s="21" t="s">
        <v>178</v>
      </c>
      <c r="AI30" s="58" t="s">
        <v>80</v>
      </c>
      <c r="AJ30" s="21" t="s">
        <v>81</v>
      </c>
      <c r="AK30" s="21" t="s">
        <v>82</v>
      </c>
      <c r="AL30" s="21" t="s">
        <v>55</v>
      </c>
      <c r="AM30" s="21" t="s">
        <v>179</v>
      </c>
      <c r="AN30" s="21" t="s">
        <v>56</v>
      </c>
      <c r="AO30" s="68" t="s">
        <v>1078</v>
      </c>
      <c r="AP30" s="69"/>
      <c r="AQ30" s="70" t="str">
        <f t="shared" si="6"/>
        <v>农业农村局</v>
      </c>
    </row>
    <row r="31" s="1" customFormat="1" ht="315" spans="1:43">
      <c r="A31" s="20">
        <v>22</v>
      </c>
      <c r="B31" s="20" t="s">
        <v>180</v>
      </c>
      <c r="C31" s="20">
        <v>2022</v>
      </c>
      <c r="D31" s="21" t="s">
        <v>125</v>
      </c>
      <c r="E31" s="21" t="s">
        <v>181</v>
      </c>
      <c r="F31" s="22" t="s">
        <v>45</v>
      </c>
      <c r="G31" s="22" t="s">
        <v>1668</v>
      </c>
      <c r="H31" s="21" t="s">
        <v>182</v>
      </c>
      <c r="I31" s="33" t="s">
        <v>183</v>
      </c>
      <c r="J31" s="22">
        <v>1</v>
      </c>
      <c r="K31" s="21"/>
      <c r="L31" s="21"/>
      <c r="M31" s="21"/>
      <c r="N31" s="21"/>
      <c r="O31" s="21"/>
      <c r="P31" s="21"/>
      <c r="Q31" s="21"/>
      <c r="R31" s="22">
        <v>3584</v>
      </c>
      <c r="S31" s="34" t="s">
        <v>78</v>
      </c>
      <c r="T31" s="34" t="s">
        <v>1076</v>
      </c>
      <c r="U31" s="44">
        <v>570</v>
      </c>
      <c r="V31" s="44">
        <v>570</v>
      </c>
      <c r="W31" s="44">
        <v>0</v>
      </c>
      <c r="X31" s="44">
        <v>0</v>
      </c>
      <c r="Y31" s="44">
        <v>0</v>
      </c>
      <c r="Z31" s="44">
        <v>0</v>
      </c>
      <c r="AA31" s="44">
        <v>0</v>
      </c>
      <c r="AB31" s="44"/>
      <c r="AC31" s="50">
        <v>1024</v>
      </c>
      <c r="AD31" s="50">
        <v>369</v>
      </c>
      <c r="AE31" s="33" t="s">
        <v>184</v>
      </c>
      <c r="AF31" s="33" t="s">
        <v>185</v>
      </c>
      <c r="AG31" s="21" t="s">
        <v>78</v>
      </c>
      <c r="AH31" s="21" t="s">
        <v>1076</v>
      </c>
      <c r="AI31" s="58" t="s">
        <v>80</v>
      </c>
      <c r="AJ31" s="21" t="s">
        <v>81</v>
      </c>
      <c r="AK31" s="21" t="s">
        <v>82</v>
      </c>
      <c r="AL31" s="21" t="s">
        <v>55</v>
      </c>
      <c r="AM31" s="21" t="s">
        <v>187</v>
      </c>
      <c r="AN31" s="21" t="s">
        <v>56</v>
      </c>
      <c r="AO31" s="68" t="s">
        <v>1078</v>
      </c>
      <c r="AP31" s="69"/>
      <c r="AQ31" s="70" t="str">
        <f t="shared" si="6"/>
        <v>农业农村局</v>
      </c>
    </row>
    <row r="32" s="1" customFormat="1" ht="258.75" spans="1:43">
      <c r="A32" s="20">
        <v>23</v>
      </c>
      <c r="B32" s="20" t="s">
        <v>188</v>
      </c>
      <c r="C32" s="20">
        <v>2022</v>
      </c>
      <c r="D32" s="21" t="s">
        <v>125</v>
      </c>
      <c r="E32" s="21" t="s">
        <v>189</v>
      </c>
      <c r="F32" s="21" t="s">
        <v>45</v>
      </c>
      <c r="G32" s="22" t="s">
        <v>1668</v>
      </c>
      <c r="H32" s="21" t="s">
        <v>190</v>
      </c>
      <c r="I32" s="33" t="s">
        <v>191</v>
      </c>
      <c r="J32" s="22">
        <v>1</v>
      </c>
      <c r="K32" s="21"/>
      <c r="L32" s="21"/>
      <c r="M32" s="21"/>
      <c r="N32" s="21"/>
      <c r="O32" s="21"/>
      <c r="P32" s="21"/>
      <c r="Q32" s="21"/>
      <c r="R32" s="22">
        <v>3741.5</v>
      </c>
      <c r="S32" s="34" t="s">
        <v>70</v>
      </c>
      <c r="T32" s="34" t="s">
        <v>71</v>
      </c>
      <c r="U32" s="44">
        <v>650</v>
      </c>
      <c r="V32" s="44">
        <v>650</v>
      </c>
      <c r="W32" s="44">
        <v>0</v>
      </c>
      <c r="X32" s="44">
        <v>0</v>
      </c>
      <c r="Y32" s="44">
        <v>0</v>
      </c>
      <c r="Z32" s="44">
        <v>0</v>
      </c>
      <c r="AA32" s="44">
        <v>0</v>
      </c>
      <c r="AB32" s="44"/>
      <c r="AC32" s="50">
        <v>1069</v>
      </c>
      <c r="AD32" s="50">
        <v>353</v>
      </c>
      <c r="AE32" s="33" t="s">
        <v>192</v>
      </c>
      <c r="AF32" s="33" t="s">
        <v>193</v>
      </c>
      <c r="AG32" s="21" t="s">
        <v>70</v>
      </c>
      <c r="AH32" s="21" t="s">
        <v>71</v>
      </c>
      <c r="AI32" s="58" t="s">
        <v>80</v>
      </c>
      <c r="AJ32" s="21" t="s">
        <v>81</v>
      </c>
      <c r="AK32" s="21" t="s">
        <v>82</v>
      </c>
      <c r="AL32" s="21" t="s">
        <v>55</v>
      </c>
      <c r="AM32" s="59" t="s">
        <v>63</v>
      </c>
      <c r="AN32" s="21" t="s">
        <v>56</v>
      </c>
      <c r="AO32" s="21" t="s">
        <v>96</v>
      </c>
      <c r="AP32" s="69"/>
      <c r="AQ32" s="70" t="str">
        <f t="shared" si="6"/>
        <v>农业农村局</v>
      </c>
    </row>
    <row r="33" s="1" customFormat="1" ht="101.25" spans="1:43">
      <c r="A33" s="20">
        <v>24</v>
      </c>
      <c r="B33" s="20" t="s">
        <v>194</v>
      </c>
      <c r="C33" s="20">
        <v>2022</v>
      </c>
      <c r="D33" s="21" t="s">
        <v>125</v>
      </c>
      <c r="E33" s="21" t="s">
        <v>1122</v>
      </c>
      <c r="F33" s="21" t="s">
        <v>45</v>
      </c>
      <c r="G33" s="22" t="s">
        <v>1668</v>
      </c>
      <c r="H33" s="21" t="s">
        <v>196</v>
      </c>
      <c r="I33" s="33" t="s">
        <v>1652</v>
      </c>
      <c r="J33" s="22">
        <v>1</v>
      </c>
      <c r="K33" s="21"/>
      <c r="L33" s="21"/>
      <c r="M33" s="21"/>
      <c r="N33" s="21"/>
      <c r="O33" s="21"/>
      <c r="P33" s="21"/>
      <c r="Q33" s="21"/>
      <c r="R33" s="22">
        <v>557</v>
      </c>
      <c r="S33" s="34" t="s">
        <v>200</v>
      </c>
      <c r="T33" s="34" t="s">
        <v>201</v>
      </c>
      <c r="U33" s="44">
        <v>850</v>
      </c>
      <c r="V33" s="44">
        <v>850</v>
      </c>
      <c r="W33" s="44">
        <v>0</v>
      </c>
      <c r="X33" s="44">
        <v>0</v>
      </c>
      <c r="Y33" s="44">
        <v>0</v>
      </c>
      <c r="Z33" s="44">
        <v>0</v>
      </c>
      <c r="AA33" s="44">
        <v>0</v>
      </c>
      <c r="AB33" s="44"/>
      <c r="AC33" s="50">
        <v>159</v>
      </c>
      <c r="AD33" s="50">
        <v>72</v>
      </c>
      <c r="AE33" s="33" t="s">
        <v>198</v>
      </c>
      <c r="AF33" s="33" t="s">
        <v>199</v>
      </c>
      <c r="AG33" s="21" t="s">
        <v>200</v>
      </c>
      <c r="AH33" s="21" t="s">
        <v>201</v>
      </c>
      <c r="AI33" s="58" t="s">
        <v>80</v>
      </c>
      <c r="AJ33" s="21" t="s">
        <v>81</v>
      </c>
      <c r="AK33" s="21" t="s">
        <v>82</v>
      </c>
      <c r="AL33" s="21" t="s">
        <v>55</v>
      </c>
      <c r="AM33" s="21" t="s">
        <v>202</v>
      </c>
      <c r="AN33" s="21" t="s">
        <v>203</v>
      </c>
      <c r="AO33" s="68" t="s">
        <v>1078</v>
      </c>
      <c r="AP33" s="69"/>
      <c r="AQ33" s="70" t="str">
        <f t="shared" si="6"/>
        <v>农业农村局</v>
      </c>
    </row>
    <row r="34" s="1" customFormat="1" ht="33.75" spans="1:43">
      <c r="A34" s="20">
        <v>25</v>
      </c>
      <c r="B34" s="20" t="s">
        <v>204</v>
      </c>
      <c r="C34" s="20">
        <v>2022</v>
      </c>
      <c r="D34" s="21" t="s">
        <v>125</v>
      </c>
      <c r="E34" s="21" t="s">
        <v>205</v>
      </c>
      <c r="F34" s="22" t="s">
        <v>45</v>
      </c>
      <c r="G34" s="22" t="s">
        <v>1528</v>
      </c>
      <c r="H34" s="25" t="s">
        <v>66</v>
      </c>
      <c r="I34" s="36" t="s">
        <v>206</v>
      </c>
      <c r="J34" s="22">
        <v>1</v>
      </c>
      <c r="K34" s="24"/>
      <c r="L34" s="24"/>
      <c r="M34" s="24"/>
      <c r="N34" s="24"/>
      <c r="O34" s="24"/>
      <c r="P34" s="24"/>
      <c r="Q34" s="24"/>
      <c r="R34" s="22">
        <v>175</v>
      </c>
      <c r="S34" s="34" t="s">
        <v>70</v>
      </c>
      <c r="T34" s="34" t="s">
        <v>71</v>
      </c>
      <c r="U34" s="44">
        <v>60</v>
      </c>
      <c r="V34" s="44">
        <v>60</v>
      </c>
      <c r="W34" s="44">
        <v>0</v>
      </c>
      <c r="X34" s="44">
        <v>0</v>
      </c>
      <c r="Y34" s="44">
        <v>0</v>
      </c>
      <c r="Z34" s="44">
        <v>0</v>
      </c>
      <c r="AA34" s="44">
        <v>0</v>
      </c>
      <c r="AB34" s="44"/>
      <c r="AC34" s="50">
        <v>50</v>
      </c>
      <c r="AD34" s="50">
        <v>30</v>
      </c>
      <c r="AE34" s="33" t="s">
        <v>207</v>
      </c>
      <c r="AF34" s="33" t="s">
        <v>208</v>
      </c>
      <c r="AG34" s="21" t="s">
        <v>70</v>
      </c>
      <c r="AH34" s="21" t="s">
        <v>71</v>
      </c>
      <c r="AI34" s="58" t="s">
        <v>80</v>
      </c>
      <c r="AJ34" s="21" t="s">
        <v>81</v>
      </c>
      <c r="AK34" s="21" t="s">
        <v>82</v>
      </c>
      <c r="AL34" s="21" t="s">
        <v>55</v>
      </c>
      <c r="AM34" s="21" t="s">
        <v>144</v>
      </c>
      <c r="AN34" s="21" t="s">
        <v>56</v>
      </c>
      <c r="AO34" s="70"/>
      <c r="AP34" s="69"/>
      <c r="AQ34" s="70" t="str">
        <f t="shared" si="6"/>
        <v>农业农村局</v>
      </c>
    </row>
    <row r="35" s="1" customFormat="1" ht="67.5" spans="1:43">
      <c r="A35" s="20">
        <v>26</v>
      </c>
      <c r="B35" s="20" t="s">
        <v>209</v>
      </c>
      <c r="C35" s="20">
        <v>2022</v>
      </c>
      <c r="D35" s="21" t="s">
        <v>125</v>
      </c>
      <c r="E35" s="21" t="s">
        <v>210</v>
      </c>
      <c r="F35" s="21" t="s">
        <v>45</v>
      </c>
      <c r="G35" s="22" t="s">
        <v>1528</v>
      </c>
      <c r="H35" s="21" t="s">
        <v>211</v>
      </c>
      <c r="I35" s="33" t="s">
        <v>1027</v>
      </c>
      <c r="J35" s="22">
        <v>1</v>
      </c>
      <c r="K35" s="21"/>
      <c r="L35" s="21"/>
      <c r="M35" s="21"/>
      <c r="N35" s="21"/>
      <c r="O35" s="21"/>
      <c r="P35" s="21"/>
      <c r="Q35" s="21"/>
      <c r="R35" s="22">
        <v>192.5</v>
      </c>
      <c r="S35" s="34" t="s">
        <v>168</v>
      </c>
      <c r="T35" s="34" t="s">
        <v>1269</v>
      </c>
      <c r="U35" s="44">
        <v>33</v>
      </c>
      <c r="V35" s="44">
        <v>33</v>
      </c>
      <c r="W35" s="44">
        <v>0</v>
      </c>
      <c r="X35" s="44">
        <v>0</v>
      </c>
      <c r="Y35" s="44">
        <v>0</v>
      </c>
      <c r="Z35" s="44">
        <v>0</v>
      </c>
      <c r="AA35" s="44">
        <v>0</v>
      </c>
      <c r="AB35" s="44"/>
      <c r="AC35" s="50">
        <v>55</v>
      </c>
      <c r="AD35" s="50">
        <v>37</v>
      </c>
      <c r="AE35" s="33" t="s">
        <v>213</v>
      </c>
      <c r="AF35" s="33" t="s">
        <v>214</v>
      </c>
      <c r="AG35" s="21" t="s">
        <v>168</v>
      </c>
      <c r="AH35" s="21" t="s">
        <v>1269</v>
      </c>
      <c r="AI35" s="58" t="s">
        <v>80</v>
      </c>
      <c r="AJ35" s="21" t="s">
        <v>81</v>
      </c>
      <c r="AK35" s="21" t="s">
        <v>82</v>
      </c>
      <c r="AL35" s="21" t="s">
        <v>55</v>
      </c>
      <c r="AM35" s="21" t="s">
        <v>215</v>
      </c>
      <c r="AN35" s="21" t="s">
        <v>56</v>
      </c>
      <c r="AO35" s="70"/>
      <c r="AP35" s="69"/>
      <c r="AQ35" s="70" t="str">
        <f t="shared" si="6"/>
        <v>农业农村局</v>
      </c>
    </row>
    <row r="36" s="1" customFormat="1" ht="45" spans="1:43">
      <c r="A36" s="20">
        <v>27</v>
      </c>
      <c r="B36" s="20" t="s">
        <v>216</v>
      </c>
      <c r="C36" s="20">
        <v>2022</v>
      </c>
      <c r="D36" s="21" t="s">
        <v>125</v>
      </c>
      <c r="E36" s="21" t="s">
        <v>217</v>
      </c>
      <c r="F36" s="21" t="s">
        <v>45</v>
      </c>
      <c r="G36" s="22" t="s">
        <v>1543</v>
      </c>
      <c r="H36" s="21" t="s">
        <v>218</v>
      </c>
      <c r="I36" s="33" t="s">
        <v>219</v>
      </c>
      <c r="J36" s="22">
        <v>1</v>
      </c>
      <c r="K36" s="21"/>
      <c r="L36" s="21"/>
      <c r="M36" s="21"/>
      <c r="N36" s="21"/>
      <c r="O36" s="21"/>
      <c r="P36" s="21"/>
      <c r="Q36" s="21"/>
      <c r="R36" s="22">
        <v>3584</v>
      </c>
      <c r="S36" s="34" t="s">
        <v>78</v>
      </c>
      <c r="T36" s="34" t="s">
        <v>1076</v>
      </c>
      <c r="U36" s="44">
        <v>40</v>
      </c>
      <c r="V36" s="44">
        <v>40</v>
      </c>
      <c r="W36" s="44">
        <v>0</v>
      </c>
      <c r="X36" s="44">
        <v>0</v>
      </c>
      <c r="Y36" s="44">
        <v>0</v>
      </c>
      <c r="Z36" s="44">
        <v>0</v>
      </c>
      <c r="AA36" s="44">
        <v>0</v>
      </c>
      <c r="AB36" s="44"/>
      <c r="AC36" s="50">
        <v>1024</v>
      </c>
      <c r="AD36" s="50">
        <v>369</v>
      </c>
      <c r="AE36" s="33" t="s">
        <v>220</v>
      </c>
      <c r="AF36" s="33" t="s">
        <v>221</v>
      </c>
      <c r="AG36" s="21" t="s">
        <v>78</v>
      </c>
      <c r="AH36" s="21" t="s">
        <v>1076</v>
      </c>
      <c r="AI36" s="58" t="s">
        <v>80</v>
      </c>
      <c r="AJ36" s="21" t="s">
        <v>81</v>
      </c>
      <c r="AK36" s="21" t="s">
        <v>82</v>
      </c>
      <c r="AL36" s="21" t="s">
        <v>55</v>
      </c>
      <c r="AM36" s="21" t="s">
        <v>108</v>
      </c>
      <c r="AN36" s="21" t="s">
        <v>56</v>
      </c>
      <c r="AO36" s="70"/>
      <c r="AP36" s="69"/>
      <c r="AQ36" s="70" t="str">
        <f t="shared" si="6"/>
        <v>农业农村局</v>
      </c>
    </row>
    <row r="37" s="1" customFormat="1" ht="90" spans="1:43">
      <c r="A37" s="20">
        <v>28</v>
      </c>
      <c r="B37" s="20" t="s">
        <v>222</v>
      </c>
      <c r="C37" s="20">
        <v>2022</v>
      </c>
      <c r="D37" s="21" t="s">
        <v>125</v>
      </c>
      <c r="E37" s="21" t="s">
        <v>223</v>
      </c>
      <c r="F37" s="21" t="s">
        <v>45</v>
      </c>
      <c r="G37" s="22" t="s">
        <v>1667</v>
      </c>
      <c r="H37" s="21" t="s">
        <v>224</v>
      </c>
      <c r="I37" s="33" t="s">
        <v>1028</v>
      </c>
      <c r="J37" s="22">
        <v>1</v>
      </c>
      <c r="K37" s="21"/>
      <c r="L37" s="21"/>
      <c r="M37" s="21"/>
      <c r="N37" s="21"/>
      <c r="O37" s="21"/>
      <c r="P37" s="21"/>
      <c r="Q37" s="21"/>
      <c r="R37" s="22">
        <v>3370.5</v>
      </c>
      <c r="S37" s="34" t="s">
        <v>168</v>
      </c>
      <c r="T37" s="34" t="s">
        <v>1269</v>
      </c>
      <c r="U37" s="44">
        <v>80</v>
      </c>
      <c r="V37" s="44">
        <v>80</v>
      </c>
      <c r="W37" s="44">
        <v>0</v>
      </c>
      <c r="X37" s="44">
        <v>0</v>
      </c>
      <c r="Y37" s="44">
        <v>0</v>
      </c>
      <c r="Z37" s="44">
        <v>0</v>
      </c>
      <c r="AA37" s="44">
        <v>0</v>
      </c>
      <c r="AB37" s="44"/>
      <c r="AC37" s="50">
        <v>963</v>
      </c>
      <c r="AD37" s="50">
        <v>290</v>
      </c>
      <c r="AE37" s="33" t="s">
        <v>226</v>
      </c>
      <c r="AF37" s="33" t="s">
        <v>227</v>
      </c>
      <c r="AG37" s="21" t="s">
        <v>168</v>
      </c>
      <c r="AH37" s="21" t="s">
        <v>1269</v>
      </c>
      <c r="AI37" s="58" t="s">
        <v>80</v>
      </c>
      <c r="AJ37" s="21" t="s">
        <v>81</v>
      </c>
      <c r="AK37" s="21" t="s">
        <v>82</v>
      </c>
      <c r="AL37" s="21" t="s">
        <v>55</v>
      </c>
      <c r="AM37" s="21" t="s">
        <v>215</v>
      </c>
      <c r="AN37" s="21" t="s">
        <v>56</v>
      </c>
      <c r="AO37" s="70"/>
      <c r="AP37" s="69"/>
      <c r="AQ37" s="70" t="str">
        <f t="shared" si="6"/>
        <v>农业农村局</v>
      </c>
    </row>
    <row r="38" s="1" customFormat="1" ht="56.25" spans="1:43">
      <c r="A38" s="20">
        <v>29</v>
      </c>
      <c r="B38" s="20" t="s">
        <v>228</v>
      </c>
      <c r="C38" s="20">
        <v>2022</v>
      </c>
      <c r="D38" s="21" t="s">
        <v>125</v>
      </c>
      <c r="E38" s="21" t="s">
        <v>229</v>
      </c>
      <c r="F38" s="21" t="s">
        <v>45</v>
      </c>
      <c r="G38" s="22" t="s">
        <v>1528</v>
      </c>
      <c r="H38" s="21" t="s">
        <v>119</v>
      </c>
      <c r="I38" s="33" t="s">
        <v>230</v>
      </c>
      <c r="J38" s="22">
        <v>1</v>
      </c>
      <c r="K38" s="21"/>
      <c r="L38" s="21"/>
      <c r="M38" s="21"/>
      <c r="N38" s="21"/>
      <c r="O38" s="21"/>
      <c r="P38" s="21"/>
      <c r="Q38" s="21"/>
      <c r="R38" s="22">
        <v>749</v>
      </c>
      <c r="S38" s="34" t="s">
        <v>115</v>
      </c>
      <c r="T38" s="34" t="s">
        <v>1077</v>
      </c>
      <c r="U38" s="44">
        <v>100</v>
      </c>
      <c r="V38" s="44">
        <v>100</v>
      </c>
      <c r="W38" s="44">
        <v>0</v>
      </c>
      <c r="X38" s="44">
        <v>0</v>
      </c>
      <c r="Y38" s="44">
        <v>0</v>
      </c>
      <c r="Z38" s="44">
        <v>0</v>
      </c>
      <c r="AA38" s="44">
        <v>0</v>
      </c>
      <c r="AB38" s="44"/>
      <c r="AC38" s="50">
        <v>214</v>
      </c>
      <c r="AD38" s="50">
        <v>68</v>
      </c>
      <c r="AE38" s="33" t="s">
        <v>231</v>
      </c>
      <c r="AF38" s="33" t="s">
        <v>232</v>
      </c>
      <c r="AG38" s="21" t="s">
        <v>115</v>
      </c>
      <c r="AH38" s="21" t="s">
        <v>1077</v>
      </c>
      <c r="AI38" s="58" t="s">
        <v>80</v>
      </c>
      <c r="AJ38" s="21" t="s">
        <v>81</v>
      </c>
      <c r="AK38" s="21" t="s">
        <v>82</v>
      </c>
      <c r="AL38" s="21" t="s">
        <v>55</v>
      </c>
      <c r="AM38" s="59" t="s">
        <v>63</v>
      </c>
      <c r="AN38" s="21" t="s">
        <v>56</v>
      </c>
      <c r="AO38" s="70"/>
      <c r="AP38" s="69"/>
      <c r="AQ38" s="70" t="str">
        <f t="shared" si="6"/>
        <v>农业农村局</v>
      </c>
    </row>
    <row r="39" s="1" customFormat="1" ht="56.25" spans="1:43">
      <c r="A39" s="20">
        <v>30</v>
      </c>
      <c r="B39" s="20" t="s">
        <v>233</v>
      </c>
      <c r="C39" s="20">
        <v>2022</v>
      </c>
      <c r="D39" s="21" t="s">
        <v>125</v>
      </c>
      <c r="E39" s="21" t="s">
        <v>234</v>
      </c>
      <c r="F39" s="21" t="s">
        <v>45</v>
      </c>
      <c r="G39" s="22" t="s">
        <v>1084</v>
      </c>
      <c r="H39" s="21" t="s">
        <v>235</v>
      </c>
      <c r="I39" s="33" t="s">
        <v>236</v>
      </c>
      <c r="J39" s="22">
        <v>1</v>
      </c>
      <c r="K39" s="21"/>
      <c r="L39" s="21"/>
      <c r="M39" s="21"/>
      <c r="N39" s="21"/>
      <c r="O39" s="21"/>
      <c r="P39" s="21"/>
      <c r="Q39" s="21"/>
      <c r="R39" s="22">
        <v>2751</v>
      </c>
      <c r="S39" s="34" t="s">
        <v>200</v>
      </c>
      <c r="T39" s="34" t="s">
        <v>201</v>
      </c>
      <c r="U39" s="44">
        <v>150</v>
      </c>
      <c r="V39" s="44">
        <v>150</v>
      </c>
      <c r="W39" s="44">
        <v>0</v>
      </c>
      <c r="X39" s="44">
        <v>0</v>
      </c>
      <c r="Y39" s="44">
        <v>0</v>
      </c>
      <c r="Z39" s="44">
        <v>0</v>
      </c>
      <c r="AA39" s="44">
        <v>0</v>
      </c>
      <c r="AB39" s="44"/>
      <c r="AC39" s="50">
        <v>786</v>
      </c>
      <c r="AD39" s="50">
        <v>174</v>
      </c>
      <c r="AE39" s="33" t="s">
        <v>237</v>
      </c>
      <c r="AF39" s="33" t="s">
        <v>238</v>
      </c>
      <c r="AG39" s="21" t="s">
        <v>200</v>
      </c>
      <c r="AH39" s="21" t="s">
        <v>201</v>
      </c>
      <c r="AI39" s="58" t="s">
        <v>80</v>
      </c>
      <c r="AJ39" s="21" t="s">
        <v>81</v>
      </c>
      <c r="AK39" s="21" t="s">
        <v>82</v>
      </c>
      <c r="AL39" s="21" t="s">
        <v>55</v>
      </c>
      <c r="AM39" s="21" t="s">
        <v>80</v>
      </c>
      <c r="AN39" s="21" t="s">
        <v>56</v>
      </c>
      <c r="AO39" s="68" t="s">
        <v>1078</v>
      </c>
      <c r="AP39" s="69"/>
      <c r="AQ39" s="70" t="str">
        <f t="shared" si="6"/>
        <v>农业农村局</v>
      </c>
    </row>
    <row r="40" s="1" customFormat="1" ht="33.75" spans="1:43">
      <c r="A40" s="20">
        <v>31</v>
      </c>
      <c r="B40" s="20" t="s">
        <v>239</v>
      </c>
      <c r="C40" s="20">
        <v>2022</v>
      </c>
      <c r="D40" s="21" t="s">
        <v>125</v>
      </c>
      <c r="E40" s="21" t="s">
        <v>240</v>
      </c>
      <c r="F40" s="21" t="s">
        <v>45</v>
      </c>
      <c r="G40" s="22" t="s">
        <v>1084</v>
      </c>
      <c r="H40" s="21" t="s">
        <v>190</v>
      </c>
      <c r="I40" s="33" t="s">
        <v>241</v>
      </c>
      <c r="J40" s="22">
        <v>1</v>
      </c>
      <c r="K40" s="21"/>
      <c r="L40" s="21"/>
      <c r="M40" s="21"/>
      <c r="N40" s="21"/>
      <c r="O40" s="21"/>
      <c r="P40" s="21"/>
      <c r="Q40" s="21"/>
      <c r="R40" s="22">
        <v>3741.5</v>
      </c>
      <c r="S40" s="34" t="s">
        <v>70</v>
      </c>
      <c r="T40" s="34" t="s">
        <v>71</v>
      </c>
      <c r="U40" s="44">
        <v>200</v>
      </c>
      <c r="V40" s="44">
        <v>200</v>
      </c>
      <c r="W40" s="44">
        <v>0</v>
      </c>
      <c r="X40" s="44">
        <v>0</v>
      </c>
      <c r="Y40" s="44">
        <v>0</v>
      </c>
      <c r="Z40" s="44">
        <v>0</v>
      </c>
      <c r="AA40" s="44">
        <v>0</v>
      </c>
      <c r="AB40" s="44"/>
      <c r="AC40" s="50">
        <v>1069</v>
      </c>
      <c r="AD40" s="50">
        <v>353</v>
      </c>
      <c r="AE40" s="33" t="s">
        <v>242</v>
      </c>
      <c r="AF40" s="33" t="s">
        <v>243</v>
      </c>
      <c r="AG40" s="21" t="s">
        <v>70</v>
      </c>
      <c r="AH40" s="21" t="s">
        <v>71</v>
      </c>
      <c r="AI40" s="58" t="s">
        <v>80</v>
      </c>
      <c r="AJ40" s="21" t="s">
        <v>81</v>
      </c>
      <c r="AK40" s="21" t="s">
        <v>82</v>
      </c>
      <c r="AL40" s="21" t="s">
        <v>55</v>
      </c>
      <c r="AM40" s="21" t="s">
        <v>80</v>
      </c>
      <c r="AN40" s="21" t="s">
        <v>203</v>
      </c>
      <c r="AO40" s="21" t="s">
        <v>96</v>
      </c>
      <c r="AP40" s="69"/>
      <c r="AQ40" s="70" t="str">
        <f t="shared" si="6"/>
        <v>农业农村局</v>
      </c>
    </row>
    <row r="41" s="1" customFormat="1" ht="45" spans="1:43">
      <c r="A41" s="20">
        <v>32</v>
      </c>
      <c r="B41" s="20" t="s">
        <v>244</v>
      </c>
      <c r="C41" s="20">
        <v>2022</v>
      </c>
      <c r="D41" s="21" t="s">
        <v>125</v>
      </c>
      <c r="E41" s="21" t="s">
        <v>245</v>
      </c>
      <c r="F41" s="21" t="s">
        <v>45</v>
      </c>
      <c r="G41" s="22" t="s">
        <v>1669</v>
      </c>
      <c r="H41" s="21" t="s">
        <v>246</v>
      </c>
      <c r="I41" s="33" t="s">
        <v>247</v>
      </c>
      <c r="J41" s="22">
        <v>1</v>
      </c>
      <c r="K41" s="21"/>
      <c r="L41" s="21"/>
      <c r="M41" s="21"/>
      <c r="N41" s="21"/>
      <c r="O41" s="21"/>
      <c r="P41" s="21"/>
      <c r="Q41" s="21"/>
      <c r="R41" s="22">
        <v>466</v>
      </c>
      <c r="S41" s="34" t="s">
        <v>115</v>
      </c>
      <c r="T41" s="34" t="s">
        <v>1077</v>
      </c>
      <c r="U41" s="44">
        <v>300</v>
      </c>
      <c r="V41" s="44">
        <v>300</v>
      </c>
      <c r="W41" s="44">
        <v>0</v>
      </c>
      <c r="X41" s="44">
        <v>0</v>
      </c>
      <c r="Y41" s="44">
        <v>0</v>
      </c>
      <c r="Z41" s="44">
        <v>0</v>
      </c>
      <c r="AA41" s="44">
        <v>0</v>
      </c>
      <c r="AB41" s="44"/>
      <c r="AC41" s="50">
        <v>133</v>
      </c>
      <c r="AD41" s="50">
        <v>75</v>
      </c>
      <c r="AE41" s="33" t="s">
        <v>248</v>
      </c>
      <c r="AF41" s="51" t="s">
        <v>249</v>
      </c>
      <c r="AG41" s="21" t="s">
        <v>115</v>
      </c>
      <c r="AH41" s="21" t="s">
        <v>1077</v>
      </c>
      <c r="AI41" s="58" t="s">
        <v>80</v>
      </c>
      <c r="AJ41" s="21" t="s">
        <v>81</v>
      </c>
      <c r="AK41" s="21" t="s">
        <v>82</v>
      </c>
      <c r="AL41" s="21" t="s">
        <v>55</v>
      </c>
      <c r="AM41" s="59" t="s">
        <v>63</v>
      </c>
      <c r="AN41" s="21" t="s">
        <v>56</v>
      </c>
      <c r="AO41" s="68" t="s">
        <v>1078</v>
      </c>
      <c r="AP41" s="69"/>
      <c r="AQ41" s="70" t="str">
        <f t="shared" si="6"/>
        <v>农业农村局</v>
      </c>
    </row>
    <row r="42" s="1" customFormat="1" ht="33.75" spans="1:43">
      <c r="A42" s="20">
        <v>33</v>
      </c>
      <c r="B42" s="20" t="s">
        <v>250</v>
      </c>
      <c r="C42" s="20">
        <v>2022</v>
      </c>
      <c r="D42" s="21" t="s">
        <v>125</v>
      </c>
      <c r="E42" s="21" t="s">
        <v>251</v>
      </c>
      <c r="F42" s="21" t="s">
        <v>45</v>
      </c>
      <c r="G42" s="22" t="s">
        <v>1417</v>
      </c>
      <c r="H42" s="21" t="s">
        <v>74</v>
      </c>
      <c r="I42" s="33" t="s">
        <v>252</v>
      </c>
      <c r="J42" s="22">
        <v>1</v>
      </c>
      <c r="K42" s="21"/>
      <c r="L42" s="21"/>
      <c r="M42" s="21"/>
      <c r="N42" s="21"/>
      <c r="O42" s="21"/>
      <c r="P42" s="21"/>
      <c r="Q42" s="21"/>
      <c r="R42" s="22">
        <v>3584</v>
      </c>
      <c r="S42" s="34" t="s">
        <v>78</v>
      </c>
      <c r="T42" s="34" t="s">
        <v>1076</v>
      </c>
      <c r="U42" s="44">
        <v>3.6</v>
      </c>
      <c r="V42" s="44">
        <v>3.6</v>
      </c>
      <c r="W42" s="44">
        <v>0</v>
      </c>
      <c r="X42" s="44">
        <v>0</v>
      </c>
      <c r="Y42" s="44">
        <v>0</v>
      </c>
      <c r="Z42" s="44">
        <v>0</v>
      </c>
      <c r="AA42" s="44">
        <v>0</v>
      </c>
      <c r="AB42" s="44"/>
      <c r="AC42" s="50">
        <v>1024</v>
      </c>
      <c r="AD42" s="50">
        <v>369</v>
      </c>
      <c r="AE42" s="33" t="s">
        <v>253</v>
      </c>
      <c r="AF42" s="33" t="s">
        <v>243</v>
      </c>
      <c r="AG42" s="21" t="s">
        <v>78</v>
      </c>
      <c r="AH42" s="21" t="s">
        <v>1076</v>
      </c>
      <c r="AI42" s="58" t="s">
        <v>80</v>
      </c>
      <c r="AJ42" s="21" t="s">
        <v>81</v>
      </c>
      <c r="AK42" s="21" t="s">
        <v>82</v>
      </c>
      <c r="AL42" s="21" t="s">
        <v>55</v>
      </c>
      <c r="AM42" s="21" t="s">
        <v>108</v>
      </c>
      <c r="AN42" s="21" t="s">
        <v>203</v>
      </c>
      <c r="AO42" s="70"/>
      <c r="AP42" s="69"/>
      <c r="AQ42" s="70" t="str">
        <f t="shared" si="6"/>
        <v>农业农村局</v>
      </c>
    </row>
    <row r="43" s="1" customFormat="1" ht="56.25" spans="1:43">
      <c r="A43" s="20">
        <v>34</v>
      </c>
      <c r="B43" s="20" t="s">
        <v>254</v>
      </c>
      <c r="C43" s="20">
        <v>2022</v>
      </c>
      <c r="D43" s="22" t="s">
        <v>125</v>
      </c>
      <c r="E43" s="22" t="s">
        <v>1129</v>
      </c>
      <c r="F43" s="22" t="s">
        <v>45</v>
      </c>
      <c r="G43" s="22" t="s">
        <v>1669</v>
      </c>
      <c r="H43" s="22" t="s">
        <v>256</v>
      </c>
      <c r="I43" s="34" t="s">
        <v>1130</v>
      </c>
      <c r="J43" s="22">
        <v>1</v>
      </c>
      <c r="K43" s="22"/>
      <c r="L43" s="22"/>
      <c r="M43" s="22"/>
      <c r="N43" s="22"/>
      <c r="O43" s="22"/>
      <c r="P43" s="22"/>
      <c r="Q43" s="22"/>
      <c r="R43" s="22">
        <v>2828</v>
      </c>
      <c r="S43" s="34" t="s">
        <v>50</v>
      </c>
      <c r="T43" s="34" t="s">
        <v>51</v>
      </c>
      <c r="U43" s="44">
        <v>300</v>
      </c>
      <c r="V43" s="44">
        <v>300</v>
      </c>
      <c r="W43" s="44">
        <v>0</v>
      </c>
      <c r="X43" s="44">
        <v>0</v>
      </c>
      <c r="Y43" s="44">
        <v>0</v>
      </c>
      <c r="Z43" s="44">
        <v>0</v>
      </c>
      <c r="AA43" s="44">
        <v>0</v>
      </c>
      <c r="AB43" s="44"/>
      <c r="AC43" s="50">
        <v>808</v>
      </c>
      <c r="AD43" s="50">
        <v>329</v>
      </c>
      <c r="AE43" s="34" t="s">
        <v>1131</v>
      </c>
      <c r="AF43" s="34" t="s">
        <v>259</v>
      </c>
      <c r="AG43" s="22" t="s">
        <v>50</v>
      </c>
      <c r="AH43" s="21" t="s">
        <v>51</v>
      </c>
      <c r="AI43" s="58" t="s">
        <v>80</v>
      </c>
      <c r="AJ43" s="21" t="s">
        <v>81</v>
      </c>
      <c r="AK43" s="21" t="s">
        <v>82</v>
      </c>
      <c r="AL43" s="21" t="s">
        <v>55</v>
      </c>
      <c r="AM43" s="21" t="s">
        <v>131</v>
      </c>
      <c r="AN43" s="21" t="s">
        <v>203</v>
      </c>
      <c r="AO43" s="71" t="s">
        <v>1078</v>
      </c>
      <c r="AP43" s="69"/>
      <c r="AQ43" s="70" t="str">
        <f t="shared" si="6"/>
        <v>农业农村局</v>
      </c>
    </row>
    <row r="44" s="1" customFormat="1" ht="67.5" spans="1:43">
      <c r="A44" s="20">
        <v>35</v>
      </c>
      <c r="B44" s="20" t="s">
        <v>260</v>
      </c>
      <c r="C44" s="20">
        <v>2022</v>
      </c>
      <c r="D44" s="23" t="s">
        <v>125</v>
      </c>
      <c r="E44" s="23" t="s">
        <v>261</v>
      </c>
      <c r="F44" s="23" t="s">
        <v>45</v>
      </c>
      <c r="G44" s="22" t="s">
        <v>1669</v>
      </c>
      <c r="H44" s="23" t="s">
        <v>262</v>
      </c>
      <c r="I44" s="35" t="s">
        <v>263</v>
      </c>
      <c r="J44" s="22">
        <v>1</v>
      </c>
      <c r="K44" s="23"/>
      <c r="L44" s="23"/>
      <c r="M44" s="23"/>
      <c r="N44" s="23"/>
      <c r="O44" s="23"/>
      <c r="P44" s="23"/>
      <c r="Q44" s="23"/>
      <c r="R44" s="22">
        <v>108.5</v>
      </c>
      <c r="S44" s="34" t="s">
        <v>50</v>
      </c>
      <c r="T44" s="34" t="s">
        <v>51</v>
      </c>
      <c r="U44" s="44">
        <v>600</v>
      </c>
      <c r="V44" s="44">
        <v>600</v>
      </c>
      <c r="W44" s="44">
        <v>0</v>
      </c>
      <c r="X44" s="44">
        <v>0</v>
      </c>
      <c r="Y44" s="44">
        <v>0</v>
      </c>
      <c r="Z44" s="44">
        <v>0</v>
      </c>
      <c r="AA44" s="44">
        <v>0</v>
      </c>
      <c r="AB44" s="44"/>
      <c r="AC44" s="50">
        <v>31</v>
      </c>
      <c r="AD44" s="50">
        <v>0</v>
      </c>
      <c r="AE44" s="35" t="s">
        <v>264</v>
      </c>
      <c r="AF44" s="35" t="s">
        <v>265</v>
      </c>
      <c r="AG44" s="22" t="s">
        <v>50</v>
      </c>
      <c r="AH44" s="21" t="s">
        <v>51</v>
      </c>
      <c r="AI44" s="58" t="s">
        <v>80</v>
      </c>
      <c r="AJ44" s="21" t="s">
        <v>81</v>
      </c>
      <c r="AK44" s="21" t="s">
        <v>82</v>
      </c>
      <c r="AL44" s="21" t="s">
        <v>55</v>
      </c>
      <c r="AM44" s="21" t="s">
        <v>266</v>
      </c>
      <c r="AN44" s="21" t="s">
        <v>203</v>
      </c>
      <c r="AO44" s="70"/>
      <c r="AP44" s="69"/>
      <c r="AQ44" s="70" t="str">
        <f t="shared" si="6"/>
        <v>农业农村局</v>
      </c>
    </row>
    <row r="45" s="1" customFormat="1" ht="33.75" spans="1:43">
      <c r="A45" s="20">
        <v>36</v>
      </c>
      <c r="B45" s="20" t="s">
        <v>267</v>
      </c>
      <c r="C45" s="20">
        <v>2022</v>
      </c>
      <c r="D45" s="23" t="s">
        <v>125</v>
      </c>
      <c r="E45" s="23" t="s">
        <v>268</v>
      </c>
      <c r="F45" s="23" t="s">
        <v>45</v>
      </c>
      <c r="G45" s="22" t="s">
        <v>1669</v>
      </c>
      <c r="H45" s="23" t="s">
        <v>262</v>
      </c>
      <c r="I45" s="35" t="s">
        <v>269</v>
      </c>
      <c r="J45" s="22">
        <v>1</v>
      </c>
      <c r="K45" s="23"/>
      <c r="L45" s="23"/>
      <c r="M45" s="23"/>
      <c r="N45" s="23"/>
      <c r="O45" s="23"/>
      <c r="P45" s="23"/>
      <c r="Q45" s="23"/>
      <c r="R45" s="22">
        <v>703.5</v>
      </c>
      <c r="S45" s="34" t="s">
        <v>50</v>
      </c>
      <c r="T45" s="34" t="s">
        <v>51</v>
      </c>
      <c r="U45" s="44">
        <v>20</v>
      </c>
      <c r="V45" s="44">
        <v>20</v>
      </c>
      <c r="W45" s="44">
        <v>0</v>
      </c>
      <c r="X45" s="44">
        <v>0</v>
      </c>
      <c r="Y45" s="44">
        <v>0</v>
      </c>
      <c r="Z45" s="44">
        <v>0</v>
      </c>
      <c r="AA45" s="44">
        <v>0</v>
      </c>
      <c r="AB45" s="44"/>
      <c r="AC45" s="50">
        <v>201</v>
      </c>
      <c r="AD45" s="50">
        <v>127</v>
      </c>
      <c r="AE45" s="35" t="s">
        <v>270</v>
      </c>
      <c r="AF45" s="35" t="s">
        <v>271</v>
      </c>
      <c r="AG45" s="22" t="s">
        <v>50</v>
      </c>
      <c r="AH45" s="21" t="s">
        <v>51</v>
      </c>
      <c r="AI45" s="58" t="s">
        <v>80</v>
      </c>
      <c r="AJ45" s="21" t="s">
        <v>81</v>
      </c>
      <c r="AK45" s="21" t="s">
        <v>82</v>
      </c>
      <c r="AL45" s="21" t="s">
        <v>55</v>
      </c>
      <c r="AM45" s="21" t="s">
        <v>108</v>
      </c>
      <c r="AN45" s="21" t="s">
        <v>203</v>
      </c>
      <c r="AO45" s="70"/>
      <c r="AP45" s="69"/>
      <c r="AQ45" s="70" t="str">
        <f t="shared" si="6"/>
        <v>农业农村局</v>
      </c>
    </row>
    <row r="46" s="1" customFormat="1" ht="56.25" spans="1:43">
      <c r="A46" s="20">
        <v>37</v>
      </c>
      <c r="B46" s="20" t="s">
        <v>275</v>
      </c>
      <c r="C46" s="20">
        <v>2022</v>
      </c>
      <c r="D46" s="23" t="s">
        <v>125</v>
      </c>
      <c r="E46" s="23" t="s">
        <v>276</v>
      </c>
      <c r="F46" s="23" t="s">
        <v>45</v>
      </c>
      <c r="G46" s="22" t="s">
        <v>1084</v>
      </c>
      <c r="H46" s="23" t="s">
        <v>262</v>
      </c>
      <c r="I46" s="35" t="s">
        <v>277</v>
      </c>
      <c r="J46" s="22">
        <v>1</v>
      </c>
      <c r="K46" s="23"/>
      <c r="L46" s="23"/>
      <c r="M46" s="23"/>
      <c r="N46" s="23"/>
      <c r="O46" s="23"/>
      <c r="P46" s="23"/>
      <c r="Q46" s="23"/>
      <c r="R46" s="22">
        <v>7623</v>
      </c>
      <c r="S46" s="34" t="s">
        <v>50</v>
      </c>
      <c r="T46" s="34" t="s">
        <v>51</v>
      </c>
      <c r="U46" s="44">
        <v>220</v>
      </c>
      <c r="V46" s="44">
        <v>220</v>
      </c>
      <c r="W46" s="44">
        <v>0</v>
      </c>
      <c r="X46" s="44">
        <v>0</v>
      </c>
      <c r="Y46" s="44">
        <v>0</v>
      </c>
      <c r="Z46" s="44">
        <v>0</v>
      </c>
      <c r="AA46" s="44">
        <v>0</v>
      </c>
      <c r="AB46" s="44"/>
      <c r="AC46" s="50">
        <v>2178</v>
      </c>
      <c r="AD46" s="50">
        <v>1175</v>
      </c>
      <c r="AE46" s="35" t="s">
        <v>278</v>
      </c>
      <c r="AF46" s="35" t="s">
        <v>279</v>
      </c>
      <c r="AG46" s="22" t="s">
        <v>50</v>
      </c>
      <c r="AH46" s="21" t="s">
        <v>51</v>
      </c>
      <c r="AI46" s="58" t="s">
        <v>80</v>
      </c>
      <c r="AJ46" s="21" t="s">
        <v>81</v>
      </c>
      <c r="AK46" s="21" t="s">
        <v>82</v>
      </c>
      <c r="AL46" s="21" t="s">
        <v>55</v>
      </c>
      <c r="AM46" s="21" t="s">
        <v>131</v>
      </c>
      <c r="AN46" s="21" t="s">
        <v>280</v>
      </c>
      <c r="AO46" s="70"/>
      <c r="AP46" s="69"/>
      <c r="AQ46" s="70" t="str">
        <f t="shared" si="6"/>
        <v>农业农村局</v>
      </c>
    </row>
    <row r="47" s="3" customFormat="1" ht="78.75" spans="1:43">
      <c r="A47" s="20">
        <v>38</v>
      </c>
      <c r="B47" s="158" t="s">
        <v>1246</v>
      </c>
      <c r="C47" s="163">
        <v>2024</v>
      </c>
      <c r="D47" s="164" t="s">
        <v>125</v>
      </c>
      <c r="E47" s="163" t="s">
        <v>1266</v>
      </c>
      <c r="F47" s="163" t="s">
        <v>45</v>
      </c>
      <c r="G47" s="163" t="s">
        <v>1673</v>
      </c>
      <c r="H47" s="163" t="s">
        <v>224</v>
      </c>
      <c r="I47" s="161" t="s">
        <v>1268</v>
      </c>
      <c r="J47" s="163">
        <v>1</v>
      </c>
      <c r="K47" s="163"/>
      <c r="L47" s="163"/>
      <c r="M47" s="163"/>
      <c r="N47" s="163"/>
      <c r="O47" s="163"/>
      <c r="P47" s="163"/>
      <c r="Q47" s="163"/>
      <c r="R47" s="163">
        <v>3852</v>
      </c>
      <c r="S47" s="161" t="s">
        <v>168</v>
      </c>
      <c r="T47" s="161" t="s">
        <v>1269</v>
      </c>
      <c r="U47" s="163">
        <v>500</v>
      </c>
      <c r="V47" s="163">
        <v>500</v>
      </c>
      <c r="W47" s="44">
        <v>0</v>
      </c>
      <c r="X47" s="44">
        <v>0</v>
      </c>
      <c r="Y47" s="44">
        <v>0</v>
      </c>
      <c r="Z47" s="44">
        <v>0</v>
      </c>
      <c r="AA47" s="44">
        <v>0</v>
      </c>
      <c r="AB47" s="163"/>
      <c r="AC47" s="173">
        <v>963</v>
      </c>
      <c r="AD47" s="173">
        <v>290</v>
      </c>
      <c r="AE47" s="161" t="s">
        <v>1270</v>
      </c>
      <c r="AF47" s="161" t="s">
        <v>1271</v>
      </c>
      <c r="AG47" s="163" t="s">
        <v>168</v>
      </c>
      <c r="AH47" s="163" t="s">
        <v>1269</v>
      </c>
      <c r="AI47" s="163" t="s">
        <v>80</v>
      </c>
      <c r="AJ47" s="21" t="s">
        <v>81</v>
      </c>
      <c r="AK47" s="163" t="s">
        <v>82</v>
      </c>
      <c r="AL47" s="163" t="s">
        <v>55</v>
      </c>
      <c r="AM47" s="180"/>
      <c r="AN47" s="180"/>
      <c r="AO47" s="180"/>
      <c r="AP47" s="72"/>
      <c r="AQ47" s="70" t="str">
        <f t="shared" si="6"/>
        <v>农业农村局</v>
      </c>
    </row>
    <row r="48" s="106" customFormat="1" ht="33.75" spans="1:43">
      <c r="A48" s="20">
        <v>39</v>
      </c>
      <c r="B48" s="158" t="s">
        <v>1224</v>
      </c>
      <c r="C48" s="163">
        <v>2023</v>
      </c>
      <c r="D48" s="164" t="s">
        <v>125</v>
      </c>
      <c r="E48" s="163" t="s">
        <v>1273</v>
      </c>
      <c r="F48" s="163" t="s">
        <v>45</v>
      </c>
      <c r="G48" s="163" t="s">
        <v>1250</v>
      </c>
      <c r="H48" s="163" t="s">
        <v>621</v>
      </c>
      <c r="I48" s="161" t="s">
        <v>1274</v>
      </c>
      <c r="J48" s="163">
        <v>1</v>
      </c>
      <c r="K48" s="163"/>
      <c r="L48" s="163"/>
      <c r="M48" s="163"/>
      <c r="N48" s="163"/>
      <c r="O48" s="163"/>
      <c r="P48" s="163"/>
      <c r="Q48" s="163"/>
      <c r="R48" s="163">
        <v>124</v>
      </c>
      <c r="S48" s="161" t="s">
        <v>200</v>
      </c>
      <c r="T48" s="161" t="s">
        <v>201</v>
      </c>
      <c r="U48" s="163">
        <v>200</v>
      </c>
      <c r="V48" s="163">
        <v>200</v>
      </c>
      <c r="W48" s="44">
        <v>0</v>
      </c>
      <c r="X48" s="44">
        <v>0</v>
      </c>
      <c r="Y48" s="44">
        <v>0</v>
      </c>
      <c r="Z48" s="44">
        <v>0</v>
      </c>
      <c r="AA48" s="44">
        <v>0</v>
      </c>
      <c r="AB48" s="163"/>
      <c r="AC48" s="173">
        <v>31</v>
      </c>
      <c r="AD48" s="173">
        <v>25</v>
      </c>
      <c r="AE48" s="161" t="s">
        <v>1275</v>
      </c>
      <c r="AF48" s="161" t="s">
        <v>1276</v>
      </c>
      <c r="AG48" s="163" t="s">
        <v>200</v>
      </c>
      <c r="AH48" s="163" t="s">
        <v>201</v>
      </c>
      <c r="AI48" s="163" t="s">
        <v>80</v>
      </c>
      <c r="AJ48" s="21" t="s">
        <v>81</v>
      </c>
      <c r="AK48" s="163" t="s">
        <v>82</v>
      </c>
      <c r="AL48" s="163" t="s">
        <v>55</v>
      </c>
      <c r="AM48" s="181"/>
      <c r="AN48" s="181"/>
      <c r="AO48" s="181"/>
      <c r="AP48" s="187"/>
      <c r="AQ48" s="70" t="str">
        <f t="shared" si="6"/>
        <v>农业农村局</v>
      </c>
    </row>
    <row r="49" s="3" customFormat="1" ht="18" customHeight="1" spans="1:43">
      <c r="A49" s="165"/>
      <c r="B49" s="156" t="s">
        <v>281</v>
      </c>
      <c r="C49" s="156"/>
      <c r="D49" s="156"/>
      <c r="E49" s="157"/>
      <c r="F49" s="156"/>
      <c r="G49" s="156"/>
      <c r="H49" s="157"/>
      <c r="I49" s="156"/>
      <c r="J49" s="166">
        <v>0</v>
      </c>
      <c r="K49" s="166">
        <v>0</v>
      </c>
      <c r="L49" s="166">
        <v>0</v>
      </c>
      <c r="M49" s="166">
        <v>0</v>
      </c>
      <c r="N49" s="166">
        <v>0</v>
      </c>
      <c r="O49" s="166">
        <v>0</v>
      </c>
      <c r="P49" s="166">
        <v>0</v>
      </c>
      <c r="Q49" s="166">
        <v>0</v>
      </c>
      <c r="R49" s="166">
        <v>0</v>
      </c>
      <c r="S49" s="166">
        <v>0</v>
      </c>
      <c r="T49" s="166">
        <v>0</v>
      </c>
      <c r="U49" s="166">
        <v>0</v>
      </c>
      <c r="V49" s="166">
        <v>0</v>
      </c>
      <c r="W49" s="166">
        <v>0</v>
      </c>
      <c r="X49" s="166">
        <v>0</v>
      </c>
      <c r="Y49" s="166">
        <v>0</v>
      </c>
      <c r="Z49" s="166">
        <v>0</v>
      </c>
      <c r="AA49" s="166">
        <v>0</v>
      </c>
      <c r="AB49" s="166"/>
      <c r="AC49" s="166">
        <v>0</v>
      </c>
      <c r="AD49" s="166">
        <v>0</v>
      </c>
      <c r="AE49" s="174"/>
      <c r="AF49" s="174"/>
      <c r="AG49" s="165"/>
      <c r="AH49" s="182"/>
      <c r="AI49" s="183"/>
      <c r="AJ49" s="182"/>
      <c r="AK49" s="165"/>
      <c r="AL49" s="184"/>
      <c r="AM49" s="175"/>
      <c r="AN49" s="163"/>
      <c r="AO49" s="178"/>
      <c r="AP49" s="186"/>
      <c r="AQ49" s="133"/>
    </row>
    <row r="50" s="3" customFormat="1" ht="18" customHeight="1" spans="1:43">
      <c r="A50" s="165"/>
      <c r="B50" s="156" t="s">
        <v>282</v>
      </c>
      <c r="C50" s="156"/>
      <c r="D50" s="156"/>
      <c r="E50" s="157"/>
      <c r="F50" s="156"/>
      <c r="G50" s="156"/>
      <c r="H50" s="157"/>
      <c r="I50" s="156"/>
      <c r="J50" s="166">
        <f t="shared" ref="J50:AA50" si="7">SUM(J51:J65)</f>
        <v>15</v>
      </c>
      <c r="K50" s="166">
        <f t="shared" si="7"/>
        <v>0</v>
      </c>
      <c r="L50" s="166">
        <f t="shared" si="7"/>
        <v>0</v>
      </c>
      <c r="M50" s="166">
        <f t="shared" si="7"/>
        <v>0</v>
      </c>
      <c r="N50" s="166">
        <f t="shared" si="7"/>
        <v>0</v>
      </c>
      <c r="O50" s="166">
        <f t="shared" si="7"/>
        <v>0</v>
      </c>
      <c r="P50" s="166">
        <f t="shared" si="7"/>
        <v>0</v>
      </c>
      <c r="Q50" s="166">
        <f t="shared" si="7"/>
        <v>0</v>
      </c>
      <c r="R50" s="166">
        <f t="shared" si="7"/>
        <v>57012</v>
      </c>
      <c r="S50" s="166">
        <f t="shared" si="7"/>
        <v>0</v>
      </c>
      <c r="T50" s="166">
        <f t="shared" si="7"/>
        <v>0</v>
      </c>
      <c r="U50" s="166">
        <f t="shared" si="7"/>
        <v>8020.74</v>
      </c>
      <c r="V50" s="166">
        <f t="shared" si="7"/>
        <v>1800</v>
      </c>
      <c r="W50" s="166">
        <f t="shared" si="7"/>
        <v>5420.74</v>
      </c>
      <c r="X50" s="166">
        <f t="shared" si="7"/>
        <v>800</v>
      </c>
      <c r="Y50" s="166">
        <f t="shared" si="7"/>
        <v>0</v>
      </c>
      <c r="Z50" s="166">
        <f t="shared" si="7"/>
        <v>0</v>
      </c>
      <c r="AA50" s="166">
        <f t="shared" si="7"/>
        <v>0</v>
      </c>
      <c r="AB50" s="166"/>
      <c r="AC50" s="166">
        <f>SUM(AC51:AC64)</f>
        <v>15510</v>
      </c>
      <c r="AD50" s="166">
        <f>SUM(AD51:AD64)</f>
        <v>6421</v>
      </c>
      <c r="AE50" s="174"/>
      <c r="AF50" s="174"/>
      <c r="AG50" s="165"/>
      <c r="AH50" s="182"/>
      <c r="AI50" s="183"/>
      <c r="AJ50" s="182"/>
      <c r="AK50" s="165"/>
      <c r="AL50" s="184"/>
      <c r="AM50" s="175"/>
      <c r="AN50" s="163"/>
      <c r="AO50" s="178"/>
      <c r="AP50" s="186"/>
      <c r="AQ50" s="133"/>
    </row>
    <row r="51" s="1" customFormat="1" ht="45" spans="1:43">
      <c r="A51" s="20">
        <v>40</v>
      </c>
      <c r="B51" s="20" t="s">
        <v>283</v>
      </c>
      <c r="C51" s="20">
        <v>2022</v>
      </c>
      <c r="D51" s="23" t="s">
        <v>125</v>
      </c>
      <c r="E51" s="23" t="s">
        <v>284</v>
      </c>
      <c r="F51" s="23" t="s">
        <v>45</v>
      </c>
      <c r="G51" s="22" t="s">
        <v>1669</v>
      </c>
      <c r="H51" s="23" t="s">
        <v>285</v>
      </c>
      <c r="I51" s="35" t="s">
        <v>286</v>
      </c>
      <c r="J51" s="23">
        <v>1</v>
      </c>
      <c r="K51" s="23"/>
      <c r="L51" s="23"/>
      <c r="M51" s="23"/>
      <c r="N51" s="23"/>
      <c r="O51" s="23"/>
      <c r="P51" s="23"/>
      <c r="Q51" s="23"/>
      <c r="R51" s="22">
        <v>7623</v>
      </c>
      <c r="S51" s="35" t="s">
        <v>50</v>
      </c>
      <c r="T51" s="35" t="s">
        <v>51</v>
      </c>
      <c r="U51" s="44">
        <v>2300</v>
      </c>
      <c r="V51" s="44">
        <v>0</v>
      </c>
      <c r="W51" s="44">
        <v>2300</v>
      </c>
      <c r="X51" s="44">
        <v>0</v>
      </c>
      <c r="Y51" s="44">
        <v>0</v>
      </c>
      <c r="Z51" s="44">
        <v>0</v>
      </c>
      <c r="AA51" s="44">
        <v>0</v>
      </c>
      <c r="AB51" s="44"/>
      <c r="AC51" s="50">
        <v>2178</v>
      </c>
      <c r="AD51" s="50">
        <v>1175</v>
      </c>
      <c r="AE51" s="35" t="s">
        <v>287</v>
      </c>
      <c r="AF51" s="35" t="s">
        <v>288</v>
      </c>
      <c r="AG51" s="22" t="s">
        <v>50</v>
      </c>
      <c r="AH51" s="21" t="s">
        <v>51</v>
      </c>
      <c r="AI51" s="58" t="s">
        <v>80</v>
      </c>
      <c r="AJ51" s="21" t="s">
        <v>81</v>
      </c>
      <c r="AK51" s="21" t="s">
        <v>82</v>
      </c>
      <c r="AL51" s="21" t="s">
        <v>55</v>
      </c>
      <c r="AM51" s="21" t="s">
        <v>289</v>
      </c>
      <c r="AN51" s="21" t="s">
        <v>56</v>
      </c>
      <c r="AO51" s="71" t="s">
        <v>1078</v>
      </c>
      <c r="AP51" s="69"/>
      <c r="AQ51" s="70" t="str">
        <f t="shared" ref="AQ51:AQ65" si="8">AI51</f>
        <v>农业农村局</v>
      </c>
    </row>
    <row r="52" s="1" customFormat="1" ht="90" spans="1:43">
      <c r="A52" s="20">
        <v>41</v>
      </c>
      <c r="B52" s="20" t="s">
        <v>290</v>
      </c>
      <c r="C52" s="20">
        <v>2022</v>
      </c>
      <c r="D52" s="23" t="s">
        <v>125</v>
      </c>
      <c r="E52" s="21" t="s">
        <v>291</v>
      </c>
      <c r="F52" s="24" t="s">
        <v>45</v>
      </c>
      <c r="G52" s="22" t="s">
        <v>1669</v>
      </c>
      <c r="H52" s="25" t="s">
        <v>190</v>
      </c>
      <c r="I52" s="36" t="s">
        <v>292</v>
      </c>
      <c r="J52" s="24">
        <v>1</v>
      </c>
      <c r="K52" s="24"/>
      <c r="L52" s="24"/>
      <c r="M52" s="24"/>
      <c r="N52" s="24"/>
      <c r="O52" s="24"/>
      <c r="P52" s="24"/>
      <c r="Q52" s="24"/>
      <c r="R52" s="22">
        <v>2587</v>
      </c>
      <c r="S52" s="35" t="s">
        <v>70</v>
      </c>
      <c r="T52" s="35" t="s">
        <v>71</v>
      </c>
      <c r="U52" s="44">
        <v>1800</v>
      </c>
      <c r="V52" s="44">
        <v>1800</v>
      </c>
      <c r="W52" s="44">
        <v>0</v>
      </c>
      <c r="X52" s="44">
        <v>0</v>
      </c>
      <c r="Y52" s="44">
        <v>0</v>
      </c>
      <c r="Z52" s="44">
        <v>0</v>
      </c>
      <c r="AA52" s="44">
        <v>0</v>
      </c>
      <c r="AB52" s="44"/>
      <c r="AC52" s="50">
        <v>739</v>
      </c>
      <c r="AD52" s="50">
        <v>116</v>
      </c>
      <c r="AE52" s="33" t="s">
        <v>1653</v>
      </c>
      <c r="AF52" s="33" t="s">
        <v>1134</v>
      </c>
      <c r="AG52" s="21" t="s">
        <v>70</v>
      </c>
      <c r="AH52" s="21" t="s">
        <v>71</v>
      </c>
      <c r="AI52" s="58" t="s">
        <v>80</v>
      </c>
      <c r="AJ52" s="21" t="s">
        <v>81</v>
      </c>
      <c r="AK52" s="21" t="s">
        <v>82</v>
      </c>
      <c r="AL52" s="21" t="s">
        <v>55</v>
      </c>
      <c r="AM52" s="59" t="s">
        <v>289</v>
      </c>
      <c r="AN52" s="21" t="s">
        <v>56</v>
      </c>
      <c r="AO52" s="71" t="s">
        <v>1078</v>
      </c>
      <c r="AP52" s="69"/>
      <c r="AQ52" s="70" t="str">
        <f t="shared" si="8"/>
        <v>农业农村局</v>
      </c>
    </row>
    <row r="53" s="1" customFormat="1" ht="90" spans="1:43">
      <c r="A53" s="20">
        <v>42</v>
      </c>
      <c r="B53" s="20" t="s">
        <v>295</v>
      </c>
      <c r="C53" s="20">
        <v>2022</v>
      </c>
      <c r="D53" s="21" t="s">
        <v>125</v>
      </c>
      <c r="E53" s="21" t="s">
        <v>296</v>
      </c>
      <c r="F53" s="21" t="s">
        <v>45</v>
      </c>
      <c r="G53" s="22" t="s">
        <v>1669</v>
      </c>
      <c r="H53" s="21" t="s">
        <v>297</v>
      </c>
      <c r="I53" s="33" t="s">
        <v>1029</v>
      </c>
      <c r="J53" s="21">
        <v>1</v>
      </c>
      <c r="K53" s="21"/>
      <c r="L53" s="21"/>
      <c r="M53" s="21"/>
      <c r="N53" s="21"/>
      <c r="O53" s="21"/>
      <c r="P53" s="21"/>
      <c r="Q53" s="21"/>
      <c r="R53" s="22">
        <v>3370.5</v>
      </c>
      <c r="S53" s="35" t="s">
        <v>168</v>
      </c>
      <c r="T53" s="35" t="s">
        <v>1269</v>
      </c>
      <c r="U53" s="44">
        <v>618</v>
      </c>
      <c r="V53" s="44">
        <v>0</v>
      </c>
      <c r="W53" s="44">
        <v>618</v>
      </c>
      <c r="X53" s="44">
        <v>0</v>
      </c>
      <c r="Y53" s="44">
        <v>0</v>
      </c>
      <c r="Z53" s="44">
        <v>0</v>
      </c>
      <c r="AA53" s="44">
        <v>0</v>
      </c>
      <c r="AB53" s="44"/>
      <c r="AC53" s="50">
        <v>963</v>
      </c>
      <c r="AD53" s="50">
        <v>290</v>
      </c>
      <c r="AE53" s="33" t="s">
        <v>299</v>
      </c>
      <c r="AF53" s="33" t="s">
        <v>300</v>
      </c>
      <c r="AG53" s="21" t="s">
        <v>168</v>
      </c>
      <c r="AH53" s="21" t="s">
        <v>1269</v>
      </c>
      <c r="AI53" s="58" t="s">
        <v>80</v>
      </c>
      <c r="AJ53" s="21" t="s">
        <v>81</v>
      </c>
      <c r="AK53" s="21" t="s">
        <v>82</v>
      </c>
      <c r="AL53" s="21" t="s">
        <v>55</v>
      </c>
      <c r="AM53" s="59" t="s">
        <v>289</v>
      </c>
      <c r="AN53" s="21" t="s">
        <v>56</v>
      </c>
      <c r="AO53" s="21" t="s">
        <v>1078</v>
      </c>
      <c r="AP53" s="69"/>
      <c r="AQ53" s="70" t="str">
        <f t="shared" si="8"/>
        <v>农业农村局</v>
      </c>
    </row>
    <row r="54" s="1" customFormat="1" ht="67.5" spans="1:43">
      <c r="A54" s="20">
        <v>43</v>
      </c>
      <c r="B54" s="20" t="s">
        <v>301</v>
      </c>
      <c r="C54" s="20">
        <v>2022</v>
      </c>
      <c r="D54" s="21" t="s">
        <v>125</v>
      </c>
      <c r="E54" s="21" t="s">
        <v>302</v>
      </c>
      <c r="F54" s="21" t="s">
        <v>45</v>
      </c>
      <c r="G54" s="22" t="s">
        <v>1669</v>
      </c>
      <c r="H54" s="21" t="s">
        <v>303</v>
      </c>
      <c r="I54" s="33" t="s">
        <v>304</v>
      </c>
      <c r="J54" s="23">
        <v>1</v>
      </c>
      <c r="K54" s="21"/>
      <c r="L54" s="21"/>
      <c r="M54" s="21"/>
      <c r="N54" s="21"/>
      <c r="O54" s="21"/>
      <c r="P54" s="21"/>
      <c r="Q54" s="21"/>
      <c r="R54" s="22">
        <v>2380</v>
      </c>
      <c r="S54" s="35" t="s">
        <v>177</v>
      </c>
      <c r="T54" s="35" t="s">
        <v>178</v>
      </c>
      <c r="U54" s="44">
        <v>810</v>
      </c>
      <c r="V54" s="44">
        <v>0</v>
      </c>
      <c r="W54" s="44">
        <v>810</v>
      </c>
      <c r="X54" s="44">
        <v>0</v>
      </c>
      <c r="Y54" s="44">
        <v>0</v>
      </c>
      <c r="Z54" s="44">
        <v>0</v>
      </c>
      <c r="AA54" s="44">
        <v>0</v>
      </c>
      <c r="AB54" s="44"/>
      <c r="AC54" s="50">
        <v>680</v>
      </c>
      <c r="AD54" s="50">
        <v>300</v>
      </c>
      <c r="AE54" s="33" t="s">
        <v>305</v>
      </c>
      <c r="AF54" s="33" t="s">
        <v>306</v>
      </c>
      <c r="AG54" s="21" t="s">
        <v>177</v>
      </c>
      <c r="AH54" s="21" t="s">
        <v>178</v>
      </c>
      <c r="AI54" s="58" t="s">
        <v>80</v>
      </c>
      <c r="AJ54" s="21" t="s">
        <v>81</v>
      </c>
      <c r="AK54" s="21" t="s">
        <v>54</v>
      </c>
      <c r="AL54" s="21" t="s">
        <v>55</v>
      </c>
      <c r="AM54" s="59" t="s">
        <v>289</v>
      </c>
      <c r="AN54" s="21" t="s">
        <v>56</v>
      </c>
      <c r="AO54" s="71" t="s">
        <v>1078</v>
      </c>
      <c r="AP54" s="69"/>
      <c r="AQ54" s="70" t="str">
        <f t="shared" si="8"/>
        <v>农业农村局</v>
      </c>
    </row>
    <row r="55" s="1" customFormat="1" ht="56.25" spans="1:43">
      <c r="A55" s="20">
        <v>44</v>
      </c>
      <c r="B55" s="20" t="s">
        <v>307</v>
      </c>
      <c r="C55" s="20">
        <v>2022</v>
      </c>
      <c r="D55" s="21" t="s">
        <v>125</v>
      </c>
      <c r="E55" s="21" t="s">
        <v>308</v>
      </c>
      <c r="F55" s="22" t="s">
        <v>45</v>
      </c>
      <c r="G55" s="22" t="s">
        <v>1669</v>
      </c>
      <c r="H55" s="21" t="s">
        <v>303</v>
      </c>
      <c r="I55" s="33" t="s">
        <v>309</v>
      </c>
      <c r="J55" s="24">
        <v>1</v>
      </c>
      <c r="K55" s="21"/>
      <c r="L55" s="21"/>
      <c r="M55" s="21"/>
      <c r="N55" s="21"/>
      <c r="O55" s="21"/>
      <c r="P55" s="21"/>
      <c r="Q55" s="21"/>
      <c r="R55" s="22">
        <v>5758</v>
      </c>
      <c r="S55" s="35" t="s">
        <v>177</v>
      </c>
      <c r="T55" s="35" t="s">
        <v>178</v>
      </c>
      <c r="U55" s="44">
        <v>49.23</v>
      </c>
      <c r="V55" s="44">
        <v>0</v>
      </c>
      <c r="W55" s="44">
        <v>49.23</v>
      </c>
      <c r="X55" s="44">
        <v>0</v>
      </c>
      <c r="Y55" s="44">
        <v>0</v>
      </c>
      <c r="Z55" s="44">
        <v>0</v>
      </c>
      <c r="AA55" s="44">
        <v>0</v>
      </c>
      <c r="AB55" s="44"/>
      <c r="AC55" s="50">
        <v>1645</v>
      </c>
      <c r="AD55" s="50">
        <v>754</v>
      </c>
      <c r="AE55" s="33" t="s">
        <v>310</v>
      </c>
      <c r="AF55" s="33" t="s">
        <v>311</v>
      </c>
      <c r="AG55" s="21" t="s">
        <v>177</v>
      </c>
      <c r="AH55" s="21" t="s">
        <v>178</v>
      </c>
      <c r="AI55" s="58" t="s">
        <v>80</v>
      </c>
      <c r="AJ55" s="21" t="s">
        <v>81</v>
      </c>
      <c r="AK55" s="21" t="s">
        <v>54</v>
      </c>
      <c r="AL55" s="21" t="s">
        <v>55</v>
      </c>
      <c r="AM55" s="59" t="s">
        <v>289</v>
      </c>
      <c r="AN55" s="21" t="s">
        <v>56</v>
      </c>
      <c r="AO55" s="71" t="s">
        <v>1078</v>
      </c>
      <c r="AP55" s="69"/>
      <c r="AQ55" s="70" t="str">
        <f t="shared" si="8"/>
        <v>农业农村局</v>
      </c>
    </row>
    <row r="56" s="1" customFormat="1" ht="45" spans="1:43">
      <c r="A56" s="20">
        <v>45</v>
      </c>
      <c r="B56" s="20" t="s">
        <v>312</v>
      </c>
      <c r="C56" s="20">
        <v>2022</v>
      </c>
      <c r="D56" s="21" t="s">
        <v>125</v>
      </c>
      <c r="E56" s="21" t="s">
        <v>313</v>
      </c>
      <c r="F56" s="22" t="s">
        <v>45</v>
      </c>
      <c r="G56" s="22" t="s">
        <v>1669</v>
      </c>
      <c r="H56" s="21" t="s">
        <v>314</v>
      </c>
      <c r="I56" s="33" t="s">
        <v>315</v>
      </c>
      <c r="J56" s="21">
        <v>1</v>
      </c>
      <c r="K56" s="21"/>
      <c r="L56" s="21"/>
      <c r="M56" s="21"/>
      <c r="N56" s="21"/>
      <c r="O56" s="21"/>
      <c r="P56" s="21"/>
      <c r="Q56" s="21"/>
      <c r="R56" s="22">
        <v>2380</v>
      </c>
      <c r="S56" s="35" t="s">
        <v>177</v>
      </c>
      <c r="T56" s="35" t="s">
        <v>178</v>
      </c>
      <c r="U56" s="44">
        <v>15.75</v>
      </c>
      <c r="V56" s="44">
        <v>0</v>
      </c>
      <c r="W56" s="44">
        <v>15.75</v>
      </c>
      <c r="X56" s="44">
        <v>0</v>
      </c>
      <c r="Y56" s="44">
        <v>0</v>
      </c>
      <c r="Z56" s="44">
        <v>0</v>
      </c>
      <c r="AA56" s="44">
        <v>0</v>
      </c>
      <c r="AB56" s="44"/>
      <c r="AC56" s="50">
        <v>680</v>
      </c>
      <c r="AD56" s="50">
        <v>300</v>
      </c>
      <c r="AE56" s="33" t="s">
        <v>316</v>
      </c>
      <c r="AF56" s="33" t="s">
        <v>317</v>
      </c>
      <c r="AG56" s="21" t="s">
        <v>177</v>
      </c>
      <c r="AH56" s="21" t="s">
        <v>178</v>
      </c>
      <c r="AI56" s="58" t="s">
        <v>80</v>
      </c>
      <c r="AJ56" s="21" t="s">
        <v>81</v>
      </c>
      <c r="AK56" s="21" t="s">
        <v>54</v>
      </c>
      <c r="AL56" s="21" t="s">
        <v>55</v>
      </c>
      <c r="AM56" s="59" t="s">
        <v>289</v>
      </c>
      <c r="AN56" s="21" t="s">
        <v>56</v>
      </c>
      <c r="AO56" s="71" t="s">
        <v>1078</v>
      </c>
      <c r="AP56" s="69"/>
      <c r="AQ56" s="70" t="str">
        <f t="shared" si="8"/>
        <v>农业农村局</v>
      </c>
    </row>
    <row r="57" s="1" customFormat="1" ht="101.25" spans="1:43">
      <c r="A57" s="20">
        <v>46</v>
      </c>
      <c r="B57" s="20" t="s">
        <v>318</v>
      </c>
      <c r="C57" s="20">
        <v>2022</v>
      </c>
      <c r="D57" s="21" t="s">
        <v>125</v>
      </c>
      <c r="E57" s="21" t="s">
        <v>319</v>
      </c>
      <c r="F57" s="21" t="s">
        <v>45</v>
      </c>
      <c r="G57" s="22" t="s">
        <v>1669</v>
      </c>
      <c r="H57" s="21" t="s">
        <v>196</v>
      </c>
      <c r="I57" s="33" t="s">
        <v>320</v>
      </c>
      <c r="J57" s="23">
        <v>1</v>
      </c>
      <c r="K57" s="21"/>
      <c r="L57" s="21"/>
      <c r="M57" s="21"/>
      <c r="N57" s="21"/>
      <c r="O57" s="21"/>
      <c r="P57" s="21"/>
      <c r="Q57" s="21"/>
      <c r="R57" s="22">
        <v>4532.5</v>
      </c>
      <c r="S57" s="35" t="s">
        <v>200</v>
      </c>
      <c r="T57" s="35" t="s">
        <v>201</v>
      </c>
      <c r="U57" s="44">
        <v>299.8</v>
      </c>
      <c r="V57" s="44">
        <v>0</v>
      </c>
      <c r="W57" s="44">
        <v>299.8</v>
      </c>
      <c r="X57" s="44">
        <v>0</v>
      </c>
      <c r="Y57" s="44">
        <v>0</v>
      </c>
      <c r="Z57" s="44">
        <v>0</v>
      </c>
      <c r="AA57" s="44">
        <v>0</v>
      </c>
      <c r="AB57" s="44"/>
      <c r="AC57" s="50">
        <v>1295</v>
      </c>
      <c r="AD57" s="50">
        <v>494</v>
      </c>
      <c r="AE57" s="33" t="s">
        <v>321</v>
      </c>
      <c r="AF57" s="33" t="s">
        <v>322</v>
      </c>
      <c r="AG57" s="21" t="s">
        <v>200</v>
      </c>
      <c r="AH57" s="21" t="s">
        <v>201</v>
      </c>
      <c r="AI57" s="58" t="s">
        <v>52</v>
      </c>
      <c r="AJ57" s="21" t="s">
        <v>53</v>
      </c>
      <c r="AK57" s="21" t="s">
        <v>54</v>
      </c>
      <c r="AL57" s="21" t="s">
        <v>55</v>
      </c>
      <c r="AM57" s="59" t="s">
        <v>289</v>
      </c>
      <c r="AN57" s="21" t="s">
        <v>56</v>
      </c>
      <c r="AO57" s="21" t="s">
        <v>1078</v>
      </c>
      <c r="AP57" s="69"/>
      <c r="AQ57" s="70" t="str">
        <f t="shared" si="8"/>
        <v>林业和草原局</v>
      </c>
    </row>
    <row r="58" s="1" customFormat="1" ht="67.5" spans="1:43">
      <c r="A58" s="20">
        <v>47</v>
      </c>
      <c r="B58" s="20" t="s">
        <v>323</v>
      </c>
      <c r="C58" s="20">
        <v>2022</v>
      </c>
      <c r="D58" s="21" t="s">
        <v>125</v>
      </c>
      <c r="E58" s="21" t="s">
        <v>324</v>
      </c>
      <c r="F58" s="21" t="s">
        <v>45</v>
      </c>
      <c r="G58" s="22" t="s">
        <v>1669</v>
      </c>
      <c r="H58" s="21" t="s">
        <v>164</v>
      </c>
      <c r="I58" s="33" t="s">
        <v>325</v>
      </c>
      <c r="J58" s="24">
        <v>1</v>
      </c>
      <c r="K58" s="21"/>
      <c r="L58" s="21"/>
      <c r="M58" s="21"/>
      <c r="N58" s="21"/>
      <c r="O58" s="21"/>
      <c r="P58" s="21"/>
      <c r="Q58" s="21"/>
      <c r="R58" s="22">
        <v>3371</v>
      </c>
      <c r="S58" s="35" t="s">
        <v>168</v>
      </c>
      <c r="T58" s="35" t="s">
        <v>1269</v>
      </c>
      <c r="U58" s="44">
        <v>628</v>
      </c>
      <c r="V58" s="44">
        <v>0</v>
      </c>
      <c r="W58" s="44">
        <v>628</v>
      </c>
      <c r="X58" s="44">
        <v>0</v>
      </c>
      <c r="Y58" s="44">
        <v>0</v>
      </c>
      <c r="Z58" s="44">
        <v>0</v>
      </c>
      <c r="AA58" s="44">
        <v>0</v>
      </c>
      <c r="AB58" s="44"/>
      <c r="AC58" s="50">
        <v>963</v>
      </c>
      <c r="AD58" s="50">
        <v>290</v>
      </c>
      <c r="AE58" s="33" t="s">
        <v>326</v>
      </c>
      <c r="AF58" s="33" t="s">
        <v>327</v>
      </c>
      <c r="AG58" s="21" t="s">
        <v>168</v>
      </c>
      <c r="AH58" s="21" t="s">
        <v>1269</v>
      </c>
      <c r="AI58" s="58" t="s">
        <v>80</v>
      </c>
      <c r="AJ58" s="21" t="s">
        <v>81</v>
      </c>
      <c r="AK58" s="21" t="s">
        <v>82</v>
      </c>
      <c r="AL58" s="21" t="s">
        <v>55</v>
      </c>
      <c r="AM58" s="59" t="s">
        <v>289</v>
      </c>
      <c r="AN58" s="21" t="s">
        <v>56</v>
      </c>
      <c r="AO58" s="71" t="s">
        <v>1078</v>
      </c>
      <c r="AP58" s="69"/>
      <c r="AQ58" s="70" t="str">
        <f t="shared" si="8"/>
        <v>农业农村局</v>
      </c>
    </row>
    <row r="59" s="1" customFormat="1" ht="78.75" spans="1:43">
      <c r="A59" s="20">
        <v>48</v>
      </c>
      <c r="B59" s="20" t="s">
        <v>328</v>
      </c>
      <c r="C59" s="20">
        <v>2022</v>
      </c>
      <c r="D59" s="21" t="s">
        <v>125</v>
      </c>
      <c r="E59" s="21" t="s">
        <v>329</v>
      </c>
      <c r="F59" s="21" t="s">
        <v>45</v>
      </c>
      <c r="G59" s="22" t="s">
        <v>1669</v>
      </c>
      <c r="H59" s="21" t="s">
        <v>330</v>
      </c>
      <c r="I59" s="33" t="s">
        <v>331</v>
      </c>
      <c r="J59" s="21">
        <v>1</v>
      </c>
      <c r="K59" s="21"/>
      <c r="L59" s="21"/>
      <c r="M59" s="21"/>
      <c r="N59" s="21"/>
      <c r="O59" s="21"/>
      <c r="P59" s="21"/>
      <c r="Q59" s="21"/>
      <c r="R59" s="22">
        <v>3371</v>
      </c>
      <c r="S59" s="35" t="s">
        <v>168</v>
      </c>
      <c r="T59" s="35" t="s">
        <v>1269</v>
      </c>
      <c r="U59" s="44">
        <v>120</v>
      </c>
      <c r="V59" s="44">
        <v>0</v>
      </c>
      <c r="W59" s="44">
        <v>120</v>
      </c>
      <c r="X59" s="44">
        <v>0</v>
      </c>
      <c r="Y59" s="44">
        <v>0</v>
      </c>
      <c r="Z59" s="44">
        <v>0</v>
      </c>
      <c r="AA59" s="44">
        <v>0</v>
      </c>
      <c r="AB59" s="44"/>
      <c r="AC59" s="50">
        <v>963</v>
      </c>
      <c r="AD59" s="50">
        <v>290</v>
      </c>
      <c r="AE59" s="33" t="s">
        <v>326</v>
      </c>
      <c r="AF59" s="33" t="s">
        <v>332</v>
      </c>
      <c r="AG59" s="21" t="s">
        <v>168</v>
      </c>
      <c r="AH59" s="21" t="s">
        <v>1269</v>
      </c>
      <c r="AI59" s="58" t="s">
        <v>80</v>
      </c>
      <c r="AJ59" s="21" t="s">
        <v>81</v>
      </c>
      <c r="AK59" s="21" t="s">
        <v>82</v>
      </c>
      <c r="AL59" s="21" t="s">
        <v>55</v>
      </c>
      <c r="AM59" s="59" t="s">
        <v>289</v>
      </c>
      <c r="AN59" s="21" t="s">
        <v>56</v>
      </c>
      <c r="AO59" s="21" t="s">
        <v>1078</v>
      </c>
      <c r="AP59" s="69"/>
      <c r="AQ59" s="70" t="str">
        <f t="shared" si="8"/>
        <v>农业农村局</v>
      </c>
    </row>
    <row r="60" s="1" customFormat="1" ht="45" spans="1:43">
      <c r="A60" s="20">
        <v>49</v>
      </c>
      <c r="B60" s="20" t="s">
        <v>333</v>
      </c>
      <c r="C60" s="20">
        <v>2022</v>
      </c>
      <c r="D60" s="23" t="s">
        <v>125</v>
      </c>
      <c r="E60" s="23" t="s">
        <v>334</v>
      </c>
      <c r="F60" s="23" t="s">
        <v>45</v>
      </c>
      <c r="G60" s="22" t="s">
        <v>1669</v>
      </c>
      <c r="H60" s="23" t="s">
        <v>335</v>
      </c>
      <c r="I60" s="35" t="s">
        <v>336</v>
      </c>
      <c r="J60" s="23">
        <v>1</v>
      </c>
      <c r="K60" s="23"/>
      <c r="L60" s="23"/>
      <c r="M60" s="23"/>
      <c r="N60" s="23"/>
      <c r="O60" s="23"/>
      <c r="P60" s="23"/>
      <c r="Q60" s="23"/>
      <c r="R60" s="22">
        <v>7623</v>
      </c>
      <c r="S60" s="35" t="s">
        <v>50</v>
      </c>
      <c r="T60" s="35" t="s">
        <v>51</v>
      </c>
      <c r="U60" s="44">
        <v>300</v>
      </c>
      <c r="V60" s="44">
        <v>0</v>
      </c>
      <c r="W60" s="44">
        <v>300</v>
      </c>
      <c r="X60" s="44">
        <v>0</v>
      </c>
      <c r="Y60" s="44">
        <v>0</v>
      </c>
      <c r="Z60" s="44">
        <v>0</v>
      </c>
      <c r="AA60" s="44">
        <v>0</v>
      </c>
      <c r="AB60" s="44"/>
      <c r="AC60" s="50">
        <v>2178</v>
      </c>
      <c r="AD60" s="50">
        <v>1175</v>
      </c>
      <c r="AE60" s="35" t="s">
        <v>337</v>
      </c>
      <c r="AF60" s="35" t="s">
        <v>338</v>
      </c>
      <c r="AG60" s="22" t="s">
        <v>50</v>
      </c>
      <c r="AH60" s="21" t="s">
        <v>51</v>
      </c>
      <c r="AI60" s="58" t="s">
        <v>80</v>
      </c>
      <c r="AJ60" s="21" t="s">
        <v>81</v>
      </c>
      <c r="AK60" s="21" t="s">
        <v>82</v>
      </c>
      <c r="AL60" s="21" t="s">
        <v>55</v>
      </c>
      <c r="AM60" s="59" t="s">
        <v>289</v>
      </c>
      <c r="AN60" s="21" t="s">
        <v>203</v>
      </c>
      <c r="AO60" s="21" t="s">
        <v>1078</v>
      </c>
      <c r="AP60" s="69"/>
      <c r="AQ60" s="70" t="str">
        <f t="shared" si="8"/>
        <v>农业农村局</v>
      </c>
    </row>
    <row r="61" s="1" customFormat="1" ht="45" spans="1:43">
      <c r="A61" s="20">
        <v>50</v>
      </c>
      <c r="B61" s="20" t="s">
        <v>339</v>
      </c>
      <c r="C61" s="20">
        <v>2022</v>
      </c>
      <c r="D61" s="21" t="s">
        <v>125</v>
      </c>
      <c r="E61" s="21" t="s">
        <v>340</v>
      </c>
      <c r="F61" s="21" t="s">
        <v>45</v>
      </c>
      <c r="G61" s="22" t="s">
        <v>1669</v>
      </c>
      <c r="H61" s="21" t="s">
        <v>341</v>
      </c>
      <c r="I61" s="33" t="s">
        <v>342</v>
      </c>
      <c r="J61" s="24">
        <v>1</v>
      </c>
      <c r="K61" s="21"/>
      <c r="L61" s="21"/>
      <c r="M61" s="21"/>
      <c r="N61" s="21"/>
      <c r="O61" s="21"/>
      <c r="P61" s="21"/>
      <c r="Q61" s="21"/>
      <c r="R61" s="22">
        <v>1652</v>
      </c>
      <c r="S61" s="35" t="s">
        <v>168</v>
      </c>
      <c r="T61" s="35" t="s">
        <v>1269</v>
      </c>
      <c r="U61" s="44">
        <v>15</v>
      </c>
      <c r="V61" s="44">
        <v>0</v>
      </c>
      <c r="W61" s="44">
        <v>15</v>
      </c>
      <c r="X61" s="44">
        <v>0</v>
      </c>
      <c r="Y61" s="44">
        <v>0</v>
      </c>
      <c r="Z61" s="44">
        <v>0</v>
      </c>
      <c r="AA61" s="44">
        <v>0</v>
      </c>
      <c r="AB61" s="44"/>
      <c r="AC61" s="50">
        <v>472</v>
      </c>
      <c r="AD61" s="50">
        <v>127</v>
      </c>
      <c r="AE61" s="33" t="s">
        <v>343</v>
      </c>
      <c r="AF61" s="33" t="s">
        <v>344</v>
      </c>
      <c r="AG61" s="21" t="s">
        <v>168</v>
      </c>
      <c r="AH61" s="21" t="s">
        <v>1269</v>
      </c>
      <c r="AI61" s="58" t="s">
        <v>80</v>
      </c>
      <c r="AJ61" s="21" t="s">
        <v>81</v>
      </c>
      <c r="AK61" s="21" t="s">
        <v>82</v>
      </c>
      <c r="AL61" s="21" t="s">
        <v>55</v>
      </c>
      <c r="AM61" s="59" t="s">
        <v>289</v>
      </c>
      <c r="AN61" s="21" t="s">
        <v>56</v>
      </c>
      <c r="AO61" s="70"/>
      <c r="AP61" s="69"/>
      <c r="AQ61" s="70" t="str">
        <f t="shared" si="8"/>
        <v>农业农村局</v>
      </c>
    </row>
    <row r="62" s="1" customFormat="1" ht="45" spans="1:43">
      <c r="A62" s="20">
        <v>51</v>
      </c>
      <c r="B62" s="20" t="s">
        <v>345</v>
      </c>
      <c r="C62" s="20">
        <v>2022</v>
      </c>
      <c r="D62" s="21" t="s">
        <v>125</v>
      </c>
      <c r="E62" s="21" t="s">
        <v>346</v>
      </c>
      <c r="F62" s="26" t="s">
        <v>45</v>
      </c>
      <c r="G62" s="22" t="s">
        <v>1084</v>
      </c>
      <c r="H62" s="21" t="s">
        <v>86</v>
      </c>
      <c r="I62" s="33" t="s">
        <v>347</v>
      </c>
      <c r="J62" s="21">
        <v>1</v>
      </c>
      <c r="K62" s="21"/>
      <c r="L62" s="21"/>
      <c r="M62" s="21"/>
      <c r="N62" s="21"/>
      <c r="O62" s="21"/>
      <c r="P62" s="21"/>
      <c r="Q62" s="21"/>
      <c r="R62" s="22">
        <v>140</v>
      </c>
      <c r="S62" s="35" t="s">
        <v>86</v>
      </c>
      <c r="T62" s="35" t="s">
        <v>90</v>
      </c>
      <c r="U62" s="44">
        <v>20</v>
      </c>
      <c r="V62" s="44">
        <v>0</v>
      </c>
      <c r="W62" s="44">
        <v>20</v>
      </c>
      <c r="X62" s="44">
        <v>0</v>
      </c>
      <c r="Y62" s="44">
        <v>0</v>
      </c>
      <c r="Z62" s="44">
        <v>0</v>
      </c>
      <c r="AA62" s="44">
        <v>0</v>
      </c>
      <c r="AB62" s="44"/>
      <c r="AC62" s="50">
        <v>40</v>
      </c>
      <c r="AD62" s="50">
        <v>3</v>
      </c>
      <c r="AE62" s="33" t="s">
        <v>348</v>
      </c>
      <c r="AF62" s="33" t="s">
        <v>349</v>
      </c>
      <c r="AG62" s="21" t="s">
        <v>86</v>
      </c>
      <c r="AH62" s="21" t="s">
        <v>90</v>
      </c>
      <c r="AI62" s="58" t="s">
        <v>80</v>
      </c>
      <c r="AJ62" s="21" t="s">
        <v>81</v>
      </c>
      <c r="AK62" s="21" t="s">
        <v>82</v>
      </c>
      <c r="AL62" s="21" t="s">
        <v>55</v>
      </c>
      <c r="AM62" s="59" t="s">
        <v>289</v>
      </c>
      <c r="AN62" s="21" t="s">
        <v>56</v>
      </c>
      <c r="AO62" s="70"/>
      <c r="AP62" s="69"/>
      <c r="AQ62" s="70" t="str">
        <f t="shared" si="8"/>
        <v>农业农村局</v>
      </c>
    </row>
    <row r="63" s="1" customFormat="1" ht="45" spans="1:43">
      <c r="A63" s="20">
        <v>52</v>
      </c>
      <c r="B63" s="20" t="s">
        <v>350</v>
      </c>
      <c r="C63" s="20">
        <v>2022</v>
      </c>
      <c r="D63" s="21" t="s">
        <v>125</v>
      </c>
      <c r="E63" s="21" t="s">
        <v>351</v>
      </c>
      <c r="F63" s="26" t="s">
        <v>45</v>
      </c>
      <c r="G63" s="22" t="s">
        <v>1084</v>
      </c>
      <c r="H63" s="21" t="s">
        <v>190</v>
      </c>
      <c r="I63" s="33" t="s">
        <v>352</v>
      </c>
      <c r="J63" s="23">
        <v>1</v>
      </c>
      <c r="K63" s="21"/>
      <c r="L63" s="21"/>
      <c r="M63" s="21"/>
      <c r="N63" s="21"/>
      <c r="O63" s="21"/>
      <c r="P63" s="21"/>
      <c r="Q63" s="21"/>
      <c r="R63" s="22">
        <v>3742</v>
      </c>
      <c r="S63" s="35" t="s">
        <v>70</v>
      </c>
      <c r="T63" s="35" t="s">
        <v>71</v>
      </c>
      <c r="U63" s="44">
        <v>206</v>
      </c>
      <c r="V63" s="44">
        <v>0</v>
      </c>
      <c r="W63" s="44">
        <v>206</v>
      </c>
      <c r="X63" s="44">
        <v>0</v>
      </c>
      <c r="Y63" s="44">
        <v>0</v>
      </c>
      <c r="Z63" s="44">
        <v>0</v>
      </c>
      <c r="AA63" s="44">
        <v>0</v>
      </c>
      <c r="AB63" s="44"/>
      <c r="AC63" s="50">
        <v>1069</v>
      </c>
      <c r="AD63" s="50">
        <v>353</v>
      </c>
      <c r="AE63" s="33" t="s">
        <v>353</v>
      </c>
      <c r="AF63" s="33" t="s">
        <v>193</v>
      </c>
      <c r="AG63" s="21" t="s">
        <v>70</v>
      </c>
      <c r="AH63" s="21" t="s">
        <v>71</v>
      </c>
      <c r="AI63" s="58" t="s">
        <v>80</v>
      </c>
      <c r="AJ63" s="21" t="s">
        <v>81</v>
      </c>
      <c r="AK63" s="21" t="s">
        <v>82</v>
      </c>
      <c r="AL63" s="21" t="s">
        <v>55</v>
      </c>
      <c r="AM63" s="59" t="s">
        <v>289</v>
      </c>
      <c r="AN63" s="21" t="s">
        <v>56</v>
      </c>
      <c r="AO63" s="21" t="s">
        <v>96</v>
      </c>
      <c r="AP63" s="69"/>
      <c r="AQ63" s="70" t="str">
        <f t="shared" si="8"/>
        <v>农业农村局</v>
      </c>
    </row>
    <row r="64" s="1" customFormat="1" ht="45" spans="1:43">
      <c r="A64" s="20">
        <v>53</v>
      </c>
      <c r="B64" s="20" t="s">
        <v>354</v>
      </c>
      <c r="C64" s="20">
        <v>2022</v>
      </c>
      <c r="D64" s="21" t="s">
        <v>98</v>
      </c>
      <c r="E64" s="21" t="s">
        <v>355</v>
      </c>
      <c r="F64" s="21" t="s">
        <v>45</v>
      </c>
      <c r="G64" s="22" t="s">
        <v>1669</v>
      </c>
      <c r="H64" s="21" t="s">
        <v>303</v>
      </c>
      <c r="I64" s="33" t="s">
        <v>356</v>
      </c>
      <c r="J64" s="24">
        <v>1</v>
      </c>
      <c r="K64" s="21"/>
      <c r="L64" s="21"/>
      <c r="M64" s="21"/>
      <c r="N64" s="21"/>
      <c r="O64" s="21"/>
      <c r="P64" s="21"/>
      <c r="Q64" s="21"/>
      <c r="R64" s="22">
        <v>5758</v>
      </c>
      <c r="S64" s="35" t="s">
        <v>177</v>
      </c>
      <c r="T64" s="35" t="s">
        <v>178</v>
      </c>
      <c r="U64" s="44">
        <v>38.96</v>
      </c>
      <c r="V64" s="44">
        <v>0</v>
      </c>
      <c r="W64" s="44">
        <v>38.96</v>
      </c>
      <c r="X64" s="44">
        <v>0</v>
      </c>
      <c r="Y64" s="44">
        <v>0</v>
      </c>
      <c r="Z64" s="44">
        <v>0</v>
      </c>
      <c r="AA64" s="44">
        <v>0</v>
      </c>
      <c r="AB64" s="44"/>
      <c r="AC64" s="50">
        <v>1645</v>
      </c>
      <c r="AD64" s="50">
        <v>754</v>
      </c>
      <c r="AE64" s="33" t="s">
        <v>357</v>
      </c>
      <c r="AF64" s="33" t="s">
        <v>358</v>
      </c>
      <c r="AG64" s="21" t="s">
        <v>177</v>
      </c>
      <c r="AH64" s="21" t="s">
        <v>178</v>
      </c>
      <c r="AI64" s="58" t="s">
        <v>80</v>
      </c>
      <c r="AJ64" s="21" t="s">
        <v>81</v>
      </c>
      <c r="AK64" s="21" t="s">
        <v>82</v>
      </c>
      <c r="AL64" s="21" t="s">
        <v>55</v>
      </c>
      <c r="AM64" s="59" t="s">
        <v>289</v>
      </c>
      <c r="AN64" s="21" t="s">
        <v>56</v>
      </c>
      <c r="AO64" s="71" t="s">
        <v>1078</v>
      </c>
      <c r="AP64" s="69"/>
      <c r="AQ64" s="70" t="str">
        <f t="shared" si="8"/>
        <v>农业农村局</v>
      </c>
    </row>
    <row r="65" s="3" customFormat="1" ht="33.75" spans="1:43">
      <c r="A65" s="20">
        <v>54</v>
      </c>
      <c r="B65" s="158" t="s">
        <v>1674</v>
      </c>
      <c r="C65" s="163">
        <v>2024</v>
      </c>
      <c r="D65" s="164" t="s">
        <v>43</v>
      </c>
      <c r="E65" s="163" t="s">
        <v>1675</v>
      </c>
      <c r="F65" s="163" t="s">
        <v>45</v>
      </c>
      <c r="G65" s="159" t="s">
        <v>1676</v>
      </c>
      <c r="H65" s="163" t="s">
        <v>1677</v>
      </c>
      <c r="I65" s="161" t="s">
        <v>1678</v>
      </c>
      <c r="J65" s="163">
        <v>1</v>
      </c>
      <c r="K65" s="163"/>
      <c r="L65" s="163"/>
      <c r="M65" s="163"/>
      <c r="N65" s="163"/>
      <c r="O65" s="163"/>
      <c r="P65" s="163"/>
      <c r="Q65" s="163"/>
      <c r="R65" s="163">
        <v>2724</v>
      </c>
      <c r="S65" s="161" t="s">
        <v>177</v>
      </c>
      <c r="T65" s="161" t="s">
        <v>178</v>
      </c>
      <c r="U65" s="163">
        <v>800</v>
      </c>
      <c r="V65" s="44">
        <v>0</v>
      </c>
      <c r="W65" s="44">
        <v>0</v>
      </c>
      <c r="X65" s="163">
        <v>800</v>
      </c>
      <c r="Y65" s="44">
        <v>0</v>
      </c>
      <c r="Z65" s="44">
        <v>0</v>
      </c>
      <c r="AA65" s="44">
        <v>0</v>
      </c>
      <c r="AB65" s="163"/>
      <c r="AC65" s="171">
        <v>681</v>
      </c>
      <c r="AD65" s="173">
        <v>301</v>
      </c>
      <c r="AE65" s="161" t="s">
        <v>1679</v>
      </c>
      <c r="AF65" s="161" t="s">
        <v>1680</v>
      </c>
      <c r="AG65" s="163" t="s">
        <v>177</v>
      </c>
      <c r="AH65" s="163" t="s">
        <v>178</v>
      </c>
      <c r="AI65" s="163" t="s">
        <v>52</v>
      </c>
      <c r="AJ65" s="163" t="s">
        <v>53</v>
      </c>
      <c r="AK65" s="163" t="s">
        <v>54</v>
      </c>
      <c r="AL65" s="163" t="s">
        <v>55</v>
      </c>
      <c r="AM65" s="180"/>
      <c r="AN65" s="180"/>
      <c r="AO65" s="180"/>
      <c r="AP65" s="72"/>
      <c r="AQ65" s="70" t="str">
        <f t="shared" si="8"/>
        <v>林业和草原局</v>
      </c>
    </row>
    <row r="66" s="3" customFormat="1" ht="18" customHeight="1" spans="1:43">
      <c r="A66" s="165"/>
      <c r="B66" s="156" t="s">
        <v>359</v>
      </c>
      <c r="C66" s="156"/>
      <c r="D66" s="156"/>
      <c r="E66" s="157"/>
      <c r="F66" s="156"/>
      <c r="G66" s="156"/>
      <c r="H66" s="157"/>
      <c r="I66" s="156"/>
      <c r="J66" s="166">
        <f t="shared" ref="J66:AA66" si="9">SUM(J67:J73)</f>
        <v>7</v>
      </c>
      <c r="K66" s="166">
        <f t="shared" si="9"/>
        <v>0</v>
      </c>
      <c r="L66" s="166">
        <f t="shared" si="9"/>
        <v>0</v>
      </c>
      <c r="M66" s="166">
        <f t="shared" si="9"/>
        <v>0</v>
      </c>
      <c r="N66" s="166">
        <f t="shared" si="9"/>
        <v>0</v>
      </c>
      <c r="O66" s="166">
        <f t="shared" si="9"/>
        <v>0</v>
      </c>
      <c r="P66" s="166">
        <f t="shared" si="9"/>
        <v>0</v>
      </c>
      <c r="Q66" s="166">
        <f t="shared" si="9"/>
        <v>0</v>
      </c>
      <c r="R66" s="166">
        <f t="shared" si="9"/>
        <v>9660</v>
      </c>
      <c r="S66" s="166">
        <f t="shared" si="9"/>
        <v>0</v>
      </c>
      <c r="T66" s="166">
        <f t="shared" si="9"/>
        <v>0</v>
      </c>
      <c r="U66" s="166">
        <f t="shared" si="9"/>
        <v>9530</v>
      </c>
      <c r="V66" s="166">
        <f t="shared" si="9"/>
        <v>1000</v>
      </c>
      <c r="W66" s="166">
        <f t="shared" si="9"/>
        <v>1000</v>
      </c>
      <c r="X66" s="166">
        <f t="shared" si="9"/>
        <v>7530</v>
      </c>
      <c r="Y66" s="166">
        <f t="shared" si="9"/>
        <v>0</v>
      </c>
      <c r="Z66" s="166">
        <f t="shared" si="9"/>
        <v>0</v>
      </c>
      <c r="AA66" s="166">
        <f t="shared" si="9"/>
        <v>0</v>
      </c>
      <c r="AB66" s="166"/>
      <c r="AC66" s="166">
        <f>SUM(AC67)</f>
        <v>184</v>
      </c>
      <c r="AD66" s="166">
        <f>SUM(AD67)</f>
        <v>46</v>
      </c>
      <c r="AE66" s="174"/>
      <c r="AF66" s="174"/>
      <c r="AG66" s="165"/>
      <c r="AH66" s="182"/>
      <c r="AI66" s="183"/>
      <c r="AJ66" s="182"/>
      <c r="AK66" s="165"/>
      <c r="AL66" s="184"/>
      <c r="AM66" s="175"/>
      <c r="AN66" s="163"/>
      <c r="AO66" s="178"/>
      <c r="AP66" s="186"/>
      <c r="AQ66" s="133"/>
    </row>
    <row r="67" s="1" customFormat="1" ht="56.25" spans="1:43">
      <c r="A67" s="20">
        <v>55</v>
      </c>
      <c r="B67" s="20" t="s">
        <v>360</v>
      </c>
      <c r="C67" s="20">
        <v>2022</v>
      </c>
      <c r="D67" s="21" t="s">
        <v>361</v>
      </c>
      <c r="E67" s="21" t="s">
        <v>362</v>
      </c>
      <c r="F67" s="21" t="s">
        <v>45</v>
      </c>
      <c r="G67" s="159" t="s">
        <v>1681</v>
      </c>
      <c r="H67" s="21" t="s">
        <v>363</v>
      </c>
      <c r="I67" s="33" t="s">
        <v>364</v>
      </c>
      <c r="J67" s="21">
        <v>1</v>
      </c>
      <c r="K67" s="21"/>
      <c r="L67" s="21"/>
      <c r="M67" s="21"/>
      <c r="N67" s="21"/>
      <c r="O67" s="21"/>
      <c r="P67" s="21"/>
      <c r="Q67" s="21"/>
      <c r="R67" s="22">
        <v>644</v>
      </c>
      <c r="S67" s="21" t="s">
        <v>78</v>
      </c>
      <c r="T67" s="21" t="s">
        <v>1076</v>
      </c>
      <c r="U67" s="44">
        <v>230</v>
      </c>
      <c r="V67" s="44">
        <v>0</v>
      </c>
      <c r="W67" s="44">
        <v>0</v>
      </c>
      <c r="X67" s="44">
        <v>230</v>
      </c>
      <c r="Y67" s="44">
        <v>0</v>
      </c>
      <c r="Z67" s="44">
        <v>0</v>
      </c>
      <c r="AA67" s="44">
        <v>0</v>
      </c>
      <c r="AB67" s="44"/>
      <c r="AC67" s="50">
        <v>184</v>
      </c>
      <c r="AD67" s="50">
        <v>46</v>
      </c>
      <c r="AE67" s="33" t="s">
        <v>365</v>
      </c>
      <c r="AF67" s="33" t="s">
        <v>366</v>
      </c>
      <c r="AG67" s="21" t="s">
        <v>78</v>
      </c>
      <c r="AH67" s="21" t="s">
        <v>1076</v>
      </c>
      <c r="AI67" s="58" t="s">
        <v>367</v>
      </c>
      <c r="AJ67" s="21" t="s">
        <v>368</v>
      </c>
      <c r="AK67" s="21" t="s">
        <v>369</v>
      </c>
      <c r="AL67" s="21" t="s">
        <v>55</v>
      </c>
      <c r="AM67" s="21" t="s">
        <v>370</v>
      </c>
      <c r="AN67" s="21" t="s">
        <v>203</v>
      </c>
      <c r="AO67" s="70"/>
      <c r="AP67" s="69"/>
      <c r="AQ67" s="70" t="str">
        <f t="shared" ref="AQ67:AQ73" si="10">AI67</f>
        <v>文旅局</v>
      </c>
    </row>
    <row r="68" s="106" customFormat="1" ht="45" spans="1:43">
      <c r="A68" s="20">
        <v>56</v>
      </c>
      <c r="B68" s="158" t="s">
        <v>1226</v>
      </c>
      <c r="C68" s="163">
        <v>2023</v>
      </c>
      <c r="D68" s="21" t="s">
        <v>361</v>
      </c>
      <c r="E68" s="163" t="s">
        <v>1284</v>
      </c>
      <c r="F68" s="163" t="s">
        <v>45</v>
      </c>
      <c r="G68" s="159" t="s">
        <v>1250</v>
      </c>
      <c r="H68" s="163" t="s">
        <v>621</v>
      </c>
      <c r="I68" s="161" t="s">
        <v>1285</v>
      </c>
      <c r="J68" s="163">
        <v>1</v>
      </c>
      <c r="K68" s="163"/>
      <c r="L68" s="163"/>
      <c r="M68" s="163"/>
      <c r="N68" s="163"/>
      <c r="O68" s="163"/>
      <c r="P68" s="163"/>
      <c r="Q68" s="163"/>
      <c r="R68" s="163">
        <v>2200</v>
      </c>
      <c r="S68" s="161" t="s">
        <v>200</v>
      </c>
      <c r="T68" s="161" t="s">
        <v>201</v>
      </c>
      <c r="U68" s="163">
        <v>1000</v>
      </c>
      <c r="V68" s="163">
        <v>1000</v>
      </c>
      <c r="W68" s="163"/>
      <c r="X68" s="163"/>
      <c r="Y68" s="163"/>
      <c r="Z68" s="163"/>
      <c r="AA68" s="163"/>
      <c r="AB68" s="163"/>
      <c r="AC68" s="173">
        <v>550</v>
      </c>
      <c r="AD68" s="173">
        <v>241</v>
      </c>
      <c r="AE68" s="161" t="s">
        <v>1286</v>
      </c>
      <c r="AF68" s="161" t="s">
        <v>1287</v>
      </c>
      <c r="AG68" s="163" t="s">
        <v>200</v>
      </c>
      <c r="AH68" s="163" t="s">
        <v>201</v>
      </c>
      <c r="AI68" s="163" t="s">
        <v>367</v>
      </c>
      <c r="AJ68" s="163" t="s">
        <v>368</v>
      </c>
      <c r="AK68" s="163" t="s">
        <v>369</v>
      </c>
      <c r="AL68" s="163" t="s">
        <v>55</v>
      </c>
      <c r="AM68" s="181"/>
      <c r="AN68" s="181"/>
      <c r="AO68" s="181"/>
      <c r="AP68" s="187"/>
      <c r="AQ68" s="70" t="str">
        <f t="shared" si="10"/>
        <v>文旅局</v>
      </c>
    </row>
    <row r="69" s="3" customFormat="1" ht="33.75" spans="1:43">
      <c r="A69" s="20">
        <v>57</v>
      </c>
      <c r="B69" s="158" t="s">
        <v>1265</v>
      </c>
      <c r="C69" s="159">
        <v>2024</v>
      </c>
      <c r="D69" s="21" t="s">
        <v>361</v>
      </c>
      <c r="E69" s="161" t="s">
        <v>1289</v>
      </c>
      <c r="F69" s="159" t="s">
        <v>45</v>
      </c>
      <c r="G69" s="159" t="s">
        <v>1267</v>
      </c>
      <c r="H69" s="162" t="s">
        <v>830</v>
      </c>
      <c r="I69" s="167" t="s">
        <v>1290</v>
      </c>
      <c r="J69" s="168">
        <v>1</v>
      </c>
      <c r="K69" s="168"/>
      <c r="L69" s="168"/>
      <c r="M69" s="168"/>
      <c r="N69" s="168"/>
      <c r="O69" s="168"/>
      <c r="P69" s="168"/>
      <c r="Q69" s="168"/>
      <c r="R69" s="163">
        <v>1476</v>
      </c>
      <c r="S69" s="161" t="s">
        <v>70</v>
      </c>
      <c r="T69" s="161" t="s">
        <v>71</v>
      </c>
      <c r="U69" s="169">
        <v>1000</v>
      </c>
      <c r="V69" s="169"/>
      <c r="W69" s="169">
        <v>1000</v>
      </c>
      <c r="X69" s="169"/>
      <c r="Y69" s="169"/>
      <c r="Z69" s="169"/>
      <c r="AA69" s="169"/>
      <c r="AB69" s="169"/>
      <c r="AC69" s="171">
        <v>369</v>
      </c>
      <c r="AD69" s="171">
        <v>116</v>
      </c>
      <c r="AE69" s="161" t="s">
        <v>1291</v>
      </c>
      <c r="AF69" s="161" t="s">
        <v>1292</v>
      </c>
      <c r="AG69" s="163" t="s">
        <v>70</v>
      </c>
      <c r="AH69" s="163" t="s">
        <v>71</v>
      </c>
      <c r="AI69" s="158" t="s">
        <v>367</v>
      </c>
      <c r="AJ69" s="158" t="s">
        <v>368</v>
      </c>
      <c r="AK69" s="163" t="s">
        <v>369</v>
      </c>
      <c r="AL69" s="163" t="s">
        <v>55</v>
      </c>
      <c r="AM69" s="180"/>
      <c r="AN69" s="180"/>
      <c r="AO69" s="180"/>
      <c r="AP69" s="72"/>
      <c r="AQ69" s="70" t="str">
        <f t="shared" si="10"/>
        <v>文旅局</v>
      </c>
    </row>
    <row r="70" s="3" customFormat="1" ht="33.75" spans="1:43">
      <c r="A70" s="20">
        <v>58</v>
      </c>
      <c r="B70" s="158" t="s">
        <v>1272</v>
      </c>
      <c r="C70" s="159">
        <v>2024</v>
      </c>
      <c r="D70" s="21" t="s">
        <v>361</v>
      </c>
      <c r="E70" s="161" t="s">
        <v>1294</v>
      </c>
      <c r="F70" s="159" t="s">
        <v>45</v>
      </c>
      <c r="G70" s="159" t="s">
        <v>1267</v>
      </c>
      <c r="H70" s="162" t="s">
        <v>1295</v>
      </c>
      <c r="I70" s="167" t="s">
        <v>1296</v>
      </c>
      <c r="J70" s="168">
        <v>1</v>
      </c>
      <c r="K70" s="168"/>
      <c r="L70" s="168"/>
      <c r="M70" s="168"/>
      <c r="N70" s="168"/>
      <c r="O70" s="168"/>
      <c r="P70" s="168"/>
      <c r="Q70" s="168"/>
      <c r="R70" s="163">
        <v>1552</v>
      </c>
      <c r="S70" s="161" t="s">
        <v>70</v>
      </c>
      <c r="T70" s="161" t="s">
        <v>71</v>
      </c>
      <c r="U70" s="169">
        <v>2000</v>
      </c>
      <c r="V70" s="169"/>
      <c r="W70" s="169"/>
      <c r="X70" s="169">
        <v>2000</v>
      </c>
      <c r="Y70" s="169"/>
      <c r="Z70" s="169"/>
      <c r="AA70" s="169"/>
      <c r="AB70" s="169"/>
      <c r="AC70" s="193">
        <v>388</v>
      </c>
      <c r="AD70" s="193">
        <v>138</v>
      </c>
      <c r="AE70" s="161" t="s">
        <v>1297</v>
      </c>
      <c r="AF70" s="161" t="s">
        <v>1298</v>
      </c>
      <c r="AG70" s="163" t="s">
        <v>70</v>
      </c>
      <c r="AH70" s="163" t="s">
        <v>71</v>
      </c>
      <c r="AI70" s="158" t="s">
        <v>367</v>
      </c>
      <c r="AJ70" s="158" t="s">
        <v>368</v>
      </c>
      <c r="AK70" s="163" t="s">
        <v>369</v>
      </c>
      <c r="AL70" s="163" t="s">
        <v>55</v>
      </c>
      <c r="AM70" s="180"/>
      <c r="AN70" s="180"/>
      <c r="AO70" s="180"/>
      <c r="AP70" s="72"/>
      <c r="AQ70" s="70" t="str">
        <f t="shared" si="10"/>
        <v>文旅局</v>
      </c>
    </row>
    <row r="71" s="3" customFormat="1" ht="45" spans="1:43">
      <c r="A71" s="20">
        <v>59</v>
      </c>
      <c r="B71" s="158" t="s">
        <v>1682</v>
      </c>
      <c r="C71" s="163">
        <v>2024</v>
      </c>
      <c r="D71" s="21" t="s">
        <v>361</v>
      </c>
      <c r="E71" s="163" t="s">
        <v>1300</v>
      </c>
      <c r="F71" s="163" t="s">
        <v>45</v>
      </c>
      <c r="G71" s="159" t="s">
        <v>1267</v>
      </c>
      <c r="H71" s="163" t="s">
        <v>1301</v>
      </c>
      <c r="I71" s="161" t="s">
        <v>1302</v>
      </c>
      <c r="J71" s="163">
        <v>1</v>
      </c>
      <c r="K71" s="163"/>
      <c r="L71" s="163"/>
      <c r="M71" s="163"/>
      <c r="N71" s="163"/>
      <c r="O71" s="163"/>
      <c r="P71" s="163"/>
      <c r="Q71" s="163"/>
      <c r="R71" s="163">
        <v>532</v>
      </c>
      <c r="S71" s="161" t="s">
        <v>86</v>
      </c>
      <c r="T71" s="161" t="s">
        <v>90</v>
      </c>
      <c r="U71" s="158">
        <v>2000</v>
      </c>
      <c r="V71" s="158"/>
      <c r="W71" s="158"/>
      <c r="X71" s="158">
        <v>2000</v>
      </c>
      <c r="Y71" s="158"/>
      <c r="Z71" s="158"/>
      <c r="AA71" s="158"/>
      <c r="AB71" s="158"/>
      <c r="AC71" s="173">
        <v>133</v>
      </c>
      <c r="AD71" s="173">
        <v>19</v>
      </c>
      <c r="AE71" s="161" t="s">
        <v>1303</v>
      </c>
      <c r="AF71" s="161" t="s">
        <v>1304</v>
      </c>
      <c r="AG71" s="163" t="s">
        <v>86</v>
      </c>
      <c r="AH71" s="163" t="s">
        <v>90</v>
      </c>
      <c r="AI71" s="163" t="s">
        <v>367</v>
      </c>
      <c r="AJ71" s="163" t="s">
        <v>368</v>
      </c>
      <c r="AK71" s="163" t="s">
        <v>369</v>
      </c>
      <c r="AL71" s="163" t="s">
        <v>55</v>
      </c>
      <c r="AM71" s="180"/>
      <c r="AN71" s="180"/>
      <c r="AO71" s="180"/>
      <c r="AP71" s="72"/>
      <c r="AQ71" s="70" t="str">
        <f t="shared" si="10"/>
        <v>文旅局</v>
      </c>
    </row>
    <row r="72" s="3" customFormat="1" ht="33.75" spans="1:43">
      <c r="A72" s="20">
        <v>60</v>
      </c>
      <c r="B72" s="158" t="s">
        <v>1283</v>
      </c>
      <c r="C72" s="163">
        <v>2024</v>
      </c>
      <c r="D72" s="21" t="s">
        <v>361</v>
      </c>
      <c r="E72" s="163" t="s">
        <v>1306</v>
      </c>
      <c r="F72" s="163" t="s">
        <v>45</v>
      </c>
      <c r="G72" s="159" t="s">
        <v>1267</v>
      </c>
      <c r="H72" s="163" t="s">
        <v>509</v>
      </c>
      <c r="I72" s="161" t="s">
        <v>1307</v>
      </c>
      <c r="J72" s="163">
        <v>1</v>
      </c>
      <c r="K72" s="163"/>
      <c r="L72" s="163"/>
      <c r="M72" s="163"/>
      <c r="N72" s="163"/>
      <c r="O72" s="163"/>
      <c r="P72" s="163"/>
      <c r="Q72" s="163"/>
      <c r="R72" s="163">
        <v>1888</v>
      </c>
      <c r="S72" s="161" t="s">
        <v>168</v>
      </c>
      <c r="T72" s="161" t="s">
        <v>1269</v>
      </c>
      <c r="U72" s="163">
        <v>1000</v>
      </c>
      <c r="V72" s="163"/>
      <c r="W72" s="163"/>
      <c r="X72" s="163">
        <v>1000</v>
      </c>
      <c r="Y72" s="163"/>
      <c r="Z72" s="163"/>
      <c r="AA72" s="163"/>
      <c r="AB72" s="163"/>
      <c r="AC72" s="173">
        <v>472</v>
      </c>
      <c r="AD72" s="173">
        <v>127</v>
      </c>
      <c r="AE72" s="161" t="s">
        <v>1308</v>
      </c>
      <c r="AF72" s="161" t="s">
        <v>1309</v>
      </c>
      <c r="AG72" s="163" t="s">
        <v>168</v>
      </c>
      <c r="AH72" s="163" t="s">
        <v>1269</v>
      </c>
      <c r="AI72" s="198" t="s">
        <v>367</v>
      </c>
      <c r="AJ72" s="198" t="s">
        <v>368</v>
      </c>
      <c r="AK72" s="163" t="s">
        <v>369</v>
      </c>
      <c r="AL72" s="163" t="s">
        <v>55</v>
      </c>
      <c r="AM72" s="180"/>
      <c r="AN72" s="180"/>
      <c r="AO72" s="180"/>
      <c r="AP72" s="72"/>
      <c r="AQ72" s="70" t="str">
        <f t="shared" si="10"/>
        <v>文旅局</v>
      </c>
    </row>
    <row r="73" s="3" customFormat="1" ht="56.25" spans="1:43">
      <c r="A73" s="20">
        <v>61</v>
      </c>
      <c r="B73" s="158" t="s">
        <v>1227</v>
      </c>
      <c r="C73" s="163">
        <v>2023</v>
      </c>
      <c r="D73" s="21" t="s">
        <v>361</v>
      </c>
      <c r="E73" s="163" t="s">
        <v>1311</v>
      </c>
      <c r="F73" s="163" t="s">
        <v>45</v>
      </c>
      <c r="G73" s="159" t="s">
        <v>1250</v>
      </c>
      <c r="H73" s="163" t="s">
        <v>1312</v>
      </c>
      <c r="I73" s="161" t="s">
        <v>1313</v>
      </c>
      <c r="J73" s="163">
        <v>1</v>
      </c>
      <c r="K73" s="163"/>
      <c r="L73" s="163"/>
      <c r="M73" s="163"/>
      <c r="N73" s="163"/>
      <c r="O73" s="163"/>
      <c r="P73" s="163"/>
      <c r="Q73" s="163"/>
      <c r="R73" s="163">
        <v>1368</v>
      </c>
      <c r="S73" s="161" t="s">
        <v>168</v>
      </c>
      <c r="T73" s="161" t="s">
        <v>1269</v>
      </c>
      <c r="U73" s="163">
        <v>2300</v>
      </c>
      <c r="V73" s="163"/>
      <c r="W73" s="163"/>
      <c r="X73" s="163">
        <v>2300</v>
      </c>
      <c r="Y73" s="163"/>
      <c r="Z73" s="163"/>
      <c r="AA73" s="163"/>
      <c r="AB73" s="163"/>
      <c r="AC73" s="173">
        <v>342</v>
      </c>
      <c r="AD73" s="173">
        <v>113</v>
      </c>
      <c r="AE73" s="161" t="s">
        <v>1314</v>
      </c>
      <c r="AF73" s="161" t="s">
        <v>1315</v>
      </c>
      <c r="AG73" s="163" t="s">
        <v>168</v>
      </c>
      <c r="AH73" s="163" t="s">
        <v>1269</v>
      </c>
      <c r="AI73" s="198" t="s">
        <v>367</v>
      </c>
      <c r="AJ73" s="198" t="s">
        <v>368</v>
      </c>
      <c r="AK73" s="163" t="s">
        <v>369</v>
      </c>
      <c r="AL73" s="163" t="s">
        <v>55</v>
      </c>
      <c r="AM73" s="180"/>
      <c r="AN73" s="180"/>
      <c r="AO73" s="180"/>
      <c r="AP73" s="72"/>
      <c r="AQ73" s="70" t="str">
        <f t="shared" si="10"/>
        <v>文旅局</v>
      </c>
    </row>
    <row r="74" s="3" customFormat="1" ht="18" customHeight="1" spans="1:43">
      <c r="A74" s="165"/>
      <c r="B74" s="156" t="s">
        <v>371</v>
      </c>
      <c r="C74" s="156"/>
      <c r="D74" s="156"/>
      <c r="E74" s="157"/>
      <c r="F74" s="156"/>
      <c r="G74" s="156"/>
      <c r="H74" s="157"/>
      <c r="I74" s="156"/>
      <c r="J74" s="166">
        <v>0</v>
      </c>
      <c r="K74" s="166">
        <v>0</v>
      </c>
      <c r="L74" s="166">
        <v>0</v>
      </c>
      <c r="M74" s="166">
        <v>0</v>
      </c>
      <c r="N74" s="166">
        <v>0</v>
      </c>
      <c r="O74" s="166">
        <v>0</v>
      </c>
      <c r="P74" s="166">
        <v>0</v>
      </c>
      <c r="Q74" s="166">
        <v>0</v>
      </c>
      <c r="R74" s="166">
        <v>0</v>
      </c>
      <c r="S74" s="166">
        <v>0</v>
      </c>
      <c r="T74" s="166">
        <v>0</v>
      </c>
      <c r="U74" s="166">
        <v>0</v>
      </c>
      <c r="V74" s="166">
        <v>0</v>
      </c>
      <c r="W74" s="166">
        <v>0</v>
      </c>
      <c r="X74" s="166">
        <v>0</v>
      </c>
      <c r="Y74" s="166">
        <v>0</v>
      </c>
      <c r="Z74" s="166">
        <v>0</v>
      </c>
      <c r="AA74" s="166">
        <v>0</v>
      </c>
      <c r="AB74" s="166"/>
      <c r="AC74" s="166">
        <v>0</v>
      </c>
      <c r="AD74" s="166">
        <v>0</v>
      </c>
      <c r="AE74" s="174"/>
      <c r="AF74" s="174"/>
      <c r="AG74" s="165"/>
      <c r="AH74" s="182"/>
      <c r="AI74" s="183"/>
      <c r="AJ74" s="182"/>
      <c r="AK74" s="165"/>
      <c r="AL74" s="184"/>
      <c r="AM74" s="175"/>
      <c r="AN74" s="163"/>
      <c r="AO74" s="178"/>
      <c r="AP74" s="186"/>
      <c r="AQ74" s="133"/>
    </row>
    <row r="75" s="3" customFormat="1" ht="18" customHeight="1" spans="1:43">
      <c r="A75" s="165"/>
      <c r="B75" s="156" t="s">
        <v>372</v>
      </c>
      <c r="C75" s="156"/>
      <c r="D75" s="156"/>
      <c r="E75" s="157"/>
      <c r="F75" s="156"/>
      <c r="G75" s="156"/>
      <c r="H75" s="157"/>
      <c r="I75" s="156"/>
      <c r="J75" s="166">
        <f t="shared" ref="J75:AA75" si="11">J76+J77++J80+J83</f>
        <v>4</v>
      </c>
      <c r="K75" s="166">
        <f t="shared" si="11"/>
        <v>0</v>
      </c>
      <c r="L75" s="166">
        <f t="shared" si="11"/>
        <v>0</v>
      </c>
      <c r="M75" s="166">
        <f t="shared" si="11"/>
        <v>0</v>
      </c>
      <c r="N75" s="166">
        <f t="shared" si="11"/>
        <v>0</v>
      </c>
      <c r="O75" s="166">
        <f t="shared" si="11"/>
        <v>0</v>
      </c>
      <c r="P75" s="166">
        <f t="shared" si="11"/>
        <v>0</v>
      </c>
      <c r="Q75" s="166">
        <f t="shared" si="11"/>
        <v>0</v>
      </c>
      <c r="R75" s="166">
        <f t="shared" si="11"/>
        <v>28343</v>
      </c>
      <c r="S75" s="166">
        <f t="shared" si="11"/>
        <v>0</v>
      </c>
      <c r="T75" s="166">
        <f t="shared" si="11"/>
        <v>0</v>
      </c>
      <c r="U75" s="166">
        <f t="shared" si="11"/>
        <v>4030</v>
      </c>
      <c r="V75" s="166">
        <f t="shared" si="11"/>
        <v>3080</v>
      </c>
      <c r="W75" s="166">
        <f t="shared" si="11"/>
        <v>400</v>
      </c>
      <c r="X75" s="166">
        <f t="shared" si="11"/>
        <v>550</v>
      </c>
      <c r="Y75" s="166">
        <f t="shared" si="11"/>
        <v>0</v>
      </c>
      <c r="Z75" s="166">
        <f t="shared" si="11"/>
        <v>0</v>
      </c>
      <c r="AA75" s="166">
        <f t="shared" si="11"/>
        <v>0</v>
      </c>
      <c r="AB75" s="166"/>
      <c r="AC75" s="166">
        <f>AC76+AC77++AC80+AC83</f>
        <v>7078</v>
      </c>
      <c r="AD75" s="166">
        <f>AD76+AD77++AD80+AD83</f>
        <v>3675</v>
      </c>
      <c r="AE75" s="174"/>
      <c r="AF75" s="174"/>
      <c r="AG75" s="165"/>
      <c r="AH75" s="182"/>
      <c r="AI75" s="183"/>
      <c r="AJ75" s="182"/>
      <c r="AK75" s="165"/>
      <c r="AL75" s="184"/>
      <c r="AM75" s="175"/>
      <c r="AN75" s="163"/>
      <c r="AO75" s="178"/>
      <c r="AP75" s="186"/>
      <c r="AQ75" s="133"/>
    </row>
    <row r="76" s="3" customFormat="1" ht="18" customHeight="1" spans="1:43">
      <c r="A76" s="165"/>
      <c r="B76" s="156" t="s">
        <v>373</v>
      </c>
      <c r="C76" s="156"/>
      <c r="D76" s="156"/>
      <c r="E76" s="157"/>
      <c r="F76" s="156"/>
      <c r="G76" s="156"/>
      <c r="H76" s="157"/>
      <c r="I76" s="156"/>
      <c r="J76" s="166">
        <v>0</v>
      </c>
      <c r="K76" s="166">
        <v>0</v>
      </c>
      <c r="L76" s="166">
        <v>0</v>
      </c>
      <c r="M76" s="166">
        <v>0</v>
      </c>
      <c r="N76" s="166">
        <v>0</v>
      </c>
      <c r="O76" s="166">
        <v>0</v>
      </c>
      <c r="P76" s="166">
        <v>0</v>
      </c>
      <c r="Q76" s="166">
        <v>0</v>
      </c>
      <c r="R76" s="166">
        <v>0</v>
      </c>
      <c r="S76" s="166">
        <v>0</v>
      </c>
      <c r="T76" s="166">
        <v>0</v>
      </c>
      <c r="U76" s="166">
        <v>0</v>
      </c>
      <c r="V76" s="166">
        <v>0</v>
      </c>
      <c r="W76" s="166">
        <v>0</v>
      </c>
      <c r="X76" s="166">
        <v>0</v>
      </c>
      <c r="Y76" s="166">
        <v>0</v>
      </c>
      <c r="Z76" s="166">
        <v>0</v>
      </c>
      <c r="AA76" s="166">
        <v>0</v>
      </c>
      <c r="AB76" s="166"/>
      <c r="AC76" s="166">
        <v>0</v>
      </c>
      <c r="AD76" s="166">
        <v>0</v>
      </c>
      <c r="AE76" s="174"/>
      <c r="AF76" s="174"/>
      <c r="AG76" s="165"/>
      <c r="AH76" s="182"/>
      <c r="AI76" s="183"/>
      <c r="AJ76" s="182"/>
      <c r="AK76" s="165"/>
      <c r="AL76" s="184"/>
      <c r="AM76" s="175"/>
      <c r="AN76" s="163"/>
      <c r="AO76" s="178"/>
      <c r="AP76" s="186"/>
      <c r="AQ76" s="133"/>
    </row>
    <row r="77" s="3" customFormat="1" ht="18" customHeight="1" spans="1:43">
      <c r="A77" s="165"/>
      <c r="B77" s="156" t="s">
        <v>374</v>
      </c>
      <c r="C77" s="156"/>
      <c r="D77" s="156"/>
      <c r="E77" s="157"/>
      <c r="F77" s="156"/>
      <c r="G77" s="156"/>
      <c r="H77" s="157"/>
      <c r="I77" s="156"/>
      <c r="J77" s="166">
        <f t="shared" ref="J77:AA77" si="12">SUM(J78:J79)</f>
        <v>2</v>
      </c>
      <c r="K77" s="166">
        <f t="shared" si="12"/>
        <v>0</v>
      </c>
      <c r="L77" s="166">
        <f t="shared" si="12"/>
        <v>0</v>
      </c>
      <c r="M77" s="166">
        <f t="shared" si="12"/>
        <v>0</v>
      </c>
      <c r="N77" s="166">
        <f t="shared" si="12"/>
        <v>0</v>
      </c>
      <c r="O77" s="166">
        <f t="shared" si="12"/>
        <v>0</v>
      </c>
      <c r="P77" s="166">
        <f t="shared" si="12"/>
        <v>0</v>
      </c>
      <c r="Q77" s="166">
        <f t="shared" si="12"/>
        <v>0</v>
      </c>
      <c r="R77" s="166">
        <f t="shared" si="12"/>
        <v>1323</v>
      </c>
      <c r="S77" s="166">
        <f t="shared" si="12"/>
        <v>0</v>
      </c>
      <c r="T77" s="166">
        <f t="shared" si="12"/>
        <v>0</v>
      </c>
      <c r="U77" s="166">
        <f t="shared" si="12"/>
        <v>630</v>
      </c>
      <c r="V77" s="166">
        <f t="shared" si="12"/>
        <v>80</v>
      </c>
      <c r="W77" s="166">
        <f t="shared" si="12"/>
        <v>0</v>
      </c>
      <c r="X77" s="166">
        <f t="shared" si="12"/>
        <v>550</v>
      </c>
      <c r="Y77" s="166">
        <f t="shared" si="12"/>
        <v>0</v>
      </c>
      <c r="Z77" s="166">
        <f t="shared" si="12"/>
        <v>0</v>
      </c>
      <c r="AA77" s="166">
        <f t="shared" si="12"/>
        <v>0</v>
      </c>
      <c r="AB77" s="166"/>
      <c r="AC77" s="166">
        <f>SUM(AC78)</f>
        <v>133</v>
      </c>
      <c r="AD77" s="166">
        <f>SUM(AD78)</f>
        <v>19</v>
      </c>
      <c r="AE77" s="174"/>
      <c r="AF77" s="174"/>
      <c r="AG77" s="165"/>
      <c r="AH77" s="182"/>
      <c r="AI77" s="183"/>
      <c r="AJ77" s="182"/>
      <c r="AK77" s="165"/>
      <c r="AL77" s="184"/>
      <c r="AM77" s="175"/>
      <c r="AN77" s="163"/>
      <c r="AO77" s="178"/>
      <c r="AP77" s="186"/>
      <c r="AQ77" s="133"/>
    </row>
    <row r="78" s="1" customFormat="1" ht="33.75" spans="1:43">
      <c r="A78" s="20">
        <v>62</v>
      </c>
      <c r="B78" s="20" t="s">
        <v>375</v>
      </c>
      <c r="C78" s="20">
        <v>2022</v>
      </c>
      <c r="D78" s="21" t="s">
        <v>98</v>
      </c>
      <c r="E78" s="21" t="s">
        <v>376</v>
      </c>
      <c r="F78" s="21" t="s">
        <v>45</v>
      </c>
      <c r="G78" s="22" t="s">
        <v>1683</v>
      </c>
      <c r="H78" s="21" t="s">
        <v>86</v>
      </c>
      <c r="I78" s="33" t="s">
        <v>377</v>
      </c>
      <c r="J78" s="21">
        <v>1</v>
      </c>
      <c r="K78" s="21"/>
      <c r="L78" s="21"/>
      <c r="M78" s="21"/>
      <c r="N78" s="21"/>
      <c r="O78" s="21"/>
      <c r="P78" s="21"/>
      <c r="Q78" s="21"/>
      <c r="R78" s="22">
        <v>466</v>
      </c>
      <c r="S78" s="21" t="s">
        <v>86</v>
      </c>
      <c r="T78" s="21" t="s">
        <v>90</v>
      </c>
      <c r="U78" s="44">
        <v>80</v>
      </c>
      <c r="V78" s="44">
        <v>80</v>
      </c>
      <c r="W78" s="44">
        <v>0</v>
      </c>
      <c r="X78" s="44">
        <v>0</v>
      </c>
      <c r="Y78" s="44">
        <v>0</v>
      </c>
      <c r="Z78" s="44">
        <v>0</v>
      </c>
      <c r="AA78" s="44">
        <v>0</v>
      </c>
      <c r="AB78" s="44"/>
      <c r="AC78" s="50">
        <v>133</v>
      </c>
      <c r="AD78" s="50">
        <v>19</v>
      </c>
      <c r="AE78" s="33" t="s">
        <v>378</v>
      </c>
      <c r="AF78" s="33" t="s">
        <v>379</v>
      </c>
      <c r="AG78" s="21" t="s">
        <v>86</v>
      </c>
      <c r="AH78" s="21" t="s">
        <v>90</v>
      </c>
      <c r="AI78" s="58" t="s">
        <v>80</v>
      </c>
      <c r="AJ78" s="21" t="s">
        <v>81</v>
      </c>
      <c r="AK78" s="21" t="s">
        <v>82</v>
      </c>
      <c r="AL78" s="21" t="s">
        <v>55</v>
      </c>
      <c r="AM78" s="21" t="s">
        <v>80</v>
      </c>
      <c r="AN78" s="21" t="s">
        <v>56</v>
      </c>
      <c r="AO78" s="70"/>
      <c r="AP78" s="69"/>
      <c r="AQ78" s="70" t="str">
        <f t="shared" ref="AQ78:AQ82" si="13">AI78</f>
        <v>农业农村局</v>
      </c>
    </row>
    <row r="79" s="3" customFormat="1" ht="56.25" spans="1:43">
      <c r="A79" s="158">
        <v>63</v>
      </c>
      <c r="B79" s="158" t="s">
        <v>1684</v>
      </c>
      <c r="C79" s="163">
        <v>2024</v>
      </c>
      <c r="D79" s="21" t="s">
        <v>98</v>
      </c>
      <c r="E79" s="161" t="s">
        <v>1318</v>
      </c>
      <c r="F79" s="168" t="s">
        <v>45</v>
      </c>
      <c r="G79" s="159" t="s">
        <v>1267</v>
      </c>
      <c r="H79" s="162" t="s">
        <v>461</v>
      </c>
      <c r="I79" s="161" t="s">
        <v>1319</v>
      </c>
      <c r="J79" s="163">
        <v>1</v>
      </c>
      <c r="K79" s="163"/>
      <c r="L79" s="163"/>
      <c r="M79" s="163"/>
      <c r="N79" s="163"/>
      <c r="O79" s="163"/>
      <c r="P79" s="163"/>
      <c r="Q79" s="163"/>
      <c r="R79" s="163">
        <v>857</v>
      </c>
      <c r="S79" s="161" t="s">
        <v>70</v>
      </c>
      <c r="T79" s="161" t="s">
        <v>71</v>
      </c>
      <c r="U79" s="158">
        <v>550</v>
      </c>
      <c r="V79" s="44">
        <v>0</v>
      </c>
      <c r="W79" s="44">
        <v>0</v>
      </c>
      <c r="X79" s="44">
        <v>550</v>
      </c>
      <c r="Y79" s="44">
        <v>0</v>
      </c>
      <c r="Z79" s="44">
        <v>0</v>
      </c>
      <c r="AA79" s="158"/>
      <c r="AB79" s="158"/>
      <c r="AC79" s="171"/>
      <c r="AD79" s="171"/>
      <c r="AE79" s="161" t="s">
        <v>1320</v>
      </c>
      <c r="AF79" s="194" t="s">
        <v>1321</v>
      </c>
      <c r="AG79" s="163" t="s">
        <v>70</v>
      </c>
      <c r="AH79" s="163" t="s">
        <v>71</v>
      </c>
      <c r="AI79" s="163" t="s">
        <v>80</v>
      </c>
      <c r="AJ79" s="21" t="s">
        <v>81</v>
      </c>
      <c r="AK79" s="163" t="s">
        <v>82</v>
      </c>
      <c r="AL79" s="163" t="s">
        <v>55</v>
      </c>
      <c r="AM79" s="180"/>
      <c r="AN79" s="180"/>
      <c r="AO79" s="180"/>
      <c r="AP79" s="72"/>
      <c r="AQ79" s="70" t="str">
        <f t="shared" si="13"/>
        <v>农业农村局</v>
      </c>
    </row>
    <row r="80" s="3" customFormat="1" ht="18" customHeight="1" spans="1:43">
      <c r="A80" s="165"/>
      <c r="B80" s="188" t="s">
        <v>380</v>
      </c>
      <c r="C80" s="188"/>
      <c r="D80" s="188"/>
      <c r="E80" s="157"/>
      <c r="F80" s="188"/>
      <c r="G80" s="188"/>
      <c r="H80" s="157"/>
      <c r="I80" s="188"/>
      <c r="J80" s="166">
        <f t="shared" ref="J80:AA80" si="14">SUM(J81:J82)</f>
        <v>2</v>
      </c>
      <c r="K80" s="166">
        <f t="shared" si="14"/>
        <v>0</v>
      </c>
      <c r="L80" s="166">
        <f t="shared" si="14"/>
        <v>0</v>
      </c>
      <c r="M80" s="166">
        <f t="shared" si="14"/>
        <v>0</v>
      </c>
      <c r="N80" s="166">
        <f t="shared" si="14"/>
        <v>0</v>
      </c>
      <c r="O80" s="166">
        <f t="shared" si="14"/>
        <v>0</v>
      </c>
      <c r="P80" s="166">
        <f t="shared" si="14"/>
        <v>0</v>
      </c>
      <c r="Q80" s="166">
        <f t="shared" si="14"/>
        <v>0</v>
      </c>
      <c r="R80" s="166">
        <f t="shared" si="14"/>
        <v>27020</v>
      </c>
      <c r="S80" s="166">
        <f t="shared" si="14"/>
        <v>0</v>
      </c>
      <c r="T80" s="166">
        <f t="shared" si="14"/>
        <v>0</v>
      </c>
      <c r="U80" s="166">
        <f t="shared" si="14"/>
        <v>3400</v>
      </c>
      <c r="V80" s="166">
        <f t="shared" si="14"/>
        <v>3000</v>
      </c>
      <c r="W80" s="166">
        <f t="shared" si="14"/>
        <v>400</v>
      </c>
      <c r="X80" s="166">
        <f t="shared" si="14"/>
        <v>0</v>
      </c>
      <c r="Y80" s="166">
        <f t="shared" si="14"/>
        <v>0</v>
      </c>
      <c r="Z80" s="166">
        <f t="shared" si="14"/>
        <v>0</v>
      </c>
      <c r="AA80" s="166">
        <f t="shared" si="14"/>
        <v>0</v>
      </c>
      <c r="AB80" s="166"/>
      <c r="AC80" s="166">
        <f>SUM(AC81)</f>
        <v>6945</v>
      </c>
      <c r="AD80" s="166">
        <f>SUM(AD81)</f>
        <v>3656</v>
      </c>
      <c r="AE80" s="182"/>
      <c r="AF80" s="182"/>
      <c r="AG80" s="182"/>
      <c r="AH80" s="165"/>
      <c r="AI80" s="199"/>
      <c r="AJ80" s="175"/>
      <c r="AK80" s="178"/>
      <c r="AL80" s="178"/>
      <c r="AM80" s="178"/>
      <c r="AN80" s="163"/>
      <c r="AO80" s="178"/>
      <c r="AP80" s="186"/>
      <c r="AQ80" s="133"/>
    </row>
    <row r="81" s="1" customFormat="1" ht="56.25" spans="1:43">
      <c r="A81" s="21">
        <v>64</v>
      </c>
      <c r="B81" s="20" t="s">
        <v>381</v>
      </c>
      <c r="C81" s="20">
        <v>2022</v>
      </c>
      <c r="D81" s="21" t="s">
        <v>98</v>
      </c>
      <c r="E81" s="21" t="s">
        <v>382</v>
      </c>
      <c r="F81" s="21" t="s">
        <v>383</v>
      </c>
      <c r="G81" s="22" t="s">
        <v>1110</v>
      </c>
      <c r="H81" s="21" t="s">
        <v>164</v>
      </c>
      <c r="I81" s="33" t="s">
        <v>384</v>
      </c>
      <c r="J81" s="21">
        <v>1</v>
      </c>
      <c r="K81" s="21"/>
      <c r="L81" s="21"/>
      <c r="M81" s="21"/>
      <c r="N81" s="21"/>
      <c r="O81" s="21"/>
      <c r="P81" s="21"/>
      <c r="Q81" s="21"/>
      <c r="R81" s="22">
        <v>24308</v>
      </c>
      <c r="S81" s="21" t="s">
        <v>387</v>
      </c>
      <c r="T81" s="21" t="s">
        <v>388</v>
      </c>
      <c r="U81" s="44">
        <v>3000</v>
      </c>
      <c r="V81" s="44">
        <v>3000</v>
      </c>
      <c r="W81" s="44">
        <v>0</v>
      </c>
      <c r="X81" s="44">
        <v>0</v>
      </c>
      <c r="Y81" s="44">
        <v>0</v>
      </c>
      <c r="Z81" s="44">
        <v>0</v>
      </c>
      <c r="AA81" s="44">
        <v>0</v>
      </c>
      <c r="AB81" s="44"/>
      <c r="AC81" s="50">
        <v>6945</v>
      </c>
      <c r="AD81" s="50">
        <v>3656</v>
      </c>
      <c r="AE81" s="33" t="s">
        <v>385</v>
      </c>
      <c r="AF81" s="33" t="s">
        <v>386</v>
      </c>
      <c r="AG81" s="21" t="s">
        <v>387</v>
      </c>
      <c r="AH81" s="21" t="s">
        <v>388</v>
      </c>
      <c r="AI81" s="58" t="s">
        <v>387</v>
      </c>
      <c r="AJ81" s="21" t="s">
        <v>388</v>
      </c>
      <c r="AK81" s="21" t="s">
        <v>389</v>
      </c>
      <c r="AL81" s="21" t="s">
        <v>55</v>
      </c>
      <c r="AM81" s="21" t="s">
        <v>63</v>
      </c>
      <c r="AN81" s="21" t="s">
        <v>56</v>
      </c>
      <c r="AO81" s="71" t="s">
        <v>1078</v>
      </c>
      <c r="AP81" s="69"/>
      <c r="AQ81" s="70" t="str">
        <f t="shared" si="13"/>
        <v>市场监督管理局</v>
      </c>
    </row>
    <row r="82" s="106" customFormat="1" ht="33.75" spans="1:43">
      <c r="A82" s="158">
        <v>65</v>
      </c>
      <c r="B82" s="158" t="s">
        <v>1685</v>
      </c>
      <c r="C82" s="163">
        <v>2024</v>
      </c>
      <c r="D82" s="164" t="s">
        <v>1686</v>
      </c>
      <c r="E82" s="161" t="s">
        <v>1323</v>
      </c>
      <c r="F82" s="163" t="s">
        <v>45</v>
      </c>
      <c r="G82" s="159" t="s">
        <v>1267</v>
      </c>
      <c r="H82" s="163" t="s">
        <v>1324</v>
      </c>
      <c r="I82" s="161" t="s">
        <v>1325</v>
      </c>
      <c r="J82" s="163">
        <v>1</v>
      </c>
      <c r="K82" s="163"/>
      <c r="L82" s="163"/>
      <c r="M82" s="163"/>
      <c r="N82" s="163"/>
      <c r="O82" s="163"/>
      <c r="P82" s="163"/>
      <c r="Q82" s="163"/>
      <c r="R82" s="163">
        <v>2712</v>
      </c>
      <c r="S82" s="161" t="s">
        <v>115</v>
      </c>
      <c r="T82" s="34" t="s">
        <v>1077</v>
      </c>
      <c r="U82" s="158">
        <v>400</v>
      </c>
      <c r="V82" s="158"/>
      <c r="W82" s="158">
        <v>400</v>
      </c>
      <c r="X82" s="158"/>
      <c r="Y82" s="158"/>
      <c r="Z82" s="158"/>
      <c r="AA82" s="158"/>
      <c r="AB82" s="158"/>
      <c r="AC82" s="173">
        <v>678</v>
      </c>
      <c r="AD82" s="173">
        <v>200</v>
      </c>
      <c r="AE82" s="161" t="s">
        <v>1326</v>
      </c>
      <c r="AF82" s="161" t="s">
        <v>1327</v>
      </c>
      <c r="AG82" s="163" t="s">
        <v>115</v>
      </c>
      <c r="AH82" s="21" t="s">
        <v>1077</v>
      </c>
      <c r="AI82" s="163" t="s">
        <v>80</v>
      </c>
      <c r="AJ82" s="21" t="s">
        <v>81</v>
      </c>
      <c r="AK82" s="163" t="s">
        <v>82</v>
      </c>
      <c r="AL82" s="163" t="s">
        <v>55</v>
      </c>
      <c r="AM82" s="180"/>
      <c r="AN82" s="180"/>
      <c r="AO82" s="180"/>
      <c r="AP82" s="72"/>
      <c r="AQ82" s="70" t="str">
        <f t="shared" si="13"/>
        <v>农业农村局</v>
      </c>
    </row>
    <row r="83" s="3" customFormat="1" ht="18" customHeight="1" spans="1:43">
      <c r="A83" s="165"/>
      <c r="B83" s="156" t="s">
        <v>390</v>
      </c>
      <c r="C83" s="156"/>
      <c r="D83" s="156"/>
      <c r="E83" s="157"/>
      <c r="F83" s="156"/>
      <c r="G83" s="156"/>
      <c r="H83" s="157"/>
      <c r="I83" s="156"/>
      <c r="J83" s="166">
        <v>0</v>
      </c>
      <c r="K83" s="166">
        <v>0</v>
      </c>
      <c r="L83" s="166">
        <v>0</v>
      </c>
      <c r="M83" s="166">
        <v>0</v>
      </c>
      <c r="N83" s="166">
        <v>0</v>
      </c>
      <c r="O83" s="166">
        <v>0</v>
      </c>
      <c r="P83" s="166">
        <v>0</v>
      </c>
      <c r="Q83" s="166">
        <v>0</v>
      </c>
      <c r="R83" s="166">
        <v>0</v>
      </c>
      <c r="S83" s="166">
        <v>0</v>
      </c>
      <c r="T83" s="166">
        <v>0</v>
      </c>
      <c r="U83" s="166">
        <v>0</v>
      </c>
      <c r="V83" s="166">
        <v>0</v>
      </c>
      <c r="W83" s="166">
        <v>0</v>
      </c>
      <c r="X83" s="166">
        <v>0</v>
      </c>
      <c r="Y83" s="166">
        <v>0</v>
      </c>
      <c r="Z83" s="166">
        <v>0</v>
      </c>
      <c r="AA83" s="166">
        <v>0</v>
      </c>
      <c r="AB83" s="166"/>
      <c r="AC83" s="166">
        <v>0</v>
      </c>
      <c r="AD83" s="166">
        <v>0</v>
      </c>
      <c r="AE83" s="174"/>
      <c r="AF83" s="174"/>
      <c r="AG83" s="165"/>
      <c r="AH83" s="182"/>
      <c r="AI83" s="183"/>
      <c r="AJ83" s="182"/>
      <c r="AK83" s="165"/>
      <c r="AL83" s="184"/>
      <c r="AM83" s="175"/>
      <c r="AN83" s="163"/>
      <c r="AO83" s="178"/>
      <c r="AP83" s="186"/>
      <c r="AQ83" s="133"/>
    </row>
    <row r="84" s="3" customFormat="1" ht="18" customHeight="1" spans="1:43">
      <c r="A84" s="155"/>
      <c r="B84" s="156" t="s">
        <v>391</v>
      </c>
      <c r="C84" s="156"/>
      <c r="D84" s="156"/>
      <c r="E84" s="157"/>
      <c r="F84" s="156"/>
      <c r="G84" s="156"/>
      <c r="H84" s="157"/>
      <c r="I84" s="156"/>
      <c r="J84" s="166">
        <f t="shared" ref="J84:AA84" si="15">J85+J105</f>
        <v>19</v>
      </c>
      <c r="K84" s="166">
        <f t="shared" si="15"/>
        <v>0</v>
      </c>
      <c r="L84" s="166">
        <f t="shared" si="15"/>
        <v>0</v>
      </c>
      <c r="M84" s="166">
        <f t="shared" si="15"/>
        <v>0</v>
      </c>
      <c r="N84" s="166">
        <f t="shared" si="15"/>
        <v>0</v>
      </c>
      <c r="O84" s="166">
        <f t="shared" si="15"/>
        <v>0</v>
      </c>
      <c r="P84" s="166">
        <f t="shared" si="15"/>
        <v>0</v>
      </c>
      <c r="Q84" s="166">
        <f t="shared" si="15"/>
        <v>0</v>
      </c>
      <c r="R84" s="166">
        <f t="shared" si="15"/>
        <v>36875</v>
      </c>
      <c r="S84" s="166">
        <f t="shared" si="15"/>
        <v>0</v>
      </c>
      <c r="T84" s="166">
        <f t="shared" si="15"/>
        <v>0</v>
      </c>
      <c r="U84" s="166">
        <f t="shared" si="15"/>
        <v>11903.1</v>
      </c>
      <c r="V84" s="166">
        <f t="shared" si="15"/>
        <v>4070</v>
      </c>
      <c r="W84" s="166">
        <f t="shared" si="15"/>
        <v>0</v>
      </c>
      <c r="X84" s="166">
        <f t="shared" si="15"/>
        <v>7833.1</v>
      </c>
      <c r="Y84" s="166">
        <f t="shared" si="15"/>
        <v>0</v>
      </c>
      <c r="Z84" s="166">
        <f t="shared" si="15"/>
        <v>0</v>
      </c>
      <c r="AA84" s="166">
        <f t="shared" si="15"/>
        <v>0</v>
      </c>
      <c r="AB84" s="166"/>
      <c r="AC84" s="166">
        <f>AC85+AC105</f>
        <v>8845</v>
      </c>
      <c r="AD84" s="166">
        <f>AD85+AD105</f>
        <v>3442</v>
      </c>
      <c r="AE84" s="170"/>
      <c r="AF84" s="170"/>
      <c r="AG84" s="175"/>
      <c r="AH84" s="175"/>
      <c r="AI84" s="176"/>
      <c r="AJ84" s="177"/>
      <c r="AK84" s="175"/>
      <c r="AL84" s="175"/>
      <c r="AM84" s="175"/>
      <c r="AN84" s="163"/>
      <c r="AO84" s="178"/>
      <c r="AP84" s="186"/>
      <c r="AQ84" s="133"/>
    </row>
    <row r="85" s="3" customFormat="1" ht="18" customHeight="1" spans="1:43">
      <c r="A85" s="155"/>
      <c r="B85" s="156" t="s">
        <v>392</v>
      </c>
      <c r="C85" s="156"/>
      <c r="D85" s="156"/>
      <c r="E85" s="157"/>
      <c r="F85" s="156"/>
      <c r="G85" s="156"/>
      <c r="H85" s="157"/>
      <c r="I85" s="156"/>
      <c r="J85" s="166">
        <f t="shared" ref="J85:AA85" si="16">SUM(J86:J104)</f>
        <v>19</v>
      </c>
      <c r="K85" s="166">
        <f t="shared" si="16"/>
        <v>0</v>
      </c>
      <c r="L85" s="166">
        <f t="shared" si="16"/>
        <v>0</v>
      </c>
      <c r="M85" s="166">
        <f t="shared" si="16"/>
        <v>0</v>
      </c>
      <c r="N85" s="166">
        <f t="shared" si="16"/>
        <v>0</v>
      </c>
      <c r="O85" s="166">
        <f t="shared" si="16"/>
        <v>0</v>
      </c>
      <c r="P85" s="166">
        <f t="shared" si="16"/>
        <v>0</v>
      </c>
      <c r="Q85" s="166">
        <f t="shared" si="16"/>
        <v>0</v>
      </c>
      <c r="R85" s="166">
        <f t="shared" si="16"/>
        <v>36875</v>
      </c>
      <c r="S85" s="166">
        <f t="shared" si="16"/>
        <v>0</v>
      </c>
      <c r="T85" s="166">
        <f t="shared" si="16"/>
        <v>0</v>
      </c>
      <c r="U85" s="166">
        <f t="shared" si="16"/>
        <v>11903.1</v>
      </c>
      <c r="V85" s="166">
        <f t="shared" si="16"/>
        <v>4070</v>
      </c>
      <c r="W85" s="166">
        <f t="shared" si="16"/>
        <v>0</v>
      </c>
      <c r="X85" s="166">
        <f t="shared" si="16"/>
        <v>7833.1</v>
      </c>
      <c r="Y85" s="166">
        <f t="shared" si="16"/>
        <v>0</v>
      </c>
      <c r="Z85" s="166">
        <f t="shared" si="16"/>
        <v>0</v>
      </c>
      <c r="AA85" s="166">
        <f t="shared" si="16"/>
        <v>0</v>
      </c>
      <c r="AB85" s="166"/>
      <c r="AC85" s="166">
        <f>SUM(AC86:AC98)</f>
        <v>8845</v>
      </c>
      <c r="AD85" s="166">
        <f>SUM(AD86:AD98)</f>
        <v>3442</v>
      </c>
      <c r="AE85" s="170"/>
      <c r="AF85" s="170"/>
      <c r="AG85" s="175"/>
      <c r="AH85" s="175"/>
      <c r="AI85" s="176"/>
      <c r="AJ85" s="177"/>
      <c r="AK85" s="175"/>
      <c r="AL85" s="175"/>
      <c r="AM85" s="175"/>
      <c r="AN85" s="163"/>
      <c r="AO85" s="178"/>
      <c r="AP85" s="186"/>
      <c r="AQ85" s="133"/>
    </row>
    <row r="86" s="1" customFormat="1" ht="56.25" spans="1:43">
      <c r="A86" s="20">
        <v>66</v>
      </c>
      <c r="B86" s="20" t="s">
        <v>393</v>
      </c>
      <c r="C86" s="20">
        <v>2022</v>
      </c>
      <c r="D86" s="22" t="s">
        <v>394</v>
      </c>
      <c r="E86" s="23" t="s">
        <v>395</v>
      </c>
      <c r="F86" s="22" t="s">
        <v>45</v>
      </c>
      <c r="G86" s="22" t="s">
        <v>1668</v>
      </c>
      <c r="H86" s="22" t="s">
        <v>59</v>
      </c>
      <c r="I86" s="34" t="s">
        <v>396</v>
      </c>
      <c r="J86" s="22">
        <v>1</v>
      </c>
      <c r="K86" s="22"/>
      <c r="L86" s="22"/>
      <c r="M86" s="22"/>
      <c r="N86" s="22"/>
      <c r="O86" s="22"/>
      <c r="P86" s="22"/>
      <c r="Q86" s="22"/>
      <c r="R86" s="22">
        <v>4795</v>
      </c>
      <c r="S86" s="22" t="s">
        <v>50</v>
      </c>
      <c r="T86" s="21" t="s">
        <v>51</v>
      </c>
      <c r="U86" s="44">
        <v>900</v>
      </c>
      <c r="V86" s="44">
        <v>0</v>
      </c>
      <c r="W86" s="44">
        <v>0</v>
      </c>
      <c r="X86" s="44">
        <v>900</v>
      </c>
      <c r="Y86" s="44">
        <v>0</v>
      </c>
      <c r="Z86" s="44">
        <v>0</v>
      </c>
      <c r="AA86" s="44">
        <v>0</v>
      </c>
      <c r="AB86" s="44"/>
      <c r="AC86" s="50">
        <v>1370</v>
      </c>
      <c r="AD86" s="50">
        <v>848</v>
      </c>
      <c r="AE86" s="34" t="s">
        <v>397</v>
      </c>
      <c r="AF86" s="34" t="s">
        <v>398</v>
      </c>
      <c r="AG86" s="22" t="s">
        <v>50</v>
      </c>
      <c r="AH86" s="21" t="s">
        <v>51</v>
      </c>
      <c r="AI86" s="58" t="s">
        <v>80</v>
      </c>
      <c r="AJ86" s="21" t="s">
        <v>81</v>
      </c>
      <c r="AK86" s="21" t="s">
        <v>82</v>
      </c>
      <c r="AL86" s="21" t="s">
        <v>55</v>
      </c>
      <c r="AM86" s="21" t="s">
        <v>131</v>
      </c>
      <c r="AN86" s="21" t="s">
        <v>56</v>
      </c>
      <c r="AO86" s="71" t="s">
        <v>1078</v>
      </c>
      <c r="AP86" s="69"/>
      <c r="AQ86" s="70" t="str">
        <f t="shared" ref="AQ86:AQ104" si="17">AI86</f>
        <v>农业农村局</v>
      </c>
    </row>
    <row r="87" s="1" customFormat="1" ht="56.25" spans="1:43">
      <c r="A87" s="20">
        <v>67</v>
      </c>
      <c r="B87" s="20" t="s">
        <v>399</v>
      </c>
      <c r="C87" s="20">
        <v>2022</v>
      </c>
      <c r="D87" s="22" t="s">
        <v>394</v>
      </c>
      <c r="E87" s="23" t="s">
        <v>400</v>
      </c>
      <c r="F87" s="22" t="s">
        <v>401</v>
      </c>
      <c r="G87" s="22" t="s">
        <v>1668</v>
      </c>
      <c r="H87" s="22" t="s">
        <v>262</v>
      </c>
      <c r="I87" s="34" t="s">
        <v>402</v>
      </c>
      <c r="J87" s="22">
        <v>1</v>
      </c>
      <c r="K87" s="22"/>
      <c r="L87" s="22"/>
      <c r="M87" s="22"/>
      <c r="N87" s="22"/>
      <c r="O87" s="22"/>
      <c r="P87" s="22"/>
      <c r="Q87" s="22"/>
      <c r="R87" s="22">
        <v>5303</v>
      </c>
      <c r="S87" s="22" t="s">
        <v>50</v>
      </c>
      <c r="T87" s="21" t="s">
        <v>51</v>
      </c>
      <c r="U87" s="44">
        <v>430</v>
      </c>
      <c r="V87" s="44">
        <v>0</v>
      </c>
      <c r="W87" s="44">
        <v>0</v>
      </c>
      <c r="X87" s="44">
        <v>430</v>
      </c>
      <c r="Y87" s="44">
        <v>0</v>
      </c>
      <c r="Z87" s="44">
        <v>0</v>
      </c>
      <c r="AA87" s="44">
        <v>0</v>
      </c>
      <c r="AB87" s="44"/>
      <c r="AC87" s="50">
        <v>1515</v>
      </c>
      <c r="AD87" s="50">
        <v>776</v>
      </c>
      <c r="AE87" s="34" t="s">
        <v>403</v>
      </c>
      <c r="AF87" s="34" t="s">
        <v>404</v>
      </c>
      <c r="AG87" s="22" t="s">
        <v>50</v>
      </c>
      <c r="AH87" s="21" t="s">
        <v>51</v>
      </c>
      <c r="AI87" s="58" t="s">
        <v>80</v>
      </c>
      <c r="AJ87" s="21" t="s">
        <v>81</v>
      </c>
      <c r="AK87" s="21" t="s">
        <v>82</v>
      </c>
      <c r="AL87" s="21" t="s">
        <v>55</v>
      </c>
      <c r="AM87" s="21" t="s">
        <v>131</v>
      </c>
      <c r="AN87" s="21" t="s">
        <v>56</v>
      </c>
      <c r="AO87" s="70"/>
      <c r="AP87" s="69"/>
      <c r="AQ87" s="70" t="str">
        <f t="shared" si="17"/>
        <v>农业农村局</v>
      </c>
    </row>
    <row r="88" s="1" customFormat="1" ht="45" spans="1:43">
      <c r="A88" s="20">
        <v>68</v>
      </c>
      <c r="B88" s="20" t="s">
        <v>405</v>
      </c>
      <c r="C88" s="20">
        <v>2022</v>
      </c>
      <c r="D88" s="20" t="s">
        <v>394</v>
      </c>
      <c r="E88" s="21" t="s">
        <v>406</v>
      </c>
      <c r="F88" s="26" t="s">
        <v>45</v>
      </c>
      <c r="G88" s="22" t="s">
        <v>1668</v>
      </c>
      <c r="H88" s="25" t="s">
        <v>190</v>
      </c>
      <c r="I88" s="36" t="s">
        <v>407</v>
      </c>
      <c r="J88" s="24">
        <v>1</v>
      </c>
      <c r="K88" s="24"/>
      <c r="L88" s="24"/>
      <c r="M88" s="24"/>
      <c r="N88" s="24"/>
      <c r="O88" s="24"/>
      <c r="P88" s="24"/>
      <c r="Q88" s="24"/>
      <c r="R88" s="22">
        <v>1295</v>
      </c>
      <c r="S88" s="21" t="s">
        <v>70</v>
      </c>
      <c r="T88" s="21" t="s">
        <v>71</v>
      </c>
      <c r="U88" s="44">
        <v>200</v>
      </c>
      <c r="V88" s="44">
        <v>0</v>
      </c>
      <c r="W88" s="44">
        <v>0</v>
      </c>
      <c r="X88" s="44">
        <v>200</v>
      </c>
      <c r="Y88" s="44">
        <v>0</v>
      </c>
      <c r="Z88" s="44">
        <v>0</v>
      </c>
      <c r="AA88" s="44">
        <v>0</v>
      </c>
      <c r="AB88" s="44"/>
      <c r="AC88" s="50">
        <v>370</v>
      </c>
      <c r="AD88" s="50">
        <v>116</v>
      </c>
      <c r="AE88" s="33" t="s">
        <v>408</v>
      </c>
      <c r="AF88" s="33" t="s">
        <v>409</v>
      </c>
      <c r="AG88" s="21" t="s">
        <v>70</v>
      </c>
      <c r="AH88" s="21" t="s">
        <v>71</v>
      </c>
      <c r="AI88" s="58" t="s">
        <v>80</v>
      </c>
      <c r="AJ88" s="21" t="s">
        <v>81</v>
      </c>
      <c r="AK88" s="21" t="s">
        <v>82</v>
      </c>
      <c r="AL88" s="21" t="s">
        <v>55</v>
      </c>
      <c r="AM88" s="59" t="s">
        <v>63</v>
      </c>
      <c r="AN88" s="21" t="s">
        <v>56</v>
      </c>
      <c r="AO88" s="70"/>
      <c r="AP88" s="69"/>
      <c r="AQ88" s="70" t="str">
        <f t="shared" si="17"/>
        <v>农业农村局</v>
      </c>
    </row>
    <row r="89" s="1" customFormat="1" ht="56.25" spans="1:43">
      <c r="A89" s="20">
        <v>69</v>
      </c>
      <c r="B89" s="20" t="s">
        <v>410</v>
      </c>
      <c r="C89" s="20">
        <v>2022</v>
      </c>
      <c r="D89" s="20" t="s">
        <v>394</v>
      </c>
      <c r="E89" s="21" t="s">
        <v>411</v>
      </c>
      <c r="F89" s="26" t="s">
        <v>45</v>
      </c>
      <c r="G89" s="22" t="s">
        <v>1668</v>
      </c>
      <c r="H89" s="25" t="s">
        <v>412</v>
      </c>
      <c r="I89" s="36" t="s">
        <v>413</v>
      </c>
      <c r="J89" s="24">
        <v>1</v>
      </c>
      <c r="K89" s="24"/>
      <c r="L89" s="24"/>
      <c r="M89" s="24"/>
      <c r="N89" s="24"/>
      <c r="O89" s="24"/>
      <c r="P89" s="24"/>
      <c r="Q89" s="24"/>
      <c r="R89" s="22">
        <v>1085</v>
      </c>
      <c r="S89" s="21" t="s">
        <v>70</v>
      </c>
      <c r="T89" s="21" t="s">
        <v>71</v>
      </c>
      <c r="U89" s="44">
        <v>300</v>
      </c>
      <c r="V89" s="44">
        <v>0</v>
      </c>
      <c r="W89" s="44">
        <v>0</v>
      </c>
      <c r="X89" s="44">
        <v>300</v>
      </c>
      <c r="Y89" s="44">
        <v>0</v>
      </c>
      <c r="Z89" s="44">
        <v>0</v>
      </c>
      <c r="AA89" s="44">
        <v>0</v>
      </c>
      <c r="AB89" s="44"/>
      <c r="AC89" s="50">
        <v>310</v>
      </c>
      <c r="AD89" s="50">
        <v>99</v>
      </c>
      <c r="AE89" s="33" t="s">
        <v>414</v>
      </c>
      <c r="AF89" s="33" t="s">
        <v>415</v>
      </c>
      <c r="AG89" s="21" t="s">
        <v>70</v>
      </c>
      <c r="AH89" s="21" t="s">
        <v>71</v>
      </c>
      <c r="AI89" s="58" t="s">
        <v>80</v>
      </c>
      <c r="AJ89" s="21" t="s">
        <v>81</v>
      </c>
      <c r="AK89" s="21" t="s">
        <v>82</v>
      </c>
      <c r="AL89" s="21" t="s">
        <v>55</v>
      </c>
      <c r="AM89" s="59" t="s">
        <v>144</v>
      </c>
      <c r="AN89" s="21" t="s">
        <v>56</v>
      </c>
      <c r="AO89" s="71" t="s">
        <v>1078</v>
      </c>
      <c r="AP89" s="69"/>
      <c r="AQ89" s="70" t="str">
        <f t="shared" si="17"/>
        <v>农业农村局</v>
      </c>
    </row>
    <row r="90" s="1" customFormat="1" ht="56.25" spans="1:43">
      <c r="A90" s="20">
        <v>70</v>
      </c>
      <c r="B90" s="20" t="s">
        <v>416</v>
      </c>
      <c r="C90" s="20">
        <v>2022</v>
      </c>
      <c r="D90" s="21" t="s">
        <v>394</v>
      </c>
      <c r="E90" s="21" t="s">
        <v>1146</v>
      </c>
      <c r="F90" s="21" t="s">
        <v>45</v>
      </c>
      <c r="G90" s="22" t="s">
        <v>1668</v>
      </c>
      <c r="H90" s="21" t="s">
        <v>418</v>
      </c>
      <c r="I90" s="33" t="s">
        <v>1147</v>
      </c>
      <c r="J90" s="22">
        <v>1</v>
      </c>
      <c r="K90" s="21"/>
      <c r="L90" s="21"/>
      <c r="M90" s="21"/>
      <c r="N90" s="21"/>
      <c r="O90" s="21"/>
      <c r="P90" s="21"/>
      <c r="Q90" s="21"/>
      <c r="R90" s="22">
        <v>287</v>
      </c>
      <c r="S90" s="21" t="s">
        <v>177</v>
      </c>
      <c r="T90" s="21" t="s">
        <v>178</v>
      </c>
      <c r="U90" s="44">
        <v>73.1</v>
      </c>
      <c r="V90" s="44">
        <v>0</v>
      </c>
      <c r="W90" s="44">
        <v>0</v>
      </c>
      <c r="X90" s="44">
        <v>73.1</v>
      </c>
      <c r="Y90" s="44">
        <v>0</v>
      </c>
      <c r="Z90" s="44">
        <v>0</v>
      </c>
      <c r="AA90" s="44">
        <v>0</v>
      </c>
      <c r="AB90" s="44"/>
      <c r="AC90" s="50">
        <v>82</v>
      </c>
      <c r="AD90" s="50">
        <v>26</v>
      </c>
      <c r="AE90" s="33" t="s">
        <v>420</v>
      </c>
      <c r="AF90" s="33" t="s">
        <v>421</v>
      </c>
      <c r="AG90" s="21" t="s">
        <v>177</v>
      </c>
      <c r="AH90" s="21" t="s">
        <v>178</v>
      </c>
      <c r="AI90" s="58" t="s">
        <v>80</v>
      </c>
      <c r="AJ90" s="21" t="s">
        <v>81</v>
      </c>
      <c r="AK90" s="21" t="s">
        <v>82</v>
      </c>
      <c r="AL90" s="21" t="s">
        <v>55</v>
      </c>
      <c r="AM90" s="21" t="s">
        <v>422</v>
      </c>
      <c r="AN90" s="21" t="s">
        <v>56</v>
      </c>
      <c r="AO90" s="71" t="s">
        <v>1078</v>
      </c>
      <c r="AP90" s="69"/>
      <c r="AQ90" s="70" t="str">
        <f t="shared" si="17"/>
        <v>农业农村局</v>
      </c>
    </row>
    <row r="91" s="1" customFormat="1" ht="67.5" spans="1:43">
      <c r="A91" s="20">
        <v>71</v>
      </c>
      <c r="B91" s="20" t="s">
        <v>423</v>
      </c>
      <c r="C91" s="20">
        <v>2022</v>
      </c>
      <c r="D91" s="21" t="s">
        <v>394</v>
      </c>
      <c r="E91" s="21" t="s">
        <v>424</v>
      </c>
      <c r="F91" s="21" t="s">
        <v>45</v>
      </c>
      <c r="G91" s="22" t="s">
        <v>1668</v>
      </c>
      <c r="H91" s="21" t="s">
        <v>425</v>
      </c>
      <c r="I91" s="33" t="s">
        <v>426</v>
      </c>
      <c r="J91" s="22">
        <v>1</v>
      </c>
      <c r="K91" s="21"/>
      <c r="L91" s="21"/>
      <c r="M91" s="21"/>
      <c r="N91" s="21"/>
      <c r="O91" s="21"/>
      <c r="P91" s="21"/>
      <c r="Q91" s="21"/>
      <c r="R91" s="22">
        <v>56</v>
      </c>
      <c r="S91" s="21" t="s">
        <v>200</v>
      </c>
      <c r="T91" s="21" t="s">
        <v>201</v>
      </c>
      <c r="U91" s="44">
        <v>130</v>
      </c>
      <c r="V91" s="44">
        <v>0</v>
      </c>
      <c r="W91" s="44">
        <v>0</v>
      </c>
      <c r="X91" s="44">
        <v>130</v>
      </c>
      <c r="Y91" s="44">
        <v>0</v>
      </c>
      <c r="Z91" s="44">
        <v>0</v>
      </c>
      <c r="AA91" s="44">
        <v>0</v>
      </c>
      <c r="AB91" s="44"/>
      <c r="AC91" s="50">
        <v>16</v>
      </c>
      <c r="AD91" s="50">
        <v>7</v>
      </c>
      <c r="AE91" s="33" t="s">
        <v>427</v>
      </c>
      <c r="AF91" s="33" t="s">
        <v>428</v>
      </c>
      <c r="AG91" s="21" t="s">
        <v>200</v>
      </c>
      <c r="AH91" s="21" t="s">
        <v>201</v>
      </c>
      <c r="AI91" s="58" t="s">
        <v>80</v>
      </c>
      <c r="AJ91" s="21" t="s">
        <v>81</v>
      </c>
      <c r="AK91" s="21" t="s">
        <v>82</v>
      </c>
      <c r="AL91" s="21" t="s">
        <v>55</v>
      </c>
      <c r="AM91" s="21" t="s">
        <v>202</v>
      </c>
      <c r="AN91" s="21" t="s">
        <v>56</v>
      </c>
      <c r="AO91" s="71" t="s">
        <v>1078</v>
      </c>
      <c r="AP91" s="69"/>
      <c r="AQ91" s="70" t="str">
        <f t="shared" si="17"/>
        <v>农业农村局</v>
      </c>
    </row>
    <row r="92" s="107" customFormat="1" ht="45" spans="1:43">
      <c r="A92" s="20">
        <v>72</v>
      </c>
      <c r="B92" s="20" t="s">
        <v>429</v>
      </c>
      <c r="C92" s="20">
        <v>2022</v>
      </c>
      <c r="D92" s="21" t="s">
        <v>430</v>
      </c>
      <c r="E92" s="21" t="s">
        <v>431</v>
      </c>
      <c r="F92" s="21" t="s">
        <v>432</v>
      </c>
      <c r="G92" s="22" t="s">
        <v>1668</v>
      </c>
      <c r="H92" s="21" t="s">
        <v>433</v>
      </c>
      <c r="I92" s="33" t="s">
        <v>434</v>
      </c>
      <c r="J92" s="24">
        <v>1</v>
      </c>
      <c r="K92" s="21"/>
      <c r="L92" s="21"/>
      <c r="M92" s="21"/>
      <c r="N92" s="21"/>
      <c r="O92" s="21"/>
      <c r="P92" s="21"/>
      <c r="Q92" s="21"/>
      <c r="R92" s="22">
        <v>3584</v>
      </c>
      <c r="S92" s="21" t="s">
        <v>78</v>
      </c>
      <c r="T92" s="21" t="s">
        <v>1076</v>
      </c>
      <c r="U92" s="44">
        <v>300</v>
      </c>
      <c r="V92" s="44">
        <v>0</v>
      </c>
      <c r="W92" s="44">
        <v>0</v>
      </c>
      <c r="X92" s="44">
        <v>300</v>
      </c>
      <c r="Y92" s="44">
        <v>0</v>
      </c>
      <c r="Z92" s="44">
        <v>0</v>
      </c>
      <c r="AA92" s="44">
        <v>0</v>
      </c>
      <c r="AB92" s="44"/>
      <c r="AC92" s="195">
        <v>1024</v>
      </c>
      <c r="AD92" s="195">
        <v>369</v>
      </c>
      <c r="AE92" s="33" t="s">
        <v>435</v>
      </c>
      <c r="AF92" s="33" t="s">
        <v>436</v>
      </c>
      <c r="AG92" s="21" t="s">
        <v>78</v>
      </c>
      <c r="AH92" s="21" t="s">
        <v>1076</v>
      </c>
      <c r="AI92" s="21" t="s">
        <v>438</v>
      </c>
      <c r="AJ92" s="21" t="s">
        <v>439</v>
      </c>
      <c r="AK92" s="21" t="s">
        <v>82</v>
      </c>
      <c r="AL92" s="21" t="s">
        <v>55</v>
      </c>
      <c r="AM92" s="110" t="s">
        <v>440</v>
      </c>
      <c r="AN92" s="110" t="s">
        <v>56</v>
      </c>
      <c r="AO92" s="21" t="s">
        <v>1148</v>
      </c>
      <c r="AP92" s="202"/>
      <c r="AQ92" s="70" t="str">
        <f t="shared" si="17"/>
        <v>水利局</v>
      </c>
    </row>
    <row r="93" s="1" customFormat="1" ht="67.5" spans="1:43">
      <c r="A93" s="20">
        <v>73</v>
      </c>
      <c r="B93" s="20" t="s">
        <v>441</v>
      </c>
      <c r="C93" s="20">
        <v>2022</v>
      </c>
      <c r="D93" s="21" t="s">
        <v>430</v>
      </c>
      <c r="E93" s="21" t="s">
        <v>442</v>
      </c>
      <c r="F93" s="21" t="s">
        <v>401</v>
      </c>
      <c r="G93" s="22" t="s">
        <v>1668</v>
      </c>
      <c r="H93" s="21" t="s">
        <v>443</v>
      </c>
      <c r="I93" s="33" t="s">
        <v>444</v>
      </c>
      <c r="J93" s="24">
        <v>1</v>
      </c>
      <c r="K93" s="21"/>
      <c r="L93" s="21"/>
      <c r="M93" s="21"/>
      <c r="N93" s="21"/>
      <c r="O93" s="21"/>
      <c r="P93" s="21"/>
      <c r="Q93" s="21"/>
      <c r="R93" s="22">
        <v>896</v>
      </c>
      <c r="S93" s="21" t="s">
        <v>200</v>
      </c>
      <c r="T93" s="21" t="s">
        <v>201</v>
      </c>
      <c r="U93" s="44">
        <v>450</v>
      </c>
      <c r="V93" s="44">
        <v>0</v>
      </c>
      <c r="W93" s="44">
        <v>0</v>
      </c>
      <c r="X93" s="44">
        <v>450</v>
      </c>
      <c r="Y93" s="44">
        <v>0</v>
      </c>
      <c r="Z93" s="44">
        <v>0</v>
      </c>
      <c r="AA93" s="44">
        <v>0</v>
      </c>
      <c r="AB93" s="44"/>
      <c r="AC93" s="50">
        <v>256</v>
      </c>
      <c r="AD93" s="50">
        <v>119</v>
      </c>
      <c r="AE93" s="33" t="s">
        <v>445</v>
      </c>
      <c r="AF93" s="33" t="s">
        <v>446</v>
      </c>
      <c r="AG93" s="21" t="s">
        <v>200</v>
      </c>
      <c r="AH93" s="21" t="s">
        <v>201</v>
      </c>
      <c r="AI93" s="58" t="s">
        <v>438</v>
      </c>
      <c r="AJ93" s="21" t="s">
        <v>439</v>
      </c>
      <c r="AK93" s="21" t="s">
        <v>82</v>
      </c>
      <c r="AL93" s="21" t="s">
        <v>55</v>
      </c>
      <c r="AM93" s="21" t="s">
        <v>202</v>
      </c>
      <c r="AN93" s="21" t="s">
        <v>56</v>
      </c>
      <c r="AO93" s="70"/>
      <c r="AP93" s="69"/>
      <c r="AQ93" s="70" t="str">
        <f t="shared" si="17"/>
        <v>水利局</v>
      </c>
    </row>
    <row r="94" s="4" customFormat="1" ht="56.25" spans="1:43">
      <c r="A94" s="20">
        <v>74</v>
      </c>
      <c r="B94" s="20" t="s">
        <v>447</v>
      </c>
      <c r="C94" s="20" t="s">
        <v>1149</v>
      </c>
      <c r="D94" s="21" t="s">
        <v>430</v>
      </c>
      <c r="E94" s="21" t="s">
        <v>1150</v>
      </c>
      <c r="F94" s="21" t="s">
        <v>45</v>
      </c>
      <c r="G94" s="22" t="s">
        <v>1668</v>
      </c>
      <c r="H94" s="21" t="s">
        <v>158</v>
      </c>
      <c r="I94" s="33" t="s">
        <v>1151</v>
      </c>
      <c r="J94" s="22">
        <v>1</v>
      </c>
      <c r="K94" s="21"/>
      <c r="L94" s="21"/>
      <c r="M94" s="21"/>
      <c r="N94" s="21"/>
      <c r="O94" s="21"/>
      <c r="P94" s="21"/>
      <c r="Q94" s="21"/>
      <c r="R94" s="22">
        <v>4200</v>
      </c>
      <c r="S94" s="21" t="s">
        <v>1152</v>
      </c>
      <c r="T94" s="21" t="s">
        <v>1153</v>
      </c>
      <c r="U94" s="44">
        <v>3000</v>
      </c>
      <c r="V94" s="44">
        <v>0</v>
      </c>
      <c r="W94" s="44">
        <v>0</v>
      </c>
      <c r="X94" s="44">
        <v>3000</v>
      </c>
      <c r="Y94" s="44">
        <v>0</v>
      </c>
      <c r="Z94" s="44">
        <v>0</v>
      </c>
      <c r="AA94" s="44">
        <v>0</v>
      </c>
      <c r="AB94" s="44"/>
      <c r="AC94" s="172">
        <v>1200</v>
      </c>
      <c r="AD94" s="172">
        <v>263</v>
      </c>
      <c r="AE94" s="33" t="s">
        <v>450</v>
      </c>
      <c r="AF94" s="33" t="s">
        <v>451</v>
      </c>
      <c r="AG94" s="21" t="s">
        <v>1154</v>
      </c>
      <c r="AH94" s="21" t="s">
        <v>1155</v>
      </c>
      <c r="AI94" s="58" t="s">
        <v>438</v>
      </c>
      <c r="AJ94" s="21" t="s">
        <v>439</v>
      </c>
      <c r="AK94" s="21" t="s">
        <v>82</v>
      </c>
      <c r="AL94" s="21" t="s">
        <v>55</v>
      </c>
      <c r="AM94" s="65" t="s">
        <v>63</v>
      </c>
      <c r="AN94" s="66" t="s">
        <v>56</v>
      </c>
      <c r="AO94" s="70" t="s">
        <v>1112</v>
      </c>
      <c r="AP94" s="73" t="s">
        <v>452</v>
      </c>
      <c r="AQ94" s="70" t="str">
        <f t="shared" si="17"/>
        <v>水利局</v>
      </c>
    </row>
    <row r="95" s="1" customFormat="1" ht="33.75" spans="1:43">
      <c r="A95" s="20">
        <v>75</v>
      </c>
      <c r="B95" s="20" t="s">
        <v>453</v>
      </c>
      <c r="C95" s="20">
        <v>2022</v>
      </c>
      <c r="D95" s="21" t="s">
        <v>430</v>
      </c>
      <c r="E95" s="21" t="s">
        <v>454</v>
      </c>
      <c r="F95" s="21" t="s">
        <v>45</v>
      </c>
      <c r="G95" s="22" t="s">
        <v>1668</v>
      </c>
      <c r="H95" s="21" t="s">
        <v>455</v>
      </c>
      <c r="I95" s="33" t="s">
        <v>456</v>
      </c>
      <c r="J95" s="22">
        <v>1</v>
      </c>
      <c r="K95" s="21"/>
      <c r="L95" s="21"/>
      <c r="M95" s="21"/>
      <c r="N95" s="21"/>
      <c r="O95" s="21"/>
      <c r="P95" s="21"/>
      <c r="Q95" s="21"/>
      <c r="R95" s="22">
        <v>3371</v>
      </c>
      <c r="S95" s="21" t="s">
        <v>1156</v>
      </c>
      <c r="T95" s="21" t="s">
        <v>1655</v>
      </c>
      <c r="U95" s="44">
        <v>850</v>
      </c>
      <c r="V95" s="44">
        <v>0</v>
      </c>
      <c r="W95" s="44">
        <v>0</v>
      </c>
      <c r="X95" s="44">
        <v>850</v>
      </c>
      <c r="Y95" s="44">
        <v>0</v>
      </c>
      <c r="Z95" s="44">
        <v>0</v>
      </c>
      <c r="AA95" s="44">
        <v>0</v>
      </c>
      <c r="AB95" s="44"/>
      <c r="AC95" s="50">
        <v>963</v>
      </c>
      <c r="AD95" s="50">
        <v>290</v>
      </c>
      <c r="AE95" s="33" t="s">
        <v>457</v>
      </c>
      <c r="AF95" s="33" t="s">
        <v>457</v>
      </c>
      <c r="AG95" s="21" t="s">
        <v>1154</v>
      </c>
      <c r="AH95" s="21" t="s">
        <v>1155</v>
      </c>
      <c r="AI95" s="58" t="s">
        <v>438</v>
      </c>
      <c r="AJ95" s="21" t="s">
        <v>439</v>
      </c>
      <c r="AK95" s="21" t="s">
        <v>82</v>
      </c>
      <c r="AL95" s="21" t="s">
        <v>55</v>
      </c>
      <c r="AM95" s="21" t="s">
        <v>458</v>
      </c>
      <c r="AN95" s="21" t="s">
        <v>56</v>
      </c>
      <c r="AO95" s="71" t="s">
        <v>1078</v>
      </c>
      <c r="AP95" s="69"/>
      <c r="AQ95" s="70" t="str">
        <f t="shared" si="17"/>
        <v>水利局</v>
      </c>
    </row>
    <row r="96" s="74" customFormat="1" ht="33.75" spans="1:43">
      <c r="A96" s="20">
        <v>76</v>
      </c>
      <c r="B96" s="152" t="s">
        <v>459</v>
      </c>
      <c r="C96" s="152">
        <v>2022</v>
      </c>
      <c r="D96" s="58" t="s">
        <v>430</v>
      </c>
      <c r="E96" s="58" t="s">
        <v>460</v>
      </c>
      <c r="F96" s="58" t="s">
        <v>45</v>
      </c>
      <c r="G96" s="22" t="s">
        <v>1668</v>
      </c>
      <c r="H96" s="58" t="s">
        <v>461</v>
      </c>
      <c r="I96" s="117" t="s">
        <v>462</v>
      </c>
      <c r="J96" s="192">
        <v>1</v>
      </c>
      <c r="K96" s="58"/>
      <c r="L96" s="58"/>
      <c r="M96" s="58"/>
      <c r="N96" s="58"/>
      <c r="O96" s="58"/>
      <c r="P96" s="58"/>
      <c r="Q96" s="58"/>
      <c r="R96" s="114">
        <v>3742</v>
      </c>
      <c r="S96" s="58" t="s">
        <v>70</v>
      </c>
      <c r="T96" s="58" t="s">
        <v>71</v>
      </c>
      <c r="U96" s="115">
        <v>400</v>
      </c>
      <c r="V96" s="44">
        <v>0</v>
      </c>
      <c r="W96" s="44">
        <v>0</v>
      </c>
      <c r="X96" s="115">
        <v>400</v>
      </c>
      <c r="Y96" s="44">
        <v>0</v>
      </c>
      <c r="Z96" s="44">
        <v>0</v>
      </c>
      <c r="AA96" s="44">
        <v>0</v>
      </c>
      <c r="AB96" s="115"/>
      <c r="AC96" s="141">
        <v>1069</v>
      </c>
      <c r="AD96" s="141">
        <v>353</v>
      </c>
      <c r="AE96" s="117" t="s">
        <v>463</v>
      </c>
      <c r="AF96" s="117" t="s">
        <v>69</v>
      </c>
      <c r="AG96" s="76" t="s">
        <v>70</v>
      </c>
      <c r="AH96" s="76" t="s">
        <v>71</v>
      </c>
      <c r="AI96" s="76" t="s">
        <v>80</v>
      </c>
      <c r="AJ96" s="66" t="s">
        <v>81</v>
      </c>
      <c r="AK96" s="58" t="s">
        <v>82</v>
      </c>
      <c r="AL96" s="58" t="s">
        <v>55</v>
      </c>
      <c r="AM96" s="58" t="s">
        <v>458</v>
      </c>
      <c r="AN96" s="58" t="s">
        <v>56</v>
      </c>
      <c r="AO96" s="58" t="s">
        <v>96</v>
      </c>
      <c r="AP96" s="148"/>
      <c r="AQ96" s="70" t="str">
        <f t="shared" si="17"/>
        <v>农业农村局</v>
      </c>
    </row>
    <row r="97" s="1" customFormat="1" ht="56.25" spans="1:43">
      <c r="A97" s="20">
        <v>77</v>
      </c>
      <c r="B97" s="20" t="s">
        <v>464</v>
      </c>
      <c r="C97" s="20">
        <v>2022</v>
      </c>
      <c r="D97" s="22" t="s">
        <v>394</v>
      </c>
      <c r="E97" s="22" t="s">
        <v>465</v>
      </c>
      <c r="F97" s="22" t="s">
        <v>45</v>
      </c>
      <c r="G97" s="22" t="s">
        <v>1668</v>
      </c>
      <c r="H97" s="22" t="s">
        <v>466</v>
      </c>
      <c r="I97" s="34" t="s">
        <v>467</v>
      </c>
      <c r="J97" s="24">
        <v>1</v>
      </c>
      <c r="K97" s="22"/>
      <c r="L97" s="22"/>
      <c r="M97" s="22"/>
      <c r="N97" s="22"/>
      <c r="O97" s="22"/>
      <c r="P97" s="22"/>
      <c r="Q97" s="22"/>
      <c r="R97" s="22">
        <v>1260</v>
      </c>
      <c r="S97" s="22" t="s">
        <v>50</v>
      </c>
      <c r="T97" s="21" t="s">
        <v>51</v>
      </c>
      <c r="U97" s="44">
        <v>200</v>
      </c>
      <c r="V97" s="44">
        <v>0</v>
      </c>
      <c r="W97" s="44">
        <v>0</v>
      </c>
      <c r="X97" s="44">
        <v>200</v>
      </c>
      <c r="Y97" s="44">
        <v>0</v>
      </c>
      <c r="Z97" s="44">
        <v>0</v>
      </c>
      <c r="AA97" s="44">
        <v>0</v>
      </c>
      <c r="AB97" s="44"/>
      <c r="AC97" s="50">
        <v>360</v>
      </c>
      <c r="AD97" s="50">
        <v>77</v>
      </c>
      <c r="AE97" s="34" t="s">
        <v>468</v>
      </c>
      <c r="AF97" s="34" t="s">
        <v>468</v>
      </c>
      <c r="AG97" s="22" t="s">
        <v>50</v>
      </c>
      <c r="AH97" s="21" t="s">
        <v>51</v>
      </c>
      <c r="AI97" s="58" t="s">
        <v>80</v>
      </c>
      <c r="AJ97" s="21" t="s">
        <v>81</v>
      </c>
      <c r="AK97" s="21" t="s">
        <v>82</v>
      </c>
      <c r="AL97" s="21" t="s">
        <v>55</v>
      </c>
      <c r="AM97" s="21" t="s">
        <v>131</v>
      </c>
      <c r="AN97" s="21" t="s">
        <v>203</v>
      </c>
      <c r="AO97" s="70"/>
      <c r="AP97" s="69"/>
      <c r="AQ97" s="70" t="str">
        <f t="shared" si="17"/>
        <v>农业农村局</v>
      </c>
    </row>
    <row r="98" s="4" customFormat="1" ht="67" customHeight="1" spans="1:43">
      <c r="A98" s="20">
        <v>78</v>
      </c>
      <c r="B98" s="20" t="s">
        <v>469</v>
      </c>
      <c r="C98" s="20">
        <v>2022</v>
      </c>
      <c r="D98" s="20" t="s">
        <v>430</v>
      </c>
      <c r="E98" s="21" t="s">
        <v>470</v>
      </c>
      <c r="F98" s="26" t="s">
        <v>45</v>
      </c>
      <c r="G98" s="22" t="s">
        <v>1668</v>
      </c>
      <c r="H98" s="25" t="s">
        <v>461</v>
      </c>
      <c r="I98" s="36" t="s">
        <v>471</v>
      </c>
      <c r="J98" s="22">
        <v>1</v>
      </c>
      <c r="K98" s="24"/>
      <c r="L98" s="24"/>
      <c r="M98" s="24"/>
      <c r="N98" s="24"/>
      <c r="O98" s="24"/>
      <c r="P98" s="24"/>
      <c r="Q98" s="24"/>
      <c r="R98" s="22">
        <v>1085</v>
      </c>
      <c r="S98" s="21" t="s">
        <v>1158</v>
      </c>
      <c r="T98" s="21" t="s">
        <v>1159</v>
      </c>
      <c r="U98" s="44">
        <v>600</v>
      </c>
      <c r="V98" s="44">
        <v>0</v>
      </c>
      <c r="W98" s="44">
        <v>0</v>
      </c>
      <c r="X98" s="44">
        <v>600</v>
      </c>
      <c r="Y98" s="44">
        <v>0</v>
      </c>
      <c r="Z98" s="44">
        <v>0</v>
      </c>
      <c r="AA98" s="44">
        <v>0</v>
      </c>
      <c r="AB98" s="44"/>
      <c r="AC98" s="172">
        <v>310</v>
      </c>
      <c r="AD98" s="172">
        <v>99</v>
      </c>
      <c r="AE98" s="33" t="s">
        <v>472</v>
      </c>
      <c r="AF98" s="33" t="s">
        <v>473</v>
      </c>
      <c r="AG98" s="21" t="s">
        <v>1154</v>
      </c>
      <c r="AH98" s="21" t="s">
        <v>1155</v>
      </c>
      <c r="AI98" s="58" t="s">
        <v>438</v>
      </c>
      <c r="AJ98" s="21" t="s">
        <v>439</v>
      </c>
      <c r="AK98" s="21" t="s">
        <v>82</v>
      </c>
      <c r="AL98" s="21" t="s">
        <v>55</v>
      </c>
      <c r="AM98" s="65" t="s">
        <v>63</v>
      </c>
      <c r="AN98" s="66" t="s">
        <v>56</v>
      </c>
      <c r="AO98" s="68" t="s">
        <v>1112</v>
      </c>
      <c r="AP98" s="73"/>
      <c r="AQ98" s="70" t="str">
        <f t="shared" si="17"/>
        <v>水利局</v>
      </c>
    </row>
    <row r="99" s="106" customFormat="1" ht="45" spans="1:43">
      <c r="A99" s="20">
        <v>79</v>
      </c>
      <c r="B99" s="158" t="s">
        <v>1228</v>
      </c>
      <c r="C99" s="158">
        <v>2023</v>
      </c>
      <c r="D99" s="189" t="s">
        <v>394</v>
      </c>
      <c r="E99" s="163" t="s">
        <v>1335</v>
      </c>
      <c r="F99" s="158" t="s">
        <v>45</v>
      </c>
      <c r="G99" s="163" t="s">
        <v>1687</v>
      </c>
      <c r="H99" s="163" t="s">
        <v>824</v>
      </c>
      <c r="I99" s="161" t="s">
        <v>1337</v>
      </c>
      <c r="J99" s="163">
        <v>1</v>
      </c>
      <c r="K99" s="163"/>
      <c r="L99" s="163"/>
      <c r="M99" s="163"/>
      <c r="N99" s="163"/>
      <c r="O99" s="163"/>
      <c r="P99" s="163"/>
      <c r="Q99" s="163"/>
      <c r="R99" s="163">
        <v>696</v>
      </c>
      <c r="S99" s="161" t="s">
        <v>115</v>
      </c>
      <c r="T99" s="34" t="s">
        <v>1077</v>
      </c>
      <c r="U99" s="158">
        <v>360</v>
      </c>
      <c r="V99" s="158">
        <v>360</v>
      </c>
      <c r="W99" s="158"/>
      <c r="X99" s="158"/>
      <c r="Y99" s="158"/>
      <c r="Z99" s="158"/>
      <c r="AA99" s="158"/>
      <c r="AB99" s="158"/>
      <c r="AC99" s="196">
        <v>174</v>
      </c>
      <c r="AD99" s="196">
        <v>52</v>
      </c>
      <c r="AE99" s="161" t="s">
        <v>1338</v>
      </c>
      <c r="AF99" s="161" t="s">
        <v>1339</v>
      </c>
      <c r="AG99" s="163" t="s">
        <v>115</v>
      </c>
      <c r="AH99" s="21" t="s">
        <v>1077</v>
      </c>
      <c r="AI99" s="163" t="s">
        <v>80</v>
      </c>
      <c r="AJ99" s="21" t="s">
        <v>81</v>
      </c>
      <c r="AK99" s="163" t="s">
        <v>82</v>
      </c>
      <c r="AL99" s="163" t="s">
        <v>55</v>
      </c>
      <c r="AM99" s="180"/>
      <c r="AN99" s="180"/>
      <c r="AO99" s="180"/>
      <c r="AP99" s="72"/>
      <c r="AQ99" s="70" t="str">
        <f t="shared" si="17"/>
        <v>农业农村局</v>
      </c>
    </row>
    <row r="100" s="3" customFormat="1" ht="78.75" spans="1:43">
      <c r="A100" s="20">
        <v>80</v>
      </c>
      <c r="B100" s="158" t="s">
        <v>1229</v>
      </c>
      <c r="C100" s="163">
        <v>2023</v>
      </c>
      <c r="D100" s="164" t="s">
        <v>394</v>
      </c>
      <c r="E100" s="163" t="s">
        <v>1341</v>
      </c>
      <c r="F100" s="163" t="s">
        <v>45</v>
      </c>
      <c r="G100" s="163" t="s">
        <v>1687</v>
      </c>
      <c r="H100" s="163" t="s">
        <v>1342</v>
      </c>
      <c r="I100" s="161" t="s">
        <v>1343</v>
      </c>
      <c r="J100" s="163">
        <v>1</v>
      </c>
      <c r="K100" s="163"/>
      <c r="L100" s="163"/>
      <c r="M100" s="163"/>
      <c r="N100" s="163"/>
      <c r="O100" s="163"/>
      <c r="P100" s="163"/>
      <c r="Q100" s="163"/>
      <c r="R100" s="163">
        <v>1368</v>
      </c>
      <c r="S100" s="161" t="s">
        <v>168</v>
      </c>
      <c r="T100" s="161" t="s">
        <v>1269</v>
      </c>
      <c r="U100" s="163">
        <v>500</v>
      </c>
      <c r="V100" s="163">
        <v>500</v>
      </c>
      <c r="W100" s="163"/>
      <c r="X100" s="163"/>
      <c r="Y100" s="163"/>
      <c r="Z100" s="163"/>
      <c r="AA100" s="163"/>
      <c r="AB100" s="163"/>
      <c r="AC100" s="173">
        <v>342</v>
      </c>
      <c r="AD100" s="173">
        <v>113</v>
      </c>
      <c r="AE100" s="161" t="s">
        <v>1344</v>
      </c>
      <c r="AF100" s="161" t="s">
        <v>1345</v>
      </c>
      <c r="AG100" s="163" t="s">
        <v>168</v>
      </c>
      <c r="AH100" s="163" t="s">
        <v>1269</v>
      </c>
      <c r="AI100" s="163" t="s">
        <v>80</v>
      </c>
      <c r="AJ100" s="21" t="s">
        <v>81</v>
      </c>
      <c r="AK100" s="163" t="s">
        <v>82</v>
      </c>
      <c r="AL100" s="163" t="s">
        <v>55</v>
      </c>
      <c r="AM100" s="180"/>
      <c r="AN100" s="180"/>
      <c r="AO100" s="180"/>
      <c r="AP100" s="72"/>
      <c r="AQ100" s="70" t="str">
        <f t="shared" si="17"/>
        <v>农业农村局</v>
      </c>
    </row>
    <row r="101" s="3" customFormat="1" ht="67.5" spans="1:43">
      <c r="A101" s="20">
        <v>81</v>
      </c>
      <c r="B101" s="158" t="s">
        <v>1230</v>
      </c>
      <c r="C101" s="163">
        <v>2023</v>
      </c>
      <c r="D101" s="164" t="s">
        <v>394</v>
      </c>
      <c r="E101" s="163" t="s">
        <v>1347</v>
      </c>
      <c r="F101" s="163" t="s">
        <v>45</v>
      </c>
      <c r="G101" s="163" t="s">
        <v>1687</v>
      </c>
      <c r="H101" s="163" t="s">
        <v>455</v>
      </c>
      <c r="I101" s="161" t="s">
        <v>1348</v>
      </c>
      <c r="J101" s="163">
        <v>1</v>
      </c>
      <c r="K101" s="163"/>
      <c r="L101" s="163"/>
      <c r="M101" s="163"/>
      <c r="N101" s="163"/>
      <c r="O101" s="163"/>
      <c r="P101" s="163"/>
      <c r="Q101" s="163"/>
      <c r="R101" s="163">
        <v>1368</v>
      </c>
      <c r="S101" s="161" t="s">
        <v>168</v>
      </c>
      <c r="T101" s="161" t="s">
        <v>1269</v>
      </c>
      <c r="U101" s="163">
        <v>800</v>
      </c>
      <c r="V101" s="163">
        <v>800</v>
      </c>
      <c r="W101" s="163"/>
      <c r="X101" s="163"/>
      <c r="Y101" s="163"/>
      <c r="Z101" s="163"/>
      <c r="AA101" s="163"/>
      <c r="AB101" s="163"/>
      <c r="AC101" s="173">
        <v>342</v>
      </c>
      <c r="AD101" s="173">
        <v>113</v>
      </c>
      <c r="AE101" s="161" t="s">
        <v>1349</v>
      </c>
      <c r="AF101" s="161" t="s">
        <v>1350</v>
      </c>
      <c r="AG101" s="163" t="s">
        <v>168</v>
      </c>
      <c r="AH101" s="163" t="s">
        <v>1269</v>
      </c>
      <c r="AI101" s="163" t="s">
        <v>80</v>
      </c>
      <c r="AJ101" s="21" t="s">
        <v>81</v>
      </c>
      <c r="AK101" s="163" t="s">
        <v>82</v>
      </c>
      <c r="AL101" s="163" t="s">
        <v>55</v>
      </c>
      <c r="AM101" s="180"/>
      <c r="AN101" s="180"/>
      <c r="AO101" s="180"/>
      <c r="AP101" s="72"/>
      <c r="AQ101" s="70" t="str">
        <f t="shared" si="17"/>
        <v>农业农村局</v>
      </c>
    </row>
    <row r="102" s="106" customFormat="1" ht="78.75" spans="1:43">
      <c r="A102" s="20">
        <v>82</v>
      </c>
      <c r="B102" s="158" t="s">
        <v>1688</v>
      </c>
      <c r="C102" s="163">
        <v>2024</v>
      </c>
      <c r="D102" s="164" t="s">
        <v>394</v>
      </c>
      <c r="E102" s="163" t="s">
        <v>1352</v>
      </c>
      <c r="F102" s="163" t="s">
        <v>45</v>
      </c>
      <c r="G102" s="159" t="s">
        <v>1336</v>
      </c>
      <c r="H102" s="158" t="s">
        <v>1353</v>
      </c>
      <c r="I102" s="161" t="s">
        <v>1354</v>
      </c>
      <c r="J102" s="163">
        <v>1</v>
      </c>
      <c r="K102" s="163"/>
      <c r="L102" s="163"/>
      <c r="M102" s="163"/>
      <c r="N102" s="163"/>
      <c r="O102" s="163"/>
      <c r="P102" s="163"/>
      <c r="Q102" s="163"/>
      <c r="R102" s="163">
        <v>780</v>
      </c>
      <c r="S102" s="161" t="s">
        <v>200</v>
      </c>
      <c r="T102" s="161" t="s">
        <v>201</v>
      </c>
      <c r="U102" s="158">
        <v>910</v>
      </c>
      <c r="V102" s="158">
        <v>910</v>
      </c>
      <c r="W102" s="158"/>
      <c r="X102" s="158"/>
      <c r="Y102" s="158"/>
      <c r="Z102" s="158"/>
      <c r="AA102" s="158"/>
      <c r="AB102" s="158"/>
      <c r="AC102" s="171">
        <v>195</v>
      </c>
      <c r="AD102" s="171">
        <v>103</v>
      </c>
      <c r="AE102" s="161" t="s">
        <v>1355</v>
      </c>
      <c r="AF102" s="161" t="s">
        <v>1356</v>
      </c>
      <c r="AG102" s="163" t="s">
        <v>200</v>
      </c>
      <c r="AH102" s="163" t="s">
        <v>201</v>
      </c>
      <c r="AI102" s="163" t="s">
        <v>80</v>
      </c>
      <c r="AJ102" s="21" t="s">
        <v>81</v>
      </c>
      <c r="AK102" s="163" t="s">
        <v>82</v>
      </c>
      <c r="AL102" s="163" t="s">
        <v>55</v>
      </c>
      <c r="AM102" s="181"/>
      <c r="AN102" s="181"/>
      <c r="AO102" s="181"/>
      <c r="AP102" s="187"/>
      <c r="AQ102" s="70" t="str">
        <f t="shared" si="17"/>
        <v>农业农村局</v>
      </c>
    </row>
    <row r="103" s="3" customFormat="1" ht="33.75" spans="1:43">
      <c r="A103" s="20">
        <v>83</v>
      </c>
      <c r="B103" s="158" t="s">
        <v>1231</v>
      </c>
      <c r="C103" s="163">
        <v>2023</v>
      </c>
      <c r="D103" s="164" t="s">
        <v>394</v>
      </c>
      <c r="E103" s="163" t="s">
        <v>1358</v>
      </c>
      <c r="F103" s="163" t="s">
        <v>45</v>
      </c>
      <c r="G103" s="163" t="s">
        <v>1687</v>
      </c>
      <c r="H103" s="163" t="s">
        <v>1359</v>
      </c>
      <c r="I103" s="161" t="s">
        <v>1360</v>
      </c>
      <c r="J103" s="163">
        <v>1</v>
      </c>
      <c r="K103" s="163"/>
      <c r="L103" s="163"/>
      <c r="M103" s="163"/>
      <c r="N103" s="163"/>
      <c r="O103" s="163"/>
      <c r="P103" s="163"/>
      <c r="Q103" s="163"/>
      <c r="R103" s="163">
        <v>164</v>
      </c>
      <c r="S103" s="161" t="s">
        <v>168</v>
      </c>
      <c r="T103" s="161" t="s">
        <v>1269</v>
      </c>
      <c r="U103" s="163">
        <v>500</v>
      </c>
      <c r="V103" s="163">
        <v>500</v>
      </c>
      <c r="W103" s="163"/>
      <c r="X103" s="163"/>
      <c r="Y103" s="163"/>
      <c r="Z103" s="163"/>
      <c r="AA103" s="163"/>
      <c r="AB103" s="163"/>
      <c r="AC103" s="173">
        <v>41</v>
      </c>
      <c r="AD103" s="173">
        <v>9</v>
      </c>
      <c r="AE103" s="161" t="s">
        <v>1361</v>
      </c>
      <c r="AF103" s="161" t="s">
        <v>1362</v>
      </c>
      <c r="AG103" s="163" t="s">
        <v>168</v>
      </c>
      <c r="AH103" s="163" t="s">
        <v>1269</v>
      </c>
      <c r="AI103" s="163" t="s">
        <v>80</v>
      </c>
      <c r="AJ103" s="21" t="s">
        <v>81</v>
      </c>
      <c r="AK103" s="163" t="s">
        <v>82</v>
      </c>
      <c r="AL103" s="163" t="s">
        <v>55</v>
      </c>
      <c r="AM103" s="180"/>
      <c r="AN103" s="180"/>
      <c r="AO103" s="180"/>
      <c r="AP103" s="72"/>
      <c r="AQ103" s="70" t="str">
        <f t="shared" si="17"/>
        <v>农业农村局</v>
      </c>
    </row>
    <row r="104" s="106" customFormat="1" ht="56.25" spans="1:43">
      <c r="A104" s="20">
        <v>84</v>
      </c>
      <c r="B104" s="158" t="s">
        <v>1689</v>
      </c>
      <c r="C104" s="163">
        <v>2023</v>
      </c>
      <c r="D104" s="164" t="s">
        <v>430</v>
      </c>
      <c r="E104" s="163" t="s">
        <v>1364</v>
      </c>
      <c r="F104" s="163" t="s">
        <v>432</v>
      </c>
      <c r="G104" s="163" t="s">
        <v>1687</v>
      </c>
      <c r="H104" s="163" t="s">
        <v>425</v>
      </c>
      <c r="I104" s="161" t="s">
        <v>1365</v>
      </c>
      <c r="J104" s="163">
        <v>1</v>
      </c>
      <c r="K104" s="163"/>
      <c r="L104" s="163"/>
      <c r="M104" s="163"/>
      <c r="N104" s="163"/>
      <c r="O104" s="163"/>
      <c r="P104" s="163"/>
      <c r="Q104" s="163"/>
      <c r="R104" s="163">
        <v>1540</v>
      </c>
      <c r="S104" s="161" t="s">
        <v>200</v>
      </c>
      <c r="T104" s="161" t="s">
        <v>201</v>
      </c>
      <c r="U104" s="163">
        <v>1000</v>
      </c>
      <c r="V104" s="163">
        <v>1000</v>
      </c>
      <c r="W104" s="163"/>
      <c r="X104" s="163"/>
      <c r="Y104" s="163"/>
      <c r="Z104" s="163"/>
      <c r="AA104" s="163"/>
      <c r="AB104" s="163"/>
      <c r="AC104" s="173">
        <v>385</v>
      </c>
      <c r="AD104" s="173">
        <v>134</v>
      </c>
      <c r="AE104" s="161" t="s">
        <v>1366</v>
      </c>
      <c r="AF104" s="161" t="s">
        <v>1367</v>
      </c>
      <c r="AG104" s="163" t="s">
        <v>200</v>
      </c>
      <c r="AH104" s="163" t="s">
        <v>201</v>
      </c>
      <c r="AI104" s="163" t="s">
        <v>438</v>
      </c>
      <c r="AJ104" s="163" t="s">
        <v>439</v>
      </c>
      <c r="AK104" s="163" t="s">
        <v>82</v>
      </c>
      <c r="AL104" s="163" t="s">
        <v>55</v>
      </c>
      <c r="AM104" s="181"/>
      <c r="AN104" s="181"/>
      <c r="AO104" s="181"/>
      <c r="AP104" s="187"/>
      <c r="AQ104" s="70" t="str">
        <f t="shared" si="17"/>
        <v>水利局</v>
      </c>
    </row>
    <row r="105" s="3" customFormat="1" ht="18" customHeight="1" spans="1:43">
      <c r="A105" s="155"/>
      <c r="B105" s="156" t="s">
        <v>474</v>
      </c>
      <c r="C105" s="156"/>
      <c r="D105" s="156"/>
      <c r="E105" s="157"/>
      <c r="F105" s="156"/>
      <c r="G105" s="156"/>
      <c r="H105" s="157"/>
      <c r="I105" s="156"/>
      <c r="J105" s="166">
        <v>0</v>
      </c>
      <c r="K105" s="166">
        <v>0</v>
      </c>
      <c r="L105" s="166">
        <v>0</v>
      </c>
      <c r="M105" s="166">
        <v>0</v>
      </c>
      <c r="N105" s="166">
        <v>0</v>
      </c>
      <c r="O105" s="166">
        <v>0</v>
      </c>
      <c r="P105" s="166">
        <v>0</v>
      </c>
      <c r="Q105" s="166">
        <v>0</v>
      </c>
      <c r="R105" s="166">
        <v>0</v>
      </c>
      <c r="S105" s="166">
        <v>0</v>
      </c>
      <c r="T105" s="166">
        <v>0</v>
      </c>
      <c r="U105" s="166">
        <v>0</v>
      </c>
      <c r="V105" s="166">
        <v>0</v>
      </c>
      <c r="W105" s="166">
        <v>0</v>
      </c>
      <c r="X105" s="166">
        <v>0</v>
      </c>
      <c r="Y105" s="166">
        <v>0</v>
      </c>
      <c r="Z105" s="166">
        <v>0</v>
      </c>
      <c r="AA105" s="166">
        <v>0</v>
      </c>
      <c r="AB105" s="166"/>
      <c r="AC105" s="166">
        <v>0</v>
      </c>
      <c r="AD105" s="166">
        <v>0</v>
      </c>
      <c r="AE105" s="170"/>
      <c r="AF105" s="170"/>
      <c r="AG105" s="175"/>
      <c r="AH105" s="175"/>
      <c r="AI105" s="176"/>
      <c r="AJ105" s="177"/>
      <c r="AK105" s="175"/>
      <c r="AL105" s="175"/>
      <c r="AM105" s="175"/>
      <c r="AN105" s="163"/>
      <c r="AO105" s="178"/>
      <c r="AP105" s="186"/>
      <c r="AQ105" s="133"/>
    </row>
    <row r="106" s="3" customFormat="1" ht="18" customHeight="1" spans="1:43">
      <c r="A106" s="155"/>
      <c r="B106" s="156" t="s">
        <v>475</v>
      </c>
      <c r="C106" s="156"/>
      <c r="D106" s="156"/>
      <c r="E106" s="157"/>
      <c r="F106" s="156"/>
      <c r="G106" s="156"/>
      <c r="H106" s="157"/>
      <c r="I106" s="156"/>
      <c r="J106" s="166">
        <f t="shared" ref="J106:AA106" si="18">J107+J108+J109+J110</f>
        <v>0</v>
      </c>
      <c r="K106" s="166">
        <f t="shared" si="18"/>
        <v>0</v>
      </c>
      <c r="L106" s="166">
        <f t="shared" si="18"/>
        <v>0</v>
      </c>
      <c r="M106" s="166">
        <f t="shared" si="18"/>
        <v>0</v>
      </c>
      <c r="N106" s="166">
        <f t="shared" si="18"/>
        <v>0</v>
      </c>
      <c r="O106" s="166">
        <f t="shared" si="18"/>
        <v>0</v>
      </c>
      <c r="P106" s="166">
        <f t="shared" si="18"/>
        <v>0</v>
      </c>
      <c r="Q106" s="166">
        <f t="shared" si="18"/>
        <v>0</v>
      </c>
      <c r="R106" s="166">
        <f t="shared" si="18"/>
        <v>0</v>
      </c>
      <c r="S106" s="166">
        <f t="shared" si="18"/>
        <v>0</v>
      </c>
      <c r="T106" s="166">
        <f t="shared" si="18"/>
        <v>0</v>
      </c>
      <c r="U106" s="166">
        <f t="shared" si="18"/>
        <v>0</v>
      </c>
      <c r="V106" s="166">
        <f t="shared" si="18"/>
        <v>0</v>
      </c>
      <c r="W106" s="166">
        <f t="shared" si="18"/>
        <v>0</v>
      </c>
      <c r="X106" s="166">
        <f t="shared" si="18"/>
        <v>0</v>
      </c>
      <c r="Y106" s="166">
        <f t="shared" si="18"/>
        <v>0</v>
      </c>
      <c r="Z106" s="166">
        <f t="shared" si="18"/>
        <v>0</v>
      </c>
      <c r="AA106" s="166">
        <f t="shared" si="18"/>
        <v>0</v>
      </c>
      <c r="AB106" s="166"/>
      <c r="AC106" s="166">
        <f>AC107+AC108+AC109+AC110</f>
        <v>0</v>
      </c>
      <c r="AD106" s="166">
        <f>AD107+AD108+AD109+AD110</f>
        <v>0</v>
      </c>
      <c r="AE106" s="170"/>
      <c r="AF106" s="170"/>
      <c r="AG106" s="175"/>
      <c r="AH106" s="175"/>
      <c r="AI106" s="176"/>
      <c r="AJ106" s="177"/>
      <c r="AK106" s="175"/>
      <c r="AL106" s="175"/>
      <c r="AM106" s="175"/>
      <c r="AN106" s="163"/>
      <c r="AO106" s="178"/>
      <c r="AP106" s="186"/>
      <c r="AQ106" s="133"/>
    </row>
    <row r="107" s="3" customFormat="1" ht="18" customHeight="1" spans="1:43">
      <c r="A107" s="155"/>
      <c r="B107" s="156" t="s">
        <v>476</v>
      </c>
      <c r="C107" s="156"/>
      <c r="D107" s="156"/>
      <c r="E107" s="157"/>
      <c r="F107" s="156"/>
      <c r="G107" s="156"/>
      <c r="H107" s="157"/>
      <c r="I107" s="156"/>
      <c r="J107" s="166">
        <v>0</v>
      </c>
      <c r="K107" s="166">
        <v>0</v>
      </c>
      <c r="L107" s="166">
        <v>0</v>
      </c>
      <c r="M107" s="166">
        <v>0</v>
      </c>
      <c r="N107" s="166">
        <v>0</v>
      </c>
      <c r="O107" s="166">
        <v>0</v>
      </c>
      <c r="P107" s="166">
        <v>0</v>
      </c>
      <c r="Q107" s="166">
        <v>0</v>
      </c>
      <c r="R107" s="166">
        <v>0</v>
      </c>
      <c r="S107" s="166">
        <v>0</v>
      </c>
      <c r="T107" s="166">
        <v>0</v>
      </c>
      <c r="U107" s="166">
        <v>0</v>
      </c>
      <c r="V107" s="166">
        <v>0</v>
      </c>
      <c r="W107" s="166">
        <v>0</v>
      </c>
      <c r="X107" s="166">
        <v>0</v>
      </c>
      <c r="Y107" s="166">
        <v>0</v>
      </c>
      <c r="Z107" s="166">
        <v>0</v>
      </c>
      <c r="AA107" s="166">
        <v>0</v>
      </c>
      <c r="AB107" s="166"/>
      <c r="AC107" s="166">
        <v>0</v>
      </c>
      <c r="AD107" s="166">
        <v>0</v>
      </c>
      <c r="AE107" s="170"/>
      <c r="AF107" s="170"/>
      <c r="AG107" s="175"/>
      <c r="AH107" s="175"/>
      <c r="AI107" s="176"/>
      <c r="AJ107" s="177"/>
      <c r="AK107" s="175"/>
      <c r="AL107" s="175"/>
      <c r="AM107" s="175"/>
      <c r="AN107" s="163"/>
      <c r="AO107" s="178"/>
      <c r="AP107" s="186"/>
      <c r="AQ107" s="133"/>
    </row>
    <row r="108" s="3" customFormat="1" ht="18" customHeight="1" spans="1:43">
      <c r="A108" s="155"/>
      <c r="B108" s="156" t="s">
        <v>477</v>
      </c>
      <c r="C108" s="156"/>
      <c r="D108" s="156"/>
      <c r="E108" s="157"/>
      <c r="F108" s="156"/>
      <c r="G108" s="156"/>
      <c r="H108" s="157"/>
      <c r="I108" s="156"/>
      <c r="J108" s="166">
        <v>0</v>
      </c>
      <c r="K108" s="166">
        <v>0</v>
      </c>
      <c r="L108" s="166">
        <v>0</v>
      </c>
      <c r="M108" s="166">
        <v>0</v>
      </c>
      <c r="N108" s="166">
        <v>0</v>
      </c>
      <c r="O108" s="166">
        <v>0</v>
      </c>
      <c r="P108" s="166">
        <v>0</v>
      </c>
      <c r="Q108" s="166">
        <v>0</v>
      </c>
      <c r="R108" s="166">
        <v>0</v>
      </c>
      <c r="S108" s="166">
        <v>0</v>
      </c>
      <c r="T108" s="166">
        <v>0</v>
      </c>
      <c r="U108" s="166">
        <v>0</v>
      </c>
      <c r="V108" s="166">
        <v>0</v>
      </c>
      <c r="W108" s="166">
        <v>0</v>
      </c>
      <c r="X108" s="166">
        <v>0</v>
      </c>
      <c r="Y108" s="166">
        <v>0</v>
      </c>
      <c r="Z108" s="166">
        <v>0</v>
      </c>
      <c r="AA108" s="166">
        <v>0</v>
      </c>
      <c r="AB108" s="166"/>
      <c r="AC108" s="166">
        <v>0</v>
      </c>
      <c r="AD108" s="166">
        <v>0</v>
      </c>
      <c r="AE108" s="170"/>
      <c r="AF108" s="170"/>
      <c r="AG108" s="175"/>
      <c r="AH108" s="175"/>
      <c r="AI108" s="176"/>
      <c r="AJ108" s="177"/>
      <c r="AK108" s="175"/>
      <c r="AL108" s="175"/>
      <c r="AM108" s="175"/>
      <c r="AN108" s="163"/>
      <c r="AO108" s="178"/>
      <c r="AP108" s="186"/>
      <c r="AQ108" s="133"/>
    </row>
    <row r="109" s="3" customFormat="1" ht="18" customHeight="1" spans="1:43">
      <c r="A109" s="155"/>
      <c r="B109" s="156" t="s">
        <v>478</v>
      </c>
      <c r="C109" s="156"/>
      <c r="D109" s="156"/>
      <c r="E109" s="157"/>
      <c r="F109" s="156"/>
      <c r="G109" s="156"/>
      <c r="H109" s="157"/>
      <c r="I109" s="156"/>
      <c r="J109" s="166">
        <v>0</v>
      </c>
      <c r="K109" s="166">
        <v>0</v>
      </c>
      <c r="L109" s="166">
        <v>0</v>
      </c>
      <c r="M109" s="166">
        <v>0</v>
      </c>
      <c r="N109" s="166">
        <v>0</v>
      </c>
      <c r="O109" s="166">
        <v>0</v>
      </c>
      <c r="P109" s="166">
        <v>0</v>
      </c>
      <c r="Q109" s="166">
        <v>0</v>
      </c>
      <c r="R109" s="166">
        <v>0</v>
      </c>
      <c r="S109" s="166">
        <v>0</v>
      </c>
      <c r="T109" s="166">
        <v>0</v>
      </c>
      <c r="U109" s="166">
        <v>0</v>
      </c>
      <c r="V109" s="166">
        <v>0</v>
      </c>
      <c r="W109" s="166">
        <v>0</v>
      </c>
      <c r="X109" s="166">
        <v>0</v>
      </c>
      <c r="Y109" s="166">
        <v>0</v>
      </c>
      <c r="Z109" s="166">
        <v>0</v>
      </c>
      <c r="AA109" s="166">
        <v>0</v>
      </c>
      <c r="AB109" s="166"/>
      <c r="AC109" s="166">
        <v>0</v>
      </c>
      <c r="AD109" s="166">
        <v>0</v>
      </c>
      <c r="AE109" s="170"/>
      <c r="AF109" s="170"/>
      <c r="AG109" s="175"/>
      <c r="AH109" s="175"/>
      <c r="AI109" s="176"/>
      <c r="AJ109" s="177"/>
      <c r="AK109" s="175"/>
      <c r="AL109" s="175"/>
      <c r="AM109" s="175"/>
      <c r="AN109" s="163"/>
      <c r="AO109" s="178"/>
      <c r="AP109" s="186"/>
      <c r="AQ109" s="133"/>
    </row>
    <row r="110" s="3" customFormat="1" ht="18" customHeight="1" spans="1:43">
      <c r="A110" s="155"/>
      <c r="B110" s="156" t="s">
        <v>479</v>
      </c>
      <c r="C110" s="156"/>
      <c r="D110" s="156"/>
      <c r="E110" s="157"/>
      <c r="F110" s="156"/>
      <c r="G110" s="156"/>
      <c r="H110" s="157"/>
      <c r="I110" s="156"/>
      <c r="J110" s="166">
        <v>0</v>
      </c>
      <c r="K110" s="166">
        <v>0</v>
      </c>
      <c r="L110" s="166">
        <v>0</v>
      </c>
      <c r="M110" s="166">
        <v>0</v>
      </c>
      <c r="N110" s="166">
        <v>0</v>
      </c>
      <c r="O110" s="166">
        <v>0</v>
      </c>
      <c r="P110" s="166">
        <v>0</v>
      </c>
      <c r="Q110" s="166">
        <v>0</v>
      </c>
      <c r="R110" s="166">
        <v>0</v>
      </c>
      <c r="S110" s="166">
        <v>0</v>
      </c>
      <c r="T110" s="166">
        <v>0</v>
      </c>
      <c r="U110" s="166">
        <v>0</v>
      </c>
      <c r="V110" s="166">
        <v>0</v>
      </c>
      <c r="W110" s="166">
        <v>0</v>
      </c>
      <c r="X110" s="166">
        <v>0</v>
      </c>
      <c r="Y110" s="166">
        <v>0</v>
      </c>
      <c r="Z110" s="166">
        <v>0</v>
      </c>
      <c r="AA110" s="166">
        <v>0</v>
      </c>
      <c r="AB110" s="166"/>
      <c r="AC110" s="166">
        <v>0</v>
      </c>
      <c r="AD110" s="166">
        <v>0</v>
      </c>
      <c r="AE110" s="170"/>
      <c r="AF110" s="170"/>
      <c r="AG110" s="175"/>
      <c r="AH110" s="175"/>
      <c r="AI110" s="176"/>
      <c r="AJ110" s="177"/>
      <c r="AK110" s="175"/>
      <c r="AL110" s="175"/>
      <c r="AM110" s="175"/>
      <c r="AN110" s="163"/>
      <c r="AO110" s="178"/>
      <c r="AP110" s="186"/>
      <c r="AQ110" s="133"/>
    </row>
    <row r="111" s="3" customFormat="1" ht="18" customHeight="1" spans="1:43">
      <c r="A111" s="155"/>
      <c r="B111" s="156" t="s">
        <v>480</v>
      </c>
      <c r="C111" s="156"/>
      <c r="D111" s="156"/>
      <c r="E111" s="157"/>
      <c r="F111" s="156"/>
      <c r="G111" s="156"/>
      <c r="H111" s="157"/>
      <c r="I111" s="156"/>
      <c r="J111" s="166">
        <f t="shared" ref="J111:AA111" si="19">J112+J114+J115+J116</f>
        <v>1</v>
      </c>
      <c r="K111" s="166">
        <f t="shared" si="19"/>
        <v>0</v>
      </c>
      <c r="L111" s="166">
        <f t="shared" si="19"/>
        <v>0</v>
      </c>
      <c r="M111" s="166">
        <f t="shared" si="19"/>
        <v>0</v>
      </c>
      <c r="N111" s="166">
        <f t="shared" si="19"/>
        <v>0</v>
      </c>
      <c r="O111" s="166">
        <f t="shared" si="19"/>
        <v>0</v>
      </c>
      <c r="P111" s="166">
        <f t="shared" si="19"/>
        <v>0</v>
      </c>
      <c r="Q111" s="166">
        <f t="shared" si="19"/>
        <v>0</v>
      </c>
      <c r="R111" s="166">
        <f t="shared" si="19"/>
        <v>12796</v>
      </c>
      <c r="S111" s="166">
        <f t="shared" si="19"/>
        <v>0</v>
      </c>
      <c r="T111" s="166">
        <f t="shared" si="19"/>
        <v>0</v>
      </c>
      <c r="U111" s="166">
        <f t="shared" si="19"/>
        <v>100</v>
      </c>
      <c r="V111" s="166">
        <f t="shared" si="19"/>
        <v>0</v>
      </c>
      <c r="W111" s="166">
        <f t="shared" si="19"/>
        <v>100</v>
      </c>
      <c r="X111" s="166">
        <f t="shared" si="19"/>
        <v>0</v>
      </c>
      <c r="Y111" s="166">
        <f t="shared" si="19"/>
        <v>0</v>
      </c>
      <c r="Z111" s="166">
        <f t="shared" si="19"/>
        <v>0</v>
      </c>
      <c r="AA111" s="166">
        <f t="shared" si="19"/>
        <v>0</v>
      </c>
      <c r="AB111" s="166"/>
      <c r="AC111" s="166">
        <f>AC112+AC114+AC115+AC116</f>
        <v>3656</v>
      </c>
      <c r="AD111" s="166">
        <f>AD112+AD114+AD115+AD116</f>
        <v>3656</v>
      </c>
      <c r="AE111" s="170"/>
      <c r="AF111" s="170"/>
      <c r="AG111" s="175"/>
      <c r="AH111" s="175"/>
      <c r="AI111" s="176"/>
      <c r="AJ111" s="177"/>
      <c r="AK111" s="175"/>
      <c r="AL111" s="175"/>
      <c r="AM111" s="175"/>
      <c r="AN111" s="163"/>
      <c r="AO111" s="178"/>
      <c r="AP111" s="186"/>
      <c r="AQ111" s="133"/>
    </row>
    <row r="112" s="3" customFormat="1" ht="18" customHeight="1" spans="1:43">
      <c r="A112" s="155"/>
      <c r="B112" s="156" t="s">
        <v>481</v>
      </c>
      <c r="C112" s="156"/>
      <c r="D112" s="156"/>
      <c r="E112" s="157"/>
      <c r="F112" s="156"/>
      <c r="G112" s="156"/>
      <c r="H112" s="157"/>
      <c r="I112" s="156"/>
      <c r="J112" s="166">
        <f t="shared" ref="J112:AA112" si="20">SUM(J113)</f>
        <v>1</v>
      </c>
      <c r="K112" s="166">
        <f t="shared" si="20"/>
        <v>0</v>
      </c>
      <c r="L112" s="166">
        <f t="shared" si="20"/>
        <v>0</v>
      </c>
      <c r="M112" s="166">
        <f t="shared" si="20"/>
        <v>0</v>
      </c>
      <c r="N112" s="166">
        <f t="shared" si="20"/>
        <v>0</v>
      </c>
      <c r="O112" s="166">
        <f t="shared" si="20"/>
        <v>0</v>
      </c>
      <c r="P112" s="166">
        <f t="shared" si="20"/>
        <v>0</v>
      </c>
      <c r="Q112" s="166">
        <f t="shared" si="20"/>
        <v>0</v>
      </c>
      <c r="R112" s="166">
        <f t="shared" si="20"/>
        <v>12796</v>
      </c>
      <c r="S112" s="166">
        <f t="shared" si="20"/>
        <v>0</v>
      </c>
      <c r="T112" s="166">
        <f t="shared" si="20"/>
        <v>0</v>
      </c>
      <c r="U112" s="166">
        <f t="shared" si="20"/>
        <v>100</v>
      </c>
      <c r="V112" s="166">
        <f t="shared" si="20"/>
        <v>0</v>
      </c>
      <c r="W112" s="166">
        <f t="shared" si="20"/>
        <v>100</v>
      </c>
      <c r="X112" s="166">
        <f t="shared" si="20"/>
        <v>0</v>
      </c>
      <c r="Y112" s="166">
        <f t="shared" si="20"/>
        <v>0</v>
      </c>
      <c r="Z112" s="166">
        <f t="shared" si="20"/>
        <v>0</v>
      </c>
      <c r="AA112" s="166">
        <f t="shared" si="20"/>
        <v>0</v>
      </c>
      <c r="AB112" s="166"/>
      <c r="AC112" s="166">
        <f>SUM(AC113)</f>
        <v>3656</v>
      </c>
      <c r="AD112" s="166">
        <f>SUM(AD113)</f>
        <v>3656</v>
      </c>
      <c r="AE112" s="170"/>
      <c r="AF112" s="170"/>
      <c r="AG112" s="175"/>
      <c r="AH112" s="175"/>
      <c r="AI112" s="176"/>
      <c r="AJ112" s="177"/>
      <c r="AK112" s="175"/>
      <c r="AL112" s="175"/>
      <c r="AM112" s="175"/>
      <c r="AN112" s="163"/>
      <c r="AO112" s="178"/>
      <c r="AP112" s="186"/>
      <c r="AQ112" s="133"/>
    </row>
    <row r="113" s="1" customFormat="1" ht="123.75" spans="1:43">
      <c r="A113" s="21">
        <v>85</v>
      </c>
      <c r="B113" s="20" t="s">
        <v>482</v>
      </c>
      <c r="C113" s="20">
        <v>2022</v>
      </c>
      <c r="D113" s="21" t="s">
        <v>483</v>
      </c>
      <c r="E113" s="21" t="s">
        <v>484</v>
      </c>
      <c r="F113" s="21" t="s">
        <v>45</v>
      </c>
      <c r="G113" s="21" t="s">
        <v>1160</v>
      </c>
      <c r="H113" s="21" t="s">
        <v>485</v>
      </c>
      <c r="I113" s="33" t="s">
        <v>486</v>
      </c>
      <c r="J113" s="21">
        <v>1</v>
      </c>
      <c r="K113" s="21"/>
      <c r="L113" s="21"/>
      <c r="M113" s="21"/>
      <c r="N113" s="21"/>
      <c r="O113" s="21"/>
      <c r="P113" s="21"/>
      <c r="Q113" s="21"/>
      <c r="R113" s="22">
        <v>12796</v>
      </c>
      <c r="S113" s="21" t="s">
        <v>489</v>
      </c>
      <c r="T113" s="21" t="s">
        <v>490</v>
      </c>
      <c r="U113" s="44">
        <v>100</v>
      </c>
      <c r="V113" s="44">
        <v>0</v>
      </c>
      <c r="W113" s="44">
        <v>100</v>
      </c>
      <c r="X113" s="44">
        <v>0</v>
      </c>
      <c r="Y113" s="44">
        <v>0</v>
      </c>
      <c r="Z113" s="44">
        <v>0</v>
      </c>
      <c r="AA113" s="44">
        <v>0</v>
      </c>
      <c r="AB113" s="44"/>
      <c r="AC113" s="50">
        <v>3656</v>
      </c>
      <c r="AD113" s="50">
        <v>3656</v>
      </c>
      <c r="AE113" s="33" t="s">
        <v>487</v>
      </c>
      <c r="AF113" s="33" t="s">
        <v>488</v>
      </c>
      <c r="AG113" s="21" t="s">
        <v>489</v>
      </c>
      <c r="AH113" s="21" t="s">
        <v>490</v>
      </c>
      <c r="AI113" s="58" t="s">
        <v>491</v>
      </c>
      <c r="AJ113" s="21" t="s">
        <v>492</v>
      </c>
      <c r="AK113" s="21" t="s">
        <v>54</v>
      </c>
      <c r="AL113" s="21" t="s">
        <v>55</v>
      </c>
      <c r="AM113" s="21"/>
      <c r="AN113" s="21" t="s">
        <v>56</v>
      </c>
      <c r="AO113" s="71" t="s">
        <v>1078</v>
      </c>
      <c r="AP113" s="69"/>
      <c r="AQ113" s="70" t="str">
        <f>AI113</f>
        <v>财政局、农业农业村局、邮储银行</v>
      </c>
    </row>
    <row r="114" s="3" customFormat="1" ht="18" customHeight="1" spans="1:43">
      <c r="A114" s="155"/>
      <c r="B114" s="156" t="s">
        <v>493</v>
      </c>
      <c r="C114" s="156"/>
      <c r="D114" s="156"/>
      <c r="E114" s="157"/>
      <c r="F114" s="156"/>
      <c r="G114" s="156"/>
      <c r="H114" s="157"/>
      <c r="I114" s="156"/>
      <c r="J114" s="166">
        <v>0</v>
      </c>
      <c r="K114" s="166">
        <v>0</v>
      </c>
      <c r="L114" s="166">
        <v>0</v>
      </c>
      <c r="M114" s="166">
        <v>0</v>
      </c>
      <c r="N114" s="166">
        <v>0</v>
      </c>
      <c r="O114" s="166">
        <v>0</v>
      </c>
      <c r="P114" s="166">
        <v>0</v>
      </c>
      <c r="Q114" s="166">
        <v>0</v>
      </c>
      <c r="R114" s="166">
        <v>0</v>
      </c>
      <c r="S114" s="166">
        <v>0</v>
      </c>
      <c r="T114" s="166">
        <v>0</v>
      </c>
      <c r="U114" s="166">
        <v>0</v>
      </c>
      <c r="V114" s="166">
        <v>0</v>
      </c>
      <c r="W114" s="166">
        <v>0</v>
      </c>
      <c r="X114" s="166">
        <v>0</v>
      </c>
      <c r="Y114" s="166">
        <v>0</v>
      </c>
      <c r="Z114" s="166">
        <v>0</v>
      </c>
      <c r="AA114" s="166">
        <v>0</v>
      </c>
      <c r="AB114" s="166"/>
      <c r="AC114" s="166">
        <v>0</v>
      </c>
      <c r="AD114" s="166">
        <v>0</v>
      </c>
      <c r="AE114" s="170"/>
      <c r="AF114" s="170"/>
      <c r="AG114" s="175"/>
      <c r="AH114" s="175"/>
      <c r="AI114" s="176"/>
      <c r="AJ114" s="177"/>
      <c r="AK114" s="175"/>
      <c r="AL114" s="175"/>
      <c r="AM114" s="175"/>
      <c r="AN114" s="163"/>
      <c r="AO114" s="178"/>
      <c r="AP114" s="186"/>
      <c r="AQ114" s="133"/>
    </row>
    <row r="115" s="3" customFormat="1" ht="18" customHeight="1" spans="1:43">
      <c r="A115" s="155"/>
      <c r="B115" s="156" t="s">
        <v>494</v>
      </c>
      <c r="C115" s="156"/>
      <c r="D115" s="156"/>
      <c r="E115" s="157"/>
      <c r="F115" s="156"/>
      <c r="G115" s="156"/>
      <c r="H115" s="157"/>
      <c r="I115" s="156"/>
      <c r="J115" s="166">
        <v>0</v>
      </c>
      <c r="K115" s="166">
        <v>0</v>
      </c>
      <c r="L115" s="166">
        <v>0</v>
      </c>
      <c r="M115" s="166">
        <v>0</v>
      </c>
      <c r="N115" s="166">
        <v>0</v>
      </c>
      <c r="O115" s="166">
        <v>0</v>
      </c>
      <c r="P115" s="166">
        <v>0</v>
      </c>
      <c r="Q115" s="166">
        <v>0</v>
      </c>
      <c r="R115" s="166">
        <v>0</v>
      </c>
      <c r="S115" s="166">
        <v>0</v>
      </c>
      <c r="T115" s="166">
        <v>0</v>
      </c>
      <c r="U115" s="166">
        <v>0</v>
      </c>
      <c r="V115" s="166">
        <v>0</v>
      </c>
      <c r="W115" s="166">
        <v>0</v>
      </c>
      <c r="X115" s="166">
        <v>0</v>
      </c>
      <c r="Y115" s="166">
        <v>0</v>
      </c>
      <c r="Z115" s="166">
        <v>0</v>
      </c>
      <c r="AA115" s="166">
        <v>0</v>
      </c>
      <c r="AB115" s="166"/>
      <c r="AC115" s="166">
        <v>0</v>
      </c>
      <c r="AD115" s="166">
        <v>0</v>
      </c>
      <c r="AE115" s="170"/>
      <c r="AF115" s="170"/>
      <c r="AG115" s="175"/>
      <c r="AH115" s="175"/>
      <c r="AI115" s="176"/>
      <c r="AJ115" s="177"/>
      <c r="AK115" s="175"/>
      <c r="AL115" s="175"/>
      <c r="AM115" s="175"/>
      <c r="AN115" s="163"/>
      <c r="AO115" s="178"/>
      <c r="AP115" s="186"/>
      <c r="AQ115" s="133"/>
    </row>
    <row r="116" s="3" customFormat="1" ht="18" customHeight="1" spans="1:43">
      <c r="A116" s="155"/>
      <c r="B116" s="156" t="s">
        <v>495</v>
      </c>
      <c r="C116" s="156"/>
      <c r="D116" s="156"/>
      <c r="E116" s="157"/>
      <c r="F116" s="156"/>
      <c r="G116" s="156"/>
      <c r="H116" s="157"/>
      <c r="I116" s="156"/>
      <c r="J116" s="166">
        <v>0</v>
      </c>
      <c r="K116" s="166">
        <v>0</v>
      </c>
      <c r="L116" s="166">
        <v>0</v>
      </c>
      <c r="M116" s="166">
        <v>0</v>
      </c>
      <c r="N116" s="166">
        <v>0</v>
      </c>
      <c r="O116" s="166">
        <v>0</v>
      </c>
      <c r="P116" s="166">
        <v>0</v>
      </c>
      <c r="Q116" s="166">
        <v>0</v>
      </c>
      <c r="R116" s="166">
        <v>0</v>
      </c>
      <c r="S116" s="166">
        <v>0</v>
      </c>
      <c r="T116" s="166">
        <v>0</v>
      </c>
      <c r="U116" s="166">
        <v>0</v>
      </c>
      <c r="V116" s="166">
        <v>0</v>
      </c>
      <c r="W116" s="166">
        <v>0</v>
      </c>
      <c r="X116" s="166">
        <v>0</v>
      </c>
      <c r="Y116" s="166">
        <v>0</v>
      </c>
      <c r="Z116" s="166">
        <v>0</v>
      </c>
      <c r="AA116" s="166">
        <v>0</v>
      </c>
      <c r="AB116" s="166"/>
      <c r="AC116" s="166">
        <v>0</v>
      </c>
      <c r="AD116" s="166">
        <v>0</v>
      </c>
      <c r="AE116" s="170"/>
      <c r="AF116" s="170"/>
      <c r="AG116" s="175"/>
      <c r="AH116" s="175"/>
      <c r="AI116" s="176"/>
      <c r="AJ116" s="177"/>
      <c r="AK116" s="175"/>
      <c r="AL116" s="175"/>
      <c r="AM116" s="175"/>
      <c r="AN116" s="163"/>
      <c r="AO116" s="178"/>
      <c r="AP116" s="186"/>
      <c r="AQ116" s="133"/>
    </row>
    <row r="117" s="3" customFormat="1" ht="18" customHeight="1" spans="1:43">
      <c r="A117" s="155"/>
      <c r="B117" s="156" t="s">
        <v>496</v>
      </c>
      <c r="C117" s="156"/>
      <c r="D117" s="156"/>
      <c r="E117" s="157"/>
      <c r="F117" s="156"/>
      <c r="G117" s="156"/>
      <c r="H117" s="157"/>
      <c r="I117" s="156"/>
      <c r="J117" s="166">
        <f t="shared" ref="J117:AA117" si="21">J118+J119</f>
        <v>0</v>
      </c>
      <c r="K117" s="166">
        <f t="shared" si="21"/>
        <v>0</v>
      </c>
      <c r="L117" s="166">
        <f t="shared" si="21"/>
        <v>0</v>
      </c>
      <c r="M117" s="166">
        <f t="shared" si="21"/>
        <v>0</v>
      </c>
      <c r="N117" s="166">
        <f t="shared" si="21"/>
        <v>0</v>
      </c>
      <c r="O117" s="166">
        <f t="shared" si="21"/>
        <v>0</v>
      </c>
      <c r="P117" s="166">
        <f t="shared" si="21"/>
        <v>0</v>
      </c>
      <c r="Q117" s="166">
        <f t="shared" si="21"/>
        <v>0</v>
      </c>
      <c r="R117" s="166">
        <f t="shared" si="21"/>
        <v>0</v>
      </c>
      <c r="S117" s="166">
        <f t="shared" si="21"/>
        <v>0</v>
      </c>
      <c r="T117" s="166">
        <f t="shared" si="21"/>
        <v>0</v>
      </c>
      <c r="U117" s="166">
        <f t="shared" si="21"/>
        <v>0</v>
      </c>
      <c r="V117" s="166">
        <f t="shared" si="21"/>
        <v>0</v>
      </c>
      <c r="W117" s="166">
        <f t="shared" si="21"/>
        <v>0</v>
      </c>
      <c r="X117" s="166">
        <f t="shared" si="21"/>
        <v>0</v>
      </c>
      <c r="Y117" s="166">
        <f t="shared" si="21"/>
        <v>0</v>
      </c>
      <c r="Z117" s="166">
        <f t="shared" si="21"/>
        <v>0</v>
      </c>
      <c r="AA117" s="166">
        <f t="shared" si="21"/>
        <v>0</v>
      </c>
      <c r="AB117" s="166"/>
      <c r="AC117" s="166">
        <f>AC118+AC119</f>
        <v>0</v>
      </c>
      <c r="AD117" s="166">
        <f>AD118+AD119</f>
        <v>0</v>
      </c>
      <c r="AE117" s="170"/>
      <c r="AF117" s="170"/>
      <c r="AG117" s="175"/>
      <c r="AH117" s="175"/>
      <c r="AI117" s="176"/>
      <c r="AJ117" s="177"/>
      <c r="AK117" s="175"/>
      <c r="AL117" s="175"/>
      <c r="AM117" s="175"/>
      <c r="AN117" s="163"/>
      <c r="AO117" s="178"/>
      <c r="AP117" s="186"/>
      <c r="AQ117" s="133"/>
    </row>
    <row r="118" s="3" customFormat="1" ht="18" customHeight="1" spans="1:43">
      <c r="A118" s="155"/>
      <c r="B118" s="156" t="s">
        <v>497</v>
      </c>
      <c r="C118" s="156"/>
      <c r="D118" s="156"/>
      <c r="E118" s="157"/>
      <c r="F118" s="156"/>
      <c r="G118" s="156"/>
      <c r="H118" s="157"/>
      <c r="I118" s="156"/>
      <c r="J118" s="166">
        <v>0</v>
      </c>
      <c r="K118" s="166">
        <v>0</v>
      </c>
      <c r="L118" s="166">
        <v>0</v>
      </c>
      <c r="M118" s="166">
        <v>0</v>
      </c>
      <c r="N118" s="166">
        <v>0</v>
      </c>
      <c r="O118" s="166">
        <v>0</v>
      </c>
      <c r="P118" s="166">
        <v>0</v>
      </c>
      <c r="Q118" s="166">
        <v>0</v>
      </c>
      <c r="R118" s="166">
        <v>0</v>
      </c>
      <c r="S118" s="166">
        <v>0</v>
      </c>
      <c r="T118" s="166">
        <v>0</v>
      </c>
      <c r="U118" s="166">
        <v>0</v>
      </c>
      <c r="V118" s="166">
        <v>0</v>
      </c>
      <c r="W118" s="166">
        <v>0</v>
      </c>
      <c r="X118" s="166">
        <v>0</v>
      </c>
      <c r="Y118" s="166">
        <v>0</v>
      </c>
      <c r="Z118" s="166">
        <v>0</v>
      </c>
      <c r="AA118" s="166">
        <v>0</v>
      </c>
      <c r="AB118" s="166"/>
      <c r="AC118" s="166">
        <v>0</v>
      </c>
      <c r="AD118" s="166">
        <v>0</v>
      </c>
      <c r="AE118" s="170"/>
      <c r="AF118" s="170"/>
      <c r="AG118" s="175"/>
      <c r="AH118" s="175"/>
      <c r="AI118" s="176"/>
      <c r="AJ118" s="177"/>
      <c r="AK118" s="175"/>
      <c r="AL118" s="175"/>
      <c r="AM118" s="175"/>
      <c r="AN118" s="163"/>
      <c r="AO118" s="178"/>
      <c r="AP118" s="186"/>
      <c r="AQ118" s="133"/>
    </row>
    <row r="119" s="3" customFormat="1" ht="18" customHeight="1" spans="1:43">
      <c r="A119" s="155"/>
      <c r="B119" s="156" t="s">
        <v>498</v>
      </c>
      <c r="C119" s="156"/>
      <c r="D119" s="156"/>
      <c r="E119" s="157"/>
      <c r="F119" s="156"/>
      <c r="G119" s="156"/>
      <c r="H119" s="157"/>
      <c r="I119" s="156"/>
      <c r="J119" s="166">
        <v>0</v>
      </c>
      <c r="K119" s="166">
        <v>0</v>
      </c>
      <c r="L119" s="166">
        <v>0</v>
      </c>
      <c r="M119" s="166">
        <v>0</v>
      </c>
      <c r="N119" s="166">
        <v>0</v>
      </c>
      <c r="O119" s="166">
        <v>0</v>
      </c>
      <c r="P119" s="166">
        <v>0</v>
      </c>
      <c r="Q119" s="166">
        <v>0</v>
      </c>
      <c r="R119" s="166">
        <v>0</v>
      </c>
      <c r="S119" s="166">
        <v>0</v>
      </c>
      <c r="T119" s="166">
        <v>0</v>
      </c>
      <c r="U119" s="166">
        <v>0</v>
      </c>
      <c r="V119" s="166">
        <v>0</v>
      </c>
      <c r="W119" s="166">
        <v>0</v>
      </c>
      <c r="X119" s="166">
        <v>0</v>
      </c>
      <c r="Y119" s="166">
        <v>0</v>
      </c>
      <c r="Z119" s="166">
        <v>0</v>
      </c>
      <c r="AA119" s="166">
        <v>0</v>
      </c>
      <c r="AB119" s="166"/>
      <c r="AC119" s="166">
        <v>0</v>
      </c>
      <c r="AD119" s="166">
        <v>0</v>
      </c>
      <c r="AE119" s="170"/>
      <c r="AF119" s="170"/>
      <c r="AG119" s="175"/>
      <c r="AH119" s="175"/>
      <c r="AI119" s="176"/>
      <c r="AJ119" s="177"/>
      <c r="AK119" s="175"/>
      <c r="AL119" s="175"/>
      <c r="AM119" s="175"/>
      <c r="AN119" s="163"/>
      <c r="AO119" s="178"/>
      <c r="AP119" s="186"/>
      <c r="AQ119" s="133"/>
    </row>
    <row r="120" s="3" customFormat="1" ht="18" customHeight="1" spans="1:43">
      <c r="A120" s="155"/>
      <c r="B120" s="190" t="s">
        <v>499</v>
      </c>
      <c r="C120" s="190"/>
      <c r="D120" s="191"/>
      <c r="E120" s="191"/>
      <c r="F120" s="190"/>
      <c r="G120" s="191"/>
      <c r="H120" s="191"/>
      <c r="I120" s="190"/>
      <c r="J120" s="166">
        <f t="shared" ref="J120:AA120" si="22">J121+J124+J129+J132+J136</f>
        <v>0</v>
      </c>
      <c r="K120" s="166">
        <f t="shared" si="22"/>
        <v>2</v>
      </c>
      <c r="L120" s="166">
        <f t="shared" si="22"/>
        <v>0</v>
      </c>
      <c r="M120" s="166">
        <f t="shared" si="22"/>
        <v>0</v>
      </c>
      <c r="N120" s="166">
        <f t="shared" si="22"/>
        <v>0</v>
      </c>
      <c r="O120" s="166">
        <f t="shared" si="22"/>
        <v>0</v>
      </c>
      <c r="P120" s="166">
        <f t="shared" si="22"/>
        <v>0</v>
      </c>
      <c r="Q120" s="166">
        <f t="shared" si="22"/>
        <v>0</v>
      </c>
      <c r="R120" s="166">
        <f t="shared" si="22"/>
        <v>4000</v>
      </c>
      <c r="S120" s="166">
        <f t="shared" si="22"/>
        <v>0</v>
      </c>
      <c r="T120" s="166">
        <f t="shared" si="22"/>
        <v>0</v>
      </c>
      <c r="U120" s="166">
        <f t="shared" si="22"/>
        <v>1300</v>
      </c>
      <c r="V120" s="166">
        <f t="shared" si="22"/>
        <v>0</v>
      </c>
      <c r="W120" s="166">
        <f t="shared" si="22"/>
        <v>0</v>
      </c>
      <c r="X120" s="166">
        <f t="shared" si="22"/>
        <v>650</v>
      </c>
      <c r="Y120" s="166">
        <f t="shared" si="22"/>
        <v>0</v>
      </c>
      <c r="Z120" s="166">
        <f t="shared" si="22"/>
        <v>0</v>
      </c>
      <c r="AA120" s="166">
        <f t="shared" si="22"/>
        <v>650</v>
      </c>
      <c r="AB120" s="166"/>
      <c r="AC120" s="166">
        <f>AC121+AC124+AC129+AC132+AC136</f>
        <v>4000</v>
      </c>
      <c r="AD120" s="166">
        <f>AD121+AD124+AD129+AD132+AD136</f>
        <v>3300</v>
      </c>
      <c r="AE120" s="197"/>
      <c r="AF120" s="197"/>
      <c r="AG120" s="166"/>
      <c r="AH120" s="166"/>
      <c r="AI120" s="200"/>
      <c r="AJ120" s="201"/>
      <c r="AK120" s="201"/>
      <c r="AL120" s="201"/>
      <c r="AM120" s="175"/>
      <c r="AN120" s="163"/>
      <c r="AO120" s="178"/>
      <c r="AP120" s="186"/>
      <c r="AQ120" s="133"/>
    </row>
    <row r="121" s="3" customFormat="1" ht="18" customHeight="1" spans="1:43">
      <c r="A121" s="155"/>
      <c r="B121" s="190" t="s">
        <v>500</v>
      </c>
      <c r="C121" s="190"/>
      <c r="D121" s="191"/>
      <c r="E121" s="191"/>
      <c r="F121" s="190"/>
      <c r="G121" s="191"/>
      <c r="H121" s="191"/>
      <c r="I121" s="190"/>
      <c r="J121" s="166">
        <f t="shared" ref="J121:AA121" si="23">J122+J123</f>
        <v>0</v>
      </c>
      <c r="K121" s="166">
        <f t="shared" si="23"/>
        <v>0</v>
      </c>
      <c r="L121" s="166">
        <f t="shared" si="23"/>
        <v>0</v>
      </c>
      <c r="M121" s="166">
        <f t="shared" si="23"/>
        <v>0</v>
      </c>
      <c r="N121" s="166">
        <f t="shared" si="23"/>
        <v>0</v>
      </c>
      <c r="O121" s="166">
        <f t="shared" si="23"/>
        <v>0</v>
      </c>
      <c r="P121" s="166">
        <f t="shared" si="23"/>
        <v>0</v>
      </c>
      <c r="Q121" s="166">
        <f t="shared" si="23"/>
        <v>0</v>
      </c>
      <c r="R121" s="166">
        <f t="shared" si="23"/>
        <v>0</v>
      </c>
      <c r="S121" s="166">
        <f t="shared" si="23"/>
        <v>0</v>
      </c>
      <c r="T121" s="166">
        <f t="shared" si="23"/>
        <v>0</v>
      </c>
      <c r="U121" s="166">
        <f t="shared" si="23"/>
        <v>0</v>
      </c>
      <c r="V121" s="166">
        <f t="shared" si="23"/>
        <v>0</v>
      </c>
      <c r="W121" s="166">
        <f t="shared" si="23"/>
        <v>0</v>
      </c>
      <c r="X121" s="166">
        <f t="shared" si="23"/>
        <v>0</v>
      </c>
      <c r="Y121" s="166">
        <f t="shared" si="23"/>
        <v>0</v>
      </c>
      <c r="Z121" s="166">
        <f t="shared" si="23"/>
        <v>0</v>
      </c>
      <c r="AA121" s="166">
        <f t="shared" si="23"/>
        <v>0</v>
      </c>
      <c r="AB121" s="166"/>
      <c r="AC121" s="166">
        <f>AC122+AC123</f>
        <v>0</v>
      </c>
      <c r="AD121" s="166">
        <f>AD122+AD123</f>
        <v>0</v>
      </c>
      <c r="AE121" s="197"/>
      <c r="AF121" s="197"/>
      <c r="AG121" s="166"/>
      <c r="AH121" s="166"/>
      <c r="AI121" s="200"/>
      <c r="AJ121" s="201"/>
      <c r="AK121" s="201"/>
      <c r="AL121" s="201"/>
      <c r="AM121" s="175"/>
      <c r="AN121" s="163"/>
      <c r="AO121" s="178"/>
      <c r="AP121" s="186"/>
      <c r="AQ121" s="133"/>
    </row>
    <row r="122" s="3" customFormat="1" ht="18" customHeight="1" spans="1:43">
      <c r="A122" s="155"/>
      <c r="B122" s="190" t="s">
        <v>501</v>
      </c>
      <c r="C122" s="190"/>
      <c r="D122" s="191"/>
      <c r="E122" s="191"/>
      <c r="F122" s="190"/>
      <c r="G122" s="191"/>
      <c r="H122" s="191"/>
      <c r="I122" s="190"/>
      <c r="J122" s="166">
        <v>0</v>
      </c>
      <c r="K122" s="166">
        <v>0</v>
      </c>
      <c r="L122" s="166">
        <v>0</v>
      </c>
      <c r="M122" s="166">
        <v>0</v>
      </c>
      <c r="N122" s="166">
        <v>0</v>
      </c>
      <c r="O122" s="166">
        <v>0</v>
      </c>
      <c r="P122" s="166">
        <v>0</v>
      </c>
      <c r="Q122" s="166">
        <v>0</v>
      </c>
      <c r="R122" s="166">
        <v>0</v>
      </c>
      <c r="S122" s="166">
        <v>0</v>
      </c>
      <c r="T122" s="166">
        <v>0</v>
      </c>
      <c r="U122" s="166">
        <v>0</v>
      </c>
      <c r="V122" s="166">
        <v>0</v>
      </c>
      <c r="W122" s="166">
        <v>0</v>
      </c>
      <c r="X122" s="166">
        <v>0</v>
      </c>
      <c r="Y122" s="166">
        <v>0</v>
      </c>
      <c r="Z122" s="166">
        <v>0</v>
      </c>
      <c r="AA122" s="166">
        <v>0</v>
      </c>
      <c r="AB122" s="166"/>
      <c r="AC122" s="166">
        <v>0</v>
      </c>
      <c r="AD122" s="166">
        <v>0</v>
      </c>
      <c r="AE122" s="197"/>
      <c r="AF122" s="197"/>
      <c r="AG122" s="166"/>
      <c r="AH122" s="166"/>
      <c r="AI122" s="200"/>
      <c r="AJ122" s="201"/>
      <c r="AK122" s="201"/>
      <c r="AL122" s="201"/>
      <c r="AM122" s="175"/>
      <c r="AN122" s="163"/>
      <c r="AO122" s="178"/>
      <c r="AP122" s="186"/>
      <c r="AQ122" s="133"/>
    </row>
    <row r="123" s="3" customFormat="1" ht="18" customHeight="1" spans="1:43">
      <c r="A123" s="155"/>
      <c r="B123" s="190" t="s">
        <v>502</v>
      </c>
      <c r="C123" s="190"/>
      <c r="D123" s="191"/>
      <c r="E123" s="191"/>
      <c r="F123" s="190"/>
      <c r="G123" s="191"/>
      <c r="H123" s="191"/>
      <c r="I123" s="190"/>
      <c r="J123" s="166">
        <v>0</v>
      </c>
      <c r="K123" s="166">
        <v>0</v>
      </c>
      <c r="L123" s="166">
        <v>0</v>
      </c>
      <c r="M123" s="166">
        <v>0</v>
      </c>
      <c r="N123" s="166">
        <v>0</v>
      </c>
      <c r="O123" s="166">
        <v>0</v>
      </c>
      <c r="P123" s="166">
        <v>0</v>
      </c>
      <c r="Q123" s="166">
        <v>0</v>
      </c>
      <c r="R123" s="166">
        <v>0</v>
      </c>
      <c r="S123" s="166">
        <v>0</v>
      </c>
      <c r="T123" s="166">
        <v>0</v>
      </c>
      <c r="U123" s="166">
        <v>0</v>
      </c>
      <c r="V123" s="166">
        <v>0</v>
      </c>
      <c r="W123" s="166">
        <v>0</v>
      </c>
      <c r="X123" s="166">
        <v>0</v>
      </c>
      <c r="Y123" s="166">
        <v>0</v>
      </c>
      <c r="Z123" s="166">
        <v>0</v>
      </c>
      <c r="AA123" s="166">
        <v>0</v>
      </c>
      <c r="AB123" s="166"/>
      <c r="AC123" s="166">
        <v>0</v>
      </c>
      <c r="AD123" s="166">
        <v>0</v>
      </c>
      <c r="AE123" s="197"/>
      <c r="AF123" s="197"/>
      <c r="AG123" s="166"/>
      <c r="AH123" s="166"/>
      <c r="AI123" s="200"/>
      <c r="AJ123" s="201"/>
      <c r="AK123" s="201"/>
      <c r="AL123" s="201"/>
      <c r="AM123" s="175"/>
      <c r="AN123" s="163"/>
      <c r="AO123" s="178"/>
      <c r="AP123" s="186"/>
      <c r="AQ123" s="133"/>
    </row>
    <row r="124" s="3" customFormat="1" ht="18" customHeight="1" spans="1:43">
      <c r="A124" s="155"/>
      <c r="B124" s="190" t="s">
        <v>503</v>
      </c>
      <c r="C124" s="190"/>
      <c r="D124" s="191"/>
      <c r="E124" s="191"/>
      <c r="F124" s="190"/>
      <c r="G124" s="191"/>
      <c r="H124" s="191"/>
      <c r="I124" s="190"/>
      <c r="J124" s="166">
        <f t="shared" ref="J124:AA124" si="24">J125+J126+J128</f>
        <v>0</v>
      </c>
      <c r="K124" s="166">
        <f t="shared" si="24"/>
        <v>1</v>
      </c>
      <c r="L124" s="166">
        <f t="shared" si="24"/>
        <v>0</v>
      </c>
      <c r="M124" s="166">
        <f t="shared" si="24"/>
        <v>0</v>
      </c>
      <c r="N124" s="166">
        <f t="shared" si="24"/>
        <v>0</v>
      </c>
      <c r="O124" s="166">
        <f t="shared" si="24"/>
        <v>0</v>
      </c>
      <c r="P124" s="166">
        <f t="shared" si="24"/>
        <v>0</v>
      </c>
      <c r="Q124" s="166">
        <f t="shared" si="24"/>
        <v>0</v>
      </c>
      <c r="R124" s="166">
        <f t="shared" si="24"/>
        <v>3500</v>
      </c>
      <c r="S124" s="166">
        <f t="shared" si="24"/>
        <v>0</v>
      </c>
      <c r="T124" s="166">
        <f t="shared" si="24"/>
        <v>0</v>
      </c>
      <c r="U124" s="166">
        <f t="shared" si="24"/>
        <v>650</v>
      </c>
      <c r="V124" s="166">
        <f t="shared" si="24"/>
        <v>0</v>
      </c>
      <c r="W124" s="166">
        <f t="shared" si="24"/>
        <v>0</v>
      </c>
      <c r="X124" s="166">
        <f t="shared" si="24"/>
        <v>650</v>
      </c>
      <c r="Y124" s="166">
        <f t="shared" si="24"/>
        <v>0</v>
      </c>
      <c r="Z124" s="166">
        <f t="shared" si="24"/>
        <v>0</v>
      </c>
      <c r="AA124" s="166">
        <f t="shared" si="24"/>
        <v>0</v>
      </c>
      <c r="AB124" s="166"/>
      <c r="AC124" s="166">
        <f>AC125+AC126+AC128</f>
        <v>3500</v>
      </c>
      <c r="AD124" s="166">
        <f>AD125+AD126+AD128</f>
        <v>2800</v>
      </c>
      <c r="AE124" s="197"/>
      <c r="AF124" s="197"/>
      <c r="AG124" s="166"/>
      <c r="AH124" s="166"/>
      <c r="AI124" s="200"/>
      <c r="AJ124" s="201"/>
      <c r="AK124" s="201"/>
      <c r="AL124" s="201"/>
      <c r="AM124" s="175"/>
      <c r="AN124" s="163"/>
      <c r="AO124" s="178"/>
      <c r="AP124" s="186"/>
      <c r="AQ124" s="133"/>
    </row>
    <row r="125" s="3" customFormat="1" ht="18" customHeight="1" spans="1:43">
      <c r="A125" s="155"/>
      <c r="B125" s="190" t="s">
        <v>504</v>
      </c>
      <c r="C125" s="190"/>
      <c r="D125" s="191"/>
      <c r="E125" s="191"/>
      <c r="F125" s="190"/>
      <c r="G125" s="191"/>
      <c r="H125" s="191"/>
      <c r="I125" s="190"/>
      <c r="J125" s="166">
        <v>0</v>
      </c>
      <c r="K125" s="166">
        <v>0</v>
      </c>
      <c r="L125" s="166">
        <v>0</v>
      </c>
      <c r="M125" s="166">
        <v>0</v>
      </c>
      <c r="N125" s="166">
        <v>0</v>
      </c>
      <c r="O125" s="166">
        <v>0</v>
      </c>
      <c r="P125" s="166">
        <v>0</v>
      </c>
      <c r="Q125" s="166">
        <v>0</v>
      </c>
      <c r="R125" s="166">
        <v>0</v>
      </c>
      <c r="S125" s="166">
        <v>0</v>
      </c>
      <c r="T125" s="166">
        <v>0</v>
      </c>
      <c r="U125" s="166">
        <v>0</v>
      </c>
      <c r="V125" s="166">
        <v>0</v>
      </c>
      <c r="W125" s="166">
        <v>0</v>
      </c>
      <c r="X125" s="166">
        <v>0</v>
      </c>
      <c r="Y125" s="166">
        <v>0</v>
      </c>
      <c r="Z125" s="166">
        <v>0</v>
      </c>
      <c r="AA125" s="166">
        <v>0</v>
      </c>
      <c r="AB125" s="166"/>
      <c r="AC125" s="166">
        <v>0</v>
      </c>
      <c r="AD125" s="166">
        <v>0</v>
      </c>
      <c r="AE125" s="197"/>
      <c r="AF125" s="197"/>
      <c r="AG125" s="166"/>
      <c r="AH125" s="166"/>
      <c r="AI125" s="200"/>
      <c r="AJ125" s="201"/>
      <c r="AK125" s="201"/>
      <c r="AL125" s="201"/>
      <c r="AM125" s="175"/>
      <c r="AN125" s="163"/>
      <c r="AO125" s="178"/>
      <c r="AP125" s="186"/>
      <c r="AQ125" s="133"/>
    </row>
    <row r="126" s="3" customFormat="1" ht="18" customHeight="1" spans="1:43">
      <c r="A126" s="155"/>
      <c r="B126" s="190" t="s">
        <v>505</v>
      </c>
      <c r="C126" s="190"/>
      <c r="D126" s="191"/>
      <c r="E126" s="191"/>
      <c r="F126" s="190"/>
      <c r="G126" s="191"/>
      <c r="H126" s="191"/>
      <c r="I126" s="190"/>
      <c r="J126" s="166">
        <f t="shared" ref="J126:AA126" si="25">SUM(J127)</f>
        <v>0</v>
      </c>
      <c r="K126" s="166">
        <f t="shared" si="25"/>
        <v>1</v>
      </c>
      <c r="L126" s="166">
        <f t="shared" si="25"/>
        <v>0</v>
      </c>
      <c r="M126" s="166">
        <f t="shared" si="25"/>
        <v>0</v>
      </c>
      <c r="N126" s="166">
        <f t="shared" si="25"/>
        <v>0</v>
      </c>
      <c r="O126" s="166">
        <f t="shared" si="25"/>
        <v>0</v>
      </c>
      <c r="P126" s="166">
        <f t="shared" si="25"/>
        <v>0</v>
      </c>
      <c r="Q126" s="166">
        <f t="shared" si="25"/>
        <v>0</v>
      </c>
      <c r="R126" s="166">
        <f t="shared" si="25"/>
        <v>3500</v>
      </c>
      <c r="S126" s="166">
        <f t="shared" si="25"/>
        <v>0</v>
      </c>
      <c r="T126" s="166">
        <f t="shared" si="25"/>
        <v>0</v>
      </c>
      <c r="U126" s="166">
        <f t="shared" si="25"/>
        <v>650</v>
      </c>
      <c r="V126" s="166">
        <f t="shared" si="25"/>
        <v>0</v>
      </c>
      <c r="W126" s="166">
        <f t="shared" si="25"/>
        <v>0</v>
      </c>
      <c r="X126" s="166">
        <f t="shared" si="25"/>
        <v>650</v>
      </c>
      <c r="Y126" s="166">
        <f t="shared" si="25"/>
        <v>0</v>
      </c>
      <c r="Z126" s="166">
        <f t="shared" si="25"/>
        <v>0</v>
      </c>
      <c r="AA126" s="166">
        <f t="shared" si="25"/>
        <v>0</v>
      </c>
      <c r="AB126" s="166"/>
      <c r="AC126" s="166">
        <f>SUM(AC127)</f>
        <v>3500</v>
      </c>
      <c r="AD126" s="166">
        <f>SUM(AD127)</f>
        <v>2800</v>
      </c>
      <c r="AE126" s="197"/>
      <c r="AF126" s="197"/>
      <c r="AG126" s="166"/>
      <c r="AH126" s="166"/>
      <c r="AI126" s="200"/>
      <c r="AJ126" s="201"/>
      <c r="AK126" s="201"/>
      <c r="AL126" s="201"/>
      <c r="AM126" s="175"/>
      <c r="AN126" s="163"/>
      <c r="AO126" s="178"/>
      <c r="AP126" s="186"/>
      <c r="AQ126" s="133"/>
    </row>
    <row r="127" s="1" customFormat="1" ht="67.5" spans="1:43">
      <c r="A127" s="113">
        <v>86</v>
      </c>
      <c r="B127" s="20" t="s">
        <v>506</v>
      </c>
      <c r="C127" s="20">
        <v>2022</v>
      </c>
      <c r="D127" s="21" t="s">
        <v>507</v>
      </c>
      <c r="E127" s="21" t="s">
        <v>508</v>
      </c>
      <c r="F127" s="21" t="s">
        <v>45</v>
      </c>
      <c r="G127" s="21" t="s">
        <v>1110</v>
      </c>
      <c r="H127" s="21" t="s">
        <v>509</v>
      </c>
      <c r="I127" s="33" t="s">
        <v>510</v>
      </c>
      <c r="J127" s="21"/>
      <c r="K127" s="21">
        <v>1</v>
      </c>
      <c r="L127" s="21"/>
      <c r="M127" s="21"/>
      <c r="N127" s="21"/>
      <c r="O127" s="21"/>
      <c r="P127" s="21"/>
      <c r="Q127" s="21"/>
      <c r="R127" s="22">
        <v>3500</v>
      </c>
      <c r="S127" s="21" t="s">
        <v>83</v>
      </c>
      <c r="T127" s="21" t="s">
        <v>513</v>
      </c>
      <c r="U127" s="44">
        <v>650</v>
      </c>
      <c r="V127" s="44">
        <v>0</v>
      </c>
      <c r="W127" s="44">
        <v>0</v>
      </c>
      <c r="X127" s="44">
        <v>650</v>
      </c>
      <c r="Y127" s="44">
        <v>0</v>
      </c>
      <c r="Z127" s="44">
        <v>0</v>
      </c>
      <c r="AA127" s="44">
        <v>0</v>
      </c>
      <c r="AB127" s="44"/>
      <c r="AC127" s="50">
        <v>3500</v>
      </c>
      <c r="AD127" s="50">
        <v>2800</v>
      </c>
      <c r="AE127" s="33" t="s">
        <v>511</v>
      </c>
      <c r="AF127" s="33" t="s">
        <v>512</v>
      </c>
      <c r="AG127" s="58" t="s">
        <v>83</v>
      </c>
      <c r="AH127" s="21" t="s">
        <v>513</v>
      </c>
      <c r="AI127" s="58" t="s">
        <v>83</v>
      </c>
      <c r="AJ127" s="21" t="s">
        <v>513</v>
      </c>
      <c r="AK127" s="21" t="s">
        <v>54</v>
      </c>
      <c r="AL127" s="21" t="s">
        <v>514</v>
      </c>
      <c r="AM127" s="21"/>
      <c r="AN127" s="21" t="s">
        <v>56</v>
      </c>
      <c r="AO127" s="71" t="s">
        <v>1078</v>
      </c>
      <c r="AP127" s="69"/>
      <c r="AQ127" s="70" t="str">
        <f>AI127</f>
        <v>人社局</v>
      </c>
    </row>
    <row r="128" s="3" customFormat="1" ht="18" customHeight="1" spans="1:43">
      <c r="A128" s="155"/>
      <c r="B128" s="190" t="s">
        <v>515</v>
      </c>
      <c r="C128" s="190"/>
      <c r="D128" s="191"/>
      <c r="E128" s="191"/>
      <c r="F128" s="190"/>
      <c r="G128" s="191"/>
      <c r="H128" s="191"/>
      <c r="I128" s="190"/>
      <c r="J128" s="166">
        <v>0</v>
      </c>
      <c r="K128" s="166">
        <v>0</v>
      </c>
      <c r="L128" s="166">
        <v>0</v>
      </c>
      <c r="M128" s="166">
        <v>0</v>
      </c>
      <c r="N128" s="166">
        <v>0</v>
      </c>
      <c r="O128" s="166">
        <v>0</v>
      </c>
      <c r="P128" s="166">
        <v>0</v>
      </c>
      <c r="Q128" s="166">
        <v>0</v>
      </c>
      <c r="R128" s="166">
        <v>0</v>
      </c>
      <c r="S128" s="166">
        <v>0</v>
      </c>
      <c r="T128" s="166">
        <v>0</v>
      </c>
      <c r="U128" s="166">
        <v>0</v>
      </c>
      <c r="V128" s="166">
        <v>0</v>
      </c>
      <c r="W128" s="166">
        <v>0</v>
      </c>
      <c r="X128" s="166">
        <v>0</v>
      </c>
      <c r="Y128" s="166">
        <v>0</v>
      </c>
      <c r="Z128" s="166">
        <v>0</v>
      </c>
      <c r="AA128" s="166">
        <v>0</v>
      </c>
      <c r="AB128" s="166"/>
      <c r="AC128" s="166">
        <v>0</v>
      </c>
      <c r="AD128" s="166">
        <v>0</v>
      </c>
      <c r="AE128" s="197"/>
      <c r="AF128" s="197"/>
      <c r="AG128" s="166"/>
      <c r="AH128" s="166"/>
      <c r="AI128" s="200"/>
      <c r="AJ128" s="201"/>
      <c r="AK128" s="201"/>
      <c r="AL128" s="201"/>
      <c r="AM128" s="175"/>
      <c r="AN128" s="163"/>
      <c r="AO128" s="178"/>
      <c r="AP128" s="186"/>
      <c r="AQ128" s="133"/>
    </row>
    <row r="129" s="3" customFormat="1" ht="18" customHeight="1" spans="1:43">
      <c r="A129" s="155"/>
      <c r="B129" s="190" t="s">
        <v>516</v>
      </c>
      <c r="C129" s="190"/>
      <c r="D129" s="191"/>
      <c r="E129" s="191"/>
      <c r="F129" s="190"/>
      <c r="G129" s="191"/>
      <c r="H129" s="191"/>
      <c r="I129" s="190"/>
      <c r="J129" s="166">
        <f t="shared" ref="J129:AA129" si="26">J130+J131</f>
        <v>0</v>
      </c>
      <c r="K129" s="166">
        <f t="shared" si="26"/>
        <v>0</v>
      </c>
      <c r="L129" s="166">
        <f t="shared" si="26"/>
        <v>0</v>
      </c>
      <c r="M129" s="166">
        <f t="shared" si="26"/>
        <v>0</v>
      </c>
      <c r="N129" s="166">
        <f t="shared" si="26"/>
        <v>0</v>
      </c>
      <c r="O129" s="166">
        <f t="shared" si="26"/>
        <v>0</v>
      </c>
      <c r="P129" s="166">
        <f t="shared" si="26"/>
        <v>0</v>
      </c>
      <c r="Q129" s="166">
        <f t="shared" si="26"/>
        <v>0</v>
      </c>
      <c r="R129" s="166">
        <f t="shared" si="26"/>
        <v>0</v>
      </c>
      <c r="S129" s="166">
        <f t="shared" si="26"/>
        <v>0</v>
      </c>
      <c r="T129" s="166">
        <f t="shared" si="26"/>
        <v>0</v>
      </c>
      <c r="U129" s="166">
        <f t="shared" si="26"/>
        <v>0</v>
      </c>
      <c r="V129" s="166">
        <f t="shared" si="26"/>
        <v>0</v>
      </c>
      <c r="W129" s="166">
        <f t="shared" si="26"/>
        <v>0</v>
      </c>
      <c r="X129" s="166">
        <f t="shared" si="26"/>
        <v>0</v>
      </c>
      <c r="Y129" s="166">
        <f t="shared" si="26"/>
        <v>0</v>
      </c>
      <c r="Z129" s="166">
        <f t="shared" si="26"/>
        <v>0</v>
      </c>
      <c r="AA129" s="166">
        <f t="shared" si="26"/>
        <v>0</v>
      </c>
      <c r="AB129" s="166"/>
      <c r="AC129" s="166">
        <f>AC130+AC131</f>
        <v>0</v>
      </c>
      <c r="AD129" s="166">
        <f>AD130+AD131</f>
        <v>0</v>
      </c>
      <c r="AE129" s="197"/>
      <c r="AF129" s="197"/>
      <c r="AG129" s="166"/>
      <c r="AH129" s="166"/>
      <c r="AI129" s="200"/>
      <c r="AJ129" s="201"/>
      <c r="AK129" s="201"/>
      <c r="AL129" s="201"/>
      <c r="AM129" s="175"/>
      <c r="AN129" s="163"/>
      <c r="AO129" s="178"/>
      <c r="AP129" s="186"/>
      <c r="AQ129" s="133"/>
    </row>
    <row r="130" s="3" customFormat="1" ht="18" customHeight="1" spans="1:43">
      <c r="A130" s="155"/>
      <c r="B130" s="190" t="s">
        <v>517</v>
      </c>
      <c r="C130" s="190"/>
      <c r="D130" s="191"/>
      <c r="E130" s="191"/>
      <c r="F130" s="190"/>
      <c r="G130" s="191"/>
      <c r="H130" s="191"/>
      <c r="I130" s="190"/>
      <c r="J130" s="166">
        <v>0</v>
      </c>
      <c r="K130" s="166">
        <v>0</v>
      </c>
      <c r="L130" s="166">
        <v>0</v>
      </c>
      <c r="M130" s="166">
        <v>0</v>
      </c>
      <c r="N130" s="166">
        <v>0</v>
      </c>
      <c r="O130" s="166">
        <v>0</v>
      </c>
      <c r="P130" s="166">
        <v>0</v>
      </c>
      <c r="Q130" s="166">
        <v>0</v>
      </c>
      <c r="R130" s="166">
        <v>0</v>
      </c>
      <c r="S130" s="166">
        <v>0</v>
      </c>
      <c r="T130" s="166">
        <v>0</v>
      </c>
      <c r="U130" s="166">
        <v>0</v>
      </c>
      <c r="V130" s="166">
        <v>0</v>
      </c>
      <c r="W130" s="166">
        <v>0</v>
      </c>
      <c r="X130" s="166">
        <v>0</v>
      </c>
      <c r="Y130" s="166">
        <v>0</v>
      </c>
      <c r="Z130" s="166">
        <v>0</v>
      </c>
      <c r="AA130" s="166">
        <v>0</v>
      </c>
      <c r="AB130" s="166"/>
      <c r="AC130" s="166">
        <v>0</v>
      </c>
      <c r="AD130" s="166">
        <v>0</v>
      </c>
      <c r="AE130" s="197"/>
      <c r="AF130" s="197"/>
      <c r="AG130" s="166"/>
      <c r="AH130" s="166"/>
      <c r="AI130" s="200"/>
      <c r="AJ130" s="201"/>
      <c r="AK130" s="201"/>
      <c r="AL130" s="201"/>
      <c r="AM130" s="175"/>
      <c r="AN130" s="163"/>
      <c r="AO130" s="178"/>
      <c r="AP130" s="186"/>
      <c r="AQ130" s="133"/>
    </row>
    <row r="131" s="3" customFormat="1" ht="18" customHeight="1" spans="1:43">
      <c r="A131" s="155"/>
      <c r="B131" s="190" t="s">
        <v>518</v>
      </c>
      <c r="C131" s="190"/>
      <c r="D131" s="191"/>
      <c r="E131" s="191"/>
      <c r="F131" s="190"/>
      <c r="G131" s="191"/>
      <c r="H131" s="191"/>
      <c r="I131" s="190"/>
      <c r="J131" s="166">
        <v>0</v>
      </c>
      <c r="K131" s="166">
        <v>0</v>
      </c>
      <c r="L131" s="166">
        <v>0</v>
      </c>
      <c r="M131" s="166">
        <v>0</v>
      </c>
      <c r="N131" s="166">
        <v>0</v>
      </c>
      <c r="O131" s="166">
        <v>0</v>
      </c>
      <c r="P131" s="166">
        <v>0</v>
      </c>
      <c r="Q131" s="166">
        <v>0</v>
      </c>
      <c r="R131" s="166">
        <v>0</v>
      </c>
      <c r="S131" s="166">
        <v>0</v>
      </c>
      <c r="T131" s="166">
        <v>0</v>
      </c>
      <c r="U131" s="166">
        <v>0</v>
      </c>
      <c r="V131" s="166">
        <v>0</v>
      </c>
      <c r="W131" s="166">
        <v>0</v>
      </c>
      <c r="X131" s="166">
        <v>0</v>
      </c>
      <c r="Y131" s="166">
        <v>0</v>
      </c>
      <c r="Z131" s="166">
        <v>0</v>
      </c>
      <c r="AA131" s="166">
        <v>0</v>
      </c>
      <c r="AB131" s="166"/>
      <c r="AC131" s="166">
        <v>0</v>
      </c>
      <c r="AD131" s="166">
        <v>0</v>
      </c>
      <c r="AE131" s="197"/>
      <c r="AF131" s="197"/>
      <c r="AG131" s="166"/>
      <c r="AH131" s="166"/>
      <c r="AI131" s="200"/>
      <c r="AJ131" s="201"/>
      <c r="AK131" s="201"/>
      <c r="AL131" s="201"/>
      <c r="AM131" s="175"/>
      <c r="AN131" s="163"/>
      <c r="AO131" s="178"/>
      <c r="AP131" s="186"/>
      <c r="AQ131" s="133"/>
    </row>
    <row r="132" s="3" customFormat="1" ht="18" customHeight="1" spans="1:43">
      <c r="A132" s="155"/>
      <c r="B132" s="190" t="s">
        <v>519</v>
      </c>
      <c r="C132" s="190"/>
      <c r="D132" s="191"/>
      <c r="E132" s="191"/>
      <c r="F132" s="190"/>
      <c r="G132" s="191"/>
      <c r="H132" s="191"/>
      <c r="I132" s="190"/>
      <c r="J132" s="166">
        <f t="shared" ref="J132:AA132" si="27">J133+J134+J135</f>
        <v>0</v>
      </c>
      <c r="K132" s="166">
        <f t="shared" si="27"/>
        <v>0</v>
      </c>
      <c r="L132" s="166">
        <f t="shared" si="27"/>
        <v>0</v>
      </c>
      <c r="M132" s="166">
        <f t="shared" si="27"/>
        <v>0</v>
      </c>
      <c r="N132" s="166">
        <f t="shared" si="27"/>
        <v>0</v>
      </c>
      <c r="O132" s="166">
        <f t="shared" si="27"/>
        <v>0</v>
      </c>
      <c r="P132" s="166">
        <f t="shared" si="27"/>
        <v>0</v>
      </c>
      <c r="Q132" s="166">
        <f t="shared" si="27"/>
        <v>0</v>
      </c>
      <c r="R132" s="166">
        <f t="shared" si="27"/>
        <v>0</v>
      </c>
      <c r="S132" s="166">
        <f t="shared" si="27"/>
        <v>0</v>
      </c>
      <c r="T132" s="166">
        <f t="shared" si="27"/>
        <v>0</v>
      </c>
      <c r="U132" s="166">
        <f t="shared" si="27"/>
        <v>0</v>
      </c>
      <c r="V132" s="166">
        <f t="shared" si="27"/>
        <v>0</v>
      </c>
      <c r="W132" s="166">
        <f t="shared" si="27"/>
        <v>0</v>
      </c>
      <c r="X132" s="166">
        <f t="shared" si="27"/>
        <v>0</v>
      </c>
      <c r="Y132" s="166">
        <f t="shared" si="27"/>
        <v>0</v>
      </c>
      <c r="Z132" s="166">
        <f t="shared" si="27"/>
        <v>0</v>
      </c>
      <c r="AA132" s="166">
        <f t="shared" si="27"/>
        <v>0</v>
      </c>
      <c r="AB132" s="166"/>
      <c r="AC132" s="166">
        <f>AC133+AC134+AC135</f>
        <v>0</v>
      </c>
      <c r="AD132" s="166">
        <f>AD133+AD134+AD135</f>
        <v>0</v>
      </c>
      <c r="AE132" s="205"/>
      <c r="AF132" s="205"/>
      <c r="AG132" s="201"/>
      <c r="AH132" s="201"/>
      <c r="AI132" s="206"/>
      <c r="AJ132" s="201"/>
      <c r="AK132" s="201"/>
      <c r="AL132" s="201"/>
      <c r="AM132" s="175"/>
      <c r="AN132" s="163"/>
      <c r="AO132" s="178"/>
      <c r="AP132" s="186"/>
      <c r="AQ132" s="133"/>
    </row>
    <row r="133" s="3" customFormat="1" ht="18" customHeight="1" spans="1:43">
      <c r="A133" s="155"/>
      <c r="B133" s="190" t="s">
        <v>520</v>
      </c>
      <c r="C133" s="190"/>
      <c r="D133" s="191"/>
      <c r="E133" s="191"/>
      <c r="F133" s="190"/>
      <c r="G133" s="191"/>
      <c r="H133" s="191"/>
      <c r="I133" s="190"/>
      <c r="J133" s="166">
        <v>0</v>
      </c>
      <c r="K133" s="166">
        <v>0</v>
      </c>
      <c r="L133" s="166">
        <v>0</v>
      </c>
      <c r="M133" s="166">
        <v>0</v>
      </c>
      <c r="N133" s="166">
        <v>0</v>
      </c>
      <c r="O133" s="166">
        <v>0</v>
      </c>
      <c r="P133" s="166">
        <v>0</v>
      </c>
      <c r="Q133" s="166">
        <v>0</v>
      </c>
      <c r="R133" s="166">
        <v>0</v>
      </c>
      <c r="S133" s="166">
        <v>0</v>
      </c>
      <c r="T133" s="166">
        <v>0</v>
      </c>
      <c r="U133" s="166">
        <v>0</v>
      </c>
      <c r="V133" s="166">
        <v>0</v>
      </c>
      <c r="W133" s="166">
        <v>0</v>
      </c>
      <c r="X133" s="166">
        <v>0</v>
      </c>
      <c r="Y133" s="166">
        <v>0</v>
      </c>
      <c r="Z133" s="166">
        <v>0</v>
      </c>
      <c r="AA133" s="166">
        <v>0</v>
      </c>
      <c r="AB133" s="166"/>
      <c r="AC133" s="166">
        <v>0</v>
      </c>
      <c r="AD133" s="166">
        <v>0</v>
      </c>
      <c r="AE133" s="205"/>
      <c r="AF133" s="205"/>
      <c r="AG133" s="201"/>
      <c r="AH133" s="201"/>
      <c r="AI133" s="206"/>
      <c r="AJ133" s="201"/>
      <c r="AK133" s="201"/>
      <c r="AL133" s="201"/>
      <c r="AM133" s="175"/>
      <c r="AN133" s="163"/>
      <c r="AO133" s="178"/>
      <c r="AP133" s="186"/>
      <c r="AQ133" s="133"/>
    </row>
    <row r="134" s="3" customFormat="1" ht="18" customHeight="1" spans="1:43">
      <c r="A134" s="155"/>
      <c r="B134" s="190" t="s">
        <v>521</v>
      </c>
      <c r="C134" s="190"/>
      <c r="D134" s="191"/>
      <c r="E134" s="191"/>
      <c r="F134" s="190"/>
      <c r="G134" s="191"/>
      <c r="H134" s="191"/>
      <c r="I134" s="190"/>
      <c r="J134" s="166">
        <v>0</v>
      </c>
      <c r="K134" s="166">
        <v>0</v>
      </c>
      <c r="L134" s="166">
        <v>0</v>
      </c>
      <c r="M134" s="166">
        <v>0</v>
      </c>
      <c r="N134" s="166">
        <v>0</v>
      </c>
      <c r="O134" s="166">
        <v>0</v>
      </c>
      <c r="P134" s="166">
        <v>0</v>
      </c>
      <c r="Q134" s="166">
        <v>0</v>
      </c>
      <c r="R134" s="166">
        <v>0</v>
      </c>
      <c r="S134" s="166">
        <v>0</v>
      </c>
      <c r="T134" s="166">
        <v>0</v>
      </c>
      <c r="U134" s="166">
        <v>0</v>
      </c>
      <c r="V134" s="166">
        <v>0</v>
      </c>
      <c r="W134" s="166">
        <v>0</v>
      </c>
      <c r="X134" s="166">
        <v>0</v>
      </c>
      <c r="Y134" s="166">
        <v>0</v>
      </c>
      <c r="Z134" s="166">
        <v>0</v>
      </c>
      <c r="AA134" s="166">
        <v>0</v>
      </c>
      <c r="AB134" s="166"/>
      <c r="AC134" s="166">
        <v>0</v>
      </c>
      <c r="AD134" s="166">
        <v>0</v>
      </c>
      <c r="AE134" s="205"/>
      <c r="AF134" s="205"/>
      <c r="AG134" s="201"/>
      <c r="AH134" s="201"/>
      <c r="AI134" s="206"/>
      <c r="AJ134" s="201"/>
      <c r="AK134" s="201"/>
      <c r="AL134" s="201"/>
      <c r="AM134" s="175"/>
      <c r="AN134" s="163"/>
      <c r="AO134" s="178"/>
      <c r="AP134" s="186"/>
      <c r="AQ134" s="133"/>
    </row>
    <row r="135" s="3" customFormat="1" ht="18" customHeight="1" spans="1:43">
      <c r="A135" s="155"/>
      <c r="B135" s="190" t="s">
        <v>522</v>
      </c>
      <c r="C135" s="190"/>
      <c r="D135" s="191"/>
      <c r="E135" s="191"/>
      <c r="F135" s="190"/>
      <c r="G135" s="191"/>
      <c r="H135" s="191"/>
      <c r="I135" s="190"/>
      <c r="J135" s="166">
        <v>0</v>
      </c>
      <c r="K135" s="166">
        <v>0</v>
      </c>
      <c r="L135" s="166">
        <v>0</v>
      </c>
      <c r="M135" s="166">
        <v>0</v>
      </c>
      <c r="N135" s="166">
        <v>0</v>
      </c>
      <c r="O135" s="166">
        <v>0</v>
      </c>
      <c r="P135" s="166">
        <v>0</v>
      </c>
      <c r="Q135" s="166">
        <v>0</v>
      </c>
      <c r="R135" s="166">
        <v>0</v>
      </c>
      <c r="S135" s="166">
        <v>0</v>
      </c>
      <c r="T135" s="166">
        <v>0</v>
      </c>
      <c r="U135" s="166">
        <v>0</v>
      </c>
      <c r="V135" s="166">
        <v>0</v>
      </c>
      <c r="W135" s="166">
        <v>0</v>
      </c>
      <c r="X135" s="166">
        <v>0</v>
      </c>
      <c r="Y135" s="166">
        <v>0</v>
      </c>
      <c r="Z135" s="166">
        <v>0</v>
      </c>
      <c r="AA135" s="166">
        <v>0</v>
      </c>
      <c r="AB135" s="166"/>
      <c r="AC135" s="166">
        <v>0</v>
      </c>
      <c r="AD135" s="166">
        <v>0</v>
      </c>
      <c r="AE135" s="205"/>
      <c r="AF135" s="205"/>
      <c r="AG135" s="201"/>
      <c r="AH135" s="201"/>
      <c r="AI135" s="206"/>
      <c r="AJ135" s="201"/>
      <c r="AK135" s="201"/>
      <c r="AL135" s="201"/>
      <c r="AM135" s="175"/>
      <c r="AN135" s="163"/>
      <c r="AO135" s="178"/>
      <c r="AP135" s="186"/>
      <c r="AQ135" s="133"/>
    </row>
    <row r="136" s="3" customFormat="1" ht="18" customHeight="1" spans="1:43">
      <c r="A136" s="155"/>
      <c r="B136" s="190" t="s">
        <v>523</v>
      </c>
      <c r="C136" s="190"/>
      <c r="D136" s="191"/>
      <c r="E136" s="191"/>
      <c r="F136" s="190"/>
      <c r="G136" s="191"/>
      <c r="H136" s="191"/>
      <c r="I136" s="190"/>
      <c r="J136" s="166">
        <f t="shared" ref="J136:AA136" si="28">SUM(J137)</f>
        <v>0</v>
      </c>
      <c r="K136" s="166">
        <f t="shared" si="28"/>
        <v>1</v>
      </c>
      <c r="L136" s="166">
        <f t="shared" si="28"/>
        <v>0</v>
      </c>
      <c r="M136" s="166">
        <f t="shared" si="28"/>
        <v>0</v>
      </c>
      <c r="N136" s="166">
        <f t="shared" si="28"/>
        <v>0</v>
      </c>
      <c r="O136" s="166">
        <f t="shared" si="28"/>
        <v>0</v>
      </c>
      <c r="P136" s="166">
        <f t="shared" si="28"/>
        <v>0</v>
      </c>
      <c r="Q136" s="166">
        <f t="shared" si="28"/>
        <v>0</v>
      </c>
      <c r="R136" s="166">
        <f t="shared" si="28"/>
        <v>500</v>
      </c>
      <c r="S136" s="166">
        <f t="shared" si="28"/>
        <v>0</v>
      </c>
      <c r="T136" s="166">
        <f t="shared" si="28"/>
        <v>0</v>
      </c>
      <c r="U136" s="166">
        <f t="shared" si="28"/>
        <v>650</v>
      </c>
      <c r="V136" s="166">
        <f t="shared" si="28"/>
        <v>0</v>
      </c>
      <c r="W136" s="166">
        <f t="shared" si="28"/>
        <v>0</v>
      </c>
      <c r="X136" s="166">
        <f t="shared" si="28"/>
        <v>0</v>
      </c>
      <c r="Y136" s="166">
        <f t="shared" si="28"/>
        <v>0</v>
      </c>
      <c r="Z136" s="166">
        <f t="shared" si="28"/>
        <v>0</v>
      </c>
      <c r="AA136" s="166">
        <f t="shared" si="28"/>
        <v>650</v>
      </c>
      <c r="AB136" s="166"/>
      <c r="AC136" s="166">
        <f>SUM(AC137)</f>
        <v>500</v>
      </c>
      <c r="AD136" s="166">
        <f>SUM(AD137)</f>
        <v>500</v>
      </c>
      <c r="AE136" s="205"/>
      <c r="AF136" s="205"/>
      <c r="AG136" s="201"/>
      <c r="AH136" s="201"/>
      <c r="AI136" s="206"/>
      <c r="AJ136" s="201"/>
      <c r="AK136" s="201"/>
      <c r="AL136" s="201"/>
      <c r="AM136" s="175"/>
      <c r="AN136" s="163"/>
      <c r="AO136" s="178"/>
      <c r="AP136" s="186"/>
      <c r="AQ136" s="133"/>
    </row>
    <row r="137" s="1" customFormat="1" ht="32" customHeight="1" spans="1:43">
      <c r="A137" s="21">
        <v>87</v>
      </c>
      <c r="B137" s="20" t="s">
        <v>524</v>
      </c>
      <c r="C137" s="20">
        <v>2022</v>
      </c>
      <c r="D137" s="21" t="s">
        <v>507</v>
      </c>
      <c r="E137" s="21" t="s">
        <v>525</v>
      </c>
      <c r="F137" s="21" t="s">
        <v>45</v>
      </c>
      <c r="G137" s="21" t="s">
        <v>1690</v>
      </c>
      <c r="H137" s="21" t="s">
        <v>526</v>
      </c>
      <c r="I137" s="33" t="s">
        <v>527</v>
      </c>
      <c r="J137" s="21"/>
      <c r="K137" s="21">
        <v>1</v>
      </c>
      <c r="L137" s="21"/>
      <c r="M137" s="21"/>
      <c r="N137" s="21"/>
      <c r="O137" s="21"/>
      <c r="P137" s="21"/>
      <c r="Q137" s="21"/>
      <c r="R137" s="22">
        <v>500</v>
      </c>
      <c r="S137" s="21" t="s">
        <v>489</v>
      </c>
      <c r="T137" s="21" t="s">
        <v>490</v>
      </c>
      <c r="U137" s="44">
        <v>650</v>
      </c>
      <c r="V137" s="44">
        <v>0</v>
      </c>
      <c r="W137" s="44">
        <v>0</v>
      </c>
      <c r="X137" s="44">
        <v>0</v>
      </c>
      <c r="Y137" s="44">
        <v>0</v>
      </c>
      <c r="Z137" s="44">
        <v>0</v>
      </c>
      <c r="AA137" s="44">
        <v>650</v>
      </c>
      <c r="AB137" s="44"/>
      <c r="AC137" s="50">
        <v>500</v>
      </c>
      <c r="AD137" s="50">
        <v>500</v>
      </c>
      <c r="AE137" s="33" t="s">
        <v>528</v>
      </c>
      <c r="AF137" s="33" t="s">
        <v>529</v>
      </c>
      <c r="AG137" s="21" t="s">
        <v>489</v>
      </c>
      <c r="AH137" s="21" t="s">
        <v>490</v>
      </c>
      <c r="AI137" s="58" t="s">
        <v>83</v>
      </c>
      <c r="AJ137" s="21" t="s">
        <v>513</v>
      </c>
      <c r="AK137" s="21" t="s">
        <v>54</v>
      </c>
      <c r="AL137" s="21" t="s">
        <v>514</v>
      </c>
      <c r="AM137" s="21"/>
      <c r="AN137" s="21" t="s">
        <v>56</v>
      </c>
      <c r="AO137" s="21" t="s">
        <v>1078</v>
      </c>
      <c r="AP137" s="69"/>
      <c r="AQ137" s="70" t="str">
        <f>AI137</f>
        <v>人社局</v>
      </c>
    </row>
    <row r="138" s="3" customFormat="1" ht="18" customHeight="1" spans="1:43">
      <c r="A138" s="155"/>
      <c r="B138" s="190" t="s">
        <v>530</v>
      </c>
      <c r="C138" s="190"/>
      <c r="D138" s="191"/>
      <c r="E138" s="191"/>
      <c r="F138" s="190"/>
      <c r="G138" s="191"/>
      <c r="H138" s="191"/>
      <c r="I138" s="190"/>
      <c r="J138" s="166">
        <f t="shared" ref="J138:AA138" si="29">J139+J182+J207</f>
        <v>3</v>
      </c>
      <c r="K138" s="166">
        <f t="shared" si="29"/>
        <v>0</v>
      </c>
      <c r="L138" s="166">
        <f t="shared" si="29"/>
        <v>50</v>
      </c>
      <c r="M138" s="166">
        <f t="shared" si="29"/>
        <v>0</v>
      </c>
      <c r="N138" s="166">
        <f t="shared" si="29"/>
        <v>0</v>
      </c>
      <c r="O138" s="166">
        <f t="shared" si="29"/>
        <v>0</v>
      </c>
      <c r="P138" s="166">
        <f t="shared" si="29"/>
        <v>0</v>
      </c>
      <c r="Q138" s="166">
        <f t="shared" si="29"/>
        <v>0</v>
      </c>
      <c r="R138" s="166">
        <f t="shared" si="29"/>
        <v>111190</v>
      </c>
      <c r="S138" s="166">
        <f t="shared" si="29"/>
        <v>0</v>
      </c>
      <c r="T138" s="166">
        <f t="shared" si="29"/>
        <v>0</v>
      </c>
      <c r="U138" s="166">
        <f t="shared" si="29"/>
        <v>41556.5</v>
      </c>
      <c r="V138" s="166">
        <f t="shared" si="29"/>
        <v>3000</v>
      </c>
      <c r="W138" s="166">
        <f t="shared" si="29"/>
        <v>6370</v>
      </c>
      <c r="X138" s="166">
        <f t="shared" si="29"/>
        <v>15786.5</v>
      </c>
      <c r="Y138" s="166">
        <f t="shared" si="29"/>
        <v>6400</v>
      </c>
      <c r="Z138" s="166">
        <f t="shared" si="29"/>
        <v>0</v>
      </c>
      <c r="AA138" s="166">
        <f t="shared" si="29"/>
        <v>10000</v>
      </c>
      <c r="AB138" s="166"/>
      <c r="AC138" s="166">
        <f>AC139+AC182+AC207</f>
        <v>31080</v>
      </c>
      <c r="AD138" s="166">
        <f>AD139+AD182+AD207</f>
        <v>13896</v>
      </c>
      <c r="AE138" s="205"/>
      <c r="AF138" s="205"/>
      <c r="AG138" s="201"/>
      <c r="AH138" s="201"/>
      <c r="AI138" s="206"/>
      <c r="AJ138" s="201"/>
      <c r="AK138" s="201"/>
      <c r="AL138" s="201"/>
      <c r="AM138" s="175"/>
      <c r="AN138" s="163"/>
      <c r="AO138" s="178"/>
      <c r="AP138" s="186"/>
      <c r="AQ138" s="133"/>
    </row>
    <row r="139" s="3" customFormat="1" ht="18" customHeight="1" spans="1:43">
      <c r="A139" s="155"/>
      <c r="B139" s="190" t="s">
        <v>531</v>
      </c>
      <c r="C139" s="190"/>
      <c r="D139" s="191"/>
      <c r="E139" s="191"/>
      <c r="F139" s="190"/>
      <c r="G139" s="191"/>
      <c r="H139" s="191"/>
      <c r="I139" s="190"/>
      <c r="J139" s="166">
        <f t="shared" ref="J139:AA139" si="30">J140+J141+J154+J155+J167+J168+J169+J174+J175+J181</f>
        <v>3</v>
      </c>
      <c r="K139" s="166">
        <f t="shared" si="30"/>
        <v>0</v>
      </c>
      <c r="L139" s="166">
        <f t="shared" si="30"/>
        <v>29</v>
      </c>
      <c r="M139" s="166">
        <f t="shared" si="30"/>
        <v>0</v>
      </c>
      <c r="N139" s="166">
        <f t="shared" si="30"/>
        <v>0</v>
      </c>
      <c r="O139" s="166">
        <f t="shared" si="30"/>
        <v>0</v>
      </c>
      <c r="P139" s="166">
        <f t="shared" si="30"/>
        <v>0</v>
      </c>
      <c r="Q139" s="166">
        <f t="shared" si="30"/>
        <v>0</v>
      </c>
      <c r="R139" s="166">
        <f t="shared" si="30"/>
        <v>54137</v>
      </c>
      <c r="S139" s="166">
        <f t="shared" si="30"/>
        <v>0</v>
      </c>
      <c r="T139" s="166">
        <f t="shared" si="30"/>
        <v>0</v>
      </c>
      <c r="U139" s="166">
        <f t="shared" si="30"/>
        <v>35057</v>
      </c>
      <c r="V139" s="166">
        <f t="shared" si="30"/>
        <v>3000</v>
      </c>
      <c r="W139" s="166">
        <f t="shared" si="30"/>
        <v>5250</v>
      </c>
      <c r="X139" s="166">
        <f t="shared" si="30"/>
        <v>10407</v>
      </c>
      <c r="Y139" s="166">
        <f t="shared" si="30"/>
        <v>6400</v>
      </c>
      <c r="Z139" s="166">
        <f t="shared" si="30"/>
        <v>0</v>
      </c>
      <c r="AA139" s="166">
        <f t="shared" si="30"/>
        <v>10000</v>
      </c>
      <c r="AB139" s="166"/>
      <c r="AC139" s="166">
        <f>AC140+AC141+AC154+AC155+AC167+AC168+AC169+AC174+AC175+AC181</f>
        <v>14781</v>
      </c>
      <c r="AD139" s="166">
        <f>AD140+AD141+AD154+AD155+AD167+AD168+AD169+AD174+AD175+AD181</f>
        <v>6432</v>
      </c>
      <c r="AE139" s="205"/>
      <c r="AF139" s="205"/>
      <c r="AG139" s="201"/>
      <c r="AH139" s="201"/>
      <c r="AI139" s="206"/>
      <c r="AJ139" s="201"/>
      <c r="AK139" s="201"/>
      <c r="AL139" s="201"/>
      <c r="AM139" s="175"/>
      <c r="AN139" s="163"/>
      <c r="AO139" s="178"/>
      <c r="AP139" s="186"/>
      <c r="AQ139" s="133"/>
    </row>
    <row r="140" s="3" customFormat="1" ht="18" customHeight="1" spans="1:43">
      <c r="A140" s="155"/>
      <c r="B140" s="190" t="s">
        <v>532</v>
      </c>
      <c r="C140" s="190"/>
      <c r="D140" s="191"/>
      <c r="E140" s="191"/>
      <c r="F140" s="190"/>
      <c r="G140" s="191"/>
      <c r="H140" s="191"/>
      <c r="I140" s="190"/>
      <c r="J140" s="166">
        <v>0</v>
      </c>
      <c r="K140" s="166">
        <v>0</v>
      </c>
      <c r="L140" s="166">
        <v>0</v>
      </c>
      <c r="M140" s="166">
        <v>0</v>
      </c>
      <c r="N140" s="166">
        <v>0</v>
      </c>
      <c r="O140" s="166">
        <v>0</v>
      </c>
      <c r="P140" s="166">
        <v>0</v>
      </c>
      <c r="Q140" s="166">
        <v>0</v>
      </c>
      <c r="R140" s="166">
        <v>0</v>
      </c>
      <c r="S140" s="166">
        <v>0</v>
      </c>
      <c r="T140" s="166">
        <v>0</v>
      </c>
      <c r="U140" s="166">
        <v>0</v>
      </c>
      <c r="V140" s="166">
        <v>0</v>
      </c>
      <c r="W140" s="166">
        <v>0</v>
      </c>
      <c r="X140" s="166">
        <v>0</v>
      </c>
      <c r="Y140" s="166">
        <v>0</v>
      </c>
      <c r="Z140" s="166">
        <v>0</v>
      </c>
      <c r="AA140" s="166">
        <v>0</v>
      </c>
      <c r="AB140" s="166"/>
      <c r="AC140" s="166">
        <v>0</v>
      </c>
      <c r="AD140" s="166">
        <v>0</v>
      </c>
      <c r="AE140" s="205"/>
      <c r="AF140" s="205"/>
      <c r="AG140" s="201"/>
      <c r="AH140" s="201"/>
      <c r="AI140" s="206"/>
      <c r="AJ140" s="201"/>
      <c r="AK140" s="201"/>
      <c r="AL140" s="201"/>
      <c r="AM140" s="175"/>
      <c r="AN140" s="163"/>
      <c r="AO140" s="178"/>
      <c r="AP140" s="186"/>
      <c r="AQ140" s="133"/>
    </row>
    <row r="141" s="3" customFormat="1" ht="18" customHeight="1" spans="1:43">
      <c r="A141" s="155"/>
      <c r="B141" s="190" t="s">
        <v>533</v>
      </c>
      <c r="C141" s="190"/>
      <c r="D141" s="191"/>
      <c r="E141" s="191"/>
      <c r="F141" s="190"/>
      <c r="G141" s="191"/>
      <c r="H141" s="191"/>
      <c r="I141" s="190"/>
      <c r="J141" s="166">
        <f t="shared" ref="J141:AA141" si="31">SUM(J142:J153)</f>
        <v>3</v>
      </c>
      <c r="K141" s="166">
        <f t="shared" si="31"/>
        <v>0</v>
      </c>
      <c r="L141" s="166">
        <f t="shared" si="31"/>
        <v>9</v>
      </c>
      <c r="M141" s="166">
        <f t="shared" si="31"/>
        <v>0</v>
      </c>
      <c r="N141" s="166">
        <f t="shared" si="31"/>
        <v>0</v>
      </c>
      <c r="O141" s="166">
        <f t="shared" si="31"/>
        <v>0</v>
      </c>
      <c r="P141" s="166">
        <f t="shared" si="31"/>
        <v>0</v>
      </c>
      <c r="Q141" s="166">
        <f t="shared" si="31"/>
        <v>0</v>
      </c>
      <c r="R141" s="166">
        <f t="shared" si="31"/>
        <v>20129</v>
      </c>
      <c r="S141" s="166">
        <f t="shared" si="31"/>
        <v>0</v>
      </c>
      <c r="T141" s="166">
        <f t="shared" si="31"/>
        <v>0</v>
      </c>
      <c r="U141" s="166">
        <f t="shared" si="31"/>
        <v>5297</v>
      </c>
      <c r="V141" s="166">
        <f t="shared" si="31"/>
        <v>0</v>
      </c>
      <c r="W141" s="166">
        <f t="shared" si="31"/>
        <v>2200</v>
      </c>
      <c r="X141" s="166">
        <f t="shared" si="31"/>
        <v>3097</v>
      </c>
      <c r="Y141" s="166">
        <f t="shared" si="31"/>
        <v>0</v>
      </c>
      <c r="Z141" s="166">
        <f t="shared" si="31"/>
        <v>0</v>
      </c>
      <c r="AA141" s="166">
        <f t="shared" si="31"/>
        <v>0</v>
      </c>
      <c r="AB141" s="166"/>
      <c r="AC141" s="166">
        <f>SUM(AC142:AC152)</f>
        <v>5065</v>
      </c>
      <c r="AD141" s="166">
        <f>SUM(AD142:AD152)</f>
        <v>2263</v>
      </c>
      <c r="AE141" s="205"/>
      <c r="AF141" s="205"/>
      <c r="AG141" s="201"/>
      <c r="AH141" s="201"/>
      <c r="AI141" s="206"/>
      <c r="AJ141" s="201"/>
      <c r="AK141" s="201"/>
      <c r="AL141" s="201"/>
      <c r="AM141" s="175"/>
      <c r="AN141" s="163"/>
      <c r="AO141" s="178"/>
      <c r="AP141" s="186"/>
      <c r="AQ141" s="133"/>
    </row>
    <row r="142" s="1" customFormat="1" ht="67.5" spans="1:43">
      <c r="A142" s="20">
        <v>88</v>
      </c>
      <c r="B142" s="20" t="s">
        <v>534</v>
      </c>
      <c r="C142" s="20">
        <v>2022</v>
      </c>
      <c r="D142" s="22" t="s">
        <v>535</v>
      </c>
      <c r="E142" s="23" t="s">
        <v>536</v>
      </c>
      <c r="F142" s="22" t="s">
        <v>45</v>
      </c>
      <c r="G142" s="22" t="s">
        <v>1668</v>
      </c>
      <c r="H142" s="22" t="s">
        <v>537</v>
      </c>
      <c r="I142" s="34" t="s">
        <v>538</v>
      </c>
      <c r="J142" s="22"/>
      <c r="K142" s="22"/>
      <c r="L142" s="22">
        <v>1</v>
      </c>
      <c r="M142" s="22"/>
      <c r="N142" s="22"/>
      <c r="O142" s="22"/>
      <c r="P142" s="22"/>
      <c r="Q142" s="22"/>
      <c r="R142" s="22">
        <v>1540</v>
      </c>
      <c r="S142" s="21" t="s">
        <v>50</v>
      </c>
      <c r="T142" s="21" t="s">
        <v>51</v>
      </c>
      <c r="U142" s="44">
        <v>700</v>
      </c>
      <c r="V142" s="44">
        <v>0</v>
      </c>
      <c r="W142" s="44">
        <v>0</v>
      </c>
      <c r="X142" s="44">
        <v>700</v>
      </c>
      <c r="Y142" s="44">
        <v>0</v>
      </c>
      <c r="Z142" s="44">
        <v>0</v>
      </c>
      <c r="AA142" s="44">
        <v>0</v>
      </c>
      <c r="AB142" s="44"/>
      <c r="AC142" s="50">
        <v>440</v>
      </c>
      <c r="AD142" s="50">
        <v>382</v>
      </c>
      <c r="AE142" s="34" t="s">
        <v>539</v>
      </c>
      <c r="AF142" s="34" t="s">
        <v>540</v>
      </c>
      <c r="AG142" s="22" t="s">
        <v>50</v>
      </c>
      <c r="AH142" s="21" t="s">
        <v>51</v>
      </c>
      <c r="AI142" s="58" t="s">
        <v>541</v>
      </c>
      <c r="AJ142" s="21" t="s">
        <v>542</v>
      </c>
      <c r="AK142" s="21" t="s">
        <v>369</v>
      </c>
      <c r="AL142" s="21" t="s">
        <v>543</v>
      </c>
      <c r="AM142" s="21" t="s">
        <v>266</v>
      </c>
      <c r="AN142" s="21" t="s">
        <v>56</v>
      </c>
      <c r="AO142" s="70"/>
      <c r="AP142" s="69"/>
      <c r="AQ142" s="70" t="str">
        <f t="shared" ref="AQ142:AQ153" si="32">AI142</f>
        <v>交通局</v>
      </c>
    </row>
    <row r="143" s="1" customFormat="1" ht="67.5" spans="1:43">
      <c r="A143" s="20">
        <v>89</v>
      </c>
      <c r="B143" s="20" t="s">
        <v>544</v>
      </c>
      <c r="C143" s="20">
        <v>2022</v>
      </c>
      <c r="D143" s="22" t="s">
        <v>535</v>
      </c>
      <c r="E143" s="23" t="s">
        <v>545</v>
      </c>
      <c r="F143" s="22" t="s">
        <v>45</v>
      </c>
      <c r="G143" s="22" t="s">
        <v>1668</v>
      </c>
      <c r="H143" s="22" t="s">
        <v>546</v>
      </c>
      <c r="I143" s="34" t="s">
        <v>547</v>
      </c>
      <c r="J143" s="22"/>
      <c r="K143" s="22"/>
      <c r="L143" s="22">
        <v>1</v>
      </c>
      <c r="M143" s="22"/>
      <c r="N143" s="22"/>
      <c r="O143" s="22"/>
      <c r="P143" s="22"/>
      <c r="Q143" s="22"/>
      <c r="R143" s="22">
        <v>2475</v>
      </c>
      <c r="S143" s="21" t="s">
        <v>50</v>
      </c>
      <c r="T143" s="21" t="s">
        <v>51</v>
      </c>
      <c r="U143" s="44">
        <v>200</v>
      </c>
      <c r="V143" s="44">
        <v>0</v>
      </c>
      <c r="W143" s="44">
        <v>0</v>
      </c>
      <c r="X143" s="44">
        <v>200</v>
      </c>
      <c r="Y143" s="44">
        <v>0</v>
      </c>
      <c r="Z143" s="44">
        <v>0</v>
      </c>
      <c r="AA143" s="44">
        <v>0</v>
      </c>
      <c r="AB143" s="44"/>
      <c r="AC143" s="50">
        <v>707</v>
      </c>
      <c r="AD143" s="50">
        <v>447</v>
      </c>
      <c r="AE143" s="34" t="s">
        <v>548</v>
      </c>
      <c r="AF143" s="34" t="s">
        <v>549</v>
      </c>
      <c r="AG143" s="22" t="s">
        <v>50</v>
      </c>
      <c r="AH143" s="21" t="s">
        <v>51</v>
      </c>
      <c r="AI143" s="58" t="s">
        <v>541</v>
      </c>
      <c r="AJ143" s="21" t="s">
        <v>542</v>
      </c>
      <c r="AK143" s="21" t="s">
        <v>369</v>
      </c>
      <c r="AL143" s="21" t="s">
        <v>543</v>
      </c>
      <c r="AM143" s="21" t="s">
        <v>266</v>
      </c>
      <c r="AN143" s="21" t="s">
        <v>56</v>
      </c>
      <c r="AO143" s="71" t="s">
        <v>1078</v>
      </c>
      <c r="AP143" s="69"/>
      <c r="AQ143" s="70" t="str">
        <f t="shared" si="32"/>
        <v>交通局</v>
      </c>
    </row>
    <row r="144" s="1" customFormat="1" ht="67.5" spans="1:43">
      <c r="A144" s="20">
        <v>90</v>
      </c>
      <c r="B144" s="20" t="s">
        <v>550</v>
      </c>
      <c r="C144" s="20">
        <v>2022</v>
      </c>
      <c r="D144" s="22" t="s">
        <v>535</v>
      </c>
      <c r="E144" s="23" t="s">
        <v>551</v>
      </c>
      <c r="F144" s="22" t="s">
        <v>45</v>
      </c>
      <c r="G144" s="22" t="s">
        <v>1668</v>
      </c>
      <c r="H144" s="22" t="s">
        <v>466</v>
      </c>
      <c r="I144" s="34" t="s">
        <v>552</v>
      </c>
      <c r="J144" s="22"/>
      <c r="K144" s="22"/>
      <c r="L144" s="22">
        <v>1</v>
      </c>
      <c r="M144" s="22"/>
      <c r="N144" s="22"/>
      <c r="O144" s="22"/>
      <c r="P144" s="22"/>
      <c r="Q144" s="22"/>
      <c r="R144" s="22">
        <v>273</v>
      </c>
      <c r="S144" s="21" t="s">
        <v>50</v>
      </c>
      <c r="T144" s="21" t="s">
        <v>51</v>
      </c>
      <c r="U144" s="44">
        <v>192</v>
      </c>
      <c r="V144" s="44">
        <v>0</v>
      </c>
      <c r="W144" s="44">
        <v>0</v>
      </c>
      <c r="X144" s="44">
        <v>192</v>
      </c>
      <c r="Y144" s="44">
        <v>0</v>
      </c>
      <c r="Z144" s="44">
        <v>0</v>
      </c>
      <c r="AA144" s="44">
        <v>0</v>
      </c>
      <c r="AB144" s="44"/>
      <c r="AC144" s="50">
        <v>78</v>
      </c>
      <c r="AD144" s="50">
        <v>37</v>
      </c>
      <c r="AE144" s="34" t="s">
        <v>553</v>
      </c>
      <c r="AF144" s="34" t="s">
        <v>554</v>
      </c>
      <c r="AG144" s="22" t="s">
        <v>50</v>
      </c>
      <c r="AH144" s="21" t="s">
        <v>51</v>
      </c>
      <c r="AI144" s="58" t="s">
        <v>541</v>
      </c>
      <c r="AJ144" s="21" t="s">
        <v>542</v>
      </c>
      <c r="AK144" s="21" t="s">
        <v>369</v>
      </c>
      <c r="AL144" s="21" t="s">
        <v>543</v>
      </c>
      <c r="AM144" s="21" t="s">
        <v>266</v>
      </c>
      <c r="AN144" s="21" t="s">
        <v>56</v>
      </c>
      <c r="AO144" s="70"/>
      <c r="AP144" s="69"/>
      <c r="AQ144" s="70" t="str">
        <f t="shared" si="32"/>
        <v>交通局</v>
      </c>
    </row>
    <row r="145" s="1" customFormat="1" ht="33.75" spans="1:43">
      <c r="A145" s="20">
        <v>91</v>
      </c>
      <c r="B145" s="20" t="s">
        <v>555</v>
      </c>
      <c r="C145" s="20">
        <v>2022</v>
      </c>
      <c r="D145" s="21" t="s">
        <v>535</v>
      </c>
      <c r="E145" s="21" t="s">
        <v>556</v>
      </c>
      <c r="F145" s="21" t="s">
        <v>45</v>
      </c>
      <c r="G145" s="22" t="s">
        <v>1668</v>
      </c>
      <c r="H145" s="21" t="s">
        <v>557</v>
      </c>
      <c r="I145" s="33" t="s">
        <v>558</v>
      </c>
      <c r="J145" s="21"/>
      <c r="K145" s="21"/>
      <c r="L145" s="22">
        <v>1</v>
      </c>
      <c r="M145" s="21"/>
      <c r="N145" s="21"/>
      <c r="O145" s="21"/>
      <c r="P145" s="21"/>
      <c r="Q145" s="21"/>
      <c r="R145" s="22">
        <v>1887</v>
      </c>
      <c r="S145" s="21" t="s">
        <v>177</v>
      </c>
      <c r="T145" s="21" t="s">
        <v>178</v>
      </c>
      <c r="U145" s="44">
        <v>120</v>
      </c>
      <c r="V145" s="44">
        <v>0</v>
      </c>
      <c r="W145" s="44">
        <v>0</v>
      </c>
      <c r="X145" s="44">
        <v>120</v>
      </c>
      <c r="Y145" s="44">
        <v>0</v>
      </c>
      <c r="Z145" s="44">
        <v>0</v>
      </c>
      <c r="AA145" s="44">
        <v>0</v>
      </c>
      <c r="AB145" s="44"/>
      <c r="AC145" s="50">
        <v>539</v>
      </c>
      <c r="AD145" s="50">
        <v>229</v>
      </c>
      <c r="AE145" s="33" t="s">
        <v>559</v>
      </c>
      <c r="AF145" s="33" t="s">
        <v>549</v>
      </c>
      <c r="AG145" s="21" t="s">
        <v>177</v>
      </c>
      <c r="AH145" s="21" t="s">
        <v>178</v>
      </c>
      <c r="AI145" s="58" t="s">
        <v>541</v>
      </c>
      <c r="AJ145" s="21" t="s">
        <v>542</v>
      </c>
      <c r="AK145" s="21" t="s">
        <v>369</v>
      </c>
      <c r="AL145" s="21" t="s">
        <v>543</v>
      </c>
      <c r="AM145" s="21" t="s">
        <v>541</v>
      </c>
      <c r="AN145" s="21" t="s">
        <v>56</v>
      </c>
      <c r="AO145" s="70"/>
      <c r="AP145" s="69"/>
      <c r="AQ145" s="70" t="str">
        <f t="shared" si="32"/>
        <v>交通局</v>
      </c>
    </row>
    <row r="146" s="1" customFormat="1" ht="78.75" spans="1:43">
      <c r="A146" s="20">
        <v>92</v>
      </c>
      <c r="B146" s="20" t="s">
        <v>560</v>
      </c>
      <c r="C146" s="20">
        <v>2022</v>
      </c>
      <c r="D146" s="21" t="s">
        <v>535</v>
      </c>
      <c r="E146" s="21" t="s">
        <v>561</v>
      </c>
      <c r="F146" s="21" t="s">
        <v>401</v>
      </c>
      <c r="G146" s="22" t="s">
        <v>1668</v>
      </c>
      <c r="H146" s="21" t="s">
        <v>425</v>
      </c>
      <c r="I146" s="33" t="s">
        <v>562</v>
      </c>
      <c r="J146" s="21"/>
      <c r="K146" s="21"/>
      <c r="L146" s="22">
        <v>1</v>
      </c>
      <c r="M146" s="21"/>
      <c r="N146" s="21"/>
      <c r="O146" s="21"/>
      <c r="P146" s="21"/>
      <c r="Q146" s="21"/>
      <c r="R146" s="22">
        <v>1348</v>
      </c>
      <c r="S146" s="21" t="s">
        <v>200</v>
      </c>
      <c r="T146" s="21" t="s">
        <v>201</v>
      </c>
      <c r="U146" s="44">
        <v>200</v>
      </c>
      <c r="V146" s="44">
        <v>0</v>
      </c>
      <c r="W146" s="44">
        <v>0</v>
      </c>
      <c r="X146" s="44">
        <v>200</v>
      </c>
      <c r="Y146" s="44">
        <v>0</v>
      </c>
      <c r="Z146" s="44">
        <v>0</v>
      </c>
      <c r="AA146" s="44">
        <v>0</v>
      </c>
      <c r="AB146" s="44"/>
      <c r="AC146" s="50">
        <v>385</v>
      </c>
      <c r="AD146" s="50">
        <v>134</v>
      </c>
      <c r="AE146" s="33" t="s">
        <v>563</v>
      </c>
      <c r="AF146" s="33" t="s">
        <v>564</v>
      </c>
      <c r="AG146" s="21" t="s">
        <v>200</v>
      </c>
      <c r="AH146" s="21" t="s">
        <v>201</v>
      </c>
      <c r="AI146" s="58" t="s">
        <v>541</v>
      </c>
      <c r="AJ146" s="21" t="s">
        <v>542</v>
      </c>
      <c r="AK146" s="21" t="s">
        <v>369</v>
      </c>
      <c r="AL146" s="21" t="s">
        <v>543</v>
      </c>
      <c r="AM146" s="21" t="s">
        <v>541</v>
      </c>
      <c r="AN146" s="21" t="s">
        <v>56</v>
      </c>
      <c r="AO146" s="21" t="s">
        <v>1078</v>
      </c>
      <c r="AP146" s="69"/>
      <c r="AQ146" s="70" t="str">
        <f t="shared" si="32"/>
        <v>交通局</v>
      </c>
    </row>
    <row r="147" s="1" customFormat="1" ht="67.5" spans="1:43">
      <c r="A147" s="20">
        <v>93</v>
      </c>
      <c r="B147" s="20" t="s">
        <v>565</v>
      </c>
      <c r="C147" s="20">
        <v>2022</v>
      </c>
      <c r="D147" s="23" t="s">
        <v>535</v>
      </c>
      <c r="E147" s="23" t="s">
        <v>566</v>
      </c>
      <c r="F147" s="23" t="s">
        <v>45</v>
      </c>
      <c r="G147" s="22" t="s">
        <v>1668</v>
      </c>
      <c r="H147" s="23" t="s">
        <v>567</v>
      </c>
      <c r="I147" s="35" t="s">
        <v>568</v>
      </c>
      <c r="J147" s="23">
        <v>1</v>
      </c>
      <c r="K147" s="23"/>
      <c r="L147" s="22"/>
      <c r="M147" s="23"/>
      <c r="N147" s="23"/>
      <c r="O147" s="23"/>
      <c r="P147" s="23"/>
      <c r="Q147" s="23"/>
      <c r="R147" s="22">
        <v>126</v>
      </c>
      <c r="S147" s="21" t="s">
        <v>50</v>
      </c>
      <c r="T147" s="21" t="s">
        <v>51</v>
      </c>
      <c r="U147" s="44">
        <v>225</v>
      </c>
      <c r="V147" s="44">
        <v>0</v>
      </c>
      <c r="W147" s="44">
        <v>0</v>
      </c>
      <c r="X147" s="44">
        <v>225</v>
      </c>
      <c r="Y147" s="44">
        <v>0</v>
      </c>
      <c r="Z147" s="44">
        <v>0</v>
      </c>
      <c r="AA147" s="44">
        <v>0</v>
      </c>
      <c r="AB147" s="44"/>
      <c r="AC147" s="50">
        <v>36</v>
      </c>
      <c r="AD147" s="50">
        <v>24</v>
      </c>
      <c r="AE147" s="35" t="s">
        <v>569</v>
      </c>
      <c r="AF147" s="35" t="s">
        <v>570</v>
      </c>
      <c r="AG147" s="22" t="s">
        <v>50</v>
      </c>
      <c r="AH147" s="21" t="s">
        <v>51</v>
      </c>
      <c r="AI147" s="58" t="s">
        <v>541</v>
      </c>
      <c r="AJ147" s="21" t="s">
        <v>542</v>
      </c>
      <c r="AK147" s="21" t="s">
        <v>369</v>
      </c>
      <c r="AL147" s="21" t="s">
        <v>543</v>
      </c>
      <c r="AM147" s="21" t="s">
        <v>266</v>
      </c>
      <c r="AN147" s="21" t="s">
        <v>203</v>
      </c>
      <c r="AO147" s="70"/>
      <c r="AP147" s="69"/>
      <c r="AQ147" s="70" t="str">
        <f t="shared" si="32"/>
        <v>交通局</v>
      </c>
    </row>
    <row r="148" s="1" customFormat="1" ht="45" spans="1:43">
      <c r="A148" s="20">
        <v>94</v>
      </c>
      <c r="B148" s="20" t="s">
        <v>571</v>
      </c>
      <c r="C148" s="20">
        <v>2022</v>
      </c>
      <c r="D148" s="21" t="s">
        <v>535</v>
      </c>
      <c r="E148" s="21" t="s">
        <v>572</v>
      </c>
      <c r="F148" s="21" t="s">
        <v>45</v>
      </c>
      <c r="G148" s="22" t="s">
        <v>1668</v>
      </c>
      <c r="H148" s="21" t="s">
        <v>433</v>
      </c>
      <c r="I148" s="33" t="s">
        <v>573</v>
      </c>
      <c r="J148" s="21"/>
      <c r="K148" s="21"/>
      <c r="L148" s="22">
        <v>1</v>
      </c>
      <c r="M148" s="21"/>
      <c r="N148" s="21"/>
      <c r="O148" s="21"/>
      <c r="P148" s="21"/>
      <c r="Q148" s="21"/>
      <c r="R148" s="22">
        <v>3584</v>
      </c>
      <c r="S148" s="21" t="s">
        <v>78</v>
      </c>
      <c r="T148" s="21" t="s">
        <v>1076</v>
      </c>
      <c r="U148" s="44">
        <v>520</v>
      </c>
      <c r="V148" s="44">
        <v>0</v>
      </c>
      <c r="W148" s="44">
        <v>0</v>
      </c>
      <c r="X148" s="44">
        <v>520</v>
      </c>
      <c r="Y148" s="44">
        <v>0</v>
      </c>
      <c r="Z148" s="44">
        <v>0</v>
      </c>
      <c r="AA148" s="44">
        <v>0</v>
      </c>
      <c r="AB148" s="44"/>
      <c r="AC148" s="50">
        <v>1024</v>
      </c>
      <c r="AD148" s="50">
        <v>369</v>
      </c>
      <c r="AE148" s="33" t="s">
        <v>574</v>
      </c>
      <c r="AF148" s="33" t="s">
        <v>575</v>
      </c>
      <c r="AG148" s="21" t="s">
        <v>78</v>
      </c>
      <c r="AH148" s="21" t="s">
        <v>1076</v>
      </c>
      <c r="AI148" s="58" t="s">
        <v>541</v>
      </c>
      <c r="AJ148" s="21" t="s">
        <v>542</v>
      </c>
      <c r="AK148" s="21" t="s">
        <v>369</v>
      </c>
      <c r="AL148" s="21" t="s">
        <v>543</v>
      </c>
      <c r="AM148" s="21" t="s">
        <v>577</v>
      </c>
      <c r="AN148" s="21" t="s">
        <v>203</v>
      </c>
      <c r="AO148" s="70"/>
      <c r="AP148" s="69"/>
      <c r="AQ148" s="70" t="str">
        <f t="shared" si="32"/>
        <v>交通局</v>
      </c>
    </row>
    <row r="149" s="1" customFormat="1" ht="33.75" spans="1:43">
      <c r="A149" s="20">
        <v>95</v>
      </c>
      <c r="B149" s="20" t="s">
        <v>578</v>
      </c>
      <c r="C149" s="20">
        <v>2022</v>
      </c>
      <c r="D149" s="21" t="s">
        <v>535</v>
      </c>
      <c r="E149" s="21" t="s">
        <v>579</v>
      </c>
      <c r="F149" s="21" t="s">
        <v>45</v>
      </c>
      <c r="G149" s="22" t="s">
        <v>1668</v>
      </c>
      <c r="H149" s="21" t="s">
        <v>580</v>
      </c>
      <c r="I149" s="33" t="s">
        <v>581</v>
      </c>
      <c r="J149" s="21"/>
      <c r="K149" s="21"/>
      <c r="L149" s="22">
        <v>1</v>
      </c>
      <c r="M149" s="21"/>
      <c r="N149" s="21"/>
      <c r="O149" s="21"/>
      <c r="P149" s="21"/>
      <c r="Q149" s="21"/>
      <c r="R149" s="22">
        <v>518</v>
      </c>
      <c r="S149" s="21" t="s">
        <v>168</v>
      </c>
      <c r="T149" s="21" t="s">
        <v>1269</v>
      </c>
      <c r="U149" s="44">
        <v>100</v>
      </c>
      <c r="V149" s="44">
        <v>0</v>
      </c>
      <c r="W149" s="44">
        <v>0</v>
      </c>
      <c r="X149" s="44">
        <v>100</v>
      </c>
      <c r="Y149" s="44">
        <v>0</v>
      </c>
      <c r="Z149" s="44">
        <v>0</v>
      </c>
      <c r="AA149" s="44">
        <v>0</v>
      </c>
      <c r="AB149" s="44"/>
      <c r="AC149" s="50">
        <v>148</v>
      </c>
      <c r="AD149" s="50">
        <v>50</v>
      </c>
      <c r="AE149" s="33" t="s">
        <v>582</v>
      </c>
      <c r="AF149" s="33" t="s">
        <v>583</v>
      </c>
      <c r="AG149" s="21" t="s">
        <v>168</v>
      </c>
      <c r="AH149" s="21" t="s">
        <v>1269</v>
      </c>
      <c r="AI149" s="58" t="s">
        <v>541</v>
      </c>
      <c r="AJ149" s="21" t="s">
        <v>542</v>
      </c>
      <c r="AK149" s="21" t="s">
        <v>369</v>
      </c>
      <c r="AL149" s="21" t="s">
        <v>543</v>
      </c>
      <c r="AM149" s="21" t="s">
        <v>458</v>
      </c>
      <c r="AN149" s="21" t="s">
        <v>203</v>
      </c>
      <c r="AO149" s="70"/>
      <c r="AP149" s="69"/>
      <c r="AQ149" s="70" t="str">
        <f t="shared" si="32"/>
        <v>交通局</v>
      </c>
    </row>
    <row r="150" s="1" customFormat="1" ht="45" spans="1:43">
      <c r="A150" s="20">
        <v>96</v>
      </c>
      <c r="B150" s="20" t="s">
        <v>584</v>
      </c>
      <c r="C150" s="20">
        <v>2022</v>
      </c>
      <c r="D150" s="21" t="s">
        <v>535</v>
      </c>
      <c r="E150" s="21" t="s">
        <v>585</v>
      </c>
      <c r="F150" s="21" t="s">
        <v>45</v>
      </c>
      <c r="G150" s="22" t="s">
        <v>1668</v>
      </c>
      <c r="H150" s="21" t="s">
        <v>586</v>
      </c>
      <c r="I150" s="33" t="s">
        <v>587</v>
      </c>
      <c r="J150" s="21">
        <v>1</v>
      </c>
      <c r="K150" s="21"/>
      <c r="L150" s="22"/>
      <c r="M150" s="21"/>
      <c r="N150" s="21"/>
      <c r="O150" s="21"/>
      <c r="P150" s="21"/>
      <c r="Q150" s="21"/>
      <c r="R150" s="22">
        <v>1197</v>
      </c>
      <c r="S150" s="21" t="s">
        <v>168</v>
      </c>
      <c r="T150" s="21" t="s">
        <v>1269</v>
      </c>
      <c r="U150" s="44">
        <v>240</v>
      </c>
      <c r="V150" s="44">
        <v>0</v>
      </c>
      <c r="W150" s="44">
        <v>0</v>
      </c>
      <c r="X150" s="44">
        <v>240</v>
      </c>
      <c r="Y150" s="44">
        <v>0</v>
      </c>
      <c r="Z150" s="44">
        <v>0</v>
      </c>
      <c r="AA150" s="44">
        <v>0</v>
      </c>
      <c r="AB150" s="44"/>
      <c r="AC150" s="50">
        <v>342</v>
      </c>
      <c r="AD150" s="50">
        <v>113</v>
      </c>
      <c r="AE150" s="33" t="s">
        <v>588</v>
      </c>
      <c r="AF150" s="33" t="s">
        <v>589</v>
      </c>
      <c r="AG150" s="21" t="s">
        <v>168</v>
      </c>
      <c r="AH150" s="21" t="s">
        <v>1269</v>
      </c>
      <c r="AI150" s="58" t="s">
        <v>541</v>
      </c>
      <c r="AJ150" s="21" t="s">
        <v>542</v>
      </c>
      <c r="AK150" s="21" t="s">
        <v>369</v>
      </c>
      <c r="AL150" s="21" t="s">
        <v>543</v>
      </c>
      <c r="AM150" s="21" t="s">
        <v>215</v>
      </c>
      <c r="AN150" s="21" t="s">
        <v>203</v>
      </c>
      <c r="AO150" s="70"/>
      <c r="AP150" s="69"/>
      <c r="AQ150" s="70" t="str">
        <f t="shared" si="32"/>
        <v>交通局</v>
      </c>
    </row>
    <row r="151" s="1" customFormat="1" ht="33.75" spans="1:43">
      <c r="A151" s="20">
        <v>97</v>
      </c>
      <c r="B151" s="20" t="s">
        <v>590</v>
      </c>
      <c r="C151" s="20">
        <v>2022</v>
      </c>
      <c r="D151" s="21" t="s">
        <v>535</v>
      </c>
      <c r="E151" s="21" t="s">
        <v>591</v>
      </c>
      <c r="F151" s="21" t="s">
        <v>45</v>
      </c>
      <c r="G151" s="22" t="s">
        <v>1668</v>
      </c>
      <c r="H151" s="21" t="s">
        <v>455</v>
      </c>
      <c r="I151" s="33" t="s">
        <v>592</v>
      </c>
      <c r="J151" s="21"/>
      <c r="K151" s="21"/>
      <c r="L151" s="22">
        <v>1</v>
      </c>
      <c r="M151" s="21"/>
      <c r="N151" s="21"/>
      <c r="O151" s="21"/>
      <c r="P151" s="21"/>
      <c r="Q151" s="21"/>
      <c r="R151" s="22">
        <v>1197</v>
      </c>
      <c r="S151" s="21" t="s">
        <v>168</v>
      </c>
      <c r="T151" s="21" t="s">
        <v>1269</v>
      </c>
      <c r="U151" s="44">
        <v>600</v>
      </c>
      <c r="V151" s="44">
        <v>0</v>
      </c>
      <c r="W151" s="44">
        <v>0</v>
      </c>
      <c r="X151" s="44">
        <v>600</v>
      </c>
      <c r="Y151" s="44">
        <v>0</v>
      </c>
      <c r="Z151" s="44">
        <v>0</v>
      </c>
      <c r="AA151" s="44">
        <v>0</v>
      </c>
      <c r="AB151" s="44"/>
      <c r="AC151" s="50">
        <v>342</v>
      </c>
      <c r="AD151" s="50">
        <v>113</v>
      </c>
      <c r="AE151" s="33" t="s">
        <v>593</v>
      </c>
      <c r="AF151" s="33" t="s">
        <v>594</v>
      </c>
      <c r="AG151" s="21" t="s">
        <v>168</v>
      </c>
      <c r="AH151" s="21" t="s">
        <v>1269</v>
      </c>
      <c r="AI151" s="58" t="s">
        <v>541</v>
      </c>
      <c r="AJ151" s="21" t="s">
        <v>542</v>
      </c>
      <c r="AK151" s="21" t="s">
        <v>369</v>
      </c>
      <c r="AL151" s="21" t="s">
        <v>543</v>
      </c>
      <c r="AM151" s="21" t="s">
        <v>458</v>
      </c>
      <c r="AN151" s="21" t="s">
        <v>203</v>
      </c>
      <c r="AO151" s="70"/>
      <c r="AP151" s="69"/>
      <c r="AQ151" s="70" t="str">
        <f t="shared" si="32"/>
        <v>交通局</v>
      </c>
    </row>
    <row r="152" s="1" customFormat="1" ht="137" customHeight="1" spans="1:43">
      <c r="A152" s="20">
        <v>98</v>
      </c>
      <c r="B152" s="203" t="s">
        <v>595</v>
      </c>
      <c r="C152" s="20">
        <v>2022</v>
      </c>
      <c r="D152" s="21" t="s">
        <v>535</v>
      </c>
      <c r="E152" s="21" t="s">
        <v>596</v>
      </c>
      <c r="F152" s="21" t="s">
        <v>45</v>
      </c>
      <c r="G152" s="22" t="s">
        <v>1668</v>
      </c>
      <c r="H152" s="21" t="s">
        <v>597</v>
      </c>
      <c r="I152" s="33" t="s">
        <v>598</v>
      </c>
      <c r="J152" s="21"/>
      <c r="K152" s="21"/>
      <c r="L152" s="22">
        <v>1</v>
      </c>
      <c r="M152" s="21"/>
      <c r="N152" s="21"/>
      <c r="O152" s="21"/>
      <c r="P152" s="21"/>
      <c r="Q152" s="21"/>
      <c r="R152" s="44">
        <v>4096</v>
      </c>
      <c r="S152" s="45" t="s">
        <v>78</v>
      </c>
      <c r="T152" s="21" t="s">
        <v>1076</v>
      </c>
      <c r="U152" s="44">
        <v>1000</v>
      </c>
      <c r="V152" s="44">
        <v>0</v>
      </c>
      <c r="W152" s="44">
        <v>1000</v>
      </c>
      <c r="X152" s="44">
        <v>0</v>
      </c>
      <c r="Y152" s="44">
        <v>0</v>
      </c>
      <c r="Z152" s="44">
        <v>0</v>
      </c>
      <c r="AA152" s="44">
        <v>0</v>
      </c>
      <c r="AB152" s="44"/>
      <c r="AC152" s="50">
        <v>1024</v>
      </c>
      <c r="AD152" s="50">
        <v>365</v>
      </c>
      <c r="AE152" s="33" t="s">
        <v>599</v>
      </c>
      <c r="AF152" s="33" t="s">
        <v>564</v>
      </c>
      <c r="AG152" s="45" t="s">
        <v>78</v>
      </c>
      <c r="AH152" s="21" t="s">
        <v>1076</v>
      </c>
      <c r="AI152" s="58" t="s">
        <v>541</v>
      </c>
      <c r="AJ152" s="21" t="s">
        <v>542</v>
      </c>
      <c r="AK152" s="21" t="s">
        <v>369</v>
      </c>
      <c r="AL152" s="21" t="s">
        <v>543</v>
      </c>
      <c r="AM152" s="21" t="s">
        <v>458</v>
      </c>
      <c r="AN152" s="21" t="s">
        <v>56</v>
      </c>
      <c r="AO152" s="71" t="s">
        <v>1078</v>
      </c>
      <c r="AP152" s="69"/>
      <c r="AQ152" s="70" t="str">
        <f t="shared" si="32"/>
        <v>交通局</v>
      </c>
    </row>
    <row r="153" s="3" customFormat="1" ht="33.75" spans="1:43">
      <c r="A153" s="20">
        <v>99</v>
      </c>
      <c r="B153" s="158" t="s">
        <v>1305</v>
      </c>
      <c r="C153" s="163">
        <v>2024</v>
      </c>
      <c r="D153" s="164" t="s">
        <v>535</v>
      </c>
      <c r="E153" s="163" t="s">
        <v>1379</v>
      </c>
      <c r="F153" s="163" t="s">
        <v>45</v>
      </c>
      <c r="G153" s="163">
        <v>2024</v>
      </c>
      <c r="H153" s="163" t="s">
        <v>509</v>
      </c>
      <c r="I153" s="161" t="s">
        <v>1380</v>
      </c>
      <c r="J153" s="163">
        <v>1</v>
      </c>
      <c r="K153" s="163"/>
      <c r="L153" s="163"/>
      <c r="M153" s="163"/>
      <c r="N153" s="163"/>
      <c r="O153" s="163"/>
      <c r="P153" s="163"/>
      <c r="Q153" s="163"/>
      <c r="R153" s="163">
        <v>1888</v>
      </c>
      <c r="S153" s="161" t="s">
        <v>168</v>
      </c>
      <c r="T153" s="161" t="s">
        <v>1269</v>
      </c>
      <c r="U153" s="163">
        <v>1200</v>
      </c>
      <c r="V153" s="44">
        <v>0</v>
      </c>
      <c r="W153" s="163">
        <v>1200</v>
      </c>
      <c r="X153" s="44">
        <v>0</v>
      </c>
      <c r="Y153" s="44">
        <v>0</v>
      </c>
      <c r="Z153" s="44">
        <v>0</v>
      </c>
      <c r="AA153" s="44">
        <v>0</v>
      </c>
      <c r="AB153" s="163"/>
      <c r="AC153" s="173">
        <v>472</v>
      </c>
      <c r="AD153" s="173">
        <v>67</v>
      </c>
      <c r="AE153" s="161" t="s">
        <v>1381</v>
      </c>
      <c r="AF153" s="161" t="s">
        <v>1382</v>
      </c>
      <c r="AG153" s="163" t="s">
        <v>168</v>
      </c>
      <c r="AH153" s="163" t="s">
        <v>1269</v>
      </c>
      <c r="AI153" s="163" t="s">
        <v>541</v>
      </c>
      <c r="AJ153" s="163" t="s">
        <v>542</v>
      </c>
      <c r="AK153" s="163" t="s">
        <v>369</v>
      </c>
      <c r="AL153" s="163" t="s">
        <v>543</v>
      </c>
      <c r="AM153" s="180"/>
      <c r="AN153" s="180"/>
      <c r="AO153" s="180"/>
      <c r="AP153" s="72"/>
      <c r="AQ153" s="70" t="str">
        <f t="shared" si="32"/>
        <v>交通局</v>
      </c>
    </row>
    <row r="154" s="3" customFormat="1" ht="18" customHeight="1" spans="1:43">
      <c r="A154" s="155"/>
      <c r="B154" s="190" t="s">
        <v>600</v>
      </c>
      <c r="C154" s="190"/>
      <c r="D154" s="191"/>
      <c r="E154" s="191"/>
      <c r="F154" s="190"/>
      <c r="G154" s="191"/>
      <c r="H154" s="191"/>
      <c r="I154" s="190"/>
      <c r="J154" s="166">
        <v>0</v>
      </c>
      <c r="K154" s="166">
        <v>0</v>
      </c>
      <c r="L154" s="166">
        <v>0</v>
      </c>
      <c r="M154" s="166">
        <v>0</v>
      </c>
      <c r="N154" s="166">
        <v>0</v>
      </c>
      <c r="O154" s="166">
        <v>0</v>
      </c>
      <c r="P154" s="166">
        <v>0</v>
      </c>
      <c r="Q154" s="166">
        <v>0</v>
      </c>
      <c r="R154" s="166">
        <v>0</v>
      </c>
      <c r="S154" s="166">
        <v>0</v>
      </c>
      <c r="T154" s="166">
        <v>0</v>
      </c>
      <c r="U154" s="166">
        <v>0</v>
      </c>
      <c r="V154" s="166">
        <v>0</v>
      </c>
      <c r="W154" s="166">
        <v>0</v>
      </c>
      <c r="X154" s="166">
        <v>0</v>
      </c>
      <c r="Y154" s="166">
        <v>0</v>
      </c>
      <c r="Z154" s="166">
        <v>0</v>
      </c>
      <c r="AA154" s="166">
        <v>0</v>
      </c>
      <c r="AB154" s="166"/>
      <c r="AC154" s="166">
        <v>0</v>
      </c>
      <c r="AD154" s="166">
        <v>0</v>
      </c>
      <c r="AE154" s="205"/>
      <c r="AF154" s="205"/>
      <c r="AG154" s="201"/>
      <c r="AH154" s="201"/>
      <c r="AI154" s="206"/>
      <c r="AJ154" s="201"/>
      <c r="AK154" s="201"/>
      <c r="AL154" s="201"/>
      <c r="AM154" s="175"/>
      <c r="AN154" s="163"/>
      <c r="AO154" s="178"/>
      <c r="AP154" s="186"/>
      <c r="AQ154" s="133"/>
    </row>
    <row r="155" s="3" customFormat="1" ht="18" customHeight="1" spans="1:43">
      <c r="A155" s="155"/>
      <c r="B155" s="190" t="s">
        <v>601</v>
      </c>
      <c r="C155" s="190"/>
      <c r="D155" s="191"/>
      <c r="E155" s="191"/>
      <c r="F155" s="190"/>
      <c r="G155" s="191"/>
      <c r="H155" s="191"/>
      <c r="I155" s="190"/>
      <c r="J155" s="166">
        <f t="shared" ref="J155:AA155" si="33">SUM(J156:J166)</f>
        <v>0</v>
      </c>
      <c r="K155" s="166">
        <f t="shared" si="33"/>
        <v>0</v>
      </c>
      <c r="L155" s="166">
        <f t="shared" si="33"/>
        <v>11</v>
      </c>
      <c r="M155" s="166">
        <f t="shared" si="33"/>
        <v>0</v>
      </c>
      <c r="N155" s="166">
        <f t="shared" si="33"/>
        <v>0</v>
      </c>
      <c r="O155" s="166">
        <f t="shared" si="33"/>
        <v>0</v>
      </c>
      <c r="P155" s="166">
        <f t="shared" si="33"/>
        <v>0</v>
      </c>
      <c r="Q155" s="166">
        <f t="shared" si="33"/>
        <v>0</v>
      </c>
      <c r="R155" s="166">
        <f t="shared" si="33"/>
        <v>21131</v>
      </c>
      <c r="S155" s="166">
        <f t="shared" si="33"/>
        <v>0</v>
      </c>
      <c r="T155" s="166">
        <f t="shared" si="33"/>
        <v>0</v>
      </c>
      <c r="U155" s="166">
        <f t="shared" si="33"/>
        <v>16050</v>
      </c>
      <c r="V155" s="166">
        <f t="shared" si="33"/>
        <v>3000</v>
      </c>
      <c r="W155" s="166">
        <f t="shared" si="33"/>
        <v>3050</v>
      </c>
      <c r="X155" s="166">
        <f t="shared" si="33"/>
        <v>0</v>
      </c>
      <c r="Y155" s="166">
        <f t="shared" si="33"/>
        <v>0</v>
      </c>
      <c r="Z155" s="166">
        <f t="shared" si="33"/>
        <v>0</v>
      </c>
      <c r="AA155" s="166">
        <f t="shared" si="33"/>
        <v>10000</v>
      </c>
      <c r="AB155" s="166"/>
      <c r="AC155" s="166">
        <f>SUM(AC156:AC166)</f>
        <v>6037</v>
      </c>
      <c r="AD155" s="166">
        <f>SUM(AD156:AD166)</f>
        <v>2829</v>
      </c>
      <c r="AE155" s="205"/>
      <c r="AF155" s="205"/>
      <c r="AG155" s="201"/>
      <c r="AH155" s="201"/>
      <c r="AI155" s="206"/>
      <c r="AJ155" s="201"/>
      <c r="AK155" s="201"/>
      <c r="AL155" s="201"/>
      <c r="AM155" s="175"/>
      <c r="AN155" s="163"/>
      <c r="AO155" s="178"/>
      <c r="AP155" s="186"/>
      <c r="AQ155" s="133"/>
    </row>
    <row r="156" s="4" customFormat="1" ht="90" spans="1:43">
      <c r="A156" s="20">
        <v>100</v>
      </c>
      <c r="B156" s="20" t="s">
        <v>602</v>
      </c>
      <c r="C156" s="20">
        <v>2022</v>
      </c>
      <c r="D156" s="22" t="s">
        <v>430</v>
      </c>
      <c r="E156" s="23" t="s">
        <v>603</v>
      </c>
      <c r="F156" s="22" t="s">
        <v>45</v>
      </c>
      <c r="G156" s="21" t="s">
        <v>1110</v>
      </c>
      <c r="H156" s="22" t="s">
        <v>546</v>
      </c>
      <c r="I156" s="34" t="s">
        <v>604</v>
      </c>
      <c r="J156" s="22"/>
      <c r="K156" s="22"/>
      <c r="L156" s="22">
        <v>1</v>
      </c>
      <c r="M156" s="22"/>
      <c r="N156" s="22"/>
      <c r="O156" s="22"/>
      <c r="P156" s="22"/>
      <c r="Q156" s="22"/>
      <c r="R156" s="22">
        <v>7623</v>
      </c>
      <c r="S156" s="22" t="s">
        <v>1162</v>
      </c>
      <c r="T156" s="21" t="s">
        <v>1163</v>
      </c>
      <c r="U156" s="44">
        <v>1500</v>
      </c>
      <c r="V156" s="44">
        <v>1500</v>
      </c>
      <c r="W156" s="44">
        <v>0</v>
      </c>
      <c r="X156" s="44">
        <v>0</v>
      </c>
      <c r="Y156" s="44">
        <v>0</v>
      </c>
      <c r="Z156" s="44">
        <v>0</v>
      </c>
      <c r="AA156" s="44">
        <v>0</v>
      </c>
      <c r="AB156" s="44"/>
      <c r="AC156" s="172">
        <v>2178</v>
      </c>
      <c r="AD156" s="172">
        <v>1175</v>
      </c>
      <c r="AE156" s="34" t="s">
        <v>605</v>
      </c>
      <c r="AF156" s="34" t="s">
        <v>605</v>
      </c>
      <c r="AG156" s="22" t="s">
        <v>272</v>
      </c>
      <c r="AH156" s="21" t="s">
        <v>606</v>
      </c>
      <c r="AI156" s="58" t="s">
        <v>438</v>
      </c>
      <c r="AJ156" s="21" t="s">
        <v>439</v>
      </c>
      <c r="AK156" s="21" t="s">
        <v>82</v>
      </c>
      <c r="AL156" s="21" t="s">
        <v>543</v>
      </c>
      <c r="AM156" s="66" t="s">
        <v>608</v>
      </c>
      <c r="AN156" s="66" t="s">
        <v>56</v>
      </c>
      <c r="AO156" s="70" t="s">
        <v>1112</v>
      </c>
      <c r="AP156" s="73" t="s">
        <v>452</v>
      </c>
      <c r="AQ156" s="70" t="str">
        <f t="shared" ref="AQ156:AQ166" si="34">AI156</f>
        <v>水利局</v>
      </c>
    </row>
    <row r="157" s="1" customFormat="1" ht="45" spans="1:43">
      <c r="A157" s="20">
        <v>101</v>
      </c>
      <c r="B157" s="20" t="s">
        <v>609</v>
      </c>
      <c r="C157" s="20">
        <v>2022</v>
      </c>
      <c r="D157" s="21" t="s">
        <v>430</v>
      </c>
      <c r="E157" s="163" t="s">
        <v>1164</v>
      </c>
      <c r="F157" s="21" t="s">
        <v>45</v>
      </c>
      <c r="G157" s="21" t="s">
        <v>1110</v>
      </c>
      <c r="H157" s="21" t="s">
        <v>1165</v>
      </c>
      <c r="I157" s="161" t="s">
        <v>1166</v>
      </c>
      <c r="J157" s="21"/>
      <c r="K157" s="21"/>
      <c r="L157" s="22">
        <v>1</v>
      </c>
      <c r="M157" s="21"/>
      <c r="N157" s="21"/>
      <c r="O157" s="21"/>
      <c r="P157" s="21"/>
      <c r="Q157" s="21"/>
      <c r="R157" s="22">
        <v>644</v>
      </c>
      <c r="S157" s="21" t="s">
        <v>78</v>
      </c>
      <c r="T157" s="21" t="s">
        <v>1076</v>
      </c>
      <c r="U157" s="204">
        <v>430</v>
      </c>
      <c r="V157" s="44">
        <v>0</v>
      </c>
      <c r="W157" s="204">
        <v>430</v>
      </c>
      <c r="X157" s="44">
        <v>0</v>
      </c>
      <c r="Y157" s="44">
        <v>0</v>
      </c>
      <c r="Z157" s="44">
        <v>0</v>
      </c>
      <c r="AA157" s="44">
        <v>0</v>
      </c>
      <c r="AB157" s="44"/>
      <c r="AC157" s="50">
        <v>184</v>
      </c>
      <c r="AD157" s="50">
        <v>46</v>
      </c>
      <c r="AE157" s="33" t="s">
        <v>613</v>
      </c>
      <c r="AF157" s="33" t="s">
        <v>613</v>
      </c>
      <c r="AG157" s="21" t="s">
        <v>78</v>
      </c>
      <c r="AH157" s="21" t="s">
        <v>1076</v>
      </c>
      <c r="AI157" s="58" t="s">
        <v>438</v>
      </c>
      <c r="AJ157" s="21" t="s">
        <v>439</v>
      </c>
      <c r="AK157" s="21" t="s">
        <v>82</v>
      </c>
      <c r="AL157" s="21" t="s">
        <v>543</v>
      </c>
      <c r="AM157" s="21" t="s">
        <v>440</v>
      </c>
      <c r="AN157" s="21" t="s">
        <v>56</v>
      </c>
      <c r="AO157" s="71" t="s">
        <v>1112</v>
      </c>
      <c r="AP157" s="69"/>
      <c r="AQ157" s="70" t="str">
        <f t="shared" si="34"/>
        <v>水利局</v>
      </c>
    </row>
    <row r="158" s="1" customFormat="1" ht="33.75" spans="1:43">
      <c r="A158" s="20">
        <v>102</v>
      </c>
      <c r="B158" s="20" t="s">
        <v>614</v>
      </c>
      <c r="C158" s="20">
        <v>2022</v>
      </c>
      <c r="D158" s="21" t="s">
        <v>430</v>
      </c>
      <c r="E158" s="21" t="s">
        <v>615</v>
      </c>
      <c r="F158" s="21" t="s">
        <v>45</v>
      </c>
      <c r="G158" s="21" t="s">
        <v>1110</v>
      </c>
      <c r="H158" s="21" t="s">
        <v>455</v>
      </c>
      <c r="I158" s="33" t="s">
        <v>616</v>
      </c>
      <c r="J158" s="21"/>
      <c r="K158" s="21"/>
      <c r="L158" s="22">
        <v>1</v>
      </c>
      <c r="M158" s="21"/>
      <c r="N158" s="21"/>
      <c r="O158" s="21"/>
      <c r="P158" s="21"/>
      <c r="Q158" s="21"/>
      <c r="R158" s="22">
        <v>1197</v>
      </c>
      <c r="S158" s="66" t="s">
        <v>1156</v>
      </c>
      <c r="T158" s="66" t="s">
        <v>1655</v>
      </c>
      <c r="U158" s="44">
        <v>1500</v>
      </c>
      <c r="V158" s="44">
        <v>1500</v>
      </c>
      <c r="W158" s="44">
        <v>0</v>
      </c>
      <c r="X158" s="44">
        <v>0</v>
      </c>
      <c r="Y158" s="44">
        <v>0</v>
      </c>
      <c r="Z158" s="44">
        <v>0</v>
      </c>
      <c r="AA158" s="44">
        <v>0</v>
      </c>
      <c r="AB158" s="44"/>
      <c r="AC158" s="50">
        <v>342</v>
      </c>
      <c r="AD158" s="50">
        <v>113</v>
      </c>
      <c r="AE158" s="33" t="s">
        <v>617</v>
      </c>
      <c r="AF158" s="33" t="s">
        <v>618</v>
      </c>
      <c r="AG158" s="75" t="s">
        <v>272</v>
      </c>
      <c r="AH158" s="66" t="s">
        <v>606</v>
      </c>
      <c r="AI158" s="76" t="s">
        <v>438</v>
      </c>
      <c r="AJ158" s="66" t="s">
        <v>439</v>
      </c>
      <c r="AK158" s="21" t="s">
        <v>82</v>
      </c>
      <c r="AL158" s="21" t="s">
        <v>543</v>
      </c>
      <c r="AM158" s="21" t="s">
        <v>63</v>
      </c>
      <c r="AN158" s="21" t="s">
        <v>56</v>
      </c>
      <c r="AO158" s="70"/>
      <c r="AP158" s="69"/>
      <c r="AQ158" s="70" t="str">
        <f t="shared" si="34"/>
        <v>水利局</v>
      </c>
    </row>
    <row r="159" s="4" customFormat="1" ht="45" spans="1:43">
      <c r="A159" s="20">
        <v>103</v>
      </c>
      <c r="B159" s="20" t="s">
        <v>619</v>
      </c>
      <c r="C159" s="20">
        <v>2022</v>
      </c>
      <c r="D159" s="21" t="s">
        <v>430</v>
      </c>
      <c r="E159" s="21" t="s">
        <v>620</v>
      </c>
      <c r="F159" s="21" t="s">
        <v>45</v>
      </c>
      <c r="G159" s="21" t="s">
        <v>1110</v>
      </c>
      <c r="H159" s="21" t="s">
        <v>621</v>
      </c>
      <c r="I159" s="33" t="s">
        <v>622</v>
      </c>
      <c r="J159" s="21"/>
      <c r="K159" s="21"/>
      <c r="L159" s="22">
        <v>1</v>
      </c>
      <c r="M159" s="21"/>
      <c r="N159" s="21"/>
      <c r="O159" s="21"/>
      <c r="P159" s="21"/>
      <c r="Q159" s="21"/>
      <c r="R159" s="22">
        <v>105</v>
      </c>
      <c r="S159" s="21" t="s">
        <v>200</v>
      </c>
      <c r="T159" s="21" t="s">
        <v>201</v>
      </c>
      <c r="U159" s="44">
        <v>120</v>
      </c>
      <c r="V159" s="44">
        <v>0</v>
      </c>
      <c r="W159" s="44">
        <v>120</v>
      </c>
      <c r="X159" s="44">
        <v>0</v>
      </c>
      <c r="Y159" s="44">
        <v>0</v>
      </c>
      <c r="Z159" s="44">
        <v>0</v>
      </c>
      <c r="AA159" s="44">
        <v>0</v>
      </c>
      <c r="AB159" s="44"/>
      <c r="AC159" s="172">
        <v>30</v>
      </c>
      <c r="AD159" s="172">
        <v>11</v>
      </c>
      <c r="AE159" s="33" t="s">
        <v>623</v>
      </c>
      <c r="AF159" s="33" t="s">
        <v>624</v>
      </c>
      <c r="AG159" s="21" t="s">
        <v>200</v>
      </c>
      <c r="AH159" s="21" t="s">
        <v>201</v>
      </c>
      <c r="AI159" s="58" t="s">
        <v>438</v>
      </c>
      <c r="AJ159" s="21" t="s">
        <v>439</v>
      </c>
      <c r="AK159" s="21" t="s">
        <v>82</v>
      </c>
      <c r="AL159" s="21" t="s">
        <v>543</v>
      </c>
      <c r="AM159" s="66" t="s">
        <v>438</v>
      </c>
      <c r="AN159" s="66" t="s">
        <v>56</v>
      </c>
      <c r="AO159" s="70" t="s">
        <v>1112</v>
      </c>
      <c r="AP159" s="73"/>
      <c r="AQ159" s="70" t="str">
        <f t="shared" si="34"/>
        <v>水利局</v>
      </c>
    </row>
    <row r="160" s="1" customFormat="1" ht="56.25" spans="1:43">
      <c r="A160" s="20">
        <v>104</v>
      </c>
      <c r="B160" s="20" t="s">
        <v>625</v>
      </c>
      <c r="C160" s="20">
        <v>2022</v>
      </c>
      <c r="D160" s="21" t="s">
        <v>430</v>
      </c>
      <c r="E160" s="21" t="s">
        <v>626</v>
      </c>
      <c r="F160" s="21" t="s">
        <v>45</v>
      </c>
      <c r="G160" s="21" t="s">
        <v>1110</v>
      </c>
      <c r="H160" s="21" t="s">
        <v>627</v>
      </c>
      <c r="I160" s="33" t="s">
        <v>628</v>
      </c>
      <c r="J160" s="21"/>
      <c r="K160" s="21"/>
      <c r="L160" s="22">
        <v>1</v>
      </c>
      <c r="M160" s="21"/>
      <c r="N160" s="21"/>
      <c r="O160" s="21"/>
      <c r="P160" s="21"/>
      <c r="Q160" s="21"/>
      <c r="R160" s="22">
        <v>392</v>
      </c>
      <c r="S160" s="21" t="s">
        <v>115</v>
      </c>
      <c r="T160" s="21" t="s">
        <v>1077</v>
      </c>
      <c r="U160" s="44">
        <v>350</v>
      </c>
      <c r="V160" s="44">
        <v>0</v>
      </c>
      <c r="W160" s="44">
        <v>350</v>
      </c>
      <c r="X160" s="44">
        <v>0</v>
      </c>
      <c r="Y160" s="44">
        <v>0</v>
      </c>
      <c r="Z160" s="44">
        <v>0</v>
      </c>
      <c r="AA160" s="44">
        <v>0</v>
      </c>
      <c r="AB160" s="44"/>
      <c r="AC160" s="50">
        <v>112</v>
      </c>
      <c r="AD160" s="50">
        <v>43</v>
      </c>
      <c r="AE160" s="33" t="s">
        <v>629</v>
      </c>
      <c r="AF160" s="33" t="s">
        <v>630</v>
      </c>
      <c r="AG160" s="21" t="s">
        <v>115</v>
      </c>
      <c r="AH160" s="21" t="s">
        <v>1077</v>
      </c>
      <c r="AI160" s="58" t="s">
        <v>438</v>
      </c>
      <c r="AJ160" s="21" t="s">
        <v>439</v>
      </c>
      <c r="AK160" s="21" t="s">
        <v>82</v>
      </c>
      <c r="AL160" s="21" t="s">
        <v>543</v>
      </c>
      <c r="AM160" s="59" t="s">
        <v>63</v>
      </c>
      <c r="AN160" s="21" t="s">
        <v>56</v>
      </c>
      <c r="AO160" s="70"/>
      <c r="AP160" s="69"/>
      <c r="AQ160" s="70" t="str">
        <f t="shared" si="34"/>
        <v>水利局</v>
      </c>
    </row>
    <row r="161" s="1" customFormat="1" ht="33.75" spans="1:43">
      <c r="A161" s="20">
        <v>105</v>
      </c>
      <c r="B161" s="20" t="s">
        <v>631</v>
      </c>
      <c r="C161" s="20">
        <v>2022</v>
      </c>
      <c r="D161" s="21" t="s">
        <v>430</v>
      </c>
      <c r="E161" s="21" t="s">
        <v>632</v>
      </c>
      <c r="F161" s="21" t="s">
        <v>45</v>
      </c>
      <c r="G161" s="21" t="s">
        <v>1110</v>
      </c>
      <c r="H161" s="21" t="s">
        <v>455</v>
      </c>
      <c r="I161" s="33" t="s">
        <v>633</v>
      </c>
      <c r="J161" s="21"/>
      <c r="K161" s="21"/>
      <c r="L161" s="22">
        <v>1</v>
      </c>
      <c r="M161" s="21"/>
      <c r="N161" s="21"/>
      <c r="O161" s="21"/>
      <c r="P161" s="21"/>
      <c r="Q161" s="21"/>
      <c r="R161" s="22">
        <v>3371</v>
      </c>
      <c r="S161" s="21" t="s">
        <v>1156</v>
      </c>
      <c r="T161" s="21" t="s">
        <v>1655</v>
      </c>
      <c r="U161" s="44">
        <v>1500</v>
      </c>
      <c r="V161" s="44">
        <v>0</v>
      </c>
      <c r="W161" s="44">
        <v>1500</v>
      </c>
      <c r="X161" s="44">
        <v>0</v>
      </c>
      <c r="Y161" s="44">
        <v>0</v>
      </c>
      <c r="Z161" s="44">
        <v>0</v>
      </c>
      <c r="AA161" s="44">
        <v>0</v>
      </c>
      <c r="AB161" s="44"/>
      <c r="AC161" s="172">
        <v>963</v>
      </c>
      <c r="AD161" s="172">
        <v>290</v>
      </c>
      <c r="AE161" s="33" t="s">
        <v>634</v>
      </c>
      <c r="AF161" s="33" t="s">
        <v>634</v>
      </c>
      <c r="AG161" s="21" t="s">
        <v>1154</v>
      </c>
      <c r="AH161" s="21" t="s">
        <v>1155</v>
      </c>
      <c r="AI161" s="58" t="s">
        <v>438</v>
      </c>
      <c r="AJ161" s="21" t="s">
        <v>439</v>
      </c>
      <c r="AK161" s="21" t="s">
        <v>82</v>
      </c>
      <c r="AL161" s="21" t="s">
        <v>543</v>
      </c>
      <c r="AM161" s="66" t="s">
        <v>458</v>
      </c>
      <c r="AN161" s="66" t="s">
        <v>56</v>
      </c>
      <c r="AO161" s="71" t="s">
        <v>1078</v>
      </c>
      <c r="AP161" s="73"/>
      <c r="AQ161" s="70" t="str">
        <f t="shared" si="34"/>
        <v>水利局</v>
      </c>
    </row>
    <row r="162" s="1" customFormat="1" ht="45" spans="1:43">
      <c r="A162" s="20">
        <v>106</v>
      </c>
      <c r="B162" s="20" t="s">
        <v>635</v>
      </c>
      <c r="C162" s="20">
        <v>2022</v>
      </c>
      <c r="D162" s="21" t="s">
        <v>430</v>
      </c>
      <c r="E162" s="21" t="s">
        <v>636</v>
      </c>
      <c r="F162" s="21" t="s">
        <v>45</v>
      </c>
      <c r="G162" s="21" t="s">
        <v>1110</v>
      </c>
      <c r="H162" s="21" t="s">
        <v>637</v>
      </c>
      <c r="I162" s="21" t="s">
        <v>638</v>
      </c>
      <c r="J162" s="21"/>
      <c r="K162" s="21"/>
      <c r="L162" s="22">
        <v>1</v>
      </c>
      <c r="M162" s="21"/>
      <c r="N162" s="21"/>
      <c r="O162" s="21"/>
      <c r="P162" s="21"/>
      <c r="Q162" s="21"/>
      <c r="R162" s="22">
        <v>2860</v>
      </c>
      <c r="S162" s="21" t="s">
        <v>438</v>
      </c>
      <c r="T162" s="21" t="s">
        <v>439</v>
      </c>
      <c r="U162" s="44">
        <v>10000</v>
      </c>
      <c r="V162" s="44">
        <v>0</v>
      </c>
      <c r="W162" s="44">
        <v>0</v>
      </c>
      <c r="X162" s="44">
        <v>0</v>
      </c>
      <c r="Y162" s="44">
        <v>0</v>
      </c>
      <c r="Z162" s="44">
        <v>0</v>
      </c>
      <c r="AA162" s="44">
        <v>10000</v>
      </c>
      <c r="AB162" s="44"/>
      <c r="AC162" s="50">
        <v>817</v>
      </c>
      <c r="AD162" s="50">
        <v>478</v>
      </c>
      <c r="AE162" s="33" t="s">
        <v>639</v>
      </c>
      <c r="AF162" s="33" t="s">
        <v>640</v>
      </c>
      <c r="AG162" s="21" t="s">
        <v>438</v>
      </c>
      <c r="AH162" s="21" t="s">
        <v>439</v>
      </c>
      <c r="AI162" s="58" t="s">
        <v>438</v>
      </c>
      <c r="AJ162" s="21" t="s">
        <v>439</v>
      </c>
      <c r="AK162" s="21" t="s">
        <v>82</v>
      </c>
      <c r="AL162" s="21" t="s">
        <v>543</v>
      </c>
      <c r="AM162" s="21" t="s">
        <v>215</v>
      </c>
      <c r="AN162" s="21" t="s">
        <v>56</v>
      </c>
      <c r="AO162" s="21" t="s">
        <v>96</v>
      </c>
      <c r="AP162" s="69"/>
      <c r="AQ162" s="70" t="str">
        <f t="shared" si="34"/>
        <v>水利局</v>
      </c>
    </row>
    <row r="163" s="1" customFormat="1" ht="33.75" spans="1:43">
      <c r="A163" s="20">
        <v>107</v>
      </c>
      <c r="B163" s="20" t="s">
        <v>641</v>
      </c>
      <c r="C163" s="20">
        <v>2022</v>
      </c>
      <c r="D163" s="21" t="s">
        <v>430</v>
      </c>
      <c r="E163" s="21" t="s">
        <v>642</v>
      </c>
      <c r="F163" s="21" t="s">
        <v>45</v>
      </c>
      <c r="G163" s="21" t="s">
        <v>1110</v>
      </c>
      <c r="H163" s="21" t="s">
        <v>509</v>
      </c>
      <c r="I163" s="33" t="s">
        <v>643</v>
      </c>
      <c r="J163" s="21"/>
      <c r="K163" s="21"/>
      <c r="L163" s="22">
        <v>1</v>
      </c>
      <c r="M163" s="21"/>
      <c r="N163" s="21"/>
      <c r="O163" s="21"/>
      <c r="P163" s="21"/>
      <c r="Q163" s="21"/>
      <c r="R163" s="22">
        <v>70</v>
      </c>
      <c r="S163" s="21" t="s">
        <v>168</v>
      </c>
      <c r="T163" s="21" t="s">
        <v>1269</v>
      </c>
      <c r="U163" s="44">
        <v>50</v>
      </c>
      <c r="V163" s="44">
        <v>0</v>
      </c>
      <c r="W163" s="44">
        <v>50</v>
      </c>
      <c r="X163" s="44">
        <v>0</v>
      </c>
      <c r="Y163" s="44">
        <v>0</v>
      </c>
      <c r="Z163" s="44">
        <v>0</v>
      </c>
      <c r="AA163" s="44">
        <v>0</v>
      </c>
      <c r="AB163" s="44"/>
      <c r="AC163" s="50">
        <v>20</v>
      </c>
      <c r="AD163" s="50">
        <v>0</v>
      </c>
      <c r="AE163" s="33" t="s">
        <v>644</v>
      </c>
      <c r="AF163" s="33" t="s">
        <v>618</v>
      </c>
      <c r="AG163" s="21" t="s">
        <v>168</v>
      </c>
      <c r="AH163" s="21" t="s">
        <v>1269</v>
      </c>
      <c r="AI163" s="58" t="s">
        <v>438</v>
      </c>
      <c r="AJ163" s="21" t="s">
        <v>439</v>
      </c>
      <c r="AK163" s="21" t="s">
        <v>82</v>
      </c>
      <c r="AL163" s="21" t="s">
        <v>543</v>
      </c>
      <c r="AM163" s="21" t="s">
        <v>458</v>
      </c>
      <c r="AN163" s="21" t="s">
        <v>203</v>
      </c>
      <c r="AO163" s="70"/>
      <c r="AP163" s="69"/>
      <c r="AQ163" s="70" t="str">
        <f t="shared" si="34"/>
        <v>水利局</v>
      </c>
    </row>
    <row r="164" s="1" customFormat="1" ht="45" spans="1:43">
      <c r="A164" s="20">
        <v>108</v>
      </c>
      <c r="B164" s="20" t="s">
        <v>645</v>
      </c>
      <c r="C164" s="20">
        <v>2022</v>
      </c>
      <c r="D164" s="21" t="s">
        <v>430</v>
      </c>
      <c r="E164" s="21" t="s">
        <v>646</v>
      </c>
      <c r="F164" s="21" t="s">
        <v>45</v>
      </c>
      <c r="G164" s="21" t="s">
        <v>1110</v>
      </c>
      <c r="H164" s="21" t="s">
        <v>455</v>
      </c>
      <c r="I164" s="33" t="s">
        <v>647</v>
      </c>
      <c r="J164" s="21"/>
      <c r="K164" s="21"/>
      <c r="L164" s="22">
        <v>1</v>
      </c>
      <c r="M164" s="21"/>
      <c r="N164" s="21"/>
      <c r="O164" s="21"/>
      <c r="P164" s="21"/>
      <c r="Q164" s="21"/>
      <c r="R164" s="22">
        <v>1197</v>
      </c>
      <c r="S164" s="21" t="s">
        <v>168</v>
      </c>
      <c r="T164" s="21" t="s">
        <v>1269</v>
      </c>
      <c r="U164" s="44">
        <v>120</v>
      </c>
      <c r="V164" s="44">
        <v>0</v>
      </c>
      <c r="W164" s="44">
        <v>120</v>
      </c>
      <c r="X164" s="44">
        <v>0</v>
      </c>
      <c r="Y164" s="44">
        <v>0</v>
      </c>
      <c r="Z164" s="44">
        <v>0</v>
      </c>
      <c r="AA164" s="44">
        <v>0</v>
      </c>
      <c r="AB164" s="44"/>
      <c r="AC164" s="50">
        <v>342</v>
      </c>
      <c r="AD164" s="50">
        <v>113</v>
      </c>
      <c r="AE164" s="33" t="s">
        <v>648</v>
      </c>
      <c r="AF164" s="33" t="s">
        <v>618</v>
      </c>
      <c r="AG164" s="21" t="s">
        <v>168</v>
      </c>
      <c r="AH164" s="21" t="s">
        <v>1269</v>
      </c>
      <c r="AI164" s="58" t="s">
        <v>438</v>
      </c>
      <c r="AJ164" s="21" t="s">
        <v>439</v>
      </c>
      <c r="AK164" s="21" t="s">
        <v>82</v>
      </c>
      <c r="AL164" s="21" t="s">
        <v>543</v>
      </c>
      <c r="AM164" s="21" t="s">
        <v>458</v>
      </c>
      <c r="AN164" s="21" t="s">
        <v>203</v>
      </c>
      <c r="AO164" s="70"/>
      <c r="AP164" s="69"/>
      <c r="AQ164" s="70" t="str">
        <f t="shared" si="34"/>
        <v>水利局</v>
      </c>
    </row>
    <row r="165" s="1" customFormat="1" ht="45" spans="1:43">
      <c r="A165" s="20">
        <v>109</v>
      </c>
      <c r="B165" s="20" t="s">
        <v>649</v>
      </c>
      <c r="C165" s="20">
        <v>2022</v>
      </c>
      <c r="D165" s="21" t="s">
        <v>430</v>
      </c>
      <c r="E165" s="21" t="s">
        <v>650</v>
      </c>
      <c r="F165" s="21" t="s">
        <v>45</v>
      </c>
      <c r="G165" s="21" t="s">
        <v>1110</v>
      </c>
      <c r="H165" s="21" t="s">
        <v>455</v>
      </c>
      <c r="I165" s="33" t="s">
        <v>651</v>
      </c>
      <c r="J165" s="21"/>
      <c r="K165" s="21"/>
      <c r="L165" s="22">
        <v>1</v>
      </c>
      <c r="M165" s="21"/>
      <c r="N165" s="21"/>
      <c r="O165" s="21"/>
      <c r="P165" s="21"/>
      <c r="Q165" s="21"/>
      <c r="R165" s="22">
        <v>1197</v>
      </c>
      <c r="S165" s="21" t="s">
        <v>168</v>
      </c>
      <c r="T165" s="21" t="s">
        <v>1269</v>
      </c>
      <c r="U165" s="44">
        <v>80</v>
      </c>
      <c r="V165" s="44">
        <v>0</v>
      </c>
      <c r="W165" s="44">
        <v>80</v>
      </c>
      <c r="X165" s="44">
        <v>0</v>
      </c>
      <c r="Y165" s="44">
        <v>0</v>
      </c>
      <c r="Z165" s="44">
        <v>0</v>
      </c>
      <c r="AA165" s="44">
        <v>0</v>
      </c>
      <c r="AB165" s="44"/>
      <c r="AC165" s="50">
        <v>342</v>
      </c>
      <c r="AD165" s="50">
        <v>113</v>
      </c>
      <c r="AE165" s="33" t="s">
        <v>652</v>
      </c>
      <c r="AF165" s="33" t="s">
        <v>618</v>
      </c>
      <c r="AG165" s="21" t="s">
        <v>168</v>
      </c>
      <c r="AH165" s="21" t="s">
        <v>1269</v>
      </c>
      <c r="AI165" s="58" t="s">
        <v>438</v>
      </c>
      <c r="AJ165" s="21" t="s">
        <v>439</v>
      </c>
      <c r="AK165" s="21" t="s">
        <v>82</v>
      </c>
      <c r="AL165" s="21" t="s">
        <v>543</v>
      </c>
      <c r="AM165" s="21" t="s">
        <v>215</v>
      </c>
      <c r="AN165" s="21" t="s">
        <v>203</v>
      </c>
      <c r="AO165" s="70"/>
      <c r="AP165" s="69"/>
      <c r="AQ165" s="70" t="str">
        <f t="shared" si="34"/>
        <v>水利局</v>
      </c>
    </row>
    <row r="166" s="1" customFormat="1" ht="67.5" spans="1:43">
      <c r="A166" s="20">
        <v>110</v>
      </c>
      <c r="B166" s="20" t="s">
        <v>653</v>
      </c>
      <c r="C166" s="20">
        <v>2022</v>
      </c>
      <c r="D166" s="22" t="s">
        <v>654</v>
      </c>
      <c r="E166" s="22" t="s">
        <v>655</v>
      </c>
      <c r="F166" s="22" t="s">
        <v>45</v>
      </c>
      <c r="G166" s="21" t="s">
        <v>1110</v>
      </c>
      <c r="H166" s="22" t="s">
        <v>546</v>
      </c>
      <c r="I166" s="34" t="s">
        <v>656</v>
      </c>
      <c r="J166" s="22"/>
      <c r="K166" s="22"/>
      <c r="L166" s="22">
        <v>1</v>
      </c>
      <c r="M166" s="22"/>
      <c r="N166" s="22"/>
      <c r="O166" s="22"/>
      <c r="P166" s="22"/>
      <c r="Q166" s="22"/>
      <c r="R166" s="22">
        <v>2475</v>
      </c>
      <c r="S166" s="22" t="s">
        <v>658</v>
      </c>
      <c r="T166" s="21" t="s">
        <v>659</v>
      </c>
      <c r="U166" s="44">
        <v>400</v>
      </c>
      <c r="V166" s="44">
        <v>0</v>
      </c>
      <c r="W166" s="44">
        <v>400</v>
      </c>
      <c r="X166" s="44">
        <v>0</v>
      </c>
      <c r="Y166" s="44">
        <v>0</v>
      </c>
      <c r="Z166" s="44">
        <v>0</v>
      </c>
      <c r="AA166" s="44">
        <v>0</v>
      </c>
      <c r="AB166" s="44"/>
      <c r="AC166" s="50">
        <v>707</v>
      </c>
      <c r="AD166" s="50">
        <v>447</v>
      </c>
      <c r="AE166" s="34" t="s">
        <v>657</v>
      </c>
      <c r="AF166" s="34" t="s">
        <v>657</v>
      </c>
      <c r="AG166" s="22" t="s">
        <v>658</v>
      </c>
      <c r="AH166" s="21" t="s">
        <v>659</v>
      </c>
      <c r="AI166" s="114" t="s">
        <v>658</v>
      </c>
      <c r="AJ166" s="21" t="s">
        <v>659</v>
      </c>
      <c r="AK166" s="21" t="s">
        <v>54</v>
      </c>
      <c r="AL166" s="21" t="s">
        <v>543</v>
      </c>
      <c r="AM166" s="21" t="s">
        <v>266</v>
      </c>
      <c r="AN166" s="21" t="s">
        <v>203</v>
      </c>
      <c r="AO166" s="70"/>
      <c r="AP166" s="69"/>
      <c r="AQ166" s="70" t="str">
        <f t="shared" si="34"/>
        <v>阿合奇县自然资源局</v>
      </c>
    </row>
    <row r="167" s="3" customFormat="1" ht="18" customHeight="1" spans="1:43">
      <c r="A167" s="155"/>
      <c r="B167" s="190" t="s">
        <v>660</v>
      </c>
      <c r="C167" s="190"/>
      <c r="D167" s="191"/>
      <c r="E167" s="191"/>
      <c r="F167" s="190"/>
      <c r="G167" s="191"/>
      <c r="H167" s="191"/>
      <c r="I167" s="190"/>
      <c r="J167" s="166">
        <v>0</v>
      </c>
      <c r="K167" s="166">
        <v>0</v>
      </c>
      <c r="L167" s="166">
        <v>0</v>
      </c>
      <c r="M167" s="166">
        <v>0</v>
      </c>
      <c r="N167" s="166">
        <v>0</v>
      </c>
      <c r="O167" s="166">
        <v>0</v>
      </c>
      <c r="P167" s="166">
        <v>0</v>
      </c>
      <c r="Q167" s="166">
        <v>0</v>
      </c>
      <c r="R167" s="166">
        <v>0</v>
      </c>
      <c r="S167" s="166">
        <v>0</v>
      </c>
      <c r="T167" s="166">
        <v>0</v>
      </c>
      <c r="U167" s="166">
        <v>0</v>
      </c>
      <c r="V167" s="166">
        <v>0</v>
      </c>
      <c r="W167" s="166">
        <v>0</v>
      </c>
      <c r="X167" s="166">
        <v>0</v>
      </c>
      <c r="Y167" s="166">
        <v>0</v>
      </c>
      <c r="Z167" s="166">
        <v>0</v>
      </c>
      <c r="AA167" s="166">
        <v>0</v>
      </c>
      <c r="AB167" s="166"/>
      <c r="AC167" s="166">
        <v>0</v>
      </c>
      <c r="AD167" s="166">
        <v>0</v>
      </c>
      <c r="AE167" s="205"/>
      <c r="AF167" s="205"/>
      <c r="AG167" s="201"/>
      <c r="AH167" s="201"/>
      <c r="AI167" s="206"/>
      <c r="AJ167" s="201"/>
      <c r="AK167" s="201"/>
      <c r="AL167" s="201"/>
      <c r="AM167" s="175"/>
      <c r="AN167" s="163"/>
      <c r="AO167" s="178"/>
      <c r="AP167" s="186"/>
      <c r="AQ167" s="133"/>
    </row>
    <row r="168" s="3" customFormat="1" ht="18" customHeight="1" spans="1:43">
      <c r="A168" s="155"/>
      <c r="B168" s="190" t="s">
        <v>661</v>
      </c>
      <c r="C168" s="190"/>
      <c r="D168" s="191"/>
      <c r="E168" s="191"/>
      <c r="F168" s="190"/>
      <c r="G168" s="191"/>
      <c r="H168" s="191"/>
      <c r="I168" s="190"/>
      <c r="J168" s="166">
        <v>0</v>
      </c>
      <c r="K168" s="166">
        <v>0</v>
      </c>
      <c r="L168" s="166">
        <v>0</v>
      </c>
      <c r="M168" s="166">
        <v>0</v>
      </c>
      <c r="N168" s="166">
        <v>0</v>
      </c>
      <c r="O168" s="166">
        <v>0</v>
      </c>
      <c r="P168" s="166">
        <v>0</v>
      </c>
      <c r="Q168" s="166">
        <v>0</v>
      </c>
      <c r="R168" s="166">
        <v>0</v>
      </c>
      <c r="S168" s="166">
        <v>0</v>
      </c>
      <c r="T168" s="166">
        <v>0</v>
      </c>
      <c r="U168" s="166">
        <v>0</v>
      </c>
      <c r="V168" s="166">
        <v>0</v>
      </c>
      <c r="W168" s="166">
        <v>0</v>
      </c>
      <c r="X168" s="166">
        <v>0</v>
      </c>
      <c r="Y168" s="166">
        <v>0</v>
      </c>
      <c r="Z168" s="166">
        <v>0</v>
      </c>
      <c r="AA168" s="166">
        <v>0</v>
      </c>
      <c r="AB168" s="166"/>
      <c r="AC168" s="166">
        <v>0</v>
      </c>
      <c r="AD168" s="166">
        <v>0</v>
      </c>
      <c r="AE168" s="205"/>
      <c r="AF168" s="205"/>
      <c r="AG168" s="201"/>
      <c r="AH168" s="201"/>
      <c r="AI168" s="206"/>
      <c r="AJ168" s="201"/>
      <c r="AK168" s="201"/>
      <c r="AL168" s="201"/>
      <c r="AM168" s="175"/>
      <c r="AN168" s="163"/>
      <c r="AO168" s="178"/>
      <c r="AP168" s="186"/>
      <c r="AQ168" s="133"/>
    </row>
    <row r="169" s="3" customFormat="1" ht="18" customHeight="1" spans="1:43">
      <c r="A169" s="155"/>
      <c r="B169" s="190" t="s">
        <v>662</v>
      </c>
      <c r="C169" s="190"/>
      <c r="D169" s="191"/>
      <c r="E169" s="191"/>
      <c r="F169" s="190"/>
      <c r="G169" s="191"/>
      <c r="H169" s="191"/>
      <c r="I169" s="190"/>
      <c r="J169" s="166">
        <f t="shared" ref="J169:AA169" si="35">SUM(J170:J173)</f>
        <v>0</v>
      </c>
      <c r="K169" s="166">
        <f t="shared" si="35"/>
        <v>0</v>
      </c>
      <c r="L169" s="166">
        <f t="shared" si="35"/>
        <v>4</v>
      </c>
      <c r="M169" s="166">
        <f t="shared" si="35"/>
        <v>0</v>
      </c>
      <c r="N169" s="166">
        <f t="shared" si="35"/>
        <v>0</v>
      </c>
      <c r="O169" s="166">
        <f t="shared" si="35"/>
        <v>0</v>
      </c>
      <c r="P169" s="166">
        <f t="shared" si="35"/>
        <v>0</v>
      </c>
      <c r="Q169" s="166">
        <f t="shared" si="35"/>
        <v>0</v>
      </c>
      <c r="R169" s="166">
        <f t="shared" si="35"/>
        <v>6580</v>
      </c>
      <c r="S169" s="166">
        <f t="shared" si="35"/>
        <v>0</v>
      </c>
      <c r="T169" s="166">
        <f t="shared" si="35"/>
        <v>0</v>
      </c>
      <c r="U169" s="166">
        <f t="shared" si="35"/>
        <v>8000</v>
      </c>
      <c r="V169" s="166">
        <f t="shared" si="35"/>
        <v>0</v>
      </c>
      <c r="W169" s="166">
        <f t="shared" si="35"/>
        <v>0</v>
      </c>
      <c r="X169" s="166">
        <f t="shared" si="35"/>
        <v>1600</v>
      </c>
      <c r="Y169" s="166">
        <f t="shared" si="35"/>
        <v>6400</v>
      </c>
      <c r="Z169" s="166">
        <f t="shared" si="35"/>
        <v>0</v>
      </c>
      <c r="AA169" s="166">
        <f t="shared" si="35"/>
        <v>0</v>
      </c>
      <c r="AB169" s="166"/>
      <c r="AC169" s="166">
        <f>SUM(AC170:AC173)</f>
        <v>1880</v>
      </c>
      <c r="AD169" s="166">
        <f>SUM(AD170:AD173)</f>
        <v>683</v>
      </c>
      <c r="AE169" s="205"/>
      <c r="AF169" s="205"/>
      <c r="AG169" s="201"/>
      <c r="AH169" s="201"/>
      <c r="AI169" s="206"/>
      <c r="AJ169" s="201"/>
      <c r="AK169" s="201"/>
      <c r="AL169" s="201"/>
      <c r="AM169" s="175"/>
      <c r="AN169" s="163"/>
      <c r="AO169" s="178"/>
      <c r="AP169" s="186"/>
      <c r="AQ169" s="133"/>
    </row>
    <row r="170" s="1" customFormat="1" ht="67.5" spans="1:43">
      <c r="A170" s="20">
        <v>111</v>
      </c>
      <c r="B170" s="20" t="s">
        <v>663</v>
      </c>
      <c r="C170" s="20">
        <v>2022</v>
      </c>
      <c r="D170" s="22" t="s">
        <v>664</v>
      </c>
      <c r="E170" s="23" t="s">
        <v>665</v>
      </c>
      <c r="F170" s="22" t="s">
        <v>45</v>
      </c>
      <c r="G170" s="21" t="s">
        <v>1691</v>
      </c>
      <c r="H170" s="22" t="s">
        <v>335</v>
      </c>
      <c r="I170" s="34" t="s">
        <v>666</v>
      </c>
      <c r="J170" s="22"/>
      <c r="K170" s="22"/>
      <c r="L170" s="22">
        <v>1</v>
      </c>
      <c r="M170" s="22"/>
      <c r="N170" s="22"/>
      <c r="O170" s="22"/>
      <c r="P170" s="22"/>
      <c r="Q170" s="22"/>
      <c r="R170" s="22">
        <v>1631</v>
      </c>
      <c r="S170" s="22" t="s">
        <v>50</v>
      </c>
      <c r="T170" s="21" t="s">
        <v>51</v>
      </c>
      <c r="U170" s="44">
        <v>3000</v>
      </c>
      <c r="V170" s="44">
        <v>0</v>
      </c>
      <c r="W170" s="44">
        <v>0</v>
      </c>
      <c r="X170" s="44">
        <v>600</v>
      </c>
      <c r="Y170" s="44">
        <v>2400</v>
      </c>
      <c r="Z170" s="44">
        <v>0</v>
      </c>
      <c r="AA170" s="44">
        <v>0</v>
      </c>
      <c r="AB170" s="44"/>
      <c r="AC170" s="50">
        <v>466</v>
      </c>
      <c r="AD170" s="50">
        <v>135</v>
      </c>
      <c r="AE170" s="34" t="s">
        <v>667</v>
      </c>
      <c r="AF170" s="34" t="s">
        <v>668</v>
      </c>
      <c r="AG170" s="22" t="s">
        <v>50</v>
      </c>
      <c r="AH170" s="21" t="s">
        <v>51</v>
      </c>
      <c r="AI170" s="58" t="s">
        <v>669</v>
      </c>
      <c r="AJ170" s="21" t="s">
        <v>670</v>
      </c>
      <c r="AK170" s="21" t="s">
        <v>671</v>
      </c>
      <c r="AL170" s="21" t="s">
        <v>543</v>
      </c>
      <c r="AM170" s="21" t="s">
        <v>266</v>
      </c>
      <c r="AN170" s="21" t="s">
        <v>56</v>
      </c>
      <c r="AO170" s="70"/>
      <c r="AP170" s="69"/>
      <c r="AQ170" s="70" t="str">
        <f t="shared" ref="AQ170:AQ173" si="36">AI170</f>
        <v>住建局、组织部</v>
      </c>
    </row>
    <row r="171" s="1" customFormat="1" ht="67.5" spans="1:43">
      <c r="A171" s="20">
        <v>112</v>
      </c>
      <c r="B171" s="20" t="s">
        <v>672</v>
      </c>
      <c r="C171" s="20">
        <v>2022</v>
      </c>
      <c r="D171" s="21" t="s">
        <v>664</v>
      </c>
      <c r="E171" s="21" t="s">
        <v>673</v>
      </c>
      <c r="F171" s="21" t="s">
        <v>45</v>
      </c>
      <c r="G171" s="21" t="s">
        <v>1691</v>
      </c>
      <c r="H171" s="21" t="s">
        <v>674</v>
      </c>
      <c r="I171" s="33" t="s">
        <v>675</v>
      </c>
      <c r="J171" s="21"/>
      <c r="K171" s="21"/>
      <c r="L171" s="21">
        <v>1</v>
      </c>
      <c r="M171" s="21"/>
      <c r="N171" s="21"/>
      <c r="O171" s="21"/>
      <c r="P171" s="21"/>
      <c r="Q171" s="21"/>
      <c r="R171" s="22">
        <v>3584</v>
      </c>
      <c r="S171" s="21" t="s">
        <v>78</v>
      </c>
      <c r="T171" s="21" t="s">
        <v>1076</v>
      </c>
      <c r="U171" s="44">
        <v>1500</v>
      </c>
      <c r="V171" s="44">
        <v>0</v>
      </c>
      <c r="W171" s="44">
        <v>0</v>
      </c>
      <c r="X171" s="44">
        <v>300</v>
      </c>
      <c r="Y171" s="44">
        <v>1200</v>
      </c>
      <c r="Z171" s="44">
        <v>0</v>
      </c>
      <c r="AA171" s="44">
        <v>0</v>
      </c>
      <c r="AB171" s="44"/>
      <c r="AC171" s="50">
        <v>1024</v>
      </c>
      <c r="AD171" s="50">
        <v>369</v>
      </c>
      <c r="AE171" s="33" t="s">
        <v>676</v>
      </c>
      <c r="AF171" s="33" t="s">
        <v>677</v>
      </c>
      <c r="AG171" s="21" t="s">
        <v>78</v>
      </c>
      <c r="AH171" s="21" t="s">
        <v>1076</v>
      </c>
      <c r="AI171" s="58" t="s">
        <v>669</v>
      </c>
      <c r="AJ171" s="21" t="s">
        <v>670</v>
      </c>
      <c r="AK171" s="21" t="s">
        <v>671</v>
      </c>
      <c r="AL171" s="21" t="s">
        <v>543</v>
      </c>
      <c r="AM171" s="21" t="s">
        <v>266</v>
      </c>
      <c r="AN171" s="21" t="s">
        <v>203</v>
      </c>
      <c r="AO171" s="70"/>
      <c r="AP171" s="69"/>
      <c r="AQ171" s="70" t="str">
        <f t="shared" si="36"/>
        <v>住建局、组织部</v>
      </c>
    </row>
    <row r="172" s="1" customFormat="1" ht="67.5" spans="1:43">
      <c r="A172" s="20">
        <v>113</v>
      </c>
      <c r="B172" s="20" t="s">
        <v>680</v>
      </c>
      <c r="C172" s="20">
        <v>2022</v>
      </c>
      <c r="D172" s="21" t="s">
        <v>664</v>
      </c>
      <c r="E172" s="21" t="s">
        <v>681</v>
      </c>
      <c r="F172" s="26" t="s">
        <v>45</v>
      </c>
      <c r="G172" s="21" t="s">
        <v>1691</v>
      </c>
      <c r="H172" s="25" t="s">
        <v>682</v>
      </c>
      <c r="I172" s="36" t="s">
        <v>683</v>
      </c>
      <c r="J172" s="24"/>
      <c r="K172" s="24"/>
      <c r="L172" s="24">
        <v>1</v>
      </c>
      <c r="M172" s="24"/>
      <c r="N172" s="24"/>
      <c r="O172" s="24"/>
      <c r="P172" s="24"/>
      <c r="Q172" s="24"/>
      <c r="R172" s="22">
        <v>280</v>
      </c>
      <c r="S172" s="21" t="s">
        <v>200</v>
      </c>
      <c r="T172" s="21" t="s">
        <v>201</v>
      </c>
      <c r="U172" s="44">
        <v>2000</v>
      </c>
      <c r="V172" s="44">
        <v>0</v>
      </c>
      <c r="W172" s="44">
        <v>0</v>
      </c>
      <c r="X172" s="44">
        <v>400</v>
      </c>
      <c r="Y172" s="44">
        <v>1600</v>
      </c>
      <c r="Z172" s="44">
        <v>0</v>
      </c>
      <c r="AA172" s="44">
        <v>0</v>
      </c>
      <c r="AB172" s="44"/>
      <c r="AC172" s="50">
        <v>80</v>
      </c>
      <c r="AD172" s="50">
        <v>80</v>
      </c>
      <c r="AE172" s="33" t="s">
        <v>684</v>
      </c>
      <c r="AF172" s="33" t="s">
        <v>685</v>
      </c>
      <c r="AG172" s="21" t="s">
        <v>200</v>
      </c>
      <c r="AH172" s="21" t="s">
        <v>201</v>
      </c>
      <c r="AI172" s="58" t="s">
        <v>669</v>
      </c>
      <c r="AJ172" s="21" t="s">
        <v>670</v>
      </c>
      <c r="AK172" s="21" t="s">
        <v>671</v>
      </c>
      <c r="AL172" s="21" t="s">
        <v>543</v>
      </c>
      <c r="AM172" s="21" t="s">
        <v>266</v>
      </c>
      <c r="AN172" s="21" t="s">
        <v>203</v>
      </c>
      <c r="AO172" s="70"/>
      <c r="AP172" s="69"/>
      <c r="AQ172" s="70" t="str">
        <f t="shared" si="36"/>
        <v>住建局、组织部</v>
      </c>
    </row>
    <row r="173" s="1" customFormat="1" ht="67.5" spans="1:43">
      <c r="A173" s="20">
        <v>114</v>
      </c>
      <c r="B173" s="20" t="s">
        <v>686</v>
      </c>
      <c r="C173" s="20">
        <v>2022</v>
      </c>
      <c r="D173" s="21" t="s">
        <v>664</v>
      </c>
      <c r="E173" s="21" t="s">
        <v>687</v>
      </c>
      <c r="F173" s="26" t="s">
        <v>45</v>
      </c>
      <c r="G173" s="21" t="s">
        <v>1691</v>
      </c>
      <c r="H173" s="25" t="s">
        <v>461</v>
      </c>
      <c r="I173" s="36" t="s">
        <v>688</v>
      </c>
      <c r="J173" s="24"/>
      <c r="K173" s="24"/>
      <c r="L173" s="22">
        <v>1</v>
      </c>
      <c r="M173" s="24"/>
      <c r="N173" s="24"/>
      <c r="O173" s="24"/>
      <c r="P173" s="24"/>
      <c r="Q173" s="24"/>
      <c r="R173" s="22">
        <v>1085</v>
      </c>
      <c r="S173" s="21" t="s">
        <v>70</v>
      </c>
      <c r="T173" s="21" t="s">
        <v>71</v>
      </c>
      <c r="U173" s="44">
        <v>1500</v>
      </c>
      <c r="V173" s="44">
        <v>0</v>
      </c>
      <c r="W173" s="44">
        <v>0</v>
      </c>
      <c r="X173" s="44">
        <v>300</v>
      </c>
      <c r="Y173" s="44">
        <v>1200</v>
      </c>
      <c r="Z173" s="44">
        <v>0</v>
      </c>
      <c r="AA173" s="44">
        <v>0</v>
      </c>
      <c r="AB173" s="44"/>
      <c r="AC173" s="50">
        <v>310</v>
      </c>
      <c r="AD173" s="50">
        <v>99</v>
      </c>
      <c r="AE173" s="33" t="s">
        <v>684</v>
      </c>
      <c r="AF173" s="33" t="s">
        <v>689</v>
      </c>
      <c r="AG173" s="21" t="s">
        <v>70</v>
      </c>
      <c r="AH173" s="21" t="s">
        <v>71</v>
      </c>
      <c r="AI173" s="58" t="s">
        <v>669</v>
      </c>
      <c r="AJ173" s="21" t="s">
        <v>670</v>
      </c>
      <c r="AK173" s="21" t="s">
        <v>671</v>
      </c>
      <c r="AL173" s="21" t="s">
        <v>543</v>
      </c>
      <c r="AM173" s="21" t="s">
        <v>266</v>
      </c>
      <c r="AN173" s="21" t="s">
        <v>203</v>
      </c>
      <c r="AO173" s="21" t="s">
        <v>96</v>
      </c>
      <c r="AP173" s="69"/>
      <c r="AQ173" s="70" t="str">
        <f t="shared" si="36"/>
        <v>住建局、组织部</v>
      </c>
    </row>
    <row r="174" s="3" customFormat="1" ht="18" customHeight="1" spans="1:43">
      <c r="A174" s="155"/>
      <c r="B174" s="190" t="s">
        <v>690</v>
      </c>
      <c r="C174" s="190"/>
      <c r="D174" s="191"/>
      <c r="E174" s="191"/>
      <c r="F174" s="190"/>
      <c r="G174" s="191"/>
      <c r="H174" s="191"/>
      <c r="I174" s="190"/>
      <c r="J174" s="166">
        <v>0</v>
      </c>
      <c r="K174" s="166">
        <v>0</v>
      </c>
      <c r="L174" s="166">
        <v>0</v>
      </c>
      <c r="M174" s="166">
        <v>0</v>
      </c>
      <c r="N174" s="166">
        <v>0</v>
      </c>
      <c r="O174" s="166">
        <v>0</v>
      </c>
      <c r="P174" s="166">
        <v>0</v>
      </c>
      <c r="Q174" s="166">
        <v>0</v>
      </c>
      <c r="R174" s="166">
        <v>0</v>
      </c>
      <c r="S174" s="166">
        <v>0</v>
      </c>
      <c r="T174" s="166">
        <v>0</v>
      </c>
      <c r="U174" s="166">
        <v>0</v>
      </c>
      <c r="V174" s="166">
        <v>0</v>
      </c>
      <c r="W174" s="166">
        <v>0</v>
      </c>
      <c r="X174" s="166">
        <v>0</v>
      </c>
      <c r="Y174" s="166">
        <v>0</v>
      </c>
      <c r="Z174" s="166">
        <v>0</v>
      </c>
      <c r="AA174" s="166">
        <v>0</v>
      </c>
      <c r="AB174" s="166"/>
      <c r="AC174" s="166">
        <v>0</v>
      </c>
      <c r="AD174" s="166">
        <v>0</v>
      </c>
      <c r="AE174" s="205"/>
      <c r="AF174" s="205"/>
      <c r="AG174" s="201"/>
      <c r="AH174" s="201"/>
      <c r="AI174" s="206"/>
      <c r="AJ174" s="201"/>
      <c r="AK174" s="201"/>
      <c r="AL174" s="201"/>
      <c r="AM174" s="175"/>
      <c r="AN174" s="163"/>
      <c r="AO174" s="178"/>
      <c r="AP174" s="186"/>
      <c r="AQ174" s="133"/>
    </row>
    <row r="175" s="3" customFormat="1" ht="18" customHeight="1" spans="1:43">
      <c r="A175" s="155"/>
      <c r="B175" s="190" t="s">
        <v>691</v>
      </c>
      <c r="C175" s="190"/>
      <c r="D175" s="190"/>
      <c r="E175" s="191"/>
      <c r="F175" s="190"/>
      <c r="G175" s="190"/>
      <c r="H175" s="191"/>
      <c r="I175" s="190"/>
      <c r="J175" s="166">
        <f t="shared" ref="J175:AA175" si="37">SUM(J176:J180)</f>
        <v>0</v>
      </c>
      <c r="K175" s="166">
        <f t="shared" si="37"/>
        <v>0</v>
      </c>
      <c r="L175" s="166">
        <f t="shared" si="37"/>
        <v>5</v>
      </c>
      <c r="M175" s="166">
        <f t="shared" si="37"/>
        <v>0</v>
      </c>
      <c r="N175" s="166">
        <f t="shared" si="37"/>
        <v>0</v>
      </c>
      <c r="O175" s="166">
        <f t="shared" si="37"/>
        <v>0</v>
      </c>
      <c r="P175" s="166">
        <f t="shared" si="37"/>
        <v>0</v>
      </c>
      <c r="Q175" s="166">
        <f t="shared" si="37"/>
        <v>0</v>
      </c>
      <c r="R175" s="166">
        <f t="shared" si="37"/>
        <v>6297</v>
      </c>
      <c r="S175" s="166">
        <f t="shared" si="37"/>
        <v>0</v>
      </c>
      <c r="T175" s="166">
        <f t="shared" si="37"/>
        <v>0</v>
      </c>
      <c r="U175" s="166">
        <f t="shared" si="37"/>
        <v>5710</v>
      </c>
      <c r="V175" s="166">
        <f t="shared" si="37"/>
        <v>0</v>
      </c>
      <c r="W175" s="166">
        <f t="shared" si="37"/>
        <v>0</v>
      </c>
      <c r="X175" s="166">
        <f t="shared" si="37"/>
        <v>5710</v>
      </c>
      <c r="Y175" s="166">
        <f t="shared" si="37"/>
        <v>0</v>
      </c>
      <c r="Z175" s="166">
        <f t="shared" si="37"/>
        <v>0</v>
      </c>
      <c r="AA175" s="166">
        <f t="shared" si="37"/>
        <v>0</v>
      </c>
      <c r="AB175" s="166"/>
      <c r="AC175" s="166">
        <f>SUM(AC176:AC180)</f>
        <v>1799</v>
      </c>
      <c r="AD175" s="166">
        <f>SUM(AD176:AD180)</f>
        <v>657</v>
      </c>
      <c r="AE175" s="205"/>
      <c r="AF175" s="205"/>
      <c r="AG175" s="201"/>
      <c r="AH175" s="201"/>
      <c r="AI175" s="206"/>
      <c r="AJ175" s="201"/>
      <c r="AK175" s="201"/>
      <c r="AL175" s="201"/>
      <c r="AM175" s="175"/>
      <c r="AN175" s="163"/>
      <c r="AO175" s="178"/>
      <c r="AP175" s="186"/>
      <c r="AQ175" s="133"/>
    </row>
    <row r="176" s="4" customFormat="1" ht="56.25" spans="1:43">
      <c r="A176" s="20">
        <v>115</v>
      </c>
      <c r="B176" s="20" t="s">
        <v>692</v>
      </c>
      <c r="C176" s="20">
        <v>2022</v>
      </c>
      <c r="D176" s="21" t="s">
        <v>43</v>
      </c>
      <c r="E176" s="21" t="s">
        <v>693</v>
      </c>
      <c r="F176" s="21" t="s">
        <v>45</v>
      </c>
      <c r="G176" s="21" t="s">
        <v>1110</v>
      </c>
      <c r="H176" s="21" t="s">
        <v>621</v>
      </c>
      <c r="I176" s="33" t="s">
        <v>694</v>
      </c>
      <c r="J176" s="21"/>
      <c r="K176" s="21"/>
      <c r="L176" s="21">
        <v>1</v>
      </c>
      <c r="M176" s="21"/>
      <c r="N176" s="21"/>
      <c r="O176" s="21"/>
      <c r="P176" s="21"/>
      <c r="Q176" s="21"/>
      <c r="R176" s="22">
        <v>1925</v>
      </c>
      <c r="S176" s="21" t="s">
        <v>200</v>
      </c>
      <c r="T176" s="21" t="s">
        <v>201</v>
      </c>
      <c r="U176" s="44">
        <v>160</v>
      </c>
      <c r="V176" s="44">
        <v>0</v>
      </c>
      <c r="W176" s="44">
        <v>0</v>
      </c>
      <c r="X176" s="44">
        <v>160</v>
      </c>
      <c r="Y176" s="44">
        <v>0</v>
      </c>
      <c r="Z176" s="44">
        <v>0</v>
      </c>
      <c r="AA176" s="44">
        <v>0</v>
      </c>
      <c r="AB176" s="44"/>
      <c r="AC176" s="172">
        <v>550</v>
      </c>
      <c r="AD176" s="172">
        <v>241</v>
      </c>
      <c r="AE176" s="33" t="s">
        <v>695</v>
      </c>
      <c r="AF176" s="33" t="s">
        <v>696</v>
      </c>
      <c r="AG176" s="21" t="s">
        <v>200</v>
      </c>
      <c r="AH176" s="21" t="s">
        <v>201</v>
      </c>
      <c r="AI176" s="58" t="s">
        <v>52</v>
      </c>
      <c r="AJ176" s="21" t="s">
        <v>53</v>
      </c>
      <c r="AK176" s="21" t="s">
        <v>54</v>
      </c>
      <c r="AL176" s="21" t="s">
        <v>543</v>
      </c>
      <c r="AM176" s="66" t="s">
        <v>438</v>
      </c>
      <c r="AN176" s="66" t="s">
        <v>56</v>
      </c>
      <c r="AO176" s="70" t="s">
        <v>1112</v>
      </c>
      <c r="AP176" s="73"/>
      <c r="AQ176" s="70" t="str">
        <f t="shared" ref="AQ176:AQ180" si="38">AI176</f>
        <v>林业和草原局</v>
      </c>
    </row>
    <row r="177" s="4" customFormat="1" ht="45" spans="1:43">
      <c r="A177" s="20">
        <v>116</v>
      </c>
      <c r="B177" s="20" t="s">
        <v>697</v>
      </c>
      <c r="C177" s="20">
        <v>2022</v>
      </c>
      <c r="D177" s="21" t="s">
        <v>430</v>
      </c>
      <c r="E177" s="21" t="s">
        <v>698</v>
      </c>
      <c r="F177" s="21" t="s">
        <v>45</v>
      </c>
      <c r="G177" s="21" t="s">
        <v>1110</v>
      </c>
      <c r="H177" s="21" t="s">
        <v>224</v>
      </c>
      <c r="I177" s="33" t="s">
        <v>699</v>
      </c>
      <c r="J177" s="21"/>
      <c r="K177" s="21"/>
      <c r="L177" s="21">
        <v>1</v>
      </c>
      <c r="M177" s="21"/>
      <c r="N177" s="21"/>
      <c r="O177" s="21"/>
      <c r="P177" s="21"/>
      <c r="Q177" s="21"/>
      <c r="R177" s="22">
        <v>1197</v>
      </c>
      <c r="S177" s="21" t="s">
        <v>438</v>
      </c>
      <c r="T177" s="21" t="s">
        <v>439</v>
      </c>
      <c r="U177" s="44">
        <v>800</v>
      </c>
      <c r="V177" s="44">
        <v>0</v>
      </c>
      <c r="W177" s="44">
        <v>0</v>
      </c>
      <c r="X177" s="44">
        <v>800</v>
      </c>
      <c r="Y177" s="44">
        <v>0</v>
      </c>
      <c r="Z177" s="44">
        <v>0</v>
      </c>
      <c r="AA177" s="44">
        <v>0</v>
      </c>
      <c r="AB177" s="44"/>
      <c r="AC177" s="172">
        <v>342</v>
      </c>
      <c r="AD177" s="172">
        <v>113</v>
      </c>
      <c r="AE177" s="33" t="s">
        <v>700</v>
      </c>
      <c r="AF177" s="33" t="s">
        <v>701</v>
      </c>
      <c r="AG177" s="21" t="s">
        <v>1154</v>
      </c>
      <c r="AH177" s="21" t="s">
        <v>1155</v>
      </c>
      <c r="AI177" s="58" t="s">
        <v>438</v>
      </c>
      <c r="AJ177" s="21" t="s">
        <v>439</v>
      </c>
      <c r="AK177" s="21" t="s">
        <v>82</v>
      </c>
      <c r="AL177" s="21" t="s">
        <v>543</v>
      </c>
      <c r="AM177" s="66" t="s">
        <v>215</v>
      </c>
      <c r="AN177" s="66" t="s">
        <v>56</v>
      </c>
      <c r="AO177" s="71" t="s">
        <v>1112</v>
      </c>
      <c r="AP177" s="73"/>
      <c r="AQ177" s="70" t="str">
        <f t="shared" si="38"/>
        <v>水利局</v>
      </c>
    </row>
    <row r="178" s="1" customFormat="1" ht="45" spans="1:43">
      <c r="A178" s="20">
        <v>117</v>
      </c>
      <c r="B178" s="20" t="s">
        <v>702</v>
      </c>
      <c r="C178" s="20">
        <v>2022</v>
      </c>
      <c r="D178" s="21" t="s">
        <v>430</v>
      </c>
      <c r="E178" s="21" t="s">
        <v>703</v>
      </c>
      <c r="F178" s="21" t="s">
        <v>45</v>
      </c>
      <c r="G178" s="21" t="s">
        <v>1110</v>
      </c>
      <c r="H178" s="21" t="s">
        <v>455</v>
      </c>
      <c r="I178" s="33" t="s">
        <v>704</v>
      </c>
      <c r="J178" s="21"/>
      <c r="K178" s="21"/>
      <c r="L178" s="21">
        <v>1</v>
      </c>
      <c r="M178" s="21"/>
      <c r="N178" s="21"/>
      <c r="O178" s="21"/>
      <c r="P178" s="21"/>
      <c r="Q178" s="21"/>
      <c r="R178" s="22">
        <v>1197</v>
      </c>
      <c r="S178" s="21" t="s">
        <v>438</v>
      </c>
      <c r="T178" s="21" t="s">
        <v>439</v>
      </c>
      <c r="U178" s="44">
        <v>1000</v>
      </c>
      <c r="V178" s="44">
        <v>0</v>
      </c>
      <c r="W178" s="44">
        <v>0</v>
      </c>
      <c r="X178" s="44">
        <v>1000</v>
      </c>
      <c r="Y178" s="44">
        <v>0</v>
      </c>
      <c r="Z178" s="44">
        <v>0</v>
      </c>
      <c r="AA178" s="44">
        <v>0</v>
      </c>
      <c r="AB178" s="44"/>
      <c r="AC178" s="50">
        <v>342</v>
      </c>
      <c r="AD178" s="50">
        <v>113</v>
      </c>
      <c r="AE178" s="33" t="s">
        <v>705</v>
      </c>
      <c r="AF178" s="33" t="s">
        <v>701</v>
      </c>
      <c r="AG178" s="66" t="s">
        <v>1154</v>
      </c>
      <c r="AH178" s="66" t="s">
        <v>1155</v>
      </c>
      <c r="AI178" s="58" t="s">
        <v>438</v>
      </c>
      <c r="AJ178" s="21" t="s">
        <v>439</v>
      </c>
      <c r="AK178" s="21" t="s">
        <v>82</v>
      </c>
      <c r="AL178" s="21" t="s">
        <v>543</v>
      </c>
      <c r="AM178" s="21" t="s">
        <v>215</v>
      </c>
      <c r="AN178" s="21" t="s">
        <v>203</v>
      </c>
      <c r="AO178" s="70"/>
      <c r="AP178" s="69"/>
      <c r="AQ178" s="70" t="str">
        <f t="shared" si="38"/>
        <v>水利局</v>
      </c>
    </row>
    <row r="179" s="4" customFormat="1" ht="78.75" spans="1:43">
      <c r="A179" s="20">
        <v>118</v>
      </c>
      <c r="B179" s="20" t="s">
        <v>706</v>
      </c>
      <c r="C179" s="20">
        <v>2022</v>
      </c>
      <c r="D179" s="21" t="s">
        <v>430</v>
      </c>
      <c r="E179" s="21" t="s">
        <v>707</v>
      </c>
      <c r="F179" s="21" t="s">
        <v>45</v>
      </c>
      <c r="G179" s="21" t="s">
        <v>1110</v>
      </c>
      <c r="H179" s="21" t="s">
        <v>425</v>
      </c>
      <c r="I179" s="33" t="s">
        <v>708</v>
      </c>
      <c r="J179" s="21"/>
      <c r="K179" s="21"/>
      <c r="L179" s="21">
        <v>1</v>
      </c>
      <c r="M179" s="21"/>
      <c r="N179" s="21"/>
      <c r="O179" s="21"/>
      <c r="P179" s="21"/>
      <c r="Q179" s="21"/>
      <c r="R179" s="22">
        <v>1348</v>
      </c>
      <c r="S179" s="21" t="s">
        <v>200</v>
      </c>
      <c r="T179" s="21" t="s">
        <v>201</v>
      </c>
      <c r="U179" s="44">
        <v>750</v>
      </c>
      <c r="V179" s="44">
        <v>0</v>
      </c>
      <c r="W179" s="44">
        <v>0</v>
      </c>
      <c r="X179" s="44">
        <v>750</v>
      </c>
      <c r="Y179" s="44">
        <v>0</v>
      </c>
      <c r="Z179" s="44">
        <v>0</v>
      </c>
      <c r="AA179" s="44">
        <v>0</v>
      </c>
      <c r="AB179" s="44"/>
      <c r="AC179" s="172">
        <v>385</v>
      </c>
      <c r="AD179" s="172">
        <v>134</v>
      </c>
      <c r="AE179" s="33" t="s">
        <v>709</v>
      </c>
      <c r="AF179" s="33" t="s">
        <v>710</v>
      </c>
      <c r="AG179" s="21" t="s">
        <v>200</v>
      </c>
      <c r="AH179" s="21" t="s">
        <v>201</v>
      </c>
      <c r="AI179" s="58" t="s">
        <v>438</v>
      </c>
      <c r="AJ179" s="21" t="s">
        <v>439</v>
      </c>
      <c r="AK179" s="21" t="s">
        <v>82</v>
      </c>
      <c r="AL179" s="21" t="s">
        <v>543</v>
      </c>
      <c r="AM179" s="66" t="s">
        <v>438</v>
      </c>
      <c r="AN179" s="66" t="s">
        <v>203</v>
      </c>
      <c r="AO179" s="70" t="s">
        <v>1112</v>
      </c>
      <c r="AP179" s="73"/>
      <c r="AQ179" s="70" t="str">
        <f t="shared" si="38"/>
        <v>水利局</v>
      </c>
    </row>
    <row r="180" s="1" customFormat="1" ht="45" spans="1:43">
      <c r="A180" s="20">
        <v>119</v>
      </c>
      <c r="B180" s="20" t="s">
        <v>711</v>
      </c>
      <c r="C180" s="20">
        <v>2022</v>
      </c>
      <c r="D180" s="21" t="s">
        <v>430</v>
      </c>
      <c r="E180" s="21" t="s">
        <v>712</v>
      </c>
      <c r="F180" s="21" t="s">
        <v>45</v>
      </c>
      <c r="G180" s="21" t="s">
        <v>1110</v>
      </c>
      <c r="H180" s="21" t="s">
        <v>433</v>
      </c>
      <c r="I180" s="33" t="s">
        <v>713</v>
      </c>
      <c r="J180" s="21"/>
      <c r="K180" s="21"/>
      <c r="L180" s="21">
        <v>1</v>
      </c>
      <c r="M180" s="21"/>
      <c r="N180" s="21"/>
      <c r="O180" s="21"/>
      <c r="P180" s="21"/>
      <c r="Q180" s="21"/>
      <c r="R180" s="22">
        <v>630</v>
      </c>
      <c r="S180" s="21" t="s">
        <v>78</v>
      </c>
      <c r="T180" s="21" t="s">
        <v>1076</v>
      </c>
      <c r="U180" s="44">
        <v>3000</v>
      </c>
      <c r="V180" s="44">
        <v>0</v>
      </c>
      <c r="W180" s="44">
        <v>0</v>
      </c>
      <c r="X180" s="44">
        <v>3000</v>
      </c>
      <c r="Y180" s="44">
        <v>0</v>
      </c>
      <c r="Z180" s="44">
        <v>0</v>
      </c>
      <c r="AA180" s="44">
        <v>0</v>
      </c>
      <c r="AB180" s="44"/>
      <c r="AC180" s="50">
        <v>180</v>
      </c>
      <c r="AD180" s="50">
        <v>56</v>
      </c>
      <c r="AE180" s="33" t="s">
        <v>714</v>
      </c>
      <c r="AF180" s="33" t="s">
        <v>715</v>
      </c>
      <c r="AG180" s="21" t="s">
        <v>78</v>
      </c>
      <c r="AH180" s="21" t="s">
        <v>1076</v>
      </c>
      <c r="AI180" s="58" t="s">
        <v>438</v>
      </c>
      <c r="AJ180" s="21" t="s">
        <v>439</v>
      </c>
      <c r="AK180" s="21" t="s">
        <v>82</v>
      </c>
      <c r="AL180" s="21" t="s">
        <v>543</v>
      </c>
      <c r="AM180" s="21" t="s">
        <v>440</v>
      </c>
      <c r="AN180" s="21" t="s">
        <v>280</v>
      </c>
      <c r="AO180" s="70"/>
      <c r="AP180" s="69"/>
      <c r="AQ180" s="70" t="str">
        <f t="shared" si="38"/>
        <v>水利局</v>
      </c>
    </row>
    <row r="181" s="3" customFormat="1" ht="18" customHeight="1" spans="1:43">
      <c r="A181" s="155"/>
      <c r="B181" s="190" t="s">
        <v>716</v>
      </c>
      <c r="C181" s="190"/>
      <c r="D181" s="191"/>
      <c r="E181" s="191"/>
      <c r="F181" s="190"/>
      <c r="G181" s="191"/>
      <c r="H181" s="191"/>
      <c r="I181" s="190"/>
      <c r="J181" s="166">
        <v>0</v>
      </c>
      <c r="K181" s="166">
        <v>0</v>
      </c>
      <c r="L181" s="166">
        <v>0</v>
      </c>
      <c r="M181" s="166">
        <v>0</v>
      </c>
      <c r="N181" s="166">
        <v>0</v>
      </c>
      <c r="O181" s="166">
        <v>0</v>
      </c>
      <c r="P181" s="166">
        <v>0</v>
      </c>
      <c r="Q181" s="166">
        <v>0</v>
      </c>
      <c r="R181" s="166">
        <v>0</v>
      </c>
      <c r="S181" s="166">
        <v>0</v>
      </c>
      <c r="T181" s="166">
        <v>0</v>
      </c>
      <c r="U181" s="166">
        <v>0</v>
      </c>
      <c r="V181" s="166">
        <v>0</v>
      </c>
      <c r="W181" s="166">
        <v>0</v>
      </c>
      <c r="X181" s="166">
        <v>0</v>
      </c>
      <c r="Y181" s="166">
        <v>0</v>
      </c>
      <c r="Z181" s="166">
        <v>0</v>
      </c>
      <c r="AA181" s="166">
        <v>0</v>
      </c>
      <c r="AB181" s="166"/>
      <c r="AC181" s="166">
        <v>0</v>
      </c>
      <c r="AD181" s="166">
        <v>0</v>
      </c>
      <c r="AE181" s="205"/>
      <c r="AF181" s="205"/>
      <c r="AG181" s="201"/>
      <c r="AH181" s="201"/>
      <c r="AI181" s="206"/>
      <c r="AJ181" s="201"/>
      <c r="AK181" s="201"/>
      <c r="AL181" s="201"/>
      <c r="AM181" s="175"/>
      <c r="AN181" s="163"/>
      <c r="AO181" s="178"/>
      <c r="AP181" s="186"/>
      <c r="AQ181" s="133"/>
    </row>
    <row r="182" s="3" customFormat="1" ht="18" customHeight="1" spans="1:43">
      <c r="A182" s="155"/>
      <c r="B182" s="190" t="s">
        <v>717</v>
      </c>
      <c r="C182" s="190"/>
      <c r="D182" s="191"/>
      <c r="E182" s="191"/>
      <c r="F182" s="190"/>
      <c r="G182" s="191"/>
      <c r="H182" s="191"/>
      <c r="I182" s="190"/>
      <c r="J182" s="166">
        <f t="shared" ref="J182:AA182" si="39">J183+J185+J188+J192</f>
        <v>0</v>
      </c>
      <c r="K182" s="166">
        <f t="shared" si="39"/>
        <v>0</v>
      </c>
      <c r="L182" s="166">
        <f t="shared" si="39"/>
        <v>20</v>
      </c>
      <c r="M182" s="166">
        <f t="shared" si="39"/>
        <v>0</v>
      </c>
      <c r="N182" s="166">
        <f t="shared" si="39"/>
        <v>0</v>
      </c>
      <c r="O182" s="166">
        <f t="shared" si="39"/>
        <v>0</v>
      </c>
      <c r="P182" s="166">
        <f t="shared" si="39"/>
        <v>0</v>
      </c>
      <c r="Q182" s="166">
        <f t="shared" si="39"/>
        <v>0</v>
      </c>
      <c r="R182" s="166">
        <f t="shared" si="39"/>
        <v>55166</v>
      </c>
      <c r="S182" s="166">
        <f t="shared" si="39"/>
        <v>0</v>
      </c>
      <c r="T182" s="166">
        <f t="shared" si="39"/>
        <v>0</v>
      </c>
      <c r="U182" s="166">
        <f t="shared" si="39"/>
        <v>6399.5</v>
      </c>
      <c r="V182" s="166">
        <f t="shared" si="39"/>
        <v>0</v>
      </c>
      <c r="W182" s="166">
        <f t="shared" si="39"/>
        <v>1120</v>
      </c>
      <c r="X182" s="166">
        <f t="shared" si="39"/>
        <v>5279.5</v>
      </c>
      <c r="Y182" s="166">
        <f t="shared" si="39"/>
        <v>0</v>
      </c>
      <c r="Z182" s="166">
        <f t="shared" si="39"/>
        <v>0</v>
      </c>
      <c r="AA182" s="166">
        <f t="shared" si="39"/>
        <v>0</v>
      </c>
      <c r="AB182" s="166"/>
      <c r="AC182" s="166">
        <f>AC183+AC185+AC188+AC192</f>
        <v>15760</v>
      </c>
      <c r="AD182" s="166">
        <f>AD183+AD185+AD188+AD192</f>
        <v>7235</v>
      </c>
      <c r="AE182" s="205"/>
      <c r="AF182" s="205"/>
      <c r="AG182" s="201"/>
      <c r="AH182" s="201"/>
      <c r="AI182" s="206"/>
      <c r="AJ182" s="201"/>
      <c r="AK182" s="201"/>
      <c r="AL182" s="201"/>
      <c r="AM182" s="175"/>
      <c r="AN182" s="163"/>
      <c r="AO182" s="178"/>
      <c r="AP182" s="186"/>
      <c r="AQ182" s="133"/>
    </row>
    <row r="183" s="3" customFormat="1" ht="18" customHeight="1" spans="1:43">
      <c r="A183" s="155"/>
      <c r="B183" s="190" t="s">
        <v>718</v>
      </c>
      <c r="C183" s="190"/>
      <c r="D183" s="191"/>
      <c r="E183" s="191"/>
      <c r="F183" s="190"/>
      <c r="G183" s="191"/>
      <c r="H183" s="191"/>
      <c r="I183" s="190"/>
      <c r="J183" s="166">
        <f t="shared" ref="J183:AA183" si="40">SUM(J184:J184)</f>
        <v>0</v>
      </c>
      <c r="K183" s="166">
        <f t="shared" si="40"/>
        <v>0</v>
      </c>
      <c r="L183" s="166">
        <f t="shared" si="40"/>
        <v>1</v>
      </c>
      <c r="M183" s="166">
        <f t="shared" si="40"/>
        <v>0</v>
      </c>
      <c r="N183" s="166">
        <f t="shared" si="40"/>
        <v>0</v>
      </c>
      <c r="O183" s="166">
        <f t="shared" si="40"/>
        <v>0</v>
      </c>
      <c r="P183" s="166">
        <f t="shared" si="40"/>
        <v>0</v>
      </c>
      <c r="Q183" s="166">
        <f t="shared" si="40"/>
        <v>0</v>
      </c>
      <c r="R183" s="166">
        <f t="shared" si="40"/>
        <v>3693</v>
      </c>
      <c r="S183" s="166">
        <f t="shared" si="40"/>
        <v>0</v>
      </c>
      <c r="T183" s="166">
        <f t="shared" si="40"/>
        <v>0</v>
      </c>
      <c r="U183" s="166">
        <f t="shared" si="40"/>
        <v>50</v>
      </c>
      <c r="V183" s="166">
        <f t="shared" si="40"/>
        <v>0</v>
      </c>
      <c r="W183" s="166">
        <f t="shared" si="40"/>
        <v>50</v>
      </c>
      <c r="X183" s="166">
        <f t="shared" si="40"/>
        <v>0</v>
      </c>
      <c r="Y183" s="166">
        <f t="shared" si="40"/>
        <v>0</v>
      </c>
      <c r="Z183" s="166">
        <f t="shared" si="40"/>
        <v>0</v>
      </c>
      <c r="AA183" s="166">
        <f t="shared" si="40"/>
        <v>0</v>
      </c>
      <c r="AB183" s="166"/>
      <c r="AC183" s="166">
        <f>SUM(AC184:AC184)</f>
        <v>1055</v>
      </c>
      <c r="AD183" s="166">
        <f>SUM(AD184:AD184)</f>
        <v>743</v>
      </c>
      <c r="AE183" s="205"/>
      <c r="AF183" s="205"/>
      <c r="AG183" s="201"/>
      <c r="AH183" s="201"/>
      <c r="AI183" s="206"/>
      <c r="AJ183" s="201"/>
      <c r="AK183" s="201"/>
      <c r="AL183" s="201"/>
      <c r="AM183" s="175"/>
      <c r="AN183" s="163"/>
      <c r="AO183" s="178"/>
      <c r="AP183" s="186"/>
      <c r="AQ183" s="133"/>
    </row>
    <row r="184" s="74" customFormat="1" ht="56.25" spans="1:43">
      <c r="A184" s="20">
        <v>120</v>
      </c>
      <c r="B184" s="20" t="s">
        <v>719</v>
      </c>
      <c r="C184" s="20">
        <v>2022</v>
      </c>
      <c r="D184" s="23" t="s">
        <v>720</v>
      </c>
      <c r="E184" s="23" t="s">
        <v>721</v>
      </c>
      <c r="F184" s="23" t="s">
        <v>45</v>
      </c>
      <c r="G184" s="21" t="s">
        <v>1110</v>
      </c>
      <c r="H184" s="23" t="s">
        <v>285</v>
      </c>
      <c r="I184" s="35" t="s">
        <v>722</v>
      </c>
      <c r="J184" s="23"/>
      <c r="K184" s="23"/>
      <c r="L184" s="23">
        <v>1</v>
      </c>
      <c r="M184" s="23"/>
      <c r="N184" s="23"/>
      <c r="O184" s="23"/>
      <c r="P184" s="23"/>
      <c r="Q184" s="23"/>
      <c r="R184" s="22">
        <v>3693</v>
      </c>
      <c r="S184" s="22" t="s">
        <v>50</v>
      </c>
      <c r="T184" s="21" t="s">
        <v>51</v>
      </c>
      <c r="U184" s="44">
        <v>50</v>
      </c>
      <c r="V184" s="44">
        <v>0</v>
      </c>
      <c r="W184" s="44">
        <v>50</v>
      </c>
      <c r="X184" s="44">
        <v>0</v>
      </c>
      <c r="Y184" s="44">
        <v>0</v>
      </c>
      <c r="Z184" s="44">
        <v>0</v>
      </c>
      <c r="AA184" s="44">
        <v>0</v>
      </c>
      <c r="AB184" s="44"/>
      <c r="AC184" s="50">
        <v>1055</v>
      </c>
      <c r="AD184" s="50">
        <v>743</v>
      </c>
      <c r="AE184" s="35" t="s">
        <v>723</v>
      </c>
      <c r="AF184" s="35" t="s">
        <v>724</v>
      </c>
      <c r="AG184" s="22" t="s">
        <v>50</v>
      </c>
      <c r="AH184" s="21" t="s">
        <v>51</v>
      </c>
      <c r="AI184" s="58" t="s">
        <v>80</v>
      </c>
      <c r="AJ184" s="21" t="s">
        <v>81</v>
      </c>
      <c r="AK184" s="21" t="s">
        <v>82</v>
      </c>
      <c r="AL184" s="21" t="s">
        <v>725</v>
      </c>
      <c r="AM184" s="21" t="s">
        <v>131</v>
      </c>
      <c r="AN184" s="21" t="s">
        <v>280</v>
      </c>
      <c r="AO184" s="153"/>
      <c r="AP184" s="69"/>
      <c r="AQ184" s="70" t="str">
        <f t="shared" ref="AQ184:AQ187" si="41">AI184</f>
        <v>农业农村局</v>
      </c>
    </row>
    <row r="185" s="3" customFormat="1" ht="18" customHeight="1" spans="1:43">
      <c r="A185" s="155"/>
      <c r="B185" s="190" t="s">
        <v>726</v>
      </c>
      <c r="C185" s="190"/>
      <c r="D185" s="191"/>
      <c r="E185" s="191"/>
      <c r="F185" s="190"/>
      <c r="G185" s="191"/>
      <c r="H185" s="191"/>
      <c r="I185" s="190"/>
      <c r="J185" s="166">
        <f t="shared" ref="J185:AA185" si="42">SUM(J186:J187)</f>
        <v>0</v>
      </c>
      <c r="K185" s="166">
        <f t="shared" si="42"/>
        <v>0</v>
      </c>
      <c r="L185" s="166">
        <f t="shared" si="42"/>
        <v>2</v>
      </c>
      <c r="M185" s="166">
        <f t="shared" si="42"/>
        <v>0</v>
      </c>
      <c r="N185" s="166">
        <f t="shared" si="42"/>
        <v>0</v>
      </c>
      <c r="O185" s="166">
        <f t="shared" si="42"/>
        <v>0</v>
      </c>
      <c r="P185" s="166">
        <f t="shared" si="42"/>
        <v>0</v>
      </c>
      <c r="Q185" s="166">
        <f t="shared" si="42"/>
        <v>0</v>
      </c>
      <c r="R185" s="166">
        <f t="shared" si="42"/>
        <v>1968</v>
      </c>
      <c r="S185" s="166">
        <f t="shared" si="42"/>
        <v>0</v>
      </c>
      <c r="T185" s="166">
        <f t="shared" si="42"/>
        <v>0</v>
      </c>
      <c r="U185" s="166">
        <f t="shared" si="42"/>
        <v>530</v>
      </c>
      <c r="V185" s="166">
        <f t="shared" si="42"/>
        <v>0</v>
      </c>
      <c r="W185" s="166">
        <f t="shared" si="42"/>
        <v>530</v>
      </c>
      <c r="X185" s="166">
        <f t="shared" si="42"/>
        <v>0</v>
      </c>
      <c r="Y185" s="166">
        <f t="shared" si="42"/>
        <v>0</v>
      </c>
      <c r="Z185" s="166">
        <f t="shared" si="42"/>
        <v>0</v>
      </c>
      <c r="AA185" s="166">
        <f t="shared" si="42"/>
        <v>0</v>
      </c>
      <c r="AB185" s="166"/>
      <c r="AC185" s="166">
        <f>SUM(AC186:AC187)</f>
        <v>562</v>
      </c>
      <c r="AD185" s="166">
        <f>SUM(AD186:AD187)</f>
        <v>172</v>
      </c>
      <c r="AE185" s="205"/>
      <c r="AF185" s="205"/>
      <c r="AG185" s="201"/>
      <c r="AH185" s="201"/>
      <c r="AI185" s="206"/>
      <c r="AJ185" s="201"/>
      <c r="AK185" s="201"/>
      <c r="AL185" s="201"/>
      <c r="AM185" s="175"/>
      <c r="AN185" s="163"/>
      <c r="AO185" s="178"/>
      <c r="AP185" s="186"/>
      <c r="AQ185" s="133"/>
    </row>
    <row r="186" s="1" customFormat="1" ht="101.25" spans="1:43">
      <c r="A186" s="20">
        <v>121</v>
      </c>
      <c r="B186" s="20" t="s">
        <v>727</v>
      </c>
      <c r="C186" s="20">
        <v>2022</v>
      </c>
      <c r="D186" s="21" t="s">
        <v>664</v>
      </c>
      <c r="E186" s="21" t="s">
        <v>728</v>
      </c>
      <c r="F186" s="21" t="s">
        <v>45</v>
      </c>
      <c r="G186" s="21" t="s">
        <v>1692</v>
      </c>
      <c r="H186" s="21" t="s">
        <v>455</v>
      </c>
      <c r="I186" s="33" t="s">
        <v>1041</v>
      </c>
      <c r="J186" s="21"/>
      <c r="K186" s="21"/>
      <c r="L186" s="21">
        <v>1</v>
      </c>
      <c r="M186" s="21"/>
      <c r="N186" s="21"/>
      <c r="O186" s="21"/>
      <c r="P186" s="21"/>
      <c r="Q186" s="21"/>
      <c r="R186" s="22">
        <v>445</v>
      </c>
      <c r="S186" s="21" t="s">
        <v>168</v>
      </c>
      <c r="T186" s="21" t="s">
        <v>1269</v>
      </c>
      <c r="U186" s="44">
        <v>150</v>
      </c>
      <c r="V186" s="44">
        <v>0</v>
      </c>
      <c r="W186" s="44">
        <v>150</v>
      </c>
      <c r="X186" s="44">
        <v>0</v>
      </c>
      <c r="Y186" s="44">
        <v>0</v>
      </c>
      <c r="Z186" s="44">
        <v>0</v>
      </c>
      <c r="AA186" s="44">
        <v>0</v>
      </c>
      <c r="AB186" s="44"/>
      <c r="AC186" s="50">
        <v>127</v>
      </c>
      <c r="AD186" s="50">
        <v>40</v>
      </c>
      <c r="AE186" s="33" t="s">
        <v>730</v>
      </c>
      <c r="AF186" s="33" t="s">
        <v>731</v>
      </c>
      <c r="AG186" s="21" t="s">
        <v>168</v>
      </c>
      <c r="AH186" s="21" t="s">
        <v>1269</v>
      </c>
      <c r="AI186" s="58" t="s">
        <v>732</v>
      </c>
      <c r="AJ186" s="21" t="s">
        <v>733</v>
      </c>
      <c r="AK186" s="21" t="s">
        <v>389</v>
      </c>
      <c r="AL186" s="21" t="s">
        <v>725</v>
      </c>
      <c r="AM186" s="21" t="s">
        <v>734</v>
      </c>
      <c r="AN186" s="21" t="s">
        <v>56</v>
      </c>
      <c r="AO186" s="70"/>
      <c r="AP186" s="69"/>
      <c r="AQ186" s="70" t="str">
        <f t="shared" si="41"/>
        <v>住建局</v>
      </c>
    </row>
    <row r="187" s="1" customFormat="1" ht="78.75" spans="1:43">
      <c r="A187" s="20">
        <v>122</v>
      </c>
      <c r="B187" s="20" t="s">
        <v>735</v>
      </c>
      <c r="C187" s="20">
        <v>2022</v>
      </c>
      <c r="D187" s="21" t="s">
        <v>664</v>
      </c>
      <c r="E187" s="21" t="s">
        <v>736</v>
      </c>
      <c r="F187" s="21" t="s">
        <v>45</v>
      </c>
      <c r="G187" s="21" t="s">
        <v>1692</v>
      </c>
      <c r="H187" s="21" t="s">
        <v>737</v>
      </c>
      <c r="I187" s="33" t="s">
        <v>738</v>
      </c>
      <c r="J187" s="21"/>
      <c r="K187" s="21"/>
      <c r="L187" s="21">
        <v>1</v>
      </c>
      <c r="M187" s="21"/>
      <c r="N187" s="21"/>
      <c r="O187" s="21"/>
      <c r="P187" s="21"/>
      <c r="Q187" s="21"/>
      <c r="R187" s="22">
        <v>1523</v>
      </c>
      <c r="S187" s="21" t="s">
        <v>78</v>
      </c>
      <c r="T187" s="21" t="s">
        <v>1076</v>
      </c>
      <c r="U187" s="44">
        <v>380</v>
      </c>
      <c r="V187" s="44">
        <v>0</v>
      </c>
      <c r="W187" s="44">
        <v>380</v>
      </c>
      <c r="X187" s="44">
        <v>0</v>
      </c>
      <c r="Y187" s="44">
        <v>0</v>
      </c>
      <c r="Z187" s="44">
        <v>0</v>
      </c>
      <c r="AA187" s="44">
        <v>0</v>
      </c>
      <c r="AB187" s="44"/>
      <c r="AC187" s="50">
        <v>435</v>
      </c>
      <c r="AD187" s="50">
        <v>132</v>
      </c>
      <c r="AE187" s="33" t="s">
        <v>739</v>
      </c>
      <c r="AF187" s="33" t="s">
        <v>740</v>
      </c>
      <c r="AG187" s="21" t="s">
        <v>78</v>
      </c>
      <c r="AH187" s="21" t="s">
        <v>1076</v>
      </c>
      <c r="AI187" s="58" t="s">
        <v>732</v>
      </c>
      <c r="AJ187" s="21" t="s">
        <v>733</v>
      </c>
      <c r="AK187" s="21" t="s">
        <v>389</v>
      </c>
      <c r="AL187" s="21" t="s">
        <v>725</v>
      </c>
      <c r="AM187" s="21" t="s">
        <v>741</v>
      </c>
      <c r="AN187" s="21" t="s">
        <v>203</v>
      </c>
      <c r="AO187" s="70"/>
      <c r="AP187" s="69"/>
      <c r="AQ187" s="70" t="str">
        <f t="shared" si="41"/>
        <v>住建局</v>
      </c>
    </row>
    <row r="188" s="3" customFormat="1" ht="18" customHeight="1" spans="1:43">
      <c r="A188" s="155"/>
      <c r="B188" s="190" t="s">
        <v>742</v>
      </c>
      <c r="C188" s="190"/>
      <c r="D188" s="191"/>
      <c r="E188" s="191"/>
      <c r="F188" s="190"/>
      <c r="G188" s="191"/>
      <c r="H188" s="191"/>
      <c r="I188" s="190"/>
      <c r="J188" s="166">
        <f t="shared" ref="J188:AA188" si="43">SUM(J189:J191)</f>
        <v>0</v>
      </c>
      <c r="K188" s="166">
        <f t="shared" si="43"/>
        <v>0</v>
      </c>
      <c r="L188" s="166">
        <f t="shared" si="43"/>
        <v>3</v>
      </c>
      <c r="M188" s="166">
        <f t="shared" si="43"/>
        <v>0</v>
      </c>
      <c r="N188" s="166">
        <f t="shared" si="43"/>
        <v>0</v>
      </c>
      <c r="O188" s="166">
        <f t="shared" si="43"/>
        <v>0</v>
      </c>
      <c r="P188" s="166">
        <f t="shared" si="43"/>
        <v>0</v>
      </c>
      <c r="Q188" s="166">
        <f t="shared" si="43"/>
        <v>0</v>
      </c>
      <c r="R188" s="166">
        <f t="shared" si="43"/>
        <v>16965</v>
      </c>
      <c r="S188" s="166">
        <f t="shared" si="43"/>
        <v>0</v>
      </c>
      <c r="T188" s="166">
        <f t="shared" si="43"/>
        <v>0</v>
      </c>
      <c r="U188" s="166">
        <f t="shared" si="43"/>
        <v>540</v>
      </c>
      <c r="V188" s="166">
        <f t="shared" si="43"/>
        <v>0</v>
      </c>
      <c r="W188" s="166">
        <f t="shared" si="43"/>
        <v>540</v>
      </c>
      <c r="X188" s="166">
        <f t="shared" si="43"/>
        <v>0</v>
      </c>
      <c r="Y188" s="166">
        <f t="shared" si="43"/>
        <v>0</v>
      </c>
      <c r="Z188" s="166">
        <f t="shared" si="43"/>
        <v>0</v>
      </c>
      <c r="AA188" s="166">
        <f t="shared" si="43"/>
        <v>0</v>
      </c>
      <c r="AB188" s="166"/>
      <c r="AC188" s="166">
        <f>SUM(AC189:AC191)</f>
        <v>4847</v>
      </c>
      <c r="AD188" s="166">
        <f>SUM(AD189:AD191)</f>
        <v>2298</v>
      </c>
      <c r="AE188" s="205"/>
      <c r="AF188" s="205"/>
      <c r="AG188" s="201"/>
      <c r="AH188" s="201"/>
      <c r="AI188" s="206"/>
      <c r="AJ188" s="201"/>
      <c r="AK188" s="201"/>
      <c r="AL188" s="201"/>
      <c r="AM188" s="175"/>
      <c r="AN188" s="163"/>
      <c r="AO188" s="178"/>
      <c r="AP188" s="186"/>
      <c r="AQ188" s="133"/>
    </row>
    <row r="189" s="1" customFormat="1" ht="78.75" spans="1:43">
      <c r="A189" s="20">
        <v>123</v>
      </c>
      <c r="B189" s="20" t="s">
        <v>743</v>
      </c>
      <c r="C189" s="20">
        <v>2022</v>
      </c>
      <c r="D189" s="22" t="s">
        <v>664</v>
      </c>
      <c r="E189" s="22" t="s">
        <v>744</v>
      </c>
      <c r="F189" s="22" t="s">
        <v>45</v>
      </c>
      <c r="G189" s="21" t="s">
        <v>1669</v>
      </c>
      <c r="H189" s="22" t="s">
        <v>285</v>
      </c>
      <c r="I189" s="34" t="s">
        <v>745</v>
      </c>
      <c r="J189" s="22"/>
      <c r="K189" s="22"/>
      <c r="L189" s="22">
        <v>1</v>
      </c>
      <c r="M189" s="22"/>
      <c r="N189" s="22"/>
      <c r="O189" s="22"/>
      <c r="P189" s="22"/>
      <c r="Q189" s="22"/>
      <c r="R189" s="22">
        <v>7623</v>
      </c>
      <c r="S189" s="22" t="s">
        <v>50</v>
      </c>
      <c r="T189" s="21" t="s">
        <v>51</v>
      </c>
      <c r="U189" s="44">
        <v>400</v>
      </c>
      <c r="V189" s="44">
        <v>0</v>
      </c>
      <c r="W189" s="44">
        <v>400</v>
      </c>
      <c r="X189" s="44">
        <v>0</v>
      </c>
      <c r="Y189" s="44">
        <v>0</v>
      </c>
      <c r="Z189" s="44">
        <v>0</v>
      </c>
      <c r="AA189" s="44">
        <v>0</v>
      </c>
      <c r="AB189" s="44"/>
      <c r="AC189" s="50">
        <v>2178</v>
      </c>
      <c r="AD189" s="50">
        <v>1175</v>
      </c>
      <c r="AE189" s="34" t="s">
        <v>746</v>
      </c>
      <c r="AF189" s="34" t="s">
        <v>747</v>
      </c>
      <c r="AG189" s="22" t="s">
        <v>50</v>
      </c>
      <c r="AH189" s="21" t="s">
        <v>51</v>
      </c>
      <c r="AI189" s="58" t="s">
        <v>732</v>
      </c>
      <c r="AJ189" s="21" t="s">
        <v>733</v>
      </c>
      <c r="AK189" s="21" t="s">
        <v>389</v>
      </c>
      <c r="AL189" s="21" t="s">
        <v>725</v>
      </c>
      <c r="AM189" s="21" t="s">
        <v>266</v>
      </c>
      <c r="AN189" s="21" t="s">
        <v>56</v>
      </c>
      <c r="AO189" s="70"/>
      <c r="AP189" s="69"/>
      <c r="AQ189" s="70" t="str">
        <f t="shared" ref="AQ189:AQ191" si="44">AI189</f>
        <v>住建局</v>
      </c>
    </row>
    <row r="190" s="1" customFormat="1" ht="45" spans="1:43">
      <c r="A190" s="20">
        <v>124</v>
      </c>
      <c r="B190" s="20" t="s">
        <v>748</v>
      </c>
      <c r="C190" s="20">
        <v>2022</v>
      </c>
      <c r="D190" s="21" t="s">
        <v>664</v>
      </c>
      <c r="E190" s="21" t="s">
        <v>749</v>
      </c>
      <c r="F190" s="21" t="s">
        <v>45</v>
      </c>
      <c r="G190" s="21" t="s">
        <v>1669</v>
      </c>
      <c r="H190" s="21" t="s">
        <v>557</v>
      </c>
      <c r="I190" s="33" t="s">
        <v>750</v>
      </c>
      <c r="J190" s="21"/>
      <c r="K190" s="21"/>
      <c r="L190" s="21">
        <v>1</v>
      </c>
      <c r="M190" s="21"/>
      <c r="N190" s="21"/>
      <c r="O190" s="21"/>
      <c r="P190" s="21"/>
      <c r="Q190" s="21"/>
      <c r="R190" s="22">
        <v>5758</v>
      </c>
      <c r="S190" s="21" t="s">
        <v>177</v>
      </c>
      <c r="T190" s="21" t="s">
        <v>178</v>
      </c>
      <c r="U190" s="44">
        <v>75</v>
      </c>
      <c r="V190" s="44">
        <v>0</v>
      </c>
      <c r="W190" s="44">
        <v>75</v>
      </c>
      <c r="X190" s="44">
        <v>0</v>
      </c>
      <c r="Y190" s="44">
        <v>0</v>
      </c>
      <c r="Z190" s="44">
        <v>0</v>
      </c>
      <c r="AA190" s="44">
        <v>0</v>
      </c>
      <c r="AB190" s="44"/>
      <c r="AC190" s="50">
        <v>1645</v>
      </c>
      <c r="AD190" s="50">
        <v>754</v>
      </c>
      <c r="AE190" s="33" t="s">
        <v>751</v>
      </c>
      <c r="AF190" s="33" t="s">
        <v>752</v>
      </c>
      <c r="AG190" s="21" t="s">
        <v>177</v>
      </c>
      <c r="AH190" s="21" t="s">
        <v>178</v>
      </c>
      <c r="AI190" s="58" t="s">
        <v>732</v>
      </c>
      <c r="AJ190" s="21" t="s">
        <v>733</v>
      </c>
      <c r="AK190" s="21" t="s">
        <v>389</v>
      </c>
      <c r="AL190" s="21" t="s">
        <v>725</v>
      </c>
      <c r="AM190" s="21" t="s">
        <v>753</v>
      </c>
      <c r="AN190" s="21" t="s">
        <v>56</v>
      </c>
      <c r="AO190" s="70"/>
      <c r="AP190" s="69"/>
      <c r="AQ190" s="70" t="str">
        <f t="shared" si="44"/>
        <v>住建局</v>
      </c>
    </row>
    <row r="191" s="1" customFormat="1" ht="33.75" spans="1:43">
      <c r="A191" s="20">
        <v>125</v>
      </c>
      <c r="B191" s="20" t="s">
        <v>754</v>
      </c>
      <c r="C191" s="20">
        <v>2022</v>
      </c>
      <c r="D191" s="21" t="s">
        <v>664</v>
      </c>
      <c r="E191" s="21" t="s">
        <v>755</v>
      </c>
      <c r="F191" s="21" t="s">
        <v>45</v>
      </c>
      <c r="G191" s="21" t="s">
        <v>1417</v>
      </c>
      <c r="H191" s="21" t="s">
        <v>433</v>
      </c>
      <c r="I191" s="33" t="s">
        <v>756</v>
      </c>
      <c r="J191" s="21"/>
      <c r="K191" s="21"/>
      <c r="L191" s="21">
        <v>1</v>
      </c>
      <c r="M191" s="21"/>
      <c r="N191" s="21"/>
      <c r="O191" s="21"/>
      <c r="P191" s="21"/>
      <c r="Q191" s="21"/>
      <c r="R191" s="22">
        <v>3584</v>
      </c>
      <c r="S191" s="21" t="s">
        <v>78</v>
      </c>
      <c r="T191" s="21" t="s">
        <v>1076</v>
      </c>
      <c r="U191" s="44">
        <v>65</v>
      </c>
      <c r="V191" s="44">
        <v>0</v>
      </c>
      <c r="W191" s="44">
        <v>65</v>
      </c>
      <c r="X191" s="44">
        <v>0</v>
      </c>
      <c r="Y191" s="44">
        <v>0</v>
      </c>
      <c r="Z191" s="44">
        <v>0</v>
      </c>
      <c r="AA191" s="44">
        <v>0</v>
      </c>
      <c r="AB191" s="44"/>
      <c r="AC191" s="50">
        <v>1024</v>
      </c>
      <c r="AD191" s="50">
        <v>369</v>
      </c>
      <c r="AE191" s="33" t="s">
        <v>757</v>
      </c>
      <c r="AF191" s="33" t="s">
        <v>758</v>
      </c>
      <c r="AG191" s="21" t="s">
        <v>78</v>
      </c>
      <c r="AH191" s="21" t="s">
        <v>1076</v>
      </c>
      <c r="AI191" s="58" t="s">
        <v>732</v>
      </c>
      <c r="AJ191" s="21" t="s">
        <v>733</v>
      </c>
      <c r="AK191" s="21" t="s">
        <v>389</v>
      </c>
      <c r="AL191" s="21" t="s">
        <v>725</v>
      </c>
      <c r="AM191" s="21" t="s">
        <v>759</v>
      </c>
      <c r="AN191" s="21" t="s">
        <v>280</v>
      </c>
      <c r="AO191" s="70"/>
      <c r="AP191" s="69"/>
      <c r="AQ191" s="70" t="str">
        <f t="shared" si="44"/>
        <v>住建局</v>
      </c>
    </row>
    <row r="192" s="3" customFormat="1" ht="18" customHeight="1" spans="1:43">
      <c r="A192" s="155"/>
      <c r="B192" s="190" t="s">
        <v>760</v>
      </c>
      <c r="C192" s="190"/>
      <c r="D192" s="191"/>
      <c r="E192" s="191"/>
      <c r="F192" s="190"/>
      <c r="G192" s="191"/>
      <c r="H192" s="191"/>
      <c r="I192" s="190"/>
      <c r="J192" s="166">
        <f t="shared" ref="J192:AA192" si="45">SUM(J193:J206)</f>
        <v>0</v>
      </c>
      <c r="K192" s="166">
        <f t="shared" si="45"/>
        <v>0</v>
      </c>
      <c r="L192" s="166">
        <f t="shared" si="45"/>
        <v>14</v>
      </c>
      <c r="M192" s="166">
        <f t="shared" si="45"/>
        <v>0</v>
      </c>
      <c r="N192" s="166">
        <f t="shared" si="45"/>
        <v>0</v>
      </c>
      <c r="O192" s="166">
        <f t="shared" si="45"/>
        <v>0</v>
      </c>
      <c r="P192" s="166">
        <f t="shared" si="45"/>
        <v>0</v>
      </c>
      <c r="Q192" s="166">
        <f t="shared" si="45"/>
        <v>0</v>
      </c>
      <c r="R192" s="166">
        <f t="shared" si="45"/>
        <v>32540</v>
      </c>
      <c r="S192" s="166">
        <f t="shared" si="45"/>
        <v>0</v>
      </c>
      <c r="T192" s="166">
        <f t="shared" si="45"/>
        <v>0</v>
      </c>
      <c r="U192" s="166">
        <f t="shared" si="45"/>
        <v>5279.5</v>
      </c>
      <c r="V192" s="166">
        <f t="shared" si="45"/>
        <v>0</v>
      </c>
      <c r="W192" s="166">
        <f t="shared" si="45"/>
        <v>0</v>
      </c>
      <c r="X192" s="166">
        <f t="shared" si="45"/>
        <v>5279.5</v>
      </c>
      <c r="Y192" s="166">
        <f t="shared" si="45"/>
        <v>0</v>
      </c>
      <c r="Z192" s="166">
        <f t="shared" si="45"/>
        <v>0</v>
      </c>
      <c r="AA192" s="166">
        <f t="shared" si="45"/>
        <v>0</v>
      </c>
      <c r="AB192" s="166"/>
      <c r="AC192" s="166">
        <f>SUM(AC193:AC206)</f>
        <v>9296</v>
      </c>
      <c r="AD192" s="166">
        <f>SUM(AD193:AD206)</f>
        <v>4022</v>
      </c>
      <c r="AE192" s="205"/>
      <c r="AF192" s="205"/>
      <c r="AG192" s="201"/>
      <c r="AH192" s="201"/>
      <c r="AI192" s="206"/>
      <c r="AJ192" s="201"/>
      <c r="AK192" s="201"/>
      <c r="AL192" s="201"/>
      <c r="AM192" s="175"/>
      <c r="AN192" s="163"/>
      <c r="AO192" s="178"/>
      <c r="AP192" s="186"/>
      <c r="AQ192" s="133"/>
    </row>
    <row r="193" s="1" customFormat="1" ht="202.5" spans="1:43">
      <c r="A193" s="20">
        <v>126</v>
      </c>
      <c r="B193" s="20" t="s">
        <v>761</v>
      </c>
      <c r="C193" s="20">
        <v>2022</v>
      </c>
      <c r="D193" s="27" t="s">
        <v>720</v>
      </c>
      <c r="E193" s="23" t="s">
        <v>762</v>
      </c>
      <c r="F193" s="22" t="s">
        <v>45</v>
      </c>
      <c r="G193" s="21" t="s">
        <v>1110</v>
      </c>
      <c r="H193" s="22" t="s">
        <v>763</v>
      </c>
      <c r="I193" s="34" t="s">
        <v>764</v>
      </c>
      <c r="J193" s="22"/>
      <c r="K193" s="22"/>
      <c r="L193" s="22">
        <v>1</v>
      </c>
      <c r="M193" s="22"/>
      <c r="N193" s="22"/>
      <c r="O193" s="22"/>
      <c r="P193" s="22"/>
      <c r="Q193" s="22"/>
      <c r="R193" s="22">
        <v>7623</v>
      </c>
      <c r="S193" s="23" t="s">
        <v>50</v>
      </c>
      <c r="T193" s="21" t="s">
        <v>51</v>
      </c>
      <c r="U193" s="44">
        <v>400</v>
      </c>
      <c r="V193" s="44">
        <v>0</v>
      </c>
      <c r="W193" s="44">
        <v>0</v>
      </c>
      <c r="X193" s="44">
        <v>400</v>
      </c>
      <c r="Y193" s="44">
        <v>0</v>
      </c>
      <c r="Z193" s="44">
        <v>0</v>
      </c>
      <c r="AA193" s="44">
        <v>0</v>
      </c>
      <c r="AB193" s="44"/>
      <c r="AC193" s="50">
        <v>2178</v>
      </c>
      <c r="AD193" s="50">
        <v>1175</v>
      </c>
      <c r="AE193" s="34" t="s">
        <v>765</v>
      </c>
      <c r="AF193" s="34" t="s">
        <v>766</v>
      </c>
      <c r="AG193" s="23" t="s">
        <v>50</v>
      </c>
      <c r="AH193" s="21" t="s">
        <v>51</v>
      </c>
      <c r="AI193" s="58" t="s">
        <v>80</v>
      </c>
      <c r="AJ193" s="21" t="s">
        <v>81</v>
      </c>
      <c r="AK193" s="21" t="s">
        <v>82</v>
      </c>
      <c r="AL193" s="21" t="s">
        <v>725</v>
      </c>
      <c r="AM193" s="21" t="s">
        <v>131</v>
      </c>
      <c r="AN193" s="21" t="s">
        <v>56</v>
      </c>
      <c r="AO193" s="71" t="s">
        <v>1078</v>
      </c>
      <c r="AP193" s="69"/>
      <c r="AQ193" s="70" t="str">
        <f t="shared" ref="AQ193:AQ206" si="46">AI193</f>
        <v>农业农村局</v>
      </c>
    </row>
    <row r="194" s="1" customFormat="1" ht="67.5" spans="1:43">
      <c r="A194" s="20">
        <v>127</v>
      </c>
      <c r="B194" s="20" t="s">
        <v>767</v>
      </c>
      <c r="C194" s="20">
        <v>2022</v>
      </c>
      <c r="D194" s="27" t="s">
        <v>720</v>
      </c>
      <c r="E194" s="23" t="s">
        <v>768</v>
      </c>
      <c r="F194" s="22" t="s">
        <v>45</v>
      </c>
      <c r="G194" s="21" t="s">
        <v>1110</v>
      </c>
      <c r="H194" s="22" t="s">
        <v>769</v>
      </c>
      <c r="I194" s="34" t="s">
        <v>770</v>
      </c>
      <c r="J194" s="22"/>
      <c r="K194" s="22"/>
      <c r="L194" s="22">
        <v>1</v>
      </c>
      <c r="M194" s="22"/>
      <c r="N194" s="22"/>
      <c r="O194" s="22"/>
      <c r="P194" s="22"/>
      <c r="Q194" s="22"/>
      <c r="R194" s="22">
        <v>2321</v>
      </c>
      <c r="S194" s="23" t="s">
        <v>50</v>
      </c>
      <c r="T194" s="21" t="s">
        <v>51</v>
      </c>
      <c r="U194" s="44">
        <v>500</v>
      </c>
      <c r="V194" s="44">
        <v>0</v>
      </c>
      <c r="W194" s="44">
        <v>0</v>
      </c>
      <c r="X194" s="44">
        <v>500</v>
      </c>
      <c r="Y194" s="44">
        <v>0</v>
      </c>
      <c r="Z194" s="44">
        <v>0</v>
      </c>
      <c r="AA194" s="44">
        <v>0</v>
      </c>
      <c r="AB194" s="44"/>
      <c r="AC194" s="50">
        <v>663</v>
      </c>
      <c r="AD194" s="50">
        <v>401</v>
      </c>
      <c r="AE194" s="34" t="s">
        <v>771</v>
      </c>
      <c r="AF194" s="34" t="s">
        <v>772</v>
      </c>
      <c r="AG194" s="23" t="s">
        <v>50</v>
      </c>
      <c r="AH194" s="21" t="s">
        <v>51</v>
      </c>
      <c r="AI194" s="58" t="s">
        <v>80</v>
      </c>
      <c r="AJ194" s="21" t="s">
        <v>81</v>
      </c>
      <c r="AK194" s="21" t="s">
        <v>82</v>
      </c>
      <c r="AL194" s="21" t="s">
        <v>725</v>
      </c>
      <c r="AM194" s="21" t="s">
        <v>131</v>
      </c>
      <c r="AN194" s="21" t="s">
        <v>56</v>
      </c>
      <c r="AO194" s="70"/>
      <c r="AP194" s="69"/>
      <c r="AQ194" s="70" t="str">
        <f t="shared" si="46"/>
        <v>农业农村局</v>
      </c>
    </row>
    <row r="195" s="1" customFormat="1" ht="78.75" spans="1:43">
      <c r="A195" s="20">
        <v>128</v>
      </c>
      <c r="B195" s="20" t="s">
        <v>773</v>
      </c>
      <c r="C195" s="20">
        <v>2022</v>
      </c>
      <c r="D195" s="27" t="s">
        <v>720</v>
      </c>
      <c r="E195" s="23" t="s">
        <v>774</v>
      </c>
      <c r="F195" s="22" t="s">
        <v>45</v>
      </c>
      <c r="G195" s="21" t="s">
        <v>1110</v>
      </c>
      <c r="H195" s="22" t="s">
        <v>546</v>
      </c>
      <c r="I195" s="34" t="s">
        <v>775</v>
      </c>
      <c r="J195" s="22"/>
      <c r="K195" s="22"/>
      <c r="L195" s="22">
        <v>1</v>
      </c>
      <c r="M195" s="22"/>
      <c r="N195" s="22"/>
      <c r="O195" s="22"/>
      <c r="P195" s="22"/>
      <c r="Q195" s="22"/>
      <c r="R195" s="22">
        <v>2475</v>
      </c>
      <c r="S195" s="23" t="s">
        <v>50</v>
      </c>
      <c r="T195" s="21" t="s">
        <v>51</v>
      </c>
      <c r="U195" s="44">
        <v>400</v>
      </c>
      <c r="V195" s="44">
        <v>0</v>
      </c>
      <c r="W195" s="44">
        <v>0</v>
      </c>
      <c r="X195" s="44">
        <v>400</v>
      </c>
      <c r="Y195" s="44">
        <v>0</v>
      </c>
      <c r="Z195" s="44">
        <v>0</v>
      </c>
      <c r="AA195" s="44">
        <v>0</v>
      </c>
      <c r="AB195" s="44"/>
      <c r="AC195" s="50">
        <v>707</v>
      </c>
      <c r="AD195" s="50">
        <v>447</v>
      </c>
      <c r="AE195" s="34" t="s">
        <v>776</v>
      </c>
      <c r="AF195" s="34" t="s">
        <v>777</v>
      </c>
      <c r="AG195" s="23" t="s">
        <v>50</v>
      </c>
      <c r="AH195" s="21" t="s">
        <v>51</v>
      </c>
      <c r="AI195" s="58" t="s">
        <v>80</v>
      </c>
      <c r="AJ195" s="21" t="s">
        <v>81</v>
      </c>
      <c r="AK195" s="21" t="s">
        <v>82</v>
      </c>
      <c r="AL195" s="21" t="s">
        <v>725</v>
      </c>
      <c r="AM195" s="21" t="s">
        <v>131</v>
      </c>
      <c r="AN195" s="21" t="s">
        <v>56</v>
      </c>
      <c r="AO195" s="70"/>
      <c r="AP195" s="69"/>
      <c r="AQ195" s="70" t="str">
        <f t="shared" si="46"/>
        <v>农业农村局</v>
      </c>
    </row>
    <row r="196" s="1" customFormat="1" ht="123.75" spans="1:43">
      <c r="A196" s="20">
        <v>129</v>
      </c>
      <c r="B196" s="203" t="s">
        <v>778</v>
      </c>
      <c r="C196" s="20">
        <v>2022</v>
      </c>
      <c r="D196" s="20" t="s">
        <v>720</v>
      </c>
      <c r="E196" s="21" t="s">
        <v>779</v>
      </c>
      <c r="F196" s="26" t="s">
        <v>45</v>
      </c>
      <c r="G196" s="21" t="s">
        <v>1110</v>
      </c>
      <c r="H196" s="25" t="s">
        <v>780</v>
      </c>
      <c r="I196" s="36" t="s">
        <v>781</v>
      </c>
      <c r="J196" s="24"/>
      <c r="K196" s="24"/>
      <c r="L196" s="22">
        <v>1</v>
      </c>
      <c r="M196" s="24"/>
      <c r="N196" s="24"/>
      <c r="O196" s="24"/>
      <c r="P196" s="24"/>
      <c r="Q196" s="24"/>
      <c r="R196" s="22">
        <v>3742</v>
      </c>
      <c r="S196" s="21" t="s">
        <v>70</v>
      </c>
      <c r="T196" s="21" t="s">
        <v>71</v>
      </c>
      <c r="U196" s="44">
        <v>565</v>
      </c>
      <c r="V196" s="44">
        <v>0</v>
      </c>
      <c r="W196" s="44">
        <v>0</v>
      </c>
      <c r="X196" s="44">
        <v>565</v>
      </c>
      <c r="Y196" s="44">
        <v>0</v>
      </c>
      <c r="Z196" s="44">
        <v>0</v>
      </c>
      <c r="AA196" s="44">
        <v>0</v>
      </c>
      <c r="AB196" s="44"/>
      <c r="AC196" s="50">
        <v>1069</v>
      </c>
      <c r="AD196" s="50">
        <v>353</v>
      </c>
      <c r="AE196" s="33" t="s">
        <v>782</v>
      </c>
      <c r="AF196" s="33" t="s">
        <v>783</v>
      </c>
      <c r="AG196" s="21" t="s">
        <v>70</v>
      </c>
      <c r="AH196" s="21" t="s">
        <v>71</v>
      </c>
      <c r="AI196" s="58" t="s">
        <v>80</v>
      </c>
      <c r="AJ196" s="21" t="s">
        <v>81</v>
      </c>
      <c r="AK196" s="21" t="s">
        <v>82</v>
      </c>
      <c r="AL196" s="21" t="s">
        <v>725</v>
      </c>
      <c r="AM196" s="59" t="s">
        <v>144</v>
      </c>
      <c r="AN196" s="21" t="s">
        <v>56</v>
      </c>
      <c r="AO196" s="21" t="s">
        <v>1078</v>
      </c>
      <c r="AP196" s="69"/>
      <c r="AQ196" s="70" t="str">
        <f t="shared" si="46"/>
        <v>农业农村局</v>
      </c>
    </row>
    <row r="197" s="4" customFormat="1" ht="157.5" spans="1:43">
      <c r="A197" s="20">
        <v>130</v>
      </c>
      <c r="B197" s="20" t="s">
        <v>784</v>
      </c>
      <c r="C197" s="20">
        <v>2022</v>
      </c>
      <c r="D197" s="21" t="s">
        <v>720</v>
      </c>
      <c r="E197" s="21" t="s">
        <v>785</v>
      </c>
      <c r="F197" s="21" t="s">
        <v>45</v>
      </c>
      <c r="G197" s="21" t="s">
        <v>1110</v>
      </c>
      <c r="H197" s="21" t="s">
        <v>786</v>
      </c>
      <c r="I197" s="33" t="s">
        <v>787</v>
      </c>
      <c r="J197" s="21"/>
      <c r="K197" s="21"/>
      <c r="L197" s="22">
        <v>1</v>
      </c>
      <c r="M197" s="21"/>
      <c r="N197" s="21"/>
      <c r="O197" s="21"/>
      <c r="P197" s="21"/>
      <c r="Q197" s="21"/>
      <c r="R197" s="22">
        <v>3584</v>
      </c>
      <c r="S197" s="21" t="s">
        <v>78</v>
      </c>
      <c r="T197" s="21" t="s">
        <v>1076</v>
      </c>
      <c r="U197" s="44">
        <v>400</v>
      </c>
      <c r="V197" s="44">
        <v>0</v>
      </c>
      <c r="W197" s="44">
        <v>0</v>
      </c>
      <c r="X197" s="44">
        <v>400</v>
      </c>
      <c r="Y197" s="44">
        <v>0</v>
      </c>
      <c r="Z197" s="44">
        <v>0</v>
      </c>
      <c r="AA197" s="44">
        <v>0</v>
      </c>
      <c r="AB197" s="44"/>
      <c r="AC197" s="172">
        <v>1024</v>
      </c>
      <c r="AD197" s="172">
        <v>369</v>
      </c>
      <c r="AE197" s="33" t="s">
        <v>788</v>
      </c>
      <c r="AF197" s="33" t="s">
        <v>789</v>
      </c>
      <c r="AG197" s="21" t="s">
        <v>78</v>
      </c>
      <c r="AH197" s="21" t="s">
        <v>1076</v>
      </c>
      <c r="AI197" s="58" t="s">
        <v>80</v>
      </c>
      <c r="AJ197" s="21" t="s">
        <v>81</v>
      </c>
      <c r="AK197" s="21" t="s">
        <v>82</v>
      </c>
      <c r="AL197" s="21" t="s">
        <v>725</v>
      </c>
      <c r="AM197" s="66" t="s">
        <v>790</v>
      </c>
      <c r="AN197" s="66" t="s">
        <v>56</v>
      </c>
      <c r="AO197" s="71" t="s">
        <v>1112</v>
      </c>
      <c r="AP197" s="73"/>
      <c r="AQ197" s="70" t="str">
        <f t="shared" si="46"/>
        <v>农业农村局</v>
      </c>
    </row>
    <row r="198" s="1" customFormat="1" ht="33.75" spans="1:43">
      <c r="A198" s="20">
        <v>131</v>
      </c>
      <c r="B198" s="20" t="s">
        <v>791</v>
      </c>
      <c r="C198" s="20">
        <v>2022</v>
      </c>
      <c r="D198" s="21" t="s">
        <v>720</v>
      </c>
      <c r="E198" s="21" t="s">
        <v>792</v>
      </c>
      <c r="F198" s="21" t="s">
        <v>45</v>
      </c>
      <c r="G198" s="21" t="s">
        <v>1110</v>
      </c>
      <c r="H198" s="21" t="s">
        <v>793</v>
      </c>
      <c r="I198" s="33" t="s">
        <v>794</v>
      </c>
      <c r="J198" s="21"/>
      <c r="K198" s="21"/>
      <c r="L198" s="22">
        <v>1</v>
      </c>
      <c r="M198" s="21"/>
      <c r="N198" s="21"/>
      <c r="O198" s="21"/>
      <c r="P198" s="21"/>
      <c r="Q198" s="21"/>
      <c r="R198" s="22">
        <v>1715</v>
      </c>
      <c r="S198" s="21" t="s">
        <v>168</v>
      </c>
      <c r="T198" s="21" t="s">
        <v>1269</v>
      </c>
      <c r="U198" s="44">
        <v>220</v>
      </c>
      <c r="V198" s="44">
        <v>0</v>
      </c>
      <c r="W198" s="44">
        <v>0</v>
      </c>
      <c r="X198" s="44">
        <v>220</v>
      </c>
      <c r="Y198" s="44">
        <v>0</v>
      </c>
      <c r="Z198" s="44">
        <v>0</v>
      </c>
      <c r="AA198" s="44">
        <v>0</v>
      </c>
      <c r="AB198" s="44"/>
      <c r="AC198" s="50">
        <v>490</v>
      </c>
      <c r="AD198" s="50">
        <v>163</v>
      </c>
      <c r="AE198" s="33" t="s">
        <v>795</v>
      </c>
      <c r="AF198" s="33" t="s">
        <v>795</v>
      </c>
      <c r="AG198" s="21" t="s">
        <v>168</v>
      </c>
      <c r="AH198" s="21" t="s">
        <v>1269</v>
      </c>
      <c r="AI198" s="58" t="s">
        <v>80</v>
      </c>
      <c r="AJ198" s="21" t="s">
        <v>81</v>
      </c>
      <c r="AK198" s="21" t="s">
        <v>82</v>
      </c>
      <c r="AL198" s="21" t="s">
        <v>725</v>
      </c>
      <c r="AM198" s="21" t="s">
        <v>796</v>
      </c>
      <c r="AN198" s="21" t="s">
        <v>56</v>
      </c>
      <c r="AO198" s="70"/>
      <c r="AP198" s="69"/>
      <c r="AQ198" s="70" t="str">
        <f t="shared" si="46"/>
        <v>农业农村局</v>
      </c>
    </row>
    <row r="199" s="1" customFormat="1" ht="101.25" spans="1:43">
      <c r="A199" s="20">
        <v>132</v>
      </c>
      <c r="B199" s="20" t="s">
        <v>797</v>
      </c>
      <c r="C199" s="20">
        <v>2022</v>
      </c>
      <c r="D199" s="21" t="s">
        <v>720</v>
      </c>
      <c r="E199" s="21" t="s">
        <v>798</v>
      </c>
      <c r="F199" s="21" t="s">
        <v>45</v>
      </c>
      <c r="G199" s="21" t="s">
        <v>1110</v>
      </c>
      <c r="H199" s="21" t="s">
        <v>799</v>
      </c>
      <c r="I199" s="33" t="s">
        <v>1034</v>
      </c>
      <c r="J199" s="21"/>
      <c r="K199" s="21"/>
      <c r="L199" s="22">
        <v>1</v>
      </c>
      <c r="M199" s="21"/>
      <c r="N199" s="21"/>
      <c r="O199" s="21"/>
      <c r="P199" s="21"/>
      <c r="Q199" s="21"/>
      <c r="R199" s="22">
        <v>1652</v>
      </c>
      <c r="S199" s="21" t="s">
        <v>168</v>
      </c>
      <c r="T199" s="21" t="s">
        <v>1269</v>
      </c>
      <c r="U199" s="44">
        <v>546</v>
      </c>
      <c r="V199" s="44">
        <v>0</v>
      </c>
      <c r="W199" s="44">
        <v>0</v>
      </c>
      <c r="X199" s="44">
        <v>546</v>
      </c>
      <c r="Y199" s="44">
        <v>0</v>
      </c>
      <c r="Z199" s="44">
        <v>0</v>
      </c>
      <c r="AA199" s="44">
        <v>0</v>
      </c>
      <c r="AB199" s="44"/>
      <c r="AC199" s="50">
        <v>472</v>
      </c>
      <c r="AD199" s="50">
        <v>127</v>
      </c>
      <c r="AE199" s="33" t="s">
        <v>801</v>
      </c>
      <c r="AF199" s="33" t="s">
        <v>801</v>
      </c>
      <c r="AG199" s="21" t="s">
        <v>168</v>
      </c>
      <c r="AH199" s="21" t="s">
        <v>1269</v>
      </c>
      <c r="AI199" s="58" t="s">
        <v>80</v>
      </c>
      <c r="AJ199" s="21" t="s">
        <v>81</v>
      </c>
      <c r="AK199" s="21" t="s">
        <v>82</v>
      </c>
      <c r="AL199" s="21" t="s">
        <v>725</v>
      </c>
      <c r="AM199" s="21" t="s">
        <v>802</v>
      </c>
      <c r="AN199" s="21" t="s">
        <v>56</v>
      </c>
      <c r="AO199" s="71" t="s">
        <v>1078</v>
      </c>
      <c r="AP199" s="69"/>
      <c r="AQ199" s="70" t="str">
        <f t="shared" si="46"/>
        <v>农业农村局</v>
      </c>
    </row>
    <row r="200" s="1" customFormat="1" ht="256" customHeight="1" spans="1:43">
      <c r="A200" s="20">
        <v>133</v>
      </c>
      <c r="B200" s="20" t="s">
        <v>803</v>
      </c>
      <c r="C200" s="20">
        <v>2022</v>
      </c>
      <c r="D200" s="21" t="s">
        <v>720</v>
      </c>
      <c r="E200" s="21" t="s">
        <v>804</v>
      </c>
      <c r="F200" s="21" t="s">
        <v>45</v>
      </c>
      <c r="G200" s="21" t="s">
        <v>1110</v>
      </c>
      <c r="H200" s="21" t="s">
        <v>805</v>
      </c>
      <c r="I200" s="33" t="s">
        <v>1656</v>
      </c>
      <c r="J200" s="21"/>
      <c r="K200" s="21"/>
      <c r="L200" s="22">
        <v>1</v>
      </c>
      <c r="M200" s="21"/>
      <c r="N200" s="21"/>
      <c r="O200" s="21"/>
      <c r="P200" s="21"/>
      <c r="Q200" s="21"/>
      <c r="R200" s="22">
        <v>4099</v>
      </c>
      <c r="S200" s="21" t="s">
        <v>200</v>
      </c>
      <c r="T200" s="21" t="s">
        <v>201</v>
      </c>
      <c r="U200" s="44">
        <v>425.5</v>
      </c>
      <c r="V200" s="44">
        <v>0</v>
      </c>
      <c r="W200" s="44">
        <v>0</v>
      </c>
      <c r="X200" s="44">
        <v>425.5</v>
      </c>
      <c r="Y200" s="44">
        <v>0</v>
      </c>
      <c r="Z200" s="44">
        <v>0</v>
      </c>
      <c r="AA200" s="44">
        <v>0</v>
      </c>
      <c r="AB200" s="44"/>
      <c r="AC200" s="50">
        <v>1171</v>
      </c>
      <c r="AD200" s="50">
        <v>581</v>
      </c>
      <c r="AE200" s="33" t="s">
        <v>807</v>
      </c>
      <c r="AF200" s="33" t="s">
        <v>808</v>
      </c>
      <c r="AG200" s="21" t="s">
        <v>200</v>
      </c>
      <c r="AH200" s="21" t="s">
        <v>201</v>
      </c>
      <c r="AI200" s="58" t="s">
        <v>80</v>
      </c>
      <c r="AJ200" s="21" t="s">
        <v>81</v>
      </c>
      <c r="AK200" s="21" t="s">
        <v>82</v>
      </c>
      <c r="AL200" s="21" t="s">
        <v>725</v>
      </c>
      <c r="AM200" s="21" t="s">
        <v>809</v>
      </c>
      <c r="AN200" s="21" t="s">
        <v>56</v>
      </c>
      <c r="AO200" s="71" t="s">
        <v>1078</v>
      </c>
      <c r="AP200" s="69"/>
      <c r="AQ200" s="70" t="str">
        <f t="shared" si="46"/>
        <v>农业农村局</v>
      </c>
    </row>
    <row r="201" s="1" customFormat="1" ht="67.5" spans="1:43">
      <c r="A201" s="20">
        <v>134</v>
      </c>
      <c r="B201" s="20" t="s">
        <v>810</v>
      </c>
      <c r="C201" s="20">
        <v>2022</v>
      </c>
      <c r="D201" s="21" t="s">
        <v>720</v>
      </c>
      <c r="E201" s="21" t="s">
        <v>811</v>
      </c>
      <c r="F201" s="21" t="s">
        <v>45</v>
      </c>
      <c r="G201" s="21" t="s">
        <v>1110</v>
      </c>
      <c r="H201" s="21" t="s">
        <v>812</v>
      </c>
      <c r="I201" s="33" t="s">
        <v>813</v>
      </c>
      <c r="J201" s="21"/>
      <c r="K201" s="21"/>
      <c r="L201" s="22">
        <v>1</v>
      </c>
      <c r="M201" s="21"/>
      <c r="N201" s="21"/>
      <c r="O201" s="21"/>
      <c r="P201" s="21"/>
      <c r="Q201" s="21"/>
      <c r="R201" s="22">
        <v>788</v>
      </c>
      <c r="S201" s="21" t="s">
        <v>86</v>
      </c>
      <c r="T201" s="21" t="s">
        <v>90</v>
      </c>
      <c r="U201" s="44">
        <v>300</v>
      </c>
      <c r="V201" s="44">
        <v>0</v>
      </c>
      <c r="W201" s="44">
        <v>0</v>
      </c>
      <c r="X201" s="44">
        <v>300</v>
      </c>
      <c r="Y201" s="44">
        <v>0</v>
      </c>
      <c r="Z201" s="44">
        <v>0</v>
      </c>
      <c r="AA201" s="44">
        <v>0</v>
      </c>
      <c r="AB201" s="44"/>
      <c r="AC201" s="50">
        <v>225</v>
      </c>
      <c r="AD201" s="50">
        <v>19</v>
      </c>
      <c r="AE201" s="33" t="s">
        <v>814</v>
      </c>
      <c r="AF201" s="33" t="s">
        <v>815</v>
      </c>
      <c r="AG201" s="21" t="s">
        <v>86</v>
      </c>
      <c r="AH201" s="21" t="s">
        <v>90</v>
      </c>
      <c r="AI201" s="58" t="s">
        <v>80</v>
      </c>
      <c r="AJ201" s="21" t="s">
        <v>81</v>
      </c>
      <c r="AK201" s="21" t="s">
        <v>82</v>
      </c>
      <c r="AL201" s="21" t="s">
        <v>725</v>
      </c>
      <c r="AM201" s="21" t="s">
        <v>816</v>
      </c>
      <c r="AN201" s="21" t="s">
        <v>56</v>
      </c>
      <c r="AO201" s="71" t="s">
        <v>1078</v>
      </c>
      <c r="AP201" s="69"/>
      <c r="AQ201" s="70" t="str">
        <f t="shared" si="46"/>
        <v>农业农村局</v>
      </c>
    </row>
    <row r="202" s="1" customFormat="1" ht="45" spans="1:43">
      <c r="A202" s="20">
        <v>135</v>
      </c>
      <c r="B202" s="20" t="s">
        <v>817</v>
      </c>
      <c r="C202" s="20">
        <v>2022</v>
      </c>
      <c r="D202" s="21" t="s">
        <v>720</v>
      </c>
      <c r="E202" s="21" t="s">
        <v>818</v>
      </c>
      <c r="F202" s="21" t="s">
        <v>45</v>
      </c>
      <c r="G202" s="21" t="s">
        <v>1110</v>
      </c>
      <c r="H202" s="21" t="s">
        <v>158</v>
      </c>
      <c r="I202" s="33" t="s">
        <v>819</v>
      </c>
      <c r="J202" s="21"/>
      <c r="K202" s="21"/>
      <c r="L202" s="22">
        <v>1</v>
      </c>
      <c r="M202" s="21"/>
      <c r="N202" s="21"/>
      <c r="O202" s="21"/>
      <c r="P202" s="21"/>
      <c r="Q202" s="21"/>
      <c r="R202" s="22">
        <v>998</v>
      </c>
      <c r="S202" s="21" t="s">
        <v>115</v>
      </c>
      <c r="T202" s="21" t="s">
        <v>1077</v>
      </c>
      <c r="U202" s="44">
        <v>170</v>
      </c>
      <c r="V202" s="44">
        <v>0</v>
      </c>
      <c r="W202" s="44">
        <v>0</v>
      </c>
      <c r="X202" s="44">
        <v>170</v>
      </c>
      <c r="Y202" s="44">
        <v>0</v>
      </c>
      <c r="Z202" s="44">
        <v>0</v>
      </c>
      <c r="AA202" s="44">
        <v>0</v>
      </c>
      <c r="AB202" s="44"/>
      <c r="AC202" s="50">
        <v>285</v>
      </c>
      <c r="AD202" s="50">
        <v>66</v>
      </c>
      <c r="AE202" s="33" t="s">
        <v>820</v>
      </c>
      <c r="AF202" s="33" t="s">
        <v>821</v>
      </c>
      <c r="AG202" s="21" t="s">
        <v>115</v>
      </c>
      <c r="AH202" s="21" t="s">
        <v>1077</v>
      </c>
      <c r="AI202" s="58" t="s">
        <v>80</v>
      </c>
      <c r="AJ202" s="21" t="s">
        <v>81</v>
      </c>
      <c r="AK202" s="21" t="s">
        <v>82</v>
      </c>
      <c r="AL202" s="21" t="s">
        <v>725</v>
      </c>
      <c r="AM202" s="59" t="s">
        <v>63</v>
      </c>
      <c r="AN202" s="21" t="s">
        <v>56</v>
      </c>
      <c r="AO202" s="71" t="s">
        <v>1078</v>
      </c>
      <c r="AP202" s="69"/>
      <c r="AQ202" s="70" t="str">
        <f t="shared" si="46"/>
        <v>农业农村局</v>
      </c>
    </row>
    <row r="203" s="1" customFormat="1" ht="33.75" spans="1:43">
      <c r="A203" s="20">
        <v>136</v>
      </c>
      <c r="B203" s="20" t="s">
        <v>822</v>
      </c>
      <c r="C203" s="20">
        <v>2022</v>
      </c>
      <c r="D203" s="21" t="s">
        <v>720</v>
      </c>
      <c r="E203" s="21" t="s">
        <v>823</v>
      </c>
      <c r="F203" s="21" t="s">
        <v>45</v>
      </c>
      <c r="G203" s="21" t="s">
        <v>1110</v>
      </c>
      <c r="H203" s="21" t="s">
        <v>824</v>
      </c>
      <c r="I203" s="33" t="s">
        <v>825</v>
      </c>
      <c r="J203" s="21"/>
      <c r="K203" s="21"/>
      <c r="L203" s="22">
        <v>1</v>
      </c>
      <c r="M203" s="21"/>
      <c r="N203" s="21"/>
      <c r="O203" s="21"/>
      <c r="P203" s="21"/>
      <c r="Q203" s="21"/>
      <c r="R203" s="22">
        <v>609</v>
      </c>
      <c r="S203" s="21" t="s">
        <v>115</v>
      </c>
      <c r="T203" s="21" t="s">
        <v>1077</v>
      </c>
      <c r="U203" s="44">
        <v>150</v>
      </c>
      <c r="V203" s="44">
        <v>0</v>
      </c>
      <c r="W203" s="44">
        <v>0</v>
      </c>
      <c r="X203" s="44">
        <v>150</v>
      </c>
      <c r="Y203" s="44">
        <v>0</v>
      </c>
      <c r="Z203" s="44">
        <v>0</v>
      </c>
      <c r="AA203" s="44">
        <v>0</v>
      </c>
      <c r="AB203" s="44"/>
      <c r="AC203" s="50">
        <v>174</v>
      </c>
      <c r="AD203" s="50">
        <v>52</v>
      </c>
      <c r="AE203" s="33" t="s">
        <v>826</v>
      </c>
      <c r="AF203" s="33" t="s">
        <v>827</v>
      </c>
      <c r="AG203" s="21" t="s">
        <v>115</v>
      </c>
      <c r="AH203" s="21" t="s">
        <v>1077</v>
      </c>
      <c r="AI203" s="58" t="s">
        <v>80</v>
      </c>
      <c r="AJ203" s="21" t="s">
        <v>81</v>
      </c>
      <c r="AK203" s="21" t="s">
        <v>82</v>
      </c>
      <c r="AL203" s="21" t="s">
        <v>725</v>
      </c>
      <c r="AM203" s="59" t="s">
        <v>63</v>
      </c>
      <c r="AN203" s="21" t="s">
        <v>56</v>
      </c>
      <c r="AO203" s="70"/>
      <c r="AP203" s="69"/>
      <c r="AQ203" s="70" t="str">
        <f t="shared" si="46"/>
        <v>农业农村局</v>
      </c>
    </row>
    <row r="204" s="74" customFormat="1" ht="45" spans="1:43">
      <c r="A204" s="20">
        <v>137</v>
      </c>
      <c r="B204" s="20" t="s">
        <v>828</v>
      </c>
      <c r="C204" s="20">
        <v>2022</v>
      </c>
      <c r="D204" s="22" t="s">
        <v>720</v>
      </c>
      <c r="E204" s="21" t="s">
        <v>829</v>
      </c>
      <c r="F204" s="21" t="s">
        <v>45</v>
      </c>
      <c r="G204" s="21" t="s">
        <v>1110</v>
      </c>
      <c r="H204" s="21" t="s">
        <v>830</v>
      </c>
      <c r="I204" s="33" t="s">
        <v>831</v>
      </c>
      <c r="J204" s="21"/>
      <c r="K204" s="21"/>
      <c r="L204" s="22">
        <v>1</v>
      </c>
      <c r="M204" s="21"/>
      <c r="N204" s="21"/>
      <c r="O204" s="21"/>
      <c r="P204" s="21"/>
      <c r="Q204" s="21"/>
      <c r="R204" s="22">
        <v>1292</v>
      </c>
      <c r="S204" s="21" t="s">
        <v>70</v>
      </c>
      <c r="T204" s="21" t="s">
        <v>71</v>
      </c>
      <c r="U204" s="44">
        <v>500</v>
      </c>
      <c r="V204" s="44">
        <v>0</v>
      </c>
      <c r="W204" s="44">
        <v>0</v>
      </c>
      <c r="X204" s="44">
        <v>500</v>
      </c>
      <c r="Y204" s="44">
        <v>0</v>
      </c>
      <c r="Z204" s="44">
        <v>0</v>
      </c>
      <c r="AA204" s="44">
        <v>0</v>
      </c>
      <c r="AB204" s="44"/>
      <c r="AC204" s="50">
        <v>369</v>
      </c>
      <c r="AD204" s="50">
        <v>116</v>
      </c>
      <c r="AE204" s="33" t="s">
        <v>832</v>
      </c>
      <c r="AF204" s="33" t="s">
        <v>833</v>
      </c>
      <c r="AG204" s="21" t="s">
        <v>70</v>
      </c>
      <c r="AH204" s="21" t="s">
        <v>71</v>
      </c>
      <c r="AI204" s="58" t="s">
        <v>80</v>
      </c>
      <c r="AJ204" s="21" t="s">
        <v>81</v>
      </c>
      <c r="AK204" s="21" t="s">
        <v>82</v>
      </c>
      <c r="AL204" s="21" t="s">
        <v>725</v>
      </c>
      <c r="AM204" s="59" t="s">
        <v>63</v>
      </c>
      <c r="AN204" s="21" t="s">
        <v>203</v>
      </c>
      <c r="AO204" s="21" t="s">
        <v>96</v>
      </c>
      <c r="AP204" s="69"/>
      <c r="AQ204" s="70" t="str">
        <f t="shared" si="46"/>
        <v>农业农村局</v>
      </c>
    </row>
    <row r="205" s="74" customFormat="1" ht="33.75" spans="1:43">
      <c r="A205" s="20">
        <v>138</v>
      </c>
      <c r="B205" s="20" t="s">
        <v>834</v>
      </c>
      <c r="C205" s="20">
        <v>2022</v>
      </c>
      <c r="D205" s="22" t="s">
        <v>43</v>
      </c>
      <c r="E205" s="21" t="s">
        <v>835</v>
      </c>
      <c r="F205" s="21" t="s">
        <v>45</v>
      </c>
      <c r="G205" s="21" t="s">
        <v>1110</v>
      </c>
      <c r="H205" s="21" t="s">
        <v>455</v>
      </c>
      <c r="I205" s="33" t="s">
        <v>836</v>
      </c>
      <c r="J205" s="21"/>
      <c r="K205" s="21"/>
      <c r="L205" s="22">
        <v>1</v>
      </c>
      <c r="M205" s="21"/>
      <c r="N205" s="21"/>
      <c r="O205" s="21"/>
      <c r="P205" s="21"/>
      <c r="Q205" s="21"/>
      <c r="R205" s="22">
        <v>1197</v>
      </c>
      <c r="S205" s="21" t="s">
        <v>52</v>
      </c>
      <c r="T205" s="21" t="s">
        <v>53</v>
      </c>
      <c r="U205" s="44">
        <v>453</v>
      </c>
      <c r="V205" s="44">
        <v>0</v>
      </c>
      <c r="W205" s="44">
        <v>0</v>
      </c>
      <c r="X205" s="44">
        <v>453</v>
      </c>
      <c r="Y205" s="44">
        <v>0</v>
      </c>
      <c r="Z205" s="44">
        <v>0</v>
      </c>
      <c r="AA205" s="44">
        <v>0</v>
      </c>
      <c r="AB205" s="44"/>
      <c r="AC205" s="50">
        <v>342</v>
      </c>
      <c r="AD205" s="50">
        <v>113</v>
      </c>
      <c r="AE205" s="33" t="s">
        <v>837</v>
      </c>
      <c r="AF205" s="33" t="s">
        <v>837</v>
      </c>
      <c r="AG205" s="21" t="s">
        <v>52</v>
      </c>
      <c r="AH205" s="21" t="s">
        <v>53</v>
      </c>
      <c r="AI205" s="58" t="s">
        <v>52</v>
      </c>
      <c r="AJ205" s="21" t="s">
        <v>53</v>
      </c>
      <c r="AK205" s="21" t="s">
        <v>54</v>
      </c>
      <c r="AL205" s="21" t="s">
        <v>725</v>
      </c>
      <c r="AM205" s="21" t="s">
        <v>458</v>
      </c>
      <c r="AN205" s="21" t="s">
        <v>56</v>
      </c>
      <c r="AO205" s="153"/>
      <c r="AP205" s="69"/>
      <c r="AQ205" s="70" t="str">
        <f t="shared" si="46"/>
        <v>林业和草原局</v>
      </c>
    </row>
    <row r="206" s="1" customFormat="1" ht="75" customHeight="1" spans="1:43">
      <c r="A206" s="20">
        <v>139</v>
      </c>
      <c r="B206" s="20" t="s">
        <v>838</v>
      </c>
      <c r="C206" s="20">
        <v>2022</v>
      </c>
      <c r="D206" s="21" t="s">
        <v>720</v>
      </c>
      <c r="E206" s="21" t="s">
        <v>839</v>
      </c>
      <c r="F206" s="21" t="s">
        <v>45</v>
      </c>
      <c r="G206" s="21" t="s">
        <v>1110</v>
      </c>
      <c r="H206" s="21" t="s">
        <v>455</v>
      </c>
      <c r="I206" s="33" t="s">
        <v>840</v>
      </c>
      <c r="J206" s="21"/>
      <c r="K206" s="21"/>
      <c r="L206" s="22">
        <v>1</v>
      </c>
      <c r="M206" s="21"/>
      <c r="N206" s="21"/>
      <c r="O206" s="21"/>
      <c r="P206" s="21"/>
      <c r="Q206" s="21"/>
      <c r="R206" s="22">
        <v>445</v>
      </c>
      <c r="S206" s="21" t="s">
        <v>168</v>
      </c>
      <c r="T206" s="21" t="s">
        <v>1269</v>
      </c>
      <c r="U206" s="44">
        <v>250</v>
      </c>
      <c r="V206" s="44">
        <v>0</v>
      </c>
      <c r="W206" s="44">
        <v>0</v>
      </c>
      <c r="X206" s="44">
        <v>250</v>
      </c>
      <c r="Y206" s="44">
        <v>0</v>
      </c>
      <c r="Z206" s="44">
        <v>0</v>
      </c>
      <c r="AA206" s="44">
        <v>0</v>
      </c>
      <c r="AB206" s="44"/>
      <c r="AC206" s="50">
        <v>127</v>
      </c>
      <c r="AD206" s="50">
        <v>40</v>
      </c>
      <c r="AE206" s="33" t="s">
        <v>841</v>
      </c>
      <c r="AF206" s="33" t="s">
        <v>842</v>
      </c>
      <c r="AG206" s="66" t="s">
        <v>168</v>
      </c>
      <c r="AH206" s="207" t="s">
        <v>1269</v>
      </c>
      <c r="AI206" s="152" t="s">
        <v>438</v>
      </c>
      <c r="AJ206" s="151" t="s">
        <v>439</v>
      </c>
      <c r="AK206" s="21" t="s">
        <v>82</v>
      </c>
      <c r="AL206" s="21" t="s">
        <v>725</v>
      </c>
      <c r="AM206" s="21" t="s">
        <v>458</v>
      </c>
      <c r="AN206" s="21" t="s">
        <v>203</v>
      </c>
      <c r="AO206" s="70"/>
      <c r="AP206" s="69"/>
      <c r="AQ206" s="70" t="str">
        <f t="shared" si="46"/>
        <v>水利局</v>
      </c>
    </row>
    <row r="207" s="3" customFormat="1" ht="18" customHeight="1" spans="1:43">
      <c r="A207" s="155"/>
      <c r="B207" s="190" t="s">
        <v>843</v>
      </c>
      <c r="C207" s="190"/>
      <c r="D207" s="191"/>
      <c r="E207" s="191"/>
      <c r="F207" s="190"/>
      <c r="G207" s="191"/>
      <c r="H207" s="191"/>
      <c r="I207" s="190"/>
      <c r="J207" s="166">
        <f t="shared" ref="J207:AA207" si="47">J208+J209+J210+J212+J211+J213</f>
        <v>0</v>
      </c>
      <c r="K207" s="166">
        <f t="shared" si="47"/>
        <v>0</v>
      </c>
      <c r="L207" s="166">
        <f t="shared" si="47"/>
        <v>1</v>
      </c>
      <c r="M207" s="166">
        <f t="shared" si="47"/>
        <v>0</v>
      </c>
      <c r="N207" s="166">
        <f t="shared" si="47"/>
        <v>0</v>
      </c>
      <c r="O207" s="166">
        <f t="shared" si="47"/>
        <v>0</v>
      </c>
      <c r="P207" s="166">
        <f t="shared" si="47"/>
        <v>0</v>
      </c>
      <c r="Q207" s="166">
        <f t="shared" si="47"/>
        <v>0</v>
      </c>
      <c r="R207" s="166">
        <f t="shared" si="47"/>
        <v>1887</v>
      </c>
      <c r="S207" s="166">
        <f t="shared" si="47"/>
        <v>0</v>
      </c>
      <c r="T207" s="166">
        <f t="shared" si="47"/>
        <v>0</v>
      </c>
      <c r="U207" s="166">
        <f t="shared" si="47"/>
        <v>100</v>
      </c>
      <c r="V207" s="166">
        <f t="shared" si="47"/>
        <v>0</v>
      </c>
      <c r="W207" s="166">
        <f t="shared" si="47"/>
        <v>0</v>
      </c>
      <c r="X207" s="166">
        <f t="shared" si="47"/>
        <v>100</v>
      </c>
      <c r="Y207" s="166">
        <f t="shared" si="47"/>
        <v>0</v>
      </c>
      <c r="Z207" s="166">
        <f t="shared" si="47"/>
        <v>0</v>
      </c>
      <c r="AA207" s="166">
        <f t="shared" si="47"/>
        <v>0</v>
      </c>
      <c r="AB207" s="166"/>
      <c r="AC207" s="166">
        <f>AC208+AC209+AC210+AC212+AC211+AC213</f>
        <v>539</v>
      </c>
      <c r="AD207" s="166">
        <f>AD208+AD209+AD210+AD212+AD211+AD213</f>
        <v>229</v>
      </c>
      <c r="AE207" s="205"/>
      <c r="AF207" s="205"/>
      <c r="AG207" s="201"/>
      <c r="AH207" s="201"/>
      <c r="AI207" s="206"/>
      <c r="AJ207" s="201"/>
      <c r="AK207" s="201"/>
      <c r="AL207" s="201"/>
      <c r="AM207" s="175"/>
      <c r="AN207" s="163"/>
      <c r="AO207" s="178"/>
      <c r="AP207" s="186"/>
      <c r="AQ207" s="133"/>
    </row>
    <row r="208" s="3" customFormat="1" ht="18" customHeight="1" spans="1:43">
      <c r="A208" s="155"/>
      <c r="B208" s="190" t="s">
        <v>844</v>
      </c>
      <c r="C208" s="190"/>
      <c r="D208" s="191"/>
      <c r="E208" s="191"/>
      <c r="F208" s="190"/>
      <c r="G208" s="191"/>
      <c r="H208" s="191"/>
      <c r="I208" s="190"/>
      <c r="J208" s="166">
        <v>0</v>
      </c>
      <c r="K208" s="166">
        <v>0</v>
      </c>
      <c r="L208" s="166">
        <v>0</v>
      </c>
      <c r="M208" s="166">
        <v>0</v>
      </c>
      <c r="N208" s="166">
        <v>0</v>
      </c>
      <c r="O208" s="166">
        <v>0</v>
      </c>
      <c r="P208" s="166">
        <v>0</v>
      </c>
      <c r="Q208" s="166">
        <v>0</v>
      </c>
      <c r="R208" s="166">
        <v>0</v>
      </c>
      <c r="S208" s="166">
        <v>0</v>
      </c>
      <c r="T208" s="166">
        <v>0</v>
      </c>
      <c r="U208" s="166">
        <v>0</v>
      </c>
      <c r="V208" s="166">
        <v>0</v>
      </c>
      <c r="W208" s="166">
        <v>0</v>
      </c>
      <c r="X208" s="166">
        <v>0</v>
      </c>
      <c r="Y208" s="166">
        <v>0</v>
      </c>
      <c r="Z208" s="166">
        <v>0</v>
      </c>
      <c r="AA208" s="166">
        <v>0</v>
      </c>
      <c r="AB208" s="166"/>
      <c r="AC208" s="166">
        <v>0</v>
      </c>
      <c r="AD208" s="166">
        <v>0</v>
      </c>
      <c r="AE208" s="205"/>
      <c r="AF208" s="205"/>
      <c r="AG208" s="201"/>
      <c r="AH208" s="201"/>
      <c r="AI208" s="206"/>
      <c r="AJ208" s="201"/>
      <c r="AK208" s="201"/>
      <c r="AL208" s="201"/>
      <c r="AM208" s="175"/>
      <c r="AN208" s="163"/>
      <c r="AO208" s="178"/>
      <c r="AP208" s="186"/>
      <c r="AQ208" s="133"/>
    </row>
    <row r="209" s="3" customFormat="1" ht="18" customHeight="1" spans="1:43">
      <c r="A209" s="155"/>
      <c r="B209" s="190" t="s">
        <v>845</v>
      </c>
      <c r="C209" s="190"/>
      <c r="D209" s="191"/>
      <c r="E209" s="191"/>
      <c r="F209" s="190"/>
      <c r="G209" s="191"/>
      <c r="H209" s="191"/>
      <c r="I209" s="190"/>
      <c r="J209" s="166">
        <v>0</v>
      </c>
      <c r="K209" s="166">
        <v>0</v>
      </c>
      <c r="L209" s="166">
        <v>0</v>
      </c>
      <c r="M209" s="166">
        <v>0</v>
      </c>
      <c r="N209" s="166">
        <v>0</v>
      </c>
      <c r="O209" s="166">
        <v>0</v>
      </c>
      <c r="P209" s="166">
        <v>0</v>
      </c>
      <c r="Q209" s="166">
        <v>0</v>
      </c>
      <c r="R209" s="166">
        <v>0</v>
      </c>
      <c r="S209" s="166">
        <v>0</v>
      </c>
      <c r="T209" s="166">
        <v>0</v>
      </c>
      <c r="U209" s="166">
        <v>0</v>
      </c>
      <c r="V209" s="166">
        <v>0</v>
      </c>
      <c r="W209" s="166">
        <v>0</v>
      </c>
      <c r="X209" s="166">
        <v>0</v>
      </c>
      <c r="Y209" s="166">
        <v>0</v>
      </c>
      <c r="Z209" s="166">
        <v>0</v>
      </c>
      <c r="AA209" s="166">
        <v>0</v>
      </c>
      <c r="AB209" s="166"/>
      <c r="AC209" s="166">
        <v>0</v>
      </c>
      <c r="AD209" s="166">
        <v>0</v>
      </c>
      <c r="AE209" s="205"/>
      <c r="AF209" s="205"/>
      <c r="AG209" s="201"/>
      <c r="AH209" s="201"/>
      <c r="AI209" s="206"/>
      <c r="AJ209" s="201"/>
      <c r="AK209" s="201"/>
      <c r="AL209" s="201"/>
      <c r="AM209" s="175"/>
      <c r="AN209" s="163"/>
      <c r="AO209" s="178"/>
      <c r="AP209" s="186"/>
      <c r="AQ209" s="133"/>
    </row>
    <row r="210" s="3" customFormat="1" ht="18" customHeight="1" spans="1:43">
      <c r="A210" s="155"/>
      <c r="B210" s="190" t="s">
        <v>846</v>
      </c>
      <c r="C210" s="190"/>
      <c r="D210" s="191"/>
      <c r="E210" s="191"/>
      <c r="F210" s="190"/>
      <c r="G210" s="191"/>
      <c r="H210" s="191"/>
      <c r="I210" s="190"/>
      <c r="J210" s="166">
        <v>0</v>
      </c>
      <c r="K210" s="166">
        <v>0</v>
      </c>
      <c r="L210" s="166">
        <v>0</v>
      </c>
      <c r="M210" s="166">
        <v>0</v>
      </c>
      <c r="N210" s="166">
        <v>0</v>
      </c>
      <c r="O210" s="166">
        <v>0</v>
      </c>
      <c r="P210" s="166">
        <v>0</v>
      </c>
      <c r="Q210" s="166">
        <v>0</v>
      </c>
      <c r="R210" s="166">
        <v>0</v>
      </c>
      <c r="S210" s="166">
        <v>0</v>
      </c>
      <c r="T210" s="166">
        <v>0</v>
      </c>
      <c r="U210" s="166">
        <v>0</v>
      </c>
      <c r="V210" s="166">
        <v>0</v>
      </c>
      <c r="W210" s="166">
        <v>0</v>
      </c>
      <c r="X210" s="166">
        <v>0</v>
      </c>
      <c r="Y210" s="166">
        <v>0</v>
      </c>
      <c r="Z210" s="166">
        <v>0</v>
      </c>
      <c r="AA210" s="166">
        <v>0</v>
      </c>
      <c r="AB210" s="166"/>
      <c r="AC210" s="166">
        <v>0</v>
      </c>
      <c r="AD210" s="166">
        <v>0</v>
      </c>
      <c r="AE210" s="205"/>
      <c r="AF210" s="205"/>
      <c r="AG210" s="201"/>
      <c r="AH210" s="201"/>
      <c r="AI210" s="206"/>
      <c r="AJ210" s="201"/>
      <c r="AK210" s="201"/>
      <c r="AL210" s="201"/>
      <c r="AM210" s="175"/>
      <c r="AN210" s="163"/>
      <c r="AO210" s="178"/>
      <c r="AP210" s="186"/>
      <c r="AQ210" s="133"/>
    </row>
    <row r="211" s="3" customFormat="1" ht="18" customHeight="1" spans="1:43">
      <c r="A211" s="155"/>
      <c r="B211" s="190" t="s">
        <v>847</v>
      </c>
      <c r="C211" s="190"/>
      <c r="D211" s="191"/>
      <c r="E211" s="191"/>
      <c r="F211" s="190"/>
      <c r="G211" s="191"/>
      <c r="H211" s="191"/>
      <c r="I211" s="190"/>
      <c r="J211" s="166">
        <v>0</v>
      </c>
      <c r="K211" s="166">
        <v>0</v>
      </c>
      <c r="L211" s="166">
        <v>0</v>
      </c>
      <c r="M211" s="166">
        <v>0</v>
      </c>
      <c r="N211" s="166">
        <v>0</v>
      </c>
      <c r="O211" s="166">
        <v>0</v>
      </c>
      <c r="P211" s="166">
        <v>0</v>
      </c>
      <c r="Q211" s="166">
        <v>0</v>
      </c>
      <c r="R211" s="166">
        <v>0</v>
      </c>
      <c r="S211" s="166">
        <v>0</v>
      </c>
      <c r="T211" s="166">
        <v>0</v>
      </c>
      <c r="U211" s="166">
        <v>0</v>
      </c>
      <c r="V211" s="166">
        <v>0</v>
      </c>
      <c r="W211" s="166">
        <v>0</v>
      </c>
      <c r="X211" s="166">
        <v>0</v>
      </c>
      <c r="Y211" s="166">
        <v>0</v>
      </c>
      <c r="Z211" s="166">
        <v>0</v>
      </c>
      <c r="AA211" s="166">
        <v>0</v>
      </c>
      <c r="AB211" s="166"/>
      <c r="AC211" s="166">
        <v>0</v>
      </c>
      <c r="AD211" s="166">
        <v>0</v>
      </c>
      <c r="AE211" s="205"/>
      <c r="AF211" s="205"/>
      <c r="AG211" s="201"/>
      <c r="AH211" s="201"/>
      <c r="AI211" s="206"/>
      <c r="AJ211" s="201"/>
      <c r="AK211" s="201"/>
      <c r="AL211" s="201"/>
      <c r="AM211" s="175"/>
      <c r="AN211" s="163"/>
      <c r="AO211" s="178"/>
      <c r="AP211" s="186"/>
      <c r="AQ211" s="133"/>
    </row>
    <row r="212" s="3" customFormat="1" ht="18" customHeight="1" spans="1:43">
      <c r="A212" s="155"/>
      <c r="B212" s="190" t="s">
        <v>848</v>
      </c>
      <c r="C212" s="190"/>
      <c r="D212" s="191"/>
      <c r="E212" s="191"/>
      <c r="F212" s="190"/>
      <c r="G212" s="191"/>
      <c r="H212" s="191"/>
      <c r="I212" s="190"/>
      <c r="J212" s="166">
        <v>0</v>
      </c>
      <c r="K212" s="166">
        <v>0</v>
      </c>
      <c r="L212" s="166">
        <v>0</v>
      </c>
      <c r="M212" s="166">
        <v>0</v>
      </c>
      <c r="N212" s="166">
        <v>0</v>
      </c>
      <c r="O212" s="166">
        <v>0</v>
      </c>
      <c r="P212" s="166">
        <v>0</v>
      </c>
      <c r="Q212" s="166">
        <v>0</v>
      </c>
      <c r="R212" s="166">
        <v>0</v>
      </c>
      <c r="S212" s="166">
        <v>0</v>
      </c>
      <c r="T212" s="166">
        <v>0</v>
      </c>
      <c r="U212" s="166">
        <v>0</v>
      </c>
      <c r="V212" s="166">
        <v>0</v>
      </c>
      <c r="W212" s="166">
        <v>0</v>
      </c>
      <c r="X212" s="166">
        <v>0</v>
      </c>
      <c r="Y212" s="166">
        <v>0</v>
      </c>
      <c r="Z212" s="166">
        <v>0</v>
      </c>
      <c r="AA212" s="166">
        <v>0</v>
      </c>
      <c r="AB212" s="166"/>
      <c r="AC212" s="166">
        <v>0</v>
      </c>
      <c r="AD212" s="166">
        <v>0</v>
      </c>
      <c r="AE212" s="205"/>
      <c r="AF212" s="205"/>
      <c r="AG212" s="201"/>
      <c r="AH212" s="201"/>
      <c r="AI212" s="206"/>
      <c r="AJ212" s="201"/>
      <c r="AK212" s="201"/>
      <c r="AL212" s="201"/>
      <c r="AM212" s="175"/>
      <c r="AN212" s="163"/>
      <c r="AO212" s="178"/>
      <c r="AP212" s="186"/>
      <c r="AQ212" s="133"/>
    </row>
    <row r="213" s="3" customFormat="1" ht="18" customHeight="1" spans="1:43">
      <c r="A213" s="155"/>
      <c r="B213" s="190" t="s">
        <v>849</v>
      </c>
      <c r="C213" s="190"/>
      <c r="D213" s="191"/>
      <c r="E213" s="191"/>
      <c r="F213" s="190"/>
      <c r="G213" s="191"/>
      <c r="H213" s="191"/>
      <c r="I213" s="190"/>
      <c r="J213" s="166">
        <f t="shared" ref="J213:AA213" si="48">SUM(J214:J214)</f>
        <v>0</v>
      </c>
      <c r="K213" s="166">
        <f t="shared" si="48"/>
        <v>0</v>
      </c>
      <c r="L213" s="166">
        <f t="shared" si="48"/>
        <v>1</v>
      </c>
      <c r="M213" s="166">
        <f t="shared" si="48"/>
        <v>0</v>
      </c>
      <c r="N213" s="166">
        <f t="shared" si="48"/>
        <v>0</v>
      </c>
      <c r="O213" s="166">
        <f t="shared" si="48"/>
        <v>0</v>
      </c>
      <c r="P213" s="166">
        <f t="shared" si="48"/>
        <v>0</v>
      </c>
      <c r="Q213" s="166">
        <f t="shared" si="48"/>
        <v>0</v>
      </c>
      <c r="R213" s="166">
        <f t="shared" si="48"/>
        <v>1887</v>
      </c>
      <c r="S213" s="166">
        <f t="shared" si="48"/>
        <v>0</v>
      </c>
      <c r="T213" s="166">
        <f t="shared" si="48"/>
        <v>0</v>
      </c>
      <c r="U213" s="166">
        <f t="shared" si="48"/>
        <v>100</v>
      </c>
      <c r="V213" s="166">
        <f t="shared" si="48"/>
        <v>0</v>
      </c>
      <c r="W213" s="166">
        <f t="shared" si="48"/>
        <v>0</v>
      </c>
      <c r="X213" s="166">
        <f t="shared" si="48"/>
        <v>100</v>
      </c>
      <c r="Y213" s="166">
        <f t="shared" si="48"/>
        <v>0</v>
      </c>
      <c r="Z213" s="166">
        <f t="shared" si="48"/>
        <v>0</v>
      </c>
      <c r="AA213" s="166">
        <f t="shared" si="48"/>
        <v>0</v>
      </c>
      <c r="AB213" s="166"/>
      <c r="AC213" s="166">
        <f>SUM(AC214:AC214)</f>
        <v>539</v>
      </c>
      <c r="AD213" s="166">
        <f>SUM(AD214:AD214)</f>
        <v>229</v>
      </c>
      <c r="AE213" s="205"/>
      <c r="AF213" s="205"/>
      <c r="AG213" s="201"/>
      <c r="AH213" s="201"/>
      <c r="AI213" s="206"/>
      <c r="AJ213" s="201"/>
      <c r="AK213" s="201"/>
      <c r="AL213" s="201"/>
      <c r="AM213" s="175"/>
      <c r="AN213" s="163"/>
      <c r="AO213" s="178"/>
      <c r="AP213" s="186"/>
      <c r="AQ213" s="133"/>
    </row>
    <row r="214" s="1" customFormat="1" ht="149" customHeight="1" spans="1:43">
      <c r="A214" s="20">
        <v>140</v>
      </c>
      <c r="B214" s="20" t="s">
        <v>850</v>
      </c>
      <c r="C214" s="20">
        <v>2022</v>
      </c>
      <c r="D214" s="21" t="s">
        <v>851</v>
      </c>
      <c r="E214" s="21" t="s">
        <v>852</v>
      </c>
      <c r="F214" s="21" t="s">
        <v>401</v>
      </c>
      <c r="G214" s="21" t="s">
        <v>1668</v>
      </c>
      <c r="H214" s="21" t="s">
        <v>557</v>
      </c>
      <c r="I214" s="33" t="s">
        <v>853</v>
      </c>
      <c r="J214" s="21"/>
      <c r="K214" s="21"/>
      <c r="L214" s="21">
        <v>1</v>
      </c>
      <c r="M214" s="21"/>
      <c r="N214" s="21"/>
      <c r="O214" s="21"/>
      <c r="P214" s="21"/>
      <c r="Q214" s="21"/>
      <c r="R214" s="22">
        <v>1887</v>
      </c>
      <c r="S214" s="21" t="s">
        <v>177</v>
      </c>
      <c r="T214" s="21" t="s">
        <v>178</v>
      </c>
      <c r="U214" s="44">
        <v>100</v>
      </c>
      <c r="V214" s="44">
        <v>0</v>
      </c>
      <c r="W214" s="44">
        <v>0</v>
      </c>
      <c r="X214" s="44">
        <v>100</v>
      </c>
      <c r="Y214" s="44">
        <v>0</v>
      </c>
      <c r="Z214" s="44">
        <v>0</v>
      </c>
      <c r="AA214" s="44">
        <v>0</v>
      </c>
      <c r="AB214" s="44"/>
      <c r="AC214" s="50">
        <v>539</v>
      </c>
      <c r="AD214" s="50">
        <v>229</v>
      </c>
      <c r="AE214" s="33" t="s">
        <v>854</v>
      </c>
      <c r="AF214" s="33" t="s">
        <v>855</v>
      </c>
      <c r="AG214" s="21" t="s">
        <v>177</v>
      </c>
      <c r="AH214" s="21" t="s">
        <v>178</v>
      </c>
      <c r="AI214" s="152" t="s">
        <v>856</v>
      </c>
      <c r="AJ214" s="151" t="s">
        <v>857</v>
      </c>
      <c r="AK214" s="21" t="s">
        <v>858</v>
      </c>
      <c r="AL214" s="21" t="s">
        <v>859</v>
      </c>
      <c r="AM214" s="21" t="s">
        <v>856</v>
      </c>
      <c r="AN214" s="21" t="s">
        <v>56</v>
      </c>
      <c r="AO214" s="70"/>
      <c r="AP214" s="69"/>
      <c r="AQ214" s="70" t="str">
        <f>AI214</f>
        <v>组织部</v>
      </c>
    </row>
    <row r="215" s="3" customFormat="1" ht="18" customHeight="1" spans="1:43">
      <c r="A215" s="155"/>
      <c r="B215" s="190" t="s">
        <v>860</v>
      </c>
      <c r="C215" s="190"/>
      <c r="D215" s="191"/>
      <c r="E215" s="191"/>
      <c r="F215" s="190"/>
      <c r="G215" s="191"/>
      <c r="H215" s="191"/>
      <c r="I215" s="190"/>
      <c r="J215" s="166">
        <f t="shared" ref="J215:AA215" si="49">J216+J217+J218</f>
        <v>0</v>
      </c>
      <c r="K215" s="166">
        <f t="shared" si="49"/>
        <v>0</v>
      </c>
      <c r="L215" s="166">
        <f t="shared" si="49"/>
        <v>0</v>
      </c>
      <c r="M215" s="166">
        <f t="shared" si="49"/>
        <v>0</v>
      </c>
      <c r="N215" s="166">
        <f t="shared" si="49"/>
        <v>0</v>
      </c>
      <c r="O215" s="166">
        <f t="shared" si="49"/>
        <v>0</v>
      </c>
      <c r="P215" s="166">
        <f t="shared" si="49"/>
        <v>0</v>
      </c>
      <c r="Q215" s="166">
        <f t="shared" si="49"/>
        <v>0</v>
      </c>
      <c r="R215" s="166">
        <f t="shared" si="49"/>
        <v>0</v>
      </c>
      <c r="S215" s="166">
        <f t="shared" si="49"/>
        <v>0</v>
      </c>
      <c r="T215" s="166">
        <f t="shared" si="49"/>
        <v>0</v>
      </c>
      <c r="U215" s="166">
        <f t="shared" si="49"/>
        <v>0</v>
      </c>
      <c r="V215" s="166">
        <f t="shared" si="49"/>
        <v>0</v>
      </c>
      <c r="W215" s="166">
        <f t="shared" si="49"/>
        <v>0</v>
      </c>
      <c r="X215" s="166">
        <f t="shared" si="49"/>
        <v>0</v>
      </c>
      <c r="Y215" s="166">
        <f t="shared" si="49"/>
        <v>0</v>
      </c>
      <c r="Z215" s="166">
        <f t="shared" si="49"/>
        <v>0</v>
      </c>
      <c r="AA215" s="166">
        <f t="shared" si="49"/>
        <v>0</v>
      </c>
      <c r="AB215" s="166"/>
      <c r="AC215" s="166">
        <f>AC216+AC217+AC218</f>
        <v>0</v>
      </c>
      <c r="AD215" s="166">
        <f>AD216+AD217+AD218</f>
        <v>0</v>
      </c>
      <c r="AE215" s="205"/>
      <c r="AF215" s="205"/>
      <c r="AG215" s="201"/>
      <c r="AH215" s="201"/>
      <c r="AI215" s="206"/>
      <c r="AJ215" s="201"/>
      <c r="AK215" s="201"/>
      <c r="AL215" s="201"/>
      <c r="AM215" s="175"/>
      <c r="AN215" s="163"/>
      <c r="AO215" s="178"/>
      <c r="AP215" s="186"/>
      <c r="AQ215" s="133"/>
    </row>
    <row r="216" s="3" customFormat="1" ht="18" customHeight="1" spans="1:43">
      <c r="A216" s="155"/>
      <c r="B216" s="190" t="s">
        <v>861</v>
      </c>
      <c r="C216" s="190"/>
      <c r="D216" s="191"/>
      <c r="E216" s="191"/>
      <c r="F216" s="190"/>
      <c r="G216" s="191"/>
      <c r="H216" s="191"/>
      <c r="I216" s="190"/>
      <c r="J216" s="166">
        <v>0</v>
      </c>
      <c r="K216" s="166">
        <v>0</v>
      </c>
      <c r="L216" s="166">
        <v>0</v>
      </c>
      <c r="M216" s="166">
        <v>0</v>
      </c>
      <c r="N216" s="166">
        <v>0</v>
      </c>
      <c r="O216" s="166">
        <v>0</v>
      </c>
      <c r="P216" s="166">
        <v>0</v>
      </c>
      <c r="Q216" s="166">
        <v>0</v>
      </c>
      <c r="R216" s="166">
        <v>0</v>
      </c>
      <c r="S216" s="166">
        <v>0</v>
      </c>
      <c r="T216" s="166">
        <v>0</v>
      </c>
      <c r="U216" s="166">
        <v>0</v>
      </c>
      <c r="V216" s="166">
        <v>0</v>
      </c>
      <c r="W216" s="166">
        <v>0</v>
      </c>
      <c r="X216" s="166">
        <v>0</v>
      </c>
      <c r="Y216" s="166">
        <v>0</v>
      </c>
      <c r="Z216" s="166">
        <v>0</v>
      </c>
      <c r="AA216" s="166">
        <v>0</v>
      </c>
      <c r="AB216" s="166"/>
      <c r="AC216" s="166">
        <v>0</v>
      </c>
      <c r="AD216" s="166">
        <v>0</v>
      </c>
      <c r="AE216" s="205"/>
      <c r="AF216" s="205"/>
      <c r="AG216" s="201"/>
      <c r="AH216" s="201"/>
      <c r="AI216" s="206"/>
      <c r="AJ216" s="201"/>
      <c r="AK216" s="201"/>
      <c r="AL216" s="201"/>
      <c r="AM216" s="175"/>
      <c r="AN216" s="163"/>
      <c r="AO216" s="178"/>
      <c r="AP216" s="186"/>
      <c r="AQ216" s="133"/>
    </row>
    <row r="217" s="3" customFormat="1" ht="18" customHeight="1" spans="1:43">
      <c r="A217" s="155"/>
      <c r="B217" s="190" t="s">
        <v>862</v>
      </c>
      <c r="C217" s="190"/>
      <c r="D217" s="191"/>
      <c r="E217" s="191"/>
      <c r="F217" s="190"/>
      <c r="G217" s="191"/>
      <c r="H217" s="191"/>
      <c r="I217" s="190"/>
      <c r="J217" s="166">
        <v>0</v>
      </c>
      <c r="K217" s="166">
        <v>0</v>
      </c>
      <c r="L217" s="166">
        <v>0</v>
      </c>
      <c r="M217" s="166">
        <v>0</v>
      </c>
      <c r="N217" s="166">
        <v>0</v>
      </c>
      <c r="O217" s="166">
        <v>0</v>
      </c>
      <c r="P217" s="166">
        <v>0</v>
      </c>
      <c r="Q217" s="166">
        <v>0</v>
      </c>
      <c r="R217" s="166">
        <v>0</v>
      </c>
      <c r="S217" s="166">
        <v>0</v>
      </c>
      <c r="T217" s="166">
        <v>0</v>
      </c>
      <c r="U217" s="166">
        <v>0</v>
      </c>
      <c r="V217" s="166">
        <v>0</v>
      </c>
      <c r="W217" s="166">
        <v>0</v>
      </c>
      <c r="X217" s="166">
        <v>0</v>
      </c>
      <c r="Y217" s="166">
        <v>0</v>
      </c>
      <c r="Z217" s="166">
        <v>0</v>
      </c>
      <c r="AA217" s="166">
        <v>0</v>
      </c>
      <c r="AB217" s="166"/>
      <c r="AC217" s="166">
        <v>0</v>
      </c>
      <c r="AD217" s="166">
        <v>0</v>
      </c>
      <c r="AE217" s="205"/>
      <c r="AF217" s="205"/>
      <c r="AG217" s="201"/>
      <c r="AH217" s="201"/>
      <c r="AI217" s="206"/>
      <c r="AJ217" s="201"/>
      <c r="AK217" s="201"/>
      <c r="AL217" s="201"/>
      <c r="AM217" s="175"/>
      <c r="AN217" s="163"/>
      <c r="AO217" s="178"/>
      <c r="AP217" s="186"/>
      <c r="AQ217" s="133"/>
    </row>
    <row r="218" s="3" customFormat="1" ht="18" customHeight="1" spans="1:43">
      <c r="A218" s="155"/>
      <c r="B218" s="190" t="s">
        <v>863</v>
      </c>
      <c r="C218" s="190"/>
      <c r="D218" s="191"/>
      <c r="E218" s="191"/>
      <c r="F218" s="190"/>
      <c r="G218" s="191"/>
      <c r="H218" s="191"/>
      <c r="I218" s="190"/>
      <c r="J218" s="166">
        <v>0</v>
      </c>
      <c r="K218" s="166">
        <v>0</v>
      </c>
      <c r="L218" s="166">
        <v>0</v>
      </c>
      <c r="M218" s="166">
        <v>0</v>
      </c>
      <c r="N218" s="166">
        <v>0</v>
      </c>
      <c r="O218" s="166">
        <v>0</v>
      </c>
      <c r="P218" s="166">
        <v>0</v>
      </c>
      <c r="Q218" s="166">
        <v>0</v>
      </c>
      <c r="R218" s="166">
        <v>0</v>
      </c>
      <c r="S218" s="166">
        <v>0</v>
      </c>
      <c r="T218" s="166">
        <v>0</v>
      </c>
      <c r="U218" s="166">
        <v>0</v>
      </c>
      <c r="V218" s="166">
        <v>0</v>
      </c>
      <c r="W218" s="166">
        <v>0</v>
      </c>
      <c r="X218" s="166">
        <v>0</v>
      </c>
      <c r="Y218" s="166">
        <v>0</v>
      </c>
      <c r="Z218" s="166">
        <v>0</v>
      </c>
      <c r="AA218" s="166">
        <v>0</v>
      </c>
      <c r="AB218" s="166"/>
      <c r="AC218" s="166">
        <v>0</v>
      </c>
      <c r="AD218" s="166">
        <v>0</v>
      </c>
      <c r="AE218" s="205"/>
      <c r="AF218" s="205"/>
      <c r="AG218" s="201"/>
      <c r="AH218" s="201"/>
      <c r="AI218" s="206"/>
      <c r="AJ218" s="201"/>
      <c r="AK218" s="201"/>
      <c r="AL218" s="201"/>
      <c r="AM218" s="175"/>
      <c r="AN218" s="163"/>
      <c r="AO218" s="178"/>
      <c r="AP218" s="186"/>
      <c r="AQ218" s="133"/>
    </row>
    <row r="219" s="3" customFormat="1" ht="18" customHeight="1" spans="1:43">
      <c r="A219" s="155"/>
      <c r="B219" s="190" t="s">
        <v>864</v>
      </c>
      <c r="C219" s="190"/>
      <c r="D219" s="191"/>
      <c r="E219" s="191"/>
      <c r="F219" s="190"/>
      <c r="G219" s="191"/>
      <c r="H219" s="191"/>
      <c r="I219" s="190"/>
      <c r="J219" s="166">
        <f t="shared" ref="J219:AA219" si="50">J220+J222+J227+J234</f>
        <v>0</v>
      </c>
      <c r="K219" s="166">
        <f t="shared" si="50"/>
        <v>0</v>
      </c>
      <c r="L219" s="166">
        <f t="shared" si="50"/>
        <v>0</v>
      </c>
      <c r="M219" s="166">
        <f t="shared" si="50"/>
        <v>0</v>
      </c>
      <c r="N219" s="166">
        <f t="shared" si="50"/>
        <v>1</v>
      </c>
      <c r="O219" s="166">
        <f t="shared" si="50"/>
        <v>0</v>
      </c>
      <c r="P219" s="166">
        <f t="shared" si="50"/>
        <v>0</v>
      </c>
      <c r="Q219" s="166">
        <f t="shared" si="50"/>
        <v>0</v>
      </c>
      <c r="R219" s="166">
        <f t="shared" si="50"/>
        <v>500</v>
      </c>
      <c r="S219" s="166">
        <f t="shared" si="50"/>
        <v>0</v>
      </c>
      <c r="T219" s="166">
        <f t="shared" si="50"/>
        <v>0</v>
      </c>
      <c r="U219" s="166">
        <f t="shared" si="50"/>
        <v>100</v>
      </c>
      <c r="V219" s="166">
        <f t="shared" si="50"/>
        <v>0</v>
      </c>
      <c r="W219" s="166">
        <f t="shared" si="50"/>
        <v>100</v>
      </c>
      <c r="X219" s="166">
        <f t="shared" si="50"/>
        <v>0</v>
      </c>
      <c r="Y219" s="166">
        <f t="shared" si="50"/>
        <v>0</v>
      </c>
      <c r="Z219" s="166">
        <f t="shared" si="50"/>
        <v>0</v>
      </c>
      <c r="AA219" s="166">
        <f t="shared" si="50"/>
        <v>0</v>
      </c>
      <c r="AB219" s="166"/>
      <c r="AC219" s="166">
        <f>AC220+AC222+AC227+AC234</f>
        <v>3656</v>
      </c>
      <c r="AD219" s="166">
        <f>AD220+AD222+AD227+AD234</f>
        <v>3656</v>
      </c>
      <c r="AE219" s="205"/>
      <c r="AF219" s="205"/>
      <c r="AG219" s="201"/>
      <c r="AH219" s="201"/>
      <c r="AI219" s="206"/>
      <c r="AJ219" s="201"/>
      <c r="AK219" s="201"/>
      <c r="AL219" s="201"/>
      <c r="AM219" s="175"/>
      <c r="AN219" s="163"/>
      <c r="AO219" s="178"/>
      <c r="AP219" s="186"/>
      <c r="AQ219" s="133"/>
    </row>
    <row r="220" s="3" customFormat="1" ht="18" customHeight="1" spans="1:43">
      <c r="A220" s="155"/>
      <c r="B220" s="190" t="s">
        <v>865</v>
      </c>
      <c r="C220" s="190"/>
      <c r="D220" s="191"/>
      <c r="E220" s="191"/>
      <c r="F220" s="190"/>
      <c r="G220" s="191"/>
      <c r="H220" s="191"/>
      <c r="I220" s="190"/>
      <c r="J220" s="166">
        <f t="shared" ref="J220:AA220" si="51">SUM(J221)</f>
        <v>0</v>
      </c>
      <c r="K220" s="166">
        <f t="shared" si="51"/>
        <v>0</v>
      </c>
      <c r="L220" s="166">
        <f t="shared" si="51"/>
        <v>0</v>
      </c>
      <c r="M220" s="166">
        <f t="shared" si="51"/>
        <v>0</v>
      </c>
      <c r="N220" s="166">
        <f t="shared" si="51"/>
        <v>0</v>
      </c>
      <c r="O220" s="166">
        <f t="shared" si="51"/>
        <v>0</v>
      </c>
      <c r="P220" s="166">
        <f t="shared" si="51"/>
        <v>0</v>
      </c>
      <c r="Q220" s="166">
        <f t="shared" si="51"/>
        <v>0</v>
      </c>
      <c r="R220" s="166">
        <f t="shared" si="51"/>
        <v>0</v>
      </c>
      <c r="S220" s="166">
        <f t="shared" si="51"/>
        <v>0</v>
      </c>
      <c r="T220" s="166">
        <f t="shared" si="51"/>
        <v>0</v>
      </c>
      <c r="U220" s="166">
        <f t="shared" si="51"/>
        <v>0</v>
      </c>
      <c r="V220" s="166">
        <f t="shared" si="51"/>
        <v>0</v>
      </c>
      <c r="W220" s="166">
        <f t="shared" si="51"/>
        <v>0</v>
      </c>
      <c r="X220" s="166">
        <f t="shared" si="51"/>
        <v>0</v>
      </c>
      <c r="Y220" s="166">
        <f t="shared" si="51"/>
        <v>0</v>
      </c>
      <c r="Z220" s="166">
        <f t="shared" si="51"/>
        <v>0</v>
      </c>
      <c r="AA220" s="166">
        <f t="shared" si="51"/>
        <v>0</v>
      </c>
      <c r="AB220" s="166"/>
      <c r="AC220" s="166">
        <f>SUM(AC221)</f>
        <v>0</v>
      </c>
      <c r="AD220" s="166">
        <f>SUM(AD221)</f>
        <v>0</v>
      </c>
      <c r="AE220" s="205"/>
      <c r="AF220" s="205"/>
      <c r="AG220" s="201"/>
      <c r="AH220" s="201"/>
      <c r="AI220" s="206"/>
      <c r="AJ220" s="201"/>
      <c r="AK220" s="201"/>
      <c r="AL220" s="201"/>
      <c r="AM220" s="175"/>
      <c r="AN220" s="163"/>
      <c r="AO220" s="178"/>
      <c r="AP220" s="186"/>
      <c r="AQ220" s="133"/>
    </row>
    <row r="221" s="3" customFormat="1" ht="18" customHeight="1" spans="1:43">
      <c r="A221" s="155"/>
      <c r="B221" s="190" t="s">
        <v>866</v>
      </c>
      <c r="C221" s="190"/>
      <c r="D221" s="191"/>
      <c r="E221" s="191"/>
      <c r="F221" s="190"/>
      <c r="G221" s="191"/>
      <c r="H221" s="191"/>
      <c r="I221" s="190"/>
      <c r="J221" s="166">
        <v>0</v>
      </c>
      <c r="K221" s="166">
        <v>0</v>
      </c>
      <c r="L221" s="166">
        <v>0</v>
      </c>
      <c r="M221" s="166">
        <v>0</v>
      </c>
      <c r="N221" s="166">
        <v>0</v>
      </c>
      <c r="O221" s="166">
        <v>0</v>
      </c>
      <c r="P221" s="166">
        <v>0</v>
      </c>
      <c r="Q221" s="166">
        <v>0</v>
      </c>
      <c r="R221" s="166">
        <v>0</v>
      </c>
      <c r="S221" s="166">
        <v>0</v>
      </c>
      <c r="T221" s="166">
        <v>0</v>
      </c>
      <c r="U221" s="166">
        <v>0</v>
      </c>
      <c r="V221" s="166">
        <v>0</v>
      </c>
      <c r="W221" s="166">
        <v>0</v>
      </c>
      <c r="X221" s="166">
        <v>0</v>
      </c>
      <c r="Y221" s="166">
        <v>0</v>
      </c>
      <c r="Z221" s="166">
        <v>0</v>
      </c>
      <c r="AA221" s="166">
        <v>0</v>
      </c>
      <c r="AB221" s="166"/>
      <c r="AC221" s="166">
        <v>0</v>
      </c>
      <c r="AD221" s="166">
        <v>0</v>
      </c>
      <c r="AE221" s="205"/>
      <c r="AF221" s="205"/>
      <c r="AG221" s="201"/>
      <c r="AH221" s="201"/>
      <c r="AI221" s="206"/>
      <c r="AJ221" s="201"/>
      <c r="AK221" s="201"/>
      <c r="AL221" s="201"/>
      <c r="AM221" s="175"/>
      <c r="AN221" s="163"/>
      <c r="AO221" s="178"/>
      <c r="AP221" s="186"/>
      <c r="AQ221" s="133"/>
    </row>
    <row r="222" s="3" customFormat="1" ht="18" customHeight="1" spans="1:43">
      <c r="A222" s="155"/>
      <c r="B222" s="190" t="s">
        <v>867</v>
      </c>
      <c r="C222" s="190"/>
      <c r="D222" s="191"/>
      <c r="E222" s="191"/>
      <c r="F222" s="190"/>
      <c r="G222" s="191"/>
      <c r="H222" s="191"/>
      <c r="I222" s="190"/>
      <c r="J222" s="166">
        <f t="shared" ref="J222:AA222" si="52">J223+J225+J226</f>
        <v>0</v>
      </c>
      <c r="K222" s="166">
        <f t="shared" si="52"/>
        <v>0</v>
      </c>
      <c r="L222" s="166">
        <f t="shared" si="52"/>
        <v>0</v>
      </c>
      <c r="M222" s="166">
        <f t="shared" si="52"/>
        <v>0</v>
      </c>
      <c r="N222" s="166">
        <f t="shared" si="52"/>
        <v>1</v>
      </c>
      <c r="O222" s="166">
        <f t="shared" si="52"/>
        <v>0</v>
      </c>
      <c r="P222" s="166">
        <f t="shared" si="52"/>
        <v>0</v>
      </c>
      <c r="Q222" s="166">
        <f t="shared" si="52"/>
        <v>0</v>
      </c>
      <c r="R222" s="166">
        <f t="shared" si="52"/>
        <v>500</v>
      </c>
      <c r="S222" s="166">
        <f t="shared" si="52"/>
        <v>0</v>
      </c>
      <c r="T222" s="166">
        <f t="shared" si="52"/>
        <v>0</v>
      </c>
      <c r="U222" s="166">
        <f t="shared" si="52"/>
        <v>100</v>
      </c>
      <c r="V222" s="166">
        <f t="shared" si="52"/>
        <v>0</v>
      </c>
      <c r="W222" s="166">
        <f t="shared" si="52"/>
        <v>100</v>
      </c>
      <c r="X222" s="166">
        <f t="shared" si="52"/>
        <v>0</v>
      </c>
      <c r="Y222" s="166">
        <f t="shared" si="52"/>
        <v>0</v>
      </c>
      <c r="Z222" s="166">
        <f t="shared" si="52"/>
        <v>0</v>
      </c>
      <c r="AA222" s="166">
        <f t="shared" si="52"/>
        <v>0</v>
      </c>
      <c r="AB222" s="166"/>
      <c r="AC222" s="166">
        <f>AC223+AC225+AC226</f>
        <v>3656</v>
      </c>
      <c r="AD222" s="166">
        <f>AD223+AD225+AD226</f>
        <v>3656</v>
      </c>
      <c r="AE222" s="205"/>
      <c r="AF222" s="205"/>
      <c r="AG222" s="201"/>
      <c r="AH222" s="201"/>
      <c r="AI222" s="206"/>
      <c r="AJ222" s="201"/>
      <c r="AK222" s="201"/>
      <c r="AL222" s="201"/>
      <c r="AM222" s="175"/>
      <c r="AN222" s="163"/>
      <c r="AO222" s="178"/>
      <c r="AP222" s="186"/>
      <c r="AQ222" s="133"/>
    </row>
    <row r="223" s="3" customFormat="1" ht="18" customHeight="1" spans="1:43">
      <c r="A223" s="155"/>
      <c r="B223" s="190" t="s">
        <v>868</v>
      </c>
      <c r="C223" s="190"/>
      <c r="D223" s="191"/>
      <c r="E223" s="191"/>
      <c r="F223" s="190"/>
      <c r="G223" s="191"/>
      <c r="H223" s="191"/>
      <c r="I223" s="190"/>
      <c r="J223" s="166">
        <f t="shared" ref="J223:AA223" si="53">SUM(J224)</f>
        <v>0</v>
      </c>
      <c r="K223" s="166">
        <f t="shared" si="53"/>
        <v>0</v>
      </c>
      <c r="L223" s="166">
        <f t="shared" si="53"/>
        <v>0</v>
      </c>
      <c r="M223" s="166">
        <f t="shared" si="53"/>
        <v>0</v>
      </c>
      <c r="N223" s="166">
        <f t="shared" si="53"/>
        <v>1</v>
      </c>
      <c r="O223" s="166">
        <f t="shared" si="53"/>
        <v>0</v>
      </c>
      <c r="P223" s="166">
        <f t="shared" si="53"/>
        <v>0</v>
      </c>
      <c r="Q223" s="166">
        <f t="shared" si="53"/>
        <v>0</v>
      </c>
      <c r="R223" s="166">
        <f t="shared" si="53"/>
        <v>500</v>
      </c>
      <c r="S223" s="166">
        <f t="shared" si="53"/>
        <v>0</v>
      </c>
      <c r="T223" s="166">
        <f t="shared" si="53"/>
        <v>0</v>
      </c>
      <c r="U223" s="166">
        <f t="shared" si="53"/>
        <v>100</v>
      </c>
      <c r="V223" s="166">
        <f t="shared" si="53"/>
        <v>0</v>
      </c>
      <c r="W223" s="166">
        <f t="shared" si="53"/>
        <v>100</v>
      </c>
      <c r="X223" s="166">
        <f t="shared" si="53"/>
        <v>0</v>
      </c>
      <c r="Y223" s="166">
        <f t="shared" si="53"/>
        <v>0</v>
      </c>
      <c r="Z223" s="166">
        <f t="shared" si="53"/>
        <v>0</v>
      </c>
      <c r="AA223" s="166">
        <f t="shared" si="53"/>
        <v>0</v>
      </c>
      <c r="AB223" s="166"/>
      <c r="AC223" s="166">
        <f>SUM(AC224)</f>
        <v>3656</v>
      </c>
      <c r="AD223" s="166">
        <f>SUM(AD224)</f>
        <v>3656</v>
      </c>
      <c r="AE223" s="205"/>
      <c r="AF223" s="205"/>
      <c r="AG223" s="201"/>
      <c r="AH223" s="201"/>
      <c r="AI223" s="206"/>
      <c r="AJ223" s="201"/>
      <c r="AK223" s="201"/>
      <c r="AL223" s="201"/>
      <c r="AM223" s="175"/>
      <c r="AN223" s="163"/>
      <c r="AO223" s="178"/>
      <c r="AP223" s="186"/>
      <c r="AQ223" s="133"/>
    </row>
    <row r="224" s="1" customFormat="1" ht="33.75" spans="1:43">
      <c r="A224" s="21">
        <v>141</v>
      </c>
      <c r="B224" s="20" t="s">
        <v>869</v>
      </c>
      <c r="C224" s="20">
        <v>2022</v>
      </c>
      <c r="D224" s="21" t="s">
        <v>870</v>
      </c>
      <c r="E224" s="21" t="s">
        <v>871</v>
      </c>
      <c r="F224" s="21" t="s">
        <v>45</v>
      </c>
      <c r="G224" s="21" t="s">
        <v>1693</v>
      </c>
      <c r="H224" s="21" t="s">
        <v>526</v>
      </c>
      <c r="I224" s="33" t="s">
        <v>872</v>
      </c>
      <c r="J224" s="21"/>
      <c r="K224" s="21"/>
      <c r="L224" s="21"/>
      <c r="M224" s="21"/>
      <c r="N224" s="21">
        <v>1</v>
      </c>
      <c r="O224" s="21"/>
      <c r="P224" s="21"/>
      <c r="Q224" s="21"/>
      <c r="R224" s="22">
        <v>500</v>
      </c>
      <c r="S224" s="21" t="s">
        <v>489</v>
      </c>
      <c r="T224" s="21" t="s">
        <v>490</v>
      </c>
      <c r="U224" s="44">
        <v>100</v>
      </c>
      <c r="V224" s="44">
        <v>0</v>
      </c>
      <c r="W224" s="44">
        <v>100</v>
      </c>
      <c r="X224" s="44">
        <v>0</v>
      </c>
      <c r="Y224" s="44">
        <v>0</v>
      </c>
      <c r="Z224" s="44">
        <v>0</v>
      </c>
      <c r="AA224" s="44">
        <v>0</v>
      </c>
      <c r="AB224" s="44"/>
      <c r="AC224" s="50">
        <v>3656</v>
      </c>
      <c r="AD224" s="50">
        <v>3656</v>
      </c>
      <c r="AE224" s="33" t="s">
        <v>873</v>
      </c>
      <c r="AF224" s="33" t="s">
        <v>874</v>
      </c>
      <c r="AG224" s="21" t="s">
        <v>489</v>
      </c>
      <c r="AH224" s="21" t="s">
        <v>490</v>
      </c>
      <c r="AI224" s="58" t="s">
        <v>875</v>
      </c>
      <c r="AJ224" s="21" t="s">
        <v>876</v>
      </c>
      <c r="AK224" s="21" t="s">
        <v>389</v>
      </c>
      <c r="AL224" s="21" t="s">
        <v>514</v>
      </c>
      <c r="AM224" s="21"/>
      <c r="AN224" s="21" t="s">
        <v>56</v>
      </c>
      <c r="AO224" s="71" t="s">
        <v>1078</v>
      </c>
      <c r="AP224" s="69"/>
      <c r="AQ224" s="70" t="str">
        <f>AI224</f>
        <v>教育局、人社局</v>
      </c>
    </row>
    <row r="225" s="3" customFormat="1" ht="18" customHeight="1" spans="1:43">
      <c r="A225" s="155"/>
      <c r="B225" s="190" t="s">
        <v>877</v>
      </c>
      <c r="C225" s="190"/>
      <c r="D225" s="191"/>
      <c r="E225" s="191"/>
      <c r="F225" s="190"/>
      <c r="G225" s="191"/>
      <c r="H225" s="191"/>
      <c r="I225" s="190"/>
      <c r="J225" s="166">
        <v>0</v>
      </c>
      <c r="K225" s="166">
        <v>0</v>
      </c>
      <c r="L225" s="166">
        <v>0</v>
      </c>
      <c r="M225" s="166">
        <v>0</v>
      </c>
      <c r="N225" s="166">
        <v>0</v>
      </c>
      <c r="O225" s="166">
        <v>0</v>
      </c>
      <c r="P225" s="166">
        <v>0</v>
      </c>
      <c r="Q225" s="166">
        <v>0</v>
      </c>
      <c r="R225" s="166">
        <v>0</v>
      </c>
      <c r="S225" s="166">
        <v>0</v>
      </c>
      <c r="T225" s="166">
        <v>0</v>
      </c>
      <c r="U225" s="166">
        <v>0</v>
      </c>
      <c r="V225" s="166">
        <v>0</v>
      </c>
      <c r="W225" s="166">
        <v>0</v>
      </c>
      <c r="X225" s="166">
        <v>0</v>
      </c>
      <c r="Y225" s="166">
        <v>0</v>
      </c>
      <c r="Z225" s="166">
        <v>0</v>
      </c>
      <c r="AA225" s="166">
        <v>0</v>
      </c>
      <c r="AB225" s="166"/>
      <c r="AC225" s="166">
        <v>0</v>
      </c>
      <c r="AD225" s="166">
        <v>0</v>
      </c>
      <c r="AE225" s="205"/>
      <c r="AF225" s="205"/>
      <c r="AG225" s="201"/>
      <c r="AH225" s="201"/>
      <c r="AI225" s="206"/>
      <c r="AJ225" s="201"/>
      <c r="AK225" s="201"/>
      <c r="AL225" s="201"/>
      <c r="AM225" s="175"/>
      <c r="AN225" s="178"/>
      <c r="AO225" s="178"/>
      <c r="AP225" s="208"/>
      <c r="AQ225" s="133"/>
    </row>
    <row r="226" s="3" customFormat="1" ht="18" customHeight="1" spans="1:43">
      <c r="A226" s="155"/>
      <c r="B226" s="190" t="s">
        <v>878</v>
      </c>
      <c r="C226" s="190"/>
      <c r="D226" s="191"/>
      <c r="E226" s="191"/>
      <c r="F226" s="190"/>
      <c r="G226" s="191"/>
      <c r="H226" s="191"/>
      <c r="I226" s="190"/>
      <c r="J226" s="166">
        <v>0</v>
      </c>
      <c r="K226" s="166">
        <v>0</v>
      </c>
      <c r="L226" s="166">
        <v>0</v>
      </c>
      <c r="M226" s="166">
        <v>0</v>
      </c>
      <c r="N226" s="166">
        <v>0</v>
      </c>
      <c r="O226" s="166">
        <v>0</v>
      </c>
      <c r="P226" s="166">
        <v>0</v>
      </c>
      <c r="Q226" s="166">
        <v>0</v>
      </c>
      <c r="R226" s="166">
        <v>0</v>
      </c>
      <c r="S226" s="166">
        <v>0</v>
      </c>
      <c r="T226" s="166">
        <v>0</v>
      </c>
      <c r="U226" s="166">
        <v>0</v>
      </c>
      <c r="V226" s="166">
        <v>0</v>
      </c>
      <c r="W226" s="166">
        <v>0</v>
      </c>
      <c r="X226" s="166">
        <v>0</v>
      </c>
      <c r="Y226" s="166">
        <v>0</v>
      </c>
      <c r="Z226" s="166">
        <v>0</v>
      </c>
      <c r="AA226" s="166">
        <v>0</v>
      </c>
      <c r="AB226" s="166"/>
      <c r="AC226" s="166">
        <v>0</v>
      </c>
      <c r="AD226" s="166">
        <v>0</v>
      </c>
      <c r="AE226" s="205"/>
      <c r="AF226" s="205"/>
      <c r="AG226" s="201"/>
      <c r="AH226" s="201"/>
      <c r="AI226" s="206"/>
      <c r="AJ226" s="201"/>
      <c r="AK226" s="201"/>
      <c r="AL226" s="201"/>
      <c r="AM226" s="175"/>
      <c r="AN226" s="178"/>
      <c r="AO226" s="178"/>
      <c r="AP226" s="208"/>
      <c r="AQ226" s="133"/>
    </row>
    <row r="227" s="3" customFormat="1" ht="18" customHeight="1" spans="1:43">
      <c r="A227" s="155"/>
      <c r="B227" s="190" t="s">
        <v>879</v>
      </c>
      <c r="C227" s="190"/>
      <c r="D227" s="191"/>
      <c r="E227" s="191"/>
      <c r="F227" s="190"/>
      <c r="G227" s="191"/>
      <c r="H227" s="191"/>
      <c r="I227" s="190"/>
      <c r="J227" s="166">
        <f t="shared" ref="J227:AA227" si="54">J228+J229+J230+J231+J232+J233</f>
        <v>0</v>
      </c>
      <c r="K227" s="166">
        <f t="shared" si="54"/>
        <v>0</v>
      </c>
      <c r="L227" s="166">
        <f t="shared" si="54"/>
        <v>0</v>
      </c>
      <c r="M227" s="166">
        <f t="shared" si="54"/>
        <v>0</v>
      </c>
      <c r="N227" s="166">
        <f t="shared" si="54"/>
        <v>0</v>
      </c>
      <c r="O227" s="166">
        <f t="shared" si="54"/>
        <v>0</v>
      </c>
      <c r="P227" s="166">
        <f t="shared" si="54"/>
        <v>0</v>
      </c>
      <c r="Q227" s="166">
        <f t="shared" si="54"/>
        <v>0</v>
      </c>
      <c r="R227" s="166">
        <f t="shared" si="54"/>
        <v>0</v>
      </c>
      <c r="S227" s="166">
        <f t="shared" si="54"/>
        <v>0</v>
      </c>
      <c r="T227" s="166">
        <f t="shared" si="54"/>
        <v>0</v>
      </c>
      <c r="U227" s="166">
        <f t="shared" si="54"/>
        <v>0</v>
      </c>
      <c r="V227" s="166">
        <f t="shared" si="54"/>
        <v>0</v>
      </c>
      <c r="W227" s="166">
        <f t="shared" si="54"/>
        <v>0</v>
      </c>
      <c r="X227" s="166">
        <f t="shared" si="54"/>
        <v>0</v>
      </c>
      <c r="Y227" s="166">
        <f t="shared" si="54"/>
        <v>0</v>
      </c>
      <c r="Z227" s="166">
        <f t="shared" si="54"/>
        <v>0</v>
      </c>
      <c r="AA227" s="166">
        <f t="shared" si="54"/>
        <v>0</v>
      </c>
      <c r="AB227" s="166"/>
      <c r="AC227" s="166">
        <f>AC228+AC229+AC230+AC231+AC232+AC233</f>
        <v>0</v>
      </c>
      <c r="AD227" s="166">
        <f>AD228+AD229+AD230+AD231+AD232+AD233</f>
        <v>0</v>
      </c>
      <c r="AE227" s="205"/>
      <c r="AF227" s="205"/>
      <c r="AG227" s="201"/>
      <c r="AH227" s="201"/>
      <c r="AI227" s="206"/>
      <c r="AJ227" s="201"/>
      <c r="AK227" s="201"/>
      <c r="AL227" s="201"/>
      <c r="AM227" s="175"/>
      <c r="AN227" s="178"/>
      <c r="AO227" s="178"/>
      <c r="AP227" s="208"/>
      <c r="AQ227" s="133"/>
    </row>
    <row r="228" s="3" customFormat="1" ht="18" customHeight="1" spans="1:43">
      <c r="A228" s="155"/>
      <c r="B228" s="190" t="s">
        <v>880</v>
      </c>
      <c r="C228" s="190"/>
      <c r="D228" s="191"/>
      <c r="E228" s="191"/>
      <c r="F228" s="190"/>
      <c r="G228" s="191"/>
      <c r="H228" s="191"/>
      <c r="I228" s="190"/>
      <c r="J228" s="166">
        <v>0</v>
      </c>
      <c r="K228" s="166">
        <v>0</v>
      </c>
      <c r="L228" s="166">
        <v>0</v>
      </c>
      <c r="M228" s="166">
        <v>0</v>
      </c>
      <c r="N228" s="166">
        <v>0</v>
      </c>
      <c r="O228" s="166">
        <v>0</v>
      </c>
      <c r="P228" s="166">
        <v>0</v>
      </c>
      <c r="Q228" s="166">
        <v>0</v>
      </c>
      <c r="R228" s="166">
        <v>0</v>
      </c>
      <c r="S228" s="166">
        <v>0</v>
      </c>
      <c r="T228" s="166">
        <v>0</v>
      </c>
      <c r="U228" s="166">
        <v>0</v>
      </c>
      <c r="V228" s="166">
        <v>0</v>
      </c>
      <c r="W228" s="166">
        <v>0</v>
      </c>
      <c r="X228" s="166">
        <v>0</v>
      </c>
      <c r="Y228" s="166">
        <v>0</v>
      </c>
      <c r="Z228" s="166">
        <v>0</v>
      </c>
      <c r="AA228" s="166">
        <v>0</v>
      </c>
      <c r="AB228" s="166"/>
      <c r="AC228" s="166">
        <v>0</v>
      </c>
      <c r="AD228" s="166">
        <v>0</v>
      </c>
      <c r="AE228" s="205"/>
      <c r="AF228" s="205"/>
      <c r="AG228" s="201"/>
      <c r="AH228" s="201"/>
      <c r="AI228" s="206"/>
      <c r="AJ228" s="201"/>
      <c r="AK228" s="201"/>
      <c r="AL228" s="201"/>
      <c r="AM228" s="175"/>
      <c r="AN228" s="178"/>
      <c r="AO228" s="178"/>
      <c r="AP228" s="208"/>
      <c r="AQ228" s="133"/>
    </row>
    <row r="229" s="3" customFormat="1" ht="18" customHeight="1" spans="1:43">
      <c r="A229" s="155"/>
      <c r="B229" s="190" t="s">
        <v>881</v>
      </c>
      <c r="C229" s="190"/>
      <c r="D229" s="191"/>
      <c r="E229" s="191"/>
      <c r="F229" s="190"/>
      <c r="G229" s="191"/>
      <c r="H229" s="191"/>
      <c r="I229" s="190"/>
      <c r="J229" s="166">
        <v>0</v>
      </c>
      <c r="K229" s="166">
        <v>0</v>
      </c>
      <c r="L229" s="166">
        <v>0</v>
      </c>
      <c r="M229" s="166">
        <v>0</v>
      </c>
      <c r="N229" s="166">
        <v>0</v>
      </c>
      <c r="O229" s="166">
        <v>0</v>
      </c>
      <c r="P229" s="166">
        <v>0</v>
      </c>
      <c r="Q229" s="166">
        <v>0</v>
      </c>
      <c r="R229" s="166">
        <v>0</v>
      </c>
      <c r="S229" s="166">
        <v>0</v>
      </c>
      <c r="T229" s="166">
        <v>0</v>
      </c>
      <c r="U229" s="166">
        <v>0</v>
      </c>
      <c r="V229" s="166">
        <v>0</v>
      </c>
      <c r="W229" s="166">
        <v>0</v>
      </c>
      <c r="X229" s="166">
        <v>0</v>
      </c>
      <c r="Y229" s="166">
        <v>0</v>
      </c>
      <c r="Z229" s="166">
        <v>0</v>
      </c>
      <c r="AA229" s="166">
        <v>0</v>
      </c>
      <c r="AB229" s="166"/>
      <c r="AC229" s="166">
        <v>0</v>
      </c>
      <c r="AD229" s="166">
        <v>0</v>
      </c>
      <c r="AE229" s="205"/>
      <c r="AF229" s="205"/>
      <c r="AG229" s="201"/>
      <c r="AH229" s="201"/>
      <c r="AI229" s="206"/>
      <c r="AJ229" s="201"/>
      <c r="AK229" s="201"/>
      <c r="AL229" s="201"/>
      <c r="AM229" s="175"/>
      <c r="AN229" s="178"/>
      <c r="AO229" s="178"/>
      <c r="AP229" s="208"/>
      <c r="AQ229" s="133"/>
    </row>
    <row r="230" s="3" customFormat="1" ht="18" customHeight="1" spans="1:43">
      <c r="A230" s="155"/>
      <c r="B230" s="190" t="s">
        <v>882</v>
      </c>
      <c r="C230" s="190"/>
      <c r="D230" s="191"/>
      <c r="E230" s="191"/>
      <c r="F230" s="190"/>
      <c r="G230" s="191"/>
      <c r="H230" s="191"/>
      <c r="I230" s="190"/>
      <c r="J230" s="166">
        <v>0</v>
      </c>
      <c r="K230" s="166">
        <v>0</v>
      </c>
      <c r="L230" s="166">
        <v>0</v>
      </c>
      <c r="M230" s="166">
        <v>0</v>
      </c>
      <c r="N230" s="166">
        <v>0</v>
      </c>
      <c r="O230" s="166">
        <v>0</v>
      </c>
      <c r="P230" s="166">
        <v>0</v>
      </c>
      <c r="Q230" s="166">
        <v>0</v>
      </c>
      <c r="R230" s="166">
        <v>0</v>
      </c>
      <c r="S230" s="166">
        <v>0</v>
      </c>
      <c r="T230" s="166">
        <v>0</v>
      </c>
      <c r="U230" s="166">
        <v>0</v>
      </c>
      <c r="V230" s="166">
        <v>0</v>
      </c>
      <c r="W230" s="166">
        <v>0</v>
      </c>
      <c r="X230" s="166">
        <v>0</v>
      </c>
      <c r="Y230" s="166">
        <v>0</v>
      </c>
      <c r="Z230" s="166">
        <v>0</v>
      </c>
      <c r="AA230" s="166">
        <v>0</v>
      </c>
      <c r="AB230" s="166"/>
      <c r="AC230" s="166">
        <v>0</v>
      </c>
      <c r="AD230" s="166">
        <v>0</v>
      </c>
      <c r="AE230" s="205"/>
      <c r="AF230" s="205"/>
      <c r="AG230" s="201"/>
      <c r="AH230" s="201"/>
      <c r="AI230" s="206"/>
      <c r="AJ230" s="201"/>
      <c r="AK230" s="201"/>
      <c r="AL230" s="201"/>
      <c r="AM230" s="175"/>
      <c r="AN230" s="178"/>
      <c r="AO230" s="178"/>
      <c r="AP230" s="208"/>
      <c r="AQ230" s="133"/>
    </row>
    <row r="231" s="3" customFormat="1" ht="18" customHeight="1" spans="1:43">
      <c r="A231" s="155"/>
      <c r="B231" s="190" t="s">
        <v>883</v>
      </c>
      <c r="C231" s="190"/>
      <c r="D231" s="191"/>
      <c r="E231" s="191"/>
      <c r="F231" s="190"/>
      <c r="G231" s="191"/>
      <c r="H231" s="191"/>
      <c r="I231" s="190"/>
      <c r="J231" s="166">
        <v>0</v>
      </c>
      <c r="K231" s="166">
        <v>0</v>
      </c>
      <c r="L231" s="166">
        <v>0</v>
      </c>
      <c r="M231" s="166">
        <v>0</v>
      </c>
      <c r="N231" s="166">
        <v>0</v>
      </c>
      <c r="O231" s="166">
        <v>0</v>
      </c>
      <c r="P231" s="166">
        <v>0</v>
      </c>
      <c r="Q231" s="166">
        <v>0</v>
      </c>
      <c r="R231" s="166">
        <v>0</v>
      </c>
      <c r="S231" s="166">
        <v>0</v>
      </c>
      <c r="T231" s="166">
        <v>0</v>
      </c>
      <c r="U231" s="166">
        <v>0</v>
      </c>
      <c r="V231" s="166">
        <v>0</v>
      </c>
      <c r="W231" s="166">
        <v>0</v>
      </c>
      <c r="X231" s="166">
        <v>0</v>
      </c>
      <c r="Y231" s="166">
        <v>0</v>
      </c>
      <c r="Z231" s="166">
        <v>0</v>
      </c>
      <c r="AA231" s="166">
        <v>0</v>
      </c>
      <c r="AB231" s="166"/>
      <c r="AC231" s="166">
        <v>0</v>
      </c>
      <c r="AD231" s="166">
        <v>0</v>
      </c>
      <c r="AE231" s="205"/>
      <c r="AF231" s="205"/>
      <c r="AG231" s="201"/>
      <c r="AH231" s="201"/>
      <c r="AI231" s="206"/>
      <c r="AJ231" s="201"/>
      <c r="AK231" s="201"/>
      <c r="AL231" s="201"/>
      <c r="AM231" s="175"/>
      <c r="AN231" s="178"/>
      <c r="AO231" s="178"/>
      <c r="AP231" s="208"/>
      <c r="AQ231" s="133"/>
    </row>
    <row r="232" s="3" customFormat="1" ht="18" customHeight="1" spans="1:43">
      <c r="A232" s="155"/>
      <c r="B232" s="190" t="s">
        <v>884</v>
      </c>
      <c r="C232" s="190"/>
      <c r="D232" s="191"/>
      <c r="E232" s="191"/>
      <c r="F232" s="190"/>
      <c r="G232" s="191"/>
      <c r="H232" s="191"/>
      <c r="I232" s="190"/>
      <c r="J232" s="166">
        <v>0</v>
      </c>
      <c r="K232" s="166">
        <v>0</v>
      </c>
      <c r="L232" s="166">
        <v>0</v>
      </c>
      <c r="M232" s="166">
        <v>0</v>
      </c>
      <c r="N232" s="166">
        <v>0</v>
      </c>
      <c r="O232" s="166">
        <v>0</v>
      </c>
      <c r="P232" s="166">
        <v>0</v>
      </c>
      <c r="Q232" s="166">
        <v>0</v>
      </c>
      <c r="R232" s="166">
        <v>0</v>
      </c>
      <c r="S232" s="166">
        <v>0</v>
      </c>
      <c r="T232" s="166">
        <v>0</v>
      </c>
      <c r="U232" s="166">
        <v>0</v>
      </c>
      <c r="V232" s="166">
        <v>0</v>
      </c>
      <c r="W232" s="166">
        <v>0</v>
      </c>
      <c r="X232" s="166">
        <v>0</v>
      </c>
      <c r="Y232" s="166">
        <v>0</v>
      </c>
      <c r="Z232" s="166">
        <v>0</v>
      </c>
      <c r="AA232" s="166">
        <v>0</v>
      </c>
      <c r="AB232" s="166"/>
      <c r="AC232" s="166">
        <v>0</v>
      </c>
      <c r="AD232" s="166">
        <v>0</v>
      </c>
      <c r="AE232" s="205"/>
      <c r="AF232" s="205"/>
      <c r="AG232" s="201"/>
      <c r="AH232" s="201"/>
      <c r="AI232" s="206"/>
      <c r="AJ232" s="201"/>
      <c r="AK232" s="201"/>
      <c r="AL232" s="201"/>
      <c r="AM232" s="175"/>
      <c r="AN232" s="178"/>
      <c r="AO232" s="178"/>
      <c r="AP232" s="208"/>
      <c r="AQ232" s="133"/>
    </row>
    <row r="233" s="3" customFormat="1" ht="18" customHeight="1" spans="1:43">
      <c r="A233" s="155"/>
      <c r="B233" s="190" t="s">
        <v>885</v>
      </c>
      <c r="C233" s="190"/>
      <c r="D233" s="191"/>
      <c r="E233" s="191"/>
      <c r="F233" s="190"/>
      <c r="G233" s="191"/>
      <c r="H233" s="191"/>
      <c r="I233" s="190"/>
      <c r="J233" s="166">
        <v>0</v>
      </c>
      <c r="K233" s="166">
        <v>0</v>
      </c>
      <c r="L233" s="166">
        <v>0</v>
      </c>
      <c r="M233" s="166">
        <v>0</v>
      </c>
      <c r="N233" s="166">
        <v>0</v>
      </c>
      <c r="O233" s="166">
        <v>0</v>
      </c>
      <c r="P233" s="166">
        <v>0</v>
      </c>
      <c r="Q233" s="166">
        <v>0</v>
      </c>
      <c r="R233" s="166">
        <v>0</v>
      </c>
      <c r="S233" s="166">
        <v>0</v>
      </c>
      <c r="T233" s="166">
        <v>0</v>
      </c>
      <c r="U233" s="166">
        <v>0</v>
      </c>
      <c r="V233" s="166">
        <v>0</v>
      </c>
      <c r="W233" s="166">
        <v>0</v>
      </c>
      <c r="X233" s="166">
        <v>0</v>
      </c>
      <c r="Y233" s="166">
        <v>0</v>
      </c>
      <c r="Z233" s="166">
        <v>0</v>
      </c>
      <c r="AA233" s="166">
        <v>0</v>
      </c>
      <c r="AB233" s="166"/>
      <c r="AC233" s="166">
        <v>0</v>
      </c>
      <c r="AD233" s="166">
        <v>0</v>
      </c>
      <c r="AE233" s="205"/>
      <c r="AF233" s="205"/>
      <c r="AG233" s="201"/>
      <c r="AH233" s="201"/>
      <c r="AI233" s="206"/>
      <c r="AJ233" s="201"/>
      <c r="AK233" s="201"/>
      <c r="AL233" s="201"/>
      <c r="AM233" s="175"/>
      <c r="AN233" s="178"/>
      <c r="AO233" s="178"/>
      <c r="AP233" s="208"/>
      <c r="AQ233" s="133"/>
    </row>
    <row r="234" s="3" customFormat="1" ht="18" customHeight="1" spans="1:43">
      <c r="A234" s="155"/>
      <c r="B234" s="190" t="s">
        <v>886</v>
      </c>
      <c r="C234" s="190"/>
      <c r="D234" s="191"/>
      <c r="E234" s="191"/>
      <c r="F234" s="190"/>
      <c r="G234" s="191"/>
      <c r="H234" s="191"/>
      <c r="I234" s="190"/>
      <c r="J234" s="166">
        <f t="shared" ref="J234:AA234" si="55">J235+J236+J237+J238+J239</f>
        <v>0</v>
      </c>
      <c r="K234" s="166">
        <f t="shared" si="55"/>
        <v>0</v>
      </c>
      <c r="L234" s="166">
        <f t="shared" si="55"/>
        <v>0</v>
      </c>
      <c r="M234" s="166">
        <f t="shared" si="55"/>
        <v>0</v>
      </c>
      <c r="N234" s="166">
        <f t="shared" si="55"/>
        <v>0</v>
      </c>
      <c r="O234" s="166">
        <f t="shared" si="55"/>
        <v>0</v>
      </c>
      <c r="P234" s="166">
        <f t="shared" si="55"/>
        <v>0</v>
      </c>
      <c r="Q234" s="166">
        <f t="shared" si="55"/>
        <v>0</v>
      </c>
      <c r="R234" s="166">
        <f t="shared" si="55"/>
        <v>0</v>
      </c>
      <c r="S234" s="166">
        <f t="shared" si="55"/>
        <v>0</v>
      </c>
      <c r="T234" s="166">
        <f t="shared" si="55"/>
        <v>0</v>
      </c>
      <c r="U234" s="166">
        <f t="shared" si="55"/>
        <v>0</v>
      </c>
      <c r="V234" s="166">
        <f t="shared" si="55"/>
        <v>0</v>
      </c>
      <c r="W234" s="166">
        <f t="shared" si="55"/>
        <v>0</v>
      </c>
      <c r="X234" s="166">
        <f t="shared" si="55"/>
        <v>0</v>
      </c>
      <c r="Y234" s="166">
        <f t="shared" si="55"/>
        <v>0</v>
      </c>
      <c r="Z234" s="166">
        <f t="shared" si="55"/>
        <v>0</v>
      </c>
      <c r="AA234" s="166">
        <f t="shared" si="55"/>
        <v>0</v>
      </c>
      <c r="AB234" s="166"/>
      <c r="AC234" s="166">
        <f>AC235+AC236+AC237+AC238+AC239</f>
        <v>0</v>
      </c>
      <c r="AD234" s="166">
        <f>AD235+AD236+AD237+AD238+AD239</f>
        <v>0</v>
      </c>
      <c r="AE234" s="205"/>
      <c r="AF234" s="205"/>
      <c r="AG234" s="201"/>
      <c r="AH234" s="201"/>
      <c r="AI234" s="206"/>
      <c r="AJ234" s="201"/>
      <c r="AK234" s="201"/>
      <c r="AL234" s="201"/>
      <c r="AM234" s="175"/>
      <c r="AN234" s="178"/>
      <c r="AO234" s="178"/>
      <c r="AP234" s="208"/>
      <c r="AQ234" s="133"/>
    </row>
    <row r="235" s="3" customFormat="1" ht="18" customHeight="1" spans="1:43">
      <c r="A235" s="155"/>
      <c r="B235" s="190" t="s">
        <v>887</v>
      </c>
      <c r="C235" s="190"/>
      <c r="D235" s="191"/>
      <c r="E235" s="191"/>
      <c r="F235" s="190"/>
      <c r="G235" s="191"/>
      <c r="H235" s="191"/>
      <c r="I235" s="190"/>
      <c r="J235" s="166">
        <v>0</v>
      </c>
      <c r="K235" s="166">
        <v>0</v>
      </c>
      <c r="L235" s="166">
        <v>0</v>
      </c>
      <c r="M235" s="166">
        <v>0</v>
      </c>
      <c r="N235" s="166">
        <v>0</v>
      </c>
      <c r="O235" s="166">
        <v>0</v>
      </c>
      <c r="P235" s="166">
        <v>0</v>
      </c>
      <c r="Q235" s="166">
        <v>0</v>
      </c>
      <c r="R235" s="166">
        <v>0</v>
      </c>
      <c r="S235" s="166">
        <v>0</v>
      </c>
      <c r="T235" s="166">
        <v>0</v>
      </c>
      <c r="U235" s="166">
        <v>0</v>
      </c>
      <c r="V235" s="166">
        <v>0</v>
      </c>
      <c r="W235" s="166">
        <v>0</v>
      </c>
      <c r="X235" s="166">
        <v>0</v>
      </c>
      <c r="Y235" s="166">
        <v>0</v>
      </c>
      <c r="Z235" s="166">
        <v>0</v>
      </c>
      <c r="AA235" s="166">
        <v>0</v>
      </c>
      <c r="AB235" s="166"/>
      <c r="AC235" s="166">
        <v>0</v>
      </c>
      <c r="AD235" s="166">
        <v>0</v>
      </c>
      <c r="AE235" s="205"/>
      <c r="AF235" s="205"/>
      <c r="AG235" s="201"/>
      <c r="AH235" s="201"/>
      <c r="AI235" s="206"/>
      <c r="AJ235" s="201"/>
      <c r="AK235" s="201"/>
      <c r="AL235" s="201"/>
      <c r="AM235" s="175"/>
      <c r="AN235" s="178"/>
      <c r="AO235" s="178"/>
      <c r="AP235" s="208"/>
      <c r="AQ235" s="133"/>
    </row>
    <row r="236" s="3" customFormat="1" ht="18" customHeight="1" spans="1:43">
      <c r="A236" s="155"/>
      <c r="B236" s="190" t="s">
        <v>888</v>
      </c>
      <c r="C236" s="190"/>
      <c r="D236" s="191"/>
      <c r="E236" s="191"/>
      <c r="F236" s="190"/>
      <c r="G236" s="191"/>
      <c r="H236" s="191"/>
      <c r="I236" s="190"/>
      <c r="J236" s="166">
        <v>0</v>
      </c>
      <c r="K236" s="166">
        <v>0</v>
      </c>
      <c r="L236" s="166">
        <v>0</v>
      </c>
      <c r="M236" s="166">
        <v>0</v>
      </c>
      <c r="N236" s="166">
        <v>0</v>
      </c>
      <c r="O236" s="166">
        <v>0</v>
      </c>
      <c r="P236" s="166">
        <v>0</v>
      </c>
      <c r="Q236" s="166">
        <v>0</v>
      </c>
      <c r="R236" s="166">
        <v>0</v>
      </c>
      <c r="S236" s="166">
        <v>0</v>
      </c>
      <c r="T236" s="166">
        <v>0</v>
      </c>
      <c r="U236" s="166">
        <v>0</v>
      </c>
      <c r="V236" s="166">
        <v>0</v>
      </c>
      <c r="W236" s="166">
        <v>0</v>
      </c>
      <c r="X236" s="166">
        <v>0</v>
      </c>
      <c r="Y236" s="166">
        <v>0</v>
      </c>
      <c r="Z236" s="166">
        <v>0</v>
      </c>
      <c r="AA236" s="166">
        <v>0</v>
      </c>
      <c r="AB236" s="166"/>
      <c r="AC236" s="166">
        <v>0</v>
      </c>
      <c r="AD236" s="166">
        <v>0</v>
      </c>
      <c r="AE236" s="205"/>
      <c r="AF236" s="205"/>
      <c r="AG236" s="201"/>
      <c r="AH236" s="201"/>
      <c r="AI236" s="206"/>
      <c r="AJ236" s="201"/>
      <c r="AK236" s="201"/>
      <c r="AL236" s="201"/>
      <c r="AM236" s="175"/>
      <c r="AN236" s="178"/>
      <c r="AO236" s="178"/>
      <c r="AP236" s="208"/>
      <c r="AQ236" s="133"/>
    </row>
    <row r="237" s="3" customFormat="1" ht="18" customHeight="1" spans="1:43">
      <c r="A237" s="155"/>
      <c r="B237" s="190" t="s">
        <v>889</v>
      </c>
      <c r="C237" s="190"/>
      <c r="D237" s="191"/>
      <c r="E237" s="191"/>
      <c r="F237" s="190"/>
      <c r="G237" s="191"/>
      <c r="H237" s="191"/>
      <c r="I237" s="190"/>
      <c r="J237" s="166">
        <v>0</v>
      </c>
      <c r="K237" s="166">
        <v>0</v>
      </c>
      <c r="L237" s="166">
        <v>0</v>
      </c>
      <c r="M237" s="166">
        <v>0</v>
      </c>
      <c r="N237" s="166">
        <v>0</v>
      </c>
      <c r="O237" s="166">
        <v>0</v>
      </c>
      <c r="P237" s="166">
        <v>0</v>
      </c>
      <c r="Q237" s="166">
        <v>0</v>
      </c>
      <c r="R237" s="166">
        <v>0</v>
      </c>
      <c r="S237" s="166">
        <v>0</v>
      </c>
      <c r="T237" s="166">
        <v>0</v>
      </c>
      <c r="U237" s="166">
        <v>0</v>
      </c>
      <c r="V237" s="166">
        <v>0</v>
      </c>
      <c r="W237" s="166">
        <v>0</v>
      </c>
      <c r="X237" s="166">
        <v>0</v>
      </c>
      <c r="Y237" s="166">
        <v>0</v>
      </c>
      <c r="Z237" s="166">
        <v>0</v>
      </c>
      <c r="AA237" s="166">
        <v>0</v>
      </c>
      <c r="AB237" s="166"/>
      <c r="AC237" s="166">
        <v>0</v>
      </c>
      <c r="AD237" s="166">
        <v>0</v>
      </c>
      <c r="AE237" s="205"/>
      <c r="AF237" s="205"/>
      <c r="AG237" s="201"/>
      <c r="AH237" s="201"/>
      <c r="AI237" s="206"/>
      <c r="AJ237" s="201"/>
      <c r="AK237" s="201"/>
      <c r="AL237" s="201"/>
      <c r="AM237" s="175"/>
      <c r="AN237" s="178"/>
      <c r="AO237" s="178"/>
      <c r="AP237" s="208"/>
      <c r="AQ237" s="133"/>
    </row>
    <row r="238" s="3" customFormat="1" ht="18" customHeight="1" spans="1:43">
      <c r="A238" s="155"/>
      <c r="B238" s="190" t="s">
        <v>890</v>
      </c>
      <c r="C238" s="190"/>
      <c r="D238" s="191"/>
      <c r="E238" s="191"/>
      <c r="F238" s="190"/>
      <c r="G238" s="191"/>
      <c r="H238" s="191"/>
      <c r="I238" s="190"/>
      <c r="J238" s="166">
        <v>0</v>
      </c>
      <c r="K238" s="166">
        <v>0</v>
      </c>
      <c r="L238" s="166">
        <v>0</v>
      </c>
      <c r="M238" s="166">
        <v>0</v>
      </c>
      <c r="N238" s="166">
        <v>0</v>
      </c>
      <c r="O238" s="166">
        <v>0</v>
      </c>
      <c r="P238" s="166">
        <v>0</v>
      </c>
      <c r="Q238" s="166">
        <v>0</v>
      </c>
      <c r="R238" s="166">
        <v>0</v>
      </c>
      <c r="S238" s="166">
        <v>0</v>
      </c>
      <c r="T238" s="166">
        <v>0</v>
      </c>
      <c r="U238" s="166">
        <v>0</v>
      </c>
      <c r="V238" s="166">
        <v>0</v>
      </c>
      <c r="W238" s="166">
        <v>0</v>
      </c>
      <c r="X238" s="166">
        <v>0</v>
      </c>
      <c r="Y238" s="166">
        <v>0</v>
      </c>
      <c r="Z238" s="166">
        <v>0</v>
      </c>
      <c r="AA238" s="166">
        <v>0</v>
      </c>
      <c r="AB238" s="166"/>
      <c r="AC238" s="166">
        <v>0</v>
      </c>
      <c r="AD238" s="166">
        <v>0</v>
      </c>
      <c r="AE238" s="205"/>
      <c r="AF238" s="205"/>
      <c r="AG238" s="201"/>
      <c r="AH238" s="201"/>
      <c r="AI238" s="206"/>
      <c r="AJ238" s="201"/>
      <c r="AK238" s="201"/>
      <c r="AL238" s="201"/>
      <c r="AM238" s="175"/>
      <c r="AN238" s="178"/>
      <c r="AO238" s="178"/>
      <c r="AP238" s="208"/>
      <c r="AQ238" s="133"/>
    </row>
    <row r="239" s="3" customFormat="1" ht="18" customHeight="1" spans="1:43">
      <c r="A239" s="155"/>
      <c r="B239" s="190" t="s">
        <v>891</v>
      </c>
      <c r="C239" s="190"/>
      <c r="D239" s="190"/>
      <c r="E239" s="190"/>
      <c r="F239" s="190"/>
      <c r="G239" s="190"/>
      <c r="H239" s="190"/>
      <c r="I239" s="190"/>
      <c r="J239" s="166">
        <v>0</v>
      </c>
      <c r="K239" s="166">
        <v>0</v>
      </c>
      <c r="L239" s="166">
        <v>0</v>
      </c>
      <c r="M239" s="166">
        <v>0</v>
      </c>
      <c r="N239" s="166">
        <v>0</v>
      </c>
      <c r="O239" s="166">
        <v>0</v>
      </c>
      <c r="P239" s="166">
        <v>0</v>
      </c>
      <c r="Q239" s="166">
        <v>0</v>
      </c>
      <c r="R239" s="166">
        <v>0</v>
      </c>
      <c r="S239" s="166">
        <v>0</v>
      </c>
      <c r="T239" s="166">
        <v>0</v>
      </c>
      <c r="U239" s="166">
        <v>0</v>
      </c>
      <c r="V239" s="166">
        <v>0</v>
      </c>
      <c r="W239" s="166">
        <v>0</v>
      </c>
      <c r="X239" s="166">
        <v>0</v>
      </c>
      <c r="Y239" s="166">
        <v>0</v>
      </c>
      <c r="Z239" s="166">
        <v>0</v>
      </c>
      <c r="AA239" s="166">
        <v>0</v>
      </c>
      <c r="AB239" s="166"/>
      <c r="AC239" s="166">
        <v>0</v>
      </c>
      <c r="AD239" s="166">
        <v>0</v>
      </c>
      <c r="AE239" s="205"/>
      <c r="AF239" s="205"/>
      <c r="AG239" s="201"/>
      <c r="AH239" s="201"/>
      <c r="AI239" s="206"/>
      <c r="AJ239" s="201"/>
      <c r="AK239" s="201"/>
      <c r="AL239" s="201"/>
      <c r="AM239" s="175"/>
      <c r="AN239" s="178"/>
      <c r="AO239" s="178"/>
      <c r="AP239" s="208"/>
      <c r="AQ239" s="133"/>
    </row>
    <row r="240" s="3" customFormat="1" ht="18" customHeight="1" spans="1:43">
      <c r="A240" s="155"/>
      <c r="B240" s="190" t="s">
        <v>892</v>
      </c>
      <c r="C240" s="190"/>
      <c r="D240" s="191"/>
      <c r="E240" s="191"/>
      <c r="F240" s="190"/>
      <c r="G240" s="191"/>
      <c r="H240" s="191"/>
      <c r="I240" s="190"/>
      <c r="J240" s="166">
        <f t="shared" ref="J240:AA240" si="56">J241+J244</f>
        <v>0</v>
      </c>
      <c r="K240" s="166">
        <f t="shared" si="56"/>
        <v>0</v>
      </c>
      <c r="L240" s="166">
        <f t="shared" si="56"/>
        <v>0</v>
      </c>
      <c r="M240" s="166">
        <f t="shared" si="56"/>
        <v>0</v>
      </c>
      <c r="N240" s="166">
        <f t="shared" si="56"/>
        <v>0</v>
      </c>
      <c r="O240" s="166">
        <f t="shared" si="56"/>
        <v>0</v>
      </c>
      <c r="P240" s="166">
        <f t="shared" si="56"/>
        <v>0</v>
      </c>
      <c r="Q240" s="166">
        <f t="shared" si="56"/>
        <v>0</v>
      </c>
      <c r="R240" s="166">
        <f t="shared" si="56"/>
        <v>0</v>
      </c>
      <c r="S240" s="166">
        <f t="shared" si="56"/>
        <v>0</v>
      </c>
      <c r="T240" s="166">
        <f t="shared" si="56"/>
        <v>0</v>
      </c>
      <c r="U240" s="166">
        <f t="shared" si="56"/>
        <v>0</v>
      </c>
      <c r="V240" s="166">
        <f t="shared" si="56"/>
        <v>0</v>
      </c>
      <c r="W240" s="166">
        <f t="shared" si="56"/>
        <v>0</v>
      </c>
      <c r="X240" s="166">
        <f t="shared" si="56"/>
        <v>0</v>
      </c>
      <c r="Y240" s="166">
        <f t="shared" si="56"/>
        <v>0</v>
      </c>
      <c r="Z240" s="166">
        <f t="shared" si="56"/>
        <v>0</v>
      </c>
      <c r="AA240" s="166">
        <f t="shared" si="56"/>
        <v>0</v>
      </c>
      <c r="AB240" s="166"/>
      <c r="AC240" s="166">
        <f>AC241+AC244</f>
        <v>0</v>
      </c>
      <c r="AD240" s="166">
        <f>AD241+AD244</f>
        <v>0</v>
      </c>
      <c r="AE240" s="205"/>
      <c r="AF240" s="205"/>
      <c r="AG240" s="201"/>
      <c r="AH240" s="201"/>
      <c r="AI240" s="206"/>
      <c r="AJ240" s="201"/>
      <c r="AK240" s="201"/>
      <c r="AL240" s="201"/>
      <c r="AM240" s="175"/>
      <c r="AN240" s="178"/>
      <c r="AO240" s="178"/>
      <c r="AP240" s="208"/>
      <c r="AQ240" s="133"/>
    </row>
    <row r="241" s="3" customFormat="1" ht="18" customHeight="1" spans="1:43">
      <c r="A241" s="155"/>
      <c r="B241" s="190" t="s">
        <v>893</v>
      </c>
      <c r="C241" s="190"/>
      <c r="D241" s="191"/>
      <c r="E241" s="191"/>
      <c r="F241" s="190"/>
      <c r="G241" s="191"/>
      <c r="H241" s="191"/>
      <c r="I241" s="190"/>
      <c r="J241" s="166">
        <f t="shared" ref="J241:AA241" si="57">J242+J243</f>
        <v>0</v>
      </c>
      <c r="K241" s="166">
        <f t="shared" si="57"/>
        <v>0</v>
      </c>
      <c r="L241" s="166">
        <f t="shared" si="57"/>
        <v>0</v>
      </c>
      <c r="M241" s="166">
        <f t="shared" si="57"/>
        <v>0</v>
      </c>
      <c r="N241" s="166">
        <f t="shared" si="57"/>
        <v>0</v>
      </c>
      <c r="O241" s="166">
        <f t="shared" si="57"/>
        <v>0</v>
      </c>
      <c r="P241" s="166">
        <f t="shared" si="57"/>
        <v>0</v>
      </c>
      <c r="Q241" s="166">
        <f t="shared" si="57"/>
        <v>0</v>
      </c>
      <c r="R241" s="166">
        <f t="shared" si="57"/>
        <v>0</v>
      </c>
      <c r="S241" s="166">
        <f t="shared" si="57"/>
        <v>0</v>
      </c>
      <c r="T241" s="166">
        <f t="shared" si="57"/>
        <v>0</v>
      </c>
      <c r="U241" s="166">
        <f t="shared" si="57"/>
        <v>0</v>
      </c>
      <c r="V241" s="166">
        <f t="shared" si="57"/>
        <v>0</v>
      </c>
      <c r="W241" s="166">
        <f t="shared" si="57"/>
        <v>0</v>
      </c>
      <c r="X241" s="166">
        <f t="shared" si="57"/>
        <v>0</v>
      </c>
      <c r="Y241" s="166">
        <f t="shared" si="57"/>
        <v>0</v>
      </c>
      <c r="Z241" s="166">
        <f t="shared" si="57"/>
        <v>0</v>
      </c>
      <c r="AA241" s="166">
        <f t="shared" si="57"/>
        <v>0</v>
      </c>
      <c r="AB241" s="166"/>
      <c r="AC241" s="166">
        <f>AC242+AC243</f>
        <v>0</v>
      </c>
      <c r="AD241" s="166">
        <f>AD242+AD243</f>
        <v>0</v>
      </c>
      <c r="AE241" s="205"/>
      <c r="AF241" s="205"/>
      <c r="AG241" s="201"/>
      <c r="AH241" s="201"/>
      <c r="AI241" s="206"/>
      <c r="AJ241" s="201"/>
      <c r="AK241" s="201"/>
      <c r="AL241" s="201"/>
      <c r="AM241" s="175"/>
      <c r="AN241" s="178"/>
      <c r="AO241" s="178"/>
      <c r="AP241" s="208"/>
      <c r="AQ241" s="133"/>
    </row>
    <row r="242" s="3" customFormat="1" ht="18" customHeight="1" spans="1:43">
      <c r="A242" s="155"/>
      <c r="B242" s="190" t="s">
        <v>894</v>
      </c>
      <c r="C242" s="190"/>
      <c r="D242" s="191"/>
      <c r="E242" s="191"/>
      <c r="F242" s="190"/>
      <c r="G242" s="191"/>
      <c r="H242" s="191"/>
      <c r="I242" s="190"/>
      <c r="J242" s="166">
        <v>0</v>
      </c>
      <c r="K242" s="166">
        <v>0</v>
      </c>
      <c r="L242" s="166">
        <v>0</v>
      </c>
      <c r="M242" s="166">
        <v>0</v>
      </c>
      <c r="N242" s="166">
        <v>0</v>
      </c>
      <c r="O242" s="166">
        <v>0</v>
      </c>
      <c r="P242" s="166">
        <v>0</v>
      </c>
      <c r="Q242" s="166">
        <v>0</v>
      </c>
      <c r="R242" s="166">
        <v>0</v>
      </c>
      <c r="S242" s="166">
        <v>0</v>
      </c>
      <c r="T242" s="166">
        <v>0</v>
      </c>
      <c r="U242" s="166">
        <v>0</v>
      </c>
      <c r="V242" s="166">
        <v>0</v>
      </c>
      <c r="W242" s="166">
        <v>0</v>
      </c>
      <c r="X242" s="166">
        <v>0</v>
      </c>
      <c r="Y242" s="166">
        <v>0</v>
      </c>
      <c r="Z242" s="166">
        <v>0</v>
      </c>
      <c r="AA242" s="166">
        <v>0</v>
      </c>
      <c r="AB242" s="166"/>
      <c r="AC242" s="166">
        <v>0</v>
      </c>
      <c r="AD242" s="166">
        <v>0</v>
      </c>
      <c r="AE242" s="205"/>
      <c r="AF242" s="205"/>
      <c r="AG242" s="201"/>
      <c r="AH242" s="201"/>
      <c r="AI242" s="206"/>
      <c r="AJ242" s="201"/>
      <c r="AK242" s="201"/>
      <c r="AL242" s="201"/>
      <c r="AM242" s="175"/>
      <c r="AN242" s="178"/>
      <c r="AO242" s="178"/>
      <c r="AP242" s="208"/>
      <c r="AQ242" s="133"/>
    </row>
    <row r="243" s="3" customFormat="1" ht="18" customHeight="1" spans="1:43">
      <c r="A243" s="155"/>
      <c r="B243" s="190" t="s">
        <v>895</v>
      </c>
      <c r="C243" s="190"/>
      <c r="D243" s="191"/>
      <c r="E243" s="191"/>
      <c r="F243" s="190"/>
      <c r="G243" s="191"/>
      <c r="H243" s="191"/>
      <c r="I243" s="190"/>
      <c r="J243" s="166">
        <v>0</v>
      </c>
      <c r="K243" s="166">
        <v>0</v>
      </c>
      <c r="L243" s="166">
        <v>0</v>
      </c>
      <c r="M243" s="166">
        <v>0</v>
      </c>
      <c r="N243" s="166">
        <v>0</v>
      </c>
      <c r="O243" s="166">
        <v>0</v>
      </c>
      <c r="P243" s="166">
        <v>0</v>
      </c>
      <c r="Q243" s="166">
        <v>0</v>
      </c>
      <c r="R243" s="166">
        <v>0</v>
      </c>
      <c r="S243" s="166">
        <v>0</v>
      </c>
      <c r="T243" s="166">
        <v>0</v>
      </c>
      <c r="U243" s="166">
        <v>0</v>
      </c>
      <c r="V243" s="166">
        <v>0</v>
      </c>
      <c r="W243" s="166">
        <v>0</v>
      </c>
      <c r="X243" s="166">
        <v>0</v>
      </c>
      <c r="Y243" s="166">
        <v>0</v>
      </c>
      <c r="Z243" s="166">
        <v>0</v>
      </c>
      <c r="AA243" s="166">
        <v>0</v>
      </c>
      <c r="AB243" s="166"/>
      <c r="AC243" s="166">
        <v>0</v>
      </c>
      <c r="AD243" s="166">
        <v>0</v>
      </c>
      <c r="AE243" s="205"/>
      <c r="AF243" s="205"/>
      <c r="AG243" s="201"/>
      <c r="AH243" s="201"/>
      <c r="AI243" s="206"/>
      <c r="AJ243" s="201"/>
      <c r="AK243" s="201"/>
      <c r="AL243" s="201"/>
      <c r="AM243" s="175"/>
      <c r="AN243" s="178"/>
      <c r="AO243" s="178"/>
      <c r="AP243" s="208"/>
      <c r="AQ243" s="133"/>
    </row>
    <row r="244" s="3" customFormat="1" ht="18" customHeight="1" spans="1:43">
      <c r="A244" s="155"/>
      <c r="B244" s="190" t="s">
        <v>896</v>
      </c>
      <c r="C244" s="190"/>
      <c r="D244" s="191"/>
      <c r="E244" s="191"/>
      <c r="F244" s="190"/>
      <c r="G244" s="191"/>
      <c r="H244" s="191"/>
      <c r="I244" s="190"/>
      <c r="J244" s="166">
        <f t="shared" ref="J244:AA244" si="58">J245+J246+J247+J248</f>
        <v>0</v>
      </c>
      <c r="K244" s="166">
        <f t="shared" si="58"/>
        <v>0</v>
      </c>
      <c r="L244" s="166">
        <f t="shared" si="58"/>
        <v>0</v>
      </c>
      <c r="M244" s="166">
        <f t="shared" si="58"/>
        <v>0</v>
      </c>
      <c r="N244" s="166">
        <f t="shared" si="58"/>
        <v>0</v>
      </c>
      <c r="O244" s="166">
        <f t="shared" si="58"/>
        <v>0</v>
      </c>
      <c r="P244" s="166">
        <f t="shared" si="58"/>
        <v>0</v>
      </c>
      <c r="Q244" s="166">
        <f t="shared" si="58"/>
        <v>0</v>
      </c>
      <c r="R244" s="166">
        <f t="shared" si="58"/>
        <v>0</v>
      </c>
      <c r="S244" s="166">
        <f t="shared" si="58"/>
        <v>0</v>
      </c>
      <c r="T244" s="166">
        <f t="shared" si="58"/>
        <v>0</v>
      </c>
      <c r="U244" s="166">
        <f t="shared" si="58"/>
        <v>0</v>
      </c>
      <c r="V244" s="166">
        <f t="shared" si="58"/>
        <v>0</v>
      </c>
      <c r="W244" s="166">
        <f t="shared" si="58"/>
        <v>0</v>
      </c>
      <c r="X244" s="166">
        <f t="shared" si="58"/>
        <v>0</v>
      </c>
      <c r="Y244" s="166">
        <f t="shared" si="58"/>
        <v>0</v>
      </c>
      <c r="Z244" s="166">
        <f t="shared" si="58"/>
        <v>0</v>
      </c>
      <c r="AA244" s="166">
        <f t="shared" si="58"/>
        <v>0</v>
      </c>
      <c r="AB244" s="166"/>
      <c r="AC244" s="166">
        <f>AC245+AC246+AC247+AC248</f>
        <v>0</v>
      </c>
      <c r="AD244" s="166">
        <f>AD245+AD246+AD247+AD248</f>
        <v>0</v>
      </c>
      <c r="AE244" s="205"/>
      <c r="AF244" s="205"/>
      <c r="AG244" s="201"/>
      <c r="AH244" s="201"/>
      <c r="AI244" s="206"/>
      <c r="AJ244" s="201"/>
      <c r="AK244" s="201"/>
      <c r="AL244" s="201"/>
      <c r="AM244" s="175"/>
      <c r="AN244" s="178"/>
      <c r="AO244" s="178"/>
      <c r="AP244" s="208"/>
      <c r="AQ244" s="133"/>
    </row>
    <row r="245" s="3" customFormat="1" ht="18" customHeight="1" spans="1:43">
      <c r="A245" s="155"/>
      <c r="B245" s="190" t="s">
        <v>897</v>
      </c>
      <c r="C245" s="190"/>
      <c r="D245" s="191"/>
      <c r="E245" s="191"/>
      <c r="F245" s="190"/>
      <c r="G245" s="191"/>
      <c r="H245" s="191"/>
      <c r="I245" s="190"/>
      <c r="J245" s="166">
        <v>0</v>
      </c>
      <c r="K245" s="166">
        <v>0</v>
      </c>
      <c r="L245" s="166">
        <v>0</v>
      </c>
      <c r="M245" s="166">
        <v>0</v>
      </c>
      <c r="N245" s="166">
        <v>0</v>
      </c>
      <c r="O245" s="166">
        <v>0</v>
      </c>
      <c r="P245" s="166">
        <v>0</v>
      </c>
      <c r="Q245" s="166">
        <v>0</v>
      </c>
      <c r="R245" s="166">
        <v>0</v>
      </c>
      <c r="S245" s="166">
        <v>0</v>
      </c>
      <c r="T245" s="166">
        <v>0</v>
      </c>
      <c r="U245" s="166">
        <v>0</v>
      </c>
      <c r="V245" s="166">
        <v>0</v>
      </c>
      <c r="W245" s="166">
        <v>0</v>
      </c>
      <c r="X245" s="166">
        <v>0</v>
      </c>
      <c r="Y245" s="166">
        <v>0</v>
      </c>
      <c r="Z245" s="166">
        <v>0</v>
      </c>
      <c r="AA245" s="166">
        <v>0</v>
      </c>
      <c r="AB245" s="166"/>
      <c r="AC245" s="166">
        <v>0</v>
      </c>
      <c r="AD245" s="166">
        <v>0</v>
      </c>
      <c r="AE245" s="205"/>
      <c r="AF245" s="205"/>
      <c r="AG245" s="201"/>
      <c r="AH245" s="201"/>
      <c r="AI245" s="206"/>
      <c r="AJ245" s="201"/>
      <c r="AK245" s="201"/>
      <c r="AL245" s="201"/>
      <c r="AM245" s="175"/>
      <c r="AN245" s="178"/>
      <c r="AO245" s="178"/>
      <c r="AP245" s="208"/>
      <c r="AQ245" s="133"/>
    </row>
    <row r="246" s="3" customFormat="1" ht="18" customHeight="1" spans="1:43">
      <c r="A246" s="155"/>
      <c r="B246" s="190" t="s">
        <v>898</v>
      </c>
      <c r="C246" s="190"/>
      <c r="D246" s="191"/>
      <c r="E246" s="191"/>
      <c r="F246" s="190"/>
      <c r="G246" s="191"/>
      <c r="H246" s="191"/>
      <c r="I246" s="190"/>
      <c r="J246" s="166">
        <v>0</v>
      </c>
      <c r="K246" s="166">
        <v>0</v>
      </c>
      <c r="L246" s="166">
        <v>0</v>
      </c>
      <c r="M246" s="166">
        <v>0</v>
      </c>
      <c r="N246" s="166">
        <v>0</v>
      </c>
      <c r="O246" s="166">
        <v>0</v>
      </c>
      <c r="P246" s="166">
        <v>0</v>
      </c>
      <c r="Q246" s="166">
        <v>0</v>
      </c>
      <c r="R246" s="166">
        <v>0</v>
      </c>
      <c r="S246" s="166">
        <v>0</v>
      </c>
      <c r="T246" s="166">
        <v>0</v>
      </c>
      <c r="U246" s="166">
        <v>0</v>
      </c>
      <c r="V246" s="166">
        <v>0</v>
      </c>
      <c r="W246" s="166">
        <v>0</v>
      </c>
      <c r="X246" s="166">
        <v>0</v>
      </c>
      <c r="Y246" s="166">
        <v>0</v>
      </c>
      <c r="Z246" s="166">
        <v>0</v>
      </c>
      <c r="AA246" s="166">
        <v>0</v>
      </c>
      <c r="AB246" s="166"/>
      <c r="AC246" s="166">
        <v>0</v>
      </c>
      <c r="AD246" s="166">
        <v>0</v>
      </c>
      <c r="AE246" s="205"/>
      <c r="AF246" s="205"/>
      <c r="AG246" s="201"/>
      <c r="AH246" s="201"/>
      <c r="AI246" s="206"/>
      <c r="AJ246" s="201"/>
      <c r="AK246" s="201"/>
      <c r="AL246" s="201"/>
      <c r="AM246" s="175"/>
      <c r="AN246" s="178"/>
      <c r="AO246" s="178"/>
      <c r="AP246" s="208"/>
      <c r="AQ246" s="133"/>
    </row>
    <row r="247" s="3" customFormat="1" ht="18" customHeight="1" spans="1:43">
      <c r="A247" s="155"/>
      <c r="B247" s="190" t="s">
        <v>899</v>
      </c>
      <c r="C247" s="190"/>
      <c r="D247" s="191"/>
      <c r="E247" s="191"/>
      <c r="F247" s="190"/>
      <c r="G247" s="191"/>
      <c r="H247" s="191"/>
      <c r="I247" s="190"/>
      <c r="J247" s="166">
        <v>0</v>
      </c>
      <c r="K247" s="166">
        <v>0</v>
      </c>
      <c r="L247" s="166">
        <v>0</v>
      </c>
      <c r="M247" s="166">
        <v>0</v>
      </c>
      <c r="N247" s="166">
        <v>0</v>
      </c>
      <c r="O247" s="166">
        <v>0</v>
      </c>
      <c r="P247" s="166">
        <v>0</v>
      </c>
      <c r="Q247" s="166">
        <v>0</v>
      </c>
      <c r="R247" s="166">
        <v>0</v>
      </c>
      <c r="S247" s="166">
        <v>0</v>
      </c>
      <c r="T247" s="166">
        <v>0</v>
      </c>
      <c r="U247" s="166">
        <v>0</v>
      </c>
      <c r="V247" s="166">
        <v>0</v>
      </c>
      <c r="W247" s="166">
        <v>0</v>
      </c>
      <c r="X247" s="166">
        <v>0</v>
      </c>
      <c r="Y247" s="166">
        <v>0</v>
      </c>
      <c r="Z247" s="166">
        <v>0</v>
      </c>
      <c r="AA247" s="166">
        <v>0</v>
      </c>
      <c r="AB247" s="166"/>
      <c r="AC247" s="166">
        <v>0</v>
      </c>
      <c r="AD247" s="166">
        <v>0</v>
      </c>
      <c r="AE247" s="205"/>
      <c r="AF247" s="205"/>
      <c r="AG247" s="201"/>
      <c r="AH247" s="201"/>
      <c r="AI247" s="206"/>
      <c r="AJ247" s="201"/>
      <c r="AK247" s="201"/>
      <c r="AL247" s="201"/>
      <c r="AM247" s="175"/>
      <c r="AN247" s="178"/>
      <c r="AO247" s="178"/>
      <c r="AP247" s="208"/>
      <c r="AQ247" s="133"/>
    </row>
    <row r="248" s="3" customFormat="1" ht="18" customHeight="1" spans="1:43">
      <c r="A248" s="155"/>
      <c r="B248" s="190" t="s">
        <v>900</v>
      </c>
      <c r="C248" s="190"/>
      <c r="D248" s="191"/>
      <c r="E248" s="191"/>
      <c r="F248" s="190"/>
      <c r="G248" s="191"/>
      <c r="H248" s="191"/>
      <c r="I248" s="190"/>
      <c r="J248" s="166">
        <f t="shared" ref="J248:AA248" si="59">J249</f>
        <v>0</v>
      </c>
      <c r="K248" s="166">
        <f t="shared" si="59"/>
        <v>0</v>
      </c>
      <c r="L248" s="166">
        <f t="shared" si="59"/>
        <v>0</v>
      </c>
      <c r="M248" s="166">
        <f t="shared" si="59"/>
        <v>0</v>
      </c>
      <c r="N248" s="166">
        <f t="shared" si="59"/>
        <v>0</v>
      </c>
      <c r="O248" s="166">
        <f t="shared" si="59"/>
        <v>0</v>
      </c>
      <c r="P248" s="166">
        <f t="shared" si="59"/>
        <v>0</v>
      </c>
      <c r="Q248" s="166">
        <f t="shared" si="59"/>
        <v>0</v>
      </c>
      <c r="R248" s="166">
        <f t="shared" si="59"/>
        <v>0</v>
      </c>
      <c r="S248" s="166">
        <f t="shared" si="59"/>
        <v>0</v>
      </c>
      <c r="T248" s="166">
        <f t="shared" si="59"/>
        <v>0</v>
      </c>
      <c r="U248" s="166">
        <f t="shared" si="59"/>
        <v>0</v>
      </c>
      <c r="V248" s="166">
        <f t="shared" si="59"/>
        <v>0</v>
      </c>
      <c r="W248" s="166">
        <f t="shared" si="59"/>
        <v>0</v>
      </c>
      <c r="X248" s="166">
        <f t="shared" si="59"/>
        <v>0</v>
      </c>
      <c r="Y248" s="166">
        <f t="shared" si="59"/>
        <v>0</v>
      </c>
      <c r="Z248" s="166">
        <f t="shared" si="59"/>
        <v>0</v>
      </c>
      <c r="AA248" s="166">
        <f t="shared" si="59"/>
        <v>0</v>
      </c>
      <c r="AB248" s="166"/>
      <c r="AC248" s="166">
        <f>AC249</f>
        <v>0</v>
      </c>
      <c r="AD248" s="166">
        <f>AD249</f>
        <v>0</v>
      </c>
      <c r="AE248" s="205"/>
      <c r="AF248" s="205"/>
      <c r="AG248" s="201"/>
      <c r="AH248" s="201"/>
      <c r="AI248" s="206"/>
      <c r="AJ248" s="201"/>
      <c r="AK248" s="201"/>
      <c r="AL248" s="201"/>
      <c r="AM248" s="175"/>
      <c r="AN248" s="178"/>
      <c r="AO248" s="178"/>
      <c r="AP248" s="208"/>
      <c r="AQ248" s="133"/>
    </row>
    <row r="249" s="3" customFormat="1" ht="18" customHeight="1" spans="1:43">
      <c r="A249" s="155"/>
      <c r="B249" s="190" t="s">
        <v>901</v>
      </c>
      <c r="C249" s="190"/>
      <c r="D249" s="191"/>
      <c r="E249" s="191"/>
      <c r="F249" s="190"/>
      <c r="G249" s="191"/>
      <c r="H249" s="191"/>
      <c r="I249" s="190"/>
      <c r="J249" s="166">
        <f t="shared" ref="J249:AA249" si="60">J250</f>
        <v>0</v>
      </c>
      <c r="K249" s="166">
        <f t="shared" si="60"/>
        <v>0</v>
      </c>
      <c r="L249" s="166">
        <f t="shared" si="60"/>
        <v>0</v>
      </c>
      <c r="M249" s="166">
        <f t="shared" si="60"/>
        <v>0</v>
      </c>
      <c r="N249" s="166">
        <f t="shared" si="60"/>
        <v>0</v>
      </c>
      <c r="O249" s="166">
        <f t="shared" si="60"/>
        <v>0</v>
      </c>
      <c r="P249" s="166">
        <f t="shared" si="60"/>
        <v>0</v>
      </c>
      <c r="Q249" s="166">
        <f t="shared" si="60"/>
        <v>0</v>
      </c>
      <c r="R249" s="166">
        <f t="shared" si="60"/>
        <v>0</v>
      </c>
      <c r="S249" s="166">
        <f t="shared" si="60"/>
        <v>0</v>
      </c>
      <c r="T249" s="166">
        <f t="shared" si="60"/>
        <v>0</v>
      </c>
      <c r="U249" s="166">
        <f t="shared" si="60"/>
        <v>0</v>
      </c>
      <c r="V249" s="166">
        <f t="shared" si="60"/>
        <v>0</v>
      </c>
      <c r="W249" s="166">
        <f t="shared" si="60"/>
        <v>0</v>
      </c>
      <c r="X249" s="166">
        <f t="shared" si="60"/>
        <v>0</v>
      </c>
      <c r="Y249" s="166">
        <f t="shared" si="60"/>
        <v>0</v>
      </c>
      <c r="Z249" s="166">
        <f t="shared" si="60"/>
        <v>0</v>
      </c>
      <c r="AA249" s="166">
        <f t="shared" si="60"/>
        <v>0</v>
      </c>
      <c r="AB249" s="166"/>
      <c r="AC249" s="166">
        <f>AC250</f>
        <v>0</v>
      </c>
      <c r="AD249" s="166">
        <f>AD250</f>
        <v>0</v>
      </c>
      <c r="AE249" s="205"/>
      <c r="AF249" s="205"/>
      <c r="AG249" s="201"/>
      <c r="AH249" s="201"/>
      <c r="AI249" s="206"/>
      <c r="AJ249" s="201"/>
      <c r="AK249" s="201"/>
      <c r="AL249" s="201"/>
      <c r="AM249" s="175"/>
      <c r="AN249" s="178"/>
      <c r="AO249" s="178"/>
      <c r="AP249" s="208"/>
      <c r="AQ249" s="133"/>
    </row>
    <row r="250" s="3" customFormat="1" ht="18" customHeight="1" spans="1:43">
      <c r="A250" s="155"/>
      <c r="B250" s="190" t="s">
        <v>902</v>
      </c>
      <c r="C250" s="190"/>
      <c r="D250" s="191"/>
      <c r="E250" s="191"/>
      <c r="F250" s="190"/>
      <c r="G250" s="191"/>
      <c r="H250" s="191"/>
      <c r="I250" s="190"/>
      <c r="J250" s="166">
        <v>0</v>
      </c>
      <c r="K250" s="166">
        <v>0</v>
      </c>
      <c r="L250" s="166">
        <v>0</v>
      </c>
      <c r="M250" s="166">
        <v>0</v>
      </c>
      <c r="N250" s="166">
        <v>0</v>
      </c>
      <c r="O250" s="166">
        <v>0</v>
      </c>
      <c r="P250" s="166">
        <v>0</v>
      </c>
      <c r="Q250" s="166">
        <v>0</v>
      </c>
      <c r="R250" s="166">
        <v>0</v>
      </c>
      <c r="S250" s="166">
        <v>0</v>
      </c>
      <c r="T250" s="166">
        <v>0</v>
      </c>
      <c r="U250" s="166">
        <v>0</v>
      </c>
      <c r="V250" s="166">
        <v>0</v>
      </c>
      <c r="W250" s="166">
        <v>0</v>
      </c>
      <c r="X250" s="166">
        <v>0</v>
      </c>
      <c r="Y250" s="166">
        <v>0</v>
      </c>
      <c r="Z250" s="166">
        <v>0</v>
      </c>
      <c r="AA250" s="166">
        <v>0</v>
      </c>
      <c r="AB250" s="166"/>
      <c r="AC250" s="166">
        <v>0</v>
      </c>
      <c r="AD250" s="166">
        <v>0</v>
      </c>
      <c r="AE250" s="205"/>
      <c r="AF250" s="205"/>
      <c r="AG250" s="201"/>
      <c r="AH250" s="201"/>
      <c r="AI250" s="206"/>
      <c r="AJ250" s="201"/>
      <c r="AK250" s="201"/>
      <c r="AL250" s="201"/>
      <c r="AM250" s="175"/>
      <c r="AN250" s="178"/>
      <c r="AO250" s="178"/>
      <c r="AP250" s="208"/>
      <c r="AQ250" s="133"/>
    </row>
    <row r="251" s="3" customFormat="1" ht="18" customHeight="1" spans="1:43">
      <c r="A251" s="155"/>
      <c r="B251" s="190" t="s">
        <v>903</v>
      </c>
      <c r="C251" s="190"/>
      <c r="D251" s="191"/>
      <c r="E251" s="191"/>
      <c r="F251" s="190"/>
      <c r="G251" s="191"/>
      <c r="H251" s="191"/>
      <c r="I251" s="190"/>
      <c r="J251" s="166">
        <f t="shared" ref="J251:AA251" si="61">J252+J253</f>
        <v>0</v>
      </c>
      <c r="K251" s="166">
        <f t="shared" si="61"/>
        <v>0</v>
      </c>
      <c r="L251" s="166">
        <f t="shared" si="61"/>
        <v>0</v>
      </c>
      <c r="M251" s="166">
        <f t="shared" si="61"/>
        <v>0</v>
      </c>
      <c r="N251" s="166">
        <f t="shared" si="61"/>
        <v>0</v>
      </c>
      <c r="O251" s="166">
        <f t="shared" si="61"/>
        <v>0</v>
      </c>
      <c r="P251" s="166">
        <f t="shared" si="61"/>
        <v>0</v>
      </c>
      <c r="Q251" s="166">
        <f t="shared" si="61"/>
        <v>0</v>
      </c>
      <c r="R251" s="166">
        <f t="shared" si="61"/>
        <v>0</v>
      </c>
      <c r="S251" s="166">
        <f t="shared" si="61"/>
        <v>0</v>
      </c>
      <c r="T251" s="166">
        <f t="shared" si="61"/>
        <v>0</v>
      </c>
      <c r="U251" s="166">
        <f t="shared" si="61"/>
        <v>0</v>
      </c>
      <c r="V251" s="166">
        <f t="shared" si="61"/>
        <v>0</v>
      </c>
      <c r="W251" s="166">
        <f t="shared" si="61"/>
        <v>0</v>
      </c>
      <c r="X251" s="166">
        <f t="shared" si="61"/>
        <v>0</v>
      </c>
      <c r="Y251" s="166">
        <f t="shared" si="61"/>
        <v>0</v>
      </c>
      <c r="Z251" s="166">
        <f t="shared" si="61"/>
        <v>0</v>
      </c>
      <c r="AA251" s="166">
        <f t="shared" si="61"/>
        <v>0</v>
      </c>
      <c r="AB251" s="166"/>
      <c r="AC251" s="166">
        <f>AC252+AC253</f>
        <v>0</v>
      </c>
      <c r="AD251" s="166">
        <f>AD252+AD253</f>
        <v>0</v>
      </c>
      <c r="AE251" s="205"/>
      <c r="AF251" s="205"/>
      <c r="AG251" s="201"/>
      <c r="AH251" s="201"/>
      <c r="AI251" s="206"/>
      <c r="AJ251" s="201"/>
      <c r="AK251" s="201"/>
      <c r="AL251" s="201"/>
      <c r="AM251" s="175"/>
      <c r="AN251" s="178"/>
      <c r="AO251" s="178"/>
      <c r="AP251" s="208"/>
      <c r="AQ251" s="133"/>
    </row>
    <row r="252" s="3" customFormat="1" ht="18" customHeight="1" spans="1:43">
      <c r="A252" s="155"/>
      <c r="B252" s="190" t="s">
        <v>904</v>
      </c>
      <c r="C252" s="190"/>
      <c r="D252" s="191"/>
      <c r="E252" s="191"/>
      <c r="F252" s="190"/>
      <c r="G252" s="191"/>
      <c r="H252" s="191"/>
      <c r="I252" s="190"/>
      <c r="J252" s="166">
        <v>0</v>
      </c>
      <c r="K252" s="166">
        <v>0</v>
      </c>
      <c r="L252" s="166">
        <v>0</v>
      </c>
      <c r="M252" s="166">
        <v>0</v>
      </c>
      <c r="N252" s="166">
        <v>0</v>
      </c>
      <c r="O252" s="166">
        <v>0</v>
      </c>
      <c r="P252" s="166">
        <v>0</v>
      </c>
      <c r="Q252" s="166">
        <v>0</v>
      </c>
      <c r="R252" s="166">
        <v>0</v>
      </c>
      <c r="S252" s="166">
        <v>0</v>
      </c>
      <c r="T252" s="166">
        <v>0</v>
      </c>
      <c r="U252" s="166">
        <v>0</v>
      </c>
      <c r="V252" s="166">
        <v>0</v>
      </c>
      <c r="W252" s="166">
        <v>0</v>
      </c>
      <c r="X252" s="166">
        <v>0</v>
      </c>
      <c r="Y252" s="166">
        <v>0</v>
      </c>
      <c r="Z252" s="166">
        <v>0</v>
      </c>
      <c r="AA252" s="166">
        <v>0</v>
      </c>
      <c r="AB252" s="166"/>
      <c r="AC252" s="166">
        <v>0</v>
      </c>
      <c r="AD252" s="166">
        <v>0</v>
      </c>
      <c r="AE252" s="205"/>
      <c r="AF252" s="205"/>
      <c r="AG252" s="201"/>
      <c r="AH252" s="201"/>
      <c r="AI252" s="206"/>
      <c r="AJ252" s="201"/>
      <c r="AK252" s="201"/>
      <c r="AL252" s="201"/>
      <c r="AM252" s="175"/>
      <c r="AN252" s="178"/>
      <c r="AO252" s="178"/>
      <c r="AP252" s="208"/>
      <c r="AQ252" s="133"/>
    </row>
    <row r="253" s="3" customFormat="1" ht="18" customHeight="1" spans="1:43">
      <c r="A253" s="155"/>
      <c r="B253" s="190" t="s">
        <v>905</v>
      </c>
      <c r="C253" s="190"/>
      <c r="D253" s="191"/>
      <c r="E253" s="191"/>
      <c r="F253" s="190"/>
      <c r="G253" s="190"/>
      <c r="H253" s="191"/>
      <c r="I253" s="190"/>
      <c r="J253" s="166">
        <v>0</v>
      </c>
      <c r="K253" s="166">
        <v>0</v>
      </c>
      <c r="L253" s="166">
        <v>0</v>
      </c>
      <c r="M253" s="166">
        <v>0</v>
      </c>
      <c r="N253" s="166">
        <v>0</v>
      </c>
      <c r="O253" s="166">
        <v>0</v>
      </c>
      <c r="P253" s="166">
        <v>0</v>
      </c>
      <c r="Q253" s="166">
        <v>0</v>
      </c>
      <c r="R253" s="166">
        <v>0</v>
      </c>
      <c r="S253" s="166">
        <v>0</v>
      </c>
      <c r="T253" s="166">
        <v>0</v>
      </c>
      <c r="U253" s="166">
        <v>0</v>
      </c>
      <c r="V253" s="166">
        <v>0</v>
      </c>
      <c r="W253" s="166">
        <v>0</v>
      </c>
      <c r="X253" s="166">
        <v>0</v>
      </c>
      <c r="Y253" s="166">
        <v>0</v>
      </c>
      <c r="Z253" s="166">
        <v>0</v>
      </c>
      <c r="AA253" s="166">
        <v>0</v>
      </c>
      <c r="AB253" s="166"/>
      <c r="AC253" s="166">
        <v>0</v>
      </c>
      <c r="AD253" s="166">
        <v>0</v>
      </c>
      <c r="AE253" s="205"/>
      <c r="AF253" s="205"/>
      <c r="AG253" s="201"/>
      <c r="AH253" s="201"/>
      <c r="AI253" s="206"/>
      <c r="AJ253" s="201"/>
      <c r="AK253" s="201"/>
      <c r="AL253" s="201"/>
      <c r="AM253" s="175"/>
      <c r="AN253" s="178"/>
      <c r="AO253" s="178"/>
      <c r="AP253" s="208"/>
      <c r="AQ253" s="133"/>
    </row>
    <row r="254" s="1" customFormat="1" spans="4:41">
      <c r="D254" s="5"/>
      <c r="E254" s="5"/>
      <c r="G254" s="6"/>
      <c r="H254" s="5"/>
      <c r="I254" s="7"/>
      <c r="J254" s="5"/>
      <c r="K254" s="5"/>
      <c r="L254" s="5"/>
      <c r="M254" s="5"/>
      <c r="N254" s="5"/>
      <c r="O254" s="5"/>
      <c r="P254" s="5"/>
      <c r="Q254" s="5"/>
      <c r="R254" s="5"/>
      <c r="S254" s="7"/>
      <c r="T254" s="7"/>
      <c r="U254" s="5"/>
      <c r="V254" s="5"/>
      <c r="W254" s="5"/>
      <c r="X254" s="5"/>
      <c r="Y254" s="5"/>
      <c r="Z254" s="5"/>
      <c r="AA254" s="5"/>
      <c r="AB254" s="5"/>
      <c r="AC254" s="5"/>
      <c r="AD254" s="5"/>
      <c r="AE254" s="7"/>
      <c r="AF254" s="7"/>
      <c r="AG254" s="5"/>
      <c r="AH254" s="5"/>
      <c r="AI254" s="8"/>
      <c r="AJ254" s="5"/>
      <c r="AK254" s="5"/>
      <c r="AL254" s="5"/>
      <c r="AM254" s="5"/>
      <c r="AO254" s="9"/>
    </row>
    <row r="255" s="1" customFormat="1" spans="4:41">
      <c r="D255" s="5"/>
      <c r="E255" s="5"/>
      <c r="G255" s="6"/>
      <c r="H255" s="5"/>
      <c r="I255" s="7"/>
      <c r="J255" s="5"/>
      <c r="K255" s="5"/>
      <c r="L255" s="5"/>
      <c r="M255" s="5"/>
      <c r="N255" s="5"/>
      <c r="O255" s="5"/>
      <c r="P255" s="5"/>
      <c r="Q255" s="5"/>
      <c r="R255" s="5"/>
      <c r="S255" s="7"/>
      <c r="T255" s="7"/>
      <c r="U255" s="5"/>
      <c r="V255" s="5"/>
      <c r="W255" s="5"/>
      <c r="X255" s="5"/>
      <c r="Y255" s="5"/>
      <c r="Z255" s="5"/>
      <c r="AA255" s="5"/>
      <c r="AB255" s="5"/>
      <c r="AC255" s="5"/>
      <c r="AD255" s="5"/>
      <c r="AE255" s="7"/>
      <c r="AF255" s="7"/>
      <c r="AG255" s="5"/>
      <c r="AH255" s="5"/>
      <c r="AI255" s="8"/>
      <c r="AJ255" s="5"/>
      <c r="AK255" s="5"/>
      <c r="AL255" s="5"/>
      <c r="AM255" s="5"/>
      <c r="AO255" s="9"/>
    </row>
    <row r="256" s="1" customFormat="1" spans="4:41">
      <c r="D256" s="5"/>
      <c r="E256" s="5"/>
      <c r="G256" s="6"/>
      <c r="H256" s="5"/>
      <c r="I256" s="7"/>
      <c r="J256" s="5"/>
      <c r="K256" s="5"/>
      <c r="L256" s="5"/>
      <c r="M256" s="5"/>
      <c r="N256" s="5"/>
      <c r="O256" s="5"/>
      <c r="P256" s="5"/>
      <c r="Q256" s="5"/>
      <c r="R256" s="5"/>
      <c r="S256" s="7"/>
      <c r="T256" s="7"/>
      <c r="U256" s="5"/>
      <c r="V256" s="5"/>
      <c r="W256" s="5"/>
      <c r="X256" s="5"/>
      <c r="Y256" s="5"/>
      <c r="Z256" s="5"/>
      <c r="AA256" s="5"/>
      <c r="AB256" s="5"/>
      <c r="AC256" s="5"/>
      <c r="AD256" s="5"/>
      <c r="AE256" s="7"/>
      <c r="AF256" s="7"/>
      <c r="AG256" s="5"/>
      <c r="AH256" s="5"/>
      <c r="AI256" s="8"/>
      <c r="AJ256" s="5"/>
      <c r="AK256" s="5"/>
      <c r="AL256" s="5"/>
      <c r="AM256" s="5"/>
      <c r="AO256" s="9"/>
    </row>
    <row r="257" s="1" customFormat="1" spans="4:41">
      <c r="D257" s="5"/>
      <c r="E257" s="5"/>
      <c r="G257" s="6"/>
      <c r="H257" s="5"/>
      <c r="I257" s="7"/>
      <c r="J257" s="5"/>
      <c r="K257" s="5"/>
      <c r="L257" s="5"/>
      <c r="M257" s="5"/>
      <c r="N257" s="5"/>
      <c r="O257" s="5"/>
      <c r="P257" s="5"/>
      <c r="Q257" s="5"/>
      <c r="R257" s="5"/>
      <c r="S257" s="7"/>
      <c r="T257" s="7"/>
      <c r="U257" s="5"/>
      <c r="V257" s="5"/>
      <c r="W257" s="5"/>
      <c r="X257" s="5"/>
      <c r="Y257" s="5"/>
      <c r="Z257" s="5"/>
      <c r="AA257" s="5"/>
      <c r="AB257" s="5"/>
      <c r="AC257" s="5"/>
      <c r="AD257" s="5"/>
      <c r="AE257" s="7"/>
      <c r="AF257" s="7"/>
      <c r="AG257" s="5"/>
      <c r="AH257" s="5"/>
      <c r="AI257" s="8"/>
      <c r="AJ257" s="5"/>
      <c r="AK257" s="5"/>
      <c r="AL257" s="5"/>
      <c r="AM257" s="5"/>
      <c r="AO257" s="9"/>
    </row>
    <row r="258" s="1" customFormat="1" spans="4:41">
      <c r="D258" s="5"/>
      <c r="E258" s="5"/>
      <c r="G258" s="6"/>
      <c r="H258" s="5"/>
      <c r="I258" s="7"/>
      <c r="J258" s="5"/>
      <c r="K258" s="5"/>
      <c r="L258" s="5"/>
      <c r="M258" s="5"/>
      <c r="N258" s="5"/>
      <c r="O258" s="5"/>
      <c r="P258" s="5"/>
      <c r="Q258" s="5"/>
      <c r="R258" s="5"/>
      <c r="S258" s="7"/>
      <c r="T258" s="7"/>
      <c r="U258" s="5"/>
      <c r="V258" s="5"/>
      <c r="W258" s="5"/>
      <c r="X258" s="5"/>
      <c r="Y258" s="5"/>
      <c r="Z258" s="5"/>
      <c r="AA258" s="5"/>
      <c r="AB258" s="5"/>
      <c r="AC258" s="5"/>
      <c r="AD258" s="5"/>
      <c r="AE258" s="7"/>
      <c r="AF258" s="7"/>
      <c r="AG258" s="5"/>
      <c r="AH258" s="5"/>
      <c r="AI258" s="8"/>
      <c r="AJ258" s="5"/>
      <c r="AK258" s="5"/>
      <c r="AL258" s="5"/>
      <c r="AM258" s="5"/>
      <c r="AO258" s="9"/>
    </row>
    <row r="259" s="1" customFormat="1" spans="4:41">
      <c r="D259" s="5"/>
      <c r="E259" s="5"/>
      <c r="G259" s="6"/>
      <c r="H259" s="5"/>
      <c r="I259" s="7"/>
      <c r="J259" s="5"/>
      <c r="K259" s="5"/>
      <c r="L259" s="5"/>
      <c r="M259" s="5"/>
      <c r="N259" s="5"/>
      <c r="O259" s="5"/>
      <c r="P259" s="5"/>
      <c r="Q259" s="5"/>
      <c r="R259" s="5"/>
      <c r="S259" s="7"/>
      <c r="T259" s="7"/>
      <c r="U259" s="5"/>
      <c r="V259" s="5"/>
      <c r="W259" s="5"/>
      <c r="X259" s="5"/>
      <c r="Y259" s="5"/>
      <c r="Z259" s="5"/>
      <c r="AA259" s="5"/>
      <c r="AB259" s="5"/>
      <c r="AC259" s="5"/>
      <c r="AD259" s="5"/>
      <c r="AE259" s="7"/>
      <c r="AF259" s="7"/>
      <c r="AG259" s="5"/>
      <c r="AH259" s="5"/>
      <c r="AI259" s="8"/>
      <c r="AJ259" s="5"/>
      <c r="AK259" s="5"/>
      <c r="AL259" s="5"/>
      <c r="AM259" s="5"/>
      <c r="AO259" s="9"/>
    </row>
    <row r="260" s="1" customFormat="1" spans="4:41">
      <c r="D260" s="5"/>
      <c r="E260" s="5"/>
      <c r="G260" s="6"/>
      <c r="H260" s="5"/>
      <c r="I260" s="7"/>
      <c r="J260" s="5"/>
      <c r="K260" s="5"/>
      <c r="L260" s="5"/>
      <c r="M260" s="5"/>
      <c r="N260" s="5"/>
      <c r="O260" s="5"/>
      <c r="P260" s="5"/>
      <c r="Q260" s="5"/>
      <c r="R260" s="5"/>
      <c r="S260" s="7"/>
      <c r="T260" s="7"/>
      <c r="U260" s="5"/>
      <c r="V260" s="5"/>
      <c r="W260" s="5"/>
      <c r="X260" s="5"/>
      <c r="Y260" s="5"/>
      <c r="Z260" s="5"/>
      <c r="AA260" s="5"/>
      <c r="AB260" s="5"/>
      <c r="AC260" s="5"/>
      <c r="AD260" s="5"/>
      <c r="AE260" s="7"/>
      <c r="AF260" s="7"/>
      <c r="AG260" s="5"/>
      <c r="AH260" s="5"/>
      <c r="AI260" s="8"/>
      <c r="AJ260" s="5"/>
      <c r="AK260" s="5"/>
      <c r="AL260" s="5"/>
      <c r="AM260" s="5"/>
      <c r="AO260" s="9"/>
    </row>
    <row r="261" s="1" customFormat="1" spans="4:41">
      <c r="D261" s="5"/>
      <c r="E261" s="5"/>
      <c r="G261" s="6"/>
      <c r="H261" s="5"/>
      <c r="I261" s="7"/>
      <c r="J261" s="5"/>
      <c r="K261" s="5"/>
      <c r="L261" s="5"/>
      <c r="M261" s="5"/>
      <c r="N261" s="5"/>
      <c r="O261" s="5"/>
      <c r="P261" s="5"/>
      <c r="Q261" s="5"/>
      <c r="R261" s="5"/>
      <c r="S261" s="7"/>
      <c r="T261" s="7"/>
      <c r="U261" s="5"/>
      <c r="V261" s="5"/>
      <c r="W261" s="5"/>
      <c r="X261" s="5"/>
      <c r="Y261" s="5"/>
      <c r="Z261" s="5"/>
      <c r="AA261" s="5"/>
      <c r="AB261" s="5"/>
      <c r="AC261" s="5"/>
      <c r="AD261" s="5"/>
      <c r="AE261" s="7"/>
      <c r="AF261" s="7"/>
      <c r="AG261" s="5"/>
      <c r="AH261" s="5"/>
      <c r="AI261" s="8"/>
      <c r="AJ261" s="5"/>
      <c r="AK261" s="5"/>
      <c r="AL261" s="5"/>
      <c r="AM261" s="5"/>
      <c r="AO261" s="9"/>
    </row>
    <row r="262" s="1" customFormat="1" spans="4:41">
      <c r="D262" s="5"/>
      <c r="E262" s="5"/>
      <c r="G262" s="6"/>
      <c r="H262" s="5"/>
      <c r="I262" s="7"/>
      <c r="J262" s="5"/>
      <c r="K262" s="5"/>
      <c r="L262" s="5"/>
      <c r="M262" s="5"/>
      <c r="N262" s="5"/>
      <c r="O262" s="5"/>
      <c r="P262" s="5"/>
      <c r="Q262" s="5"/>
      <c r="R262" s="5"/>
      <c r="S262" s="7"/>
      <c r="T262" s="7"/>
      <c r="U262" s="5"/>
      <c r="V262" s="5"/>
      <c r="W262" s="5"/>
      <c r="X262" s="5"/>
      <c r="Y262" s="5"/>
      <c r="Z262" s="5"/>
      <c r="AA262" s="5"/>
      <c r="AB262" s="5"/>
      <c r="AC262" s="5"/>
      <c r="AD262" s="5"/>
      <c r="AE262" s="7"/>
      <c r="AF262" s="7"/>
      <c r="AG262" s="5"/>
      <c r="AH262" s="5"/>
      <c r="AI262" s="8"/>
      <c r="AJ262" s="5"/>
      <c r="AK262" s="5"/>
      <c r="AL262" s="5"/>
      <c r="AM262" s="5"/>
      <c r="AO262" s="9"/>
    </row>
    <row r="263" s="1" customFormat="1" spans="4:41">
      <c r="D263" s="5"/>
      <c r="E263" s="5"/>
      <c r="G263" s="6"/>
      <c r="H263" s="5"/>
      <c r="I263" s="7" t="s">
        <v>906</v>
      </c>
      <c r="J263" s="5"/>
      <c r="K263" s="5"/>
      <c r="L263" s="5"/>
      <c r="M263" s="5"/>
      <c r="N263" s="5"/>
      <c r="O263" s="5"/>
      <c r="P263" s="5"/>
      <c r="Q263" s="5"/>
      <c r="R263" s="5"/>
      <c r="S263" s="7"/>
      <c r="T263" s="7"/>
      <c r="U263" s="5"/>
      <c r="V263" s="5"/>
      <c r="W263" s="5"/>
      <c r="X263" s="5"/>
      <c r="Y263" s="5"/>
      <c r="Z263" s="5"/>
      <c r="AA263" s="5"/>
      <c r="AB263" s="5"/>
      <c r="AC263" s="5"/>
      <c r="AD263" s="5"/>
      <c r="AE263" s="7"/>
      <c r="AF263" s="7"/>
      <c r="AG263" s="5"/>
      <c r="AH263" s="5"/>
      <c r="AI263" s="8"/>
      <c r="AJ263" s="5"/>
      <c r="AK263" s="5"/>
      <c r="AL263" s="5"/>
      <c r="AM263" s="5"/>
      <c r="AO263" s="9"/>
    </row>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sheetData>
  <autoFilter ref="A4:AQ253">
    <extLst/>
  </autoFilter>
  <mergeCells count="155">
    <mergeCell ref="A1:AM1"/>
    <mergeCell ref="J2:Q2"/>
    <mergeCell ref="U2:AB2"/>
    <mergeCell ref="AC2:AD2"/>
    <mergeCell ref="A5:I5"/>
    <mergeCell ref="B6:I6"/>
    <mergeCell ref="B7:I7"/>
    <mergeCell ref="B8:I8"/>
    <mergeCell ref="B22:I22"/>
    <mergeCell ref="B49:I49"/>
    <mergeCell ref="B50:I50"/>
    <mergeCell ref="B66:I66"/>
    <mergeCell ref="B74:I74"/>
    <mergeCell ref="B75:I75"/>
    <mergeCell ref="B76:I76"/>
    <mergeCell ref="B77:I77"/>
    <mergeCell ref="B80:I80"/>
    <mergeCell ref="B83:I83"/>
    <mergeCell ref="B84:I84"/>
    <mergeCell ref="B85:I85"/>
    <mergeCell ref="B105:I105"/>
    <mergeCell ref="B106:I106"/>
    <mergeCell ref="B107:I107"/>
    <mergeCell ref="B108:I108"/>
    <mergeCell ref="B109:I109"/>
    <mergeCell ref="B110:I110"/>
    <mergeCell ref="B111:I111"/>
    <mergeCell ref="B112:I112"/>
    <mergeCell ref="B114:I114"/>
    <mergeCell ref="B115:I115"/>
    <mergeCell ref="B116:I116"/>
    <mergeCell ref="B117:I117"/>
    <mergeCell ref="B118:I118"/>
    <mergeCell ref="B119:I119"/>
    <mergeCell ref="B120:I120"/>
    <mergeCell ref="B121:I121"/>
    <mergeCell ref="B122:I122"/>
    <mergeCell ref="B123:I123"/>
    <mergeCell ref="B124:I124"/>
    <mergeCell ref="B125:I125"/>
    <mergeCell ref="B126:I126"/>
    <mergeCell ref="B128:I128"/>
    <mergeCell ref="B129:I129"/>
    <mergeCell ref="B130:I130"/>
    <mergeCell ref="B131:I131"/>
    <mergeCell ref="B132:I132"/>
    <mergeCell ref="B133:I133"/>
    <mergeCell ref="B134:I134"/>
    <mergeCell ref="B135:I135"/>
    <mergeCell ref="B136:I136"/>
    <mergeCell ref="B138:I138"/>
    <mergeCell ref="B139:I139"/>
    <mergeCell ref="B140:I140"/>
    <mergeCell ref="B141:I141"/>
    <mergeCell ref="B154:I154"/>
    <mergeCell ref="B155:I155"/>
    <mergeCell ref="B167:I167"/>
    <mergeCell ref="B168:I168"/>
    <mergeCell ref="B169:I169"/>
    <mergeCell ref="B174:I174"/>
    <mergeCell ref="B175:I175"/>
    <mergeCell ref="B181:I181"/>
    <mergeCell ref="B182:I182"/>
    <mergeCell ref="B183:I183"/>
    <mergeCell ref="B185:I185"/>
    <mergeCell ref="B188:I188"/>
    <mergeCell ref="B192:I192"/>
    <mergeCell ref="B207:I207"/>
    <mergeCell ref="B208:I208"/>
    <mergeCell ref="B209:I209"/>
    <mergeCell ref="B210:I210"/>
    <mergeCell ref="B211:I211"/>
    <mergeCell ref="B212:I212"/>
    <mergeCell ref="B213:I213"/>
    <mergeCell ref="B215:I215"/>
    <mergeCell ref="B216:I216"/>
    <mergeCell ref="B217:I217"/>
    <mergeCell ref="B218:I218"/>
    <mergeCell ref="B219:I219"/>
    <mergeCell ref="B220:I220"/>
    <mergeCell ref="B221:I221"/>
    <mergeCell ref="B222:I222"/>
    <mergeCell ref="B223:I223"/>
    <mergeCell ref="B225:I225"/>
    <mergeCell ref="B226:I226"/>
    <mergeCell ref="B227:I227"/>
    <mergeCell ref="B228:I228"/>
    <mergeCell ref="B229:I229"/>
    <mergeCell ref="B230:I230"/>
    <mergeCell ref="B231:I231"/>
    <mergeCell ref="B232:I232"/>
    <mergeCell ref="B233:I233"/>
    <mergeCell ref="B234:I234"/>
    <mergeCell ref="B235:I235"/>
    <mergeCell ref="B236:I236"/>
    <mergeCell ref="B237:I237"/>
    <mergeCell ref="B238:I238"/>
    <mergeCell ref="B239:I239"/>
    <mergeCell ref="B240:I240"/>
    <mergeCell ref="B241:I241"/>
    <mergeCell ref="B242:I242"/>
    <mergeCell ref="B243:I243"/>
    <mergeCell ref="B244:I244"/>
    <mergeCell ref="B245:I245"/>
    <mergeCell ref="B246:I246"/>
    <mergeCell ref="B247:I247"/>
    <mergeCell ref="B248:I248"/>
    <mergeCell ref="B249:I249"/>
    <mergeCell ref="B250:I250"/>
    <mergeCell ref="B251:I251"/>
    <mergeCell ref="B252:I252"/>
    <mergeCell ref="B253:I25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P3:P4"/>
    <mergeCell ref="Q3:Q4"/>
    <mergeCell ref="R2:R4"/>
    <mergeCell ref="S2:S4"/>
    <mergeCell ref="T2:T4"/>
    <mergeCell ref="U3:U4"/>
    <mergeCell ref="V3:V4"/>
    <mergeCell ref="W3:W4"/>
    <mergeCell ref="X3:X4"/>
    <mergeCell ref="Y3:Y4"/>
    <mergeCell ref="Z3:Z4"/>
    <mergeCell ref="AA3:AA4"/>
    <mergeCell ref="AB3:AB4"/>
    <mergeCell ref="AC3:AC4"/>
    <mergeCell ref="AD3:AD4"/>
    <mergeCell ref="AE2:AE4"/>
    <mergeCell ref="AF2:AF4"/>
    <mergeCell ref="AG2:AG4"/>
    <mergeCell ref="AH2:AH4"/>
    <mergeCell ref="AI2:AI4"/>
    <mergeCell ref="AJ2:AJ4"/>
    <mergeCell ref="AK2:AK4"/>
    <mergeCell ref="AL2:AL4"/>
    <mergeCell ref="AM2:AM4"/>
    <mergeCell ref="AN2:AN4"/>
    <mergeCell ref="AO2:AO4"/>
    <mergeCell ref="AP2:AP4"/>
    <mergeCell ref="AQ2:AQ4"/>
  </mergeCells>
  <conditionalFormatting sqref="E28">
    <cfRule type="duplicateValues" dxfId="0" priority="12"/>
  </conditionalFormatting>
  <conditionalFormatting sqref="E30">
    <cfRule type="duplicateValues" dxfId="0" priority="13"/>
  </conditionalFormatting>
  <conditionalFormatting sqref="E32">
    <cfRule type="duplicateValues" dxfId="0" priority="4"/>
  </conditionalFormatting>
  <conditionalFormatting sqref="E33">
    <cfRule type="duplicateValues" dxfId="0" priority="1"/>
  </conditionalFormatting>
  <conditionalFormatting sqref="E40">
    <cfRule type="duplicateValues" dxfId="0" priority="2"/>
  </conditionalFormatting>
  <conditionalFormatting sqref="E91">
    <cfRule type="duplicateValues" dxfId="0" priority="8"/>
  </conditionalFormatting>
  <conditionalFormatting sqref="E202">
    <cfRule type="duplicateValues" dxfId="0" priority="5"/>
  </conditionalFormatting>
  <conditionalFormatting sqref="E15:E17 E45:E46 E34:E39 E41:E42">
    <cfRule type="duplicateValues" dxfId="0" priority="11"/>
  </conditionalFormatting>
  <conditionalFormatting sqref="I37 K37:Q37">
    <cfRule type="duplicateValues" dxfId="0" priority="9"/>
  </conditionalFormatting>
  <conditionalFormatting sqref="I58 K58:Q58">
    <cfRule type="duplicateValues" dxfId="0" priority="10"/>
  </conditionalFormatting>
  <conditionalFormatting sqref="I95 K95:Q95">
    <cfRule type="duplicateValues" dxfId="0" priority="7"/>
  </conditionalFormatting>
  <conditionalFormatting sqref="I96 K96:Q96">
    <cfRule type="duplicateValues" dxfId="0" priority="3"/>
  </conditionalFormatting>
  <conditionalFormatting sqref="I161:K161 M161:Q161">
    <cfRule type="duplicateValues" dxfId="0" priority="6"/>
  </conditionalFormatting>
  <pageMargins left="0.75" right="0.75" top="1" bottom="1" header="0.511805555555556" footer="0.511805555555556"/>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Q295"/>
  <sheetViews>
    <sheetView view="pageBreakPreview" zoomScale="115" zoomScaleNormal="76" zoomScaleSheetLayoutView="115" workbookViewId="0">
      <pane xSplit="8" ySplit="8" topLeftCell="I218" activePane="bottomRight" state="frozen"/>
      <selection/>
      <selection pane="topRight"/>
      <selection pane="bottomLeft"/>
      <selection pane="bottomRight" activeCell="A9" sqref="$A9:$XFD228"/>
    </sheetView>
  </sheetViews>
  <sheetFormatPr defaultColWidth="9" defaultRowHeight="13.5"/>
  <cols>
    <col min="1" max="1" width="4" style="1" customWidth="1"/>
    <col min="2" max="3" width="10.7833333333333" style="1" customWidth="1"/>
    <col min="4" max="4" width="5.78333333333333" style="5" hidden="1" customWidth="1"/>
    <col min="5" max="5" width="19" style="5" customWidth="1"/>
    <col min="6" max="6" width="12.35" style="1" customWidth="1"/>
    <col min="7" max="7" width="6.55833333333333" style="6" customWidth="1"/>
    <col min="8" max="8" width="20.1333333333333" style="5" customWidth="1"/>
    <col min="9" max="9" width="38.575" style="7" customWidth="1"/>
    <col min="10" max="18" width="10.5833333333333" style="5" customWidth="1"/>
    <col min="19" max="20" width="10.5833333333333" style="7" customWidth="1"/>
    <col min="21" max="21" width="14.0833333333333" style="5" customWidth="1"/>
    <col min="22" max="22" width="9.61666666666667" style="5" customWidth="1"/>
    <col min="23" max="24" width="10.4166666666667" style="5" customWidth="1"/>
    <col min="25" max="26" width="8.40833333333333" style="5" customWidth="1"/>
    <col min="27" max="27" width="9.775" style="5" customWidth="1"/>
    <col min="28" max="28" width="8.40833333333333" style="5" customWidth="1"/>
    <col min="29" max="29" width="12.1333333333333" style="5" hidden="1" customWidth="1"/>
    <col min="30" max="30" width="10.3833333333333" style="5" hidden="1" customWidth="1"/>
    <col min="31" max="31" width="41.1333333333333" style="7" customWidth="1"/>
    <col min="32" max="32" width="41.5" style="7" customWidth="1"/>
    <col min="33" max="34" width="9" style="5" hidden="1" customWidth="1"/>
    <col min="35" max="35" width="9" style="8" hidden="1" customWidth="1"/>
    <col min="36" max="39" width="9" style="5" hidden="1" customWidth="1"/>
    <col min="40" max="40" width="9" style="1" hidden="1" customWidth="1"/>
    <col min="41" max="41" width="9" style="9" hidden="1" customWidth="1"/>
    <col min="42" max="42" width="9" style="1" hidden="1" customWidth="1"/>
    <col min="43" max="16384" width="9" style="1"/>
  </cols>
  <sheetData>
    <row r="1" s="1" customFormat="1" ht="43" customHeight="1" spans="1:41">
      <c r="A1" s="10" t="s">
        <v>1694</v>
      </c>
      <c r="B1" s="10"/>
      <c r="C1" s="10"/>
      <c r="D1" s="10"/>
      <c r="E1" s="11"/>
      <c r="F1" s="10"/>
      <c r="G1" s="10"/>
      <c r="H1" s="10"/>
      <c r="I1" s="28"/>
      <c r="J1" s="10"/>
      <c r="K1" s="10"/>
      <c r="L1" s="10"/>
      <c r="M1" s="10"/>
      <c r="N1" s="10"/>
      <c r="O1" s="10"/>
      <c r="P1" s="10"/>
      <c r="Q1" s="10"/>
      <c r="R1" s="10"/>
      <c r="S1" s="28"/>
      <c r="T1" s="28"/>
      <c r="U1" s="10"/>
      <c r="V1" s="10"/>
      <c r="W1" s="10"/>
      <c r="X1" s="10"/>
      <c r="Y1" s="10"/>
      <c r="Z1" s="10"/>
      <c r="AA1" s="10"/>
      <c r="AB1" s="10"/>
      <c r="AC1" s="10"/>
      <c r="AD1" s="10"/>
      <c r="AE1" s="28"/>
      <c r="AF1" s="28"/>
      <c r="AG1" s="10"/>
      <c r="AH1" s="10"/>
      <c r="AI1" s="52"/>
      <c r="AJ1" s="53"/>
      <c r="AK1" s="10"/>
      <c r="AL1" s="10"/>
      <c r="AM1" s="10"/>
      <c r="AO1" s="9"/>
    </row>
    <row r="2" s="1" customFormat="1" ht="30" customHeight="1" spans="1:43">
      <c r="A2" s="12" t="s">
        <v>1</v>
      </c>
      <c r="B2" s="13" t="s">
        <v>1047</v>
      </c>
      <c r="C2" s="14" t="s">
        <v>1048</v>
      </c>
      <c r="D2" s="15" t="s">
        <v>3</v>
      </c>
      <c r="E2" s="15" t="s">
        <v>4</v>
      </c>
      <c r="F2" s="15" t="s">
        <v>1049</v>
      </c>
      <c r="G2" s="16" t="s">
        <v>1050</v>
      </c>
      <c r="H2" s="15" t="s">
        <v>7</v>
      </c>
      <c r="I2" s="15" t="s">
        <v>1051</v>
      </c>
      <c r="J2" s="29" t="s">
        <v>3</v>
      </c>
      <c r="K2" s="29"/>
      <c r="L2" s="29"/>
      <c r="M2" s="29"/>
      <c r="N2" s="29"/>
      <c r="O2" s="29"/>
      <c r="P2" s="29"/>
      <c r="Q2" s="29"/>
      <c r="R2" s="30" t="s">
        <v>1052</v>
      </c>
      <c r="S2" s="30" t="s">
        <v>1053</v>
      </c>
      <c r="T2" s="30" t="s">
        <v>1054</v>
      </c>
      <c r="U2" s="38" t="s">
        <v>1055</v>
      </c>
      <c r="V2" s="39"/>
      <c r="W2" s="39"/>
      <c r="X2" s="39"/>
      <c r="Y2" s="39"/>
      <c r="Z2" s="39"/>
      <c r="AA2" s="39"/>
      <c r="AB2" s="46"/>
      <c r="AC2" s="47" t="s">
        <v>10</v>
      </c>
      <c r="AD2" s="47"/>
      <c r="AE2" s="15" t="s">
        <v>1056</v>
      </c>
      <c r="AF2" s="15" t="s">
        <v>1057</v>
      </c>
      <c r="AG2" s="15" t="s">
        <v>13</v>
      </c>
      <c r="AH2" s="15" t="s">
        <v>14</v>
      </c>
      <c r="AI2" s="54" t="s">
        <v>15</v>
      </c>
      <c r="AJ2" s="15" t="s">
        <v>16</v>
      </c>
      <c r="AK2" s="16" t="s">
        <v>17</v>
      </c>
      <c r="AL2" s="15" t="s">
        <v>18</v>
      </c>
      <c r="AM2" s="16" t="s">
        <v>19</v>
      </c>
      <c r="AN2" s="16" t="s">
        <v>20</v>
      </c>
      <c r="AO2" s="16" t="s">
        <v>1058</v>
      </c>
      <c r="AP2" s="16" t="s">
        <v>22</v>
      </c>
      <c r="AQ2" s="16" t="s">
        <v>1666</v>
      </c>
    </row>
    <row r="3" s="1" customFormat="1" ht="32" customHeight="1" spans="1:43">
      <c r="A3" s="12"/>
      <c r="B3" s="13"/>
      <c r="C3" s="17"/>
      <c r="D3" s="15"/>
      <c r="E3" s="15"/>
      <c r="F3" s="15"/>
      <c r="G3" s="16"/>
      <c r="H3" s="15"/>
      <c r="I3" s="15"/>
      <c r="J3" s="30" t="s">
        <v>915</v>
      </c>
      <c r="K3" s="30" t="s">
        <v>983</v>
      </c>
      <c r="L3" s="30" t="s">
        <v>1007</v>
      </c>
      <c r="M3" s="30" t="s">
        <v>954</v>
      </c>
      <c r="N3" s="30" t="s">
        <v>964</v>
      </c>
      <c r="O3" s="30" t="s">
        <v>997</v>
      </c>
      <c r="P3" s="30" t="s">
        <v>1063</v>
      </c>
      <c r="Q3" s="30" t="s">
        <v>981</v>
      </c>
      <c r="R3" s="40"/>
      <c r="S3" s="40"/>
      <c r="T3" s="40"/>
      <c r="U3" s="41" t="s">
        <v>1064</v>
      </c>
      <c r="V3" s="30" t="s">
        <v>1065</v>
      </c>
      <c r="W3" s="30" t="s">
        <v>1066</v>
      </c>
      <c r="X3" s="42" t="s">
        <v>1067</v>
      </c>
      <c r="Y3" s="42" t="s">
        <v>1068</v>
      </c>
      <c r="Z3" s="42" t="s">
        <v>1069</v>
      </c>
      <c r="AA3" s="42" t="s">
        <v>1070</v>
      </c>
      <c r="AB3" s="48" t="s">
        <v>1071</v>
      </c>
      <c r="AC3" s="47" t="s">
        <v>31</v>
      </c>
      <c r="AD3" s="15" t="s">
        <v>32</v>
      </c>
      <c r="AE3" s="15"/>
      <c r="AF3" s="15"/>
      <c r="AG3" s="15"/>
      <c r="AH3" s="15"/>
      <c r="AI3" s="54"/>
      <c r="AJ3" s="15"/>
      <c r="AK3" s="16"/>
      <c r="AL3" s="15"/>
      <c r="AM3" s="16"/>
      <c r="AN3" s="16"/>
      <c r="AO3" s="16"/>
      <c r="AP3" s="16"/>
      <c r="AQ3" s="16"/>
    </row>
    <row r="4" s="1" customFormat="1" ht="33" customHeight="1" spans="1:43">
      <c r="A4" s="12"/>
      <c r="B4" s="13"/>
      <c r="C4" s="18"/>
      <c r="D4" s="15"/>
      <c r="E4" s="15"/>
      <c r="F4" s="15"/>
      <c r="G4" s="16"/>
      <c r="H4" s="15"/>
      <c r="I4" s="15"/>
      <c r="J4" s="31"/>
      <c r="K4" s="31"/>
      <c r="L4" s="31"/>
      <c r="M4" s="31"/>
      <c r="N4" s="31"/>
      <c r="O4" s="31"/>
      <c r="P4" s="31"/>
      <c r="Q4" s="31"/>
      <c r="R4" s="31"/>
      <c r="S4" s="31"/>
      <c r="T4" s="31"/>
      <c r="U4" s="43"/>
      <c r="V4" s="31"/>
      <c r="W4" s="31"/>
      <c r="X4" s="42"/>
      <c r="Y4" s="42"/>
      <c r="Z4" s="42"/>
      <c r="AA4" s="42"/>
      <c r="AB4" s="49"/>
      <c r="AC4" s="47"/>
      <c r="AD4" s="15"/>
      <c r="AE4" s="15"/>
      <c r="AF4" s="15"/>
      <c r="AG4" s="15"/>
      <c r="AH4" s="15"/>
      <c r="AI4" s="54"/>
      <c r="AJ4" s="15"/>
      <c r="AK4" s="16"/>
      <c r="AL4" s="15"/>
      <c r="AM4" s="16"/>
      <c r="AN4" s="16"/>
      <c r="AO4" s="16"/>
      <c r="AP4" s="16"/>
      <c r="AQ4" s="16"/>
    </row>
    <row r="5" s="2" customFormat="1" ht="41" customHeight="1" spans="1:43">
      <c r="A5" s="19" t="s">
        <v>31</v>
      </c>
      <c r="B5" s="19"/>
      <c r="C5" s="19"/>
      <c r="D5" s="19"/>
      <c r="E5" s="19"/>
      <c r="F5" s="19"/>
      <c r="G5" s="19"/>
      <c r="H5" s="19"/>
      <c r="I5" s="32"/>
      <c r="J5" s="19">
        <f t="shared" ref="J5:AD5" si="0">J6+J124+J142+J219+J223+J244+J253+J255</f>
        <v>92</v>
      </c>
      <c r="K5" s="19">
        <f t="shared" si="0"/>
        <v>2</v>
      </c>
      <c r="L5" s="19">
        <f t="shared" si="0"/>
        <v>50</v>
      </c>
      <c r="M5" s="19">
        <f t="shared" si="0"/>
        <v>0</v>
      </c>
      <c r="N5" s="19">
        <f t="shared" si="0"/>
        <v>1</v>
      </c>
      <c r="O5" s="19">
        <f t="shared" si="0"/>
        <v>0</v>
      </c>
      <c r="P5" s="19">
        <f t="shared" si="0"/>
        <v>0</v>
      </c>
      <c r="Q5" s="19">
        <f t="shared" si="0"/>
        <v>0</v>
      </c>
      <c r="R5" s="19">
        <f t="shared" si="0"/>
        <v>377159</v>
      </c>
      <c r="S5" s="19">
        <f t="shared" si="0"/>
        <v>0</v>
      </c>
      <c r="T5" s="19">
        <f t="shared" si="0"/>
        <v>0</v>
      </c>
      <c r="U5" s="19">
        <f t="shared" si="0"/>
        <v>85682.8</v>
      </c>
      <c r="V5" s="19">
        <f t="shared" si="0"/>
        <v>22092.46</v>
      </c>
      <c r="W5" s="19">
        <f t="shared" si="0"/>
        <v>13390.74</v>
      </c>
      <c r="X5" s="19">
        <f t="shared" si="0"/>
        <v>33149.6</v>
      </c>
      <c r="Y5" s="19">
        <f t="shared" si="0"/>
        <v>6400</v>
      </c>
      <c r="Z5" s="19">
        <f t="shared" si="0"/>
        <v>0</v>
      </c>
      <c r="AA5" s="19">
        <f t="shared" si="0"/>
        <v>10650</v>
      </c>
      <c r="AB5" s="19">
        <f t="shared" si="0"/>
        <v>0</v>
      </c>
      <c r="AC5" s="19">
        <f t="shared" si="0"/>
        <v>102252</v>
      </c>
      <c r="AD5" s="19">
        <f t="shared" si="0"/>
        <v>50442</v>
      </c>
      <c r="AE5" s="32"/>
      <c r="AF5" s="32"/>
      <c r="AG5" s="19"/>
      <c r="AH5" s="19"/>
      <c r="AI5" s="55"/>
      <c r="AJ5" s="56"/>
      <c r="AK5" s="19"/>
      <c r="AL5" s="19"/>
      <c r="AM5" s="56"/>
      <c r="AN5" s="57"/>
      <c r="AO5" s="57"/>
      <c r="AP5" s="57"/>
      <c r="AQ5" s="67"/>
    </row>
    <row r="6" s="3" customFormat="1" ht="18" customHeight="1" spans="1:43">
      <c r="A6" s="89"/>
      <c r="B6" s="118" t="s">
        <v>39</v>
      </c>
      <c r="C6" s="118"/>
      <c r="D6" s="118"/>
      <c r="E6" s="119"/>
      <c r="F6" s="118"/>
      <c r="G6" s="118"/>
      <c r="H6" s="119"/>
      <c r="I6" s="118"/>
      <c r="J6" s="122">
        <f t="shared" ref="J6:AA6" si="1">J7+J79+J88+J110++J115+J121</f>
        <v>89</v>
      </c>
      <c r="K6" s="122">
        <f t="shared" si="1"/>
        <v>0</v>
      </c>
      <c r="L6" s="122">
        <f t="shared" si="1"/>
        <v>0</v>
      </c>
      <c r="M6" s="122">
        <f t="shared" si="1"/>
        <v>0</v>
      </c>
      <c r="N6" s="122">
        <f t="shared" si="1"/>
        <v>0</v>
      </c>
      <c r="O6" s="122">
        <f t="shared" si="1"/>
        <v>0</v>
      </c>
      <c r="P6" s="122">
        <f t="shared" si="1"/>
        <v>0</v>
      </c>
      <c r="Q6" s="122">
        <f t="shared" si="1"/>
        <v>0</v>
      </c>
      <c r="R6" s="122">
        <f t="shared" si="1"/>
        <v>261469</v>
      </c>
      <c r="S6" s="122">
        <f t="shared" si="1"/>
        <v>0</v>
      </c>
      <c r="T6" s="122">
        <f t="shared" si="1"/>
        <v>0</v>
      </c>
      <c r="U6" s="122">
        <f t="shared" si="1"/>
        <v>42726.3</v>
      </c>
      <c r="V6" s="122">
        <f t="shared" si="1"/>
        <v>19092.46</v>
      </c>
      <c r="W6" s="122">
        <f t="shared" si="1"/>
        <v>6920.74</v>
      </c>
      <c r="X6" s="122">
        <f t="shared" si="1"/>
        <v>16713.1</v>
      </c>
      <c r="Y6" s="122">
        <f t="shared" si="1"/>
        <v>0</v>
      </c>
      <c r="Z6" s="122">
        <f t="shared" si="1"/>
        <v>0</v>
      </c>
      <c r="AA6" s="122">
        <f t="shared" si="1"/>
        <v>0</v>
      </c>
      <c r="AB6" s="122"/>
      <c r="AC6" s="122">
        <f>AC7+AC79+AC88+AC110++AC115+AC121</f>
        <v>63516</v>
      </c>
      <c r="AD6" s="122">
        <f>AD7+AD79+AD88+AD110++AD115+AD121</f>
        <v>29590</v>
      </c>
      <c r="AE6" s="123"/>
      <c r="AF6" s="123"/>
      <c r="AG6" s="125"/>
      <c r="AH6" s="125"/>
      <c r="AI6" s="126"/>
      <c r="AJ6" s="127"/>
      <c r="AK6" s="125"/>
      <c r="AL6" s="125"/>
      <c r="AM6" s="125"/>
      <c r="AN6" s="128"/>
      <c r="AO6" s="128"/>
      <c r="AP6" s="128"/>
      <c r="AQ6" s="133"/>
    </row>
    <row r="7" s="3" customFormat="1" ht="18" customHeight="1" spans="1:43">
      <c r="A7" s="89"/>
      <c r="B7" s="118" t="s">
        <v>40</v>
      </c>
      <c r="C7" s="118"/>
      <c r="D7" s="118"/>
      <c r="E7" s="119"/>
      <c r="F7" s="118"/>
      <c r="G7" s="118"/>
      <c r="H7" s="119"/>
      <c r="I7" s="118"/>
      <c r="J7" s="122">
        <f t="shared" ref="J7:AA7" si="2">J8+J49+J50+J70+J78+J22</f>
        <v>65</v>
      </c>
      <c r="K7" s="122">
        <f t="shared" si="2"/>
        <v>0</v>
      </c>
      <c r="L7" s="122">
        <f t="shared" si="2"/>
        <v>0</v>
      </c>
      <c r="M7" s="122">
        <f t="shared" si="2"/>
        <v>0</v>
      </c>
      <c r="N7" s="122">
        <f t="shared" si="2"/>
        <v>0</v>
      </c>
      <c r="O7" s="122">
        <f t="shared" si="2"/>
        <v>0</v>
      </c>
      <c r="P7" s="122">
        <f t="shared" si="2"/>
        <v>0</v>
      </c>
      <c r="Q7" s="122">
        <f t="shared" si="2"/>
        <v>0</v>
      </c>
      <c r="R7" s="122">
        <f t="shared" si="2"/>
        <v>183455</v>
      </c>
      <c r="S7" s="122">
        <f t="shared" si="2"/>
        <v>0</v>
      </c>
      <c r="T7" s="122">
        <f t="shared" si="2"/>
        <v>0</v>
      </c>
      <c r="U7" s="122">
        <f t="shared" si="2"/>
        <v>26693.2</v>
      </c>
      <c r="V7" s="122">
        <f t="shared" si="2"/>
        <v>11942.46</v>
      </c>
      <c r="W7" s="122">
        <f t="shared" si="2"/>
        <v>6420.74</v>
      </c>
      <c r="X7" s="122">
        <f t="shared" si="2"/>
        <v>8330</v>
      </c>
      <c r="Y7" s="122">
        <f t="shared" si="2"/>
        <v>0</v>
      </c>
      <c r="Z7" s="122">
        <f t="shared" si="2"/>
        <v>0</v>
      </c>
      <c r="AA7" s="122">
        <f t="shared" si="2"/>
        <v>0</v>
      </c>
      <c r="AB7" s="122"/>
      <c r="AC7" s="122">
        <f>AC8+AC49+AC50+AC70+AC78+AC22</f>
        <v>43937</v>
      </c>
      <c r="AD7" s="122">
        <f>AD8+AD49+AD50+AD70+AD78+AD22</f>
        <v>18817</v>
      </c>
      <c r="AE7" s="123"/>
      <c r="AF7" s="123"/>
      <c r="AG7" s="125"/>
      <c r="AH7" s="125"/>
      <c r="AI7" s="126"/>
      <c r="AJ7" s="127"/>
      <c r="AK7" s="125"/>
      <c r="AL7" s="125"/>
      <c r="AM7" s="125"/>
      <c r="AN7" s="128"/>
      <c r="AO7" s="128"/>
      <c r="AP7" s="128"/>
      <c r="AQ7" s="133"/>
    </row>
    <row r="8" s="3" customFormat="1" ht="18" customHeight="1" spans="1:43">
      <c r="A8" s="89"/>
      <c r="B8" s="118" t="s">
        <v>41</v>
      </c>
      <c r="C8" s="118"/>
      <c r="D8" s="118"/>
      <c r="E8" s="119"/>
      <c r="F8" s="118"/>
      <c r="G8" s="118"/>
      <c r="H8" s="119"/>
      <c r="I8" s="118"/>
      <c r="J8" s="122">
        <f t="shared" ref="J8:AA8" si="3">SUM(J9:J21)</f>
        <v>13</v>
      </c>
      <c r="K8" s="122">
        <f t="shared" si="3"/>
        <v>0</v>
      </c>
      <c r="L8" s="122">
        <f t="shared" si="3"/>
        <v>0</v>
      </c>
      <c r="M8" s="122">
        <f t="shared" si="3"/>
        <v>0</v>
      </c>
      <c r="N8" s="122">
        <f t="shared" si="3"/>
        <v>0</v>
      </c>
      <c r="O8" s="122">
        <f t="shared" si="3"/>
        <v>0</v>
      </c>
      <c r="P8" s="122">
        <f t="shared" si="3"/>
        <v>0</v>
      </c>
      <c r="Q8" s="122">
        <f t="shared" si="3"/>
        <v>0</v>
      </c>
      <c r="R8" s="122">
        <f t="shared" si="3"/>
        <v>43352.5</v>
      </c>
      <c r="S8" s="122">
        <f t="shared" si="3"/>
        <v>0</v>
      </c>
      <c r="T8" s="122">
        <f t="shared" si="3"/>
        <v>0</v>
      </c>
      <c r="U8" s="122">
        <f t="shared" si="3"/>
        <v>1120</v>
      </c>
      <c r="V8" s="122">
        <f t="shared" si="3"/>
        <v>1120</v>
      </c>
      <c r="W8" s="122">
        <f t="shared" si="3"/>
        <v>0</v>
      </c>
      <c r="X8" s="122">
        <f t="shared" si="3"/>
        <v>0</v>
      </c>
      <c r="Y8" s="122">
        <f t="shared" si="3"/>
        <v>0</v>
      </c>
      <c r="Z8" s="122">
        <f t="shared" si="3"/>
        <v>0</v>
      </c>
      <c r="AA8" s="122">
        <f t="shared" si="3"/>
        <v>0</v>
      </c>
      <c r="AB8" s="122"/>
      <c r="AC8" s="122">
        <f>SUM(AC9:AC18)</f>
        <v>9600</v>
      </c>
      <c r="AD8" s="122">
        <f>SUM(AD9:AD18)</f>
        <v>4041</v>
      </c>
      <c r="AE8" s="123"/>
      <c r="AF8" s="123"/>
      <c r="AG8" s="125"/>
      <c r="AH8" s="125"/>
      <c r="AI8" s="126"/>
      <c r="AJ8" s="127"/>
      <c r="AK8" s="125"/>
      <c r="AL8" s="125"/>
      <c r="AM8" s="125"/>
      <c r="AN8" s="128"/>
      <c r="AO8" s="128"/>
      <c r="AP8" s="128"/>
      <c r="AQ8" s="133"/>
    </row>
    <row r="9" s="1" customFormat="1" ht="100" customHeight="1" spans="1:43">
      <c r="A9" s="20">
        <v>1</v>
      </c>
      <c r="B9" s="20" t="s">
        <v>42</v>
      </c>
      <c r="C9" s="20">
        <v>2022</v>
      </c>
      <c r="D9" s="22" t="s">
        <v>43</v>
      </c>
      <c r="E9" s="22" t="s">
        <v>44</v>
      </c>
      <c r="F9" s="22" t="s">
        <v>45</v>
      </c>
      <c r="G9" s="22" t="s">
        <v>1084</v>
      </c>
      <c r="H9" s="22" t="s">
        <v>46</v>
      </c>
      <c r="I9" s="34" t="s">
        <v>47</v>
      </c>
      <c r="J9" s="22">
        <v>1</v>
      </c>
      <c r="K9" s="22"/>
      <c r="L9" s="22"/>
      <c r="M9" s="22"/>
      <c r="N9" s="22"/>
      <c r="O9" s="22"/>
      <c r="P9" s="22"/>
      <c r="Q9" s="22"/>
      <c r="R9" s="22">
        <v>7623</v>
      </c>
      <c r="S9" s="34" t="s">
        <v>50</v>
      </c>
      <c r="T9" s="34" t="s">
        <v>51</v>
      </c>
      <c r="U9" s="44">
        <v>37</v>
      </c>
      <c r="V9" s="44">
        <v>37</v>
      </c>
      <c r="W9" s="44">
        <v>0</v>
      </c>
      <c r="X9" s="44">
        <v>0</v>
      </c>
      <c r="Y9" s="44">
        <v>0</v>
      </c>
      <c r="Z9" s="44">
        <v>0</v>
      </c>
      <c r="AA9" s="44">
        <v>0</v>
      </c>
      <c r="AB9" s="44"/>
      <c r="AC9" s="50">
        <v>2178</v>
      </c>
      <c r="AD9" s="50">
        <v>1175</v>
      </c>
      <c r="AE9" s="34" t="s">
        <v>48</v>
      </c>
      <c r="AF9" s="34" t="s">
        <v>49</v>
      </c>
      <c r="AG9" s="22" t="s">
        <v>50</v>
      </c>
      <c r="AH9" s="21" t="s">
        <v>51</v>
      </c>
      <c r="AI9" s="58" t="s">
        <v>52</v>
      </c>
      <c r="AJ9" s="21" t="s">
        <v>53</v>
      </c>
      <c r="AK9" s="21" t="s">
        <v>54</v>
      </c>
      <c r="AL9" s="21" t="s">
        <v>55</v>
      </c>
      <c r="AM9" s="21"/>
      <c r="AN9" s="21" t="s">
        <v>56</v>
      </c>
      <c r="AO9" s="70"/>
      <c r="AP9" s="69"/>
      <c r="AQ9" s="70" t="str">
        <f t="shared" ref="AQ9:AQ21" si="4">AI9</f>
        <v>林业和草原局</v>
      </c>
    </row>
    <row r="10" s="1" customFormat="1" ht="44" customHeight="1" spans="1:43">
      <c r="A10" s="20">
        <v>2</v>
      </c>
      <c r="B10" s="20" t="s">
        <v>57</v>
      </c>
      <c r="C10" s="20">
        <v>2022</v>
      </c>
      <c r="D10" s="22" t="s">
        <v>43</v>
      </c>
      <c r="E10" s="22" t="s">
        <v>58</v>
      </c>
      <c r="F10" s="22" t="s">
        <v>45</v>
      </c>
      <c r="G10" s="22" t="s">
        <v>1667</v>
      </c>
      <c r="H10" s="22" t="s">
        <v>59</v>
      </c>
      <c r="I10" s="34" t="s">
        <v>60</v>
      </c>
      <c r="J10" s="22">
        <v>1</v>
      </c>
      <c r="K10" s="22"/>
      <c r="L10" s="22"/>
      <c r="M10" s="22"/>
      <c r="N10" s="22"/>
      <c r="O10" s="22"/>
      <c r="P10" s="22"/>
      <c r="Q10" s="22"/>
      <c r="R10" s="22">
        <v>7623</v>
      </c>
      <c r="S10" s="34" t="s">
        <v>50</v>
      </c>
      <c r="T10" s="34" t="s">
        <v>51</v>
      </c>
      <c r="U10" s="44">
        <v>60</v>
      </c>
      <c r="V10" s="44">
        <v>60</v>
      </c>
      <c r="W10" s="44">
        <v>0</v>
      </c>
      <c r="X10" s="44">
        <v>0</v>
      </c>
      <c r="Y10" s="44">
        <v>0</v>
      </c>
      <c r="Z10" s="44">
        <v>0</v>
      </c>
      <c r="AA10" s="44">
        <v>0</v>
      </c>
      <c r="AB10" s="44"/>
      <c r="AC10" s="50">
        <v>2178</v>
      </c>
      <c r="AD10" s="50">
        <v>1175</v>
      </c>
      <c r="AE10" s="34" t="s">
        <v>61</v>
      </c>
      <c r="AF10" s="34" t="s">
        <v>62</v>
      </c>
      <c r="AG10" s="22" t="s">
        <v>50</v>
      </c>
      <c r="AH10" s="21" t="s">
        <v>51</v>
      </c>
      <c r="AI10" s="58" t="s">
        <v>52</v>
      </c>
      <c r="AJ10" s="21" t="s">
        <v>53</v>
      </c>
      <c r="AK10" s="21" t="s">
        <v>54</v>
      </c>
      <c r="AL10" s="21" t="s">
        <v>55</v>
      </c>
      <c r="AM10" s="59" t="s">
        <v>63</v>
      </c>
      <c r="AN10" s="21" t="s">
        <v>56</v>
      </c>
      <c r="AO10" s="70"/>
      <c r="AP10" s="69"/>
      <c r="AQ10" s="70" t="str">
        <f t="shared" si="4"/>
        <v>林业和草原局</v>
      </c>
    </row>
    <row r="11" s="1" customFormat="1" ht="45" customHeight="1" spans="1:43">
      <c r="A11" s="20">
        <v>3</v>
      </c>
      <c r="B11" s="20" t="s">
        <v>64</v>
      </c>
      <c r="C11" s="20">
        <v>2022</v>
      </c>
      <c r="D11" s="20" t="s">
        <v>43</v>
      </c>
      <c r="E11" s="21" t="s">
        <v>65</v>
      </c>
      <c r="F11" s="26" t="s">
        <v>45</v>
      </c>
      <c r="G11" s="22" t="s">
        <v>1668</v>
      </c>
      <c r="H11" s="25" t="s">
        <v>66</v>
      </c>
      <c r="I11" s="36" t="s">
        <v>67</v>
      </c>
      <c r="J11" s="22">
        <v>1</v>
      </c>
      <c r="K11" s="24"/>
      <c r="L11" s="24"/>
      <c r="M11" s="24"/>
      <c r="N11" s="24"/>
      <c r="O11" s="24"/>
      <c r="P11" s="24"/>
      <c r="Q11" s="24"/>
      <c r="R11" s="22">
        <v>3741.5</v>
      </c>
      <c r="S11" s="34" t="s">
        <v>70</v>
      </c>
      <c r="T11" s="34" t="s">
        <v>71</v>
      </c>
      <c r="U11" s="44">
        <v>45</v>
      </c>
      <c r="V11" s="44">
        <v>45</v>
      </c>
      <c r="W11" s="44">
        <v>0</v>
      </c>
      <c r="X11" s="44">
        <v>0</v>
      </c>
      <c r="Y11" s="44">
        <v>0</v>
      </c>
      <c r="Z11" s="44">
        <v>0</v>
      </c>
      <c r="AA11" s="44">
        <v>0</v>
      </c>
      <c r="AB11" s="44"/>
      <c r="AC11" s="50">
        <v>1069</v>
      </c>
      <c r="AD11" s="50">
        <v>353</v>
      </c>
      <c r="AE11" s="33" t="s">
        <v>68</v>
      </c>
      <c r="AF11" s="33" t="s">
        <v>69</v>
      </c>
      <c r="AG11" s="21" t="s">
        <v>70</v>
      </c>
      <c r="AH11" s="21" t="s">
        <v>71</v>
      </c>
      <c r="AI11" s="58" t="s">
        <v>52</v>
      </c>
      <c r="AJ11" s="21" t="s">
        <v>53</v>
      </c>
      <c r="AK11" s="21" t="s">
        <v>54</v>
      </c>
      <c r="AL11" s="21" t="s">
        <v>55</v>
      </c>
      <c r="AM11" s="59" t="s">
        <v>63</v>
      </c>
      <c r="AN11" s="21" t="s">
        <v>56</v>
      </c>
      <c r="AO11" s="70"/>
      <c r="AP11" s="69"/>
      <c r="AQ11" s="70" t="str">
        <f t="shared" si="4"/>
        <v>林业和草原局</v>
      </c>
    </row>
    <row r="12" s="1" customFormat="1" ht="56.25" spans="1:43">
      <c r="A12" s="20">
        <v>4</v>
      </c>
      <c r="B12" s="20" t="s">
        <v>72</v>
      </c>
      <c r="C12" s="20">
        <v>2022</v>
      </c>
      <c r="D12" s="21" t="s">
        <v>43</v>
      </c>
      <c r="E12" s="21" t="s">
        <v>73</v>
      </c>
      <c r="F12" s="21" t="s">
        <v>45</v>
      </c>
      <c r="G12" s="22" t="s">
        <v>1417</v>
      </c>
      <c r="H12" s="21" t="s">
        <v>74</v>
      </c>
      <c r="I12" s="33" t="s">
        <v>75</v>
      </c>
      <c r="J12" s="22">
        <v>1</v>
      </c>
      <c r="K12" s="21"/>
      <c r="L12" s="21"/>
      <c r="M12" s="21"/>
      <c r="N12" s="21"/>
      <c r="O12" s="21"/>
      <c r="P12" s="21"/>
      <c r="Q12" s="21"/>
      <c r="R12" s="22">
        <v>3584</v>
      </c>
      <c r="S12" s="34" t="s">
        <v>78</v>
      </c>
      <c r="T12" s="34" t="s">
        <v>1076</v>
      </c>
      <c r="U12" s="44">
        <v>20</v>
      </c>
      <c r="V12" s="44">
        <v>20</v>
      </c>
      <c r="W12" s="44">
        <v>0</v>
      </c>
      <c r="X12" s="44">
        <v>0</v>
      </c>
      <c r="Y12" s="44">
        <v>0</v>
      </c>
      <c r="Z12" s="44">
        <v>0</v>
      </c>
      <c r="AA12" s="44">
        <v>0</v>
      </c>
      <c r="AB12" s="44"/>
      <c r="AC12" s="50">
        <v>1024</v>
      </c>
      <c r="AD12" s="50">
        <v>369</v>
      </c>
      <c r="AE12" s="33" t="s">
        <v>76</v>
      </c>
      <c r="AF12" s="33" t="s">
        <v>77</v>
      </c>
      <c r="AG12" s="21" t="s">
        <v>78</v>
      </c>
      <c r="AH12" s="21" t="s">
        <v>1076</v>
      </c>
      <c r="AI12" s="58" t="s">
        <v>80</v>
      </c>
      <c r="AJ12" s="21" t="s">
        <v>81</v>
      </c>
      <c r="AK12" s="21" t="s">
        <v>82</v>
      </c>
      <c r="AL12" s="21" t="s">
        <v>55</v>
      </c>
      <c r="AM12" s="21" t="s">
        <v>83</v>
      </c>
      <c r="AN12" s="21" t="s">
        <v>56</v>
      </c>
      <c r="AO12" s="70"/>
      <c r="AP12" s="69"/>
      <c r="AQ12" s="70" t="str">
        <f t="shared" si="4"/>
        <v>农业农村局</v>
      </c>
    </row>
    <row r="13" s="1" customFormat="1" ht="45" spans="1:43">
      <c r="A13" s="20">
        <v>5</v>
      </c>
      <c r="B13" s="20" t="s">
        <v>84</v>
      </c>
      <c r="C13" s="20">
        <v>2022</v>
      </c>
      <c r="D13" s="21" t="s">
        <v>43</v>
      </c>
      <c r="E13" s="21" t="s">
        <v>85</v>
      </c>
      <c r="F13" s="22" t="s">
        <v>45</v>
      </c>
      <c r="G13" s="22" t="s">
        <v>1417</v>
      </c>
      <c r="H13" s="21" t="s">
        <v>86</v>
      </c>
      <c r="I13" s="33" t="s">
        <v>87</v>
      </c>
      <c r="J13" s="22">
        <v>1</v>
      </c>
      <c r="K13" s="21"/>
      <c r="L13" s="21"/>
      <c r="M13" s="21"/>
      <c r="N13" s="21"/>
      <c r="O13" s="21"/>
      <c r="P13" s="21"/>
      <c r="Q13" s="21"/>
      <c r="R13" s="22">
        <v>465.5</v>
      </c>
      <c r="S13" s="34" t="s">
        <v>86</v>
      </c>
      <c r="T13" s="34" t="s">
        <v>90</v>
      </c>
      <c r="U13" s="44">
        <v>50</v>
      </c>
      <c r="V13" s="44">
        <v>50</v>
      </c>
      <c r="W13" s="44">
        <v>0</v>
      </c>
      <c r="X13" s="44">
        <v>0</v>
      </c>
      <c r="Y13" s="44">
        <v>0</v>
      </c>
      <c r="Z13" s="44">
        <v>0</v>
      </c>
      <c r="AA13" s="44">
        <v>0</v>
      </c>
      <c r="AB13" s="44"/>
      <c r="AC13" s="50">
        <v>133</v>
      </c>
      <c r="AD13" s="50">
        <v>19</v>
      </c>
      <c r="AE13" s="33" t="s">
        <v>88</v>
      </c>
      <c r="AF13" s="33" t="s">
        <v>89</v>
      </c>
      <c r="AG13" s="21" t="s">
        <v>86</v>
      </c>
      <c r="AH13" s="21" t="s">
        <v>90</v>
      </c>
      <c r="AI13" s="58" t="s">
        <v>52</v>
      </c>
      <c r="AJ13" s="21" t="s">
        <v>53</v>
      </c>
      <c r="AK13" s="21" t="s">
        <v>54</v>
      </c>
      <c r="AL13" s="21" t="s">
        <v>55</v>
      </c>
      <c r="AM13" s="21" t="s">
        <v>80</v>
      </c>
      <c r="AN13" s="21" t="s">
        <v>56</v>
      </c>
      <c r="AO13" s="70"/>
      <c r="AP13" s="69"/>
      <c r="AQ13" s="70" t="str">
        <f t="shared" si="4"/>
        <v>林业和草原局</v>
      </c>
    </row>
    <row r="14" s="1" customFormat="1" ht="33.75" spans="1:43">
      <c r="A14" s="20">
        <v>6</v>
      </c>
      <c r="B14" s="20" t="s">
        <v>91</v>
      </c>
      <c r="C14" s="20">
        <v>2022</v>
      </c>
      <c r="D14" s="21" t="s">
        <v>43</v>
      </c>
      <c r="E14" s="21" t="s">
        <v>92</v>
      </c>
      <c r="F14" s="22" t="s">
        <v>45</v>
      </c>
      <c r="G14" s="22" t="s">
        <v>1084</v>
      </c>
      <c r="H14" s="21" t="s">
        <v>93</v>
      </c>
      <c r="I14" s="33" t="s">
        <v>94</v>
      </c>
      <c r="J14" s="22">
        <v>1</v>
      </c>
      <c r="K14" s="21"/>
      <c r="L14" s="21"/>
      <c r="M14" s="21"/>
      <c r="N14" s="21"/>
      <c r="O14" s="21"/>
      <c r="P14" s="21"/>
      <c r="Q14" s="21"/>
      <c r="R14" s="22">
        <v>3741.5</v>
      </c>
      <c r="S14" s="34" t="s">
        <v>70</v>
      </c>
      <c r="T14" s="34" t="s">
        <v>71</v>
      </c>
      <c r="U14" s="44">
        <v>40</v>
      </c>
      <c r="V14" s="44">
        <v>40</v>
      </c>
      <c r="W14" s="44">
        <v>0</v>
      </c>
      <c r="X14" s="44">
        <v>0</v>
      </c>
      <c r="Y14" s="44">
        <v>0</v>
      </c>
      <c r="Z14" s="44">
        <v>0</v>
      </c>
      <c r="AA14" s="44">
        <v>0</v>
      </c>
      <c r="AB14" s="44"/>
      <c r="AC14" s="50">
        <v>1069</v>
      </c>
      <c r="AD14" s="50">
        <v>353</v>
      </c>
      <c r="AE14" s="33" t="s">
        <v>95</v>
      </c>
      <c r="AF14" s="33" t="s">
        <v>62</v>
      </c>
      <c r="AG14" s="21" t="s">
        <v>70</v>
      </c>
      <c r="AH14" s="21" t="s">
        <v>71</v>
      </c>
      <c r="AI14" s="58" t="s">
        <v>52</v>
      </c>
      <c r="AJ14" s="21" t="s">
        <v>53</v>
      </c>
      <c r="AK14" s="21" t="s">
        <v>54</v>
      </c>
      <c r="AL14" s="21" t="s">
        <v>55</v>
      </c>
      <c r="AM14" s="21" t="s">
        <v>80</v>
      </c>
      <c r="AN14" s="21" t="s">
        <v>56</v>
      </c>
      <c r="AO14" s="21" t="s">
        <v>96</v>
      </c>
      <c r="AP14" s="69"/>
      <c r="AQ14" s="70" t="str">
        <f t="shared" si="4"/>
        <v>林业和草原局</v>
      </c>
    </row>
    <row r="15" s="1" customFormat="1" ht="33.75" spans="1:43">
      <c r="A15" s="20">
        <v>7</v>
      </c>
      <c r="B15" s="20" t="s">
        <v>97</v>
      </c>
      <c r="C15" s="20">
        <v>2022</v>
      </c>
      <c r="D15" s="21" t="s">
        <v>98</v>
      </c>
      <c r="E15" s="21" t="s">
        <v>99</v>
      </c>
      <c r="F15" s="21" t="s">
        <v>45</v>
      </c>
      <c r="G15" s="22" t="s">
        <v>1084</v>
      </c>
      <c r="H15" s="21" t="s">
        <v>100</v>
      </c>
      <c r="I15" s="33" t="s">
        <v>101</v>
      </c>
      <c r="J15" s="22">
        <v>1</v>
      </c>
      <c r="K15" s="21"/>
      <c r="L15" s="21"/>
      <c r="M15" s="21"/>
      <c r="N15" s="21"/>
      <c r="O15" s="21"/>
      <c r="P15" s="21"/>
      <c r="Q15" s="21"/>
      <c r="R15" s="22">
        <v>644</v>
      </c>
      <c r="S15" s="34" t="s">
        <v>78</v>
      </c>
      <c r="T15" s="34" t="s">
        <v>1076</v>
      </c>
      <c r="U15" s="44">
        <v>15</v>
      </c>
      <c r="V15" s="44">
        <v>15</v>
      </c>
      <c r="W15" s="44">
        <v>0</v>
      </c>
      <c r="X15" s="44">
        <v>0</v>
      </c>
      <c r="Y15" s="44">
        <v>0</v>
      </c>
      <c r="Z15" s="44">
        <v>0</v>
      </c>
      <c r="AA15" s="44">
        <v>0</v>
      </c>
      <c r="AB15" s="44"/>
      <c r="AC15" s="50">
        <v>184</v>
      </c>
      <c r="AD15" s="50">
        <v>46</v>
      </c>
      <c r="AE15" s="33" t="s">
        <v>102</v>
      </c>
      <c r="AF15" s="33" t="s">
        <v>102</v>
      </c>
      <c r="AG15" s="21" t="s">
        <v>78</v>
      </c>
      <c r="AH15" s="21" t="s">
        <v>1076</v>
      </c>
      <c r="AI15" s="58" t="s">
        <v>80</v>
      </c>
      <c r="AJ15" s="21" t="s">
        <v>81</v>
      </c>
      <c r="AK15" s="21" t="s">
        <v>82</v>
      </c>
      <c r="AL15" s="21" t="s">
        <v>55</v>
      </c>
      <c r="AM15" s="21" t="s">
        <v>103</v>
      </c>
      <c r="AN15" s="21" t="s">
        <v>56</v>
      </c>
      <c r="AO15" s="70"/>
      <c r="AP15" s="69"/>
      <c r="AQ15" s="70" t="str">
        <f t="shared" si="4"/>
        <v>农业农村局</v>
      </c>
    </row>
    <row r="16" s="1" customFormat="1" ht="33.75" spans="1:43">
      <c r="A16" s="20">
        <v>8</v>
      </c>
      <c r="B16" s="20" t="s">
        <v>104</v>
      </c>
      <c r="C16" s="20">
        <v>2022</v>
      </c>
      <c r="D16" s="21" t="s">
        <v>98</v>
      </c>
      <c r="E16" s="21" t="s">
        <v>105</v>
      </c>
      <c r="F16" s="21" t="s">
        <v>45</v>
      </c>
      <c r="G16" s="22" t="s">
        <v>1084</v>
      </c>
      <c r="H16" s="21" t="s">
        <v>74</v>
      </c>
      <c r="I16" s="33" t="s">
        <v>106</v>
      </c>
      <c r="J16" s="22">
        <v>1</v>
      </c>
      <c r="K16" s="21"/>
      <c r="L16" s="21"/>
      <c r="M16" s="21"/>
      <c r="N16" s="21"/>
      <c r="O16" s="21"/>
      <c r="P16" s="21"/>
      <c r="Q16" s="21"/>
      <c r="R16" s="22">
        <v>3584</v>
      </c>
      <c r="S16" s="34" t="s">
        <v>78</v>
      </c>
      <c r="T16" s="34" t="s">
        <v>1076</v>
      </c>
      <c r="U16" s="44">
        <v>33</v>
      </c>
      <c r="V16" s="44">
        <v>33</v>
      </c>
      <c r="W16" s="44">
        <v>0</v>
      </c>
      <c r="X16" s="44">
        <v>0</v>
      </c>
      <c r="Y16" s="44">
        <v>0</v>
      </c>
      <c r="Z16" s="44">
        <v>0</v>
      </c>
      <c r="AA16" s="44">
        <v>0</v>
      </c>
      <c r="AB16" s="44"/>
      <c r="AC16" s="50">
        <v>1024</v>
      </c>
      <c r="AD16" s="50">
        <v>369</v>
      </c>
      <c r="AE16" s="33" t="s">
        <v>107</v>
      </c>
      <c r="AF16" s="33" t="s">
        <v>107</v>
      </c>
      <c r="AG16" s="21" t="s">
        <v>78</v>
      </c>
      <c r="AH16" s="21" t="s">
        <v>1076</v>
      </c>
      <c r="AI16" s="58" t="s">
        <v>80</v>
      </c>
      <c r="AJ16" s="21" t="s">
        <v>81</v>
      </c>
      <c r="AK16" s="21" t="s">
        <v>82</v>
      </c>
      <c r="AL16" s="21" t="s">
        <v>55</v>
      </c>
      <c r="AM16" s="21" t="s">
        <v>108</v>
      </c>
      <c r="AN16" s="21" t="s">
        <v>56</v>
      </c>
      <c r="AO16" s="70"/>
      <c r="AP16" s="69"/>
      <c r="AQ16" s="70" t="str">
        <f t="shared" si="4"/>
        <v>农业农村局</v>
      </c>
    </row>
    <row r="17" s="1" customFormat="1" ht="90" spans="1:43">
      <c r="A17" s="20">
        <v>9</v>
      </c>
      <c r="B17" s="20" t="s">
        <v>109</v>
      </c>
      <c r="C17" s="20">
        <v>2022</v>
      </c>
      <c r="D17" s="21" t="s">
        <v>98</v>
      </c>
      <c r="E17" s="21" t="s">
        <v>110</v>
      </c>
      <c r="F17" s="21" t="s">
        <v>45</v>
      </c>
      <c r="G17" s="22" t="s">
        <v>1669</v>
      </c>
      <c r="H17" s="21" t="s">
        <v>111</v>
      </c>
      <c r="I17" s="33" t="s">
        <v>112</v>
      </c>
      <c r="J17" s="22">
        <v>1</v>
      </c>
      <c r="K17" s="21"/>
      <c r="L17" s="21"/>
      <c r="M17" s="21"/>
      <c r="N17" s="21"/>
      <c r="O17" s="21"/>
      <c r="P17" s="21"/>
      <c r="Q17" s="21"/>
      <c r="R17" s="22">
        <v>998</v>
      </c>
      <c r="S17" s="34" t="s">
        <v>115</v>
      </c>
      <c r="T17" s="34" t="s">
        <v>1077</v>
      </c>
      <c r="U17" s="44">
        <v>200</v>
      </c>
      <c r="V17" s="44">
        <v>200</v>
      </c>
      <c r="W17" s="44">
        <v>0</v>
      </c>
      <c r="X17" s="44">
        <v>0</v>
      </c>
      <c r="Y17" s="44">
        <v>0</v>
      </c>
      <c r="Z17" s="44">
        <v>0</v>
      </c>
      <c r="AA17" s="44">
        <v>0</v>
      </c>
      <c r="AB17" s="44"/>
      <c r="AC17" s="50">
        <v>285</v>
      </c>
      <c r="AD17" s="50">
        <v>66</v>
      </c>
      <c r="AE17" s="33" t="s">
        <v>113</v>
      </c>
      <c r="AF17" s="33" t="s">
        <v>114</v>
      </c>
      <c r="AG17" s="21" t="s">
        <v>115</v>
      </c>
      <c r="AH17" s="21" t="s">
        <v>1077</v>
      </c>
      <c r="AI17" s="58" t="s">
        <v>80</v>
      </c>
      <c r="AJ17" s="21" t="s">
        <v>81</v>
      </c>
      <c r="AK17" s="21" t="s">
        <v>82</v>
      </c>
      <c r="AL17" s="21" t="s">
        <v>55</v>
      </c>
      <c r="AM17" s="59" t="s">
        <v>63</v>
      </c>
      <c r="AN17" s="21" t="s">
        <v>56</v>
      </c>
      <c r="AO17" s="70" t="s">
        <v>1078</v>
      </c>
      <c r="AP17" s="69"/>
      <c r="AQ17" s="70" t="str">
        <f t="shared" si="4"/>
        <v>农业农村局</v>
      </c>
    </row>
    <row r="18" s="1" customFormat="1" ht="71" customHeight="1" spans="1:43">
      <c r="A18" s="20">
        <v>10</v>
      </c>
      <c r="B18" s="20" t="s">
        <v>117</v>
      </c>
      <c r="C18" s="20">
        <v>2022</v>
      </c>
      <c r="D18" s="21" t="s">
        <v>98</v>
      </c>
      <c r="E18" s="21" t="s">
        <v>118</v>
      </c>
      <c r="F18" s="21" t="s">
        <v>45</v>
      </c>
      <c r="G18" s="22" t="s">
        <v>1084</v>
      </c>
      <c r="H18" s="21" t="s">
        <v>119</v>
      </c>
      <c r="I18" s="33" t="s">
        <v>120</v>
      </c>
      <c r="J18" s="22">
        <v>1</v>
      </c>
      <c r="K18" s="21"/>
      <c r="L18" s="21"/>
      <c r="M18" s="21"/>
      <c r="N18" s="21"/>
      <c r="O18" s="21"/>
      <c r="P18" s="21"/>
      <c r="Q18" s="21"/>
      <c r="R18" s="22">
        <v>1596</v>
      </c>
      <c r="S18" s="34" t="s">
        <v>115</v>
      </c>
      <c r="T18" s="34" t="s">
        <v>1077</v>
      </c>
      <c r="U18" s="44">
        <v>180</v>
      </c>
      <c r="V18" s="44">
        <v>180</v>
      </c>
      <c r="W18" s="44">
        <v>0</v>
      </c>
      <c r="X18" s="44">
        <v>0</v>
      </c>
      <c r="Y18" s="44">
        <v>0</v>
      </c>
      <c r="Z18" s="44">
        <v>0</v>
      </c>
      <c r="AA18" s="44">
        <v>0</v>
      </c>
      <c r="AB18" s="44"/>
      <c r="AC18" s="50">
        <v>456</v>
      </c>
      <c r="AD18" s="50">
        <v>116</v>
      </c>
      <c r="AE18" s="33" t="s">
        <v>121</v>
      </c>
      <c r="AF18" s="33" t="s">
        <v>122</v>
      </c>
      <c r="AG18" s="21" t="s">
        <v>115</v>
      </c>
      <c r="AH18" s="21" t="s">
        <v>1077</v>
      </c>
      <c r="AI18" s="58" t="s">
        <v>80</v>
      </c>
      <c r="AJ18" s="21" t="s">
        <v>81</v>
      </c>
      <c r="AK18" s="21" t="s">
        <v>82</v>
      </c>
      <c r="AL18" s="21" t="s">
        <v>55</v>
      </c>
      <c r="AM18" s="59" t="s">
        <v>63</v>
      </c>
      <c r="AN18" s="21" t="s">
        <v>56</v>
      </c>
      <c r="AO18" s="70"/>
      <c r="AP18" s="69"/>
      <c r="AQ18" s="70" t="str">
        <f t="shared" si="4"/>
        <v>农业农村局</v>
      </c>
    </row>
    <row r="19" s="3" customFormat="1" ht="33.75" spans="1:43">
      <c r="A19" s="20">
        <v>11</v>
      </c>
      <c r="B19" s="20" t="s">
        <v>1670</v>
      </c>
      <c r="C19" s="26">
        <v>2023</v>
      </c>
      <c r="D19" s="120" t="s">
        <v>43</v>
      </c>
      <c r="E19" s="33" t="s">
        <v>1235</v>
      </c>
      <c r="F19" s="26" t="s">
        <v>45</v>
      </c>
      <c r="G19" s="22" t="s">
        <v>1242</v>
      </c>
      <c r="H19" s="25" t="s">
        <v>461</v>
      </c>
      <c r="I19" s="36" t="s">
        <v>1237</v>
      </c>
      <c r="J19" s="24">
        <v>1</v>
      </c>
      <c r="K19" s="24"/>
      <c r="L19" s="24"/>
      <c r="M19" s="24"/>
      <c r="N19" s="24"/>
      <c r="O19" s="24"/>
      <c r="P19" s="24"/>
      <c r="Q19" s="24"/>
      <c r="R19" s="21">
        <v>1200</v>
      </c>
      <c r="S19" s="33" t="s">
        <v>70</v>
      </c>
      <c r="T19" s="33" t="s">
        <v>71</v>
      </c>
      <c r="U19" s="111">
        <v>180</v>
      </c>
      <c r="V19" s="111">
        <v>180</v>
      </c>
      <c r="W19" s="44">
        <v>0</v>
      </c>
      <c r="X19" s="44">
        <v>0</v>
      </c>
      <c r="Y19" s="44">
        <v>0</v>
      </c>
      <c r="Z19" s="44">
        <v>0</v>
      </c>
      <c r="AA19" s="44">
        <v>0</v>
      </c>
      <c r="AB19" s="111"/>
      <c r="AC19" s="120">
        <v>300</v>
      </c>
      <c r="AD19" s="120">
        <v>50</v>
      </c>
      <c r="AE19" s="33" t="s">
        <v>1238</v>
      </c>
      <c r="AF19" s="33" t="s">
        <v>1239</v>
      </c>
      <c r="AG19" s="21" t="s">
        <v>70</v>
      </c>
      <c r="AH19" s="21" t="s">
        <v>71</v>
      </c>
      <c r="AI19" s="21" t="s">
        <v>52</v>
      </c>
      <c r="AJ19" s="70" t="s">
        <v>53</v>
      </c>
      <c r="AK19" s="21" t="s">
        <v>54</v>
      </c>
      <c r="AL19" s="21" t="s">
        <v>55</v>
      </c>
      <c r="AM19" s="129"/>
      <c r="AN19" s="129"/>
      <c r="AO19" s="129"/>
      <c r="AP19" s="134"/>
      <c r="AQ19" s="70" t="str">
        <f t="shared" si="4"/>
        <v>林业和草原局</v>
      </c>
    </row>
    <row r="20" s="3" customFormat="1" ht="237" customHeight="1" spans="1:43">
      <c r="A20" s="20">
        <v>12</v>
      </c>
      <c r="B20" s="20" t="s">
        <v>1222</v>
      </c>
      <c r="C20" s="26">
        <v>2023</v>
      </c>
      <c r="D20" s="120" t="s">
        <v>43</v>
      </c>
      <c r="E20" s="33" t="s">
        <v>1241</v>
      </c>
      <c r="F20" s="26" t="s">
        <v>45</v>
      </c>
      <c r="G20" s="22" t="s">
        <v>1242</v>
      </c>
      <c r="H20" s="25" t="s">
        <v>461</v>
      </c>
      <c r="I20" s="36" t="s">
        <v>1243</v>
      </c>
      <c r="J20" s="24">
        <v>1</v>
      </c>
      <c r="K20" s="24"/>
      <c r="L20" s="24"/>
      <c r="M20" s="24"/>
      <c r="N20" s="24"/>
      <c r="O20" s="24"/>
      <c r="P20" s="24"/>
      <c r="Q20" s="24"/>
      <c r="R20" s="21">
        <v>4276</v>
      </c>
      <c r="S20" s="33" t="s">
        <v>70</v>
      </c>
      <c r="T20" s="33" t="s">
        <v>71</v>
      </c>
      <c r="U20" s="111">
        <v>130</v>
      </c>
      <c r="V20" s="111">
        <v>130</v>
      </c>
      <c r="W20" s="44">
        <v>0</v>
      </c>
      <c r="X20" s="44">
        <v>0</v>
      </c>
      <c r="Y20" s="44">
        <v>0</v>
      </c>
      <c r="Z20" s="44">
        <v>0</v>
      </c>
      <c r="AA20" s="44">
        <v>0</v>
      </c>
      <c r="AB20" s="111"/>
      <c r="AC20" s="120">
        <v>1069</v>
      </c>
      <c r="AD20" s="120">
        <v>353</v>
      </c>
      <c r="AE20" s="33" t="s">
        <v>1244</v>
      </c>
      <c r="AF20" s="33" t="s">
        <v>1245</v>
      </c>
      <c r="AG20" s="21" t="s">
        <v>70</v>
      </c>
      <c r="AH20" s="21" t="s">
        <v>71</v>
      </c>
      <c r="AI20" s="21" t="s">
        <v>52</v>
      </c>
      <c r="AJ20" s="70" t="s">
        <v>53</v>
      </c>
      <c r="AK20" s="21" t="s">
        <v>54</v>
      </c>
      <c r="AL20" s="21" t="s">
        <v>55</v>
      </c>
      <c r="AM20" s="129"/>
      <c r="AN20" s="129"/>
      <c r="AO20" s="129"/>
      <c r="AP20" s="134"/>
      <c r="AQ20" s="70" t="str">
        <f t="shared" si="4"/>
        <v>林业和草原局</v>
      </c>
    </row>
    <row r="21" s="3" customFormat="1" ht="56.25" spans="1:43">
      <c r="A21" s="20">
        <v>13</v>
      </c>
      <c r="B21" s="20" t="s">
        <v>1234</v>
      </c>
      <c r="C21" s="26">
        <v>2024</v>
      </c>
      <c r="D21" s="120" t="s">
        <v>43</v>
      </c>
      <c r="E21" s="33" t="s">
        <v>1241</v>
      </c>
      <c r="F21" s="26" t="s">
        <v>45</v>
      </c>
      <c r="G21" s="22" t="s">
        <v>1236</v>
      </c>
      <c r="H21" s="25" t="s">
        <v>461</v>
      </c>
      <c r="I21" s="36" t="s">
        <v>1247</v>
      </c>
      <c r="J21" s="24">
        <v>1</v>
      </c>
      <c r="K21" s="24"/>
      <c r="L21" s="24"/>
      <c r="M21" s="24"/>
      <c r="N21" s="24"/>
      <c r="O21" s="24"/>
      <c r="P21" s="24"/>
      <c r="Q21" s="24"/>
      <c r="R21" s="21">
        <v>4276</v>
      </c>
      <c r="S21" s="33" t="s">
        <v>70</v>
      </c>
      <c r="T21" s="33" t="s">
        <v>71</v>
      </c>
      <c r="U21" s="111">
        <v>130</v>
      </c>
      <c r="V21" s="111">
        <v>130</v>
      </c>
      <c r="W21" s="44">
        <v>0</v>
      </c>
      <c r="X21" s="44">
        <v>0</v>
      </c>
      <c r="Y21" s="44">
        <v>0</v>
      </c>
      <c r="Z21" s="44">
        <v>0</v>
      </c>
      <c r="AA21" s="44">
        <v>0</v>
      </c>
      <c r="AB21" s="111"/>
      <c r="AC21" s="120">
        <v>1069</v>
      </c>
      <c r="AD21" s="120">
        <v>353</v>
      </c>
      <c r="AE21" s="33" t="s">
        <v>1248</v>
      </c>
      <c r="AF21" s="33" t="s">
        <v>1245</v>
      </c>
      <c r="AG21" s="21" t="s">
        <v>70</v>
      </c>
      <c r="AH21" s="21" t="s">
        <v>71</v>
      </c>
      <c r="AI21" s="21" t="s">
        <v>52</v>
      </c>
      <c r="AJ21" s="70" t="s">
        <v>53</v>
      </c>
      <c r="AK21" s="21" t="s">
        <v>54</v>
      </c>
      <c r="AL21" s="21" t="s">
        <v>55</v>
      </c>
      <c r="AM21" s="129"/>
      <c r="AN21" s="129"/>
      <c r="AO21" s="129"/>
      <c r="AP21" s="134"/>
      <c r="AQ21" s="70" t="str">
        <f t="shared" si="4"/>
        <v>林业和草原局</v>
      </c>
    </row>
    <row r="22" s="3" customFormat="1" ht="18" hidden="1" customHeight="1" spans="1:43">
      <c r="A22" s="89"/>
      <c r="B22" s="118" t="s">
        <v>123</v>
      </c>
      <c r="C22" s="118"/>
      <c r="D22" s="118"/>
      <c r="E22" s="119"/>
      <c r="F22" s="118"/>
      <c r="G22" s="118"/>
      <c r="H22" s="119"/>
      <c r="I22" s="118"/>
      <c r="J22" s="122">
        <f t="shared" ref="J22:AA22" si="5">SUM(J23:J48)</f>
        <v>26</v>
      </c>
      <c r="K22" s="122">
        <f t="shared" si="5"/>
        <v>0</v>
      </c>
      <c r="L22" s="122">
        <f t="shared" si="5"/>
        <v>0</v>
      </c>
      <c r="M22" s="122">
        <f t="shared" si="5"/>
        <v>0</v>
      </c>
      <c r="N22" s="122">
        <f t="shared" si="5"/>
        <v>0</v>
      </c>
      <c r="O22" s="122">
        <f t="shared" si="5"/>
        <v>0</v>
      </c>
      <c r="P22" s="122">
        <f t="shared" si="5"/>
        <v>0</v>
      </c>
      <c r="Q22" s="122">
        <f t="shared" si="5"/>
        <v>0</v>
      </c>
      <c r="R22" s="122">
        <f t="shared" si="5"/>
        <v>69228.5</v>
      </c>
      <c r="S22" s="122">
        <f t="shared" si="5"/>
        <v>0</v>
      </c>
      <c r="T22" s="122">
        <f t="shared" si="5"/>
        <v>0</v>
      </c>
      <c r="U22" s="122">
        <f t="shared" si="5"/>
        <v>6682.46</v>
      </c>
      <c r="V22" s="122">
        <f t="shared" si="5"/>
        <v>6682.46</v>
      </c>
      <c r="W22" s="122">
        <f t="shared" si="5"/>
        <v>0</v>
      </c>
      <c r="X22" s="122">
        <f t="shared" si="5"/>
        <v>0</v>
      </c>
      <c r="Y22" s="122">
        <f t="shared" si="5"/>
        <v>0</v>
      </c>
      <c r="Z22" s="122">
        <f t="shared" si="5"/>
        <v>0</v>
      </c>
      <c r="AA22" s="122">
        <f t="shared" si="5"/>
        <v>0</v>
      </c>
      <c r="AB22" s="122"/>
      <c r="AC22" s="122">
        <f>SUM(AC23:AC46)</f>
        <v>18643</v>
      </c>
      <c r="AD22" s="122">
        <f>SUM(AD23:AD46)</f>
        <v>8309</v>
      </c>
      <c r="AE22" s="123"/>
      <c r="AF22" s="123"/>
      <c r="AG22" s="125"/>
      <c r="AH22" s="125"/>
      <c r="AI22" s="126"/>
      <c r="AJ22" s="127"/>
      <c r="AK22" s="125"/>
      <c r="AL22" s="125"/>
      <c r="AM22" s="125"/>
      <c r="AN22" s="21"/>
      <c r="AO22" s="128"/>
      <c r="AP22" s="69"/>
      <c r="AQ22" s="133"/>
    </row>
    <row r="23" s="4" customFormat="1" ht="210" customHeight="1" spans="1:43">
      <c r="A23" s="20">
        <v>14</v>
      </c>
      <c r="B23" s="20" t="s">
        <v>124</v>
      </c>
      <c r="C23" s="20">
        <v>2022</v>
      </c>
      <c r="D23" s="22" t="s">
        <v>125</v>
      </c>
      <c r="E23" s="23" t="s">
        <v>126</v>
      </c>
      <c r="F23" s="22" t="s">
        <v>45</v>
      </c>
      <c r="G23" s="22" t="s">
        <v>1072</v>
      </c>
      <c r="H23" s="22" t="s">
        <v>127</v>
      </c>
      <c r="I23" s="34" t="s">
        <v>1111</v>
      </c>
      <c r="J23" s="22">
        <v>1</v>
      </c>
      <c r="K23" s="22"/>
      <c r="L23" s="22"/>
      <c r="M23" s="22"/>
      <c r="N23" s="22"/>
      <c r="O23" s="22"/>
      <c r="P23" s="22"/>
      <c r="Q23" s="22"/>
      <c r="R23" s="22">
        <v>5642</v>
      </c>
      <c r="S23" s="34" t="s">
        <v>80</v>
      </c>
      <c r="T23" s="34" t="s">
        <v>81</v>
      </c>
      <c r="U23" s="44">
        <v>174.46</v>
      </c>
      <c r="V23" s="44">
        <v>174.46</v>
      </c>
      <c r="W23" s="44">
        <v>0</v>
      </c>
      <c r="X23" s="44">
        <v>0</v>
      </c>
      <c r="Y23" s="44">
        <v>0</v>
      </c>
      <c r="Z23" s="44">
        <v>0</v>
      </c>
      <c r="AA23" s="44">
        <v>0</v>
      </c>
      <c r="AB23" s="44"/>
      <c r="AC23" s="50">
        <v>1612</v>
      </c>
      <c r="AD23" s="50">
        <v>948</v>
      </c>
      <c r="AE23" s="34" t="s">
        <v>129</v>
      </c>
      <c r="AF23" s="34" t="s">
        <v>130</v>
      </c>
      <c r="AG23" s="21" t="s">
        <v>80</v>
      </c>
      <c r="AH23" s="21" t="s">
        <v>81</v>
      </c>
      <c r="AI23" s="58" t="s">
        <v>80</v>
      </c>
      <c r="AJ23" s="21" t="s">
        <v>81</v>
      </c>
      <c r="AK23" s="21" t="s">
        <v>82</v>
      </c>
      <c r="AL23" s="21" t="s">
        <v>55</v>
      </c>
      <c r="AM23" s="21" t="s">
        <v>131</v>
      </c>
      <c r="AN23" s="21" t="s">
        <v>56</v>
      </c>
      <c r="AO23" s="70" t="s">
        <v>1112</v>
      </c>
      <c r="AP23" s="69"/>
      <c r="AQ23" s="70" t="str">
        <f t="shared" ref="AQ23:AQ48" si="6">AI23</f>
        <v>农业农村局</v>
      </c>
    </row>
    <row r="24" s="4" customFormat="1" ht="306" customHeight="1" spans="1:43">
      <c r="A24" s="20">
        <v>15</v>
      </c>
      <c r="B24" s="20" t="s">
        <v>132</v>
      </c>
      <c r="C24" s="20">
        <v>2022</v>
      </c>
      <c r="D24" s="22" t="s">
        <v>125</v>
      </c>
      <c r="E24" s="22" t="s">
        <v>133</v>
      </c>
      <c r="F24" s="22" t="s">
        <v>45</v>
      </c>
      <c r="G24" s="22" t="s">
        <v>1072</v>
      </c>
      <c r="H24" s="22" t="s">
        <v>134</v>
      </c>
      <c r="I24" s="34" t="s">
        <v>1113</v>
      </c>
      <c r="J24" s="22">
        <v>1</v>
      </c>
      <c r="K24" s="22"/>
      <c r="L24" s="22"/>
      <c r="M24" s="22"/>
      <c r="N24" s="22"/>
      <c r="O24" s="22"/>
      <c r="P24" s="22"/>
      <c r="Q24" s="22"/>
      <c r="R24" s="22">
        <v>9163</v>
      </c>
      <c r="S24" s="34" t="s">
        <v>80</v>
      </c>
      <c r="T24" s="34" t="s">
        <v>81</v>
      </c>
      <c r="U24" s="44">
        <v>418</v>
      </c>
      <c r="V24" s="44">
        <v>418</v>
      </c>
      <c r="W24" s="44">
        <v>0</v>
      </c>
      <c r="X24" s="44">
        <v>0</v>
      </c>
      <c r="Y24" s="44">
        <v>0</v>
      </c>
      <c r="Z24" s="44">
        <v>0</v>
      </c>
      <c r="AA24" s="44">
        <v>0</v>
      </c>
      <c r="AB24" s="44"/>
      <c r="AC24" s="50">
        <v>2618</v>
      </c>
      <c r="AD24" s="50">
        <v>1845</v>
      </c>
      <c r="AE24" s="34" t="s">
        <v>136</v>
      </c>
      <c r="AF24" s="34" t="s">
        <v>137</v>
      </c>
      <c r="AG24" s="21" t="s">
        <v>80</v>
      </c>
      <c r="AH24" s="21" t="s">
        <v>81</v>
      </c>
      <c r="AI24" s="58" t="s">
        <v>80</v>
      </c>
      <c r="AJ24" s="21" t="s">
        <v>81</v>
      </c>
      <c r="AK24" s="21" t="s">
        <v>82</v>
      </c>
      <c r="AL24" s="21" t="s">
        <v>55</v>
      </c>
      <c r="AM24" s="21" t="s">
        <v>131</v>
      </c>
      <c r="AN24" s="21" t="s">
        <v>56</v>
      </c>
      <c r="AO24" s="70" t="s">
        <v>1112</v>
      </c>
      <c r="AP24" s="69"/>
      <c r="AQ24" s="70" t="str">
        <f t="shared" si="6"/>
        <v>农业农村局</v>
      </c>
    </row>
    <row r="25" s="4" customFormat="1" ht="206" customHeight="1" spans="1:43">
      <c r="A25" s="20">
        <v>16</v>
      </c>
      <c r="B25" s="20" t="s">
        <v>138</v>
      </c>
      <c r="C25" s="20">
        <v>2022</v>
      </c>
      <c r="D25" s="20" t="s">
        <v>125</v>
      </c>
      <c r="E25" s="21" t="s">
        <v>139</v>
      </c>
      <c r="F25" s="22" t="s">
        <v>45</v>
      </c>
      <c r="G25" s="22" t="s">
        <v>1208</v>
      </c>
      <c r="H25" s="25" t="s">
        <v>140</v>
      </c>
      <c r="I25" s="36" t="s">
        <v>141</v>
      </c>
      <c r="J25" s="22">
        <v>1</v>
      </c>
      <c r="K25" s="24"/>
      <c r="L25" s="24"/>
      <c r="M25" s="24"/>
      <c r="N25" s="24"/>
      <c r="O25" s="24"/>
      <c r="P25" s="24"/>
      <c r="Q25" s="24"/>
      <c r="R25" s="22">
        <v>1953</v>
      </c>
      <c r="S25" s="34" t="s">
        <v>80</v>
      </c>
      <c r="T25" s="34" t="s">
        <v>81</v>
      </c>
      <c r="U25" s="44">
        <v>211</v>
      </c>
      <c r="V25" s="44">
        <v>211</v>
      </c>
      <c r="W25" s="44">
        <v>0</v>
      </c>
      <c r="X25" s="44">
        <v>0</v>
      </c>
      <c r="Y25" s="44">
        <v>0</v>
      </c>
      <c r="Z25" s="44">
        <v>0</v>
      </c>
      <c r="AA25" s="44">
        <v>0</v>
      </c>
      <c r="AB25" s="44"/>
      <c r="AC25" s="50">
        <v>558</v>
      </c>
      <c r="AD25" s="50">
        <v>230</v>
      </c>
      <c r="AE25" s="33" t="s">
        <v>142</v>
      </c>
      <c r="AF25" s="33" t="s">
        <v>143</v>
      </c>
      <c r="AG25" s="21" t="s">
        <v>80</v>
      </c>
      <c r="AH25" s="21" t="s">
        <v>81</v>
      </c>
      <c r="AI25" s="58" t="s">
        <v>80</v>
      </c>
      <c r="AJ25" s="21" t="s">
        <v>81</v>
      </c>
      <c r="AK25" s="21" t="s">
        <v>82</v>
      </c>
      <c r="AL25" s="21" t="s">
        <v>55</v>
      </c>
      <c r="AM25" s="21" t="s">
        <v>144</v>
      </c>
      <c r="AN25" s="21" t="s">
        <v>56</v>
      </c>
      <c r="AO25" s="70" t="s">
        <v>1112</v>
      </c>
      <c r="AP25" s="69"/>
      <c r="AQ25" s="70" t="str">
        <f t="shared" si="6"/>
        <v>农业农村局</v>
      </c>
    </row>
    <row r="26" s="1" customFormat="1" ht="36" customHeight="1" spans="1:43">
      <c r="A26" s="20">
        <v>17</v>
      </c>
      <c r="B26" s="20" t="s">
        <v>145</v>
      </c>
      <c r="C26" s="20">
        <v>2022</v>
      </c>
      <c r="D26" s="21" t="s">
        <v>125</v>
      </c>
      <c r="E26" s="21" t="s">
        <v>146</v>
      </c>
      <c r="F26" s="21" t="s">
        <v>45</v>
      </c>
      <c r="G26" s="22" t="s">
        <v>1671</v>
      </c>
      <c r="H26" s="21" t="s">
        <v>147</v>
      </c>
      <c r="I26" s="33" t="s">
        <v>148</v>
      </c>
      <c r="J26" s="22">
        <v>1</v>
      </c>
      <c r="K26" s="21"/>
      <c r="L26" s="21"/>
      <c r="M26" s="21"/>
      <c r="N26" s="21"/>
      <c r="O26" s="21"/>
      <c r="P26" s="21"/>
      <c r="Q26" s="21"/>
      <c r="R26" s="22">
        <v>105</v>
      </c>
      <c r="S26" s="34" t="s">
        <v>86</v>
      </c>
      <c r="T26" s="34" t="s">
        <v>90</v>
      </c>
      <c r="U26" s="44">
        <v>2.4</v>
      </c>
      <c r="V26" s="44">
        <v>2.4</v>
      </c>
      <c r="W26" s="44">
        <v>0</v>
      </c>
      <c r="X26" s="44">
        <v>0</v>
      </c>
      <c r="Y26" s="44">
        <v>0</v>
      </c>
      <c r="Z26" s="44">
        <v>0</v>
      </c>
      <c r="AA26" s="44">
        <v>0</v>
      </c>
      <c r="AB26" s="44"/>
      <c r="AC26" s="50">
        <v>30</v>
      </c>
      <c r="AD26" s="50">
        <v>5</v>
      </c>
      <c r="AE26" s="33" t="s">
        <v>149</v>
      </c>
      <c r="AF26" s="33" t="s">
        <v>150</v>
      </c>
      <c r="AG26" s="21" t="s">
        <v>86</v>
      </c>
      <c r="AH26" s="21" t="s">
        <v>90</v>
      </c>
      <c r="AI26" s="58" t="s">
        <v>80</v>
      </c>
      <c r="AJ26" s="21" t="s">
        <v>81</v>
      </c>
      <c r="AK26" s="21" t="s">
        <v>82</v>
      </c>
      <c r="AL26" s="21" t="s">
        <v>55</v>
      </c>
      <c r="AM26" s="21" t="s">
        <v>80</v>
      </c>
      <c r="AN26" s="21" t="s">
        <v>56</v>
      </c>
      <c r="AO26" s="70"/>
      <c r="AP26" s="69"/>
      <c r="AQ26" s="70" t="str">
        <f t="shared" si="6"/>
        <v>农业农村局</v>
      </c>
    </row>
    <row r="27" s="1" customFormat="1" ht="33.75" spans="1:43">
      <c r="A27" s="20">
        <v>18</v>
      </c>
      <c r="B27" s="20" t="s">
        <v>151</v>
      </c>
      <c r="C27" s="20">
        <v>2022</v>
      </c>
      <c r="D27" s="21" t="s">
        <v>125</v>
      </c>
      <c r="E27" s="21" t="s">
        <v>152</v>
      </c>
      <c r="F27" s="21" t="s">
        <v>45</v>
      </c>
      <c r="G27" s="22" t="s">
        <v>1671</v>
      </c>
      <c r="H27" s="21" t="s">
        <v>66</v>
      </c>
      <c r="I27" s="33" t="s">
        <v>153</v>
      </c>
      <c r="J27" s="22">
        <v>1</v>
      </c>
      <c r="K27" s="21"/>
      <c r="L27" s="21"/>
      <c r="M27" s="21"/>
      <c r="N27" s="21"/>
      <c r="O27" s="21"/>
      <c r="P27" s="21"/>
      <c r="Q27" s="21"/>
      <c r="R27" s="22">
        <v>3741.5</v>
      </c>
      <c r="S27" s="34" t="s">
        <v>70</v>
      </c>
      <c r="T27" s="34" t="s">
        <v>71</v>
      </c>
      <c r="U27" s="44">
        <v>20</v>
      </c>
      <c r="V27" s="44">
        <v>20</v>
      </c>
      <c r="W27" s="44">
        <v>0</v>
      </c>
      <c r="X27" s="44">
        <v>0</v>
      </c>
      <c r="Y27" s="44">
        <v>0</v>
      </c>
      <c r="Z27" s="44">
        <v>0</v>
      </c>
      <c r="AA27" s="44">
        <v>0</v>
      </c>
      <c r="AB27" s="44"/>
      <c r="AC27" s="50">
        <v>1069</v>
      </c>
      <c r="AD27" s="50">
        <v>353</v>
      </c>
      <c r="AE27" s="33" t="s">
        <v>154</v>
      </c>
      <c r="AF27" s="33" t="s">
        <v>155</v>
      </c>
      <c r="AG27" s="21" t="s">
        <v>70</v>
      </c>
      <c r="AH27" s="21" t="s">
        <v>71</v>
      </c>
      <c r="AI27" s="58" t="s">
        <v>80</v>
      </c>
      <c r="AJ27" s="21" t="s">
        <v>81</v>
      </c>
      <c r="AK27" s="21" t="s">
        <v>82</v>
      </c>
      <c r="AL27" s="21" t="s">
        <v>55</v>
      </c>
      <c r="AM27" s="21" t="s">
        <v>80</v>
      </c>
      <c r="AN27" s="21" t="s">
        <v>56</v>
      </c>
      <c r="AO27" s="21" t="s">
        <v>96</v>
      </c>
      <c r="AP27" s="69"/>
      <c r="AQ27" s="70" t="str">
        <f t="shared" si="6"/>
        <v>农业农村局</v>
      </c>
    </row>
    <row r="28" s="1" customFormat="1" ht="123.75" spans="1:43">
      <c r="A28" s="20">
        <v>19</v>
      </c>
      <c r="B28" s="20" t="s">
        <v>156</v>
      </c>
      <c r="C28" s="20">
        <v>2022</v>
      </c>
      <c r="D28" s="21" t="s">
        <v>125</v>
      </c>
      <c r="E28" s="21" t="s">
        <v>1649</v>
      </c>
      <c r="F28" s="21" t="s">
        <v>45</v>
      </c>
      <c r="G28" s="22" t="s">
        <v>1668</v>
      </c>
      <c r="H28" s="21" t="s">
        <v>158</v>
      </c>
      <c r="I28" s="33" t="s">
        <v>159</v>
      </c>
      <c r="J28" s="22">
        <v>1</v>
      </c>
      <c r="K28" s="21"/>
      <c r="L28" s="21"/>
      <c r="M28" s="21"/>
      <c r="N28" s="21"/>
      <c r="O28" s="21"/>
      <c r="P28" s="21"/>
      <c r="Q28" s="21"/>
      <c r="R28" s="22">
        <v>1768</v>
      </c>
      <c r="S28" s="34" t="s">
        <v>115</v>
      </c>
      <c r="T28" s="34" t="s">
        <v>1077</v>
      </c>
      <c r="U28" s="44">
        <v>480</v>
      </c>
      <c r="V28" s="44">
        <v>480</v>
      </c>
      <c r="W28" s="44">
        <v>0</v>
      </c>
      <c r="X28" s="44">
        <v>0</v>
      </c>
      <c r="Y28" s="44">
        <v>0</v>
      </c>
      <c r="Z28" s="44">
        <v>0</v>
      </c>
      <c r="AA28" s="44">
        <v>0</v>
      </c>
      <c r="AB28" s="44"/>
      <c r="AC28" s="50">
        <v>505</v>
      </c>
      <c r="AD28" s="50">
        <v>148</v>
      </c>
      <c r="AE28" s="33" t="s">
        <v>160</v>
      </c>
      <c r="AF28" s="51" t="s">
        <v>161</v>
      </c>
      <c r="AG28" s="21" t="s">
        <v>115</v>
      </c>
      <c r="AH28" s="21" t="s">
        <v>1077</v>
      </c>
      <c r="AI28" s="58" t="s">
        <v>80</v>
      </c>
      <c r="AJ28" s="21" t="s">
        <v>81</v>
      </c>
      <c r="AK28" s="21" t="s">
        <v>82</v>
      </c>
      <c r="AL28" s="21" t="s">
        <v>55</v>
      </c>
      <c r="AM28" s="59" t="s">
        <v>63</v>
      </c>
      <c r="AN28" s="21" t="s">
        <v>56</v>
      </c>
      <c r="AO28" s="70" t="s">
        <v>1078</v>
      </c>
      <c r="AP28" s="69"/>
      <c r="AQ28" s="70" t="str">
        <f t="shared" si="6"/>
        <v>农业农村局</v>
      </c>
    </row>
    <row r="29" s="1" customFormat="1" ht="102" customHeight="1" spans="1:43">
      <c r="A29" s="20">
        <v>20</v>
      </c>
      <c r="B29" s="20" t="s">
        <v>162</v>
      </c>
      <c r="C29" s="20">
        <v>2022</v>
      </c>
      <c r="D29" s="21" t="s">
        <v>125</v>
      </c>
      <c r="E29" s="21" t="s">
        <v>1614</v>
      </c>
      <c r="F29" s="21" t="s">
        <v>45</v>
      </c>
      <c r="G29" s="22" t="s">
        <v>1668</v>
      </c>
      <c r="H29" s="21" t="s">
        <v>164</v>
      </c>
      <c r="I29" s="33" t="s">
        <v>1650</v>
      </c>
      <c r="J29" s="22">
        <v>1</v>
      </c>
      <c r="K29" s="21"/>
      <c r="L29" s="21"/>
      <c r="M29" s="21"/>
      <c r="N29" s="21"/>
      <c r="O29" s="21"/>
      <c r="P29" s="21"/>
      <c r="Q29" s="21"/>
      <c r="R29" s="22">
        <v>3371</v>
      </c>
      <c r="S29" s="34" t="s">
        <v>168</v>
      </c>
      <c r="T29" s="34" t="s">
        <v>1269</v>
      </c>
      <c r="U29" s="44">
        <v>250</v>
      </c>
      <c r="V29" s="44">
        <v>250</v>
      </c>
      <c r="W29" s="44">
        <v>0</v>
      </c>
      <c r="X29" s="44">
        <v>0</v>
      </c>
      <c r="Y29" s="44">
        <v>0</v>
      </c>
      <c r="Z29" s="44">
        <v>0</v>
      </c>
      <c r="AA29" s="44">
        <v>0</v>
      </c>
      <c r="AB29" s="44"/>
      <c r="AC29" s="50">
        <v>963</v>
      </c>
      <c r="AD29" s="50">
        <v>290</v>
      </c>
      <c r="AE29" s="33" t="s">
        <v>166</v>
      </c>
      <c r="AF29" s="33" t="s">
        <v>167</v>
      </c>
      <c r="AG29" s="21" t="s">
        <v>168</v>
      </c>
      <c r="AH29" s="21" t="s">
        <v>1269</v>
      </c>
      <c r="AI29" s="58" t="s">
        <v>80</v>
      </c>
      <c r="AJ29" s="21" t="s">
        <v>81</v>
      </c>
      <c r="AK29" s="21" t="s">
        <v>82</v>
      </c>
      <c r="AL29" s="21" t="s">
        <v>55</v>
      </c>
      <c r="AM29" s="21" t="s">
        <v>170</v>
      </c>
      <c r="AN29" s="21" t="s">
        <v>56</v>
      </c>
      <c r="AO29" s="70" t="s">
        <v>1078</v>
      </c>
      <c r="AP29" s="69"/>
      <c r="AQ29" s="70" t="str">
        <f t="shared" si="6"/>
        <v>农业农村局</v>
      </c>
    </row>
    <row r="30" s="1" customFormat="1" ht="134" customHeight="1" spans="1:43">
      <c r="A30" s="20">
        <v>21</v>
      </c>
      <c r="B30" s="20" t="s">
        <v>171</v>
      </c>
      <c r="C30" s="20">
        <v>2022</v>
      </c>
      <c r="D30" s="21" t="s">
        <v>125</v>
      </c>
      <c r="E30" s="21" t="s">
        <v>172</v>
      </c>
      <c r="F30" s="21" t="s">
        <v>45</v>
      </c>
      <c r="G30" s="22" t="s">
        <v>1668</v>
      </c>
      <c r="H30" s="21" t="s">
        <v>173</v>
      </c>
      <c r="I30" s="33" t="s">
        <v>1651</v>
      </c>
      <c r="J30" s="22">
        <v>1</v>
      </c>
      <c r="K30" s="21"/>
      <c r="L30" s="21"/>
      <c r="M30" s="21"/>
      <c r="N30" s="21"/>
      <c r="O30" s="21"/>
      <c r="P30" s="21"/>
      <c r="Q30" s="21"/>
      <c r="R30" s="22">
        <v>1750</v>
      </c>
      <c r="S30" s="34" t="s">
        <v>177</v>
      </c>
      <c r="T30" s="34" t="s">
        <v>178</v>
      </c>
      <c r="U30" s="44">
        <v>250</v>
      </c>
      <c r="V30" s="44">
        <v>250</v>
      </c>
      <c r="W30" s="44">
        <v>0</v>
      </c>
      <c r="X30" s="44">
        <v>0</v>
      </c>
      <c r="Y30" s="44">
        <v>0</v>
      </c>
      <c r="Z30" s="44">
        <v>0</v>
      </c>
      <c r="AA30" s="44">
        <v>0</v>
      </c>
      <c r="AB30" s="44"/>
      <c r="AC30" s="50">
        <v>500</v>
      </c>
      <c r="AD30" s="50">
        <v>300</v>
      </c>
      <c r="AE30" s="33" t="s">
        <v>175</v>
      </c>
      <c r="AF30" s="33" t="s">
        <v>1119</v>
      </c>
      <c r="AG30" s="21" t="s">
        <v>177</v>
      </c>
      <c r="AH30" s="21" t="s">
        <v>178</v>
      </c>
      <c r="AI30" s="58" t="s">
        <v>80</v>
      </c>
      <c r="AJ30" s="21" t="s">
        <v>81</v>
      </c>
      <c r="AK30" s="21" t="s">
        <v>82</v>
      </c>
      <c r="AL30" s="21" t="s">
        <v>55</v>
      </c>
      <c r="AM30" s="21" t="s">
        <v>179</v>
      </c>
      <c r="AN30" s="21" t="s">
        <v>56</v>
      </c>
      <c r="AO30" s="70" t="s">
        <v>1078</v>
      </c>
      <c r="AP30" s="69"/>
      <c r="AQ30" s="70" t="str">
        <f t="shared" si="6"/>
        <v>农业农村局</v>
      </c>
    </row>
    <row r="31" s="1" customFormat="1" ht="315" spans="1:43">
      <c r="A31" s="20">
        <v>22</v>
      </c>
      <c r="B31" s="20" t="s">
        <v>180</v>
      </c>
      <c r="C31" s="20">
        <v>2022</v>
      </c>
      <c r="D31" s="21" t="s">
        <v>125</v>
      </c>
      <c r="E31" s="21" t="s">
        <v>181</v>
      </c>
      <c r="F31" s="22" t="s">
        <v>45</v>
      </c>
      <c r="G31" s="22" t="s">
        <v>1668</v>
      </c>
      <c r="H31" s="21" t="s">
        <v>182</v>
      </c>
      <c r="I31" s="33" t="s">
        <v>183</v>
      </c>
      <c r="J31" s="22">
        <v>1</v>
      </c>
      <c r="K31" s="21"/>
      <c r="L31" s="21"/>
      <c r="M31" s="21"/>
      <c r="N31" s="21"/>
      <c r="O31" s="21"/>
      <c r="P31" s="21"/>
      <c r="Q31" s="21"/>
      <c r="R31" s="22">
        <v>3584</v>
      </c>
      <c r="S31" s="34" t="s">
        <v>78</v>
      </c>
      <c r="T31" s="34" t="s">
        <v>1076</v>
      </c>
      <c r="U31" s="44">
        <v>570</v>
      </c>
      <c r="V31" s="44">
        <v>570</v>
      </c>
      <c r="W31" s="44">
        <v>0</v>
      </c>
      <c r="X31" s="44">
        <v>0</v>
      </c>
      <c r="Y31" s="44">
        <v>0</v>
      </c>
      <c r="Z31" s="44">
        <v>0</v>
      </c>
      <c r="AA31" s="44">
        <v>0</v>
      </c>
      <c r="AB31" s="44"/>
      <c r="AC31" s="50">
        <v>1024</v>
      </c>
      <c r="AD31" s="50">
        <v>369</v>
      </c>
      <c r="AE31" s="33" t="s">
        <v>184</v>
      </c>
      <c r="AF31" s="33" t="s">
        <v>185</v>
      </c>
      <c r="AG31" s="21" t="s">
        <v>78</v>
      </c>
      <c r="AH31" s="21" t="s">
        <v>1076</v>
      </c>
      <c r="AI31" s="58" t="s">
        <v>80</v>
      </c>
      <c r="AJ31" s="21" t="s">
        <v>81</v>
      </c>
      <c r="AK31" s="21" t="s">
        <v>82</v>
      </c>
      <c r="AL31" s="21" t="s">
        <v>55</v>
      </c>
      <c r="AM31" s="21" t="s">
        <v>187</v>
      </c>
      <c r="AN31" s="21" t="s">
        <v>56</v>
      </c>
      <c r="AO31" s="70" t="s">
        <v>1078</v>
      </c>
      <c r="AP31" s="69"/>
      <c r="AQ31" s="70" t="str">
        <f t="shared" si="6"/>
        <v>农业农村局</v>
      </c>
    </row>
    <row r="32" s="1" customFormat="1" ht="258.75" spans="1:43">
      <c r="A32" s="20">
        <v>23</v>
      </c>
      <c r="B32" s="20" t="s">
        <v>188</v>
      </c>
      <c r="C32" s="20">
        <v>2022</v>
      </c>
      <c r="D32" s="21" t="s">
        <v>125</v>
      </c>
      <c r="E32" s="21" t="s">
        <v>189</v>
      </c>
      <c r="F32" s="21" t="s">
        <v>45</v>
      </c>
      <c r="G32" s="22" t="s">
        <v>1668</v>
      </c>
      <c r="H32" s="21" t="s">
        <v>190</v>
      </c>
      <c r="I32" s="33" t="s">
        <v>191</v>
      </c>
      <c r="J32" s="22">
        <v>1</v>
      </c>
      <c r="K32" s="21"/>
      <c r="L32" s="21"/>
      <c r="M32" s="21"/>
      <c r="N32" s="21"/>
      <c r="O32" s="21"/>
      <c r="P32" s="21"/>
      <c r="Q32" s="21"/>
      <c r="R32" s="22">
        <v>3741.5</v>
      </c>
      <c r="S32" s="34" t="s">
        <v>70</v>
      </c>
      <c r="T32" s="34" t="s">
        <v>71</v>
      </c>
      <c r="U32" s="44">
        <v>650</v>
      </c>
      <c r="V32" s="44">
        <v>650</v>
      </c>
      <c r="W32" s="44">
        <v>0</v>
      </c>
      <c r="X32" s="44">
        <v>0</v>
      </c>
      <c r="Y32" s="44">
        <v>0</v>
      </c>
      <c r="Z32" s="44">
        <v>0</v>
      </c>
      <c r="AA32" s="44">
        <v>0</v>
      </c>
      <c r="AB32" s="44"/>
      <c r="AC32" s="50">
        <v>1069</v>
      </c>
      <c r="AD32" s="50">
        <v>353</v>
      </c>
      <c r="AE32" s="33" t="s">
        <v>192</v>
      </c>
      <c r="AF32" s="33" t="s">
        <v>193</v>
      </c>
      <c r="AG32" s="21" t="s">
        <v>70</v>
      </c>
      <c r="AH32" s="21" t="s">
        <v>71</v>
      </c>
      <c r="AI32" s="58" t="s">
        <v>80</v>
      </c>
      <c r="AJ32" s="21" t="s">
        <v>81</v>
      </c>
      <c r="AK32" s="21" t="s">
        <v>82</v>
      </c>
      <c r="AL32" s="21" t="s">
        <v>55</v>
      </c>
      <c r="AM32" s="59" t="s">
        <v>63</v>
      </c>
      <c r="AN32" s="21" t="s">
        <v>56</v>
      </c>
      <c r="AO32" s="21" t="s">
        <v>96</v>
      </c>
      <c r="AP32" s="69"/>
      <c r="AQ32" s="70" t="str">
        <f t="shared" si="6"/>
        <v>农业农村局</v>
      </c>
    </row>
    <row r="33" s="1" customFormat="1" ht="128" customHeight="1" spans="1:43">
      <c r="A33" s="20">
        <v>24</v>
      </c>
      <c r="B33" s="20" t="s">
        <v>194</v>
      </c>
      <c r="C33" s="20">
        <v>2022</v>
      </c>
      <c r="D33" s="21" t="s">
        <v>125</v>
      </c>
      <c r="E33" s="21" t="s">
        <v>1122</v>
      </c>
      <c r="F33" s="21" t="s">
        <v>45</v>
      </c>
      <c r="G33" s="22" t="s">
        <v>1668</v>
      </c>
      <c r="H33" s="21" t="s">
        <v>196</v>
      </c>
      <c r="I33" s="33" t="s">
        <v>1652</v>
      </c>
      <c r="J33" s="22">
        <v>1</v>
      </c>
      <c r="K33" s="21"/>
      <c r="L33" s="21"/>
      <c r="M33" s="21"/>
      <c r="N33" s="21"/>
      <c r="O33" s="21"/>
      <c r="P33" s="21"/>
      <c r="Q33" s="21"/>
      <c r="R33" s="22">
        <v>557</v>
      </c>
      <c r="S33" s="34" t="s">
        <v>200</v>
      </c>
      <c r="T33" s="34" t="s">
        <v>201</v>
      </c>
      <c r="U33" s="44">
        <v>850</v>
      </c>
      <c r="V33" s="44">
        <v>850</v>
      </c>
      <c r="W33" s="44">
        <v>0</v>
      </c>
      <c r="X33" s="44">
        <v>0</v>
      </c>
      <c r="Y33" s="44">
        <v>0</v>
      </c>
      <c r="Z33" s="44">
        <v>0</v>
      </c>
      <c r="AA33" s="44">
        <v>0</v>
      </c>
      <c r="AB33" s="44"/>
      <c r="AC33" s="50">
        <v>159</v>
      </c>
      <c r="AD33" s="50">
        <v>72</v>
      </c>
      <c r="AE33" s="33" t="s">
        <v>198</v>
      </c>
      <c r="AF33" s="33" t="s">
        <v>199</v>
      </c>
      <c r="AG33" s="21" t="s">
        <v>200</v>
      </c>
      <c r="AH33" s="21" t="s">
        <v>201</v>
      </c>
      <c r="AI33" s="58" t="s">
        <v>80</v>
      </c>
      <c r="AJ33" s="21" t="s">
        <v>81</v>
      </c>
      <c r="AK33" s="21" t="s">
        <v>82</v>
      </c>
      <c r="AL33" s="21" t="s">
        <v>55</v>
      </c>
      <c r="AM33" s="21" t="s">
        <v>202</v>
      </c>
      <c r="AN33" s="21" t="s">
        <v>203</v>
      </c>
      <c r="AO33" s="70" t="s">
        <v>1078</v>
      </c>
      <c r="AP33" s="69"/>
      <c r="AQ33" s="70" t="str">
        <f t="shared" si="6"/>
        <v>农业农村局</v>
      </c>
    </row>
    <row r="34" s="1" customFormat="1" ht="56" customHeight="1" spans="1:43">
      <c r="A34" s="20">
        <v>25</v>
      </c>
      <c r="B34" s="20" t="s">
        <v>204</v>
      </c>
      <c r="C34" s="20">
        <v>2022</v>
      </c>
      <c r="D34" s="21" t="s">
        <v>125</v>
      </c>
      <c r="E34" s="21" t="s">
        <v>205</v>
      </c>
      <c r="F34" s="22" t="s">
        <v>45</v>
      </c>
      <c r="G34" s="22" t="s">
        <v>1528</v>
      </c>
      <c r="H34" s="25" t="s">
        <v>66</v>
      </c>
      <c r="I34" s="36" t="s">
        <v>206</v>
      </c>
      <c r="J34" s="22">
        <v>1</v>
      </c>
      <c r="K34" s="24"/>
      <c r="L34" s="24"/>
      <c r="M34" s="24"/>
      <c r="N34" s="24"/>
      <c r="O34" s="24"/>
      <c r="P34" s="24"/>
      <c r="Q34" s="24"/>
      <c r="R34" s="22">
        <v>175</v>
      </c>
      <c r="S34" s="34" t="s">
        <v>70</v>
      </c>
      <c r="T34" s="34" t="s">
        <v>71</v>
      </c>
      <c r="U34" s="44">
        <v>60</v>
      </c>
      <c r="V34" s="44">
        <v>60</v>
      </c>
      <c r="W34" s="44">
        <v>0</v>
      </c>
      <c r="X34" s="44">
        <v>0</v>
      </c>
      <c r="Y34" s="44">
        <v>0</v>
      </c>
      <c r="Z34" s="44">
        <v>0</v>
      </c>
      <c r="AA34" s="44">
        <v>0</v>
      </c>
      <c r="AB34" s="44"/>
      <c r="AC34" s="50">
        <v>50</v>
      </c>
      <c r="AD34" s="50">
        <v>30</v>
      </c>
      <c r="AE34" s="33" t="s">
        <v>207</v>
      </c>
      <c r="AF34" s="33" t="s">
        <v>208</v>
      </c>
      <c r="AG34" s="21" t="s">
        <v>70</v>
      </c>
      <c r="AH34" s="21" t="s">
        <v>71</v>
      </c>
      <c r="AI34" s="58" t="s">
        <v>80</v>
      </c>
      <c r="AJ34" s="21" t="s">
        <v>81</v>
      </c>
      <c r="AK34" s="21" t="s">
        <v>82</v>
      </c>
      <c r="AL34" s="21" t="s">
        <v>55</v>
      </c>
      <c r="AM34" s="21" t="s">
        <v>144</v>
      </c>
      <c r="AN34" s="21" t="s">
        <v>56</v>
      </c>
      <c r="AO34" s="70"/>
      <c r="AP34" s="69"/>
      <c r="AQ34" s="70" t="str">
        <f t="shared" si="6"/>
        <v>农业农村局</v>
      </c>
    </row>
    <row r="35" s="1" customFormat="1" ht="84" customHeight="1" spans="1:43">
      <c r="A35" s="20">
        <v>26</v>
      </c>
      <c r="B35" s="20" t="s">
        <v>209</v>
      </c>
      <c r="C35" s="20">
        <v>2022</v>
      </c>
      <c r="D35" s="21" t="s">
        <v>125</v>
      </c>
      <c r="E35" s="21" t="s">
        <v>210</v>
      </c>
      <c r="F35" s="21" t="s">
        <v>45</v>
      </c>
      <c r="G35" s="22" t="s">
        <v>1528</v>
      </c>
      <c r="H35" s="21" t="s">
        <v>211</v>
      </c>
      <c r="I35" s="33" t="s">
        <v>1027</v>
      </c>
      <c r="J35" s="22">
        <v>1</v>
      </c>
      <c r="K35" s="21"/>
      <c r="L35" s="21"/>
      <c r="M35" s="21"/>
      <c r="N35" s="21"/>
      <c r="O35" s="21"/>
      <c r="P35" s="21"/>
      <c r="Q35" s="21"/>
      <c r="R35" s="22">
        <v>192.5</v>
      </c>
      <c r="S35" s="34" t="s">
        <v>168</v>
      </c>
      <c r="T35" s="34" t="s">
        <v>1269</v>
      </c>
      <c r="U35" s="44">
        <v>33</v>
      </c>
      <c r="V35" s="44">
        <v>33</v>
      </c>
      <c r="W35" s="44">
        <v>0</v>
      </c>
      <c r="X35" s="44">
        <v>0</v>
      </c>
      <c r="Y35" s="44">
        <v>0</v>
      </c>
      <c r="Z35" s="44">
        <v>0</v>
      </c>
      <c r="AA35" s="44">
        <v>0</v>
      </c>
      <c r="AB35" s="44"/>
      <c r="AC35" s="50">
        <v>55</v>
      </c>
      <c r="AD35" s="50">
        <v>37</v>
      </c>
      <c r="AE35" s="33" t="s">
        <v>213</v>
      </c>
      <c r="AF35" s="33" t="s">
        <v>214</v>
      </c>
      <c r="AG35" s="21" t="s">
        <v>168</v>
      </c>
      <c r="AH35" s="21" t="s">
        <v>1269</v>
      </c>
      <c r="AI35" s="58" t="s">
        <v>80</v>
      </c>
      <c r="AJ35" s="21" t="s">
        <v>81</v>
      </c>
      <c r="AK35" s="21" t="s">
        <v>82</v>
      </c>
      <c r="AL35" s="21" t="s">
        <v>55</v>
      </c>
      <c r="AM35" s="21" t="s">
        <v>215</v>
      </c>
      <c r="AN35" s="21" t="s">
        <v>56</v>
      </c>
      <c r="AO35" s="70"/>
      <c r="AP35" s="69"/>
      <c r="AQ35" s="70" t="str">
        <f t="shared" si="6"/>
        <v>农业农村局</v>
      </c>
    </row>
    <row r="36" s="1" customFormat="1" ht="45" spans="1:43">
      <c r="A36" s="20">
        <v>27</v>
      </c>
      <c r="B36" s="20" t="s">
        <v>216</v>
      </c>
      <c r="C36" s="20">
        <v>2022</v>
      </c>
      <c r="D36" s="21" t="s">
        <v>125</v>
      </c>
      <c r="E36" s="21" t="s">
        <v>217</v>
      </c>
      <c r="F36" s="21" t="s">
        <v>45</v>
      </c>
      <c r="G36" s="22" t="s">
        <v>1543</v>
      </c>
      <c r="H36" s="21" t="s">
        <v>218</v>
      </c>
      <c r="I36" s="33" t="s">
        <v>219</v>
      </c>
      <c r="J36" s="22">
        <v>1</v>
      </c>
      <c r="K36" s="21"/>
      <c r="L36" s="21"/>
      <c r="M36" s="21"/>
      <c r="N36" s="21"/>
      <c r="O36" s="21"/>
      <c r="P36" s="21"/>
      <c r="Q36" s="21"/>
      <c r="R36" s="22">
        <v>3584</v>
      </c>
      <c r="S36" s="34" t="s">
        <v>78</v>
      </c>
      <c r="T36" s="34" t="s">
        <v>1076</v>
      </c>
      <c r="U36" s="44">
        <v>40</v>
      </c>
      <c r="V36" s="44">
        <v>40</v>
      </c>
      <c r="W36" s="44">
        <v>0</v>
      </c>
      <c r="X36" s="44">
        <v>0</v>
      </c>
      <c r="Y36" s="44">
        <v>0</v>
      </c>
      <c r="Z36" s="44">
        <v>0</v>
      </c>
      <c r="AA36" s="44">
        <v>0</v>
      </c>
      <c r="AB36" s="44"/>
      <c r="AC36" s="50">
        <v>1024</v>
      </c>
      <c r="AD36" s="50">
        <v>369</v>
      </c>
      <c r="AE36" s="33" t="s">
        <v>220</v>
      </c>
      <c r="AF36" s="33" t="s">
        <v>221</v>
      </c>
      <c r="AG36" s="21" t="s">
        <v>78</v>
      </c>
      <c r="AH36" s="21" t="s">
        <v>1076</v>
      </c>
      <c r="AI36" s="58" t="s">
        <v>80</v>
      </c>
      <c r="AJ36" s="21" t="s">
        <v>81</v>
      </c>
      <c r="AK36" s="21" t="s">
        <v>82</v>
      </c>
      <c r="AL36" s="21" t="s">
        <v>55</v>
      </c>
      <c r="AM36" s="21" t="s">
        <v>108</v>
      </c>
      <c r="AN36" s="21" t="s">
        <v>56</v>
      </c>
      <c r="AO36" s="70"/>
      <c r="AP36" s="69"/>
      <c r="AQ36" s="70" t="str">
        <f t="shared" si="6"/>
        <v>农业农村局</v>
      </c>
    </row>
    <row r="37" s="1" customFormat="1" ht="98" customHeight="1" spans="1:43">
      <c r="A37" s="20">
        <v>28</v>
      </c>
      <c r="B37" s="20" t="s">
        <v>222</v>
      </c>
      <c r="C37" s="20">
        <v>2022</v>
      </c>
      <c r="D37" s="21" t="s">
        <v>125</v>
      </c>
      <c r="E37" s="21" t="s">
        <v>223</v>
      </c>
      <c r="F37" s="21" t="s">
        <v>45</v>
      </c>
      <c r="G37" s="22" t="s">
        <v>1667</v>
      </c>
      <c r="H37" s="21" t="s">
        <v>224</v>
      </c>
      <c r="I37" s="33" t="s">
        <v>1028</v>
      </c>
      <c r="J37" s="22">
        <v>1</v>
      </c>
      <c r="K37" s="21"/>
      <c r="L37" s="21"/>
      <c r="M37" s="21"/>
      <c r="N37" s="21"/>
      <c r="O37" s="21"/>
      <c r="P37" s="21"/>
      <c r="Q37" s="21"/>
      <c r="R37" s="22">
        <v>3370.5</v>
      </c>
      <c r="S37" s="34" t="s">
        <v>168</v>
      </c>
      <c r="T37" s="34" t="s">
        <v>1269</v>
      </c>
      <c r="U37" s="44">
        <v>80</v>
      </c>
      <c r="V37" s="44">
        <v>80</v>
      </c>
      <c r="W37" s="44">
        <v>0</v>
      </c>
      <c r="X37" s="44">
        <v>0</v>
      </c>
      <c r="Y37" s="44">
        <v>0</v>
      </c>
      <c r="Z37" s="44">
        <v>0</v>
      </c>
      <c r="AA37" s="44">
        <v>0</v>
      </c>
      <c r="AB37" s="44"/>
      <c r="AC37" s="50">
        <v>963</v>
      </c>
      <c r="AD37" s="50">
        <v>290</v>
      </c>
      <c r="AE37" s="33" t="s">
        <v>226</v>
      </c>
      <c r="AF37" s="33" t="s">
        <v>227</v>
      </c>
      <c r="AG37" s="21" t="s">
        <v>168</v>
      </c>
      <c r="AH37" s="21" t="s">
        <v>1269</v>
      </c>
      <c r="AI37" s="58" t="s">
        <v>80</v>
      </c>
      <c r="AJ37" s="21" t="s">
        <v>81</v>
      </c>
      <c r="AK37" s="21" t="s">
        <v>82</v>
      </c>
      <c r="AL37" s="21" t="s">
        <v>55</v>
      </c>
      <c r="AM37" s="21" t="s">
        <v>215</v>
      </c>
      <c r="AN37" s="21" t="s">
        <v>56</v>
      </c>
      <c r="AO37" s="70"/>
      <c r="AP37" s="69"/>
      <c r="AQ37" s="70" t="str">
        <f t="shared" si="6"/>
        <v>农业农村局</v>
      </c>
    </row>
    <row r="38" s="1" customFormat="1" ht="75" customHeight="1" spans="1:43">
      <c r="A38" s="20">
        <v>29</v>
      </c>
      <c r="B38" s="20" t="s">
        <v>228</v>
      </c>
      <c r="C38" s="20">
        <v>2022</v>
      </c>
      <c r="D38" s="21" t="s">
        <v>125</v>
      </c>
      <c r="E38" s="21" t="s">
        <v>229</v>
      </c>
      <c r="F38" s="21" t="s">
        <v>45</v>
      </c>
      <c r="G38" s="22" t="s">
        <v>1528</v>
      </c>
      <c r="H38" s="21" t="s">
        <v>119</v>
      </c>
      <c r="I38" s="33" t="s">
        <v>230</v>
      </c>
      <c r="J38" s="22">
        <v>1</v>
      </c>
      <c r="K38" s="21"/>
      <c r="L38" s="21"/>
      <c r="M38" s="21"/>
      <c r="N38" s="21"/>
      <c r="O38" s="21"/>
      <c r="P38" s="21"/>
      <c r="Q38" s="21"/>
      <c r="R38" s="22">
        <v>749</v>
      </c>
      <c r="S38" s="34" t="s">
        <v>115</v>
      </c>
      <c r="T38" s="34" t="s">
        <v>1077</v>
      </c>
      <c r="U38" s="44">
        <v>100</v>
      </c>
      <c r="V38" s="44">
        <v>100</v>
      </c>
      <c r="W38" s="44">
        <v>0</v>
      </c>
      <c r="X38" s="44">
        <v>0</v>
      </c>
      <c r="Y38" s="44">
        <v>0</v>
      </c>
      <c r="Z38" s="44">
        <v>0</v>
      </c>
      <c r="AA38" s="44">
        <v>0</v>
      </c>
      <c r="AB38" s="44"/>
      <c r="AC38" s="50">
        <v>214</v>
      </c>
      <c r="AD38" s="50">
        <v>68</v>
      </c>
      <c r="AE38" s="33" t="s">
        <v>231</v>
      </c>
      <c r="AF38" s="33" t="s">
        <v>232</v>
      </c>
      <c r="AG38" s="21" t="s">
        <v>115</v>
      </c>
      <c r="AH38" s="21" t="s">
        <v>1077</v>
      </c>
      <c r="AI38" s="58" t="s">
        <v>80</v>
      </c>
      <c r="AJ38" s="21" t="s">
        <v>81</v>
      </c>
      <c r="AK38" s="21" t="s">
        <v>82</v>
      </c>
      <c r="AL38" s="21" t="s">
        <v>55</v>
      </c>
      <c r="AM38" s="59" t="s">
        <v>63</v>
      </c>
      <c r="AN38" s="21" t="s">
        <v>56</v>
      </c>
      <c r="AO38" s="70"/>
      <c r="AP38" s="69"/>
      <c r="AQ38" s="70" t="str">
        <f t="shared" si="6"/>
        <v>农业农村局</v>
      </c>
    </row>
    <row r="39" s="1" customFormat="1" ht="56.25" spans="1:43">
      <c r="A39" s="20">
        <v>30</v>
      </c>
      <c r="B39" s="20" t="s">
        <v>233</v>
      </c>
      <c r="C39" s="20">
        <v>2022</v>
      </c>
      <c r="D39" s="21" t="s">
        <v>125</v>
      </c>
      <c r="E39" s="21" t="s">
        <v>234</v>
      </c>
      <c r="F39" s="21" t="s">
        <v>45</v>
      </c>
      <c r="G39" s="22" t="s">
        <v>1084</v>
      </c>
      <c r="H39" s="21" t="s">
        <v>235</v>
      </c>
      <c r="I39" s="33" t="s">
        <v>236</v>
      </c>
      <c r="J39" s="22">
        <v>1</v>
      </c>
      <c r="K39" s="21"/>
      <c r="L39" s="21"/>
      <c r="M39" s="21"/>
      <c r="N39" s="21"/>
      <c r="O39" s="21"/>
      <c r="P39" s="21"/>
      <c r="Q39" s="21"/>
      <c r="R39" s="22">
        <v>2751</v>
      </c>
      <c r="S39" s="34" t="s">
        <v>200</v>
      </c>
      <c r="T39" s="34" t="s">
        <v>201</v>
      </c>
      <c r="U39" s="44">
        <v>150</v>
      </c>
      <c r="V39" s="44">
        <v>150</v>
      </c>
      <c r="W39" s="44">
        <v>0</v>
      </c>
      <c r="X39" s="44">
        <v>0</v>
      </c>
      <c r="Y39" s="44">
        <v>0</v>
      </c>
      <c r="Z39" s="44">
        <v>0</v>
      </c>
      <c r="AA39" s="44">
        <v>0</v>
      </c>
      <c r="AB39" s="44"/>
      <c r="AC39" s="50">
        <v>786</v>
      </c>
      <c r="AD39" s="50">
        <v>174</v>
      </c>
      <c r="AE39" s="33" t="s">
        <v>237</v>
      </c>
      <c r="AF39" s="33" t="s">
        <v>238</v>
      </c>
      <c r="AG39" s="21" t="s">
        <v>200</v>
      </c>
      <c r="AH39" s="21" t="s">
        <v>201</v>
      </c>
      <c r="AI39" s="58" t="s">
        <v>80</v>
      </c>
      <c r="AJ39" s="21" t="s">
        <v>81</v>
      </c>
      <c r="AK39" s="21" t="s">
        <v>82</v>
      </c>
      <c r="AL39" s="21" t="s">
        <v>55</v>
      </c>
      <c r="AM39" s="21" t="s">
        <v>80</v>
      </c>
      <c r="AN39" s="21" t="s">
        <v>56</v>
      </c>
      <c r="AO39" s="70" t="s">
        <v>1078</v>
      </c>
      <c r="AP39" s="69"/>
      <c r="AQ39" s="70" t="str">
        <f t="shared" si="6"/>
        <v>农业农村局</v>
      </c>
    </row>
    <row r="40" s="1" customFormat="1" ht="33.75" spans="1:43">
      <c r="A40" s="20">
        <v>31</v>
      </c>
      <c r="B40" s="20" t="s">
        <v>239</v>
      </c>
      <c r="C40" s="20">
        <v>2022</v>
      </c>
      <c r="D40" s="21" t="s">
        <v>125</v>
      </c>
      <c r="E40" s="21" t="s">
        <v>240</v>
      </c>
      <c r="F40" s="21" t="s">
        <v>45</v>
      </c>
      <c r="G40" s="22" t="s">
        <v>1084</v>
      </c>
      <c r="H40" s="21" t="s">
        <v>190</v>
      </c>
      <c r="I40" s="33" t="s">
        <v>241</v>
      </c>
      <c r="J40" s="22">
        <v>1</v>
      </c>
      <c r="K40" s="21"/>
      <c r="L40" s="21"/>
      <c r="M40" s="21"/>
      <c r="N40" s="21"/>
      <c r="O40" s="21"/>
      <c r="P40" s="21"/>
      <c r="Q40" s="21"/>
      <c r="R40" s="22">
        <v>3741.5</v>
      </c>
      <c r="S40" s="34" t="s">
        <v>70</v>
      </c>
      <c r="T40" s="34" t="s">
        <v>71</v>
      </c>
      <c r="U40" s="44">
        <v>200</v>
      </c>
      <c r="V40" s="44">
        <v>200</v>
      </c>
      <c r="W40" s="44">
        <v>0</v>
      </c>
      <c r="X40" s="44">
        <v>0</v>
      </c>
      <c r="Y40" s="44">
        <v>0</v>
      </c>
      <c r="Z40" s="44">
        <v>0</v>
      </c>
      <c r="AA40" s="44">
        <v>0</v>
      </c>
      <c r="AB40" s="44"/>
      <c r="AC40" s="50">
        <v>1069</v>
      </c>
      <c r="AD40" s="50">
        <v>353</v>
      </c>
      <c r="AE40" s="33" t="s">
        <v>242</v>
      </c>
      <c r="AF40" s="33" t="s">
        <v>243</v>
      </c>
      <c r="AG40" s="21" t="s">
        <v>70</v>
      </c>
      <c r="AH40" s="21" t="s">
        <v>71</v>
      </c>
      <c r="AI40" s="58" t="s">
        <v>80</v>
      </c>
      <c r="AJ40" s="21" t="s">
        <v>81</v>
      </c>
      <c r="AK40" s="21" t="s">
        <v>82</v>
      </c>
      <c r="AL40" s="21" t="s">
        <v>55</v>
      </c>
      <c r="AM40" s="21" t="s">
        <v>80</v>
      </c>
      <c r="AN40" s="21" t="s">
        <v>203</v>
      </c>
      <c r="AO40" s="21" t="s">
        <v>96</v>
      </c>
      <c r="AP40" s="69"/>
      <c r="AQ40" s="70" t="str">
        <f t="shared" si="6"/>
        <v>农业农村局</v>
      </c>
    </row>
    <row r="41" s="1" customFormat="1" ht="51" customHeight="1" spans="1:43">
      <c r="A41" s="20">
        <v>32</v>
      </c>
      <c r="B41" s="20" t="s">
        <v>244</v>
      </c>
      <c r="C41" s="20">
        <v>2022</v>
      </c>
      <c r="D41" s="21" t="s">
        <v>125</v>
      </c>
      <c r="E41" s="21" t="s">
        <v>245</v>
      </c>
      <c r="F41" s="21" t="s">
        <v>45</v>
      </c>
      <c r="G41" s="22" t="s">
        <v>1669</v>
      </c>
      <c r="H41" s="21" t="s">
        <v>246</v>
      </c>
      <c r="I41" s="33" t="s">
        <v>247</v>
      </c>
      <c r="J41" s="22">
        <v>1</v>
      </c>
      <c r="K41" s="21"/>
      <c r="L41" s="21"/>
      <c r="M41" s="21"/>
      <c r="N41" s="21"/>
      <c r="O41" s="21"/>
      <c r="P41" s="21"/>
      <c r="Q41" s="21"/>
      <c r="R41" s="22">
        <v>466</v>
      </c>
      <c r="S41" s="34" t="s">
        <v>115</v>
      </c>
      <c r="T41" s="34" t="s">
        <v>1077</v>
      </c>
      <c r="U41" s="44">
        <v>300</v>
      </c>
      <c r="V41" s="44">
        <v>300</v>
      </c>
      <c r="W41" s="44">
        <v>0</v>
      </c>
      <c r="X41" s="44">
        <v>0</v>
      </c>
      <c r="Y41" s="44">
        <v>0</v>
      </c>
      <c r="Z41" s="44">
        <v>0</v>
      </c>
      <c r="AA41" s="44">
        <v>0</v>
      </c>
      <c r="AB41" s="44"/>
      <c r="AC41" s="50">
        <v>133</v>
      </c>
      <c r="AD41" s="50">
        <v>75</v>
      </c>
      <c r="AE41" s="33" t="s">
        <v>248</v>
      </c>
      <c r="AF41" s="51" t="s">
        <v>249</v>
      </c>
      <c r="AG41" s="21" t="s">
        <v>115</v>
      </c>
      <c r="AH41" s="21" t="s">
        <v>1077</v>
      </c>
      <c r="AI41" s="58" t="s">
        <v>80</v>
      </c>
      <c r="AJ41" s="21" t="s">
        <v>81</v>
      </c>
      <c r="AK41" s="21" t="s">
        <v>82</v>
      </c>
      <c r="AL41" s="21" t="s">
        <v>55</v>
      </c>
      <c r="AM41" s="59" t="s">
        <v>63</v>
      </c>
      <c r="AN41" s="21" t="s">
        <v>56</v>
      </c>
      <c r="AO41" s="70" t="s">
        <v>1078</v>
      </c>
      <c r="AP41" s="69"/>
      <c r="AQ41" s="70" t="str">
        <f t="shared" si="6"/>
        <v>农业农村局</v>
      </c>
    </row>
    <row r="42" s="1" customFormat="1" ht="33.75" spans="1:43">
      <c r="A42" s="20">
        <v>33</v>
      </c>
      <c r="B42" s="20" t="s">
        <v>250</v>
      </c>
      <c r="C42" s="20">
        <v>2022</v>
      </c>
      <c r="D42" s="21" t="s">
        <v>125</v>
      </c>
      <c r="E42" s="21" t="s">
        <v>251</v>
      </c>
      <c r="F42" s="21" t="s">
        <v>45</v>
      </c>
      <c r="G42" s="22" t="s">
        <v>1417</v>
      </c>
      <c r="H42" s="21" t="s">
        <v>74</v>
      </c>
      <c r="I42" s="33" t="s">
        <v>252</v>
      </c>
      <c r="J42" s="22">
        <v>1</v>
      </c>
      <c r="K42" s="21"/>
      <c r="L42" s="21"/>
      <c r="M42" s="21"/>
      <c r="N42" s="21"/>
      <c r="O42" s="21"/>
      <c r="P42" s="21"/>
      <c r="Q42" s="21"/>
      <c r="R42" s="22">
        <v>3584</v>
      </c>
      <c r="S42" s="34" t="s">
        <v>78</v>
      </c>
      <c r="T42" s="34" t="s">
        <v>1076</v>
      </c>
      <c r="U42" s="44">
        <v>3.6</v>
      </c>
      <c r="V42" s="44">
        <v>3.6</v>
      </c>
      <c r="W42" s="44">
        <v>0</v>
      </c>
      <c r="X42" s="44">
        <v>0</v>
      </c>
      <c r="Y42" s="44">
        <v>0</v>
      </c>
      <c r="Z42" s="44">
        <v>0</v>
      </c>
      <c r="AA42" s="44">
        <v>0</v>
      </c>
      <c r="AB42" s="44"/>
      <c r="AC42" s="50">
        <v>1024</v>
      </c>
      <c r="AD42" s="50">
        <v>369</v>
      </c>
      <c r="AE42" s="33" t="s">
        <v>253</v>
      </c>
      <c r="AF42" s="33" t="s">
        <v>243</v>
      </c>
      <c r="AG42" s="21" t="s">
        <v>78</v>
      </c>
      <c r="AH42" s="21" t="s">
        <v>1076</v>
      </c>
      <c r="AI42" s="58" t="s">
        <v>80</v>
      </c>
      <c r="AJ42" s="21" t="s">
        <v>81</v>
      </c>
      <c r="AK42" s="21" t="s">
        <v>82</v>
      </c>
      <c r="AL42" s="21" t="s">
        <v>55</v>
      </c>
      <c r="AM42" s="21" t="s">
        <v>108</v>
      </c>
      <c r="AN42" s="21" t="s">
        <v>203</v>
      </c>
      <c r="AO42" s="70"/>
      <c r="AP42" s="69"/>
      <c r="AQ42" s="70" t="str">
        <f t="shared" si="6"/>
        <v>农业农村局</v>
      </c>
    </row>
    <row r="43" s="1" customFormat="1" ht="56.25" spans="1:43">
      <c r="A43" s="20">
        <v>34</v>
      </c>
      <c r="B43" s="20" t="s">
        <v>254</v>
      </c>
      <c r="C43" s="20">
        <v>2022</v>
      </c>
      <c r="D43" s="22" t="s">
        <v>125</v>
      </c>
      <c r="E43" s="22" t="s">
        <v>1129</v>
      </c>
      <c r="F43" s="22" t="s">
        <v>45</v>
      </c>
      <c r="G43" s="22" t="s">
        <v>1669</v>
      </c>
      <c r="H43" s="22" t="s">
        <v>256</v>
      </c>
      <c r="I43" s="34" t="s">
        <v>1130</v>
      </c>
      <c r="J43" s="22">
        <v>1</v>
      </c>
      <c r="K43" s="22"/>
      <c r="L43" s="22"/>
      <c r="M43" s="22"/>
      <c r="N43" s="22"/>
      <c r="O43" s="22"/>
      <c r="P43" s="22"/>
      <c r="Q43" s="22"/>
      <c r="R43" s="22">
        <v>2828</v>
      </c>
      <c r="S43" s="34" t="s">
        <v>50</v>
      </c>
      <c r="T43" s="34" t="s">
        <v>51</v>
      </c>
      <c r="U43" s="44">
        <v>300</v>
      </c>
      <c r="V43" s="44">
        <v>300</v>
      </c>
      <c r="W43" s="44">
        <v>0</v>
      </c>
      <c r="X43" s="44">
        <v>0</v>
      </c>
      <c r="Y43" s="44">
        <v>0</v>
      </c>
      <c r="Z43" s="44">
        <v>0</v>
      </c>
      <c r="AA43" s="44">
        <v>0</v>
      </c>
      <c r="AB43" s="44"/>
      <c r="AC43" s="50">
        <v>808</v>
      </c>
      <c r="AD43" s="50">
        <v>329</v>
      </c>
      <c r="AE43" s="34" t="s">
        <v>1131</v>
      </c>
      <c r="AF43" s="34" t="s">
        <v>259</v>
      </c>
      <c r="AG43" s="22" t="s">
        <v>50</v>
      </c>
      <c r="AH43" s="21" t="s">
        <v>51</v>
      </c>
      <c r="AI43" s="58" t="s">
        <v>80</v>
      </c>
      <c r="AJ43" s="21" t="s">
        <v>81</v>
      </c>
      <c r="AK43" s="21" t="s">
        <v>82</v>
      </c>
      <c r="AL43" s="21" t="s">
        <v>55</v>
      </c>
      <c r="AM43" s="21" t="s">
        <v>131</v>
      </c>
      <c r="AN43" s="21" t="s">
        <v>203</v>
      </c>
      <c r="AO43" s="21" t="s">
        <v>1078</v>
      </c>
      <c r="AP43" s="69"/>
      <c r="AQ43" s="70" t="str">
        <f t="shared" si="6"/>
        <v>农业农村局</v>
      </c>
    </row>
    <row r="44" s="1" customFormat="1" ht="67.5" spans="1:43">
      <c r="A44" s="20">
        <v>35</v>
      </c>
      <c r="B44" s="20" t="s">
        <v>260</v>
      </c>
      <c r="C44" s="20">
        <v>2022</v>
      </c>
      <c r="D44" s="23" t="s">
        <v>125</v>
      </c>
      <c r="E44" s="23" t="s">
        <v>261</v>
      </c>
      <c r="F44" s="23" t="s">
        <v>45</v>
      </c>
      <c r="G44" s="22" t="s">
        <v>1669</v>
      </c>
      <c r="H44" s="23" t="s">
        <v>262</v>
      </c>
      <c r="I44" s="35" t="s">
        <v>263</v>
      </c>
      <c r="J44" s="22">
        <v>1</v>
      </c>
      <c r="K44" s="23"/>
      <c r="L44" s="23"/>
      <c r="M44" s="23"/>
      <c r="N44" s="23"/>
      <c r="O44" s="23"/>
      <c r="P44" s="23"/>
      <c r="Q44" s="23"/>
      <c r="R44" s="22">
        <v>108.5</v>
      </c>
      <c r="S44" s="34" t="s">
        <v>50</v>
      </c>
      <c r="T44" s="34" t="s">
        <v>51</v>
      </c>
      <c r="U44" s="44">
        <v>600</v>
      </c>
      <c r="V44" s="44">
        <v>600</v>
      </c>
      <c r="W44" s="44">
        <v>0</v>
      </c>
      <c r="X44" s="44">
        <v>0</v>
      </c>
      <c r="Y44" s="44">
        <v>0</v>
      </c>
      <c r="Z44" s="44">
        <v>0</v>
      </c>
      <c r="AA44" s="44">
        <v>0</v>
      </c>
      <c r="AB44" s="44"/>
      <c r="AC44" s="50">
        <v>31</v>
      </c>
      <c r="AD44" s="50">
        <v>0</v>
      </c>
      <c r="AE44" s="35" t="s">
        <v>264</v>
      </c>
      <c r="AF44" s="35" t="s">
        <v>265</v>
      </c>
      <c r="AG44" s="22" t="s">
        <v>50</v>
      </c>
      <c r="AH44" s="21" t="s">
        <v>51</v>
      </c>
      <c r="AI44" s="58" t="s">
        <v>80</v>
      </c>
      <c r="AJ44" s="21" t="s">
        <v>81</v>
      </c>
      <c r="AK44" s="21" t="s">
        <v>82</v>
      </c>
      <c r="AL44" s="21" t="s">
        <v>55</v>
      </c>
      <c r="AM44" s="21" t="s">
        <v>266</v>
      </c>
      <c r="AN44" s="21" t="s">
        <v>203</v>
      </c>
      <c r="AO44" s="70"/>
      <c r="AP44" s="69"/>
      <c r="AQ44" s="70" t="str">
        <f t="shared" si="6"/>
        <v>农业农村局</v>
      </c>
    </row>
    <row r="45" s="1" customFormat="1" ht="33.75" spans="1:43">
      <c r="A45" s="20">
        <v>36</v>
      </c>
      <c r="B45" s="20" t="s">
        <v>267</v>
      </c>
      <c r="C45" s="20">
        <v>2022</v>
      </c>
      <c r="D45" s="23" t="s">
        <v>125</v>
      </c>
      <c r="E45" s="23" t="s">
        <v>268</v>
      </c>
      <c r="F45" s="23" t="s">
        <v>45</v>
      </c>
      <c r="G45" s="22" t="s">
        <v>1669</v>
      </c>
      <c r="H45" s="23" t="s">
        <v>262</v>
      </c>
      <c r="I45" s="35" t="s">
        <v>269</v>
      </c>
      <c r="J45" s="22">
        <v>1</v>
      </c>
      <c r="K45" s="23"/>
      <c r="L45" s="23"/>
      <c r="M45" s="23"/>
      <c r="N45" s="23"/>
      <c r="O45" s="23"/>
      <c r="P45" s="23"/>
      <c r="Q45" s="23"/>
      <c r="R45" s="22">
        <v>703.5</v>
      </c>
      <c r="S45" s="34" t="s">
        <v>50</v>
      </c>
      <c r="T45" s="34" t="s">
        <v>51</v>
      </c>
      <c r="U45" s="44">
        <v>20</v>
      </c>
      <c r="V45" s="44">
        <v>20</v>
      </c>
      <c r="W45" s="44">
        <v>0</v>
      </c>
      <c r="X45" s="44">
        <v>0</v>
      </c>
      <c r="Y45" s="44">
        <v>0</v>
      </c>
      <c r="Z45" s="44">
        <v>0</v>
      </c>
      <c r="AA45" s="44">
        <v>0</v>
      </c>
      <c r="AB45" s="44"/>
      <c r="AC45" s="50">
        <v>201</v>
      </c>
      <c r="AD45" s="50">
        <v>127</v>
      </c>
      <c r="AE45" s="35" t="s">
        <v>270</v>
      </c>
      <c r="AF45" s="35" t="s">
        <v>271</v>
      </c>
      <c r="AG45" s="22" t="s">
        <v>50</v>
      </c>
      <c r="AH45" s="21" t="s">
        <v>51</v>
      </c>
      <c r="AI45" s="58" t="s">
        <v>80</v>
      </c>
      <c r="AJ45" s="21" t="s">
        <v>81</v>
      </c>
      <c r="AK45" s="21" t="s">
        <v>82</v>
      </c>
      <c r="AL45" s="21" t="s">
        <v>55</v>
      </c>
      <c r="AM45" s="21" t="s">
        <v>108</v>
      </c>
      <c r="AN45" s="21" t="s">
        <v>203</v>
      </c>
      <c r="AO45" s="70"/>
      <c r="AP45" s="69"/>
      <c r="AQ45" s="70" t="str">
        <f t="shared" si="6"/>
        <v>农业农村局</v>
      </c>
    </row>
    <row r="46" s="1" customFormat="1" ht="56.25" spans="1:43">
      <c r="A46" s="20">
        <v>37</v>
      </c>
      <c r="B46" s="20" t="s">
        <v>275</v>
      </c>
      <c r="C46" s="20">
        <v>2022</v>
      </c>
      <c r="D46" s="23" t="s">
        <v>125</v>
      </c>
      <c r="E46" s="23" t="s">
        <v>276</v>
      </c>
      <c r="F46" s="23" t="s">
        <v>45</v>
      </c>
      <c r="G46" s="22" t="s">
        <v>1084</v>
      </c>
      <c r="H46" s="23" t="s">
        <v>262</v>
      </c>
      <c r="I46" s="35" t="s">
        <v>277</v>
      </c>
      <c r="J46" s="22">
        <v>1</v>
      </c>
      <c r="K46" s="23"/>
      <c r="L46" s="23"/>
      <c r="M46" s="23"/>
      <c r="N46" s="23"/>
      <c r="O46" s="23"/>
      <c r="P46" s="23"/>
      <c r="Q46" s="23"/>
      <c r="R46" s="22">
        <v>7623</v>
      </c>
      <c r="S46" s="34" t="s">
        <v>50</v>
      </c>
      <c r="T46" s="34" t="s">
        <v>51</v>
      </c>
      <c r="U46" s="44">
        <v>220</v>
      </c>
      <c r="V46" s="44">
        <v>220</v>
      </c>
      <c r="W46" s="44">
        <v>0</v>
      </c>
      <c r="X46" s="44">
        <v>0</v>
      </c>
      <c r="Y46" s="44">
        <v>0</v>
      </c>
      <c r="Z46" s="44">
        <v>0</v>
      </c>
      <c r="AA46" s="44">
        <v>0</v>
      </c>
      <c r="AB46" s="44"/>
      <c r="AC46" s="50">
        <v>2178</v>
      </c>
      <c r="AD46" s="50">
        <v>1175</v>
      </c>
      <c r="AE46" s="35" t="s">
        <v>278</v>
      </c>
      <c r="AF46" s="35" t="s">
        <v>279</v>
      </c>
      <c r="AG46" s="22" t="s">
        <v>50</v>
      </c>
      <c r="AH46" s="21" t="s">
        <v>51</v>
      </c>
      <c r="AI46" s="58" t="s">
        <v>80</v>
      </c>
      <c r="AJ46" s="21" t="s">
        <v>81</v>
      </c>
      <c r="AK46" s="21" t="s">
        <v>82</v>
      </c>
      <c r="AL46" s="21" t="s">
        <v>55</v>
      </c>
      <c r="AM46" s="21" t="s">
        <v>131</v>
      </c>
      <c r="AN46" s="21" t="s">
        <v>280</v>
      </c>
      <c r="AO46" s="70"/>
      <c r="AP46" s="69"/>
      <c r="AQ46" s="70" t="str">
        <f t="shared" si="6"/>
        <v>农业农村局</v>
      </c>
    </row>
    <row r="47" s="3" customFormat="1" ht="89" customHeight="1" spans="1:43">
      <c r="A47" s="20">
        <v>38</v>
      </c>
      <c r="B47" s="20" t="s">
        <v>1246</v>
      </c>
      <c r="C47" s="21">
        <v>2024</v>
      </c>
      <c r="D47" s="121" t="s">
        <v>125</v>
      </c>
      <c r="E47" s="21" t="s">
        <v>1266</v>
      </c>
      <c r="F47" s="21" t="s">
        <v>45</v>
      </c>
      <c r="G47" s="21" t="s">
        <v>1673</v>
      </c>
      <c r="H47" s="21" t="s">
        <v>224</v>
      </c>
      <c r="I47" s="33" t="s">
        <v>1268</v>
      </c>
      <c r="J47" s="21">
        <v>1</v>
      </c>
      <c r="K47" s="21"/>
      <c r="L47" s="21"/>
      <c r="M47" s="21"/>
      <c r="N47" s="21"/>
      <c r="O47" s="21"/>
      <c r="P47" s="21"/>
      <c r="Q47" s="21"/>
      <c r="R47" s="21">
        <v>3852</v>
      </c>
      <c r="S47" s="33" t="s">
        <v>168</v>
      </c>
      <c r="T47" s="33" t="s">
        <v>1269</v>
      </c>
      <c r="U47" s="21">
        <v>500</v>
      </c>
      <c r="V47" s="21">
        <v>500</v>
      </c>
      <c r="W47" s="44">
        <v>0</v>
      </c>
      <c r="X47" s="44">
        <v>0</v>
      </c>
      <c r="Y47" s="44">
        <v>0</v>
      </c>
      <c r="Z47" s="44">
        <v>0</v>
      </c>
      <c r="AA47" s="44">
        <v>0</v>
      </c>
      <c r="AB47" s="21"/>
      <c r="AC47" s="121">
        <v>963</v>
      </c>
      <c r="AD47" s="121">
        <v>290</v>
      </c>
      <c r="AE47" s="33" t="s">
        <v>1270</v>
      </c>
      <c r="AF47" s="33" t="s">
        <v>1271</v>
      </c>
      <c r="AG47" s="21" t="s">
        <v>168</v>
      </c>
      <c r="AH47" s="21" t="s">
        <v>1269</v>
      </c>
      <c r="AI47" s="21" t="s">
        <v>80</v>
      </c>
      <c r="AJ47" s="21" t="s">
        <v>81</v>
      </c>
      <c r="AK47" s="21" t="s">
        <v>82</v>
      </c>
      <c r="AL47" s="21" t="s">
        <v>55</v>
      </c>
      <c r="AM47" s="129"/>
      <c r="AN47" s="129"/>
      <c r="AO47" s="129"/>
      <c r="AP47" s="134"/>
      <c r="AQ47" s="70" t="str">
        <f t="shared" si="6"/>
        <v>农业农村局</v>
      </c>
    </row>
    <row r="48" s="106" customFormat="1" ht="57" customHeight="1" spans="1:43">
      <c r="A48" s="20">
        <v>39</v>
      </c>
      <c r="B48" s="20" t="s">
        <v>1224</v>
      </c>
      <c r="C48" s="21">
        <v>2023</v>
      </c>
      <c r="D48" s="121" t="s">
        <v>125</v>
      </c>
      <c r="E48" s="21" t="s">
        <v>1273</v>
      </c>
      <c r="F48" s="21" t="s">
        <v>45</v>
      </c>
      <c r="G48" s="21" t="s">
        <v>1250</v>
      </c>
      <c r="H48" s="21" t="s">
        <v>621</v>
      </c>
      <c r="I48" s="33" t="s">
        <v>1274</v>
      </c>
      <c r="J48" s="21">
        <v>1</v>
      </c>
      <c r="K48" s="21"/>
      <c r="L48" s="21"/>
      <c r="M48" s="21"/>
      <c r="N48" s="21"/>
      <c r="O48" s="21"/>
      <c r="P48" s="21"/>
      <c r="Q48" s="21"/>
      <c r="R48" s="21">
        <v>124</v>
      </c>
      <c r="S48" s="33" t="s">
        <v>200</v>
      </c>
      <c r="T48" s="33" t="s">
        <v>201</v>
      </c>
      <c r="U48" s="21">
        <v>200</v>
      </c>
      <c r="V48" s="21">
        <v>200</v>
      </c>
      <c r="W48" s="44">
        <v>0</v>
      </c>
      <c r="X48" s="44">
        <v>0</v>
      </c>
      <c r="Y48" s="44">
        <v>0</v>
      </c>
      <c r="Z48" s="44">
        <v>0</v>
      </c>
      <c r="AA48" s="44">
        <v>0</v>
      </c>
      <c r="AB48" s="21"/>
      <c r="AC48" s="121">
        <v>31</v>
      </c>
      <c r="AD48" s="121">
        <v>25</v>
      </c>
      <c r="AE48" s="33" t="s">
        <v>1275</v>
      </c>
      <c r="AF48" s="33" t="s">
        <v>1276</v>
      </c>
      <c r="AG48" s="21" t="s">
        <v>200</v>
      </c>
      <c r="AH48" s="21" t="s">
        <v>201</v>
      </c>
      <c r="AI48" s="21" t="s">
        <v>80</v>
      </c>
      <c r="AJ48" s="21" t="s">
        <v>81</v>
      </c>
      <c r="AK48" s="21" t="s">
        <v>82</v>
      </c>
      <c r="AL48" s="21" t="s">
        <v>55</v>
      </c>
      <c r="AM48" s="130"/>
      <c r="AN48" s="130"/>
      <c r="AO48" s="130"/>
      <c r="AP48" s="135"/>
      <c r="AQ48" s="70" t="str">
        <f t="shared" si="6"/>
        <v>农业农村局</v>
      </c>
    </row>
    <row r="49" s="3" customFormat="1" ht="18" hidden="1" customHeight="1" spans="1:43">
      <c r="A49" s="96"/>
      <c r="B49" s="118" t="s">
        <v>281</v>
      </c>
      <c r="C49" s="118"/>
      <c r="D49" s="118"/>
      <c r="E49" s="119"/>
      <c r="F49" s="118"/>
      <c r="G49" s="118"/>
      <c r="H49" s="119"/>
      <c r="I49" s="118"/>
      <c r="J49" s="122">
        <v>0</v>
      </c>
      <c r="K49" s="122">
        <v>0</v>
      </c>
      <c r="L49" s="122">
        <v>0</v>
      </c>
      <c r="M49" s="122">
        <v>0</v>
      </c>
      <c r="N49" s="122">
        <v>0</v>
      </c>
      <c r="O49" s="122">
        <v>0</v>
      </c>
      <c r="P49" s="122">
        <v>0</v>
      </c>
      <c r="Q49" s="122">
        <v>0</v>
      </c>
      <c r="R49" s="122">
        <v>0</v>
      </c>
      <c r="S49" s="122">
        <v>0</v>
      </c>
      <c r="T49" s="122">
        <v>0</v>
      </c>
      <c r="U49" s="122">
        <v>0</v>
      </c>
      <c r="V49" s="122">
        <v>0</v>
      </c>
      <c r="W49" s="122">
        <v>0</v>
      </c>
      <c r="X49" s="122">
        <v>0</v>
      </c>
      <c r="Y49" s="122">
        <v>0</v>
      </c>
      <c r="Z49" s="122">
        <v>0</v>
      </c>
      <c r="AA49" s="122">
        <v>0</v>
      </c>
      <c r="AB49" s="122"/>
      <c r="AC49" s="122">
        <v>0</v>
      </c>
      <c r="AD49" s="122">
        <v>0</v>
      </c>
      <c r="AE49" s="124"/>
      <c r="AF49" s="124"/>
      <c r="AG49" s="96"/>
      <c r="AH49" s="131"/>
      <c r="AI49" s="62"/>
      <c r="AJ49" s="131"/>
      <c r="AK49" s="96"/>
      <c r="AL49" s="132"/>
      <c r="AM49" s="125"/>
      <c r="AN49" s="21"/>
      <c r="AO49" s="128"/>
      <c r="AP49" s="69"/>
      <c r="AQ49" s="133"/>
    </row>
    <row r="50" s="3" customFormat="1" ht="18" hidden="1" customHeight="1" spans="1:43">
      <c r="A50" s="96"/>
      <c r="B50" s="118" t="s">
        <v>282</v>
      </c>
      <c r="C50" s="118"/>
      <c r="D50" s="118"/>
      <c r="E50" s="119"/>
      <c r="F50" s="118"/>
      <c r="G50" s="118"/>
      <c r="H50" s="119"/>
      <c r="I50" s="118"/>
      <c r="J50" s="122">
        <f>SUM(J51:J69)</f>
        <v>19</v>
      </c>
      <c r="K50" s="122">
        <f t="shared" ref="K50:Q50" si="7">SUM(K51:K69)</f>
        <v>0</v>
      </c>
      <c r="L50" s="122">
        <f t="shared" si="7"/>
        <v>0</v>
      </c>
      <c r="M50" s="122">
        <f t="shared" si="7"/>
        <v>0</v>
      </c>
      <c r="N50" s="122">
        <f t="shared" si="7"/>
        <v>0</v>
      </c>
      <c r="O50" s="122">
        <f t="shared" si="7"/>
        <v>0</v>
      </c>
      <c r="P50" s="122">
        <f t="shared" si="7"/>
        <v>0</v>
      </c>
      <c r="Q50" s="122">
        <f t="shared" si="7"/>
        <v>0</v>
      </c>
      <c r="R50" s="122">
        <f t="shared" ref="R50:AA50" si="8">SUM(R51:R69)</f>
        <v>61214</v>
      </c>
      <c r="S50" s="122">
        <f t="shared" si="8"/>
        <v>0</v>
      </c>
      <c r="T50" s="122">
        <f t="shared" si="8"/>
        <v>0</v>
      </c>
      <c r="U50" s="122">
        <f t="shared" si="8"/>
        <v>9360.74</v>
      </c>
      <c r="V50" s="122">
        <f t="shared" si="8"/>
        <v>3140</v>
      </c>
      <c r="W50" s="122">
        <f t="shared" si="8"/>
        <v>5420.74</v>
      </c>
      <c r="X50" s="122">
        <f t="shared" si="8"/>
        <v>800</v>
      </c>
      <c r="Y50" s="122">
        <f t="shared" si="8"/>
        <v>0</v>
      </c>
      <c r="Z50" s="122">
        <f t="shared" si="8"/>
        <v>0</v>
      </c>
      <c r="AA50" s="122">
        <f t="shared" si="8"/>
        <v>0</v>
      </c>
      <c r="AB50" s="122"/>
      <c r="AC50" s="122">
        <f>SUM(AC51:AC64)</f>
        <v>15510</v>
      </c>
      <c r="AD50" s="122">
        <f>SUM(AD51:AD64)</f>
        <v>6421</v>
      </c>
      <c r="AE50" s="124"/>
      <c r="AF50" s="124"/>
      <c r="AG50" s="96"/>
      <c r="AH50" s="131"/>
      <c r="AI50" s="62"/>
      <c r="AJ50" s="131"/>
      <c r="AK50" s="96"/>
      <c r="AL50" s="132"/>
      <c r="AM50" s="125"/>
      <c r="AN50" s="21"/>
      <c r="AO50" s="128"/>
      <c r="AP50" s="69"/>
      <c r="AQ50" s="133"/>
    </row>
    <row r="51" s="1" customFormat="1" ht="45" spans="1:43">
      <c r="A51" s="20">
        <v>40</v>
      </c>
      <c r="B51" s="20" t="s">
        <v>283</v>
      </c>
      <c r="C51" s="20">
        <v>2022</v>
      </c>
      <c r="D51" s="23" t="s">
        <v>125</v>
      </c>
      <c r="E51" s="23" t="s">
        <v>284</v>
      </c>
      <c r="F51" s="23" t="s">
        <v>45</v>
      </c>
      <c r="G51" s="22" t="s">
        <v>1669</v>
      </c>
      <c r="H51" s="23" t="s">
        <v>285</v>
      </c>
      <c r="I51" s="35" t="s">
        <v>286</v>
      </c>
      <c r="J51" s="23">
        <v>1</v>
      </c>
      <c r="K51" s="23"/>
      <c r="L51" s="23"/>
      <c r="M51" s="23"/>
      <c r="N51" s="23"/>
      <c r="O51" s="23"/>
      <c r="P51" s="23"/>
      <c r="Q51" s="23"/>
      <c r="R51" s="22">
        <v>7623</v>
      </c>
      <c r="S51" s="35" t="s">
        <v>50</v>
      </c>
      <c r="T51" s="35" t="s">
        <v>51</v>
      </c>
      <c r="U51" s="44">
        <v>2300</v>
      </c>
      <c r="V51" s="44">
        <v>0</v>
      </c>
      <c r="W51" s="44">
        <v>2300</v>
      </c>
      <c r="X51" s="44">
        <v>0</v>
      </c>
      <c r="Y51" s="44">
        <v>0</v>
      </c>
      <c r="Z51" s="44">
        <v>0</v>
      </c>
      <c r="AA51" s="44">
        <v>0</v>
      </c>
      <c r="AB51" s="44"/>
      <c r="AC51" s="50">
        <v>2178</v>
      </c>
      <c r="AD51" s="50">
        <v>1175</v>
      </c>
      <c r="AE51" s="35" t="s">
        <v>287</v>
      </c>
      <c r="AF51" s="35" t="s">
        <v>288</v>
      </c>
      <c r="AG51" s="22" t="s">
        <v>50</v>
      </c>
      <c r="AH51" s="21" t="s">
        <v>51</v>
      </c>
      <c r="AI51" s="58" t="s">
        <v>80</v>
      </c>
      <c r="AJ51" s="21" t="s">
        <v>81</v>
      </c>
      <c r="AK51" s="21" t="s">
        <v>82</v>
      </c>
      <c r="AL51" s="21" t="s">
        <v>55</v>
      </c>
      <c r="AM51" s="21" t="s">
        <v>289</v>
      </c>
      <c r="AN51" s="21" t="s">
        <v>56</v>
      </c>
      <c r="AO51" s="21" t="s">
        <v>1078</v>
      </c>
      <c r="AP51" s="69"/>
      <c r="AQ51" s="70" t="str">
        <f t="shared" ref="AQ51:AQ70" si="9">AI51</f>
        <v>农业农村局</v>
      </c>
    </row>
    <row r="52" s="1" customFormat="1" ht="110" customHeight="1" spans="1:43">
      <c r="A52" s="20">
        <v>41</v>
      </c>
      <c r="B52" s="20" t="s">
        <v>290</v>
      </c>
      <c r="C52" s="20">
        <v>2022</v>
      </c>
      <c r="D52" s="23" t="s">
        <v>125</v>
      </c>
      <c r="E52" s="21" t="s">
        <v>291</v>
      </c>
      <c r="F52" s="24" t="s">
        <v>45</v>
      </c>
      <c r="G52" s="22" t="s">
        <v>1669</v>
      </c>
      <c r="H52" s="25" t="s">
        <v>190</v>
      </c>
      <c r="I52" s="36" t="s">
        <v>292</v>
      </c>
      <c r="J52" s="24">
        <v>1</v>
      </c>
      <c r="K52" s="24"/>
      <c r="L52" s="24"/>
      <c r="M52" s="24"/>
      <c r="N52" s="24"/>
      <c r="O52" s="24"/>
      <c r="P52" s="24"/>
      <c r="Q52" s="24"/>
      <c r="R52" s="22">
        <v>2587</v>
      </c>
      <c r="S52" s="35" t="s">
        <v>70</v>
      </c>
      <c r="T52" s="35" t="s">
        <v>71</v>
      </c>
      <c r="U52" s="44">
        <v>1800</v>
      </c>
      <c r="V52" s="44">
        <v>1800</v>
      </c>
      <c r="W52" s="44">
        <v>0</v>
      </c>
      <c r="X52" s="44">
        <v>0</v>
      </c>
      <c r="Y52" s="44">
        <v>0</v>
      </c>
      <c r="Z52" s="44">
        <v>0</v>
      </c>
      <c r="AA52" s="44">
        <v>0</v>
      </c>
      <c r="AB52" s="44"/>
      <c r="AC52" s="50">
        <v>739</v>
      </c>
      <c r="AD52" s="50">
        <v>116</v>
      </c>
      <c r="AE52" s="33" t="s">
        <v>1653</v>
      </c>
      <c r="AF52" s="33" t="s">
        <v>1134</v>
      </c>
      <c r="AG52" s="21" t="s">
        <v>70</v>
      </c>
      <c r="AH52" s="21" t="s">
        <v>71</v>
      </c>
      <c r="AI52" s="58" t="s">
        <v>80</v>
      </c>
      <c r="AJ52" s="21" t="s">
        <v>81</v>
      </c>
      <c r="AK52" s="21" t="s">
        <v>82</v>
      </c>
      <c r="AL52" s="21" t="s">
        <v>55</v>
      </c>
      <c r="AM52" s="59" t="s">
        <v>289</v>
      </c>
      <c r="AN52" s="21" t="s">
        <v>56</v>
      </c>
      <c r="AO52" s="21" t="s">
        <v>1078</v>
      </c>
      <c r="AP52" s="69"/>
      <c r="AQ52" s="70" t="str">
        <f t="shared" si="9"/>
        <v>农业农村局</v>
      </c>
    </row>
    <row r="53" s="1" customFormat="1" ht="117" customHeight="1" spans="1:43">
      <c r="A53" s="20">
        <v>42</v>
      </c>
      <c r="B53" s="20" t="s">
        <v>295</v>
      </c>
      <c r="C53" s="20">
        <v>2022</v>
      </c>
      <c r="D53" s="21" t="s">
        <v>125</v>
      </c>
      <c r="E53" s="21" t="s">
        <v>296</v>
      </c>
      <c r="F53" s="21" t="s">
        <v>45</v>
      </c>
      <c r="G53" s="22" t="s">
        <v>1669</v>
      </c>
      <c r="H53" s="21" t="s">
        <v>297</v>
      </c>
      <c r="I53" s="33" t="s">
        <v>1029</v>
      </c>
      <c r="J53" s="21">
        <v>1</v>
      </c>
      <c r="K53" s="21"/>
      <c r="L53" s="21"/>
      <c r="M53" s="21"/>
      <c r="N53" s="21"/>
      <c r="O53" s="21"/>
      <c r="P53" s="21"/>
      <c r="Q53" s="21"/>
      <c r="R53" s="22">
        <v>3370.5</v>
      </c>
      <c r="S53" s="35" t="s">
        <v>168</v>
      </c>
      <c r="T53" s="35" t="s">
        <v>1269</v>
      </c>
      <c r="U53" s="44">
        <v>618</v>
      </c>
      <c r="V53" s="44">
        <v>0</v>
      </c>
      <c r="W53" s="44">
        <v>618</v>
      </c>
      <c r="X53" s="44">
        <v>0</v>
      </c>
      <c r="Y53" s="44">
        <v>0</v>
      </c>
      <c r="Z53" s="44">
        <v>0</v>
      </c>
      <c r="AA53" s="44">
        <v>0</v>
      </c>
      <c r="AB53" s="44"/>
      <c r="AC53" s="50">
        <v>963</v>
      </c>
      <c r="AD53" s="50">
        <v>290</v>
      </c>
      <c r="AE53" s="33" t="s">
        <v>299</v>
      </c>
      <c r="AF53" s="33" t="s">
        <v>300</v>
      </c>
      <c r="AG53" s="21" t="s">
        <v>168</v>
      </c>
      <c r="AH53" s="21" t="s">
        <v>1269</v>
      </c>
      <c r="AI53" s="58" t="s">
        <v>80</v>
      </c>
      <c r="AJ53" s="21" t="s">
        <v>81</v>
      </c>
      <c r="AK53" s="21" t="s">
        <v>82</v>
      </c>
      <c r="AL53" s="21" t="s">
        <v>55</v>
      </c>
      <c r="AM53" s="59" t="s">
        <v>289</v>
      </c>
      <c r="AN53" s="21" t="s">
        <v>56</v>
      </c>
      <c r="AO53" s="21" t="s">
        <v>1078</v>
      </c>
      <c r="AP53" s="69"/>
      <c r="AQ53" s="70" t="str">
        <f t="shared" si="9"/>
        <v>农业农村局</v>
      </c>
    </row>
    <row r="54" s="1" customFormat="1" ht="93" customHeight="1" spans="1:43">
      <c r="A54" s="20">
        <v>43</v>
      </c>
      <c r="B54" s="20" t="s">
        <v>301</v>
      </c>
      <c r="C54" s="20">
        <v>2022</v>
      </c>
      <c r="D54" s="21" t="s">
        <v>125</v>
      </c>
      <c r="E54" s="21" t="s">
        <v>302</v>
      </c>
      <c r="F54" s="21" t="s">
        <v>45</v>
      </c>
      <c r="G54" s="22" t="s">
        <v>1669</v>
      </c>
      <c r="H54" s="21" t="s">
        <v>303</v>
      </c>
      <c r="I54" s="33" t="s">
        <v>304</v>
      </c>
      <c r="J54" s="23">
        <v>1</v>
      </c>
      <c r="K54" s="21"/>
      <c r="L54" s="21"/>
      <c r="M54" s="21"/>
      <c r="N54" s="21"/>
      <c r="O54" s="21"/>
      <c r="P54" s="21"/>
      <c r="Q54" s="21"/>
      <c r="R54" s="22">
        <v>2380</v>
      </c>
      <c r="S54" s="35" t="s">
        <v>177</v>
      </c>
      <c r="T54" s="35" t="s">
        <v>178</v>
      </c>
      <c r="U54" s="44">
        <v>810</v>
      </c>
      <c r="V54" s="44">
        <v>0</v>
      </c>
      <c r="W54" s="44">
        <v>810</v>
      </c>
      <c r="X54" s="44">
        <v>0</v>
      </c>
      <c r="Y54" s="44">
        <v>0</v>
      </c>
      <c r="Z54" s="44">
        <v>0</v>
      </c>
      <c r="AA54" s="44">
        <v>0</v>
      </c>
      <c r="AB54" s="44"/>
      <c r="AC54" s="50">
        <v>680</v>
      </c>
      <c r="AD54" s="50">
        <v>300</v>
      </c>
      <c r="AE54" s="33" t="s">
        <v>305</v>
      </c>
      <c r="AF54" s="33" t="s">
        <v>306</v>
      </c>
      <c r="AG54" s="21" t="s">
        <v>177</v>
      </c>
      <c r="AH54" s="21" t="s">
        <v>178</v>
      </c>
      <c r="AI54" s="58" t="s">
        <v>80</v>
      </c>
      <c r="AJ54" s="21" t="s">
        <v>81</v>
      </c>
      <c r="AK54" s="21" t="s">
        <v>54</v>
      </c>
      <c r="AL54" s="21" t="s">
        <v>55</v>
      </c>
      <c r="AM54" s="59" t="s">
        <v>289</v>
      </c>
      <c r="AN54" s="21" t="s">
        <v>56</v>
      </c>
      <c r="AO54" s="21" t="s">
        <v>1078</v>
      </c>
      <c r="AP54" s="69"/>
      <c r="AQ54" s="70" t="str">
        <f t="shared" si="9"/>
        <v>农业农村局</v>
      </c>
    </row>
    <row r="55" s="1" customFormat="1" ht="75" customHeight="1" spans="1:43">
      <c r="A55" s="20">
        <v>44</v>
      </c>
      <c r="B55" s="20" t="s">
        <v>307</v>
      </c>
      <c r="C55" s="20">
        <v>2022</v>
      </c>
      <c r="D55" s="21" t="s">
        <v>125</v>
      </c>
      <c r="E55" s="21" t="s">
        <v>308</v>
      </c>
      <c r="F55" s="22" t="s">
        <v>45</v>
      </c>
      <c r="G55" s="22" t="s">
        <v>1669</v>
      </c>
      <c r="H55" s="21" t="s">
        <v>303</v>
      </c>
      <c r="I55" s="33" t="s">
        <v>309</v>
      </c>
      <c r="J55" s="24">
        <v>1</v>
      </c>
      <c r="K55" s="21"/>
      <c r="L55" s="21"/>
      <c r="M55" s="21"/>
      <c r="N55" s="21"/>
      <c r="O55" s="21"/>
      <c r="P55" s="21"/>
      <c r="Q55" s="21"/>
      <c r="R55" s="22">
        <v>5758</v>
      </c>
      <c r="S55" s="35" t="s">
        <v>177</v>
      </c>
      <c r="T55" s="35" t="s">
        <v>178</v>
      </c>
      <c r="U55" s="44">
        <v>49.23</v>
      </c>
      <c r="V55" s="44">
        <v>0</v>
      </c>
      <c r="W55" s="44">
        <v>49.23</v>
      </c>
      <c r="X55" s="44">
        <v>0</v>
      </c>
      <c r="Y55" s="44">
        <v>0</v>
      </c>
      <c r="Z55" s="44">
        <v>0</v>
      </c>
      <c r="AA55" s="44">
        <v>0</v>
      </c>
      <c r="AB55" s="44"/>
      <c r="AC55" s="50">
        <v>1645</v>
      </c>
      <c r="AD55" s="50">
        <v>754</v>
      </c>
      <c r="AE55" s="33" t="s">
        <v>310</v>
      </c>
      <c r="AF55" s="33" t="s">
        <v>311</v>
      </c>
      <c r="AG55" s="21" t="s">
        <v>177</v>
      </c>
      <c r="AH55" s="21" t="s">
        <v>178</v>
      </c>
      <c r="AI55" s="58" t="s">
        <v>80</v>
      </c>
      <c r="AJ55" s="21" t="s">
        <v>81</v>
      </c>
      <c r="AK55" s="21" t="s">
        <v>54</v>
      </c>
      <c r="AL55" s="21" t="s">
        <v>55</v>
      </c>
      <c r="AM55" s="59" t="s">
        <v>289</v>
      </c>
      <c r="AN55" s="21" t="s">
        <v>56</v>
      </c>
      <c r="AO55" s="21" t="s">
        <v>1078</v>
      </c>
      <c r="AP55" s="69"/>
      <c r="AQ55" s="70" t="str">
        <f t="shared" si="9"/>
        <v>农业农村局</v>
      </c>
    </row>
    <row r="56" s="1" customFormat="1" ht="63" customHeight="1" spans="1:43">
      <c r="A56" s="20">
        <v>45</v>
      </c>
      <c r="B56" s="20" t="s">
        <v>312</v>
      </c>
      <c r="C56" s="20">
        <v>2022</v>
      </c>
      <c r="D56" s="21" t="s">
        <v>125</v>
      </c>
      <c r="E56" s="21" t="s">
        <v>313</v>
      </c>
      <c r="F56" s="22" t="s">
        <v>45</v>
      </c>
      <c r="G56" s="22" t="s">
        <v>1669</v>
      </c>
      <c r="H56" s="21" t="s">
        <v>314</v>
      </c>
      <c r="I56" s="33" t="s">
        <v>315</v>
      </c>
      <c r="J56" s="21">
        <v>1</v>
      </c>
      <c r="K56" s="21"/>
      <c r="L56" s="21"/>
      <c r="M56" s="21"/>
      <c r="N56" s="21"/>
      <c r="O56" s="21"/>
      <c r="P56" s="21"/>
      <c r="Q56" s="21"/>
      <c r="R56" s="22">
        <v>2380</v>
      </c>
      <c r="S56" s="35" t="s">
        <v>177</v>
      </c>
      <c r="T56" s="35" t="s">
        <v>178</v>
      </c>
      <c r="U56" s="44">
        <v>15.75</v>
      </c>
      <c r="V56" s="44">
        <v>0</v>
      </c>
      <c r="W56" s="44">
        <v>15.75</v>
      </c>
      <c r="X56" s="44">
        <v>0</v>
      </c>
      <c r="Y56" s="44">
        <v>0</v>
      </c>
      <c r="Z56" s="44">
        <v>0</v>
      </c>
      <c r="AA56" s="44">
        <v>0</v>
      </c>
      <c r="AB56" s="44"/>
      <c r="AC56" s="50">
        <v>680</v>
      </c>
      <c r="AD56" s="50">
        <v>300</v>
      </c>
      <c r="AE56" s="33" t="s">
        <v>316</v>
      </c>
      <c r="AF56" s="33" t="s">
        <v>317</v>
      </c>
      <c r="AG56" s="21" t="s">
        <v>177</v>
      </c>
      <c r="AH56" s="21" t="s">
        <v>178</v>
      </c>
      <c r="AI56" s="58" t="s">
        <v>80</v>
      </c>
      <c r="AJ56" s="21" t="s">
        <v>81</v>
      </c>
      <c r="AK56" s="21" t="s">
        <v>54</v>
      </c>
      <c r="AL56" s="21" t="s">
        <v>55</v>
      </c>
      <c r="AM56" s="59" t="s">
        <v>289</v>
      </c>
      <c r="AN56" s="21" t="s">
        <v>56</v>
      </c>
      <c r="AO56" s="21" t="s">
        <v>1078</v>
      </c>
      <c r="AP56" s="69"/>
      <c r="AQ56" s="70" t="str">
        <f t="shared" si="9"/>
        <v>农业农村局</v>
      </c>
    </row>
    <row r="57" s="1" customFormat="1" ht="134" customHeight="1" spans="1:43">
      <c r="A57" s="20">
        <v>46</v>
      </c>
      <c r="B57" s="20" t="s">
        <v>318</v>
      </c>
      <c r="C57" s="20">
        <v>2022</v>
      </c>
      <c r="D57" s="21" t="s">
        <v>125</v>
      </c>
      <c r="E57" s="21" t="s">
        <v>319</v>
      </c>
      <c r="F57" s="21" t="s">
        <v>45</v>
      </c>
      <c r="G57" s="22" t="s">
        <v>1669</v>
      </c>
      <c r="H57" s="21" t="s">
        <v>196</v>
      </c>
      <c r="I57" s="33" t="s">
        <v>320</v>
      </c>
      <c r="J57" s="23">
        <v>1</v>
      </c>
      <c r="K57" s="21"/>
      <c r="L57" s="21"/>
      <c r="M57" s="21"/>
      <c r="N57" s="21"/>
      <c r="O57" s="21"/>
      <c r="P57" s="21"/>
      <c r="Q57" s="21"/>
      <c r="R57" s="22">
        <v>4532.5</v>
      </c>
      <c r="S57" s="35" t="s">
        <v>200</v>
      </c>
      <c r="T57" s="35" t="s">
        <v>201</v>
      </c>
      <c r="U57" s="44">
        <v>299.8</v>
      </c>
      <c r="V57" s="44">
        <v>0</v>
      </c>
      <c r="W57" s="44">
        <v>299.8</v>
      </c>
      <c r="X57" s="44">
        <v>0</v>
      </c>
      <c r="Y57" s="44">
        <v>0</v>
      </c>
      <c r="Z57" s="44">
        <v>0</v>
      </c>
      <c r="AA57" s="44">
        <v>0</v>
      </c>
      <c r="AB57" s="44"/>
      <c r="AC57" s="50">
        <v>1295</v>
      </c>
      <c r="AD57" s="50">
        <v>494</v>
      </c>
      <c r="AE57" s="33" t="s">
        <v>321</v>
      </c>
      <c r="AF57" s="33" t="s">
        <v>322</v>
      </c>
      <c r="AG57" s="21" t="s">
        <v>200</v>
      </c>
      <c r="AH57" s="21" t="s">
        <v>201</v>
      </c>
      <c r="AI57" s="58" t="s">
        <v>52</v>
      </c>
      <c r="AJ57" s="21" t="s">
        <v>53</v>
      </c>
      <c r="AK57" s="21" t="s">
        <v>54</v>
      </c>
      <c r="AL57" s="21" t="s">
        <v>55</v>
      </c>
      <c r="AM57" s="59" t="s">
        <v>289</v>
      </c>
      <c r="AN57" s="21" t="s">
        <v>56</v>
      </c>
      <c r="AO57" s="21" t="s">
        <v>1078</v>
      </c>
      <c r="AP57" s="69"/>
      <c r="AQ57" s="70" t="str">
        <f t="shared" si="9"/>
        <v>林业和草原局</v>
      </c>
    </row>
    <row r="58" s="1" customFormat="1" ht="92" customHeight="1" spans="1:43">
      <c r="A58" s="20">
        <v>47</v>
      </c>
      <c r="B58" s="20" t="s">
        <v>323</v>
      </c>
      <c r="C58" s="20">
        <v>2022</v>
      </c>
      <c r="D58" s="21" t="s">
        <v>125</v>
      </c>
      <c r="E58" s="21" t="s">
        <v>324</v>
      </c>
      <c r="F58" s="21" t="s">
        <v>45</v>
      </c>
      <c r="G58" s="22" t="s">
        <v>1669</v>
      </c>
      <c r="H58" s="21" t="s">
        <v>164</v>
      </c>
      <c r="I58" s="33" t="s">
        <v>325</v>
      </c>
      <c r="J58" s="24">
        <v>1</v>
      </c>
      <c r="K58" s="21"/>
      <c r="L58" s="21"/>
      <c r="M58" s="21"/>
      <c r="N58" s="21"/>
      <c r="O58" s="21"/>
      <c r="P58" s="21"/>
      <c r="Q58" s="21"/>
      <c r="R58" s="22">
        <v>3371</v>
      </c>
      <c r="S58" s="35" t="s">
        <v>168</v>
      </c>
      <c r="T58" s="35" t="s">
        <v>1269</v>
      </c>
      <c r="U58" s="44">
        <v>628</v>
      </c>
      <c r="V58" s="44">
        <v>0</v>
      </c>
      <c r="W58" s="44">
        <v>628</v>
      </c>
      <c r="X58" s="44">
        <v>0</v>
      </c>
      <c r="Y58" s="44">
        <v>0</v>
      </c>
      <c r="Z58" s="44">
        <v>0</v>
      </c>
      <c r="AA58" s="44">
        <v>0</v>
      </c>
      <c r="AB58" s="44"/>
      <c r="AC58" s="50">
        <v>963</v>
      </c>
      <c r="AD58" s="50">
        <v>290</v>
      </c>
      <c r="AE58" s="33" t="s">
        <v>326</v>
      </c>
      <c r="AF58" s="33" t="s">
        <v>327</v>
      </c>
      <c r="AG58" s="21" t="s">
        <v>168</v>
      </c>
      <c r="AH58" s="21" t="s">
        <v>1269</v>
      </c>
      <c r="AI58" s="58" t="s">
        <v>80</v>
      </c>
      <c r="AJ58" s="21" t="s">
        <v>81</v>
      </c>
      <c r="AK58" s="21" t="s">
        <v>82</v>
      </c>
      <c r="AL58" s="21" t="s">
        <v>55</v>
      </c>
      <c r="AM58" s="59" t="s">
        <v>289</v>
      </c>
      <c r="AN58" s="21" t="s">
        <v>56</v>
      </c>
      <c r="AO58" s="21" t="s">
        <v>1078</v>
      </c>
      <c r="AP58" s="69"/>
      <c r="AQ58" s="70" t="str">
        <f t="shared" si="9"/>
        <v>农业农村局</v>
      </c>
    </row>
    <row r="59" s="1" customFormat="1" ht="102" customHeight="1" spans="1:43">
      <c r="A59" s="20">
        <v>48</v>
      </c>
      <c r="B59" s="20" t="s">
        <v>328</v>
      </c>
      <c r="C59" s="20">
        <v>2022</v>
      </c>
      <c r="D59" s="21" t="s">
        <v>125</v>
      </c>
      <c r="E59" s="21" t="s">
        <v>329</v>
      </c>
      <c r="F59" s="21" t="s">
        <v>45</v>
      </c>
      <c r="G59" s="22" t="s">
        <v>1669</v>
      </c>
      <c r="H59" s="21" t="s">
        <v>330</v>
      </c>
      <c r="I59" s="33" t="s">
        <v>331</v>
      </c>
      <c r="J59" s="21">
        <v>1</v>
      </c>
      <c r="K59" s="21"/>
      <c r="L59" s="21"/>
      <c r="M59" s="21"/>
      <c r="N59" s="21"/>
      <c r="O59" s="21"/>
      <c r="P59" s="21"/>
      <c r="Q59" s="21"/>
      <c r="R59" s="22">
        <v>3371</v>
      </c>
      <c r="S59" s="35" t="s">
        <v>168</v>
      </c>
      <c r="T59" s="35" t="s">
        <v>1269</v>
      </c>
      <c r="U59" s="44">
        <v>120</v>
      </c>
      <c r="V59" s="44">
        <v>0</v>
      </c>
      <c r="W59" s="44">
        <v>120</v>
      </c>
      <c r="X59" s="44">
        <v>0</v>
      </c>
      <c r="Y59" s="44">
        <v>0</v>
      </c>
      <c r="Z59" s="44">
        <v>0</v>
      </c>
      <c r="AA59" s="44">
        <v>0</v>
      </c>
      <c r="AB59" s="44"/>
      <c r="AC59" s="50">
        <v>963</v>
      </c>
      <c r="AD59" s="50">
        <v>290</v>
      </c>
      <c r="AE59" s="33" t="s">
        <v>326</v>
      </c>
      <c r="AF59" s="33" t="s">
        <v>332</v>
      </c>
      <c r="AG59" s="21" t="s">
        <v>168</v>
      </c>
      <c r="AH59" s="21" t="s">
        <v>1269</v>
      </c>
      <c r="AI59" s="58" t="s">
        <v>80</v>
      </c>
      <c r="AJ59" s="21" t="s">
        <v>81</v>
      </c>
      <c r="AK59" s="21" t="s">
        <v>82</v>
      </c>
      <c r="AL59" s="21" t="s">
        <v>55</v>
      </c>
      <c r="AM59" s="59" t="s">
        <v>289</v>
      </c>
      <c r="AN59" s="21" t="s">
        <v>56</v>
      </c>
      <c r="AO59" s="21" t="s">
        <v>1078</v>
      </c>
      <c r="AP59" s="69"/>
      <c r="AQ59" s="70" t="str">
        <f t="shared" si="9"/>
        <v>农业农村局</v>
      </c>
    </row>
    <row r="60" s="1" customFormat="1" ht="69" customHeight="1" spans="1:43">
      <c r="A60" s="20">
        <v>49</v>
      </c>
      <c r="B60" s="20" t="s">
        <v>333</v>
      </c>
      <c r="C60" s="20">
        <v>2022</v>
      </c>
      <c r="D60" s="23" t="s">
        <v>125</v>
      </c>
      <c r="E60" s="23" t="s">
        <v>334</v>
      </c>
      <c r="F60" s="23" t="s">
        <v>45</v>
      </c>
      <c r="G60" s="22" t="s">
        <v>1669</v>
      </c>
      <c r="H60" s="23" t="s">
        <v>335</v>
      </c>
      <c r="I60" s="35" t="s">
        <v>336</v>
      </c>
      <c r="J60" s="23">
        <v>1</v>
      </c>
      <c r="K60" s="23"/>
      <c r="L60" s="23"/>
      <c r="M60" s="23"/>
      <c r="N60" s="23"/>
      <c r="O60" s="23"/>
      <c r="P60" s="23"/>
      <c r="Q60" s="23"/>
      <c r="R60" s="22">
        <v>7623</v>
      </c>
      <c r="S60" s="35" t="s">
        <v>50</v>
      </c>
      <c r="T60" s="35" t="s">
        <v>51</v>
      </c>
      <c r="U60" s="44">
        <v>300</v>
      </c>
      <c r="V60" s="44">
        <v>0</v>
      </c>
      <c r="W60" s="44">
        <v>300</v>
      </c>
      <c r="X60" s="44">
        <v>0</v>
      </c>
      <c r="Y60" s="44">
        <v>0</v>
      </c>
      <c r="Z60" s="44">
        <v>0</v>
      </c>
      <c r="AA60" s="44">
        <v>0</v>
      </c>
      <c r="AB60" s="44"/>
      <c r="AC60" s="50">
        <v>2178</v>
      </c>
      <c r="AD60" s="50">
        <v>1175</v>
      </c>
      <c r="AE60" s="35" t="s">
        <v>337</v>
      </c>
      <c r="AF60" s="35" t="s">
        <v>338</v>
      </c>
      <c r="AG60" s="22" t="s">
        <v>50</v>
      </c>
      <c r="AH60" s="21" t="s">
        <v>51</v>
      </c>
      <c r="AI60" s="58" t="s">
        <v>80</v>
      </c>
      <c r="AJ60" s="21" t="s">
        <v>81</v>
      </c>
      <c r="AK60" s="21" t="s">
        <v>82</v>
      </c>
      <c r="AL60" s="21" t="s">
        <v>55</v>
      </c>
      <c r="AM60" s="59" t="s">
        <v>289</v>
      </c>
      <c r="AN60" s="21" t="s">
        <v>203</v>
      </c>
      <c r="AO60" s="21" t="s">
        <v>1078</v>
      </c>
      <c r="AP60" s="69"/>
      <c r="AQ60" s="70" t="str">
        <f t="shared" si="9"/>
        <v>农业农村局</v>
      </c>
    </row>
    <row r="61" s="1" customFormat="1" ht="45" spans="1:43">
      <c r="A61" s="20">
        <v>50</v>
      </c>
      <c r="B61" s="20" t="s">
        <v>339</v>
      </c>
      <c r="C61" s="20">
        <v>2022</v>
      </c>
      <c r="D61" s="21" t="s">
        <v>125</v>
      </c>
      <c r="E61" s="21" t="s">
        <v>340</v>
      </c>
      <c r="F61" s="21" t="s">
        <v>45</v>
      </c>
      <c r="G61" s="22" t="s">
        <v>1669</v>
      </c>
      <c r="H61" s="21" t="s">
        <v>341</v>
      </c>
      <c r="I61" s="33" t="s">
        <v>342</v>
      </c>
      <c r="J61" s="24">
        <v>1</v>
      </c>
      <c r="K61" s="21"/>
      <c r="L61" s="21"/>
      <c r="M61" s="21"/>
      <c r="N61" s="21"/>
      <c r="O61" s="21"/>
      <c r="P61" s="21"/>
      <c r="Q61" s="21"/>
      <c r="R61" s="22">
        <v>1652</v>
      </c>
      <c r="S61" s="35" t="s">
        <v>168</v>
      </c>
      <c r="T61" s="35" t="s">
        <v>1269</v>
      </c>
      <c r="U61" s="44">
        <v>15</v>
      </c>
      <c r="V61" s="44">
        <v>0</v>
      </c>
      <c r="W61" s="44">
        <v>15</v>
      </c>
      <c r="X61" s="44">
        <v>0</v>
      </c>
      <c r="Y61" s="44">
        <v>0</v>
      </c>
      <c r="Z61" s="44">
        <v>0</v>
      </c>
      <c r="AA61" s="44">
        <v>0</v>
      </c>
      <c r="AB61" s="44"/>
      <c r="AC61" s="50">
        <v>472</v>
      </c>
      <c r="AD61" s="50">
        <v>127</v>
      </c>
      <c r="AE61" s="33" t="s">
        <v>343</v>
      </c>
      <c r="AF61" s="33" t="s">
        <v>344</v>
      </c>
      <c r="AG61" s="21" t="s">
        <v>168</v>
      </c>
      <c r="AH61" s="21" t="s">
        <v>1269</v>
      </c>
      <c r="AI61" s="58" t="s">
        <v>80</v>
      </c>
      <c r="AJ61" s="21" t="s">
        <v>81</v>
      </c>
      <c r="AK61" s="21" t="s">
        <v>82</v>
      </c>
      <c r="AL61" s="21" t="s">
        <v>55</v>
      </c>
      <c r="AM61" s="59" t="s">
        <v>289</v>
      </c>
      <c r="AN61" s="21" t="s">
        <v>56</v>
      </c>
      <c r="AO61" s="70"/>
      <c r="AP61" s="69"/>
      <c r="AQ61" s="70" t="str">
        <f t="shared" si="9"/>
        <v>农业农村局</v>
      </c>
    </row>
    <row r="62" s="1" customFormat="1" ht="45" spans="1:43">
      <c r="A62" s="20">
        <v>51</v>
      </c>
      <c r="B62" s="20" t="s">
        <v>345</v>
      </c>
      <c r="C62" s="20">
        <v>2022</v>
      </c>
      <c r="D62" s="21" t="s">
        <v>125</v>
      </c>
      <c r="E62" s="21" t="s">
        <v>346</v>
      </c>
      <c r="F62" s="26" t="s">
        <v>45</v>
      </c>
      <c r="G62" s="22" t="s">
        <v>1084</v>
      </c>
      <c r="H62" s="21" t="s">
        <v>86</v>
      </c>
      <c r="I62" s="33" t="s">
        <v>347</v>
      </c>
      <c r="J62" s="21">
        <v>1</v>
      </c>
      <c r="K62" s="21"/>
      <c r="L62" s="21"/>
      <c r="M62" s="21"/>
      <c r="N62" s="21"/>
      <c r="O62" s="21"/>
      <c r="P62" s="21"/>
      <c r="Q62" s="21"/>
      <c r="R62" s="22">
        <v>140</v>
      </c>
      <c r="S62" s="35" t="s">
        <v>86</v>
      </c>
      <c r="T62" s="35" t="s">
        <v>90</v>
      </c>
      <c r="U62" s="44">
        <v>20</v>
      </c>
      <c r="V62" s="44">
        <v>0</v>
      </c>
      <c r="W62" s="44">
        <v>20</v>
      </c>
      <c r="X62" s="44">
        <v>0</v>
      </c>
      <c r="Y62" s="44">
        <v>0</v>
      </c>
      <c r="Z62" s="44">
        <v>0</v>
      </c>
      <c r="AA62" s="44">
        <v>0</v>
      </c>
      <c r="AB62" s="44"/>
      <c r="AC62" s="50">
        <v>40</v>
      </c>
      <c r="AD62" s="50">
        <v>3</v>
      </c>
      <c r="AE62" s="33" t="s">
        <v>348</v>
      </c>
      <c r="AF62" s="33" t="s">
        <v>349</v>
      </c>
      <c r="AG62" s="21" t="s">
        <v>86</v>
      </c>
      <c r="AH62" s="21" t="s">
        <v>90</v>
      </c>
      <c r="AI62" s="58" t="s">
        <v>80</v>
      </c>
      <c r="AJ62" s="21" t="s">
        <v>81</v>
      </c>
      <c r="AK62" s="21" t="s">
        <v>82</v>
      </c>
      <c r="AL62" s="21" t="s">
        <v>55</v>
      </c>
      <c r="AM62" s="59" t="s">
        <v>289</v>
      </c>
      <c r="AN62" s="21" t="s">
        <v>56</v>
      </c>
      <c r="AO62" s="70"/>
      <c r="AP62" s="69"/>
      <c r="AQ62" s="70" t="str">
        <f t="shared" si="9"/>
        <v>农业农村局</v>
      </c>
    </row>
    <row r="63" s="1" customFormat="1" ht="45" spans="1:43">
      <c r="A63" s="20">
        <v>52</v>
      </c>
      <c r="B63" s="20" t="s">
        <v>350</v>
      </c>
      <c r="C63" s="20">
        <v>2022</v>
      </c>
      <c r="D63" s="21" t="s">
        <v>125</v>
      </c>
      <c r="E63" s="21" t="s">
        <v>351</v>
      </c>
      <c r="F63" s="26" t="s">
        <v>45</v>
      </c>
      <c r="G63" s="22" t="s">
        <v>1084</v>
      </c>
      <c r="H63" s="21" t="s">
        <v>190</v>
      </c>
      <c r="I63" s="33" t="s">
        <v>352</v>
      </c>
      <c r="J63" s="23">
        <v>1</v>
      </c>
      <c r="K63" s="21"/>
      <c r="L63" s="21"/>
      <c r="M63" s="21"/>
      <c r="N63" s="21"/>
      <c r="O63" s="21"/>
      <c r="P63" s="21"/>
      <c r="Q63" s="21"/>
      <c r="R63" s="22">
        <v>3742</v>
      </c>
      <c r="S63" s="35" t="s">
        <v>70</v>
      </c>
      <c r="T63" s="35" t="s">
        <v>71</v>
      </c>
      <c r="U63" s="44">
        <v>206</v>
      </c>
      <c r="V63" s="44">
        <v>0</v>
      </c>
      <c r="W63" s="44">
        <v>206</v>
      </c>
      <c r="X63" s="44">
        <v>0</v>
      </c>
      <c r="Y63" s="44">
        <v>0</v>
      </c>
      <c r="Z63" s="44">
        <v>0</v>
      </c>
      <c r="AA63" s="44">
        <v>0</v>
      </c>
      <c r="AB63" s="44"/>
      <c r="AC63" s="50">
        <v>1069</v>
      </c>
      <c r="AD63" s="50">
        <v>353</v>
      </c>
      <c r="AE63" s="33" t="s">
        <v>353</v>
      </c>
      <c r="AF63" s="33" t="s">
        <v>193</v>
      </c>
      <c r="AG63" s="21" t="s">
        <v>70</v>
      </c>
      <c r="AH63" s="21" t="s">
        <v>71</v>
      </c>
      <c r="AI63" s="58" t="s">
        <v>80</v>
      </c>
      <c r="AJ63" s="21" t="s">
        <v>81</v>
      </c>
      <c r="AK63" s="21" t="s">
        <v>82</v>
      </c>
      <c r="AL63" s="21" t="s">
        <v>55</v>
      </c>
      <c r="AM63" s="59" t="s">
        <v>289</v>
      </c>
      <c r="AN63" s="21" t="s">
        <v>56</v>
      </c>
      <c r="AO63" s="21" t="s">
        <v>96</v>
      </c>
      <c r="AP63" s="69"/>
      <c r="AQ63" s="70" t="str">
        <f t="shared" si="9"/>
        <v>农业农村局</v>
      </c>
    </row>
    <row r="64" s="1" customFormat="1" ht="62" customHeight="1" spans="1:43">
      <c r="A64" s="20">
        <v>53</v>
      </c>
      <c r="B64" s="20" t="s">
        <v>354</v>
      </c>
      <c r="C64" s="20">
        <v>2022</v>
      </c>
      <c r="D64" s="21" t="s">
        <v>98</v>
      </c>
      <c r="E64" s="21" t="s">
        <v>355</v>
      </c>
      <c r="F64" s="21" t="s">
        <v>45</v>
      </c>
      <c r="G64" s="22" t="s">
        <v>1669</v>
      </c>
      <c r="H64" s="21" t="s">
        <v>303</v>
      </c>
      <c r="I64" s="33" t="s">
        <v>356</v>
      </c>
      <c r="J64" s="24">
        <v>1</v>
      </c>
      <c r="K64" s="21"/>
      <c r="L64" s="21"/>
      <c r="M64" s="21"/>
      <c r="N64" s="21"/>
      <c r="O64" s="21"/>
      <c r="P64" s="21"/>
      <c r="Q64" s="21"/>
      <c r="R64" s="22">
        <v>5758</v>
      </c>
      <c r="S64" s="35" t="s">
        <v>177</v>
      </c>
      <c r="T64" s="35" t="s">
        <v>178</v>
      </c>
      <c r="U64" s="44">
        <v>38.96</v>
      </c>
      <c r="V64" s="44">
        <v>0</v>
      </c>
      <c r="W64" s="44">
        <v>38.96</v>
      </c>
      <c r="X64" s="44">
        <v>0</v>
      </c>
      <c r="Y64" s="44">
        <v>0</v>
      </c>
      <c r="Z64" s="44">
        <v>0</v>
      </c>
      <c r="AA64" s="44">
        <v>0</v>
      </c>
      <c r="AB64" s="44"/>
      <c r="AC64" s="50">
        <v>1645</v>
      </c>
      <c r="AD64" s="50">
        <v>754</v>
      </c>
      <c r="AE64" s="33" t="s">
        <v>357</v>
      </c>
      <c r="AF64" s="33" t="s">
        <v>358</v>
      </c>
      <c r="AG64" s="21" t="s">
        <v>177</v>
      </c>
      <c r="AH64" s="21" t="s">
        <v>178</v>
      </c>
      <c r="AI64" s="58" t="s">
        <v>80</v>
      </c>
      <c r="AJ64" s="21" t="s">
        <v>81</v>
      </c>
      <c r="AK64" s="21" t="s">
        <v>82</v>
      </c>
      <c r="AL64" s="21" t="s">
        <v>55</v>
      </c>
      <c r="AM64" s="59" t="s">
        <v>289</v>
      </c>
      <c r="AN64" s="21" t="s">
        <v>56</v>
      </c>
      <c r="AO64" s="21" t="s">
        <v>1078</v>
      </c>
      <c r="AP64" s="69"/>
      <c r="AQ64" s="70" t="str">
        <f t="shared" si="9"/>
        <v>农业农村局</v>
      </c>
    </row>
    <row r="65" s="3" customFormat="1" ht="48" customHeight="1" spans="1:43">
      <c r="A65" s="20">
        <v>54</v>
      </c>
      <c r="B65" s="20" t="s">
        <v>1674</v>
      </c>
      <c r="C65" s="21">
        <v>2024</v>
      </c>
      <c r="D65" s="121" t="s">
        <v>43</v>
      </c>
      <c r="E65" s="21" t="s">
        <v>1675</v>
      </c>
      <c r="F65" s="21" t="s">
        <v>45</v>
      </c>
      <c r="G65" s="26" t="s">
        <v>1676</v>
      </c>
      <c r="H65" s="21" t="s">
        <v>1677</v>
      </c>
      <c r="I65" s="33" t="s">
        <v>1678</v>
      </c>
      <c r="J65" s="21">
        <v>1</v>
      </c>
      <c r="K65" s="21"/>
      <c r="L65" s="21"/>
      <c r="M65" s="21"/>
      <c r="N65" s="21"/>
      <c r="O65" s="21"/>
      <c r="P65" s="21"/>
      <c r="Q65" s="21"/>
      <c r="R65" s="21">
        <v>2724</v>
      </c>
      <c r="S65" s="33" t="s">
        <v>177</v>
      </c>
      <c r="T65" s="33" t="s">
        <v>178</v>
      </c>
      <c r="U65" s="21">
        <v>800</v>
      </c>
      <c r="V65" s="44">
        <v>0</v>
      </c>
      <c r="W65" s="44">
        <v>0</v>
      </c>
      <c r="X65" s="21">
        <v>800</v>
      </c>
      <c r="Y65" s="44">
        <v>0</v>
      </c>
      <c r="Z65" s="44">
        <v>0</v>
      </c>
      <c r="AA65" s="44">
        <v>0</v>
      </c>
      <c r="AB65" s="21"/>
      <c r="AC65" s="120">
        <v>681</v>
      </c>
      <c r="AD65" s="121">
        <v>301</v>
      </c>
      <c r="AE65" s="33" t="s">
        <v>1679</v>
      </c>
      <c r="AF65" s="33" t="s">
        <v>1680</v>
      </c>
      <c r="AG65" s="21" t="s">
        <v>177</v>
      </c>
      <c r="AH65" s="21" t="s">
        <v>178</v>
      </c>
      <c r="AI65" s="21" t="s">
        <v>52</v>
      </c>
      <c r="AJ65" s="21" t="s">
        <v>53</v>
      </c>
      <c r="AK65" s="21" t="s">
        <v>54</v>
      </c>
      <c r="AL65" s="21" t="s">
        <v>55</v>
      </c>
      <c r="AM65" s="143" t="s">
        <v>108</v>
      </c>
      <c r="AN65" s="21" t="s">
        <v>56</v>
      </c>
      <c r="AO65" s="129"/>
      <c r="AP65" s="134"/>
      <c r="AQ65" s="70" t="str">
        <f t="shared" si="9"/>
        <v>林业和草原局</v>
      </c>
    </row>
    <row r="66" s="3" customFormat="1" ht="104" customHeight="1" spans="1:43">
      <c r="A66" s="20">
        <v>55</v>
      </c>
      <c r="B66" s="21" t="s">
        <v>1082</v>
      </c>
      <c r="C66" s="21">
        <v>2022</v>
      </c>
      <c r="D66" s="121"/>
      <c r="E66" s="21" t="s">
        <v>1695</v>
      </c>
      <c r="F66" s="26" t="s">
        <v>45</v>
      </c>
      <c r="G66" s="22" t="s">
        <v>1084</v>
      </c>
      <c r="H66" s="21" t="s">
        <v>1696</v>
      </c>
      <c r="I66" s="21" t="s">
        <v>1697</v>
      </c>
      <c r="J66" s="21">
        <v>1</v>
      </c>
      <c r="K66" s="21"/>
      <c r="L66" s="21"/>
      <c r="M66" s="21"/>
      <c r="N66" s="21"/>
      <c r="O66" s="21"/>
      <c r="P66" s="21"/>
      <c r="Q66" s="21"/>
      <c r="R66" s="21">
        <v>526</v>
      </c>
      <c r="S66" s="58" t="s">
        <v>115</v>
      </c>
      <c r="T66" s="58" t="s">
        <v>1077</v>
      </c>
      <c r="U66" s="58">
        <v>380</v>
      </c>
      <c r="V66" s="44">
        <v>380</v>
      </c>
      <c r="W66" s="44">
        <v>0</v>
      </c>
      <c r="X66" s="44">
        <v>0</v>
      </c>
      <c r="Y66" s="44">
        <v>0</v>
      </c>
      <c r="Z66" s="44">
        <v>0</v>
      </c>
      <c r="AA66" s="44">
        <v>0</v>
      </c>
      <c r="AB66" s="21"/>
      <c r="AC66" s="120"/>
      <c r="AD66" s="121"/>
      <c r="AE66" s="112" t="s">
        <v>1087</v>
      </c>
      <c r="AF66" s="112" t="s">
        <v>1088</v>
      </c>
      <c r="AG66" s="58" t="s">
        <v>115</v>
      </c>
      <c r="AH66" s="58" t="s">
        <v>1077</v>
      </c>
      <c r="AI66" s="144" t="s">
        <v>80</v>
      </c>
      <c r="AJ66" s="117" t="s">
        <v>1089</v>
      </c>
      <c r="AK66" s="58" t="s">
        <v>82</v>
      </c>
      <c r="AL66" s="145" t="s">
        <v>1090</v>
      </c>
      <c r="AM66" s="143" t="s">
        <v>108</v>
      </c>
      <c r="AN66" s="21" t="s">
        <v>56</v>
      </c>
      <c r="AO66" s="21" t="s">
        <v>1078</v>
      </c>
      <c r="AP66" s="134"/>
      <c r="AQ66" s="70" t="str">
        <f t="shared" si="9"/>
        <v>农业农村局</v>
      </c>
    </row>
    <row r="67" s="3" customFormat="1" ht="98" customHeight="1" spans="1:43">
      <c r="A67" s="20">
        <v>56</v>
      </c>
      <c r="B67" s="21" t="s">
        <v>1698</v>
      </c>
      <c r="C67" s="21">
        <v>2022</v>
      </c>
      <c r="D67" s="121"/>
      <c r="E67" s="21" t="s">
        <v>1699</v>
      </c>
      <c r="F67" s="26" t="s">
        <v>45</v>
      </c>
      <c r="G67" s="22" t="s">
        <v>1084</v>
      </c>
      <c r="H67" s="21" t="s">
        <v>1094</v>
      </c>
      <c r="I67" s="21" t="s">
        <v>1700</v>
      </c>
      <c r="J67" s="21">
        <v>1</v>
      </c>
      <c r="K67" s="21"/>
      <c r="L67" s="21"/>
      <c r="M67" s="21"/>
      <c r="N67" s="21"/>
      <c r="O67" s="21"/>
      <c r="P67" s="21"/>
      <c r="Q67" s="21"/>
      <c r="R67" s="21">
        <v>452</v>
      </c>
      <c r="S67" s="21" t="s">
        <v>115</v>
      </c>
      <c r="T67" s="21" t="s">
        <v>1077</v>
      </c>
      <c r="U67" s="21">
        <v>200</v>
      </c>
      <c r="V67" s="21">
        <v>200</v>
      </c>
      <c r="W67" s="44">
        <v>0</v>
      </c>
      <c r="X67" s="44">
        <v>0</v>
      </c>
      <c r="Y67" s="44">
        <v>0</v>
      </c>
      <c r="Z67" s="44">
        <v>0</v>
      </c>
      <c r="AA67" s="44">
        <v>0</v>
      </c>
      <c r="AB67" s="21"/>
      <c r="AC67" s="120"/>
      <c r="AD67" s="121"/>
      <c r="AE67" s="112" t="s">
        <v>1096</v>
      </c>
      <c r="AF67" s="112" t="s">
        <v>1097</v>
      </c>
      <c r="AG67" s="58" t="s">
        <v>115</v>
      </c>
      <c r="AH67" s="58" t="s">
        <v>1077</v>
      </c>
      <c r="AI67" s="144" t="s">
        <v>80</v>
      </c>
      <c r="AJ67" s="117" t="s">
        <v>1089</v>
      </c>
      <c r="AK67" s="58" t="s">
        <v>82</v>
      </c>
      <c r="AL67" s="145" t="s">
        <v>1090</v>
      </c>
      <c r="AM67" s="143" t="s">
        <v>108</v>
      </c>
      <c r="AN67" s="21" t="s">
        <v>56</v>
      </c>
      <c r="AO67" s="21" t="s">
        <v>1078</v>
      </c>
      <c r="AP67" s="134"/>
      <c r="AQ67" s="70" t="str">
        <f t="shared" si="9"/>
        <v>农业农村局</v>
      </c>
    </row>
    <row r="68" s="3" customFormat="1" ht="119" customHeight="1" spans="1:43">
      <c r="A68" s="20">
        <v>57</v>
      </c>
      <c r="B68" s="21" t="s">
        <v>1098</v>
      </c>
      <c r="C68" s="21">
        <v>2022</v>
      </c>
      <c r="D68" s="121"/>
      <c r="E68" s="21" t="s">
        <v>1701</v>
      </c>
      <c r="F68" s="26" t="s">
        <v>45</v>
      </c>
      <c r="G68" s="22" t="s">
        <v>1084</v>
      </c>
      <c r="H68" s="21" t="s">
        <v>1100</v>
      </c>
      <c r="I68" s="21" t="s">
        <v>1697</v>
      </c>
      <c r="J68" s="21">
        <v>1</v>
      </c>
      <c r="K68" s="21"/>
      <c r="L68" s="21"/>
      <c r="M68" s="21"/>
      <c r="N68" s="21"/>
      <c r="O68" s="21"/>
      <c r="P68" s="21"/>
      <c r="Q68" s="21"/>
      <c r="R68" s="21">
        <v>1367</v>
      </c>
      <c r="S68" s="21" t="s">
        <v>1100</v>
      </c>
      <c r="T68" s="21" t="s">
        <v>1102</v>
      </c>
      <c r="U68" s="21">
        <v>380</v>
      </c>
      <c r="V68" s="21">
        <v>380</v>
      </c>
      <c r="W68" s="44">
        <v>0</v>
      </c>
      <c r="X68" s="44">
        <v>0</v>
      </c>
      <c r="Y68" s="44">
        <v>0</v>
      </c>
      <c r="Z68" s="44">
        <v>0</v>
      </c>
      <c r="AA68" s="44">
        <v>0</v>
      </c>
      <c r="AB68" s="21"/>
      <c r="AC68" s="120"/>
      <c r="AD68" s="121"/>
      <c r="AE68" s="112" t="s">
        <v>1103</v>
      </c>
      <c r="AF68" s="112" t="s">
        <v>1104</v>
      </c>
      <c r="AG68" s="58" t="s">
        <v>1100</v>
      </c>
      <c r="AH68" s="58" t="s">
        <v>1102</v>
      </c>
      <c r="AI68" s="144" t="s">
        <v>80</v>
      </c>
      <c r="AJ68" s="117" t="s">
        <v>1089</v>
      </c>
      <c r="AK68" s="58" t="s">
        <v>82</v>
      </c>
      <c r="AL68" s="145" t="s">
        <v>1090</v>
      </c>
      <c r="AM68" s="143" t="s">
        <v>108</v>
      </c>
      <c r="AN68" s="21" t="s">
        <v>56</v>
      </c>
      <c r="AO68" s="21" t="s">
        <v>1078</v>
      </c>
      <c r="AP68" s="134"/>
      <c r="AQ68" s="70" t="str">
        <f t="shared" si="9"/>
        <v>农业农村局</v>
      </c>
    </row>
    <row r="69" s="3" customFormat="1" ht="89" customHeight="1" spans="1:43">
      <c r="A69" s="20">
        <v>58</v>
      </c>
      <c r="B69" s="21" t="s">
        <v>1105</v>
      </c>
      <c r="C69" s="21">
        <v>2022</v>
      </c>
      <c r="D69" s="121"/>
      <c r="E69" s="21" t="s">
        <v>1702</v>
      </c>
      <c r="F69" s="26" t="s">
        <v>45</v>
      </c>
      <c r="G69" s="22" t="s">
        <v>1084</v>
      </c>
      <c r="H69" s="21" t="s">
        <v>285</v>
      </c>
      <c r="I69" s="21" t="s">
        <v>1697</v>
      </c>
      <c r="J69" s="21">
        <v>1</v>
      </c>
      <c r="K69" s="21"/>
      <c r="L69" s="21"/>
      <c r="M69" s="21"/>
      <c r="N69" s="21"/>
      <c r="O69" s="21"/>
      <c r="P69" s="21"/>
      <c r="Q69" s="21"/>
      <c r="R69" s="21">
        <v>1857</v>
      </c>
      <c r="S69" s="21" t="s">
        <v>285</v>
      </c>
      <c r="T69" s="21" t="s">
        <v>51</v>
      </c>
      <c r="U69" s="21">
        <v>380</v>
      </c>
      <c r="V69" s="44">
        <v>380</v>
      </c>
      <c r="W69" s="44">
        <v>0</v>
      </c>
      <c r="X69" s="44">
        <v>0</v>
      </c>
      <c r="Y69" s="44">
        <v>0</v>
      </c>
      <c r="Z69" s="44">
        <v>0</v>
      </c>
      <c r="AA69" s="44">
        <v>0</v>
      </c>
      <c r="AB69" s="21"/>
      <c r="AC69" s="120"/>
      <c r="AD69" s="121"/>
      <c r="AE69" s="112" t="s">
        <v>1108</v>
      </c>
      <c r="AF69" s="112" t="s">
        <v>1109</v>
      </c>
      <c r="AG69" s="58" t="s">
        <v>285</v>
      </c>
      <c r="AH69" s="58" t="s">
        <v>51</v>
      </c>
      <c r="AI69" s="144" t="s">
        <v>80</v>
      </c>
      <c r="AJ69" s="117" t="s">
        <v>1089</v>
      </c>
      <c r="AK69" s="58" t="s">
        <v>82</v>
      </c>
      <c r="AL69" s="145" t="s">
        <v>1090</v>
      </c>
      <c r="AM69" s="143" t="s">
        <v>108</v>
      </c>
      <c r="AN69" s="21" t="s">
        <v>56</v>
      </c>
      <c r="AO69" s="21" t="s">
        <v>1078</v>
      </c>
      <c r="AP69" s="134"/>
      <c r="AQ69" s="70" t="str">
        <f t="shared" si="9"/>
        <v>农业农村局</v>
      </c>
    </row>
    <row r="70" s="3" customFormat="1" ht="18" hidden="1" customHeight="1" spans="1:43">
      <c r="A70" s="96"/>
      <c r="B70" s="118" t="s">
        <v>359</v>
      </c>
      <c r="C70" s="118"/>
      <c r="D70" s="118"/>
      <c r="E70" s="119"/>
      <c r="F70" s="118"/>
      <c r="G70" s="118"/>
      <c r="H70" s="119"/>
      <c r="I70" s="118"/>
      <c r="J70" s="122">
        <f t="shared" ref="J70:AA70" si="10">SUM(J71:J77)</f>
        <v>7</v>
      </c>
      <c r="K70" s="122">
        <f t="shared" si="10"/>
        <v>0</v>
      </c>
      <c r="L70" s="122">
        <f t="shared" si="10"/>
        <v>0</v>
      </c>
      <c r="M70" s="122">
        <f t="shared" si="10"/>
        <v>0</v>
      </c>
      <c r="N70" s="122">
        <f t="shared" si="10"/>
        <v>0</v>
      </c>
      <c r="O70" s="122">
        <f t="shared" si="10"/>
        <v>0</v>
      </c>
      <c r="P70" s="122">
        <f t="shared" si="10"/>
        <v>0</v>
      </c>
      <c r="Q70" s="122">
        <f t="shared" si="10"/>
        <v>0</v>
      </c>
      <c r="R70" s="122">
        <f t="shared" si="10"/>
        <v>9660</v>
      </c>
      <c r="S70" s="122">
        <f t="shared" si="10"/>
        <v>0</v>
      </c>
      <c r="T70" s="122">
        <f t="shared" si="10"/>
        <v>0</v>
      </c>
      <c r="U70" s="122">
        <f t="shared" si="10"/>
        <v>9530</v>
      </c>
      <c r="V70" s="122">
        <f t="shared" si="10"/>
        <v>1000</v>
      </c>
      <c r="W70" s="122">
        <f t="shared" si="10"/>
        <v>1000</v>
      </c>
      <c r="X70" s="122">
        <f t="shared" si="10"/>
        <v>7530</v>
      </c>
      <c r="Y70" s="122">
        <f t="shared" si="10"/>
        <v>0</v>
      </c>
      <c r="Z70" s="122">
        <f t="shared" si="10"/>
        <v>0</v>
      </c>
      <c r="AA70" s="122">
        <f t="shared" si="10"/>
        <v>0</v>
      </c>
      <c r="AB70" s="122"/>
      <c r="AC70" s="122">
        <f>SUM(AC71)</f>
        <v>184</v>
      </c>
      <c r="AD70" s="122">
        <f>SUM(AD71)</f>
        <v>46</v>
      </c>
      <c r="AE70" s="124"/>
      <c r="AF70" s="124"/>
      <c r="AG70" s="96"/>
      <c r="AH70" s="131"/>
      <c r="AI70" s="62"/>
      <c r="AJ70" s="131"/>
      <c r="AK70" s="96"/>
      <c r="AL70" s="132"/>
      <c r="AM70" s="125"/>
      <c r="AN70" s="21"/>
      <c r="AO70" s="128"/>
      <c r="AP70" s="69"/>
      <c r="AQ70" s="133"/>
    </row>
    <row r="71" s="1" customFormat="1" ht="71" customHeight="1" spans="1:43">
      <c r="A71" s="20">
        <v>59</v>
      </c>
      <c r="B71" s="20" t="s">
        <v>360</v>
      </c>
      <c r="C71" s="20">
        <v>2022</v>
      </c>
      <c r="D71" s="21" t="s">
        <v>361</v>
      </c>
      <c r="E71" s="21" t="s">
        <v>362</v>
      </c>
      <c r="F71" s="21" t="s">
        <v>45</v>
      </c>
      <c r="G71" s="26" t="s">
        <v>1681</v>
      </c>
      <c r="H71" s="21" t="s">
        <v>363</v>
      </c>
      <c r="I71" s="33" t="s">
        <v>364</v>
      </c>
      <c r="J71" s="21">
        <v>1</v>
      </c>
      <c r="K71" s="21"/>
      <c r="L71" s="21"/>
      <c r="M71" s="21"/>
      <c r="N71" s="21"/>
      <c r="O71" s="21"/>
      <c r="P71" s="21"/>
      <c r="Q71" s="21"/>
      <c r="R71" s="22">
        <v>644</v>
      </c>
      <c r="S71" s="21" t="s">
        <v>78</v>
      </c>
      <c r="T71" s="21" t="s">
        <v>1076</v>
      </c>
      <c r="U71" s="44">
        <v>230</v>
      </c>
      <c r="V71" s="44">
        <v>0</v>
      </c>
      <c r="W71" s="44">
        <v>0</v>
      </c>
      <c r="X71" s="44">
        <v>230</v>
      </c>
      <c r="Y71" s="44">
        <v>0</v>
      </c>
      <c r="Z71" s="44">
        <v>0</v>
      </c>
      <c r="AA71" s="44">
        <v>0</v>
      </c>
      <c r="AB71" s="44"/>
      <c r="AC71" s="50">
        <v>184</v>
      </c>
      <c r="AD71" s="50">
        <v>46</v>
      </c>
      <c r="AE71" s="33" t="s">
        <v>365</v>
      </c>
      <c r="AF71" s="33" t="s">
        <v>366</v>
      </c>
      <c r="AG71" s="21" t="s">
        <v>78</v>
      </c>
      <c r="AH71" s="21" t="s">
        <v>1076</v>
      </c>
      <c r="AI71" s="58" t="s">
        <v>367</v>
      </c>
      <c r="AJ71" s="21" t="s">
        <v>368</v>
      </c>
      <c r="AK71" s="21" t="s">
        <v>369</v>
      </c>
      <c r="AL71" s="21" t="s">
        <v>55</v>
      </c>
      <c r="AM71" s="21" t="s">
        <v>370</v>
      </c>
      <c r="AN71" s="21" t="s">
        <v>203</v>
      </c>
      <c r="AO71" s="70"/>
      <c r="AP71" s="69"/>
      <c r="AQ71" s="70" t="str">
        <f t="shared" ref="AQ71:AQ77" si="11">AI71</f>
        <v>文旅局</v>
      </c>
    </row>
    <row r="72" s="106" customFormat="1" ht="54" customHeight="1" spans="1:43">
      <c r="A72" s="20">
        <v>60</v>
      </c>
      <c r="B72" s="20" t="s">
        <v>1226</v>
      </c>
      <c r="C72" s="21">
        <v>2023</v>
      </c>
      <c r="D72" s="21" t="s">
        <v>361</v>
      </c>
      <c r="E72" s="21" t="s">
        <v>1284</v>
      </c>
      <c r="F72" s="21" t="s">
        <v>45</v>
      </c>
      <c r="G72" s="26" t="s">
        <v>1250</v>
      </c>
      <c r="H72" s="21" t="s">
        <v>621</v>
      </c>
      <c r="I72" s="33" t="s">
        <v>1285</v>
      </c>
      <c r="J72" s="21">
        <v>1</v>
      </c>
      <c r="K72" s="21"/>
      <c r="L72" s="21"/>
      <c r="M72" s="21"/>
      <c r="N72" s="21"/>
      <c r="O72" s="21"/>
      <c r="P72" s="21"/>
      <c r="Q72" s="21"/>
      <c r="R72" s="21">
        <v>2200</v>
      </c>
      <c r="S72" s="33" t="s">
        <v>200</v>
      </c>
      <c r="T72" s="33" t="s">
        <v>201</v>
      </c>
      <c r="U72" s="21">
        <v>1000</v>
      </c>
      <c r="V72" s="21">
        <v>1000</v>
      </c>
      <c r="W72" s="21"/>
      <c r="X72" s="21"/>
      <c r="Y72" s="21"/>
      <c r="Z72" s="21"/>
      <c r="AA72" s="21"/>
      <c r="AB72" s="21"/>
      <c r="AC72" s="121">
        <v>550</v>
      </c>
      <c r="AD72" s="121">
        <v>241</v>
      </c>
      <c r="AE72" s="33" t="s">
        <v>1286</v>
      </c>
      <c r="AF72" s="33" t="s">
        <v>1287</v>
      </c>
      <c r="AG72" s="21" t="s">
        <v>200</v>
      </c>
      <c r="AH72" s="21" t="s">
        <v>201</v>
      </c>
      <c r="AI72" s="21" t="s">
        <v>367</v>
      </c>
      <c r="AJ72" s="21" t="s">
        <v>368</v>
      </c>
      <c r="AK72" s="21" t="s">
        <v>369</v>
      </c>
      <c r="AL72" s="21" t="s">
        <v>55</v>
      </c>
      <c r="AM72" s="130"/>
      <c r="AN72" s="130"/>
      <c r="AO72" s="130"/>
      <c r="AP72" s="135"/>
      <c r="AQ72" s="70" t="str">
        <f t="shared" si="11"/>
        <v>文旅局</v>
      </c>
    </row>
    <row r="73" s="3" customFormat="1" ht="46" customHeight="1" spans="1:43">
      <c r="A73" s="20">
        <v>61</v>
      </c>
      <c r="B73" s="20" t="s">
        <v>1265</v>
      </c>
      <c r="C73" s="26">
        <v>2024</v>
      </c>
      <c r="D73" s="21" t="s">
        <v>361</v>
      </c>
      <c r="E73" s="33" t="s">
        <v>1289</v>
      </c>
      <c r="F73" s="26" t="s">
        <v>45</v>
      </c>
      <c r="G73" s="26" t="s">
        <v>1267</v>
      </c>
      <c r="H73" s="25" t="s">
        <v>830</v>
      </c>
      <c r="I73" s="36" t="s">
        <v>1290</v>
      </c>
      <c r="J73" s="24">
        <v>1</v>
      </c>
      <c r="K73" s="24"/>
      <c r="L73" s="24"/>
      <c r="M73" s="24"/>
      <c r="N73" s="24"/>
      <c r="O73" s="24"/>
      <c r="P73" s="24"/>
      <c r="Q73" s="24"/>
      <c r="R73" s="21">
        <v>1476</v>
      </c>
      <c r="S73" s="33" t="s">
        <v>70</v>
      </c>
      <c r="T73" s="33" t="s">
        <v>71</v>
      </c>
      <c r="U73" s="111">
        <v>1000</v>
      </c>
      <c r="V73" s="111"/>
      <c r="W73" s="111">
        <v>1000</v>
      </c>
      <c r="X73" s="111"/>
      <c r="Y73" s="111"/>
      <c r="Z73" s="111"/>
      <c r="AA73" s="111"/>
      <c r="AB73" s="111"/>
      <c r="AC73" s="120">
        <v>369</v>
      </c>
      <c r="AD73" s="120">
        <v>116</v>
      </c>
      <c r="AE73" s="33" t="s">
        <v>1291</v>
      </c>
      <c r="AF73" s="33" t="s">
        <v>1292</v>
      </c>
      <c r="AG73" s="21" t="s">
        <v>70</v>
      </c>
      <c r="AH73" s="21" t="s">
        <v>71</v>
      </c>
      <c r="AI73" s="20" t="s">
        <v>367</v>
      </c>
      <c r="AJ73" s="20" t="s">
        <v>368</v>
      </c>
      <c r="AK73" s="21" t="s">
        <v>369</v>
      </c>
      <c r="AL73" s="21" t="s">
        <v>55</v>
      </c>
      <c r="AM73" s="129"/>
      <c r="AN73" s="129"/>
      <c r="AO73" s="129"/>
      <c r="AP73" s="134"/>
      <c r="AQ73" s="70" t="str">
        <f t="shared" si="11"/>
        <v>文旅局</v>
      </c>
    </row>
    <row r="74" s="3" customFormat="1" ht="54" customHeight="1" spans="1:43">
      <c r="A74" s="20">
        <v>62</v>
      </c>
      <c r="B74" s="20" t="s">
        <v>1272</v>
      </c>
      <c r="C74" s="26">
        <v>2024</v>
      </c>
      <c r="D74" s="21" t="s">
        <v>361</v>
      </c>
      <c r="E74" s="33" t="s">
        <v>1294</v>
      </c>
      <c r="F74" s="26" t="s">
        <v>45</v>
      </c>
      <c r="G74" s="26" t="s">
        <v>1267</v>
      </c>
      <c r="H74" s="25" t="s">
        <v>1295</v>
      </c>
      <c r="I74" s="36" t="s">
        <v>1296</v>
      </c>
      <c r="J74" s="24">
        <v>1</v>
      </c>
      <c r="K74" s="24"/>
      <c r="L74" s="24"/>
      <c r="M74" s="24"/>
      <c r="N74" s="24"/>
      <c r="O74" s="24"/>
      <c r="P74" s="24"/>
      <c r="Q74" s="24"/>
      <c r="R74" s="21">
        <v>1552</v>
      </c>
      <c r="S74" s="33" t="s">
        <v>70</v>
      </c>
      <c r="T74" s="33" t="s">
        <v>71</v>
      </c>
      <c r="U74" s="111">
        <v>2000</v>
      </c>
      <c r="V74" s="111"/>
      <c r="W74" s="111"/>
      <c r="X74" s="111">
        <v>2000</v>
      </c>
      <c r="Y74" s="111"/>
      <c r="Z74" s="111"/>
      <c r="AA74" s="111"/>
      <c r="AB74" s="111"/>
      <c r="AC74" s="140">
        <v>388</v>
      </c>
      <c r="AD74" s="140">
        <v>138</v>
      </c>
      <c r="AE74" s="33" t="s">
        <v>1297</v>
      </c>
      <c r="AF74" s="33" t="s">
        <v>1298</v>
      </c>
      <c r="AG74" s="21" t="s">
        <v>70</v>
      </c>
      <c r="AH74" s="21" t="s">
        <v>71</v>
      </c>
      <c r="AI74" s="20" t="s">
        <v>367</v>
      </c>
      <c r="AJ74" s="20" t="s">
        <v>368</v>
      </c>
      <c r="AK74" s="21" t="s">
        <v>369</v>
      </c>
      <c r="AL74" s="21" t="s">
        <v>55</v>
      </c>
      <c r="AM74" s="129"/>
      <c r="AN74" s="129"/>
      <c r="AO74" s="129"/>
      <c r="AP74" s="134"/>
      <c r="AQ74" s="70" t="str">
        <f t="shared" si="11"/>
        <v>文旅局</v>
      </c>
    </row>
    <row r="75" s="3" customFormat="1" ht="61" customHeight="1" spans="1:43">
      <c r="A75" s="20">
        <v>63</v>
      </c>
      <c r="B75" s="20" t="s">
        <v>1682</v>
      </c>
      <c r="C75" s="21">
        <v>2024</v>
      </c>
      <c r="D75" s="21" t="s">
        <v>361</v>
      </c>
      <c r="E75" s="21" t="s">
        <v>1300</v>
      </c>
      <c r="F75" s="21" t="s">
        <v>45</v>
      </c>
      <c r="G75" s="26" t="s">
        <v>1267</v>
      </c>
      <c r="H75" s="21" t="s">
        <v>1301</v>
      </c>
      <c r="I75" s="33" t="s">
        <v>1302</v>
      </c>
      <c r="J75" s="21">
        <v>1</v>
      </c>
      <c r="K75" s="21"/>
      <c r="L75" s="21"/>
      <c r="M75" s="21"/>
      <c r="N75" s="21"/>
      <c r="O75" s="21"/>
      <c r="P75" s="21"/>
      <c r="Q75" s="21"/>
      <c r="R75" s="21">
        <v>532</v>
      </c>
      <c r="S75" s="33" t="s">
        <v>86</v>
      </c>
      <c r="T75" s="33" t="s">
        <v>90</v>
      </c>
      <c r="U75" s="20">
        <v>2000</v>
      </c>
      <c r="V75" s="20"/>
      <c r="W75" s="20"/>
      <c r="X75" s="20">
        <v>2000</v>
      </c>
      <c r="Y75" s="20"/>
      <c r="Z75" s="20"/>
      <c r="AA75" s="20"/>
      <c r="AB75" s="20"/>
      <c r="AC75" s="121">
        <v>133</v>
      </c>
      <c r="AD75" s="121">
        <v>19</v>
      </c>
      <c r="AE75" s="33" t="s">
        <v>1303</v>
      </c>
      <c r="AF75" s="33" t="s">
        <v>1304</v>
      </c>
      <c r="AG75" s="21" t="s">
        <v>86</v>
      </c>
      <c r="AH75" s="21" t="s">
        <v>90</v>
      </c>
      <c r="AI75" s="21" t="s">
        <v>367</v>
      </c>
      <c r="AJ75" s="21" t="s">
        <v>368</v>
      </c>
      <c r="AK75" s="21" t="s">
        <v>369</v>
      </c>
      <c r="AL75" s="21" t="s">
        <v>55</v>
      </c>
      <c r="AM75" s="129"/>
      <c r="AN75" s="129"/>
      <c r="AO75" s="129"/>
      <c r="AP75" s="134"/>
      <c r="AQ75" s="70" t="str">
        <f t="shared" si="11"/>
        <v>文旅局</v>
      </c>
    </row>
    <row r="76" s="3" customFormat="1" ht="33.75" spans="1:43">
      <c r="A76" s="20">
        <v>64</v>
      </c>
      <c r="B76" s="20" t="s">
        <v>1283</v>
      </c>
      <c r="C76" s="21">
        <v>2024</v>
      </c>
      <c r="D76" s="21" t="s">
        <v>361</v>
      </c>
      <c r="E76" s="21" t="s">
        <v>1306</v>
      </c>
      <c r="F76" s="21" t="s">
        <v>45</v>
      </c>
      <c r="G76" s="26" t="s">
        <v>1267</v>
      </c>
      <c r="H76" s="21" t="s">
        <v>509</v>
      </c>
      <c r="I76" s="33" t="s">
        <v>1307</v>
      </c>
      <c r="J76" s="21">
        <v>1</v>
      </c>
      <c r="K76" s="21"/>
      <c r="L76" s="21"/>
      <c r="M76" s="21"/>
      <c r="N76" s="21"/>
      <c r="O76" s="21"/>
      <c r="P76" s="21"/>
      <c r="Q76" s="21"/>
      <c r="R76" s="21">
        <v>1888</v>
      </c>
      <c r="S76" s="33" t="s">
        <v>168</v>
      </c>
      <c r="T76" s="33" t="s">
        <v>1269</v>
      </c>
      <c r="U76" s="21">
        <v>1000</v>
      </c>
      <c r="V76" s="21"/>
      <c r="W76" s="21"/>
      <c r="X76" s="21">
        <v>1000</v>
      </c>
      <c r="Y76" s="21"/>
      <c r="Z76" s="21"/>
      <c r="AA76" s="21"/>
      <c r="AB76" s="21"/>
      <c r="AC76" s="121">
        <v>472</v>
      </c>
      <c r="AD76" s="121">
        <v>127</v>
      </c>
      <c r="AE76" s="33" t="s">
        <v>1308</v>
      </c>
      <c r="AF76" s="33" t="s">
        <v>1309</v>
      </c>
      <c r="AG76" s="21" t="s">
        <v>168</v>
      </c>
      <c r="AH76" s="21" t="s">
        <v>1269</v>
      </c>
      <c r="AI76" s="59" t="s">
        <v>367</v>
      </c>
      <c r="AJ76" s="59" t="s">
        <v>368</v>
      </c>
      <c r="AK76" s="21" t="s">
        <v>369</v>
      </c>
      <c r="AL76" s="21" t="s">
        <v>55</v>
      </c>
      <c r="AM76" s="129"/>
      <c r="AN76" s="129"/>
      <c r="AO76" s="129"/>
      <c r="AP76" s="134"/>
      <c r="AQ76" s="70" t="str">
        <f t="shared" si="11"/>
        <v>文旅局</v>
      </c>
    </row>
    <row r="77" s="3" customFormat="1" ht="74" customHeight="1" spans="1:43">
      <c r="A77" s="20">
        <v>65</v>
      </c>
      <c r="B77" s="20" t="s">
        <v>1227</v>
      </c>
      <c r="C77" s="21">
        <v>2023</v>
      </c>
      <c r="D77" s="21" t="s">
        <v>361</v>
      </c>
      <c r="E77" s="21" t="s">
        <v>1311</v>
      </c>
      <c r="F77" s="21" t="s">
        <v>45</v>
      </c>
      <c r="G77" s="26" t="s">
        <v>1250</v>
      </c>
      <c r="H77" s="21" t="s">
        <v>1312</v>
      </c>
      <c r="I77" s="33" t="s">
        <v>1313</v>
      </c>
      <c r="J77" s="21">
        <v>1</v>
      </c>
      <c r="K77" s="21"/>
      <c r="L77" s="21"/>
      <c r="M77" s="21"/>
      <c r="N77" s="21"/>
      <c r="O77" s="21"/>
      <c r="P77" s="21"/>
      <c r="Q77" s="21"/>
      <c r="R77" s="21">
        <v>1368</v>
      </c>
      <c r="S77" s="33" t="s">
        <v>168</v>
      </c>
      <c r="T77" s="33" t="s">
        <v>1269</v>
      </c>
      <c r="U77" s="21">
        <v>2300</v>
      </c>
      <c r="V77" s="21"/>
      <c r="W77" s="21"/>
      <c r="X77" s="21">
        <v>2300</v>
      </c>
      <c r="Y77" s="21"/>
      <c r="Z77" s="21"/>
      <c r="AA77" s="21"/>
      <c r="AB77" s="21"/>
      <c r="AC77" s="121">
        <v>342</v>
      </c>
      <c r="AD77" s="121">
        <v>113</v>
      </c>
      <c r="AE77" s="33" t="s">
        <v>1314</v>
      </c>
      <c r="AF77" s="33" t="s">
        <v>1315</v>
      </c>
      <c r="AG77" s="21" t="s">
        <v>168</v>
      </c>
      <c r="AH77" s="21" t="s">
        <v>1269</v>
      </c>
      <c r="AI77" s="59" t="s">
        <v>367</v>
      </c>
      <c r="AJ77" s="59" t="s">
        <v>368</v>
      </c>
      <c r="AK77" s="21" t="s">
        <v>369</v>
      </c>
      <c r="AL77" s="21" t="s">
        <v>55</v>
      </c>
      <c r="AM77" s="129"/>
      <c r="AN77" s="129"/>
      <c r="AO77" s="129"/>
      <c r="AP77" s="134"/>
      <c r="AQ77" s="70" t="str">
        <f t="shared" si="11"/>
        <v>文旅局</v>
      </c>
    </row>
    <row r="78" s="3" customFormat="1" ht="18" hidden="1" customHeight="1" spans="1:43">
      <c r="A78" s="96"/>
      <c r="B78" s="118" t="s">
        <v>371</v>
      </c>
      <c r="C78" s="118"/>
      <c r="D78" s="118"/>
      <c r="E78" s="119"/>
      <c r="F78" s="118"/>
      <c r="G78" s="118"/>
      <c r="H78" s="119"/>
      <c r="I78" s="118"/>
      <c r="J78" s="122">
        <v>0</v>
      </c>
      <c r="K78" s="122">
        <v>0</v>
      </c>
      <c r="L78" s="122">
        <v>0</v>
      </c>
      <c r="M78" s="122">
        <v>0</v>
      </c>
      <c r="N78" s="122">
        <v>0</v>
      </c>
      <c r="O78" s="122">
        <v>0</v>
      </c>
      <c r="P78" s="122">
        <v>0</v>
      </c>
      <c r="Q78" s="122">
        <v>0</v>
      </c>
      <c r="R78" s="122">
        <v>0</v>
      </c>
      <c r="S78" s="122">
        <v>0</v>
      </c>
      <c r="T78" s="122">
        <v>0</v>
      </c>
      <c r="U78" s="122">
        <v>0</v>
      </c>
      <c r="V78" s="122">
        <v>0</v>
      </c>
      <c r="W78" s="122">
        <v>0</v>
      </c>
      <c r="X78" s="122">
        <v>0</v>
      </c>
      <c r="Y78" s="122">
        <v>0</v>
      </c>
      <c r="Z78" s="122">
        <v>0</v>
      </c>
      <c r="AA78" s="122">
        <v>0</v>
      </c>
      <c r="AB78" s="122"/>
      <c r="AC78" s="122">
        <v>0</v>
      </c>
      <c r="AD78" s="122">
        <v>0</v>
      </c>
      <c r="AE78" s="124"/>
      <c r="AF78" s="124"/>
      <c r="AG78" s="96"/>
      <c r="AH78" s="131"/>
      <c r="AI78" s="62"/>
      <c r="AJ78" s="131"/>
      <c r="AK78" s="96"/>
      <c r="AL78" s="132"/>
      <c r="AM78" s="125"/>
      <c r="AN78" s="21"/>
      <c r="AO78" s="128"/>
      <c r="AP78" s="69"/>
      <c r="AQ78" s="133"/>
    </row>
    <row r="79" s="3" customFormat="1" ht="18" hidden="1" customHeight="1" spans="1:43">
      <c r="A79" s="96"/>
      <c r="B79" s="118" t="s">
        <v>372</v>
      </c>
      <c r="C79" s="118"/>
      <c r="D79" s="118"/>
      <c r="E79" s="119"/>
      <c r="F79" s="118"/>
      <c r="G79" s="118"/>
      <c r="H79" s="119"/>
      <c r="I79" s="118"/>
      <c r="J79" s="122">
        <f t="shared" ref="J79:AA79" si="12">J80+J81++J84+J87</f>
        <v>4</v>
      </c>
      <c r="K79" s="122">
        <f t="shared" si="12"/>
        <v>0</v>
      </c>
      <c r="L79" s="122">
        <f t="shared" si="12"/>
        <v>0</v>
      </c>
      <c r="M79" s="122">
        <f t="shared" si="12"/>
        <v>0</v>
      </c>
      <c r="N79" s="122">
        <f t="shared" si="12"/>
        <v>0</v>
      </c>
      <c r="O79" s="122">
        <f t="shared" si="12"/>
        <v>0</v>
      </c>
      <c r="P79" s="122">
        <f t="shared" si="12"/>
        <v>0</v>
      </c>
      <c r="Q79" s="122">
        <f t="shared" si="12"/>
        <v>0</v>
      </c>
      <c r="R79" s="122">
        <f t="shared" si="12"/>
        <v>28343</v>
      </c>
      <c r="S79" s="122">
        <f t="shared" si="12"/>
        <v>0</v>
      </c>
      <c r="T79" s="122">
        <f t="shared" si="12"/>
        <v>0</v>
      </c>
      <c r="U79" s="122">
        <f t="shared" si="12"/>
        <v>4030</v>
      </c>
      <c r="V79" s="122">
        <f t="shared" si="12"/>
        <v>3080</v>
      </c>
      <c r="W79" s="122">
        <f t="shared" si="12"/>
        <v>400</v>
      </c>
      <c r="X79" s="122">
        <f t="shared" si="12"/>
        <v>550</v>
      </c>
      <c r="Y79" s="122">
        <f t="shared" si="12"/>
        <v>0</v>
      </c>
      <c r="Z79" s="122">
        <f t="shared" si="12"/>
        <v>0</v>
      </c>
      <c r="AA79" s="122">
        <f t="shared" si="12"/>
        <v>0</v>
      </c>
      <c r="AB79" s="122"/>
      <c r="AC79" s="122">
        <f>AC80+AC81++AC84+AC87</f>
        <v>7078</v>
      </c>
      <c r="AD79" s="122">
        <f>AD80+AD81++AD84+AD87</f>
        <v>3675</v>
      </c>
      <c r="AE79" s="124"/>
      <c r="AF79" s="124"/>
      <c r="AG79" s="96"/>
      <c r="AH79" s="131"/>
      <c r="AI79" s="62"/>
      <c r="AJ79" s="131"/>
      <c r="AK79" s="96"/>
      <c r="AL79" s="132"/>
      <c r="AM79" s="125"/>
      <c r="AN79" s="21"/>
      <c r="AO79" s="128"/>
      <c r="AP79" s="69"/>
      <c r="AQ79" s="133"/>
    </row>
    <row r="80" s="3" customFormat="1" ht="18" hidden="1" customHeight="1" spans="1:43">
      <c r="A80" s="96"/>
      <c r="B80" s="118" t="s">
        <v>373</v>
      </c>
      <c r="C80" s="118"/>
      <c r="D80" s="118"/>
      <c r="E80" s="119"/>
      <c r="F80" s="118"/>
      <c r="G80" s="118"/>
      <c r="H80" s="119"/>
      <c r="I80" s="118"/>
      <c r="J80" s="122">
        <v>0</v>
      </c>
      <c r="K80" s="122">
        <v>0</v>
      </c>
      <c r="L80" s="122">
        <v>0</v>
      </c>
      <c r="M80" s="122">
        <v>0</v>
      </c>
      <c r="N80" s="122">
        <v>0</v>
      </c>
      <c r="O80" s="122">
        <v>0</v>
      </c>
      <c r="P80" s="122">
        <v>0</v>
      </c>
      <c r="Q80" s="122">
        <v>0</v>
      </c>
      <c r="R80" s="122">
        <v>0</v>
      </c>
      <c r="S80" s="122">
        <v>0</v>
      </c>
      <c r="T80" s="122">
        <v>0</v>
      </c>
      <c r="U80" s="122">
        <v>0</v>
      </c>
      <c r="V80" s="122">
        <v>0</v>
      </c>
      <c r="W80" s="122">
        <v>0</v>
      </c>
      <c r="X80" s="122">
        <v>0</v>
      </c>
      <c r="Y80" s="122">
        <v>0</v>
      </c>
      <c r="Z80" s="122">
        <v>0</v>
      </c>
      <c r="AA80" s="122">
        <v>0</v>
      </c>
      <c r="AB80" s="122"/>
      <c r="AC80" s="122">
        <v>0</v>
      </c>
      <c r="AD80" s="122">
        <v>0</v>
      </c>
      <c r="AE80" s="124"/>
      <c r="AF80" s="124"/>
      <c r="AG80" s="96"/>
      <c r="AH80" s="131"/>
      <c r="AI80" s="62"/>
      <c r="AJ80" s="131"/>
      <c r="AK80" s="96"/>
      <c r="AL80" s="132"/>
      <c r="AM80" s="125"/>
      <c r="AN80" s="21"/>
      <c r="AO80" s="128"/>
      <c r="AP80" s="69"/>
      <c r="AQ80" s="133"/>
    </row>
    <row r="81" s="3" customFormat="1" ht="18" hidden="1" customHeight="1" spans="1:43">
      <c r="A81" s="96"/>
      <c r="B81" s="118" t="s">
        <v>374</v>
      </c>
      <c r="C81" s="118"/>
      <c r="D81" s="118"/>
      <c r="E81" s="119"/>
      <c r="F81" s="118"/>
      <c r="G81" s="118"/>
      <c r="H81" s="119"/>
      <c r="I81" s="118"/>
      <c r="J81" s="122">
        <f t="shared" ref="J81:AA81" si="13">SUM(J82:J83)</f>
        <v>2</v>
      </c>
      <c r="K81" s="122">
        <f t="shared" si="13"/>
        <v>0</v>
      </c>
      <c r="L81" s="122">
        <f t="shared" si="13"/>
        <v>0</v>
      </c>
      <c r="M81" s="122">
        <f t="shared" si="13"/>
        <v>0</v>
      </c>
      <c r="N81" s="122">
        <f t="shared" si="13"/>
        <v>0</v>
      </c>
      <c r="O81" s="122">
        <f t="shared" si="13"/>
        <v>0</v>
      </c>
      <c r="P81" s="122">
        <f t="shared" si="13"/>
        <v>0</v>
      </c>
      <c r="Q81" s="122">
        <f t="shared" si="13"/>
        <v>0</v>
      </c>
      <c r="R81" s="122">
        <f t="shared" si="13"/>
        <v>1323</v>
      </c>
      <c r="S81" s="122">
        <f t="shared" si="13"/>
        <v>0</v>
      </c>
      <c r="T81" s="122">
        <f t="shared" si="13"/>
        <v>0</v>
      </c>
      <c r="U81" s="122">
        <f t="shared" si="13"/>
        <v>630</v>
      </c>
      <c r="V81" s="122">
        <f t="shared" si="13"/>
        <v>80</v>
      </c>
      <c r="W81" s="122">
        <f t="shared" si="13"/>
        <v>0</v>
      </c>
      <c r="X81" s="122">
        <f t="shared" si="13"/>
        <v>550</v>
      </c>
      <c r="Y81" s="122">
        <f t="shared" si="13"/>
        <v>0</v>
      </c>
      <c r="Z81" s="122">
        <f t="shared" si="13"/>
        <v>0</v>
      </c>
      <c r="AA81" s="122">
        <f t="shared" si="13"/>
        <v>0</v>
      </c>
      <c r="AB81" s="122"/>
      <c r="AC81" s="122">
        <f>SUM(AC82)</f>
        <v>133</v>
      </c>
      <c r="AD81" s="122">
        <f>SUM(AD82)</f>
        <v>19</v>
      </c>
      <c r="AE81" s="124"/>
      <c r="AF81" s="124"/>
      <c r="AG81" s="96"/>
      <c r="AH81" s="131"/>
      <c r="AI81" s="62"/>
      <c r="AJ81" s="131"/>
      <c r="AK81" s="96"/>
      <c r="AL81" s="132"/>
      <c r="AM81" s="125"/>
      <c r="AN81" s="21"/>
      <c r="AO81" s="128"/>
      <c r="AP81" s="69"/>
      <c r="AQ81" s="133"/>
    </row>
    <row r="82" s="1" customFormat="1" ht="33.75" spans="1:43">
      <c r="A82" s="20">
        <v>66</v>
      </c>
      <c r="B82" s="20" t="s">
        <v>375</v>
      </c>
      <c r="C82" s="20">
        <v>2022</v>
      </c>
      <c r="D82" s="21" t="s">
        <v>98</v>
      </c>
      <c r="E82" s="21" t="s">
        <v>376</v>
      </c>
      <c r="F82" s="21" t="s">
        <v>45</v>
      </c>
      <c r="G82" s="22" t="s">
        <v>1683</v>
      </c>
      <c r="H82" s="21" t="s">
        <v>86</v>
      </c>
      <c r="I82" s="33" t="s">
        <v>377</v>
      </c>
      <c r="J82" s="21">
        <v>1</v>
      </c>
      <c r="K82" s="21"/>
      <c r="L82" s="21"/>
      <c r="M82" s="21"/>
      <c r="N82" s="21"/>
      <c r="O82" s="21"/>
      <c r="P82" s="21"/>
      <c r="Q82" s="21"/>
      <c r="R82" s="22">
        <v>466</v>
      </c>
      <c r="S82" s="21" t="s">
        <v>86</v>
      </c>
      <c r="T82" s="21" t="s">
        <v>90</v>
      </c>
      <c r="U82" s="44">
        <v>80</v>
      </c>
      <c r="V82" s="44">
        <v>80</v>
      </c>
      <c r="W82" s="44">
        <v>0</v>
      </c>
      <c r="X82" s="44">
        <v>0</v>
      </c>
      <c r="Y82" s="44">
        <v>0</v>
      </c>
      <c r="Z82" s="44">
        <v>0</v>
      </c>
      <c r="AA82" s="44">
        <v>0</v>
      </c>
      <c r="AB82" s="44"/>
      <c r="AC82" s="50">
        <v>133</v>
      </c>
      <c r="AD82" s="50">
        <v>19</v>
      </c>
      <c r="AE82" s="33" t="s">
        <v>378</v>
      </c>
      <c r="AF82" s="33" t="s">
        <v>379</v>
      </c>
      <c r="AG82" s="21" t="s">
        <v>86</v>
      </c>
      <c r="AH82" s="21" t="s">
        <v>90</v>
      </c>
      <c r="AI82" s="58" t="s">
        <v>80</v>
      </c>
      <c r="AJ82" s="21" t="s">
        <v>81</v>
      </c>
      <c r="AK82" s="21" t="s">
        <v>82</v>
      </c>
      <c r="AL82" s="21" t="s">
        <v>55</v>
      </c>
      <c r="AM82" s="21" t="s">
        <v>80</v>
      </c>
      <c r="AN82" s="21" t="s">
        <v>56</v>
      </c>
      <c r="AO82" s="70"/>
      <c r="AP82" s="69"/>
      <c r="AQ82" s="70" t="str">
        <f t="shared" ref="AQ82:AQ86" si="14">AI82</f>
        <v>农业农村局</v>
      </c>
    </row>
    <row r="83" s="3" customFormat="1" ht="56.25" spans="1:43">
      <c r="A83" s="20">
        <v>67</v>
      </c>
      <c r="B83" s="20" t="s">
        <v>1684</v>
      </c>
      <c r="C83" s="21">
        <v>2024</v>
      </c>
      <c r="D83" s="21" t="s">
        <v>98</v>
      </c>
      <c r="E83" s="33" t="s">
        <v>1318</v>
      </c>
      <c r="F83" s="24" t="s">
        <v>45</v>
      </c>
      <c r="G83" s="26" t="s">
        <v>1267</v>
      </c>
      <c r="H83" s="25" t="s">
        <v>461</v>
      </c>
      <c r="I83" s="33" t="s">
        <v>1319</v>
      </c>
      <c r="J83" s="21">
        <v>1</v>
      </c>
      <c r="K83" s="21"/>
      <c r="L83" s="21"/>
      <c r="M83" s="21"/>
      <c r="N83" s="21"/>
      <c r="O83" s="21"/>
      <c r="P83" s="21"/>
      <c r="Q83" s="21"/>
      <c r="R83" s="21">
        <v>857</v>
      </c>
      <c r="S83" s="33" t="s">
        <v>70</v>
      </c>
      <c r="T83" s="33" t="s">
        <v>71</v>
      </c>
      <c r="U83" s="20">
        <v>550</v>
      </c>
      <c r="V83" s="44">
        <v>0</v>
      </c>
      <c r="W83" s="44">
        <v>0</v>
      </c>
      <c r="X83" s="44">
        <v>550</v>
      </c>
      <c r="Y83" s="44">
        <v>0</v>
      </c>
      <c r="Z83" s="44">
        <v>0</v>
      </c>
      <c r="AA83" s="20"/>
      <c r="AB83" s="20"/>
      <c r="AC83" s="120"/>
      <c r="AD83" s="120"/>
      <c r="AE83" s="33" t="s">
        <v>1320</v>
      </c>
      <c r="AF83" s="116" t="s">
        <v>1321</v>
      </c>
      <c r="AG83" s="21" t="s">
        <v>70</v>
      </c>
      <c r="AH83" s="21" t="s">
        <v>71</v>
      </c>
      <c r="AI83" s="21" t="s">
        <v>80</v>
      </c>
      <c r="AJ83" s="21" t="s">
        <v>81</v>
      </c>
      <c r="AK83" s="21" t="s">
        <v>82</v>
      </c>
      <c r="AL83" s="21" t="s">
        <v>55</v>
      </c>
      <c r="AM83" s="129"/>
      <c r="AN83" s="129"/>
      <c r="AO83" s="129"/>
      <c r="AP83" s="134"/>
      <c r="AQ83" s="70" t="str">
        <f t="shared" si="14"/>
        <v>农业农村局</v>
      </c>
    </row>
    <row r="84" s="3" customFormat="1" ht="18" hidden="1" customHeight="1" spans="1:43">
      <c r="A84" s="96"/>
      <c r="B84" s="136" t="s">
        <v>380</v>
      </c>
      <c r="C84" s="136"/>
      <c r="D84" s="136"/>
      <c r="E84" s="119"/>
      <c r="F84" s="136"/>
      <c r="G84" s="136"/>
      <c r="H84" s="119"/>
      <c r="I84" s="136"/>
      <c r="J84" s="122">
        <f t="shared" ref="J84:AA84" si="15">SUM(J85:J86)</f>
        <v>2</v>
      </c>
      <c r="K84" s="122">
        <f t="shared" si="15"/>
        <v>0</v>
      </c>
      <c r="L84" s="122">
        <f t="shared" si="15"/>
        <v>0</v>
      </c>
      <c r="M84" s="122">
        <f t="shared" si="15"/>
        <v>0</v>
      </c>
      <c r="N84" s="122">
        <f t="shared" si="15"/>
        <v>0</v>
      </c>
      <c r="O84" s="122">
        <f t="shared" si="15"/>
        <v>0</v>
      </c>
      <c r="P84" s="122">
        <f t="shared" si="15"/>
        <v>0</v>
      </c>
      <c r="Q84" s="122">
        <f t="shared" si="15"/>
        <v>0</v>
      </c>
      <c r="R84" s="122">
        <f t="shared" si="15"/>
        <v>27020</v>
      </c>
      <c r="S84" s="122">
        <f t="shared" si="15"/>
        <v>0</v>
      </c>
      <c r="T84" s="122">
        <f t="shared" si="15"/>
        <v>0</v>
      </c>
      <c r="U84" s="122">
        <f t="shared" si="15"/>
        <v>3400</v>
      </c>
      <c r="V84" s="122">
        <f t="shared" si="15"/>
        <v>3000</v>
      </c>
      <c r="W84" s="122">
        <f t="shared" si="15"/>
        <v>400</v>
      </c>
      <c r="X84" s="122">
        <f t="shared" si="15"/>
        <v>0</v>
      </c>
      <c r="Y84" s="122">
        <f t="shared" si="15"/>
        <v>0</v>
      </c>
      <c r="Z84" s="122">
        <f t="shared" si="15"/>
        <v>0</v>
      </c>
      <c r="AA84" s="122">
        <f t="shared" si="15"/>
        <v>0</v>
      </c>
      <c r="AB84" s="122"/>
      <c r="AC84" s="122">
        <f>SUM(AC85)</f>
        <v>6945</v>
      </c>
      <c r="AD84" s="122">
        <f>SUM(AD85)</f>
        <v>3656</v>
      </c>
      <c r="AE84" s="131"/>
      <c r="AF84" s="131"/>
      <c r="AG84" s="131"/>
      <c r="AH84" s="96"/>
      <c r="AI84" s="63"/>
      <c r="AJ84" s="125"/>
      <c r="AK84" s="128"/>
      <c r="AL84" s="128"/>
      <c r="AM84" s="128"/>
      <c r="AN84" s="21"/>
      <c r="AO84" s="128"/>
      <c r="AP84" s="69"/>
      <c r="AQ84" s="133"/>
    </row>
    <row r="85" s="1" customFormat="1" ht="56.25" spans="1:43">
      <c r="A85" s="21">
        <v>68</v>
      </c>
      <c r="B85" s="20" t="s">
        <v>381</v>
      </c>
      <c r="C85" s="20">
        <v>2022</v>
      </c>
      <c r="D85" s="21" t="s">
        <v>98</v>
      </c>
      <c r="E85" s="21" t="s">
        <v>382</v>
      </c>
      <c r="F85" s="21" t="s">
        <v>383</v>
      </c>
      <c r="G85" s="22" t="s">
        <v>1110</v>
      </c>
      <c r="H85" s="21" t="s">
        <v>164</v>
      </c>
      <c r="I85" s="33" t="s">
        <v>384</v>
      </c>
      <c r="J85" s="21">
        <v>1</v>
      </c>
      <c r="K85" s="21"/>
      <c r="L85" s="21"/>
      <c r="M85" s="21"/>
      <c r="N85" s="21"/>
      <c r="O85" s="21"/>
      <c r="P85" s="21"/>
      <c r="Q85" s="21"/>
      <c r="R85" s="22">
        <v>24308</v>
      </c>
      <c r="S85" s="21" t="s">
        <v>387</v>
      </c>
      <c r="T85" s="21" t="s">
        <v>388</v>
      </c>
      <c r="U85" s="44">
        <v>3000</v>
      </c>
      <c r="V85" s="44">
        <v>3000</v>
      </c>
      <c r="W85" s="44">
        <v>0</v>
      </c>
      <c r="X85" s="44">
        <v>0</v>
      </c>
      <c r="Y85" s="44">
        <v>0</v>
      </c>
      <c r="Z85" s="44">
        <v>0</v>
      </c>
      <c r="AA85" s="44">
        <v>0</v>
      </c>
      <c r="AB85" s="44"/>
      <c r="AC85" s="50">
        <v>6945</v>
      </c>
      <c r="AD85" s="50">
        <v>3656</v>
      </c>
      <c r="AE85" s="33" t="s">
        <v>385</v>
      </c>
      <c r="AF85" s="33" t="s">
        <v>386</v>
      </c>
      <c r="AG85" s="21" t="s">
        <v>387</v>
      </c>
      <c r="AH85" s="21" t="s">
        <v>388</v>
      </c>
      <c r="AI85" s="58" t="s">
        <v>387</v>
      </c>
      <c r="AJ85" s="21" t="s">
        <v>388</v>
      </c>
      <c r="AK85" s="21" t="s">
        <v>389</v>
      </c>
      <c r="AL85" s="21" t="s">
        <v>55</v>
      </c>
      <c r="AM85" s="21" t="s">
        <v>63</v>
      </c>
      <c r="AN85" s="21" t="s">
        <v>56</v>
      </c>
      <c r="AO85" s="21" t="s">
        <v>1078</v>
      </c>
      <c r="AP85" s="69"/>
      <c r="AQ85" s="70" t="str">
        <f t="shared" si="14"/>
        <v>市场监督管理局</v>
      </c>
    </row>
    <row r="86" s="106" customFormat="1" ht="71" customHeight="1" spans="1:43">
      <c r="A86" s="20">
        <v>69</v>
      </c>
      <c r="B86" s="20" t="s">
        <v>1685</v>
      </c>
      <c r="C86" s="21">
        <v>2024</v>
      </c>
      <c r="D86" s="121" t="s">
        <v>1686</v>
      </c>
      <c r="E86" s="33" t="s">
        <v>1323</v>
      </c>
      <c r="F86" s="21" t="s">
        <v>45</v>
      </c>
      <c r="G86" s="26" t="s">
        <v>1267</v>
      </c>
      <c r="H86" s="21" t="s">
        <v>1324</v>
      </c>
      <c r="I86" s="33" t="s">
        <v>1325</v>
      </c>
      <c r="J86" s="21">
        <v>1</v>
      </c>
      <c r="K86" s="21"/>
      <c r="L86" s="21"/>
      <c r="M86" s="21"/>
      <c r="N86" s="21"/>
      <c r="O86" s="21"/>
      <c r="P86" s="21"/>
      <c r="Q86" s="21"/>
      <c r="R86" s="21">
        <v>2712</v>
      </c>
      <c r="S86" s="33" t="s">
        <v>115</v>
      </c>
      <c r="T86" s="34" t="s">
        <v>1077</v>
      </c>
      <c r="U86" s="20">
        <v>400</v>
      </c>
      <c r="V86" s="20"/>
      <c r="W86" s="20">
        <v>400</v>
      </c>
      <c r="X86" s="20"/>
      <c r="Y86" s="20"/>
      <c r="Z86" s="20"/>
      <c r="AA86" s="20"/>
      <c r="AB86" s="20"/>
      <c r="AC86" s="121">
        <v>678</v>
      </c>
      <c r="AD86" s="121">
        <v>200</v>
      </c>
      <c r="AE86" s="33" t="s">
        <v>1326</v>
      </c>
      <c r="AF86" s="33" t="s">
        <v>1327</v>
      </c>
      <c r="AG86" s="21" t="s">
        <v>115</v>
      </c>
      <c r="AH86" s="21" t="s">
        <v>1077</v>
      </c>
      <c r="AI86" s="21" t="s">
        <v>80</v>
      </c>
      <c r="AJ86" s="21" t="s">
        <v>81</v>
      </c>
      <c r="AK86" s="21" t="s">
        <v>82</v>
      </c>
      <c r="AL86" s="21" t="s">
        <v>55</v>
      </c>
      <c r="AM86" s="129"/>
      <c r="AN86" s="129"/>
      <c r="AO86" s="129"/>
      <c r="AP86" s="134"/>
      <c r="AQ86" s="70" t="str">
        <f t="shared" si="14"/>
        <v>农业农村局</v>
      </c>
    </row>
    <row r="87" s="3" customFormat="1" ht="18" hidden="1" customHeight="1" spans="1:43">
      <c r="A87" s="96"/>
      <c r="B87" s="118" t="s">
        <v>390</v>
      </c>
      <c r="C87" s="118"/>
      <c r="D87" s="118"/>
      <c r="E87" s="119"/>
      <c r="F87" s="118"/>
      <c r="G87" s="118"/>
      <c r="H87" s="119"/>
      <c r="I87" s="118"/>
      <c r="J87" s="122">
        <v>0</v>
      </c>
      <c r="K87" s="122">
        <v>0</v>
      </c>
      <c r="L87" s="122">
        <v>0</v>
      </c>
      <c r="M87" s="122">
        <v>0</v>
      </c>
      <c r="N87" s="122">
        <v>0</v>
      </c>
      <c r="O87" s="122">
        <v>0</v>
      </c>
      <c r="P87" s="122">
        <v>0</v>
      </c>
      <c r="Q87" s="122">
        <v>0</v>
      </c>
      <c r="R87" s="122">
        <v>0</v>
      </c>
      <c r="S87" s="122">
        <v>0</v>
      </c>
      <c r="T87" s="122">
        <v>0</v>
      </c>
      <c r="U87" s="122">
        <v>0</v>
      </c>
      <c r="V87" s="122">
        <v>0</v>
      </c>
      <c r="W87" s="122">
        <v>0</v>
      </c>
      <c r="X87" s="122">
        <v>0</v>
      </c>
      <c r="Y87" s="122">
        <v>0</v>
      </c>
      <c r="Z87" s="122">
        <v>0</v>
      </c>
      <c r="AA87" s="122">
        <v>0</v>
      </c>
      <c r="AB87" s="122"/>
      <c r="AC87" s="122">
        <v>0</v>
      </c>
      <c r="AD87" s="122">
        <v>0</v>
      </c>
      <c r="AE87" s="124"/>
      <c r="AF87" s="124"/>
      <c r="AG87" s="96"/>
      <c r="AH87" s="131"/>
      <c r="AI87" s="62"/>
      <c r="AJ87" s="131"/>
      <c r="AK87" s="96"/>
      <c r="AL87" s="132"/>
      <c r="AM87" s="125"/>
      <c r="AN87" s="21"/>
      <c r="AO87" s="128"/>
      <c r="AP87" s="69"/>
      <c r="AQ87" s="133"/>
    </row>
    <row r="88" s="3" customFormat="1" ht="18" hidden="1" customHeight="1" spans="1:43">
      <c r="A88" s="89"/>
      <c r="B88" s="118" t="s">
        <v>391</v>
      </c>
      <c r="C88" s="118"/>
      <c r="D88" s="118"/>
      <c r="E88" s="119"/>
      <c r="F88" s="118"/>
      <c r="G88" s="118"/>
      <c r="H88" s="119"/>
      <c r="I88" s="118"/>
      <c r="J88" s="122">
        <f t="shared" ref="J88:AA88" si="16">J89+J109</f>
        <v>19</v>
      </c>
      <c r="K88" s="122">
        <f t="shared" si="16"/>
        <v>0</v>
      </c>
      <c r="L88" s="122">
        <f t="shared" si="16"/>
        <v>0</v>
      </c>
      <c r="M88" s="122">
        <f t="shared" si="16"/>
        <v>0</v>
      </c>
      <c r="N88" s="122">
        <f t="shared" si="16"/>
        <v>0</v>
      </c>
      <c r="O88" s="122">
        <f t="shared" si="16"/>
        <v>0</v>
      </c>
      <c r="P88" s="122">
        <f t="shared" si="16"/>
        <v>0</v>
      </c>
      <c r="Q88" s="122">
        <f t="shared" si="16"/>
        <v>0</v>
      </c>
      <c r="R88" s="122">
        <f t="shared" si="16"/>
        <v>36875</v>
      </c>
      <c r="S88" s="122">
        <f t="shared" si="16"/>
        <v>0</v>
      </c>
      <c r="T88" s="122">
        <f t="shared" si="16"/>
        <v>0</v>
      </c>
      <c r="U88" s="122">
        <f t="shared" si="16"/>
        <v>11903.1</v>
      </c>
      <c r="V88" s="122">
        <f t="shared" si="16"/>
        <v>4070</v>
      </c>
      <c r="W88" s="122">
        <f t="shared" si="16"/>
        <v>0</v>
      </c>
      <c r="X88" s="122">
        <f t="shared" si="16"/>
        <v>7833.1</v>
      </c>
      <c r="Y88" s="122">
        <f t="shared" si="16"/>
        <v>0</v>
      </c>
      <c r="Z88" s="122">
        <f t="shared" si="16"/>
        <v>0</v>
      </c>
      <c r="AA88" s="122">
        <f t="shared" si="16"/>
        <v>0</v>
      </c>
      <c r="AB88" s="122"/>
      <c r="AC88" s="122">
        <f>AC89+AC109</f>
        <v>8845</v>
      </c>
      <c r="AD88" s="122">
        <f>AD89+AD109</f>
        <v>3442</v>
      </c>
      <c r="AE88" s="123"/>
      <c r="AF88" s="123"/>
      <c r="AG88" s="125"/>
      <c r="AH88" s="125"/>
      <c r="AI88" s="126"/>
      <c r="AJ88" s="127"/>
      <c r="AK88" s="125"/>
      <c r="AL88" s="125"/>
      <c r="AM88" s="125"/>
      <c r="AN88" s="21"/>
      <c r="AO88" s="128"/>
      <c r="AP88" s="69"/>
      <c r="AQ88" s="133"/>
    </row>
    <row r="89" s="3" customFormat="1" ht="18" hidden="1" customHeight="1" spans="1:43">
      <c r="A89" s="89"/>
      <c r="B89" s="118" t="s">
        <v>392</v>
      </c>
      <c r="C89" s="118"/>
      <c r="D89" s="118"/>
      <c r="E89" s="119"/>
      <c r="F89" s="118"/>
      <c r="G89" s="118"/>
      <c r="H89" s="119"/>
      <c r="I89" s="118"/>
      <c r="J89" s="122">
        <f t="shared" ref="J89:AA89" si="17">SUM(J90:J108)</f>
        <v>19</v>
      </c>
      <c r="K89" s="122">
        <f t="shared" si="17"/>
        <v>0</v>
      </c>
      <c r="L89" s="122">
        <f t="shared" si="17"/>
        <v>0</v>
      </c>
      <c r="M89" s="122">
        <f t="shared" si="17"/>
        <v>0</v>
      </c>
      <c r="N89" s="122">
        <f t="shared" si="17"/>
        <v>0</v>
      </c>
      <c r="O89" s="122">
        <f t="shared" si="17"/>
        <v>0</v>
      </c>
      <c r="P89" s="122">
        <f t="shared" si="17"/>
        <v>0</v>
      </c>
      <c r="Q89" s="122">
        <f t="shared" si="17"/>
        <v>0</v>
      </c>
      <c r="R89" s="122">
        <f t="shared" si="17"/>
        <v>36875</v>
      </c>
      <c r="S89" s="122">
        <f t="shared" si="17"/>
        <v>0</v>
      </c>
      <c r="T89" s="122">
        <f t="shared" si="17"/>
        <v>0</v>
      </c>
      <c r="U89" s="122">
        <f t="shared" si="17"/>
        <v>11903.1</v>
      </c>
      <c r="V89" s="122">
        <f t="shared" si="17"/>
        <v>4070</v>
      </c>
      <c r="W89" s="122">
        <f t="shared" si="17"/>
        <v>0</v>
      </c>
      <c r="X89" s="122">
        <f t="shared" si="17"/>
        <v>7833.1</v>
      </c>
      <c r="Y89" s="122">
        <f t="shared" si="17"/>
        <v>0</v>
      </c>
      <c r="Z89" s="122">
        <f t="shared" si="17"/>
        <v>0</v>
      </c>
      <c r="AA89" s="122">
        <f t="shared" si="17"/>
        <v>0</v>
      </c>
      <c r="AB89" s="122"/>
      <c r="AC89" s="122">
        <f>SUM(AC90:AC102)</f>
        <v>8845</v>
      </c>
      <c r="AD89" s="122">
        <f>SUM(AD90:AD102)</f>
        <v>3442</v>
      </c>
      <c r="AE89" s="123"/>
      <c r="AF89" s="123"/>
      <c r="AG89" s="125"/>
      <c r="AH89" s="125"/>
      <c r="AI89" s="126"/>
      <c r="AJ89" s="127"/>
      <c r="AK89" s="125"/>
      <c r="AL89" s="125"/>
      <c r="AM89" s="125"/>
      <c r="AN89" s="21"/>
      <c r="AO89" s="128"/>
      <c r="AP89" s="69"/>
      <c r="AQ89" s="133"/>
    </row>
    <row r="90" s="1" customFormat="1" ht="56.25" spans="1:43">
      <c r="A90" s="20">
        <v>70</v>
      </c>
      <c r="B90" s="20" t="s">
        <v>393</v>
      </c>
      <c r="C90" s="20">
        <v>2022</v>
      </c>
      <c r="D90" s="22" t="s">
        <v>394</v>
      </c>
      <c r="E90" s="23" t="s">
        <v>395</v>
      </c>
      <c r="F90" s="22" t="s">
        <v>45</v>
      </c>
      <c r="G90" s="22" t="s">
        <v>1668</v>
      </c>
      <c r="H90" s="22" t="s">
        <v>59</v>
      </c>
      <c r="I90" s="34" t="s">
        <v>396</v>
      </c>
      <c r="J90" s="22">
        <v>1</v>
      </c>
      <c r="K90" s="22"/>
      <c r="L90" s="22"/>
      <c r="M90" s="22"/>
      <c r="N90" s="22"/>
      <c r="O90" s="22"/>
      <c r="P90" s="22"/>
      <c r="Q90" s="22"/>
      <c r="R90" s="22">
        <v>4795</v>
      </c>
      <c r="S90" s="22" t="s">
        <v>50</v>
      </c>
      <c r="T90" s="21" t="s">
        <v>51</v>
      </c>
      <c r="U90" s="44">
        <v>900</v>
      </c>
      <c r="V90" s="44">
        <v>0</v>
      </c>
      <c r="W90" s="44">
        <v>0</v>
      </c>
      <c r="X90" s="44">
        <v>900</v>
      </c>
      <c r="Y90" s="44">
        <v>0</v>
      </c>
      <c r="Z90" s="44">
        <v>0</v>
      </c>
      <c r="AA90" s="44">
        <v>0</v>
      </c>
      <c r="AB90" s="44"/>
      <c r="AC90" s="50">
        <v>1370</v>
      </c>
      <c r="AD90" s="50">
        <v>848</v>
      </c>
      <c r="AE90" s="34" t="s">
        <v>397</v>
      </c>
      <c r="AF90" s="34" t="s">
        <v>398</v>
      </c>
      <c r="AG90" s="22" t="s">
        <v>50</v>
      </c>
      <c r="AH90" s="21" t="s">
        <v>51</v>
      </c>
      <c r="AI90" s="58" t="s">
        <v>80</v>
      </c>
      <c r="AJ90" s="21" t="s">
        <v>81</v>
      </c>
      <c r="AK90" s="21" t="s">
        <v>82</v>
      </c>
      <c r="AL90" s="21" t="s">
        <v>55</v>
      </c>
      <c r="AM90" s="21" t="s">
        <v>131</v>
      </c>
      <c r="AN90" s="21" t="s">
        <v>56</v>
      </c>
      <c r="AO90" s="21" t="s">
        <v>1078</v>
      </c>
      <c r="AP90" s="69"/>
      <c r="AQ90" s="70" t="str">
        <f t="shared" ref="AQ90:AQ108" si="18">AI90</f>
        <v>农业农村局</v>
      </c>
    </row>
    <row r="91" s="1" customFormat="1" ht="56.25" spans="1:43">
      <c r="A91" s="20">
        <v>71</v>
      </c>
      <c r="B91" s="20" t="s">
        <v>399</v>
      </c>
      <c r="C91" s="20">
        <v>2022</v>
      </c>
      <c r="D91" s="22" t="s">
        <v>394</v>
      </c>
      <c r="E91" s="23" t="s">
        <v>400</v>
      </c>
      <c r="F91" s="22" t="s">
        <v>401</v>
      </c>
      <c r="G91" s="22" t="s">
        <v>1668</v>
      </c>
      <c r="H91" s="22" t="s">
        <v>262</v>
      </c>
      <c r="I91" s="34" t="s">
        <v>402</v>
      </c>
      <c r="J91" s="22">
        <v>1</v>
      </c>
      <c r="K91" s="22"/>
      <c r="L91" s="22"/>
      <c r="M91" s="22"/>
      <c r="N91" s="22"/>
      <c r="O91" s="22"/>
      <c r="P91" s="22"/>
      <c r="Q91" s="22"/>
      <c r="R91" s="22">
        <v>5303</v>
      </c>
      <c r="S91" s="22" t="s">
        <v>50</v>
      </c>
      <c r="T91" s="21" t="s">
        <v>51</v>
      </c>
      <c r="U91" s="44">
        <v>430</v>
      </c>
      <c r="V91" s="44">
        <v>0</v>
      </c>
      <c r="W91" s="44">
        <v>0</v>
      </c>
      <c r="X91" s="44">
        <v>430</v>
      </c>
      <c r="Y91" s="44">
        <v>0</v>
      </c>
      <c r="Z91" s="44">
        <v>0</v>
      </c>
      <c r="AA91" s="44">
        <v>0</v>
      </c>
      <c r="AB91" s="44"/>
      <c r="AC91" s="50">
        <v>1515</v>
      </c>
      <c r="AD91" s="50">
        <v>776</v>
      </c>
      <c r="AE91" s="34" t="s">
        <v>403</v>
      </c>
      <c r="AF91" s="34" t="s">
        <v>404</v>
      </c>
      <c r="AG91" s="22" t="s">
        <v>50</v>
      </c>
      <c r="AH91" s="21" t="s">
        <v>51</v>
      </c>
      <c r="AI91" s="58" t="s">
        <v>80</v>
      </c>
      <c r="AJ91" s="21" t="s">
        <v>81</v>
      </c>
      <c r="AK91" s="21" t="s">
        <v>82</v>
      </c>
      <c r="AL91" s="21" t="s">
        <v>55</v>
      </c>
      <c r="AM91" s="21" t="s">
        <v>131</v>
      </c>
      <c r="AN91" s="21" t="s">
        <v>56</v>
      </c>
      <c r="AO91" s="70"/>
      <c r="AP91" s="69"/>
      <c r="AQ91" s="70" t="str">
        <f t="shared" si="18"/>
        <v>农业农村局</v>
      </c>
    </row>
    <row r="92" s="1" customFormat="1" ht="45" spans="1:43">
      <c r="A92" s="20">
        <v>72</v>
      </c>
      <c r="B92" s="20" t="s">
        <v>405</v>
      </c>
      <c r="C92" s="20">
        <v>2022</v>
      </c>
      <c r="D92" s="20" t="s">
        <v>394</v>
      </c>
      <c r="E92" s="21" t="s">
        <v>406</v>
      </c>
      <c r="F92" s="26" t="s">
        <v>45</v>
      </c>
      <c r="G92" s="22" t="s">
        <v>1668</v>
      </c>
      <c r="H92" s="25" t="s">
        <v>190</v>
      </c>
      <c r="I92" s="36" t="s">
        <v>407</v>
      </c>
      <c r="J92" s="24">
        <v>1</v>
      </c>
      <c r="K92" s="24"/>
      <c r="L92" s="24"/>
      <c r="M92" s="24"/>
      <c r="N92" s="24"/>
      <c r="O92" s="24"/>
      <c r="P92" s="24"/>
      <c r="Q92" s="24"/>
      <c r="R92" s="22">
        <v>1295</v>
      </c>
      <c r="S92" s="21" t="s">
        <v>70</v>
      </c>
      <c r="T92" s="21" t="s">
        <v>71</v>
      </c>
      <c r="U92" s="44">
        <v>200</v>
      </c>
      <c r="V92" s="44">
        <v>0</v>
      </c>
      <c r="W92" s="44">
        <v>0</v>
      </c>
      <c r="X92" s="44">
        <v>200</v>
      </c>
      <c r="Y92" s="44">
        <v>0</v>
      </c>
      <c r="Z92" s="44">
        <v>0</v>
      </c>
      <c r="AA92" s="44">
        <v>0</v>
      </c>
      <c r="AB92" s="44"/>
      <c r="AC92" s="50">
        <v>370</v>
      </c>
      <c r="AD92" s="50">
        <v>116</v>
      </c>
      <c r="AE92" s="33" t="s">
        <v>408</v>
      </c>
      <c r="AF92" s="33" t="s">
        <v>409</v>
      </c>
      <c r="AG92" s="21" t="s">
        <v>70</v>
      </c>
      <c r="AH92" s="21" t="s">
        <v>71</v>
      </c>
      <c r="AI92" s="58" t="s">
        <v>80</v>
      </c>
      <c r="AJ92" s="21" t="s">
        <v>81</v>
      </c>
      <c r="AK92" s="21" t="s">
        <v>82</v>
      </c>
      <c r="AL92" s="21" t="s">
        <v>55</v>
      </c>
      <c r="AM92" s="59" t="s">
        <v>63</v>
      </c>
      <c r="AN92" s="21" t="s">
        <v>56</v>
      </c>
      <c r="AO92" s="70"/>
      <c r="AP92" s="69"/>
      <c r="AQ92" s="70" t="str">
        <f t="shared" si="18"/>
        <v>农业农村局</v>
      </c>
    </row>
    <row r="93" s="1" customFormat="1" ht="56.25" spans="1:43">
      <c r="A93" s="20">
        <v>73</v>
      </c>
      <c r="B93" s="20" t="s">
        <v>410</v>
      </c>
      <c r="C93" s="20">
        <v>2022</v>
      </c>
      <c r="D93" s="20" t="s">
        <v>394</v>
      </c>
      <c r="E93" s="21" t="s">
        <v>411</v>
      </c>
      <c r="F93" s="26" t="s">
        <v>45</v>
      </c>
      <c r="G93" s="22" t="s">
        <v>1668</v>
      </c>
      <c r="H93" s="25" t="s">
        <v>412</v>
      </c>
      <c r="I93" s="36" t="s">
        <v>413</v>
      </c>
      <c r="J93" s="24">
        <v>1</v>
      </c>
      <c r="K93" s="24"/>
      <c r="L93" s="24"/>
      <c r="M93" s="24"/>
      <c r="N93" s="24"/>
      <c r="O93" s="24"/>
      <c r="P93" s="24"/>
      <c r="Q93" s="24"/>
      <c r="R93" s="22">
        <v>1085</v>
      </c>
      <c r="S93" s="21" t="s">
        <v>70</v>
      </c>
      <c r="T93" s="21" t="s">
        <v>71</v>
      </c>
      <c r="U93" s="44">
        <v>300</v>
      </c>
      <c r="V93" s="44">
        <v>0</v>
      </c>
      <c r="W93" s="44">
        <v>0</v>
      </c>
      <c r="X93" s="44">
        <v>300</v>
      </c>
      <c r="Y93" s="44">
        <v>0</v>
      </c>
      <c r="Z93" s="44">
        <v>0</v>
      </c>
      <c r="AA93" s="44">
        <v>0</v>
      </c>
      <c r="AB93" s="44"/>
      <c r="AC93" s="50">
        <v>310</v>
      </c>
      <c r="AD93" s="50">
        <v>99</v>
      </c>
      <c r="AE93" s="33" t="s">
        <v>414</v>
      </c>
      <c r="AF93" s="33" t="s">
        <v>415</v>
      </c>
      <c r="AG93" s="21" t="s">
        <v>70</v>
      </c>
      <c r="AH93" s="21" t="s">
        <v>71</v>
      </c>
      <c r="AI93" s="58" t="s">
        <v>80</v>
      </c>
      <c r="AJ93" s="21" t="s">
        <v>81</v>
      </c>
      <c r="AK93" s="21" t="s">
        <v>82</v>
      </c>
      <c r="AL93" s="21" t="s">
        <v>55</v>
      </c>
      <c r="AM93" s="59" t="s">
        <v>144</v>
      </c>
      <c r="AN93" s="21" t="s">
        <v>56</v>
      </c>
      <c r="AO93" s="21" t="s">
        <v>1078</v>
      </c>
      <c r="AP93" s="69"/>
      <c r="AQ93" s="70" t="str">
        <f t="shared" si="18"/>
        <v>农业农村局</v>
      </c>
    </row>
    <row r="94" s="1" customFormat="1" ht="72" customHeight="1" spans="1:43">
      <c r="A94" s="20">
        <v>74</v>
      </c>
      <c r="B94" s="20" t="s">
        <v>416</v>
      </c>
      <c r="C94" s="20">
        <v>2022</v>
      </c>
      <c r="D94" s="21" t="s">
        <v>394</v>
      </c>
      <c r="E94" s="21" t="s">
        <v>1146</v>
      </c>
      <c r="F94" s="21" t="s">
        <v>45</v>
      </c>
      <c r="G94" s="22" t="s">
        <v>1668</v>
      </c>
      <c r="H94" s="21" t="s">
        <v>418</v>
      </c>
      <c r="I94" s="33" t="s">
        <v>1147</v>
      </c>
      <c r="J94" s="22">
        <v>1</v>
      </c>
      <c r="K94" s="21"/>
      <c r="L94" s="21"/>
      <c r="M94" s="21"/>
      <c r="N94" s="21"/>
      <c r="O94" s="21"/>
      <c r="P94" s="21"/>
      <c r="Q94" s="21"/>
      <c r="R94" s="22">
        <v>287</v>
      </c>
      <c r="S94" s="21" t="s">
        <v>177</v>
      </c>
      <c r="T94" s="21" t="s">
        <v>178</v>
      </c>
      <c r="U94" s="44">
        <v>73.1</v>
      </c>
      <c r="V94" s="44">
        <v>0</v>
      </c>
      <c r="W94" s="44">
        <v>0</v>
      </c>
      <c r="X94" s="44">
        <v>73.1</v>
      </c>
      <c r="Y94" s="44">
        <v>0</v>
      </c>
      <c r="Z94" s="44">
        <v>0</v>
      </c>
      <c r="AA94" s="44">
        <v>0</v>
      </c>
      <c r="AB94" s="44"/>
      <c r="AC94" s="50">
        <v>82</v>
      </c>
      <c r="AD94" s="50">
        <v>26</v>
      </c>
      <c r="AE94" s="33" t="s">
        <v>420</v>
      </c>
      <c r="AF94" s="33" t="s">
        <v>421</v>
      </c>
      <c r="AG94" s="21" t="s">
        <v>177</v>
      </c>
      <c r="AH94" s="21" t="s">
        <v>178</v>
      </c>
      <c r="AI94" s="58" t="s">
        <v>80</v>
      </c>
      <c r="AJ94" s="21" t="s">
        <v>81</v>
      </c>
      <c r="AK94" s="21" t="s">
        <v>82</v>
      </c>
      <c r="AL94" s="21" t="s">
        <v>55</v>
      </c>
      <c r="AM94" s="21" t="s">
        <v>422</v>
      </c>
      <c r="AN94" s="21" t="s">
        <v>56</v>
      </c>
      <c r="AO94" s="21" t="s">
        <v>1078</v>
      </c>
      <c r="AP94" s="69"/>
      <c r="AQ94" s="70" t="str">
        <f t="shared" si="18"/>
        <v>农业农村局</v>
      </c>
    </row>
    <row r="95" s="1" customFormat="1" ht="67.5" spans="1:43">
      <c r="A95" s="20">
        <v>75</v>
      </c>
      <c r="B95" s="20" t="s">
        <v>423</v>
      </c>
      <c r="C95" s="20">
        <v>2022</v>
      </c>
      <c r="D95" s="21" t="s">
        <v>394</v>
      </c>
      <c r="E95" s="21" t="s">
        <v>424</v>
      </c>
      <c r="F95" s="21" t="s">
        <v>45</v>
      </c>
      <c r="G95" s="22" t="s">
        <v>1668</v>
      </c>
      <c r="H95" s="21" t="s">
        <v>425</v>
      </c>
      <c r="I95" s="33" t="s">
        <v>426</v>
      </c>
      <c r="J95" s="22">
        <v>1</v>
      </c>
      <c r="K95" s="21"/>
      <c r="L95" s="21"/>
      <c r="M95" s="21"/>
      <c r="N95" s="21"/>
      <c r="O95" s="21"/>
      <c r="P95" s="21"/>
      <c r="Q95" s="21"/>
      <c r="R95" s="22">
        <v>56</v>
      </c>
      <c r="S95" s="21" t="s">
        <v>200</v>
      </c>
      <c r="T95" s="21" t="s">
        <v>201</v>
      </c>
      <c r="U95" s="44">
        <v>130</v>
      </c>
      <c r="V95" s="44">
        <v>0</v>
      </c>
      <c r="W95" s="44">
        <v>0</v>
      </c>
      <c r="X95" s="44">
        <v>130</v>
      </c>
      <c r="Y95" s="44">
        <v>0</v>
      </c>
      <c r="Z95" s="44">
        <v>0</v>
      </c>
      <c r="AA95" s="44">
        <v>0</v>
      </c>
      <c r="AB95" s="44"/>
      <c r="AC95" s="50">
        <v>16</v>
      </c>
      <c r="AD95" s="50">
        <v>7</v>
      </c>
      <c r="AE95" s="33" t="s">
        <v>427</v>
      </c>
      <c r="AF95" s="33" t="s">
        <v>428</v>
      </c>
      <c r="AG95" s="21" t="s">
        <v>200</v>
      </c>
      <c r="AH95" s="21" t="s">
        <v>201</v>
      </c>
      <c r="AI95" s="58" t="s">
        <v>80</v>
      </c>
      <c r="AJ95" s="21" t="s">
        <v>81</v>
      </c>
      <c r="AK95" s="21" t="s">
        <v>82</v>
      </c>
      <c r="AL95" s="21" t="s">
        <v>55</v>
      </c>
      <c r="AM95" s="21" t="s">
        <v>202</v>
      </c>
      <c r="AN95" s="21" t="s">
        <v>56</v>
      </c>
      <c r="AO95" s="21" t="s">
        <v>1078</v>
      </c>
      <c r="AP95" s="69"/>
      <c r="AQ95" s="70" t="str">
        <f t="shared" si="18"/>
        <v>农业农村局</v>
      </c>
    </row>
    <row r="96" s="107" customFormat="1" ht="45" spans="1:43">
      <c r="A96" s="20">
        <v>76</v>
      </c>
      <c r="B96" s="20" t="s">
        <v>429</v>
      </c>
      <c r="C96" s="20">
        <v>2022</v>
      </c>
      <c r="D96" s="21" t="s">
        <v>430</v>
      </c>
      <c r="E96" s="21" t="s">
        <v>431</v>
      </c>
      <c r="F96" s="21" t="s">
        <v>432</v>
      </c>
      <c r="G96" s="22" t="s">
        <v>1668</v>
      </c>
      <c r="H96" s="21" t="s">
        <v>433</v>
      </c>
      <c r="I96" s="33" t="s">
        <v>434</v>
      </c>
      <c r="J96" s="24">
        <v>1</v>
      </c>
      <c r="K96" s="21"/>
      <c r="L96" s="21"/>
      <c r="M96" s="21"/>
      <c r="N96" s="21"/>
      <c r="O96" s="21"/>
      <c r="P96" s="21"/>
      <c r="Q96" s="21"/>
      <c r="R96" s="22">
        <v>3584</v>
      </c>
      <c r="S96" s="21" t="s">
        <v>78</v>
      </c>
      <c r="T96" s="21" t="s">
        <v>1076</v>
      </c>
      <c r="U96" s="44">
        <v>300</v>
      </c>
      <c r="V96" s="44">
        <v>0</v>
      </c>
      <c r="W96" s="44">
        <v>0</v>
      </c>
      <c r="X96" s="44">
        <v>300</v>
      </c>
      <c r="Y96" s="44">
        <v>0</v>
      </c>
      <c r="Z96" s="44">
        <v>0</v>
      </c>
      <c r="AA96" s="44">
        <v>0</v>
      </c>
      <c r="AB96" s="44"/>
      <c r="AC96" s="50">
        <v>1024</v>
      </c>
      <c r="AD96" s="50">
        <v>369</v>
      </c>
      <c r="AE96" s="33" t="s">
        <v>435</v>
      </c>
      <c r="AF96" s="33" t="s">
        <v>436</v>
      </c>
      <c r="AG96" s="21" t="s">
        <v>78</v>
      </c>
      <c r="AH96" s="21" t="s">
        <v>1076</v>
      </c>
      <c r="AI96" s="21" t="s">
        <v>438</v>
      </c>
      <c r="AJ96" s="21" t="s">
        <v>439</v>
      </c>
      <c r="AK96" s="21" t="s">
        <v>82</v>
      </c>
      <c r="AL96" s="21" t="s">
        <v>55</v>
      </c>
      <c r="AM96" s="21" t="s">
        <v>440</v>
      </c>
      <c r="AN96" s="21" t="s">
        <v>56</v>
      </c>
      <c r="AO96" s="21" t="s">
        <v>1148</v>
      </c>
      <c r="AP96" s="69"/>
      <c r="AQ96" s="70" t="str">
        <f t="shared" si="18"/>
        <v>水利局</v>
      </c>
    </row>
    <row r="97" s="1" customFormat="1" ht="67.5" spans="1:43">
      <c r="A97" s="20">
        <v>77</v>
      </c>
      <c r="B97" s="20" t="s">
        <v>441</v>
      </c>
      <c r="C97" s="20">
        <v>2022</v>
      </c>
      <c r="D97" s="21" t="s">
        <v>430</v>
      </c>
      <c r="E97" s="21" t="s">
        <v>442</v>
      </c>
      <c r="F97" s="21" t="s">
        <v>401</v>
      </c>
      <c r="G97" s="22" t="s">
        <v>1668</v>
      </c>
      <c r="H97" s="21" t="s">
        <v>443</v>
      </c>
      <c r="I97" s="33" t="s">
        <v>444</v>
      </c>
      <c r="J97" s="24">
        <v>1</v>
      </c>
      <c r="K97" s="21"/>
      <c r="L97" s="21"/>
      <c r="M97" s="21"/>
      <c r="N97" s="21"/>
      <c r="O97" s="21"/>
      <c r="P97" s="21"/>
      <c r="Q97" s="21"/>
      <c r="R97" s="22">
        <v>896</v>
      </c>
      <c r="S97" s="21" t="s">
        <v>200</v>
      </c>
      <c r="T97" s="21" t="s">
        <v>201</v>
      </c>
      <c r="U97" s="44">
        <v>450</v>
      </c>
      <c r="V97" s="44">
        <v>0</v>
      </c>
      <c r="W97" s="44">
        <v>0</v>
      </c>
      <c r="X97" s="44">
        <v>450</v>
      </c>
      <c r="Y97" s="44">
        <v>0</v>
      </c>
      <c r="Z97" s="44">
        <v>0</v>
      </c>
      <c r="AA97" s="44">
        <v>0</v>
      </c>
      <c r="AB97" s="44"/>
      <c r="AC97" s="50">
        <v>256</v>
      </c>
      <c r="AD97" s="50">
        <v>119</v>
      </c>
      <c r="AE97" s="33" t="s">
        <v>445</v>
      </c>
      <c r="AF97" s="33" t="s">
        <v>446</v>
      </c>
      <c r="AG97" s="21" t="s">
        <v>200</v>
      </c>
      <c r="AH97" s="21" t="s">
        <v>201</v>
      </c>
      <c r="AI97" s="58" t="s">
        <v>438</v>
      </c>
      <c r="AJ97" s="21" t="s">
        <v>439</v>
      </c>
      <c r="AK97" s="21" t="s">
        <v>82</v>
      </c>
      <c r="AL97" s="21" t="s">
        <v>55</v>
      </c>
      <c r="AM97" s="21" t="s">
        <v>202</v>
      </c>
      <c r="AN97" s="21" t="s">
        <v>56</v>
      </c>
      <c r="AO97" s="70"/>
      <c r="AP97" s="69"/>
      <c r="AQ97" s="70" t="str">
        <f t="shared" si="18"/>
        <v>水利局</v>
      </c>
    </row>
    <row r="98" s="4" customFormat="1" ht="56.25" spans="1:43">
      <c r="A98" s="20">
        <v>78</v>
      </c>
      <c r="B98" s="20" t="s">
        <v>447</v>
      </c>
      <c r="C98" s="20" t="s">
        <v>1149</v>
      </c>
      <c r="D98" s="21" t="s">
        <v>430</v>
      </c>
      <c r="E98" s="21" t="s">
        <v>1150</v>
      </c>
      <c r="F98" s="21" t="s">
        <v>45</v>
      </c>
      <c r="G98" s="22" t="s">
        <v>1668</v>
      </c>
      <c r="H98" s="21" t="s">
        <v>158</v>
      </c>
      <c r="I98" s="33" t="s">
        <v>1151</v>
      </c>
      <c r="J98" s="22">
        <v>1</v>
      </c>
      <c r="K98" s="21"/>
      <c r="L98" s="21"/>
      <c r="M98" s="21"/>
      <c r="N98" s="21"/>
      <c r="O98" s="21"/>
      <c r="P98" s="21"/>
      <c r="Q98" s="21"/>
      <c r="R98" s="22">
        <v>4200</v>
      </c>
      <c r="S98" s="21" t="s">
        <v>1152</v>
      </c>
      <c r="T98" s="21" t="s">
        <v>1153</v>
      </c>
      <c r="U98" s="44">
        <v>3000</v>
      </c>
      <c r="V98" s="44">
        <v>0</v>
      </c>
      <c r="W98" s="44">
        <v>0</v>
      </c>
      <c r="X98" s="44">
        <v>3000</v>
      </c>
      <c r="Y98" s="44">
        <v>0</v>
      </c>
      <c r="Z98" s="44">
        <v>0</v>
      </c>
      <c r="AA98" s="44">
        <v>0</v>
      </c>
      <c r="AB98" s="44"/>
      <c r="AC98" s="50">
        <v>1200</v>
      </c>
      <c r="AD98" s="50">
        <v>263</v>
      </c>
      <c r="AE98" s="33" t="s">
        <v>450</v>
      </c>
      <c r="AF98" s="33" t="s">
        <v>451</v>
      </c>
      <c r="AG98" s="21" t="s">
        <v>1154</v>
      </c>
      <c r="AH98" s="21" t="s">
        <v>1155</v>
      </c>
      <c r="AI98" s="58" t="s">
        <v>438</v>
      </c>
      <c r="AJ98" s="21" t="s">
        <v>439</v>
      </c>
      <c r="AK98" s="21" t="s">
        <v>82</v>
      </c>
      <c r="AL98" s="21" t="s">
        <v>55</v>
      </c>
      <c r="AM98" s="59" t="s">
        <v>63</v>
      </c>
      <c r="AN98" s="21" t="s">
        <v>56</v>
      </c>
      <c r="AO98" s="70" t="s">
        <v>1112</v>
      </c>
      <c r="AP98" s="69" t="s">
        <v>452</v>
      </c>
      <c r="AQ98" s="70" t="str">
        <f t="shared" si="18"/>
        <v>水利局</v>
      </c>
    </row>
    <row r="99" s="1" customFormat="1" ht="33.75" spans="1:43">
      <c r="A99" s="20">
        <v>79</v>
      </c>
      <c r="B99" s="20" t="s">
        <v>453</v>
      </c>
      <c r="C99" s="20">
        <v>2022</v>
      </c>
      <c r="D99" s="21" t="s">
        <v>430</v>
      </c>
      <c r="E99" s="21" t="s">
        <v>454</v>
      </c>
      <c r="F99" s="21" t="s">
        <v>45</v>
      </c>
      <c r="G99" s="22" t="s">
        <v>1668</v>
      </c>
      <c r="H99" s="21" t="s">
        <v>455</v>
      </c>
      <c r="I99" s="33" t="s">
        <v>456</v>
      </c>
      <c r="J99" s="22">
        <v>1</v>
      </c>
      <c r="K99" s="21"/>
      <c r="L99" s="21"/>
      <c r="M99" s="21"/>
      <c r="N99" s="21"/>
      <c r="O99" s="21"/>
      <c r="P99" s="21"/>
      <c r="Q99" s="21"/>
      <c r="R99" s="22">
        <v>3371</v>
      </c>
      <c r="S99" s="21" t="s">
        <v>1156</v>
      </c>
      <c r="T99" s="21" t="s">
        <v>1655</v>
      </c>
      <c r="U99" s="44">
        <v>850</v>
      </c>
      <c r="V99" s="44">
        <v>0</v>
      </c>
      <c r="W99" s="44">
        <v>0</v>
      </c>
      <c r="X99" s="44">
        <v>850</v>
      </c>
      <c r="Y99" s="44">
        <v>0</v>
      </c>
      <c r="Z99" s="44">
        <v>0</v>
      </c>
      <c r="AA99" s="44">
        <v>0</v>
      </c>
      <c r="AB99" s="44"/>
      <c r="AC99" s="50">
        <v>963</v>
      </c>
      <c r="AD99" s="50">
        <v>290</v>
      </c>
      <c r="AE99" s="33" t="s">
        <v>457</v>
      </c>
      <c r="AF99" s="33" t="s">
        <v>457</v>
      </c>
      <c r="AG99" s="21" t="s">
        <v>1154</v>
      </c>
      <c r="AH99" s="21" t="s">
        <v>1155</v>
      </c>
      <c r="AI99" s="58" t="s">
        <v>438</v>
      </c>
      <c r="AJ99" s="21" t="s">
        <v>439</v>
      </c>
      <c r="AK99" s="21" t="s">
        <v>82</v>
      </c>
      <c r="AL99" s="21" t="s">
        <v>55</v>
      </c>
      <c r="AM99" s="21" t="s">
        <v>458</v>
      </c>
      <c r="AN99" s="21" t="s">
        <v>56</v>
      </c>
      <c r="AO99" s="21" t="s">
        <v>1078</v>
      </c>
      <c r="AP99" s="69"/>
      <c r="AQ99" s="70" t="str">
        <f t="shared" si="18"/>
        <v>水利局</v>
      </c>
    </row>
    <row r="100" s="74" customFormat="1" ht="54" customHeight="1" spans="1:43">
      <c r="A100" s="20">
        <v>80</v>
      </c>
      <c r="B100" s="20" t="s">
        <v>459</v>
      </c>
      <c r="C100" s="20">
        <v>2022</v>
      </c>
      <c r="D100" s="21" t="s">
        <v>430</v>
      </c>
      <c r="E100" s="21" t="s">
        <v>460</v>
      </c>
      <c r="F100" s="21" t="s">
        <v>45</v>
      </c>
      <c r="G100" s="22" t="s">
        <v>1668</v>
      </c>
      <c r="H100" s="21" t="s">
        <v>461</v>
      </c>
      <c r="I100" s="33" t="s">
        <v>462</v>
      </c>
      <c r="J100" s="24">
        <v>1</v>
      </c>
      <c r="K100" s="21"/>
      <c r="L100" s="21"/>
      <c r="M100" s="58"/>
      <c r="N100" s="58"/>
      <c r="O100" s="58"/>
      <c r="P100" s="58"/>
      <c r="Q100" s="58"/>
      <c r="R100" s="114">
        <v>3742</v>
      </c>
      <c r="S100" s="58" t="s">
        <v>70</v>
      </c>
      <c r="T100" s="58" t="s">
        <v>71</v>
      </c>
      <c r="U100" s="115">
        <v>400</v>
      </c>
      <c r="V100" s="44">
        <v>0</v>
      </c>
      <c r="W100" s="44">
        <v>0</v>
      </c>
      <c r="X100" s="115">
        <v>400</v>
      </c>
      <c r="Y100" s="44">
        <v>0</v>
      </c>
      <c r="Z100" s="44">
        <v>0</v>
      </c>
      <c r="AA100" s="44">
        <v>0</v>
      </c>
      <c r="AB100" s="115"/>
      <c r="AC100" s="141">
        <v>1069</v>
      </c>
      <c r="AD100" s="141">
        <v>353</v>
      </c>
      <c r="AE100" s="117" t="s">
        <v>463</v>
      </c>
      <c r="AF100" s="117" t="s">
        <v>69</v>
      </c>
      <c r="AG100" s="58" t="s">
        <v>70</v>
      </c>
      <c r="AH100" s="58" t="s">
        <v>71</v>
      </c>
      <c r="AI100" s="58" t="s">
        <v>80</v>
      </c>
      <c r="AJ100" s="21" t="s">
        <v>81</v>
      </c>
      <c r="AK100" s="58" t="s">
        <v>82</v>
      </c>
      <c r="AL100" s="58" t="s">
        <v>55</v>
      </c>
      <c r="AM100" s="58" t="s">
        <v>458</v>
      </c>
      <c r="AN100" s="58" t="s">
        <v>56</v>
      </c>
      <c r="AO100" s="58" t="s">
        <v>96</v>
      </c>
      <c r="AP100" s="148"/>
      <c r="AQ100" s="70" t="str">
        <f t="shared" si="18"/>
        <v>农业农村局</v>
      </c>
    </row>
    <row r="101" s="1" customFormat="1" ht="56.25" spans="1:43">
      <c r="A101" s="20">
        <v>81</v>
      </c>
      <c r="B101" s="20" t="s">
        <v>464</v>
      </c>
      <c r="C101" s="20">
        <v>2022</v>
      </c>
      <c r="D101" s="22" t="s">
        <v>394</v>
      </c>
      <c r="E101" s="22" t="s">
        <v>465</v>
      </c>
      <c r="F101" s="22" t="s">
        <v>45</v>
      </c>
      <c r="G101" s="22" t="s">
        <v>1668</v>
      </c>
      <c r="H101" s="22" t="s">
        <v>466</v>
      </c>
      <c r="I101" s="34" t="s">
        <v>467</v>
      </c>
      <c r="J101" s="24">
        <v>1</v>
      </c>
      <c r="K101" s="22"/>
      <c r="L101" s="22"/>
      <c r="M101" s="22"/>
      <c r="N101" s="22"/>
      <c r="O101" s="22"/>
      <c r="P101" s="22"/>
      <c r="Q101" s="22"/>
      <c r="R101" s="22">
        <v>1260</v>
      </c>
      <c r="S101" s="22" t="s">
        <v>50</v>
      </c>
      <c r="T101" s="21" t="s">
        <v>51</v>
      </c>
      <c r="U101" s="44">
        <v>200</v>
      </c>
      <c r="V101" s="44">
        <v>0</v>
      </c>
      <c r="W101" s="44">
        <v>0</v>
      </c>
      <c r="X101" s="44">
        <v>200</v>
      </c>
      <c r="Y101" s="44">
        <v>0</v>
      </c>
      <c r="Z101" s="44">
        <v>0</v>
      </c>
      <c r="AA101" s="44">
        <v>0</v>
      </c>
      <c r="AB101" s="44"/>
      <c r="AC101" s="50">
        <v>360</v>
      </c>
      <c r="AD101" s="50">
        <v>77</v>
      </c>
      <c r="AE101" s="34" t="s">
        <v>468</v>
      </c>
      <c r="AF101" s="34" t="s">
        <v>468</v>
      </c>
      <c r="AG101" s="22" t="s">
        <v>50</v>
      </c>
      <c r="AH101" s="21" t="s">
        <v>51</v>
      </c>
      <c r="AI101" s="58" t="s">
        <v>80</v>
      </c>
      <c r="AJ101" s="21" t="s">
        <v>81</v>
      </c>
      <c r="AK101" s="21" t="s">
        <v>82</v>
      </c>
      <c r="AL101" s="21" t="s">
        <v>55</v>
      </c>
      <c r="AM101" s="21" t="s">
        <v>131</v>
      </c>
      <c r="AN101" s="21" t="s">
        <v>203</v>
      </c>
      <c r="AO101" s="70"/>
      <c r="AP101" s="69"/>
      <c r="AQ101" s="70" t="str">
        <f t="shared" si="18"/>
        <v>农业农村局</v>
      </c>
    </row>
    <row r="102" s="4" customFormat="1" ht="82" customHeight="1" spans="1:43">
      <c r="A102" s="20">
        <v>82</v>
      </c>
      <c r="B102" s="20" t="s">
        <v>469</v>
      </c>
      <c r="C102" s="20">
        <v>2022</v>
      </c>
      <c r="D102" s="20" t="s">
        <v>430</v>
      </c>
      <c r="E102" s="21" t="s">
        <v>470</v>
      </c>
      <c r="F102" s="26" t="s">
        <v>45</v>
      </c>
      <c r="G102" s="22" t="s">
        <v>1668</v>
      </c>
      <c r="H102" s="25" t="s">
        <v>461</v>
      </c>
      <c r="I102" s="36" t="s">
        <v>471</v>
      </c>
      <c r="J102" s="22">
        <v>1</v>
      </c>
      <c r="K102" s="24"/>
      <c r="L102" s="24"/>
      <c r="M102" s="24"/>
      <c r="N102" s="24"/>
      <c r="O102" s="24"/>
      <c r="P102" s="24"/>
      <c r="Q102" s="24"/>
      <c r="R102" s="22">
        <v>1085</v>
      </c>
      <c r="S102" s="21" t="s">
        <v>1158</v>
      </c>
      <c r="T102" s="21" t="s">
        <v>1159</v>
      </c>
      <c r="U102" s="44">
        <v>600</v>
      </c>
      <c r="V102" s="44">
        <v>0</v>
      </c>
      <c r="W102" s="44">
        <v>0</v>
      </c>
      <c r="X102" s="44">
        <v>600</v>
      </c>
      <c r="Y102" s="44">
        <v>0</v>
      </c>
      <c r="Z102" s="44">
        <v>0</v>
      </c>
      <c r="AA102" s="44">
        <v>0</v>
      </c>
      <c r="AB102" s="44"/>
      <c r="AC102" s="50">
        <v>310</v>
      </c>
      <c r="AD102" s="50">
        <v>99</v>
      </c>
      <c r="AE102" s="33" t="s">
        <v>472</v>
      </c>
      <c r="AF102" s="33" t="s">
        <v>473</v>
      </c>
      <c r="AG102" s="21" t="s">
        <v>1154</v>
      </c>
      <c r="AH102" s="21" t="s">
        <v>1155</v>
      </c>
      <c r="AI102" s="58" t="s">
        <v>438</v>
      </c>
      <c r="AJ102" s="21" t="s">
        <v>439</v>
      </c>
      <c r="AK102" s="21" t="s">
        <v>82</v>
      </c>
      <c r="AL102" s="21" t="s">
        <v>55</v>
      </c>
      <c r="AM102" s="59" t="s">
        <v>63</v>
      </c>
      <c r="AN102" s="21" t="s">
        <v>56</v>
      </c>
      <c r="AO102" s="70" t="s">
        <v>1112</v>
      </c>
      <c r="AP102" s="69"/>
      <c r="AQ102" s="70" t="str">
        <f t="shared" si="18"/>
        <v>水利局</v>
      </c>
    </row>
    <row r="103" s="106" customFormat="1" ht="45" spans="1:43">
      <c r="A103" s="20">
        <v>83</v>
      </c>
      <c r="B103" s="20" t="s">
        <v>1228</v>
      </c>
      <c r="C103" s="20">
        <v>2023</v>
      </c>
      <c r="D103" s="137" t="s">
        <v>394</v>
      </c>
      <c r="E103" s="21" t="s">
        <v>1335</v>
      </c>
      <c r="F103" s="20" t="s">
        <v>45</v>
      </c>
      <c r="G103" s="21" t="s">
        <v>1687</v>
      </c>
      <c r="H103" s="21" t="s">
        <v>824</v>
      </c>
      <c r="I103" s="33" t="s">
        <v>1337</v>
      </c>
      <c r="J103" s="21">
        <v>1</v>
      </c>
      <c r="K103" s="21"/>
      <c r="L103" s="21"/>
      <c r="M103" s="21"/>
      <c r="N103" s="21"/>
      <c r="O103" s="21"/>
      <c r="P103" s="21"/>
      <c r="Q103" s="21"/>
      <c r="R103" s="21">
        <v>696</v>
      </c>
      <c r="S103" s="33" t="s">
        <v>115</v>
      </c>
      <c r="T103" s="34" t="s">
        <v>1077</v>
      </c>
      <c r="U103" s="20">
        <v>360</v>
      </c>
      <c r="V103" s="20">
        <v>360</v>
      </c>
      <c r="W103" s="20"/>
      <c r="X103" s="20"/>
      <c r="Y103" s="20"/>
      <c r="Z103" s="20"/>
      <c r="AA103" s="20"/>
      <c r="AB103" s="20"/>
      <c r="AC103" s="137">
        <v>174</v>
      </c>
      <c r="AD103" s="137">
        <v>52</v>
      </c>
      <c r="AE103" s="33" t="s">
        <v>1338</v>
      </c>
      <c r="AF103" s="33" t="s">
        <v>1339</v>
      </c>
      <c r="AG103" s="21" t="s">
        <v>115</v>
      </c>
      <c r="AH103" s="21" t="s">
        <v>1077</v>
      </c>
      <c r="AI103" s="21" t="s">
        <v>80</v>
      </c>
      <c r="AJ103" s="21" t="s">
        <v>81</v>
      </c>
      <c r="AK103" s="21" t="s">
        <v>82</v>
      </c>
      <c r="AL103" s="21" t="s">
        <v>55</v>
      </c>
      <c r="AM103" s="129"/>
      <c r="AN103" s="129"/>
      <c r="AO103" s="129"/>
      <c r="AP103" s="134"/>
      <c r="AQ103" s="70" t="str">
        <f t="shared" si="18"/>
        <v>农业农村局</v>
      </c>
    </row>
    <row r="104" s="3" customFormat="1" ht="99" customHeight="1" spans="1:43">
      <c r="A104" s="20">
        <v>84</v>
      </c>
      <c r="B104" s="20" t="s">
        <v>1229</v>
      </c>
      <c r="C104" s="21">
        <v>2023</v>
      </c>
      <c r="D104" s="121" t="s">
        <v>394</v>
      </c>
      <c r="E104" s="21" t="s">
        <v>1341</v>
      </c>
      <c r="F104" s="21" t="s">
        <v>45</v>
      </c>
      <c r="G104" s="21" t="s">
        <v>1687</v>
      </c>
      <c r="H104" s="21" t="s">
        <v>1342</v>
      </c>
      <c r="I104" s="33" t="s">
        <v>1343</v>
      </c>
      <c r="J104" s="21">
        <v>1</v>
      </c>
      <c r="K104" s="21"/>
      <c r="L104" s="21"/>
      <c r="M104" s="21"/>
      <c r="N104" s="21"/>
      <c r="O104" s="21"/>
      <c r="P104" s="21"/>
      <c r="Q104" s="21"/>
      <c r="R104" s="21">
        <v>1368</v>
      </c>
      <c r="S104" s="33" t="s">
        <v>168</v>
      </c>
      <c r="T104" s="33" t="s">
        <v>1269</v>
      </c>
      <c r="U104" s="21">
        <v>500</v>
      </c>
      <c r="V104" s="21">
        <v>500</v>
      </c>
      <c r="W104" s="21"/>
      <c r="X104" s="21"/>
      <c r="Y104" s="21"/>
      <c r="Z104" s="21"/>
      <c r="AA104" s="21"/>
      <c r="AB104" s="21"/>
      <c r="AC104" s="121">
        <v>342</v>
      </c>
      <c r="AD104" s="121">
        <v>113</v>
      </c>
      <c r="AE104" s="33" t="s">
        <v>1344</v>
      </c>
      <c r="AF104" s="33" t="s">
        <v>1345</v>
      </c>
      <c r="AG104" s="21" t="s">
        <v>168</v>
      </c>
      <c r="AH104" s="21" t="s">
        <v>1269</v>
      </c>
      <c r="AI104" s="21" t="s">
        <v>80</v>
      </c>
      <c r="AJ104" s="21" t="s">
        <v>81</v>
      </c>
      <c r="AK104" s="21" t="s">
        <v>82</v>
      </c>
      <c r="AL104" s="21" t="s">
        <v>55</v>
      </c>
      <c r="AM104" s="129"/>
      <c r="AN104" s="129"/>
      <c r="AO104" s="129"/>
      <c r="AP104" s="134"/>
      <c r="AQ104" s="70" t="str">
        <f t="shared" si="18"/>
        <v>农业农村局</v>
      </c>
    </row>
    <row r="105" s="3" customFormat="1" ht="67.5" spans="1:43">
      <c r="A105" s="20">
        <v>85</v>
      </c>
      <c r="B105" s="20" t="s">
        <v>1230</v>
      </c>
      <c r="C105" s="21">
        <v>2023</v>
      </c>
      <c r="D105" s="121" t="s">
        <v>394</v>
      </c>
      <c r="E105" s="21" t="s">
        <v>1347</v>
      </c>
      <c r="F105" s="21" t="s">
        <v>45</v>
      </c>
      <c r="G105" s="21" t="s">
        <v>1687</v>
      </c>
      <c r="H105" s="21" t="s">
        <v>455</v>
      </c>
      <c r="I105" s="33" t="s">
        <v>1348</v>
      </c>
      <c r="J105" s="21">
        <v>1</v>
      </c>
      <c r="K105" s="21"/>
      <c r="L105" s="21"/>
      <c r="M105" s="21"/>
      <c r="N105" s="21"/>
      <c r="O105" s="21"/>
      <c r="P105" s="21"/>
      <c r="Q105" s="21"/>
      <c r="R105" s="21">
        <v>1368</v>
      </c>
      <c r="S105" s="33" t="s">
        <v>168</v>
      </c>
      <c r="T105" s="33" t="s">
        <v>1269</v>
      </c>
      <c r="U105" s="21">
        <v>800</v>
      </c>
      <c r="V105" s="21">
        <v>800</v>
      </c>
      <c r="W105" s="21"/>
      <c r="X105" s="21"/>
      <c r="Y105" s="21"/>
      <c r="Z105" s="21"/>
      <c r="AA105" s="21"/>
      <c r="AB105" s="21"/>
      <c r="AC105" s="121">
        <v>342</v>
      </c>
      <c r="AD105" s="121">
        <v>113</v>
      </c>
      <c r="AE105" s="33" t="s">
        <v>1349</v>
      </c>
      <c r="AF105" s="33" t="s">
        <v>1350</v>
      </c>
      <c r="AG105" s="21" t="s">
        <v>168</v>
      </c>
      <c r="AH105" s="21" t="s">
        <v>1269</v>
      </c>
      <c r="AI105" s="21" t="s">
        <v>80</v>
      </c>
      <c r="AJ105" s="21" t="s">
        <v>81</v>
      </c>
      <c r="AK105" s="21" t="s">
        <v>82</v>
      </c>
      <c r="AL105" s="21" t="s">
        <v>55</v>
      </c>
      <c r="AM105" s="129"/>
      <c r="AN105" s="129"/>
      <c r="AO105" s="129"/>
      <c r="AP105" s="134"/>
      <c r="AQ105" s="70" t="str">
        <f t="shared" si="18"/>
        <v>农业农村局</v>
      </c>
    </row>
    <row r="106" s="106" customFormat="1" ht="78.75" spans="1:43">
      <c r="A106" s="20">
        <v>86</v>
      </c>
      <c r="B106" s="20" t="s">
        <v>1688</v>
      </c>
      <c r="C106" s="21">
        <v>2024</v>
      </c>
      <c r="D106" s="121" t="s">
        <v>394</v>
      </c>
      <c r="E106" s="21" t="s">
        <v>1352</v>
      </c>
      <c r="F106" s="21" t="s">
        <v>45</v>
      </c>
      <c r="G106" s="26" t="s">
        <v>1336</v>
      </c>
      <c r="H106" s="20" t="s">
        <v>1353</v>
      </c>
      <c r="I106" s="33" t="s">
        <v>1354</v>
      </c>
      <c r="J106" s="21">
        <v>1</v>
      </c>
      <c r="K106" s="21"/>
      <c r="L106" s="21"/>
      <c r="M106" s="21"/>
      <c r="N106" s="21"/>
      <c r="O106" s="21"/>
      <c r="P106" s="21"/>
      <c r="Q106" s="21"/>
      <c r="R106" s="21">
        <v>780</v>
      </c>
      <c r="S106" s="33" t="s">
        <v>200</v>
      </c>
      <c r="T106" s="33" t="s">
        <v>201</v>
      </c>
      <c r="U106" s="20">
        <v>910</v>
      </c>
      <c r="V106" s="20">
        <v>910</v>
      </c>
      <c r="W106" s="20"/>
      <c r="X106" s="20"/>
      <c r="Y106" s="20"/>
      <c r="Z106" s="20"/>
      <c r="AA106" s="20"/>
      <c r="AB106" s="20"/>
      <c r="AC106" s="120">
        <v>195</v>
      </c>
      <c r="AD106" s="120">
        <v>103</v>
      </c>
      <c r="AE106" s="33" t="s">
        <v>1355</v>
      </c>
      <c r="AF106" s="33" t="s">
        <v>1356</v>
      </c>
      <c r="AG106" s="21" t="s">
        <v>200</v>
      </c>
      <c r="AH106" s="21" t="s">
        <v>201</v>
      </c>
      <c r="AI106" s="21" t="s">
        <v>80</v>
      </c>
      <c r="AJ106" s="21" t="s">
        <v>81</v>
      </c>
      <c r="AK106" s="21" t="s">
        <v>82</v>
      </c>
      <c r="AL106" s="21" t="s">
        <v>55</v>
      </c>
      <c r="AM106" s="130"/>
      <c r="AN106" s="130"/>
      <c r="AO106" s="130"/>
      <c r="AP106" s="135"/>
      <c r="AQ106" s="70" t="str">
        <f t="shared" si="18"/>
        <v>农业农村局</v>
      </c>
    </row>
    <row r="107" s="3" customFormat="1" ht="33.75" spans="1:43">
      <c r="A107" s="20">
        <v>87</v>
      </c>
      <c r="B107" s="20" t="s">
        <v>1231</v>
      </c>
      <c r="C107" s="21">
        <v>2023</v>
      </c>
      <c r="D107" s="121" t="s">
        <v>394</v>
      </c>
      <c r="E107" s="21" t="s">
        <v>1358</v>
      </c>
      <c r="F107" s="21" t="s">
        <v>45</v>
      </c>
      <c r="G107" s="21" t="s">
        <v>1687</v>
      </c>
      <c r="H107" s="21" t="s">
        <v>1359</v>
      </c>
      <c r="I107" s="33" t="s">
        <v>1360</v>
      </c>
      <c r="J107" s="21">
        <v>1</v>
      </c>
      <c r="K107" s="21"/>
      <c r="L107" s="21"/>
      <c r="M107" s="21"/>
      <c r="N107" s="21"/>
      <c r="O107" s="21"/>
      <c r="P107" s="21"/>
      <c r="Q107" s="21"/>
      <c r="R107" s="21">
        <v>164</v>
      </c>
      <c r="S107" s="33" t="s">
        <v>168</v>
      </c>
      <c r="T107" s="33" t="s">
        <v>1269</v>
      </c>
      <c r="U107" s="21">
        <v>500</v>
      </c>
      <c r="V107" s="21">
        <v>500</v>
      </c>
      <c r="W107" s="21"/>
      <c r="X107" s="21"/>
      <c r="Y107" s="21"/>
      <c r="Z107" s="21"/>
      <c r="AA107" s="21"/>
      <c r="AB107" s="21"/>
      <c r="AC107" s="121">
        <v>41</v>
      </c>
      <c r="AD107" s="121">
        <v>9</v>
      </c>
      <c r="AE107" s="33" t="s">
        <v>1361</v>
      </c>
      <c r="AF107" s="33" t="s">
        <v>1362</v>
      </c>
      <c r="AG107" s="21" t="s">
        <v>168</v>
      </c>
      <c r="AH107" s="21" t="s">
        <v>1269</v>
      </c>
      <c r="AI107" s="21" t="s">
        <v>80</v>
      </c>
      <c r="AJ107" s="21" t="s">
        <v>81</v>
      </c>
      <c r="AK107" s="21" t="s">
        <v>82</v>
      </c>
      <c r="AL107" s="21" t="s">
        <v>55</v>
      </c>
      <c r="AM107" s="129"/>
      <c r="AN107" s="129"/>
      <c r="AO107" s="129"/>
      <c r="AP107" s="134"/>
      <c r="AQ107" s="70" t="str">
        <f t="shared" si="18"/>
        <v>农业农村局</v>
      </c>
    </row>
    <row r="108" s="106" customFormat="1" ht="56.25" spans="1:43">
      <c r="A108" s="20">
        <v>88</v>
      </c>
      <c r="B108" s="20" t="s">
        <v>1689</v>
      </c>
      <c r="C108" s="21">
        <v>2023</v>
      </c>
      <c r="D108" s="121" t="s">
        <v>430</v>
      </c>
      <c r="E108" s="21" t="s">
        <v>1364</v>
      </c>
      <c r="F108" s="21" t="s">
        <v>432</v>
      </c>
      <c r="G108" s="21" t="s">
        <v>1687</v>
      </c>
      <c r="H108" s="21" t="s">
        <v>425</v>
      </c>
      <c r="I108" s="33" t="s">
        <v>1365</v>
      </c>
      <c r="J108" s="21">
        <v>1</v>
      </c>
      <c r="K108" s="21"/>
      <c r="L108" s="21"/>
      <c r="M108" s="21"/>
      <c r="N108" s="21"/>
      <c r="O108" s="21"/>
      <c r="P108" s="21"/>
      <c r="Q108" s="21"/>
      <c r="R108" s="21">
        <v>1540</v>
      </c>
      <c r="S108" s="33" t="s">
        <v>200</v>
      </c>
      <c r="T108" s="33" t="s">
        <v>201</v>
      </c>
      <c r="U108" s="21">
        <v>1000</v>
      </c>
      <c r="V108" s="21">
        <v>1000</v>
      </c>
      <c r="W108" s="21"/>
      <c r="X108" s="21"/>
      <c r="Y108" s="21"/>
      <c r="Z108" s="21"/>
      <c r="AA108" s="21"/>
      <c r="AB108" s="21"/>
      <c r="AC108" s="121">
        <v>385</v>
      </c>
      <c r="AD108" s="121">
        <v>134</v>
      </c>
      <c r="AE108" s="33" t="s">
        <v>1366</v>
      </c>
      <c r="AF108" s="33" t="s">
        <v>1367</v>
      </c>
      <c r="AG108" s="21" t="s">
        <v>200</v>
      </c>
      <c r="AH108" s="21" t="s">
        <v>201</v>
      </c>
      <c r="AI108" s="21" t="s">
        <v>438</v>
      </c>
      <c r="AJ108" s="21" t="s">
        <v>439</v>
      </c>
      <c r="AK108" s="21" t="s">
        <v>82</v>
      </c>
      <c r="AL108" s="21" t="s">
        <v>55</v>
      </c>
      <c r="AM108" s="130"/>
      <c r="AN108" s="130"/>
      <c r="AO108" s="130"/>
      <c r="AP108" s="135"/>
      <c r="AQ108" s="70" t="str">
        <f t="shared" si="18"/>
        <v>水利局</v>
      </c>
    </row>
    <row r="109" s="3" customFormat="1" ht="18" hidden="1" customHeight="1" spans="1:43">
      <c r="A109" s="89"/>
      <c r="B109" s="118" t="s">
        <v>474</v>
      </c>
      <c r="C109" s="118"/>
      <c r="D109" s="118"/>
      <c r="E109" s="119"/>
      <c r="F109" s="118"/>
      <c r="G109" s="118"/>
      <c r="H109" s="119"/>
      <c r="I109" s="118"/>
      <c r="J109" s="122">
        <v>0</v>
      </c>
      <c r="K109" s="122">
        <v>0</v>
      </c>
      <c r="L109" s="122">
        <v>0</v>
      </c>
      <c r="M109" s="122">
        <v>0</v>
      </c>
      <c r="N109" s="122">
        <v>0</v>
      </c>
      <c r="O109" s="122">
        <v>0</v>
      </c>
      <c r="P109" s="122">
        <v>0</v>
      </c>
      <c r="Q109" s="122">
        <v>0</v>
      </c>
      <c r="R109" s="122">
        <v>0</v>
      </c>
      <c r="S109" s="122">
        <v>0</v>
      </c>
      <c r="T109" s="122">
        <v>0</v>
      </c>
      <c r="U109" s="122">
        <v>0</v>
      </c>
      <c r="V109" s="122">
        <v>0</v>
      </c>
      <c r="W109" s="122">
        <v>0</v>
      </c>
      <c r="X109" s="122">
        <v>0</v>
      </c>
      <c r="Y109" s="122">
        <v>0</v>
      </c>
      <c r="Z109" s="122">
        <v>0</v>
      </c>
      <c r="AA109" s="122">
        <v>0</v>
      </c>
      <c r="AB109" s="122"/>
      <c r="AC109" s="122">
        <v>0</v>
      </c>
      <c r="AD109" s="122">
        <v>0</v>
      </c>
      <c r="AE109" s="123"/>
      <c r="AF109" s="123"/>
      <c r="AG109" s="125"/>
      <c r="AH109" s="125"/>
      <c r="AI109" s="126"/>
      <c r="AJ109" s="127"/>
      <c r="AK109" s="125"/>
      <c r="AL109" s="125"/>
      <c r="AM109" s="125"/>
      <c r="AN109" s="21"/>
      <c r="AO109" s="128"/>
      <c r="AP109" s="69"/>
      <c r="AQ109" s="133"/>
    </row>
    <row r="110" s="3" customFormat="1" ht="18" hidden="1" customHeight="1" spans="1:43">
      <c r="A110" s="89"/>
      <c r="B110" s="118" t="s">
        <v>475</v>
      </c>
      <c r="C110" s="118"/>
      <c r="D110" s="118"/>
      <c r="E110" s="119"/>
      <c r="F110" s="118"/>
      <c r="G110" s="118"/>
      <c r="H110" s="119"/>
      <c r="I110" s="118"/>
      <c r="J110" s="122">
        <f t="shared" ref="J110:AA110" si="19">J111+J112+J113+J114</f>
        <v>0</v>
      </c>
      <c r="K110" s="122">
        <f t="shared" si="19"/>
        <v>0</v>
      </c>
      <c r="L110" s="122">
        <f t="shared" si="19"/>
        <v>0</v>
      </c>
      <c r="M110" s="122">
        <f t="shared" si="19"/>
        <v>0</v>
      </c>
      <c r="N110" s="122">
        <f t="shared" si="19"/>
        <v>0</v>
      </c>
      <c r="O110" s="122">
        <f t="shared" si="19"/>
        <v>0</v>
      </c>
      <c r="P110" s="122">
        <f t="shared" si="19"/>
        <v>0</v>
      </c>
      <c r="Q110" s="122">
        <f t="shared" si="19"/>
        <v>0</v>
      </c>
      <c r="R110" s="122">
        <f t="shared" si="19"/>
        <v>0</v>
      </c>
      <c r="S110" s="122">
        <f t="shared" si="19"/>
        <v>0</v>
      </c>
      <c r="T110" s="122">
        <f t="shared" si="19"/>
        <v>0</v>
      </c>
      <c r="U110" s="122">
        <f t="shared" si="19"/>
        <v>0</v>
      </c>
      <c r="V110" s="122">
        <f t="shared" si="19"/>
        <v>0</v>
      </c>
      <c r="W110" s="122">
        <f t="shared" si="19"/>
        <v>0</v>
      </c>
      <c r="X110" s="122">
        <f t="shared" si="19"/>
        <v>0</v>
      </c>
      <c r="Y110" s="122">
        <f t="shared" si="19"/>
        <v>0</v>
      </c>
      <c r="Z110" s="122">
        <f t="shared" si="19"/>
        <v>0</v>
      </c>
      <c r="AA110" s="122">
        <f t="shared" si="19"/>
        <v>0</v>
      </c>
      <c r="AB110" s="122"/>
      <c r="AC110" s="122">
        <f>AC111+AC112+AC113+AC114</f>
        <v>0</v>
      </c>
      <c r="AD110" s="122">
        <f>AD111+AD112+AD113+AD114</f>
        <v>0</v>
      </c>
      <c r="AE110" s="123"/>
      <c r="AF110" s="123"/>
      <c r="AG110" s="125"/>
      <c r="AH110" s="125"/>
      <c r="AI110" s="126"/>
      <c r="AJ110" s="127"/>
      <c r="AK110" s="125"/>
      <c r="AL110" s="125"/>
      <c r="AM110" s="125"/>
      <c r="AN110" s="21"/>
      <c r="AO110" s="128"/>
      <c r="AP110" s="69"/>
      <c r="AQ110" s="133"/>
    </row>
    <row r="111" s="3" customFormat="1" ht="18" hidden="1" customHeight="1" spans="1:43">
      <c r="A111" s="89"/>
      <c r="B111" s="118" t="s">
        <v>476</v>
      </c>
      <c r="C111" s="118"/>
      <c r="D111" s="118"/>
      <c r="E111" s="119"/>
      <c r="F111" s="118"/>
      <c r="G111" s="118"/>
      <c r="H111" s="119"/>
      <c r="I111" s="118"/>
      <c r="J111" s="122">
        <v>0</v>
      </c>
      <c r="K111" s="122">
        <v>0</v>
      </c>
      <c r="L111" s="122">
        <v>0</v>
      </c>
      <c r="M111" s="122">
        <v>0</v>
      </c>
      <c r="N111" s="122">
        <v>0</v>
      </c>
      <c r="O111" s="122">
        <v>0</v>
      </c>
      <c r="P111" s="122">
        <v>0</v>
      </c>
      <c r="Q111" s="122">
        <v>0</v>
      </c>
      <c r="R111" s="122">
        <v>0</v>
      </c>
      <c r="S111" s="122">
        <v>0</v>
      </c>
      <c r="T111" s="122">
        <v>0</v>
      </c>
      <c r="U111" s="122">
        <v>0</v>
      </c>
      <c r="V111" s="122">
        <v>0</v>
      </c>
      <c r="W111" s="122">
        <v>0</v>
      </c>
      <c r="X111" s="122">
        <v>0</v>
      </c>
      <c r="Y111" s="122">
        <v>0</v>
      </c>
      <c r="Z111" s="122">
        <v>0</v>
      </c>
      <c r="AA111" s="122">
        <v>0</v>
      </c>
      <c r="AB111" s="122"/>
      <c r="AC111" s="122">
        <v>0</v>
      </c>
      <c r="AD111" s="122">
        <v>0</v>
      </c>
      <c r="AE111" s="123"/>
      <c r="AF111" s="123"/>
      <c r="AG111" s="125"/>
      <c r="AH111" s="125"/>
      <c r="AI111" s="126"/>
      <c r="AJ111" s="127"/>
      <c r="AK111" s="125"/>
      <c r="AL111" s="125"/>
      <c r="AM111" s="125"/>
      <c r="AN111" s="21"/>
      <c r="AO111" s="128"/>
      <c r="AP111" s="69"/>
      <c r="AQ111" s="133"/>
    </row>
    <row r="112" s="3" customFormat="1" ht="18" hidden="1" customHeight="1" spans="1:43">
      <c r="A112" s="89"/>
      <c r="B112" s="118" t="s">
        <v>477</v>
      </c>
      <c r="C112" s="118"/>
      <c r="D112" s="118"/>
      <c r="E112" s="119"/>
      <c r="F112" s="118"/>
      <c r="G112" s="118"/>
      <c r="H112" s="119"/>
      <c r="I112" s="118"/>
      <c r="J112" s="122">
        <v>0</v>
      </c>
      <c r="K112" s="122">
        <v>0</v>
      </c>
      <c r="L112" s="122">
        <v>0</v>
      </c>
      <c r="M112" s="122">
        <v>0</v>
      </c>
      <c r="N112" s="122">
        <v>0</v>
      </c>
      <c r="O112" s="122">
        <v>0</v>
      </c>
      <c r="P112" s="122">
        <v>0</v>
      </c>
      <c r="Q112" s="122">
        <v>0</v>
      </c>
      <c r="R112" s="122">
        <v>0</v>
      </c>
      <c r="S112" s="122">
        <v>0</v>
      </c>
      <c r="T112" s="122">
        <v>0</v>
      </c>
      <c r="U112" s="122">
        <v>0</v>
      </c>
      <c r="V112" s="122">
        <v>0</v>
      </c>
      <c r="W112" s="122">
        <v>0</v>
      </c>
      <c r="X112" s="122">
        <v>0</v>
      </c>
      <c r="Y112" s="122">
        <v>0</v>
      </c>
      <c r="Z112" s="122">
        <v>0</v>
      </c>
      <c r="AA112" s="122">
        <v>0</v>
      </c>
      <c r="AB112" s="122"/>
      <c r="AC112" s="122">
        <v>0</v>
      </c>
      <c r="AD112" s="122">
        <v>0</v>
      </c>
      <c r="AE112" s="123"/>
      <c r="AF112" s="123"/>
      <c r="AG112" s="125"/>
      <c r="AH112" s="125"/>
      <c r="AI112" s="126"/>
      <c r="AJ112" s="127"/>
      <c r="AK112" s="125"/>
      <c r="AL112" s="125"/>
      <c r="AM112" s="125"/>
      <c r="AN112" s="21"/>
      <c r="AO112" s="128"/>
      <c r="AP112" s="69"/>
      <c r="AQ112" s="133"/>
    </row>
    <row r="113" s="3" customFormat="1" ht="18" hidden="1" customHeight="1" spans="1:43">
      <c r="A113" s="89"/>
      <c r="B113" s="118" t="s">
        <v>478</v>
      </c>
      <c r="C113" s="118"/>
      <c r="D113" s="118"/>
      <c r="E113" s="119"/>
      <c r="F113" s="118"/>
      <c r="G113" s="118"/>
      <c r="H113" s="119"/>
      <c r="I113" s="118"/>
      <c r="J113" s="122">
        <v>0</v>
      </c>
      <c r="K113" s="122">
        <v>0</v>
      </c>
      <c r="L113" s="122">
        <v>0</v>
      </c>
      <c r="M113" s="122">
        <v>0</v>
      </c>
      <c r="N113" s="122">
        <v>0</v>
      </c>
      <c r="O113" s="122">
        <v>0</v>
      </c>
      <c r="P113" s="122">
        <v>0</v>
      </c>
      <c r="Q113" s="122">
        <v>0</v>
      </c>
      <c r="R113" s="122">
        <v>0</v>
      </c>
      <c r="S113" s="122">
        <v>0</v>
      </c>
      <c r="T113" s="122">
        <v>0</v>
      </c>
      <c r="U113" s="122">
        <v>0</v>
      </c>
      <c r="V113" s="122">
        <v>0</v>
      </c>
      <c r="W113" s="122">
        <v>0</v>
      </c>
      <c r="X113" s="122">
        <v>0</v>
      </c>
      <c r="Y113" s="122">
        <v>0</v>
      </c>
      <c r="Z113" s="122">
        <v>0</v>
      </c>
      <c r="AA113" s="122">
        <v>0</v>
      </c>
      <c r="AB113" s="122"/>
      <c r="AC113" s="122">
        <v>0</v>
      </c>
      <c r="AD113" s="122">
        <v>0</v>
      </c>
      <c r="AE113" s="123"/>
      <c r="AF113" s="123"/>
      <c r="AG113" s="125"/>
      <c r="AH113" s="125"/>
      <c r="AI113" s="126"/>
      <c r="AJ113" s="127"/>
      <c r="AK113" s="125"/>
      <c r="AL113" s="125"/>
      <c r="AM113" s="125"/>
      <c r="AN113" s="21"/>
      <c r="AO113" s="128"/>
      <c r="AP113" s="69"/>
      <c r="AQ113" s="133"/>
    </row>
    <row r="114" s="3" customFormat="1" ht="18" hidden="1" customHeight="1" spans="1:43">
      <c r="A114" s="89"/>
      <c r="B114" s="118" t="s">
        <v>479</v>
      </c>
      <c r="C114" s="118"/>
      <c r="D114" s="118"/>
      <c r="E114" s="119"/>
      <c r="F114" s="118"/>
      <c r="G114" s="118"/>
      <c r="H114" s="119"/>
      <c r="I114" s="118"/>
      <c r="J114" s="122">
        <v>0</v>
      </c>
      <c r="K114" s="122">
        <v>0</v>
      </c>
      <c r="L114" s="122">
        <v>0</v>
      </c>
      <c r="M114" s="122">
        <v>0</v>
      </c>
      <c r="N114" s="122">
        <v>0</v>
      </c>
      <c r="O114" s="122">
        <v>0</v>
      </c>
      <c r="P114" s="122">
        <v>0</v>
      </c>
      <c r="Q114" s="122">
        <v>0</v>
      </c>
      <c r="R114" s="122">
        <v>0</v>
      </c>
      <c r="S114" s="122">
        <v>0</v>
      </c>
      <c r="T114" s="122">
        <v>0</v>
      </c>
      <c r="U114" s="122">
        <v>0</v>
      </c>
      <c r="V114" s="122">
        <v>0</v>
      </c>
      <c r="W114" s="122">
        <v>0</v>
      </c>
      <c r="X114" s="122">
        <v>0</v>
      </c>
      <c r="Y114" s="122">
        <v>0</v>
      </c>
      <c r="Z114" s="122">
        <v>0</v>
      </c>
      <c r="AA114" s="122">
        <v>0</v>
      </c>
      <c r="AB114" s="122"/>
      <c r="AC114" s="122">
        <v>0</v>
      </c>
      <c r="AD114" s="122">
        <v>0</v>
      </c>
      <c r="AE114" s="123"/>
      <c r="AF114" s="123"/>
      <c r="AG114" s="125"/>
      <c r="AH114" s="125"/>
      <c r="AI114" s="126"/>
      <c r="AJ114" s="127"/>
      <c r="AK114" s="125"/>
      <c r="AL114" s="125"/>
      <c r="AM114" s="125"/>
      <c r="AN114" s="21"/>
      <c r="AO114" s="128"/>
      <c r="AP114" s="69"/>
      <c r="AQ114" s="133"/>
    </row>
    <row r="115" s="3" customFormat="1" ht="18" hidden="1" customHeight="1" spans="1:43">
      <c r="A115" s="89"/>
      <c r="B115" s="118" t="s">
        <v>480</v>
      </c>
      <c r="C115" s="118"/>
      <c r="D115" s="118"/>
      <c r="E115" s="119"/>
      <c r="F115" s="118"/>
      <c r="G115" s="118"/>
      <c r="H115" s="119"/>
      <c r="I115" s="118"/>
      <c r="J115" s="122">
        <f t="shared" ref="J115:AA115" si="20">J116+J118+J119+J120</f>
        <v>1</v>
      </c>
      <c r="K115" s="122">
        <f t="shared" si="20"/>
        <v>0</v>
      </c>
      <c r="L115" s="122">
        <f t="shared" si="20"/>
        <v>0</v>
      </c>
      <c r="M115" s="122">
        <f t="shared" si="20"/>
        <v>0</v>
      </c>
      <c r="N115" s="122">
        <f t="shared" si="20"/>
        <v>0</v>
      </c>
      <c r="O115" s="122">
        <f t="shared" si="20"/>
        <v>0</v>
      </c>
      <c r="P115" s="122">
        <f t="shared" si="20"/>
        <v>0</v>
      </c>
      <c r="Q115" s="122">
        <f t="shared" si="20"/>
        <v>0</v>
      </c>
      <c r="R115" s="122">
        <f t="shared" si="20"/>
        <v>12796</v>
      </c>
      <c r="S115" s="122">
        <f t="shared" si="20"/>
        <v>0</v>
      </c>
      <c r="T115" s="122">
        <f t="shared" si="20"/>
        <v>0</v>
      </c>
      <c r="U115" s="122">
        <f t="shared" si="20"/>
        <v>100</v>
      </c>
      <c r="V115" s="122">
        <f t="shared" si="20"/>
        <v>0</v>
      </c>
      <c r="W115" s="122">
        <f t="shared" si="20"/>
        <v>100</v>
      </c>
      <c r="X115" s="122">
        <f t="shared" si="20"/>
        <v>0</v>
      </c>
      <c r="Y115" s="122">
        <f t="shared" si="20"/>
        <v>0</v>
      </c>
      <c r="Z115" s="122">
        <f t="shared" si="20"/>
        <v>0</v>
      </c>
      <c r="AA115" s="122">
        <f t="shared" si="20"/>
        <v>0</v>
      </c>
      <c r="AB115" s="122"/>
      <c r="AC115" s="122">
        <f>AC116+AC118+AC119+AC120</f>
        <v>3656</v>
      </c>
      <c r="AD115" s="122">
        <f>AD116+AD118+AD119+AD120</f>
        <v>3656</v>
      </c>
      <c r="AE115" s="123"/>
      <c r="AF115" s="123"/>
      <c r="AG115" s="125"/>
      <c r="AH115" s="125"/>
      <c r="AI115" s="126"/>
      <c r="AJ115" s="127"/>
      <c r="AK115" s="125"/>
      <c r="AL115" s="125"/>
      <c r="AM115" s="125"/>
      <c r="AN115" s="21"/>
      <c r="AO115" s="128"/>
      <c r="AP115" s="69"/>
      <c r="AQ115" s="133"/>
    </row>
    <row r="116" s="3" customFormat="1" ht="18" hidden="1" customHeight="1" spans="1:43">
      <c r="A116" s="89"/>
      <c r="B116" s="118" t="s">
        <v>481</v>
      </c>
      <c r="C116" s="118"/>
      <c r="D116" s="118"/>
      <c r="E116" s="119"/>
      <c r="F116" s="118"/>
      <c r="G116" s="118"/>
      <c r="H116" s="119"/>
      <c r="I116" s="118"/>
      <c r="J116" s="122">
        <f t="shared" ref="J116:AA116" si="21">SUM(J117)</f>
        <v>1</v>
      </c>
      <c r="K116" s="122">
        <f t="shared" si="21"/>
        <v>0</v>
      </c>
      <c r="L116" s="122">
        <f t="shared" si="21"/>
        <v>0</v>
      </c>
      <c r="M116" s="122">
        <f t="shared" si="21"/>
        <v>0</v>
      </c>
      <c r="N116" s="122">
        <f t="shared" si="21"/>
        <v>0</v>
      </c>
      <c r="O116" s="122">
        <f t="shared" si="21"/>
        <v>0</v>
      </c>
      <c r="P116" s="122">
        <f t="shared" si="21"/>
        <v>0</v>
      </c>
      <c r="Q116" s="122">
        <f t="shared" si="21"/>
        <v>0</v>
      </c>
      <c r="R116" s="122">
        <f t="shared" si="21"/>
        <v>12796</v>
      </c>
      <c r="S116" s="122">
        <f t="shared" si="21"/>
        <v>0</v>
      </c>
      <c r="T116" s="122">
        <f t="shared" si="21"/>
        <v>0</v>
      </c>
      <c r="U116" s="122">
        <f t="shared" si="21"/>
        <v>100</v>
      </c>
      <c r="V116" s="122">
        <f t="shared" si="21"/>
        <v>0</v>
      </c>
      <c r="W116" s="122">
        <f t="shared" si="21"/>
        <v>100</v>
      </c>
      <c r="X116" s="122">
        <f t="shared" si="21"/>
        <v>0</v>
      </c>
      <c r="Y116" s="122">
        <f t="shared" si="21"/>
        <v>0</v>
      </c>
      <c r="Z116" s="122">
        <f t="shared" si="21"/>
        <v>0</v>
      </c>
      <c r="AA116" s="122">
        <f t="shared" si="21"/>
        <v>0</v>
      </c>
      <c r="AB116" s="122"/>
      <c r="AC116" s="122">
        <f>SUM(AC117)</f>
        <v>3656</v>
      </c>
      <c r="AD116" s="122">
        <f>SUM(AD117)</f>
        <v>3656</v>
      </c>
      <c r="AE116" s="123"/>
      <c r="AF116" s="123"/>
      <c r="AG116" s="125"/>
      <c r="AH116" s="125"/>
      <c r="AI116" s="126"/>
      <c r="AJ116" s="127"/>
      <c r="AK116" s="125"/>
      <c r="AL116" s="125"/>
      <c r="AM116" s="125"/>
      <c r="AN116" s="21"/>
      <c r="AO116" s="128"/>
      <c r="AP116" s="69"/>
      <c r="AQ116" s="133"/>
    </row>
    <row r="117" s="1" customFormat="1" ht="123.75" spans="1:43">
      <c r="A117" s="21">
        <v>89</v>
      </c>
      <c r="B117" s="20" t="s">
        <v>482</v>
      </c>
      <c r="C117" s="20">
        <v>2022</v>
      </c>
      <c r="D117" s="21" t="s">
        <v>483</v>
      </c>
      <c r="E117" s="21" t="s">
        <v>484</v>
      </c>
      <c r="F117" s="21" t="s">
        <v>45</v>
      </c>
      <c r="G117" s="21" t="s">
        <v>1160</v>
      </c>
      <c r="H117" s="21" t="s">
        <v>485</v>
      </c>
      <c r="I117" s="33" t="s">
        <v>486</v>
      </c>
      <c r="J117" s="21">
        <v>1</v>
      </c>
      <c r="K117" s="21"/>
      <c r="L117" s="21"/>
      <c r="M117" s="21"/>
      <c r="N117" s="21"/>
      <c r="O117" s="21"/>
      <c r="P117" s="21"/>
      <c r="Q117" s="21"/>
      <c r="R117" s="22">
        <v>12796</v>
      </c>
      <c r="S117" s="21" t="s">
        <v>489</v>
      </c>
      <c r="T117" s="21" t="s">
        <v>490</v>
      </c>
      <c r="U117" s="44">
        <v>100</v>
      </c>
      <c r="V117" s="44">
        <v>0</v>
      </c>
      <c r="W117" s="44">
        <v>100</v>
      </c>
      <c r="X117" s="44">
        <v>0</v>
      </c>
      <c r="Y117" s="44">
        <v>0</v>
      </c>
      <c r="Z117" s="44">
        <v>0</v>
      </c>
      <c r="AA117" s="44">
        <v>0</v>
      </c>
      <c r="AB117" s="44"/>
      <c r="AC117" s="50">
        <v>3656</v>
      </c>
      <c r="AD117" s="50">
        <v>3656</v>
      </c>
      <c r="AE117" s="33" t="s">
        <v>487</v>
      </c>
      <c r="AF117" s="33" t="s">
        <v>488</v>
      </c>
      <c r="AG117" s="21" t="s">
        <v>489</v>
      </c>
      <c r="AH117" s="21" t="s">
        <v>490</v>
      </c>
      <c r="AI117" s="58" t="s">
        <v>491</v>
      </c>
      <c r="AJ117" s="21" t="s">
        <v>492</v>
      </c>
      <c r="AK117" s="21" t="s">
        <v>54</v>
      </c>
      <c r="AL117" s="21" t="s">
        <v>55</v>
      </c>
      <c r="AM117" s="21"/>
      <c r="AN117" s="21" t="s">
        <v>56</v>
      </c>
      <c r="AO117" s="21" t="s">
        <v>1078</v>
      </c>
      <c r="AP117" s="69"/>
      <c r="AQ117" s="70" t="str">
        <f>AI117</f>
        <v>财政局、农业农业村局、邮储银行</v>
      </c>
    </row>
    <row r="118" s="3" customFormat="1" ht="18" hidden="1" customHeight="1" spans="1:43">
      <c r="A118" s="89"/>
      <c r="B118" s="118" t="s">
        <v>493</v>
      </c>
      <c r="C118" s="118"/>
      <c r="D118" s="118"/>
      <c r="E118" s="119"/>
      <c r="F118" s="118"/>
      <c r="G118" s="118"/>
      <c r="H118" s="119"/>
      <c r="I118" s="118"/>
      <c r="J118" s="122">
        <v>0</v>
      </c>
      <c r="K118" s="122">
        <v>0</v>
      </c>
      <c r="L118" s="122">
        <v>0</v>
      </c>
      <c r="M118" s="122">
        <v>0</v>
      </c>
      <c r="N118" s="122">
        <v>0</v>
      </c>
      <c r="O118" s="122">
        <v>0</v>
      </c>
      <c r="P118" s="122">
        <v>0</v>
      </c>
      <c r="Q118" s="122">
        <v>0</v>
      </c>
      <c r="R118" s="122">
        <v>0</v>
      </c>
      <c r="S118" s="122">
        <v>0</v>
      </c>
      <c r="T118" s="122">
        <v>0</v>
      </c>
      <c r="U118" s="122">
        <v>0</v>
      </c>
      <c r="V118" s="122">
        <v>0</v>
      </c>
      <c r="W118" s="122">
        <v>0</v>
      </c>
      <c r="X118" s="122">
        <v>0</v>
      </c>
      <c r="Y118" s="122">
        <v>0</v>
      </c>
      <c r="Z118" s="122">
        <v>0</v>
      </c>
      <c r="AA118" s="122">
        <v>0</v>
      </c>
      <c r="AB118" s="122"/>
      <c r="AC118" s="122">
        <v>0</v>
      </c>
      <c r="AD118" s="122">
        <v>0</v>
      </c>
      <c r="AE118" s="123"/>
      <c r="AF118" s="123"/>
      <c r="AG118" s="125"/>
      <c r="AH118" s="125"/>
      <c r="AI118" s="126"/>
      <c r="AJ118" s="127"/>
      <c r="AK118" s="125"/>
      <c r="AL118" s="125"/>
      <c r="AM118" s="125"/>
      <c r="AN118" s="21"/>
      <c r="AO118" s="128"/>
      <c r="AP118" s="69"/>
      <c r="AQ118" s="133"/>
    </row>
    <row r="119" s="3" customFormat="1" ht="18" hidden="1" customHeight="1" spans="1:43">
      <c r="A119" s="89"/>
      <c r="B119" s="118" t="s">
        <v>494</v>
      </c>
      <c r="C119" s="118"/>
      <c r="D119" s="118"/>
      <c r="E119" s="119"/>
      <c r="F119" s="118"/>
      <c r="G119" s="118"/>
      <c r="H119" s="119"/>
      <c r="I119" s="118"/>
      <c r="J119" s="122">
        <v>0</v>
      </c>
      <c r="K119" s="122">
        <v>0</v>
      </c>
      <c r="L119" s="122">
        <v>0</v>
      </c>
      <c r="M119" s="122">
        <v>0</v>
      </c>
      <c r="N119" s="122">
        <v>0</v>
      </c>
      <c r="O119" s="122">
        <v>0</v>
      </c>
      <c r="P119" s="122">
        <v>0</v>
      </c>
      <c r="Q119" s="122">
        <v>0</v>
      </c>
      <c r="R119" s="122">
        <v>0</v>
      </c>
      <c r="S119" s="122">
        <v>0</v>
      </c>
      <c r="T119" s="122">
        <v>0</v>
      </c>
      <c r="U119" s="122">
        <v>0</v>
      </c>
      <c r="V119" s="122">
        <v>0</v>
      </c>
      <c r="W119" s="122">
        <v>0</v>
      </c>
      <c r="X119" s="122">
        <v>0</v>
      </c>
      <c r="Y119" s="122">
        <v>0</v>
      </c>
      <c r="Z119" s="122">
        <v>0</v>
      </c>
      <c r="AA119" s="122">
        <v>0</v>
      </c>
      <c r="AB119" s="122"/>
      <c r="AC119" s="122">
        <v>0</v>
      </c>
      <c r="AD119" s="122">
        <v>0</v>
      </c>
      <c r="AE119" s="123"/>
      <c r="AF119" s="123"/>
      <c r="AG119" s="125"/>
      <c r="AH119" s="125"/>
      <c r="AI119" s="126"/>
      <c r="AJ119" s="127"/>
      <c r="AK119" s="125"/>
      <c r="AL119" s="125"/>
      <c r="AM119" s="125"/>
      <c r="AN119" s="21"/>
      <c r="AO119" s="128"/>
      <c r="AP119" s="69"/>
      <c r="AQ119" s="133"/>
    </row>
    <row r="120" s="3" customFormat="1" ht="18" hidden="1" customHeight="1" spans="1:43">
      <c r="A120" s="89"/>
      <c r="B120" s="118" t="s">
        <v>495</v>
      </c>
      <c r="C120" s="118"/>
      <c r="D120" s="118"/>
      <c r="E120" s="119"/>
      <c r="F120" s="118"/>
      <c r="G120" s="118"/>
      <c r="H120" s="119"/>
      <c r="I120" s="118"/>
      <c r="J120" s="122">
        <v>0</v>
      </c>
      <c r="K120" s="122">
        <v>0</v>
      </c>
      <c r="L120" s="122">
        <v>0</v>
      </c>
      <c r="M120" s="122">
        <v>0</v>
      </c>
      <c r="N120" s="122">
        <v>0</v>
      </c>
      <c r="O120" s="122">
        <v>0</v>
      </c>
      <c r="P120" s="122">
        <v>0</v>
      </c>
      <c r="Q120" s="122">
        <v>0</v>
      </c>
      <c r="R120" s="122">
        <v>0</v>
      </c>
      <c r="S120" s="122">
        <v>0</v>
      </c>
      <c r="T120" s="122">
        <v>0</v>
      </c>
      <c r="U120" s="122">
        <v>0</v>
      </c>
      <c r="V120" s="122">
        <v>0</v>
      </c>
      <c r="W120" s="122">
        <v>0</v>
      </c>
      <c r="X120" s="122">
        <v>0</v>
      </c>
      <c r="Y120" s="122">
        <v>0</v>
      </c>
      <c r="Z120" s="122">
        <v>0</v>
      </c>
      <c r="AA120" s="122">
        <v>0</v>
      </c>
      <c r="AB120" s="122"/>
      <c r="AC120" s="122">
        <v>0</v>
      </c>
      <c r="AD120" s="122">
        <v>0</v>
      </c>
      <c r="AE120" s="123"/>
      <c r="AF120" s="123"/>
      <c r="AG120" s="125"/>
      <c r="AH120" s="125"/>
      <c r="AI120" s="126"/>
      <c r="AJ120" s="127"/>
      <c r="AK120" s="125"/>
      <c r="AL120" s="125"/>
      <c r="AM120" s="125"/>
      <c r="AN120" s="21"/>
      <c r="AO120" s="128"/>
      <c r="AP120" s="69"/>
      <c r="AQ120" s="133"/>
    </row>
    <row r="121" s="3" customFormat="1" ht="18" hidden="1" customHeight="1" spans="1:43">
      <c r="A121" s="89"/>
      <c r="B121" s="118" t="s">
        <v>496</v>
      </c>
      <c r="C121" s="118"/>
      <c r="D121" s="118"/>
      <c r="E121" s="119"/>
      <c r="F121" s="118"/>
      <c r="G121" s="118"/>
      <c r="H121" s="119"/>
      <c r="I121" s="118"/>
      <c r="J121" s="122">
        <f t="shared" ref="J121:AA121" si="22">J122+J123</f>
        <v>0</v>
      </c>
      <c r="K121" s="122">
        <f t="shared" si="22"/>
        <v>0</v>
      </c>
      <c r="L121" s="122">
        <f t="shared" si="22"/>
        <v>0</v>
      </c>
      <c r="M121" s="122">
        <f t="shared" si="22"/>
        <v>0</v>
      </c>
      <c r="N121" s="122">
        <f t="shared" si="22"/>
        <v>0</v>
      </c>
      <c r="O121" s="122">
        <f t="shared" si="22"/>
        <v>0</v>
      </c>
      <c r="P121" s="122">
        <f t="shared" si="22"/>
        <v>0</v>
      </c>
      <c r="Q121" s="122">
        <f t="shared" si="22"/>
        <v>0</v>
      </c>
      <c r="R121" s="122">
        <f t="shared" si="22"/>
        <v>0</v>
      </c>
      <c r="S121" s="122">
        <f t="shared" si="22"/>
        <v>0</v>
      </c>
      <c r="T121" s="122">
        <f t="shared" si="22"/>
        <v>0</v>
      </c>
      <c r="U121" s="122">
        <f t="shared" si="22"/>
        <v>0</v>
      </c>
      <c r="V121" s="122">
        <f t="shared" si="22"/>
        <v>0</v>
      </c>
      <c r="W121" s="122">
        <f t="shared" si="22"/>
        <v>0</v>
      </c>
      <c r="X121" s="122">
        <f t="shared" si="22"/>
        <v>0</v>
      </c>
      <c r="Y121" s="122">
        <f t="shared" si="22"/>
        <v>0</v>
      </c>
      <c r="Z121" s="122">
        <f t="shared" si="22"/>
        <v>0</v>
      </c>
      <c r="AA121" s="122">
        <f t="shared" si="22"/>
        <v>0</v>
      </c>
      <c r="AB121" s="122"/>
      <c r="AC121" s="122">
        <f>AC122+AC123</f>
        <v>0</v>
      </c>
      <c r="AD121" s="122">
        <f>AD122+AD123</f>
        <v>0</v>
      </c>
      <c r="AE121" s="123"/>
      <c r="AF121" s="123"/>
      <c r="AG121" s="125"/>
      <c r="AH121" s="125"/>
      <c r="AI121" s="126"/>
      <c r="AJ121" s="127"/>
      <c r="AK121" s="125"/>
      <c r="AL121" s="125"/>
      <c r="AM121" s="125"/>
      <c r="AN121" s="21"/>
      <c r="AO121" s="128"/>
      <c r="AP121" s="69"/>
      <c r="AQ121" s="133"/>
    </row>
    <row r="122" s="3" customFormat="1" ht="18" hidden="1" customHeight="1" spans="1:43">
      <c r="A122" s="89"/>
      <c r="B122" s="118" t="s">
        <v>497</v>
      </c>
      <c r="C122" s="118"/>
      <c r="D122" s="118"/>
      <c r="E122" s="119"/>
      <c r="F122" s="118"/>
      <c r="G122" s="118"/>
      <c r="H122" s="119"/>
      <c r="I122" s="118"/>
      <c r="J122" s="122">
        <v>0</v>
      </c>
      <c r="K122" s="122">
        <v>0</v>
      </c>
      <c r="L122" s="122">
        <v>0</v>
      </c>
      <c r="M122" s="122">
        <v>0</v>
      </c>
      <c r="N122" s="122">
        <v>0</v>
      </c>
      <c r="O122" s="122">
        <v>0</v>
      </c>
      <c r="P122" s="122">
        <v>0</v>
      </c>
      <c r="Q122" s="122">
        <v>0</v>
      </c>
      <c r="R122" s="122">
        <v>0</v>
      </c>
      <c r="S122" s="122">
        <v>0</v>
      </c>
      <c r="T122" s="122">
        <v>0</v>
      </c>
      <c r="U122" s="122">
        <v>0</v>
      </c>
      <c r="V122" s="122">
        <v>0</v>
      </c>
      <c r="W122" s="122">
        <v>0</v>
      </c>
      <c r="X122" s="122">
        <v>0</v>
      </c>
      <c r="Y122" s="122">
        <v>0</v>
      </c>
      <c r="Z122" s="122">
        <v>0</v>
      </c>
      <c r="AA122" s="122">
        <v>0</v>
      </c>
      <c r="AB122" s="122"/>
      <c r="AC122" s="122">
        <v>0</v>
      </c>
      <c r="AD122" s="122">
        <v>0</v>
      </c>
      <c r="AE122" s="123"/>
      <c r="AF122" s="123"/>
      <c r="AG122" s="125"/>
      <c r="AH122" s="125"/>
      <c r="AI122" s="126"/>
      <c r="AJ122" s="127"/>
      <c r="AK122" s="125"/>
      <c r="AL122" s="125"/>
      <c r="AM122" s="125"/>
      <c r="AN122" s="21"/>
      <c r="AO122" s="128"/>
      <c r="AP122" s="69"/>
      <c r="AQ122" s="133"/>
    </row>
    <row r="123" s="3" customFormat="1" ht="18" hidden="1" customHeight="1" spans="1:43">
      <c r="A123" s="89"/>
      <c r="B123" s="118" t="s">
        <v>498</v>
      </c>
      <c r="C123" s="118"/>
      <c r="D123" s="118"/>
      <c r="E123" s="119"/>
      <c r="F123" s="118"/>
      <c r="G123" s="118"/>
      <c r="H123" s="119"/>
      <c r="I123" s="118"/>
      <c r="J123" s="122">
        <v>0</v>
      </c>
      <c r="K123" s="122">
        <v>0</v>
      </c>
      <c r="L123" s="122">
        <v>0</v>
      </c>
      <c r="M123" s="122">
        <v>0</v>
      </c>
      <c r="N123" s="122">
        <v>0</v>
      </c>
      <c r="O123" s="122">
        <v>0</v>
      </c>
      <c r="P123" s="122">
        <v>0</v>
      </c>
      <c r="Q123" s="122">
        <v>0</v>
      </c>
      <c r="R123" s="122">
        <v>0</v>
      </c>
      <c r="S123" s="122">
        <v>0</v>
      </c>
      <c r="T123" s="122">
        <v>0</v>
      </c>
      <c r="U123" s="122">
        <v>0</v>
      </c>
      <c r="V123" s="122">
        <v>0</v>
      </c>
      <c r="W123" s="122">
        <v>0</v>
      </c>
      <c r="X123" s="122">
        <v>0</v>
      </c>
      <c r="Y123" s="122">
        <v>0</v>
      </c>
      <c r="Z123" s="122">
        <v>0</v>
      </c>
      <c r="AA123" s="122">
        <v>0</v>
      </c>
      <c r="AB123" s="122"/>
      <c r="AC123" s="122">
        <v>0</v>
      </c>
      <c r="AD123" s="122">
        <v>0</v>
      </c>
      <c r="AE123" s="123"/>
      <c r="AF123" s="123"/>
      <c r="AG123" s="125"/>
      <c r="AH123" s="125"/>
      <c r="AI123" s="126"/>
      <c r="AJ123" s="127"/>
      <c r="AK123" s="125"/>
      <c r="AL123" s="125"/>
      <c r="AM123" s="125"/>
      <c r="AN123" s="21"/>
      <c r="AO123" s="128"/>
      <c r="AP123" s="69"/>
      <c r="AQ123" s="133"/>
    </row>
    <row r="124" s="3" customFormat="1" ht="18" hidden="1" customHeight="1" spans="1:43">
      <c r="A124" s="89"/>
      <c r="B124" s="138" t="s">
        <v>499</v>
      </c>
      <c r="C124" s="138"/>
      <c r="D124" s="139"/>
      <c r="E124" s="139"/>
      <c r="F124" s="138"/>
      <c r="G124" s="139"/>
      <c r="H124" s="139"/>
      <c r="I124" s="138"/>
      <c r="J124" s="122">
        <f t="shared" ref="J124:AA124" si="23">J125+J128+J133+J136+J140</f>
        <v>0</v>
      </c>
      <c r="K124" s="122">
        <f t="shared" si="23"/>
        <v>2</v>
      </c>
      <c r="L124" s="122">
        <f t="shared" si="23"/>
        <v>0</v>
      </c>
      <c r="M124" s="122">
        <f t="shared" si="23"/>
        <v>0</v>
      </c>
      <c r="N124" s="122">
        <f t="shared" si="23"/>
        <v>0</v>
      </c>
      <c r="O124" s="122">
        <f t="shared" si="23"/>
        <v>0</v>
      </c>
      <c r="P124" s="122">
        <f t="shared" si="23"/>
        <v>0</v>
      </c>
      <c r="Q124" s="122">
        <f t="shared" si="23"/>
        <v>0</v>
      </c>
      <c r="R124" s="122">
        <f t="shared" si="23"/>
        <v>4000</v>
      </c>
      <c r="S124" s="122">
        <f t="shared" si="23"/>
        <v>0</v>
      </c>
      <c r="T124" s="122">
        <f t="shared" si="23"/>
        <v>0</v>
      </c>
      <c r="U124" s="122">
        <f t="shared" si="23"/>
        <v>1300</v>
      </c>
      <c r="V124" s="122">
        <f t="shared" si="23"/>
        <v>0</v>
      </c>
      <c r="W124" s="122">
        <f t="shared" si="23"/>
        <v>0</v>
      </c>
      <c r="X124" s="122">
        <f t="shared" si="23"/>
        <v>650</v>
      </c>
      <c r="Y124" s="122">
        <f t="shared" si="23"/>
        <v>0</v>
      </c>
      <c r="Z124" s="122">
        <f t="shared" si="23"/>
        <v>0</v>
      </c>
      <c r="AA124" s="122">
        <f t="shared" si="23"/>
        <v>650</v>
      </c>
      <c r="AB124" s="122"/>
      <c r="AC124" s="122">
        <f>AC125+AC128+AC133+AC136+AC140</f>
        <v>4000</v>
      </c>
      <c r="AD124" s="122">
        <f>AD125+AD128+AD133+AD136+AD140</f>
        <v>3300</v>
      </c>
      <c r="AE124" s="142"/>
      <c r="AF124" s="142"/>
      <c r="AG124" s="122"/>
      <c r="AH124" s="122"/>
      <c r="AI124" s="146"/>
      <c r="AJ124" s="147"/>
      <c r="AK124" s="147"/>
      <c r="AL124" s="147"/>
      <c r="AM124" s="125"/>
      <c r="AN124" s="21"/>
      <c r="AO124" s="128"/>
      <c r="AP124" s="69"/>
      <c r="AQ124" s="133"/>
    </row>
    <row r="125" s="3" customFormat="1" ht="18" hidden="1" customHeight="1" spans="1:43">
      <c r="A125" s="89"/>
      <c r="B125" s="138" t="s">
        <v>500</v>
      </c>
      <c r="C125" s="138"/>
      <c r="D125" s="139"/>
      <c r="E125" s="139"/>
      <c r="F125" s="138"/>
      <c r="G125" s="139"/>
      <c r="H125" s="139"/>
      <c r="I125" s="138"/>
      <c r="J125" s="122">
        <f t="shared" ref="J125:AA125" si="24">J126+J127</f>
        <v>0</v>
      </c>
      <c r="K125" s="122">
        <f t="shared" si="24"/>
        <v>0</v>
      </c>
      <c r="L125" s="122">
        <f t="shared" si="24"/>
        <v>0</v>
      </c>
      <c r="M125" s="122">
        <f t="shared" si="24"/>
        <v>0</v>
      </c>
      <c r="N125" s="122">
        <f t="shared" si="24"/>
        <v>0</v>
      </c>
      <c r="O125" s="122">
        <f t="shared" si="24"/>
        <v>0</v>
      </c>
      <c r="P125" s="122">
        <f t="shared" si="24"/>
        <v>0</v>
      </c>
      <c r="Q125" s="122">
        <f t="shared" si="24"/>
        <v>0</v>
      </c>
      <c r="R125" s="122">
        <f t="shared" si="24"/>
        <v>0</v>
      </c>
      <c r="S125" s="122">
        <f t="shared" si="24"/>
        <v>0</v>
      </c>
      <c r="T125" s="122">
        <f t="shared" si="24"/>
        <v>0</v>
      </c>
      <c r="U125" s="122">
        <f t="shared" si="24"/>
        <v>0</v>
      </c>
      <c r="V125" s="122">
        <f t="shared" si="24"/>
        <v>0</v>
      </c>
      <c r="W125" s="122">
        <f t="shared" si="24"/>
        <v>0</v>
      </c>
      <c r="X125" s="122">
        <f t="shared" si="24"/>
        <v>0</v>
      </c>
      <c r="Y125" s="122">
        <f t="shared" si="24"/>
        <v>0</v>
      </c>
      <c r="Z125" s="122">
        <f t="shared" si="24"/>
        <v>0</v>
      </c>
      <c r="AA125" s="122">
        <f t="shared" si="24"/>
        <v>0</v>
      </c>
      <c r="AB125" s="122"/>
      <c r="AC125" s="122">
        <f>AC126+AC127</f>
        <v>0</v>
      </c>
      <c r="AD125" s="122">
        <f>AD126+AD127</f>
        <v>0</v>
      </c>
      <c r="AE125" s="142"/>
      <c r="AF125" s="142"/>
      <c r="AG125" s="122"/>
      <c r="AH125" s="122"/>
      <c r="AI125" s="146"/>
      <c r="AJ125" s="147"/>
      <c r="AK125" s="147"/>
      <c r="AL125" s="147"/>
      <c r="AM125" s="125"/>
      <c r="AN125" s="21"/>
      <c r="AO125" s="128"/>
      <c r="AP125" s="69"/>
      <c r="AQ125" s="133"/>
    </row>
    <row r="126" s="3" customFormat="1" ht="18" hidden="1" customHeight="1" spans="1:43">
      <c r="A126" s="89"/>
      <c r="B126" s="138" t="s">
        <v>501</v>
      </c>
      <c r="C126" s="138"/>
      <c r="D126" s="139"/>
      <c r="E126" s="139"/>
      <c r="F126" s="138"/>
      <c r="G126" s="139"/>
      <c r="H126" s="139"/>
      <c r="I126" s="138"/>
      <c r="J126" s="122">
        <v>0</v>
      </c>
      <c r="K126" s="122">
        <v>0</v>
      </c>
      <c r="L126" s="122">
        <v>0</v>
      </c>
      <c r="M126" s="122">
        <v>0</v>
      </c>
      <c r="N126" s="122">
        <v>0</v>
      </c>
      <c r="O126" s="122">
        <v>0</v>
      </c>
      <c r="P126" s="122">
        <v>0</v>
      </c>
      <c r="Q126" s="122">
        <v>0</v>
      </c>
      <c r="R126" s="122">
        <v>0</v>
      </c>
      <c r="S126" s="122">
        <v>0</v>
      </c>
      <c r="T126" s="122">
        <v>0</v>
      </c>
      <c r="U126" s="122">
        <v>0</v>
      </c>
      <c r="V126" s="122">
        <v>0</v>
      </c>
      <c r="W126" s="122">
        <v>0</v>
      </c>
      <c r="X126" s="122">
        <v>0</v>
      </c>
      <c r="Y126" s="122">
        <v>0</v>
      </c>
      <c r="Z126" s="122">
        <v>0</v>
      </c>
      <c r="AA126" s="122">
        <v>0</v>
      </c>
      <c r="AB126" s="122"/>
      <c r="AC126" s="122">
        <v>0</v>
      </c>
      <c r="AD126" s="122">
        <v>0</v>
      </c>
      <c r="AE126" s="142"/>
      <c r="AF126" s="142"/>
      <c r="AG126" s="122"/>
      <c r="AH126" s="122"/>
      <c r="AI126" s="146"/>
      <c r="AJ126" s="147"/>
      <c r="AK126" s="147"/>
      <c r="AL126" s="147"/>
      <c r="AM126" s="125"/>
      <c r="AN126" s="21"/>
      <c r="AO126" s="128"/>
      <c r="AP126" s="69"/>
      <c r="AQ126" s="133"/>
    </row>
    <row r="127" s="3" customFormat="1" ht="18" hidden="1" customHeight="1" spans="1:43">
      <c r="A127" s="89"/>
      <c r="B127" s="138" t="s">
        <v>502</v>
      </c>
      <c r="C127" s="138"/>
      <c r="D127" s="139"/>
      <c r="E127" s="139"/>
      <c r="F127" s="138"/>
      <c r="G127" s="139"/>
      <c r="H127" s="139"/>
      <c r="I127" s="138"/>
      <c r="J127" s="122">
        <v>0</v>
      </c>
      <c r="K127" s="122">
        <v>0</v>
      </c>
      <c r="L127" s="122">
        <v>0</v>
      </c>
      <c r="M127" s="122">
        <v>0</v>
      </c>
      <c r="N127" s="122">
        <v>0</v>
      </c>
      <c r="O127" s="122">
        <v>0</v>
      </c>
      <c r="P127" s="122">
        <v>0</v>
      </c>
      <c r="Q127" s="122">
        <v>0</v>
      </c>
      <c r="R127" s="122">
        <v>0</v>
      </c>
      <c r="S127" s="122">
        <v>0</v>
      </c>
      <c r="T127" s="122">
        <v>0</v>
      </c>
      <c r="U127" s="122">
        <v>0</v>
      </c>
      <c r="V127" s="122">
        <v>0</v>
      </c>
      <c r="W127" s="122">
        <v>0</v>
      </c>
      <c r="X127" s="122">
        <v>0</v>
      </c>
      <c r="Y127" s="122">
        <v>0</v>
      </c>
      <c r="Z127" s="122">
        <v>0</v>
      </c>
      <c r="AA127" s="122">
        <v>0</v>
      </c>
      <c r="AB127" s="122"/>
      <c r="AC127" s="122">
        <v>0</v>
      </c>
      <c r="AD127" s="122">
        <v>0</v>
      </c>
      <c r="AE127" s="142"/>
      <c r="AF127" s="142"/>
      <c r="AG127" s="122"/>
      <c r="AH127" s="122"/>
      <c r="AI127" s="146"/>
      <c r="AJ127" s="147"/>
      <c r="AK127" s="147"/>
      <c r="AL127" s="147"/>
      <c r="AM127" s="125"/>
      <c r="AN127" s="21"/>
      <c r="AO127" s="128"/>
      <c r="AP127" s="69"/>
      <c r="AQ127" s="133"/>
    </row>
    <row r="128" s="3" customFormat="1" ht="18" hidden="1" customHeight="1" spans="1:43">
      <c r="A128" s="89"/>
      <c r="B128" s="138" t="s">
        <v>503</v>
      </c>
      <c r="C128" s="138"/>
      <c r="D128" s="139"/>
      <c r="E128" s="139"/>
      <c r="F128" s="138"/>
      <c r="G128" s="139"/>
      <c r="H128" s="139"/>
      <c r="I128" s="138"/>
      <c r="J128" s="122">
        <f t="shared" ref="J128:AA128" si="25">J129+J130+J132</f>
        <v>0</v>
      </c>
      <c r="K128" s="122">
        <f t="shared" si="25"/>
        <v>1</v>
      </c>
      <c r="L128" s="122">
        <f t="shared" si="25"/>
        <v>0</v>
      </c>
      <c r="M128" s="122">
        <f t="shared" si="25"/>
        <v>0</v>
      </c>
      <c r="N128" s="122">
        <f t="shared" si="25"/>
        <v>0</v>
      </c>
      <c r="O128" s="122">
        <f t="shared" si="25"/>
        <v>0</v>
      </c>
      <c r="P128" s="122">
        <f t="shared" si="25"/>
        <v>0</v>
      </c>
      <c r="Q128" s="122">
        <f t="shared" si="25"/>
        <v>0</v>
      </c>
      <c r="R128" s="122">
        <f t="shared" si="25"/>
        <v>3500</v>
      </c>
      <c r="S128" s="122">
        <f t="shared" si="25"/>
        <v>0</v>
      </c>
      <c r="T128" s="122">
        <f t="shared" si="25"/>
        <v>0</v>
      </c>
      <c r="U128" s="122">
        <f t="shared" si="25"/>
        <v>650</v>
      </c>
      <c r="V128" s="122">
        <f t="shared" si="25"/>
        <v>0</v>
      </c>
      <c r="W128" s="122">
        <f t="shared" si="25"/>
        <v>0</v>
      </c>
      <c r="X128" s="122">
        <f t="shared" si="25"/>
        <v>650</v>
      </c>
      <c r="Y128" s="122">
        <f t="shared" si="25"/>
        <v>0</v>
      </c>
      <c r="Z128" s="122">
        <f t="shared" si="25"/>
        <v>0</v>
      </c>
      <c r="AA128" s="122">
        <f t="shared" si="25"/>
        <v>0</v>
      </c>
      <c r="AB128" s="122"/>
      <c r="AC128" s="122">
        <f>AC129+AC130+AC132</f>
        <v>3500</v>
      </c>
      <c r="AD128" s="122">
        <f>AD129+AD130+AD132</f>
        <v>2800</v>
      </c>
      <c r="AE128" s="142"/>
      <c r="AF128" s="142"/>
      <c r="AG128" s="122"/>
      <c r="AH128" s="122"/>
      <c r="AI128" s="146"/>
      <c r="AJ128" s="147"/>
      <c r="AK128" s="147"/>
      <c r="AL128" s="147"/>
      <c r="AM128" s="125"/>
      <c r="AN128" s="21"/>
      <c r="AO128" s="128"/>
      <c r="AP128" s="69"/>
      <c r="AQ128" s="133"/>
    </row>
    <row r="129" s="3" customFormat="1" ht="18" hidden="1" customHeight="1" spans="1:43">
      <c r="A129" s="89"/>
      <c r="B129" s="138" t="s">
        <v>504</v>
      </c>
      <c r="C129" s="138"/>
      <c r="D129" s="139"/>
      <c r="E129" s="139"/>
      <c r="F129" s="138"/>
      <c r="G129" s="139"/>
      <c r="H129" s="139"/>
      <c r="I129" s="138"/>
      <c r="J129" s="122">
        <v>0</v>
      </c>
      <c r="K129" s="122">
        <v>0</v>
      </c>
      <c r="L129" s="122">
        <v>0</v>
      </c>
      <c r="M129" s="122">
        <v>0</v>
      </c>
      <c r="N129" s="122">
        <v>0</v>
      </c>
      <c r="O129" s="122">
        <v>0</v>
      </c>
      <c r="P129" s="122">
        <v>0</v>
      </c>
      <c r="Q129" s="122">
        <v>0</v>
      </c>
      <c r="R129" s="122">
        <v>0</v>
      </c>
      <c r="S129" s="122">
        <v>0</v>
      </c>
      <c r="T129" s="122">
        <v>0</v>
      </c>
      <c r="U129" s="122">
        <v>0</v>
      </c>
      <c r="V129" s="122">
        <v>0</v>
      </c>
      <c r="W129" s="122">
        <v>0</v>
      </c>
      <c r="X129" s="122">
        <v>0</v>
      </c>
      <c r="Y129" s="122">
        <v>0</v>
      </c>
      <c r="Z129" s="122">
        <v>0</v>
      </c>
      <c r="AA129" s="122">
        <v>0</v>
      </c>
      <c r="AB129" s="122"/>
      <c r="AC129" s="122">
        <v>0</v>
      </c>
      <c r="AD129" s="122">
        <v>0</v>
      </c>
      <c r="AE129" s="142"/>
      <c r="AF129" s="142"/>
      <c r="AG129" s="122"/>
      <c r="AH129" s="122"/>
      <c r="AI129" s="146"/>
      <c r="AJ129" s="147"/>
      <c r="AK129" s="147"/>
      <c r="AL129" s="147"/>
      <c r="AM129" s="125"/>
      <c r="AN129" s="21"/>
      <c r="AO129" s="128"/>
      <c r="AP129" s="69"/>
      <c r="AQ129" s="133"/>
    </row>
    <row r="130" s="3" customFormat="1" ht="18" hidden="1" customHeight="1" spans="1:43">
      <c r="A130" s="89"/>
      <c r="B130" s="138" t="s">
        <v>505</v>
      </c>
      <c r="C130" s="138"/>
      <c r="D130" s="139"/>
      <c r="E130" s="139"/>
      <c r="F130" s="138"/>
      <c r="G130" s="139"/>
      <c r="H130" s="139"/>
      <c r="I130" s="138"/>
      <c r="J130" s="122">
        <f t="shared" ref="J130:AA130" si="26">SUM(J131)</f>
        <v>0</v>
      </c>
      <c r="K130" s="122">
        <f t="shared" si="26"/>
        <v>1</v>
      </c>
      <c r="L130" s="122">
        <f t="shared" si="26"/>
        <v>0</v>
      </c>
      <c r="M130" s="122">
        <f t="shared" si="26"/>
        <v>0</v>
      </c>
      <c r="N130" s="122">
        <f t="shared" si="26"/>
        <v>0</v>
      </c>
      <c r="O130" s="122">
        <f t="shared" si="26"/>
        <v>0</v>
      </c>
      <c r="P130" s="122">
        <f t="shared" si="26"/>
        <v>0</v>
      </c>
      <c r="Q130" s="122">
        <f t="shared" si="26"/>
        <v>0</v>
      </c>
      <c r="R130" s="122">
        <f t="shared" si="26"/>
        <v>3500</v>
      </c>
      <c r="S130" s="122">
        <f t="shared" si="26"/>
        <v>0</v>
      </c>
      <c r="T130" s="122">
        <f t="shared" si="26"/>
        <v>0</v>
      </c>
      <c r="U130" s="122">
        <f t="shared" si="26"/>
        <v>650</v>
      </c>
      <c r="V130" s="122">
        <f t="shared" si="26"/>
        <v>0</v>
      </c>
      <c r="W130" s="122">
        <f t="shared" si="26"/>
        <v>0</v>
      </c>
      <c r="X130" s="122">
        <f t="shared" si="26"/>
        <v>650</v>
      </c>
      <c r="Y130" s="122">
        <f t="shared" si="26"/>
        <v>0</v>
      </c>
      <c r="Z130" s="122">
        <f t="shared" si="26"/>
        <v>0</v>
      </c>
      <c r="AA130" s="122">
        <f t="shared" si="26"/>
        <v>0</v>
      </c>
      <c r="AB130" s="122"/>
      <c r="AC130" s="122">
        <f>SUM(AC131)</f>
        <v>3500</v>
      </c>
      <c r="AD130" s="122">
        <f>SUM(AD131)</f>
        <v>2800</v>
      </c>
      <c r="AE130" s="142"/>
      <c r="AF130" s="142"/>
      <c r="AG130" s="122"/>
      <c r="AH130" s="122"/>
      <c r="AI130" s="146"/>
      <c r="AJ130" s="147"/>
      <c r="AK130" s="147"/>
      <c r="AL130" s="147"/>
      <c r="AM130" s="125"/>
      <c r="AN130" s="21"/>
      <c r="AO130" s="128"/>
      <c r="AP130" s="69"/>
      <c r="AQ130" s="133"/>
    </row>
    <row r="131" s="1" customFormat="1" ht="93" customHeight="1" spans="1:43">
      <c r="A131" s="113">
        <v>90</v>
      </c>
      <c r="B131" s="20" t="s">
        <v>506</v>
      </c>
      <c r="C131" s="20">
        <v>2022</v>
      </c>
      <c r="D131" s="21" t="s">
        <v>507</v>
      </c>
      <c r="E131" s="21" t="s">
        <v>508</v>
      </c>
      <c r="F131" s="21" t="s">
        <v>45</v>
      </c>
      <c r="G131" s="21" t="s">
        <v>1110</v>
      </c>
      <c r="H131" s="21" t="s">
        <v>509</v>
      </c>
      <c r="I131" s="33" t="s">
        <v>510</v>
      </c>
      <c r="J131" s="21"/>
      <c r="K131" s="21">
        <v>1</v>
      </c>
      <c r="L131" s="21"/>
      <c r="M131" s="21"/>
      <c r="N131" s="21"/>
      <c r="O131" s="21"/>
      <c r="P131" s="21"/>
      <c r="Q131" s="21"/>
      <c r="R131" s="22">
        <v>3500</v>
      </c>
      <c r="S131" s="21" t="s">
        <v>83</v>
      </c>
      <c r="T131" s="21" t="s">
        <v>513</v>
      </c>
      <c r="U131" s="44">
        <v>650</v>
      </c>
      <c r="V131" s="44">
        <v>0</v>
      </c>
      <c r="W131" s="44">
        <v>0</v>
      </c>
      <c r="X131" s="44">
        <v>650</v>
      </c>
      <c r="Y131" s="44">
        <v>0</v>
      </c>
      <c r="Z131" s="44">
        <v>0</v>
      </c>
      <c r="AA131" s="44">
        <v>0</v>
      </c>
      <c r="AB131" s="44"/>
      <c r="AC131" s="50">
        <v>3500</v>
      </c>
      <c r="AD131" s="50">
        <v>2800</v>
      </c>
      <c r="AE131" s="33" t="s">
        <v>511</v>
      </c>
      <c r="AF131" s="33" t="s">
        <v>512</v>
      </c>
      <c r="AG131" s="58" t="s">
        <v>83</v>
      </c>
      <c r="AH131" s="21" t="s">
        <v>513</v>
      </c>
      <c r="AI131" s="58" t="s">
        <v>83</v>
      </c>
      <c r="AJ131" s="21" t="s">
        <v>513</v>
      </c>
      <c r="AK131" s="21" t="s">
        <v>54</v>
      </c>
      <c r="AL131" s="21" t="s">
        <v>514</v>
      </c>
      <c r="AM131" s="21"/>
      <c r="AN131" s="21" t="s">
        <v>56</v>
      </c>
      <c r="AO131" s="21" t="s">
        <v>1078</v>
      </c>
      <c r="AP131" s="69"/>
      <c r="AQ131" s="70" t="str">
        <f>AI131</f>
        <v>人社局</v>
      </c>
    </row>
    <row r="132" s="3" customFormat="1" ht="18" hidden="1" customHeight="1" spans="1:43">
      <c r="A132" s="89"/>
      <c r="B132" s="138" t="s">
        <v>515</v>
      </c>
      <c r="C132" s="138"/>
      <c r="D132" s="139"/>
      <c r="E132" s="139"/>
      <c r="F132" s="138"/>
      <c r="G132" s="139"/>
      <c r="H132" s="139"/>
      <c r="I132" s="138"/>
      <c r="J132" s="122">
        <v>0</v>
      </c>
      <c r="K132" s="122">
        <v>0</v>
      </c>
      <c r="L132" s="122">
        <v>0</v>
      </c>
      <c r="M132" s="122">
        <v>0</v>
      </c>
      <c r="N132" s="122">
        <v>0</v>
      </c>
      <c r="O132" s="122">
        <v>0</v>
      </c>
      <c r="P132" s="122">
        <v>0</v>
      </c>
      <c r="Q132" s="122">
        <v>0</v>
      </c>
      <c r="R132" s="122">
        <v>0</v>
      </c>
      <c r="S132" s="122">
        <v>0</v>
      </c>
      <c r="T132" s="122">
        <v>0</v>
      </c>
      <c r="U132" s="122">
        <v>0</v>
      </c>
      <c r="V132" s="122">
        <v>0</v>
      </c>
      <c r="W132" s="122">
        <v>0</v>
      </c>
      <c r="X132" s="122">
        <v>0</v>
      </c>
      <c r="Y132" s="122">
        <v>0</v>
      </c>
      <c r="Z132" s="122">
        <v>0</v>
      </c>
      <c r="AA132" s="122">
        <v>0</v>
      </c>
      <c r="AB132" s="122"/>
      <c r="AC132" s="122">
        <v>0</v>
      </c>
      <c r="AD132" s="122">
        <v>0</v>
      </c>
      <c r="AE132" s="142"/>
      <c r="AF132" s="142"/>
      <c r="AG132" s="122"/>
      <c r="AH132" s="122"/>
      <c r="AI132" s="146"/>
      <c r="AJ132" s="147"/>
      <c r="AK132" s="147"/>
      <c r="AL132" s="147"/>
      <c r="AM132" s="125"/>
      <c r="AN132" s="21"/>
      <c r="AO132" s="128"/>
      <c r="AP132" s="69"/>
      <c r="AQ132" s="133"/>
    </row>
    <row r="133" s="3" customFormat="1" ht="18" hidden="1" customHeight="1" spans="1:43">
      <c r="A133" s="89"/>
      <c r="B133" s="138" t="s">
        <v>516</v>
      </c>
      <c r="C133" s="138"/>
      <c r="D133" s="139"/>
      <c r="E133" s="139"/>
      <c r="F133" s="138"/>
      <c r="G133" s="139"/>
      <c r="H133" s="139"/>
      <c r="I133" s="138"/>
      <c r="J133" s="122">
        <f t="shared" ref="J133:AA133" si="27">J134+J135</f>
        <v>0</v>
      </c>
      <c r="K133" s="122">
        <f t="shared" si="27"/>
        <v>0</v>
      </c>
      <c r="L133" s="122">
        <f t="shared" si="27"/>
        <v>0</v>
      </c>
      <c r="M133" s="122">
        <f t="shared" si="27"/>
        <v>0</v>
      </c>
      <c r="N133" s="122">
        <f t="shared" si="27"/>
        <v>0</v>
      </c>
      <c r="O133" s="122">
        <f t="shared" si="27"/>
        <v>0</v>
      </c>
      <c r="P133" s="122">
        <f t="shared" si="27"/>
        <v>0</v>
      </c>
      <c r="Q133" s="122">
        <f t="shared" si="27"/>
        <v>0</v>
      </c>
      <c r="R133" s="122">
        <f t="shared" si="27"/>
        <v>0</v>
      </c>
      <c r="S133" s="122">
        <f t="shared" si="27"/>
        <v>0</v>
      </c>
      <c r="T133" s="122">
        <f t="shared" si="27"/>
        <v>0</v>
      </c>
      <c r="U133" s="122">
        <f t="shared" si="27"/>
        <v>0</v>
      </c>
      <c r="V133" s="122">
        <f t="shared" si="27"/>
        <v>0</v>
      </c>
      <c r="W133" s="122">
        <f t="shared" si="27"/>
        <v>0</v>
      </c>
      <c r="X133" s="122">
        <f t="shared" si="27"/>
        <v>0</v>
      </c>
      <c r="Y133" s="122">
        <f t="shared" si="27"/>
        <v>0</v>
      </c>
      <c r="Z133" s="122">
        <f t="shared" si="27"/>
        <v>0</v>
      </c>
      <c r="AA133" s="122">
        <f t="shared" si="27"/>
        <v>0</v>
      </c>
      <c r="AB133" s="122"/>
      <c r="AC133" s="122">
        <f>AC134+AC135</f>
        <v>0</v>
      </c>
      <c r="AD133" s="122">
        <f>AD134+AD135</f>
        <v>0</v>
      </c>
      <c r="AE133" s="142"/>
      <c r="AF133" s="142"/>
      <c r="AG133" s="122"/>
      <c r="AH133" s="122"/>
      <c r="AI133" s="146"/>
      <c r="AJ133" s="147"/>
      <c r="AK133" s="147"/>
      <c r="AL133" s="147"/>
      <c r="AM133" s="125"/>
      <c r="AN133" s="21"/>
      <c r="AO133" s="128"/>
      <c r="AP133" s="69"/>
      <c r="AQ133" s="133"/>
    </row>
    <row r="134" s="3" customFormat="1" ht="18" hidden="1" customHeight="1" spans="1:43">
      <c r="A134" s="89"/>
      <c r="B134" s="138" t="s">
        <v>517</v>
      </c>
      <c r="C134" s="138"/>
      <c r="D134" s="139"/>
      <c r="E134" s="139"/>
      <c r="F134" s="138"/>
      <c r="G134" s="139"/>
      <c r="H134" s="139"/>
      <c r="I134" s="138"/>
      <c r="J134" s="122">
        <v>0</v>
      </c>
      <c r="K134" s="122">
        <v>0</v>
      </c>
      <c r="L134" s="122">
        <v>0</v>
      </c>
      <c r="M134" s="122">
        <v>0</v>
      </c>
      <c r="N134" s="122">
        <v>0</v>
      </c>
      <c r="O134" s="122">
        <v>0</v>
      </c>
      <c r="P134" s="122">
        <v>0</v>
      </c>
      <c r="Q134" s="122">
        <v>0</v>
      </c>
      <c r="R134" s="122">
        <v>0</v>
      </c>
      <c r="S134" s="122">
        <v>0</v>
      </c>
      <c r="T134" s="122">
        <v>0</v>
      </c>
      <c r="U134" s="122">
        <v>0</v>
      </c>
      <c r="V134" s="122">
        <v>0</v>
      </c>
      <c r="W134" s="122">
        <v>0</v>
      </c>
      <c r="X134" s="122">
        <v>0</v>
      </c>
      <c r="Y134" s="122">
        <v>0</v>
      </c>
      <c r="Z134" s="122">
        <v>0</v>
      </c>
      <c r="AA134" s="122">
        <v>0</v>
      </c>
      <c r="AB134" s="122"/>
      <c r="AC134" s="122">
        <v>0</v>
      </c>
      <c r="AD134" s="122">
        <v>0</v>
      </c>
      <c r="AE134" s="142"/>
      <c r="AF134" s="142"/>
      <c r="AG134" s="122"/>
      <c r="AH134" s="122"/>
      <c r="AI134" s="146"/>
      <c r="AJ134" s="147"/>
      <c r="AK134" s="147"/>
      <c r="AL134" s="147"/>
      <c r="AM134" s="125"/>
      <c r="AN134" s="21"/>
      <c r="AO134" s="128"/>
      <c r="AP134" s="69"/>
      <c r="AQ134" s="133"/>
    </row>
    <row r="135" s="3" customFormat="1" ht="18" hidden="1" customHeight="1" spans="1:43">
      <c r="A135" s="89"/>
      <c r="B135" s="138" t="s">
        <v>518</v>
      </c>
      <c r="C135" s="138"/>
      <c r="D135" s="139"/>
      <c r="E135" s="139"/>
      <c r="F135" s="138"/>
      <c r="G135" s="139"/>
      <c r="H135" s="139"/>
      <c r="I135" s="138"/>
      <c r="J135" s="122">
        <v>0</v>
      </c>
      <c r="K135" s="122">
        <v>0</v>
      </c>
      <c r="L135" s="122">
        <v>0</v>
      </c>
      <c r="M135" s="122">
        <v>0</v>
      </c>
      <c r="N135" s="122">
        <v>0</v>
      </c>
      <c r="O135" s="122">
        <v>0</v>
      </c>
      <c r="P135" s="122">
        <v>0</v>
      </c>
      <c r="Q135" s="122">
        <v>0</v>
      </c>
      <c r="R135" s="122">
        <v>0</v>
      </c>
      <c r="S135" s="122">
        <v>0</v>
      </c>
      <c r="T135" s="122">
        <v>0</v>
      </c>
      <c r="U135" s="122">
        <v>0</v>
      </c>
      <c r="V135" s="122">
        <v>0</v>
      </c>
      <c r="W135" s="122">
        <v>0</v>
      </c>
      <c r="X135" s="122">
        <v>0</v>
      </c>
      <c r="Y135" s="122">
        <v>0</v>
      </c>
      <c r="Z135" s="122">
        <v>0</v>
      </c>
      <c r="AA135" s="122">
        <v>0</v>
      </c>
      <c r="AB135" s="122"/>
      <c r="AC135" s="122">
        <v>0</v>
      </c>
      <c r="AD135" s="122">
        <v>0</v>
      </c>
      <c r="AE135" s="142"/>
      <c r="AF135" s="142"/>
      <c r="AG135" s="122"/>
      <c r="AH135" s="122"/>
      <c r="AI135" s="146"/>
      <c r="AJ135" s="147"/>
      <c r="AK135" s="147"/>
      <c r="AL135" s="147"/>
      <c r="AM135" s="125"/>
      <c r="AN135" s="21"/>
      <c r="AO135" s="128"/>
      <c r="AP135" s="69"/>
      <c r="AQ135" s="133"/>
    </row>
    <row r="136" s="3" customFormat="1" ht="18" hidden="1" customHeight="1" spans="1:43">
      <c r="A136" s="89"/>
      <c r="B136" s="138" t="s">
        <v>519</v>
      </c>
      <c r="C136" s="138"/>
      <c r="D136" s="139"/>
      <c r="E136" s="139"/>
      <c r="F136" s="138"/>
      <c r="G136" s="139"/>
      <c r="H136" s="139"/>
      <c r="I136" s="138"/>
      <c r="J136" s="122">
        <f t="shared" ref="J136:AA136" si="28">J137+J138+J139</f>
        <v>0</v>
      </c>
      <c r="K136" s="122">
        <f t="shared" si="28"/>
        <v>0</v>
      </c>
      <c r="L136" s="122">
        <f t="shared" si="28"/>
        <v>0</v>
      </c>
      <c r="M136" s="122">
        <f t="shared" si="28"/>
        <v>0</v>
      </c>
      <c r="N136" s="122">
        <f t="shared" si="28"/>
        <v>0</v>
      </c>
      <c r="O136" s="122">
        <f t="shared" si="28"/>
        <v>0</v>
      </c>
      <c r="P136" s="122">
        <f t="shared" si="28"/>
        <v>0</v>
      </c>
      <c r="Q136" s="122">
        <f t="shared" si="28"/>
        <v>0</v>
      </c>
      <c r="R136" s="122">
        <f t="shared" si="28"/>
        <v>0</v>
      </c>
      <c r="S136" s="122">
        <f t="shared" si="28"/>
        <v>0</v>
      </c>
      <c r="T136" s="122">
        <f t="shared" si="28"/>
        <v>0</v>
      </c>
      <c r="U136" s="122">
        <f t="shared" si="28"/>
        <v>0</v>
      </c>
      <c r="V136" s="122">
        <f t="shared" si="28"/>
        <v>0</v>
      </c>
      <c r="W136" s="122">
        <f t="shared" si="28"/>
        <v>0</v>
      </c>
      <c r="X136" s="122">
        <f t="shared" si="28"/>
        <v>0</v>
      </c>
      <c r="Y136" s="122">
        <f t="shared" si="28"/>
        <v>0</v>
      </c>
      <c r="Z136" s="122">
        <f t="shared" si="28"/>
        <v>0</v>
      </c>
      <c r="AA136" s="122">
        <f t="shared" si="28"/>
        <v>0</v>
      </c>
      <c r="AB136" s="122"/>
      <c r="AC136" s="122">
        <f>AC137+AC138+AC139</f>
        <v>0</v>
      </c>
      <c r="AD136" s="122">
        <f>AD137+AD138+AD139</f>
        <v>0</v>
      </c>
      <c r="AE136" s="149"/>
      <c r="AF136" s="149"/>
      <c r="AG136" s="147"/>
      <c r="AH136" s="147"/>
      <c r="AI136" s="150"/>
      <c r="AJ136" s="147"/>
      <c r="AK136" s="147"/>
      <c r="AL136" s="147"/>
      <c r="AM136" s="125"/>
      <c r="AN136" s="21"/>
      <c r="AO136" s="128"/>
      <c r="AP136" s="69"/>
      <c r="AQ136" s="133"/>
    </row>
    <row r="137" s="3" customFormat="1" ht="18" hidden="1" customHeight="1" spans="1:43">
      <c r="A137" s="89"/>
      <c r="B137" s="138" t="s">
        <v>520</v>
      </c>
      <c r="C137" s="138"/>
      <c r="D137" s="139"/>
      <c r="E137" s="139"/>
      <c r="F137" s="138"/>
      <c r="G137" s="139"/>
      <c r="H137" s="139"/>
      <c r="I137" s="138"/>
      <c r="J137" s="122">
        <v>0</v>
      </c>
      <c r="K137" s="122">
        <v>0</v>
      </c>
      <c r="L137" s="122">
        <v>0</v>
      </c>
      <c r="M137" s="122">
        <v>0</v>
      </c>
      <c r="N137" s="122">
        <v>0</v>
      </c>
      <c r="O137" s="122">
        <v>0</v>
      </c>
      <c r="P137" s="122">
        <v>0</v>
      </c>
      <c r="Q137" s="122">
        <v>0</v>
      </c>
      <c r="R137" s="122">
        <v>0</v>
      </c>
      <c r="S137" s="122">
        <v>0</v>
      </c>
      <c r="T137" s="122">
        <v>0</v>
      </c>
      <c r="U137" s="122">
        <v>0</v>
      </c>
      <c r="V137" s="122">
        <v>0</v>
      </c>
      <c r="W137" s="122">
        <v>0</v>
      </c>
      <c r="X137" s="122">
        <v>0</v>
      </c>
      <c r="Y137" s="122">
        <v>0</v>
      </c>
      <c r="Z137" s="122">
        <v>0</v>
      </c>
      <c r="AA137" s="122">
        <v>0</v>
      </c>
      <c r="AB137" s="122"/>
      <c r="AC137" s="122">
        <v>0</v>
      </c>
      <c r="AD137" s="122">
        <v>0</v>
      </c>
      <c r="AE137" s="149"/>
      <c r="AF137" s="149"/>
      <c r="AG137" s="147"/>
      <c r="AH137" s="147"/>
      <c r="AI137" s="150"/>
      <c r="AJ137" s="147"/>
      <c r="AK137" s="147"/>
      <c r="AL137" s="147"/>
      <c r="AM137" s="125"/>
      <c r="AN137" s="21"/>
      <c r="AO137" s="128"/>
      <c r="AP137" s="69"/>
      <c r="AQ137" s="133"/>
    </row>
    <row r="138" s="3" customFormat="1" ht="18" hidden="1" customHeight="1" spans="1:43">
      <c r="A138" s="89"/>
      <c r="B138" s="138" t="s">
        <v>521</v>
      </c>
      <c r="C138" s="138"/>
      <c r="D138" s="139"/>
      <c r="E138" s="139"/>
      <c r="F138" s="138"/>
      <c r="G138" s="139"/>
      <c r="H138" s="139"/>
      <c r="I138" s="138"/>
      <c r="J138" s="122">
        <v>0</v>
      </c>
      <c r="K138" s="122">
        <v>0</v>
      </c>
      <c r="L138" s="122">
        <v>0</v>
      </c>
      <c r="M138" s="122">
        <v>0</v>
      </c>
      <c r="N138" s="122">
        <v>0</v>
      </c>
      <c r="O138" s="122">
        <v>0</v>
      </c>
      <c r="P138" s="122">
        <v>0</v>
      </c>
      <c r="Q138" s="122">
        <v>0</v>
      </c>
      <c r="R138" s="122">
        <v>0</v>
      </c>
      <c r="S138" s="122">
        <v>0</v>
      </c>
      <c r="T138" s="122">
        <v>0</v>
      </c>
      <c r="U138" s="122">
        <v>0</v>
      </c>
      <c r="V138" s="122">
        <v>0</v>
      </c>
      <c r="W138" s="122">
        <v>0</v>
      </c>
      <c r="X138" s="122">
        <v>0</v>
      </c>
      <c r="Y138" s="122">
        <v>0</v>
      </c>
      <c r="Z138" s="122">
        <v>0</v>
      </c>
      <c r="AA138" s="122">
        <v>0</v>
      </c>
      <c r="AB138" s="122"/>
      <c r="AC138" s="122">
        <v>0</v>
      </c>
      <c r="AD138" s="122">
        <v>0</v>
      </c>
      <c r="AE138" s="149"/>
      <c r="AF138" s="149"/>
      <c r="AG138" s="147"/>
      <c r="AH138" s="147"/>
      <c r="AI138" s="150"/>
      <c r="AJ138" s="147"/>
      <c r="AK138" s="147"/>
      <c r="AL138" s="147"/>
      <c r="AM138" s="125"/>
      <c r="AN138" s="21"/>
      <c r="AO138" s="128"/>
      <c r="AP138" s="69"/>
      <c r="AQ138" s="133"/>
    </row>
    <row r="139" s="3" customFormat="1" ht="18" hidden="1" customHeight="1" spans="1:43">
      <c r="A139" s="89"/>
      <c r="B139" s="138" t="s">
        <v>522</v>
      </c>
      <c r="C139" s="138"/>
      <c r="D139" s="139"/>
      <c r="E139" s="139"/>
      <c r="F139" s="138"/>
      <c r="G139" s="139"/>
      <c r="H139" s="139"/>
      <c r="I139" s="138"/>
      <c r="J139" s="122">
        <v>0</v>
      </c>
      <c r="K139" s="122">
        <v>0</v>
      </c>
      <c r="L139" s="122">
        <v>0</v>
      </c>
      <c r="M139" s="122">
        <v>0</v>
      </c>
      <c r="N139" s="122">
        <v>0</v>
      </c>
      <c r="O139" s="122">
        <v>0</v>
      </c>
      <c r="P139" s="122">
        <v>0</v>
      </c>
      <c r="Q139" s="122">
        <v>0</v>
      </c>
      <c r="R139" s="122">
        <v>0</v>
      </c>
      <c r="S139" s="122">
        <v>0</v>
      </c>
      <c r="T139" s="122">
        <v>0</v>
      </c>
      <c r="U139" s="122">
        <v>0</v>
      </c>
      <c r="V139" s="122">
        <v>0</v>
      </c>
      <c r="W139" s="122">
        <v>0</v>
      </c>
      <c r="X139" s="122">
        <v>0</v>
      </c>
      <c r="Y139" s="122">
        <v>0</v>
      </c>
      <c r="Z139" s="122">
        <v>0</v>
      </c>
      <c r="AA139" s="122">
        <v>0</v>
      </c>
      <c r="AB139" s="122"/>
      <c r="AC139" s="122">
        <v>0</v>
      </c>
      <c r="AD139" s="122">
        <v>0</v>
      </c>
      <c r="AE139" s="149"/>
      <c r="AF139" s="149"/>
      <c r="AG139" s="147"/>
      <c r="AH139" s="147"/>
      <c r="AI139" s="150"/>
      <c r="AJ139" s="147"/>
      <c r="AK139" s="147"/>
      <c r="AL139" s="147"/>
      <c r="AM139" s="125"/>
      <c r="AN139" s="21"/>
      <c r="AO139" s="128"/>
      <c r="AP139" s="69"/>
      <c r="AQ139" s="133"/>
    </row>
    <row r="140" s="3" customFormat="1" ht="18" hidden="1" customHeight="1" spans="1:43">
      <c r="A140" s="89"/>
      <c r="B140" s="138" t="s">
        <v>523</v>
      </c>
      <c r="C140" s="138"/>
      <c r="D140" s="139"/>
      <c r="E140" s="139"/>
      <c r="F140" s="138"/>
      <c r="G140" s="139"/>
      <c r="H140" s="139"/>
      <c r="I140" s="138"/>
      <c r="J140" s="122">
        <f t="shared" ref="J140:AA140" si="29">SUM(J141)</f>
        <v>0</v>
      </c>
      <c r="K140" s="122">
        <f t="shared" si="29"/>
        <v>1</v>
      </c>
      <c r="L140" s="122">
        <f t="shared" si="29"/>
        <v>0</v>
      </c>
      <c r="M140" s="122">
        <f t="shared" si="29"/>
        <v>0</v>
      </c>
      <c r="N140" s="122">
        <f t="shared" si="29"/>
        <v>0</v>
      </c>
      <c r="O140" s="122">
        <f t="shared" si="29"/>
        <v>0</v>
      </c>
      <c r="P140" s="122">
        <f t="shared" si="29"/>
        <v>0</v>
      </c>
      <c r="Q140" s="122">
        <f t="shared" si="29"/>
        <v>0</v>
      </c>
      <c r="R140" s="122">
        <f t="shared" si="29"/>
        <v>500</v>
      </c>
      <c r="S140" s="122">
        <f t="shared" si="29"/>
        <v>0</v>
      </c>
      <c r="T140" s="122">
        <f t="shared" si="29"/>
        <v>0</v>
      </c>
      <c r="U140" s="122">
        <f t="shared" si="29"/>
        <v>650</v>
      </c>
      <c r="V140" s="122">
        <f t="shared" si="29"/>
        <v>0</v>
      </c>
      <c r="W140" s="122">
        <f t="shared" si="29"/>
        <v>0</v>
      </c>
      <c r="X140" s="122">
        <f t="shared" si="29"/>
        <v>0</v>
      </c>
      <c r="Y140" s="122">
        <f t="shared" si="29"/>
        <v>0</v>
      </c>
      <c r="Z140" s="122">
        <f t="shared" si="29"/>
        <v>0</v>
      </c>
      <c r="AA140" s="122">
        <f t="shared" si="29"/>
        <v>650</v>
      </c>
      <c r="AB140" s="122"/>
      <c r="AC140" s="122">
        <f>SUM(AC141)</f>
        <v>500</v>
      </c>
      <c r="AD140" s="122">
        <f>SUM(AD141)</f>
        <v>500</v>
      </c>
      <c r="AE140" s="149"/>
      <c r="AF140" s="149"/>
      <c r="AG140" s="147"/>
      <c r="AH140" s="147"/>
      <c r="AI140" s="150"/>
      <c r="AJ140" s="147"/>
      <c r="AK140" s="147"/>
      <c r="AL140" s="147"/>
      <c r="AM140" s="125"/>
      <c r="AN140" s="21"/>
      <c r="AO140" s="128"/>
      <c r="AP140" s="69"/>
      <c r="AQ140" s="133"/>
    </row>
    <row r="141" s="1" customFormat="1" ht="41" customHeight="1" spans="1:43">
      <c r="A141" s="21">
        <v>91</v>
      </c>
      <c r="B141" s="20" t="s">
        <v>524</v>
      </c>
      <c r="C141" s="20">
        <v>2022</v>
      </c>
      <c r="D141" s="21" t="s">
        <v>507</v>
      </c>
      <c r="E141" s="21" t="s">
        <v>525</v>
      </c>
      <c r="F141" s="21" t="s">
        <v>45</v>
      </c>
      <c r="G141" s="21" t="s">
        <v>1690</v>
      </c>
      <c r="H141" s="21" t="s">
        <v>526</v>
      </c>
      <c r="I141" s="33" t="s">
        <v>527</v>
      </c>
      <c r="J141" s="21"/>
      <c r="K141" s="21">
        <v>1</v>
      </c>
      <c r="L141" s="21"/>
      <c r="M141" s="21"/>
      <c r="N141" s="21"/>
      <c r="O141" s="21"/>
      <c r="P141" s="21"/>
      <c r="Q141" s="21"/>
      <c r="R141" s="22">
        <v>500</v>
      </c>
      <c r="S141" s="21" t="s">
        <v>489</v>
      </c>
      <c r="T141" s="21" t="s">
        <v>490</v>
      </c>
      <c r="U141" s="44">
        <v>650</v>
      </c>
      <c r="V141" s="44">
        <v>0</v>
      </c>
      <c r="W141" s="44">
        <v>0</v>
      </c>
      <c r="X141" s="44">
        <v>0</v>
      </c>
      <c r="Y141" s="44">
        <v>0</v>
      </c>
      <c r="Z141" s="44">
        <v>0</v>
      </c>
      <c r="AA141" s="44">
        <v>650</v>
      </c>
      <c r="AB141" s="44"/>
      <c r="AC141" s="50">
        <v>500</v>
      </c>
      <c r="AD141" s="50">
        <v>500</v>
      </c>
      <c r="AE141" s="33" t="s">
        <v>528</v>
      </c>
      <c r="AF141" s="33" t="s">
        <v>529</v>
      </c>
      <c r="AG141" s="21" t="s">
        <v>489</v>
      </c>
      <c r="AH141" s="21" t="s">
        <v>490</v>
      </c>
      <c r="AI141" s="58" t="s">
        <v>83</v>
      </c>
      <c r="AJ141" s="21" t="s">
        <v>513</v>
      </c>
      <c r="AK141" s="21" t="s">
        <v>54</v>
      </c>
      <c r="AL141" s="21" t="s">
        <v>514</v>
      </c>
      <c r="AM141" s="21"/>
      <c r="AN141" s="21" t="s">
        <v>56</v>
      </c>
      <c r="AO141" s="21" t="s">
        <v>1078</v>
      </c>
      <c r="AP141" s="69"/>
      <c r="AQ141" s="70" t="str">
        <f>AI141</f>
        <v>人社局</v>
      </c>
    </row>
    <row r="142" s="3" customFormat="1" ht="18" hidden="1" customHeight="1" spans="1:43">
      <c r="A142" s="89"/>
      <c r="B142" s="138" t="s">
        <v>530</v>
      </c>
      <c r="C142" s="138"/>
      <c r="D142" s="139"/>
      <c r="E142" s="139"/>
      <c r="F142" s="138"/>
      <c r="G142" s="139"/>
      <c r="H142" s="139"/>
      <c r="I142" s="138"/>
      <c r="J142" s="122">
        <f t="shared" ref="J142:AA142" si="30">J143+J186+J211</f>
        <v>3</v>
      </c>
      <c r="K142" s="122">
        <f t="shared" si="30"/>
        <v>0</v>
      </c>
      <c r="L142" s="122">
        <f t="shared" si="30"/>
        <v>50</v>
      </c>
      <c r="M142" s="122">
        <f t="shared" si="30"/>
        <v>0</v>
      </c>
      <c r="N142" s="122">
        <f t="shared" si="30"/>
        <v>0</v>
      </c>
      <c r="O142" s="122">
        <f t="shared" si="30"/>
        <v>0</v>
      </c>
      <c r="P142" s="122">
        <f t="shared" si="30"/>
        <v>0</v>
      </c>
      <c r="Q142" s="122">
        <f t="shared" si="30"/>
        <v>0</v>
      </c>
      <c r="R142" s="122">
        <f t="shared" si="30"/>
        <v>111190</v>
      </c>
      <c r="S142" s="122">
        <f t="shared" si="30"/>
        <v>0</v>
      </c>
      <c r="T142" s="122">
        <f t="shared" si="30"/>
        <v>0</v>
      </c>
      <c r="U142" s="122">
        <f t="shared" si="30"/>
        <v>41556.5</v>
      </c>
      <c r="V142" s="122">
        <f t="shared" si="30"/>
        <v>3000</v>
      </c>
      <c r="W142" s="122">
        <f t="shared" si="30"/>
        <v>6370</v>
      </c>
      <c r="X142" s="122">
        <f t="shared" si="30"/>
        <v>15786.5</v>
      </c>
      <c r="Y142" s="122">
        <f t="shared" si="30"/>
        <v>6400</v>
      </c>
      <c r="Z142" s="122">
        <f t="shared" si="30"/>
        <v>0</v>
      </c>
      <c r="AA142" s="122">
        <f t="shared" si="30"/>
        <v>10000</v>
      </c>
      <c r="AB142" s="122"/>
      <c r="AC142" s="122">
        <f>AC143+AC186+AC211</f>
        <v>31080</v>
      </c>
      <c r="AD142" s="122">
        <f>AD143+AD186+AD211</f>
        <v>13896</v>
      </c>
      <c r="AE142" s="149"/>
      <c r="AF142" s="149"/>
      <c r="AG142" s="147"/>
      <c r="AH142" s="147"/>
      <c r="AI142" s="150"/>
      <c r="AJ142" s="147"/>
      <c r="AK142" s="147"/>
      <c r="AL142" s="147"/>
      <c r="AM142" s="125"/>
      <c r="AN142" s="21"/>
      <c r="AO142" s="128"/>
      <c r="AP142" s="69"/>
      <c r="AQ142" s="133"/>
    </row>
    <row r="143" s="3" customFormat="1" ht="18" hidden="1" customHeight="1" spans="1:43">
      <c r="A143" s="89"/>
      <c r="B143" s="138" t="s">
        <v>531</v>
      </c>
      <c r="C143" s="138"/>
      <c r="D143" s="139"/>
      <c r="E143" s="139"/>
      <c r="F143" s="138"/>
      <c r="G143" s="139"/>
      <c r="H143" s="139"/>
      <c r="I143" s="138"/>
      <c r="J143" s="122">
        <f t="shared" ref="J143:AA143" si="31">J144+J145+J158+J159+J171+J172+J173+J178+J179+J185</f>
        <v>3</v>
      </c>
      <c r="K143" s="122">
        <f t="shared" si="31"/>
        <v>0</v>
      </c>
      <c r="L143" s="122">
        <f t="shared" si="31"/>
        <v>29</v>
      </c>
      <c r="M143" s="122">
        <f t="shared" si="31"/>
        <v>0</v>
      </c>
      <c r="N143" s="122">
        <f t="shared" si="31"/>
        <v>0</v>
      </c>
      <c r="O143" s="122">
        <f t="shared" si="31"/>
        <v>0</v>
      </c>
      <c r="P143" s="122">
        <f t="shared" si="31"/>
        <v>0</v>
      </c>
      <c r="Q143" s="122">
        <f t="shared" si="31"/>
        <v>0</v>
      </c>
      <c r="R143" s="122">
        <f t="shared" si="31"/>
        <v>54137</v>
      </c>
      <c r="S143" s="122">
        <f t="shared" si="31"/>
        <v>0</v>
      </c>
      <c r="T143" s="122">
        <f t="shared" si="31"/>
        <v>0</v>
      </c>
      <c r="U143" s="122">
        <f t="shared" si="31"/>
        <v>35057</v>
      </c>
      <c r="V143" s="122">
        <f t="shared" si="31"/>
        <v>3000</v>
      </c>
      <c r="W143" s="122">
        <f t="shared" si="31"/>
        <v>5250</v>
      </c>
      <c r="X143" s="122">
        <f t="shared" si="31"/>
        <v>10407</v>
      </c>
      <c r="Y143" s="122">
        <f t="shared" si="31"/>
        <v>6400</v>
      </c>
      <c r="Z143" s="122">
        <f t="shared" si="31"/>
        <v>0</v>
      </c>
      <c r="AA143" s="122">
        <f t="shared" si="31"/>
        <v>10000</v>
      </c>
      <c r="AB143" s="122"/>
      <c r="AC143" s="122">
        <f>AC144+AC145+AC158+AC159+AC171+AC172+AC173+AC178+AC179+AC185</f>
        <v>14781</v>
      </c>
      <c r="AD143" s="122">
        <f>AD144+AD145+AD158+AD159+AD171+AD172+AD173+AD178+AD179+AD185</f>
        <v>6432</v>
      </c>
      <c r="AE143" s="149"/>
      <c r="AF143" s="149"/>
      <c r="AG143" s="147"/>
      <c r="AH143" s="147"/>
      <c r="AI143" s="150"/>
      <c r="AJ143" s="147"/>
      <c r="AK143" s="147"/>
      <c r="AL143" s="147"/>
      <c r="AM143" s="125"/>
      <c r="AN143" s="21"/>
      <c r="AO143" s="128"/>
      <c r="AP143" s="69"/>
      <c r="AQ143" s="133"/>
    </row>
    <row r="144" s="3" customFormat="1" ht="18" hidden="1" customHeight="1" spans="1:43">
      <c r="A144" s="89"/>
      <c r="B144" s="138" t="s">
        <v>532</v>
      </c>
      <c r="C144" s="138"/>
      <c r="D144" s="139"/>
      <c r="E144" s="139"/>
      <c r="F144" s="138"/>
      <c r="G144" s="139"/>
      <c r="H144" s="139"/>
      <c r="I144" s="138"/>
      <c r="J144" s="122">
        <v>0</v>
      </c>
      <c r="K144" s="122">
        <v>0</v>
      </c>
      <c r="L144" s="122">
        <v>0</v>
      </c>
      <c r="M144" s="122">
        <v>0</v>
      </c>
      <c r="N144" s="122">
        <v>0</v>
      </c>
      <c r="O144" s="122">
        <v>0</v>
      </c>
      <c r="P144" s="122">
        <v>0</v>
      </c>
      <c r="Q144" s="122">
        <v>0</v>
      </c>
      <c r="R144" s="122">
        <v>0</v>
      </c>
      <c r="S144" s="122">
        <v>0</v>
      </c>
      <c r="T144" s="122">
        <v>0</v>
      </c>
      <c r="U144" s="122">
        <v>0</v>
      </c>
      <c r="V144" s="122">
        <v>0</v>
      </c>
      <c r="W144" s="122">
        <v>0</v>
      </c>
      <c r="X144" s="122">
        <v>0</v>
      </c>
      <c r="Y144" s="122">
        <v>0</v>
      </c>
      <c r="Z144" s="122">
        <v>0</v>
      </c>
      <c r="AA144" s="122">
        <v>0</v>
      </c>
      <c r="AB144" s="122"/>
      <c r="AC144" s="122">
        <v>0</v>
      </c>
      <c r="AD144" s="122">
        <v>0</v>
      </c>
      <c r="AE144" s="149"/>
      <c r="AF144" s="149"/>
      <c r="AG144" s="147"/>
      <c r="AH144" s="147"/>
      <c r="AI144" s="150"/>
      <c r="AJ144" s="147"/>
      <c r="AK144" s="147"/>
      <c r="AL144" s="147"/>
      <c r="AM144" s="125"/>
      <c r="AN144" s="21"/>
      <c r="AO144" s="128"/>
      <c r="AP144" s="69"/>
      <c r="AQ144" s="133"/>
    </row>
    <row r="145" s="3" customFormat="1" ht="18" hidden="1" customHeight="1" spans="1:43">
      <c r="A145" s="89"/>
      <c r="B145" s="138" t="s">
        <v>533</v>
      </c>
      <c r="C145" s="138"/>
      <c r="D145" s="139"/>
      <c r="E145" s="139"/>
      <c r="F145" s="138"/>
      <c r="G145" s="139"/>
      <c r="H145" s="139"/>
      <c r="I145" s="138"/>
      <c r="J145" s="122">
        <f t="shared" ref="J145:AA145" si="32">SUM(J146:J157)</f>
        <v>3</v>
      </c>
      <c r="K145" s="122">
        <f t="shared" si="32"/>
        <v>0</v>
      </c>
      <c r="L145" s="122">
        <f t="shared" si="32"/>
        <v>9</v>
      </c>
      <c r="M145" s="122">
        <f t="shared" si="32"/>
        <v>0</v>
      </c>
      <c r="N145" s="122">
        <f t="shared" si="32"/>
        <v>0</v>
      </c>
      <c r="O145" s="122">
        <f t="shared" si="32"/>
        <v>0</v>
      </c>
      <c r="P145" s="122">
        <f t="shared" si="32"/>
        <v>0</v>
      </c>
      <c r="Q145" s="122">
        <f t="shared" si="32"/>
        <v>0</v>
      </c>
      <c r="R145" s="122">
        <f t="shared" si="32"/>
        <v>20129</v>
      </c>
      <c r="S145" s="122">
        <f t="shared" si="32"/>
        <v>0</v>
      </c>
      <c r="T145" s="122">
        <f t="shared" si="32"/>
        <v>0</v>
      </c>
      <c r="U145" s="122">
        <f t="shared" si="32"/>
        <v>5297</v>
      </c>
      <c r="V145" s="122">
        <f t="shared" si="32"/>
        <v>0</v>
      </c>
      <c r="W145" s="122">
        <f t="shared" si="32"/>
        <v>2200</v>
      </c>
      <c r="X145" s="122">
        <f t="shared" si="32"/>
        <v>3097</v>
      </c>
      <c r="Y145" s="122">
        <f t="shared" si="32"/>
        <v>0</v>
      </c>
      <c r="Z145" s="122">
        <f t="shared" si="32"/>
        <v>0</v>
      </c>
      <c r="AA145" s="122">
        <f t="shared" si="32"/>
        <v>0</v>
      </c>
      <c r="AB145" s="122"/>
      <c r="AC145" s="122">
        <f>SUM(AC146:AC156)</f>
        <v>5065</v>
      </c>
      <c r="AD145" s="122">
        <f>SUM(AD146:AD156)</f>
        <v>2263</v>
      </c>
      <c r="AE145" s="149"/>
      <c r="AF145" s="149"/>
      <c r="AG145" s="147"/>
      <c r="AH145" s="147"/>
      <c r="AI145" s="150"/>
      <c r="AJ145" s="147"/>
      <c r="AK145" s="147"/>
      <c r="AL145" s="147"/>
      <c r="AM145" s="125"/>
      <c r="AN145" s="21"/>
      <c r="AO145" s="128"/>
      <c r="AP145" s="69"/>
      <c r="AQ145" s="133"/>
    </row>
    <row r="146" s="1" customFormat="1" ht="67.5" spans="1:43">
      <c r="A146" s="20">
        <v>92</v>
      </c>
      <c r="B146" s="20" t="s">
        <v>534</v>
      </c>
      <c r="C146" s="20">
        <v>2022</v>
      </c>
      <c r="D146" s="22" t="s">
        <v>535</v>
      </c>
      <c r="E146" s="23" t="s">
        <v>536</v>
      </c>
      <c r="F146" s="22" t="s">
        <v>45</v>
      </c>
      <c r="G146" s="22" t="s">
        <v>1668</v>
      </c>
      <c r="H146" s="22" t="s">
        <v>537</v>
      </c>
      <c r="I146" s="34" t="s">
        <v>538</v>
      </c>
      <c r="J146" s="22"/>
      <c r="K146" s="22"/>
      <c r="L146" s="22">
        <v>1</v>
      </c>
      <c r="M146" s="22"/>
      <c r="N146" s="22"/>
      <c r="O146" s="22"/>
      <c r="P146" s="22"/>
      <c r="Q146" s="22"/>
      <c r="R146" s="22">
        <v>1540</v>
      </c>
      <c r="S146" s="21" t="s">
        <v>50</v>
      </c>
      <c r="T146" s="21" t="s">
        <v>51</v>
      </c>
      <c r="U146" s="44">
        <v>700</v>
      </c>
      <c r="V146" s="44">
        <v>0</v>
      </c>
      <c r="W146" s="44">
        <v>0</v>
      </c>
      <c r="X146" s="44">
        <v>700</v>
      </c>
      <c r="Y146" s="44">
        <v>0</v>
      </c>
      <c r="Z146" s="44">
        <v>0</v>
      </c>
      <c r="AA146" s="44">
        <v>0</v>
      </c>
      <c r="AB146" s="44"/>
      <c r="AC146" s="50">
        <v>440</v>
      </c>
      <c r="AD146" s="50">
        <v>382</v>
      </c>
      <c r="AE146" s="34" t="s">
        <v>539</v>
      </c>
      <c r="AF146" s="34" t="s">
        <v>540</v>
      </c>
      <c r="AG146" s="22" t="s">
        <v>50</v>
      </c>
      <c r="AH146" s="21" t="s">
        <v>51</v>
      </c>
      <c r="AI146" s="58" t="s">
        <v>541</v>
      </c>
      <c r="AJ146" s="21" t="s">
        <v>542</v>
      </c>
      <c r="AK146" s="21" t="s">
        <v>369</v>
      </c>
      <c r="AL146" s="21" t="s">
        <v>543</v>
      </c>
      <c r="AM146" s="21" t="s">
        <v>266</v>
      </c>
      <c r="AN146" s="21" t="s">
        <v>56</v>
      </c>
      <c r="AO146" s="70"/>
      <c r="AP146" s="69"/>
      <c r="AQ146" s="70" t="str">
        <f t="shared" ref="AQ146:AQ157" si="33">AI146</f>
        <v>交通局</v>
      </c>
    </row>
    <row r="147" s="1" customFormat="1" ht="67.5" spans="1:43">
      <c r="A147" s="20">
        <v>93</v>
      </c>
      <c r="B147" s="20" t="s">
        <v>544</v>
      </c>
      <c r="C147" s="20">
        <v>2022</v>
      </c>
      <c r="D147" s="22" t="s">
        <v>535</v>
      </c>
      <c r="E147" s="23" t="s">
        <v>545</v>
      </c>
      <c r="F147" s="22" t="s">
        <v>45</v>
      </c>
      <c r="G147" s="22" t="s">
        <v>1668</v>
      </c>
      <c r="H147" s="22" t="s">
        <v>546</v>
      </c>
      <c r="I147" s="34" t="s">
        <v>547</v>
      </c>
      <c r="J147" s="22"/>
      <c r="K147" s="22"/>
      <c r="L147" s="22">
        <v>1</v>
      </c>
      <c r="M147" s="22"/>
      <c r="N147" s="22"/>
      <c r="O147" s="22"/>
      <c r="P147" s="22"/>
      <c r="Q147" s="22"/>
      <c r="R147" s="22">
        <v>2475</v>
      </c>
      <c r="S147" s="21" t="s">
        <v>50</v>
      </c>
      <c r="T147" s="21" t="s">
        <v>51</v>
      </c>
      <c r="U147" s="44">
        <v>200</v>
      </c>
      <c r="V147" s="44">
        <v>0</v>
      </c>
      <c r="W147" s="44">
        <v>0</v>
      </c>
      <c r="X147" s="44">
        <v>200</v>
      </c>
      <c r="Y147" s="44">
        <v>0</v>
      </c>
      <c r="Z147" s="44">
        <v>0</v>
      </c>
      <c r="AA147" s="44">
        <v>0</v>
      </c>
      <c r="AB147" s="44"/>
      <c r="AC147" s="50">
        <v>707</v>
      </c>
      <c r="AD147" s="50">
        <v>447</v>
      </c>
      <c r="AE147" s="34" t="s">
        <v>548</v>
      </c>
      <c r="AF147" s="34" t="s">
        <v>549</v>
      </c>
      <c r="AG147" s="22" t="s">
        <v>50</v>
      </c>
      <c r="AH147" s="21" t="s">
        <v>51</v>
      </c>
      <c r="AI147" s="58" t="s">
        <v>541</v>
      </c>
      <c r="AJ147" s="21" t="s">
        <v>542</v>
      </c>
      <c r="AK147" s="21" t="s">
        <v>369</v>
      </c>
      <c r="AL147" s="21" t="s">
        <v>543</v>
      </c>
      <c r="AM147" s="21" t="s">
        <v>266</v>
      </c>
      <c r="AN147" s="21" t="s">
        <v>56</v>
      </c>
      <c r="AO147" s="21" t="s">
        <v>1078</v>
      </c>
      <c r="AP147" s="69"/>
      <c r="AQ147" s="70" t="str">
        <f t="shared" si="33"/>
        <v>交通局</v>
      </c>
    </row>
    <row r="148" s="1" customFormat="1" ht="67.5" spans="1:43">
      <c r="A148" s="20">
        <v>94</v>
      </c>
      <c r="B148" s="20" t="s">
        <v>550</v>
      </c>
      <c r="C148" s="20">
        <v>2022</v>
      </c>
      <c r="D148" s="22" t="s">
        <v>535</v>
      </c>
      <c r="E148" s="23" t="s">
        <v>551</v>
      </c>
      <c r="F148" s="22" t="s">
        <v>45</v>
      </c>
      <c r="G148" s="22" t="s">
        <v>1668</v>
      </c>
      <c r="H148" s="22" t="s">
        <v>466</v>
      </c>
      <c r="I148" s="34" t="s">
        <v>552</v>
      </c>
      <c r="J148" s="22"/>
      <c r="K148" s="22"/>
      <c r="L148" s="22">
        <v>1</v>
      </c>
      <c r="M148" s="22"/>
      <c r="N148" s="22"/>
      <c r="O148" s="22"/>
      <c r="P148" s="22"/>
      <c r="Q148" s="22"/>
      <c r="R148" s="22">
        <v>273</v>
      </c>
      <c r="S148" s="21" t="s">
        <v>50</v>
      </c>
      <c r="T148" s="21" t="s">
        <v>51</v>
      </c>
      <c r="U148" s="44">
        <v>192</v>
      </c>
      <c r="V148" s="44">
        <v>0</v>
      </c>
      <c r="W148" s="44">
        <v>0</v>
      </c>
      <c r="X148" s="44">
        <v>192</v>
      </c>
      <c r="Y148" s="44">
        <v>0</v>
      </c>
      <c r="Z148" s="44">
        <v>0</v>
      </c>
      <c r="AA148" s="44">
        <v>0</v>
      </c>
      <c r="AB148" s="44"/>
      <c r="AC148" s="50">
        <v>78</v>
      </c>
      <c r="AD148" s="50">
        <v>37</v>
      </c>
      <c r="AE148" s="34" t="s">
        <v>553</v>
      </c>
      <c r="AF148" s="34" t="s">
        <v>554</v>
      </c>
      <c r="AG148" s="22" t="s">
        <v>50</v>
      </c>
      <c r="AH148" s="21" t="s">
        <v>51</v>
      </c>
      <c r="AI148" s="58" t="s">
        <v>541</v>
      </c>
      <c r="AJ148" s="21" t="s">
        <v>542</v>
      </c>
      <c r="AK148" s="21" t="s">
        <v>369</v>
      </c>
      <c r="AL148" s="21" t="s">
        <v>543</v>
      </c>
      <c r="AM148" s="21" t="s">
        <v>266</v>
      </c>
      <c r="AN148" s="21" t="s">
        <v>56</v>
      </c>
      <c r="AO148" s="70"/>
      <c r="AP148" s="69"/>
      <c r="AQ148" s="70" t="str">
        <f t="shared" si="33"/>
        <v>交通局</v>
      </c>
    </row>
    <row r="149" s="1" customFormat="1" ht="54" customHeight="1" spans="1:43">
      <c r="A149" s="20">
        <v>95</v>
      </c>
      <c r="B149" s="20" t="s">
        <v>555</v>
      </c>
      <c r="C149" s="20">
        <v>2022</v>
      </c>
      <c r="D149" s="21" t="s">
        <v>535</v>
      </c>
      <c r="E149" s="21" t="s">
        <v>556</v>
      </c>
      <c r="F149" s="21" t="s">
        <v>45</v>
      </c>
      <c r="G149" s="22" t="s">
        <v>1668</v>
      </c>
      <c r="H149" s="21" t="s">
        <v>557</v>
      </c>
      <c r="I149" s="33" t="s">
        <v>558</v>
      </c>
      <c r="J149" s="21"/>
      <c r="K149" s="21"/>
      <c r="L149" s="22">
        <v>1</v>
      </c>
      <c r="M149" s="21"/>
      <c r="N149" s="21"/>
      <c r="O149" s="21"/>
      <c r="P149" s="21"/>
      <c r="Q149" s="21"/>
      <c r="R149" s="22">
        <v>1887</v>
      </c>
      <c r="S149" s="21" t="s">
        <v>177</v>
      </c>
      <c r="T149" s="21" t="s">
        <v>178</v>
      </c>
      <c r="U149" s="44">
        <v>120</v>
      </c>
      <c r="V149" s="44">
        <v>0</v>
      </c>
      <c r="W149" s="44">
        <v>0</v>
      </c>
      <c r="X149" s="44">
        <v>120</v>
      </c>
      <c r="Y149" s="44">
        <v>0</v>
      </c>
      <c r="Z149" s="44">
        <v>0</v>
      </c>
      <c r="AA149" s="44">
        <v>0</v>
      </c>
      <c r="AB149" s="44"/>
      <c r="AC149" s="50">
        <v>539</v>
      </c>
      <c r="AD149" s="50">
        <v>229</v>
      </c>
      <c r="AE149" s="33" t="s">
        <v>559</v>
      </c>
      <c r="AF149" s="33" t="s">
        <v>549</v>
      </c>
      <c r="AG149" s="21" t="s">
        <v>177</v>
      </c>
      <c r="AH149" s="21" t="s">
        <v>178</v>
      </c>
      <c r="AI149" s="58" t="s">
        <v>541</v>
      </c>
      <c r="AJ149" s="21" t="s">
        <v>542</v>
      </c>
      <c r="AK149" s="21" t="s">
        <v>369</v>
      </c>
      <c r="AL149" s="21" t="s">
        <v>543</v>
      </c>
      <c r="AM149" s="21" t="s">
        <v>541</v>
      </c>
      <c r="AN149" s="21" t="s">
        <v>56</v>
      </c>
      <c r="AO149" s="70"/>
      <c r="AP149" s="69"/>
      <c r="AQ149" s="70" t="str">
        <f t="shared" si="33"/>
        <v>交通局</v>
      </c>
    </row>
    <row r="150" s="1" customFormat="1" ht="78.75" spans="1:43">
      <c r="A150" s="20">
        <v>96</v>
      </c>
      <c r="B150" s="20" t="s">
        <v>560</v>
      </c>
      <c r="C150" s="20">
        <v>2022</v>
      </c>
      <c r="D150" s="21" t="s">
        <v>535</v>
      </c>
      <c r="E150" s="21" t="s">
        <v>561</v>
      </c>
      <c r="F150" s="21" t="s">
        <v>401</v>
      </c>
      <c r="G150" s="22" t="s">
        <v>1668</v>
      </c>
      <c r="H150" s="21" t="s">
        <v>425</v>
      </c>
      <c r="I150" s="33" t="s">
        <v>562</v>
      </c>
      <c r="J150" s="21"/>
      <c r="K150" s="21"/>
      <c r="L150" s="22">
        <v>1</v>
      </c>
      <c r="M150" s="21"/>
      <c r="N150" s="21"/>
      <c r="O150" s="21"/>
      <c r="P150" s="21"/>
      <c r="Q150" s="21"/>
      <c r="R150" s="22">
        <v>1348</v>
      </c>
      <c r="S150" s="21" t="s">
        <v>200</v>
      </c>
      <c r="T150" s="21" t="s">
        <v>201</v>
      </c>
      <c r="U150" s="44">
        <v>200</v>
      </c>
      <c r="V150" s="44">
        <v>0</v>
      </c>
      <c r="W150" s="44">
        <v>0</v>
      </c>
      <c r="X150" s="44">
        <v>200</v>
      </c>
      <c r="Y150" s="44">
        <v>0</v>
      </c>
      <c r="Z150" s="44">
        <v>0</v>
      </c>
      <c r="AA150" s="44">
        <v>0</v>
      </c>
      <c r="AB150" s="44"/>
      <c r="AC150" s="50">
        <v>385</v>
      </c>
      <c r="AD150" s="50">
        <v>134</v>
      </c>
      <c r="AE150" s="33" t="s">
        <v>563</v>
      </c>
      <c r="AF150" s="33" t="s">
        <v>564</v>
      </c>
      <c r="AG150" s="21" t="s">
        <v>200</v>
      </c>
      <c r="AH150" s="21" t="s">
        <v>201</v>
      </c>
      <c r="AI150" s="58" t="s">
        <v>541</v>
      </c>
      <c r="AJ150" s="21" t="s">
        <v>542</v>
      </c>
      <c r="AK150" s="21" t="s">
        <v>369</v>
      </c>
      <c r="AL150" s="21" t="s">
        <v>543</v>
      </c>
      <c r="AM150" s="21" t="s">
        <v>541</v>
      </c>
      <c r="AN150" s="21" t="s">
        <v>56</v>
      </c>
      <c r="AO150" s="21" t="s">
        <v>1078</v>
      </c>
      <c r="AP150" s="69"/>
      <c r="AQ150" s="70" t="str">
        <f t="shared" si="33"/>
        <v>交通局</v>
      </c>
    </row>
    <row r="151" s="1" customFormat="1" ht="67.5" spans="1:43">
      <c r="A151" s="20">
        <v>97</v>
      </c>
      <c r="B151" s="20" t="s">
        <v>565</v>
      </c>
      <c r="C151" s="20">
        <v>2022</v>
      </c>
      <c r="D151" s="23" t="s">
        <v>535</v>
      </c>
      <c r="E151" s="23" t="s">
        <v>566</v>
      </c>
      <c r="F151" s="23" t="s">
        <v>45</v>
      </c>
      <c r="G151" s="22" t="s">
        <v>1668</v>
      </c>
      <c r="H151" s="23" t="s">
        <v>567</v>
      </c>
      <c r="I151" s="35" t="s">
        <v>568</v>
      </c>
      <c r="J151" s="23">
        <v>1</v>
      </c>
      <c r="K151" s="23"/>
      <c r="L151" s="22"/>
      <c r="M151" s="23"/>
      <c r="N151" s="23"/>
      <c r="O151" s="23"/>
      <c r="P151" s="23"/>
      <c r="Q151" s="23"/>
      <c r="R151" s="22">
        <v>126</v>
      </c>
      <c r="S151" s="21" t="s">
        <v>50</v>
      </c>
      <c r="T151" s="21" t="s">
        <v>51</v>
      </c>
      <c r="U151" s="44">
        <v>225</v>
      </c>
      <c r="V151" s="44">
        <v>0</v>
      </c>
      <c r="W151" s="44">
        <v>0</v>
      </c>
      <c r="X151" s="44">
        <v>225</v>
      </c>
      <c r="Y151" s="44">
        <v>0</v>
      </c>
      <c r="Z151" s="44">
        <v>0</v>
      </c>
      <c r="AA151" s="44">
        <v>0</v>
      </c>
      <c r="AB151" s="44"/>
      <c r="AC151" s="50">
        <v>36</v>
      </c>
      <c r="AD151" s="50">
        <v>24</v>
      </c>
      <c r="AE151" s="35" t="s">
        <v>569</v>
      </c>
      <c r="AF151" s="35" t="s">
        <v>570</v>
      </c>
      <c r="AG151" s="22" t="s">
        <v>50</v>
      </c>
      <c r="AH151" s="21" t="s">
        <v>51</v>
      </c>
      <c r="AI151" s="58" t="s">
        <v>541</v>
      </c>
      <c r="AJ151" s="21" t="s">
        <v>542</v>
      </c>
      <c r="AK151" s="21" t="s">
        <v>369</v>
      </c>
      <c r="AL151" s="21" t="s">
        <v>543</v>
      </c>
      <c r="AM151" s="21" t="s">
        <v>266</v>
      </c>
      <c r="AN151" s="21" t="s">
        <v>203</v>
      </c>
      <c r="AO151" s="70"/>
      <c r="AP151" s="69"/>
      <c r="AQ151" s="70" t="str">
        <f t="shared" si="33"/>
        <v>交通局</v>
      </c>
    </row>
    <row r="152" s="1" customFormat="1" ht="44" customHeight="1" spans="1:43">
      <c r="A152" s="20">
        <v>98</v>
      </c>
      <c r="B152" s="20" t="s">
        <v>571</v>
      </c>
      <c r="C152" s="20">
        <v>2022</v>
      </c>
      <c r="D152" s="21" t="s">
        <v>535</v>
      </c>
      <c r="E152" s="21" t="s">
        <v>572</v>
      </c>
      <c r="F152" s="21" t="s">
        <v>45</v>
      </c>
      <c r="G152" s="22" t="s">
        <v>1668</v>
      </c>
      <c r="H152" s="21" t="s">
        <v>433</v>
      </c>
      <c r="I152" s="33" t="s">
        <v>573</v>
      </c>
      <c r="J152" s="21"/>
      <c r="K152" s="21"/>
      <c r="L152" s="22">
        <v>1</v>
      </c>
      <c r="M152" s="21"/>
      <c r="N152" s="21"/>
      <c r="O152" s="21"/>
      <c r="P152" s="21"/>
      <c r="Q152" s="21"/>
      <c r="R152" s="22">
        <v>3584</v>
      </c>
      <c r="S152" s="21" t="s">
        <v>78</v>
      </c>
      <c r="T152" s="21" t="s">
        <v>1076</v>
      </c>
      <c r="U152" s="44">
        <v>520</v>
      </c>
      <c r="V152" s="44">
        <v>0</v>
      </c>
      <c r="W152" s="44">
        <v>0</v>
      </c>
      <c r="X152" s="44">
        <v>520</v>
      </c>
      <c r="Y152" s="44">
        <v>0</v>
      </c>
      <c r="Z152" s="44">
        <v>0</v>
      </c>
      <c r="AA152" s="44">
        <v>0</v>
      </c>
      <c r="AB152" s="44"/>
      <c r="AC152" s="50">
        <v>1024</v>
      </c>
      <c r="AD152" s="50">
        <v>369</v>
      </c>
      <c r="AE152" s="33" t="s">
        <v>574</v>
      </c>
      <c r="AF152" s="33" t="s">
        <v>575</v>
      </c>
      <c r="AG152" s="21" t="s">
        <v>78</v>
      </c>
      <c r="AH152" s="21" t="s">
        <v>1076</v>
      </c>
      <c r="AI152" s="58" t="s">
        <v>541</v>
      </c>
      <c r="AJ152" s="21" t="s">
        <v>542</v>
      </c>
      <c r="AK152" s="21" t="s">
        <v>369</v>
      </c>
      <c r="AL152" s="21" t="s">
        <v>543</v>
      </c>
      <c r="AM152" s="21" t="s">
        <v>577</v>
      </c>
      <c r="AN152" s="21" t="s">
        <v>203</v>
      </c>
      <c r="AO152" s="70"/>
      <c r="AP152" s="69"/>
      <c r="AQ152" s="70" t="str">
        <f t="shared" si="33"/>
        <v>交通局</v>
      </c>
    </row>
    <row r="153" s="1" customFormat="1" ht="44" customHeight="1" spans="1:43">
      <c r="A153" s="20">
        <v>99</v>
      </c>
      <c r="B153" s="20" t="s">
        <v>578</v>
      </c>
      <c r="C153" s="20">
        <v>2022</v>
      </c>
      <c r="D153" s="21" t="s">
        <v>535</v>
      </c>
      <c r="E153" s="21" t="s">
        <v>579</v>
      </c>
      <c r="F153" s="21" t="s">
        <v>45</v>
      </c>
      <c r="G153" s="22" t="s">
        <v>1668</v>
      </c>
      <c r="H153" s="21" t="s">
        <v>580</v>
      </c>
      <c r="I153" s="33" t="s">
        <v>581</v>
      </c>
      <c r="J153" s="21"/>
      <c r="K153" s="21"/>
      <c r="L153" s="22">
        <v>1</v>
      </c>
      <c r="M153" s="21"/>
      <c r="N153" s="21"/>
      <c r="O153" s="21"/>
      <c r="P153" s="21"/>
      <c r="Q153" s="21"/>
      <c r="R153" s="22">
        <v>518</v>
      </c>
      <c r="S153" s="21" t="s">
        <v>168</v>
      </c>
      <c r="T153" s="21" t="s">
        <v>1269</v>
      </c>
      <c r="U153" s="44">
        <v>100</v>
      </c>
      <c r="V153" s="44">
        <v>0</v>
      </c>
      <c r="W153" s="44">
        <v>0</v>
      </c>
      <c r="X153" s="44">
        <v>100</v>
      </c>
      <c r="Y153" s="44">
        <v>0</v>
      </c>
      <c r="Z153" s="44">
        <v>0</v>
      </c>
      <c r="AA153" s="44">
        <v>0</v>
      </c>
      <c r="AB153" s="44"/>
      <c r="AC153" s="50">
        <v>148</v>
      </c>
      <c r="AD153" s="50">
        <v>50</v>
      </c>
      <c r="AE153" s="33" t="s">
        <v>582</v>
      </c>
      <c r="AF153" s="33" t="s">
        <v>583</v>
      </c>
      <c r="AG153" s="21" t="s">
        <v>168</v>
      </c>
      <c r="AH153" s="21" t="s">
        <v>1269</v>
      </c>
      <c r="AI153" s="58" t="s">
        <v>541</v>
      </c>
      <c r="AJ153" s="21" t="s">
        <v>542</v>
      </c>
      <c r="AK153" s="21" t="s">
        <v>369</v>
      </c>
      <c r="AL153" s="21" t="s">
        <v>543</v>
      </c>
      <c r="AM153" s="21" t="s">
        <v>458</v>
      </c>
      <c r="AN153" s="21" t="s">
        <v>203</v>
      </c>
      <c r="AO153" s="70"/>
      <c r="AP153" s="69"/>
      <c r="AQ153" s="70" t="str">
        <f t="shared" si="33"/>
        <v>交通局</v>
      </c>
    </row>
    <row r="154" s="1" customFormat="1" ht="44" customHeight="1" spans="1:43">
      <c r="A154" s="20">
        <v>100</v>
      </c>
      <c r="B154" s="20" t="s">
        <v>584</v>
      </c>
      <c r="C154" s="20">
        <v>2022</v>
      </c>
      <c r="D154" s="21" t="s">
        <v>535</v>
      </c>
      <c r="E154" s="21" t="s">
        <v>585</v>
      </c>
      <c r="F154" s="21" t="s">
        <v>45</v>
      </c>
      <c r="G154" s="22" t="s">
        <v>1668</v>
      </c>
      <c r="H154" s="21" t="s">
        <v>586</v>
      </c>
      <c r="I154" s="33" t="s">
        <v>587</v>
      </c>
      <c r="J154" s="21">
        <v>1</v>
      </c>
      <c r="K154" s="21"/>
      <c r="L154" s="22"/>
      <c r="M154" s="21"/>
      <c r="N154" s="21"/>
      <c r="O154" s="21"/>
      <c r="P154" s="21"/>
      <c r="Q154" s="21"/>
      <c r="R154" s="22">
        <v>1197</v>
      </c>
      <c r="S154" s="21" t="s">
        <v>168</v>
      </c>
      <c r="T154" s="21" t="s">
        <v>1269</v>
      </c>
      <c r="U154" s="44">
        <v>240</v>
      </c>
      <c r="V154" s="44">
        <v>0</v>
      </c>
      <c r="W154" s="44">
        <v>0</v>
      </c>
      <c r="X154" s="44">
        <v>240</v>
      </c>
      <c r="Y154" s="44">
        <v>0</v>
      </c>
      <c r="Z154" s="44">
        <v>0</v>
      </c>
      <c r="AA154" s="44">
        <v>0</v>
      </c>
      <c r="AB154" s="44"/>
      <c r="AC154" s="50">
        <v>342</v>
      </c>
      <c r="AD154" s="50">
        <v>113</v>
      </c>
      <c r="AE154" s="33" t="s">
        <v>588</v>
      </c>
      <c r="AF154" s="33" t="s">
        <v>589</v>
      </c>
      <c r="AG154" s="21" t="s">
        <v>168</v>
      </c>
      <c r="AH154" s="21" t="s">
        <v>1269</v>
      </c>
      <c r="AI154" s="58" t="s">
        <v>541</v>
      </c>
      <c r="AJ154" s="21" t="s">
        <v>542</v>
      </c>
      <c r="AK154" s="21" t="s">
        <v>369</v>
      </c>
      <c r="AL154" s="21" t="s">
        <v>543</v>
      </c>
      <c r="AM154" s="21" t="s">
        <v>215</v>
      </c>
      <c r="AN154" s="21" t="s">
        <v>203</v>
      </c>
      <c r="AO154" s="70"/>
      <c r="AP154" s="69"/>
      <c r="AQ154" s="70" t="str">
        <f t="shared" si="33"/>
        <v>交通局</v>
      </c>
    </row>
    <row r="155" s="1" customFormat="1" ht="44" customHeight="1" spans="1:43">
      <c r="A155" s="20">
        <v>101</v>
      </c>
      <c r="B155" s="20" t="s">
        <v>590</v>
      </c>
      <c r="C155" s="20">
        <v>2022</v>
      </c>
      <c r="D155" s="21" t="s">
        <v>535</v>
      </c>
      <c r="E155" s="21" t="s">
        <v>591</v>
      </c>
      <c r="F155" s="21" t="s">
        <v>45</v>
      </c>
      <c r="G155" s="22" t="s">
        <v>1668</v>
      </c>
      <c r="H155" s="21" t="s">
        <v>455</v>
      </c>
      <c r="I155" s="33" t="s">
        <v>592</v>
      </c>
      <c r="J155" s="21"/>
      <c r="K155" s="21"/>
      <c r="L155" s="22">
        <v>1</v>
      </c>
      <c r="M155" s="21"/>
      <c r="N155" s="21"/>
      <c r="O155" s="21"/>
      <c r="P155" s="21"/>
      <c r="Q155" s="21"/>
      <c r="R155" s="22">
        <v>1197</v>
      </c>
      <c r="S155" s="21" t="s">
        <v>168</v>
      </c>
      <c r="T155" s="21" t="s">
        <v>1269</v>
      </c>
      <c r="U155" s="44">
        <v>600</v>
      </c>
      <c r="V155" s="44">
        <v>0</v>
      </c>
      <c r="W155" s="44">
        <v>0</v>
      </c>
      <c r="X155" s="44">
        <v>600</v>
      </c>
      <c r="Y155" s="44">
        <v>0</v>
      </c>
      <c r="Z155" s="44">
        <v>0</v>
      </c>
      <c r="AA155" s="44">
        <v>0</v>
      </c>
      <c r="AB155" s="44"/>
      <c r="AC155" s="50">
        <v>342</v>
      </c>
      <c r="AD155" s="50">
        <v>113</v>
      </c>
      <c r="AE155" s="33" t="s">
        <v>593</v>
      </c>
      <c r="AF155" s="33" t="s">
        <v>594</v>
      </c>
      <c r="AG155" s="21" t="s">
        <v>168</v>
      </c>
      <c r="AH155" s="21" t="s">
        <v>1269</v>
      </c>
      <c r="AI155" s="58" t="s">
        <v>541</v>
      </c>
      <c r="AJ155" s="21" t="s">
        <v>542</v>
      </c>
      <c r="AK155" s="21" t="s">
        <v>369</v>
      </c>
      <c r="AL155" s="21" t="s">
        <v>543</v>
      </c>
      <c r="AM155" s="21" t="s">
        <v>458</v>
      </c>
      <c r="AN155" s="21" t="s">
        <v>203</v>
      </c>
      <c r="AO155" s="70"/>
      <c r="AP155" s="69"/>
      <c r="AQ155" s="70" t="str">
        <f t="shared" si="33"/>
        <v>交通局</v>
      </c>
    </row>
    <row r="156" s="1" customFormat="1" ht="137" customHeight="1" spans="1:43">
      <c r="A156" s="20">
        <v>102</v>
      </c>
      <c r="B156" s="20" t="s">
        <v>595</v>
      </c>
      <c r="C156" s="20">
        <v>2022</v>
      </c>
      <c r="D156" s="21" t="s">
        <v>535</v>
      </c>
      <c r="E156" s="21" t="s">
        <v>596</v>
      </c>
      <c r="F156" s="21" t="s">
        <v>45</v>
      </c>
      <c r="G156" s="22" t="s">
        <v>1668</v>
      </c>
      <c r="H156" s="21" t="s">
        <v>597</v>
      </c>
      <c r="I156" s="33" t="s">
        <v>598</v>
      </c>
      <c r="J156" s="21"/>
      <c r="K156" s="21"/>
      <c r="L156" s="22">
        <v>1</v>
      </c>
      <c r="M156" s="21"/>
      <c r="N156" s="21"/>
      <c r="O156" s="21"/>
      <c r="P156" s="21"/>
      <c r="Q156" s="21"/>
      <c r="R156" s="44">
        <v>4096</v>
      </c>
      <c r="S156" s="45" t="s">
        <v>78</v>
      </c>
      <c r="T156" s="21" t="s">
        <v>1076</v>
      </c>
      <c r="U156" s="44">
        <v>1000</v>
      </c>
      <c r="V156" s="44">
        <v>0</v>
      </c>
      <c r="W156" s="44">
        <v>1000</v>
      </c>
      <c r="X156" s="44">
        <v>0</v>
      </c>
      <c r="Y156" s="44">
        <v>0</v>
      </c>
      <c r="Z156" s="44">
        <v>0</v>
      </c>
      <c r="AA156" s="44">
        <v>0</v>
      </c>
      <c r="AB156" s="44"/>
      <c r="AC156" s="50">
        <v>1024</v>
      </c>
      <c r="AD156" s="50">
        <v>365</v>
      </c>
      <c r="AE156" s="33" t="s">
        <v>599</v>
      </c>
      <c r="AF156" s="33" t="s">
        <v>564</v>
      </c>
      <c r="AG156" s="45" t="s">
        <v>78</v>
      </c>
      <c r="AH156" s="21" t="s">
        <v>1076</v>
      </c>
      <c r="AI156" s="58" t="s">
        <v>541</v>
      </c>
      <c r="AJ156" s="21" t="s">
        <v>542</v>
      </c>
      <c r="AK156" s="21" t="s">
        <v>369</v>
      </c>
      <c r="AL156" s="21" t="s">
        <v>543</v>
      </c>
      <c r="AM156" s="21" t="s">
        <v>458</v>
      </c>
      <c r="AN156" s="21" t="s">
        <v>56</v>
      </c>
      <c r="AO156" s="21" t="s">
        <v>1078</v>
      </c>
      <c r="AP156" s="69"/>
      <c r="AQ156" s="70" t="str">
        <f t="shared" si="33"/>
        <v>交通局</v>
      </c>
    </row>
    <row r="157" s="3" customFormat="1" ht="33.75" spans="1:43">
      <c r="A157" s="20">
        <v>103</v>
      </c>
      <c r="B157" s="20" t="s">
        <v>1305</v>
      </c>
      <c r="C157" s="21">
        <v>2024</v>
      </c>
      <c r="D157" s="121" t="s">
        <v>535</v>
      </c>
      <c r="E157" s="21" t="s">
        <v>1379</v>
      </c>
      <c r="F157" s="21" t="s">
        <v>45</v>
      </c>
      <c r="G157" s="21">
        <v>2024</v>
      </c>
      <c r="H157" s="21" t="s">
        <v>509</v>
      </c>
      <c r="I157" s="33" t="s">
        <v>1380</v>
      </c>
      <c r="J157" s="21">
        <v>1</v>
      </c>
      <c r="K157" s="21"/>
      <c r="L157" s="21"/>
      <c r="M157" s="21"/>
      <c r="N157" s="21"/>
      <c r="O157" s="21"/>
      <c r="P157" s="21"/>
      <c r="Q157" s="21"/>
      <c r="R157" s="21">
        <v>1888</v>
      </c>
      <c r="S157" s="33" t="s">
        <v>168</v>
      </c>
      <c r="T157" s="33" t="s">
        <v>1269</v>
      </c>
      <c r="U157" s="21">
        <v>1200</v>
      </c>
      <c r="V157" s="44">
        <v>0</v>
      </c>
      <c r="W157" s="21">
        <v>1200</v>
      </c>
      <c r="X157" s="44">
        <v>0</v>
      </c>
      <c r="Y157" s="44">
        <v>0</v>
      </c>
      <c r="Z157" s="44">
        <v>0</v>
      </c>
      <c r="AA157" s="44">
        <v>0</v>
      </c>
      <c r="AB157" s="21"/>
      <c r="AC157" s="121">
        <v>472</v>
      </c>
      <c r="AD157" s="121">
        <v>67</v>
      </c>
      <c r="AE157" s="33" t="s">
        <v>1381</v>
      </c>
      <c r="AF157" s="33" t="s">
        <v>1382</v>
      </c>
      <c r="AG157" s="21" t="s">
        <v>168</v>
      </c>
      <c r="AH157" s="21" t="s">
        <v>1269</v>
      </c>
      <c r="AI157" s="21" t="s">
        <v>541</v>
      </c>
      <c r="AJ157" s="21" t="s">
        <v>542</v>
      </c>
      <c r="AK157" s="21" t="s">
        <v>369</v>
      </c>
      <c r="AL157" s="21" t="s">
        <v>543</v>
      </c>
      <c r="AM157" s="129"/>
      <c r="AN157" s="129"/>
      <c r="AO157" s="129"/>
      <c r="AP157" s="134"/>
      <c r="AQ157" s="70" t="str">
        <f t="shared" si="33"/>
        <v>交通局</v>
      </c>
    </row>
    <row r="158" s="3" customFormat="1" ht="18" hidden="1" customHeight="1" spans="1:43">
      <c r="A158" s="89"/>
      <c r="B158" s="138" t="s">
        <v>600</v>
      </c>
      <c r="C158" s="138"/>
      <c r="D158" s="139"/>
      <c r="E158" s="139"/>
      <c r="F158" s="138"/>
      <c r="G158" s="139"/>
      <c r="H158" s="139"/>
      <c r="I158" s="138"/>
      <c r="J158" s="122">
        <v>0</v>
      </c>
      <c r="K158" s="122">
        <v>0</v>
      </c>
      <c r="L158" s="122">
        <v>0</v>
      </c>
      <c r="M158" s="122">
        <v>0</v>
      </c>
      <c r="N158" s="122">
        <v>0</v>
      </c>
      <c r="O158" s="122">
        <v>0</v>
      </c>
      <c r="P158" s="122">
        <v>0</v>
      </c>
      <c r="Q158" s="122">
        <v>0</v>
      </c>
      <c r="R158" s="122">
        <v>0</v>
      </c>
      <c r="S158" s="122">
        <v>0</v>
      </c>
      <c r="T158" s="122">
        <v>0</v>
      </c>
      <c r="U158" s="122">
        <v>0</v>
      </c>
      <c r="V158" s="122">
        <v>0</v>
      </c>
      <c r="W158" s="122">
        <v>0</v>
      </c>
      <c r="X158" s="122">
        <v>0</v>
      </c>
      <c r="Y158" s="122">
        <v>0</v>
      </c>
      <c r="Z158" s="122">
        <v>0</v>
      </c>
      <c r="AA158" s="122">
        <v>0</v>
      </c>
      <c r="AB158" s="122"/>
      <c r="AC158" s="122">
        <v>0</v>
      </c>
      <c r="AD158" s="122">
        <v>0</v>
      </c>
      <c r="AE158" s="149"/>
      <c r="AF158" s="149"/>
      <c r="AG158" s="147"/>
      <c r="AH158" s="147"/>
      <c r="AI158" s="150"/>
      <c r="AJ158" s="147"/>
      <c r="AK158" s="147"/>
      <c r="AL158" s="147"/>
      <c r="AM158" s="125"/>
      <c r="AN158" s="21"/>
      <c r="AO158" s="128"/>
      <c r="AP158" s="69"/>
      <c r="AQ158" s="133"/>
    </row>
    <row r="159" s="3" customFormat="1" ht="18" hidden="1" customHeight="1" spans="1:43">
      <c r="A159" s="89"/>
      <c r="B159" s="138" t="s">
        <v>601</v>
      </c>
      <c r="C159" s="138"/>
      <c r="D159" s="139"/>
      <c r="E159" s="139"/>
      <c r="F159" s="138"/>
      <c r="G159" s="139"/>
      <c r="H159" s="139"/>
      <c r="I159" s="138"/>
      <c r="J159" s="122">
        <f t="shared" ref="J159:AA159" si="34">SUM(J160:J170)</f>
        <v>0</v>
      </c>
      <c r="K159" s="122">
        <f t="shared" si="34"/>
        <v>0</v>
      </c>
      <c r="L159" s="122">
        <f t="shared" si="34"/>
        <v>11</v>
      </c>
      <c r="M159" s="122">
        <f t="shared" si="34"/>
        <v>0</v>
      </c>
      <c r="N159" s="122">
        <f t="shared" si="34"/>
        <v>0</v>
      </c>
      <c r="O159" s="122">
        <f t="shared" si="34"/>
        <v>0</v>
      </c>
      <c r="P159" s="122">
        <f t="shared" si="34"/>
        <v>0</v>
      </c>
      <c r="Q159" s="122">
        <f t="shared" si="34"/>
        <v>0</v>
      </c>
      <c r="R159" s="122">
        <f t="shared" si="34"/>
        <v>21131</v>
      </c>
      <c r="S159" s="122">
        <f t="shared" si="34"/>
        <v>0</v>
      </c>
      <c r="T159" s="122">
        <f t="shared" si="34"/>
        <v>0</v>
      </c>
      <c r="U159" s="122">
        <f t="shared" si="34"/>
        <v>16050</v>
      </c>
      <c r="V159" s="122">
        <f t="shared" si="34"/>
        <v>3000</v>
      </c>
      <c r="W159" s="122">
        <f t="shared" si="34"/>
        <v>3050</v>
      </c>
      <c r="X159" s="122">
        <f t="shared" si="34"/>
        <v>0</v>
      </c>
      <c r="Y159" s="122">
        <f t="shared" si="34"/>
        <v>0</v>
      </c>
      <c r="Z159" s="122">
        <f t="shared" si="34"/>
        <v>0</v>
      </c>
      <c r="AA159" s="122">
        <f t="shared" si="34"/>
        <v>10000</v>
      </c>
      <c r="AB159" s="122"/>
      <c r="AC159" s="122">
        <f>SUM(AC160:AC170)</f>
        <v>6037</v>
      </c>
      <c r="AD159" s="122">
        <f>SUM(AD160:AD170)</f>
        <v>2829</v>
      </c>
      <c r="AE159" s="149"/>
      <c r="AF159" s="149"/>
      <c r="AG159" s="147"/>
      <c r="AH159" s="147"/>
      <c r="AI159" s="150"/>
      <c r="AJ159" s="147"/>
      <c r="AK159" s="147"/>
      <c r="AL159" s="147"/>
      <c r="AM159" s="125"/>
      <c r="AN159" s="21"/>
      <c r="AO159" s="128"/>
      <c r="AP159" s="69"/>
      <c r="AQ159" s="133"/>
    </row>
    <row r="160" s="4" customFormat="1" ht="114" customHeight="1" spans="1:43">
      <c r="A160" s="20">
        <v>104</v>
      </c>
      <c r="B160" s="20" t="s">
        <v>602</v>
      </c>
      <c r="C160" s="20">
        <v>2022</v>
      </c>
      <c r="D160" s="22" t="s">
        <v>430</v>
      </c>
      <c r="E160" s="23" t="s">
        <v>603</v>
      </c>
      <c r="F160" s="22" t="s">
        <v>45</v>
      </c>
      <c r="G160" s="21" t="s">
        <v>1110</v>
      </c>
      <c r="H160" s="22" t="s">
        <v>546</v>
      </c>
      <c r="I160" s="34" t="s">
        <v>604</v>
      </c>
      <c r="J160" s="22"/>
      <c r="K160" s="22"/>
      <c r="L160" s="22">
        <v>1</v>
      </c>
      <c r="M160" s="22"/>
      <c r="N160" s="22"/>
      <c r="O160" s="22"/>
      <c r="P160" s="22"/>
      <c r="Q160" s="22"/>
      <c r="R160" s="22">
        <v>7623</v>
      </c>
      <c r="S160" s="22" t="s">
        <v>1162</v>
      </c>
      <c r="T160" s="21" t="s">
        <v>1163</v>
      </c>
      <c r="U160" s="44">
        <v>1500</v>
      </c>
      <c r="V160" s="44">
        <v>1500</v>
      </c>
      <c r="W160" s="44">
        <v>0</v>
      </c>
      <c r="X160" s="44">
        <v>0</v>
      </c>
      <c r="Y160" s="44">
        <v>0</v>
      </c>
      <c r="Z160" s="44">
        <v>0</v>
      </c>
      <c r="AA160" s="44">
        <v>0</v>
      </c>
      <c r="AB160" s="44"/>
      <c r="AC160" s="50">
        <v>2178</v>
      </c>
      <c r="AD160" s="50">
        <v>1175</v>
      </c>
      <c r="AE160" s="34" t="s">
        <v>605</v>
      </c>
      <c r="AF160" s="34" t="s">
        <v>605</v>
      </c>
      <c r="AG160" s="22" t="s">
        <v>272</v>
      </c>
      <c r="AH160" s="21" t="s">
        <v>606</v>
      </c>
      <c r="AI160" s="58" t="s">
        <v>438</v>
      </c>
      <c r="AJ160" s="21" t="s">
        <v>439</v>
      </c>
      <c r="AK160" s="21" t="s">
        <v>82</v>
      </c>
      <c r="AL160" s="21" t="s">
        <v>543</v>
      </c>
      <c r="AM160" s="21" t="s">
        <v>608</v>
      </c>
      <c r="AN160" s="21" t="s">
        <v>56</v>
      </c>
      <c r="AO160" s="70" t="s">
        <v>1112</v>
      </c>
      <c r="AP160" s="69" t="s">
        <v>452</v>
      </c>
      <c r="AQ160" s="70" t="str">
        <f t="shared" ref="AQ160:AQ170" si="35">AI160</f>
        <v>水利局</v>
      </c>
    </row>
    <row r="161" s="1" customFormat="1" ht="45" spans="1:43">
      <c r="A161" s="20">
        <v>105</v>
      </c>
      <c r="B161" s="20" t="s">
        <v>609</v>
      </c>
      <c r="C161" s="20">
        <v>2022</v>
      </c>
      <c r="D161" s="21" t="s">
        <v>430</v>
      </c>
      <c r="E161" s="21" t="s">
        <v>1164</v>
      </c>
      <c r="F161" s="21" t="s">
        <v>45</v>
      </c>
      <c r="G161" s="21" t="s">
        <v>1110</v>
      </c>
      <c r="H161" s="21" t="s">
        <v>1165</v>
      </c>
      <c r="I161" s="33" t="s">
        <v>1166</v>
      </c>
      <c r="J161" s="21"/>
      <c r="K161" s="21"/>
      <c r="L161" s="22">
        <v>1</v>
      </c>
      <c r="M161" s="21"/>
      <c r="N161" s="21"/>
      <c r="O161" s="21"/>
      <c r="P161" s="21"/>
      <c r="Q161" s="21"/>
      <c r="R161" s="22">
        <v>644</v>
      </c>
      <c r="S161" s="21" t="s">
        <v>78</v>
      </c>
      <c r="T161" s="21" t="s">
        <v>1076</v>
      </c>
      <c r="U161" s="44">
        <v>430</v>
      </c>
      <c r="V161" s="44">
        <v>0</v>
      </c>
      <c r="W161" s="44">
        <v>430</v>
      </c>
      <c r="X161" s="44">
        <v>0</v>
      </c>
      <c r="Y161" s="44">
        <v>0</v>
      </c>
      <c r="Z161" s="44">
        <v>0</v>
      </c>
      <c r="AA161" s="44">
        <v>0</v>
      </c>
      <c r="AB161" s="44"/>
      <c r="AC161" s="50">
        <v>184</v>
      </c>
      <c r="AD161" s="50">
        <v>46</v>
      </c>
      <c r="AE161" s="33" t="s">
        <v>613</v>
      </c>
      <c r="AF161" s="33" t="s">
        <v>613</v>
      </c>
      <c r="AG161" s="21" t="s">
        <v>78</v>
      </c>
      <c r="AH161" s="21" t="s">
        <v>1076</v>
      </c>
      <c r="AI161" s="58" t="s">
        <v>438</v>
      </c>
      <c r="AJ161" s="21" t="s">
        <v>439</v>
      </c>
      <c r="AK161" s="21" t="s">
        <v>82</v>
      </c>
      <c r="AL161" s="21" t="s">
        <v>543</v>
      </c>
      <c r="AM161" s="21" t="s">
        <v>440</v>
      </c>
      <c r="AN161" s="21" t="s">
        <v>56</v>
      </c>
      <c r="AO161" s="21" t="s">
        <v>1112</v>
      </c>
      <c r="AP161" s="69"/>
      <c r="AQ161" s="70" t="str">
        <f t="shared" si="35"/>
        <v>水利局</v>
      </c>
    </row>
    <row r="162" s="1" customFormat="1" ht="56" customHeight="1" spans="1:43">
      <c r="A162" s="20">
        <v>106</v>
      </c>
      <c r="B162" s="20" t="s">
        <v>614</v>
      </c>
      <c r="C162" s="20">
        <v>2022</v>
      </c>
      <c r="D162" s="21" t="s">
        <v>430</v>
      </c>
      <c r="E162" s="21" t="s">
        <v>615</v>
      </c>
      <c r="F162" s="21" t="s">
        <v>45</v>
      </c>
      <c r="G162" s="21" t="s">
        <v>1110</v>
      </c>
      <c r="H162" s="21" t="s">
        <v>455</v>
      </c>
      <c r="I162" s="33" t="s">
        <v>616</v>
      </c>
      <c r="J162" s="21"/>
      <c r="K162" s="21"/>
      <c r="L162" s="22">
        <v>1</v>
      </c>
      <c r="M162" s="21"/>
      <c r="N162" s="21"/>
      <c r="O162" s="21"/>
      <c r="P162" s="21"/>
      <c r="Q162" s="21"/>
      <c r="R162" s="22">
        <v>1197</v>
      </c>
      <c r="S162" s="21" t="s">
        <v>1156</v>
      </c>
      <c r="T162" s="21" t="s">
        <v>1655</v>
      </c>
      <c r="U162" s="44">
        <v>1500</v>
      </c>
      <c r="V162" s="44">
        <v>1500</v>
      </c>
      <c r="W162" s="44">
        <v>0</v>
      </c>
      <c r="X162" s="44">
        <v>0</v>
      </c>
      <c r="Y162" s="44">
        <v>0</v>
      </c>
      <c r="Z162" s="44">
        <v>0</v>
      </c>
      <c r="AA162" s="44">
        <v>0</v>
      </c>
      <c r="AB162" s="44"/>
      <c r="AC162" s="50">
        <v>342</v>
      </c>
      <c r="AD162" s="50">
        <v>113</v>
      </c>
      <c r="AE162" s="33" t="s">
        <v>617</v>
      </c>
      <c r="AF162" s="33" t="s">
        <v>618</v>
      </c>
      <c r="AG162" s="22" t="s">
        <v>272</v>
      </c>
      <c r="AH162" s="21" t="s">
        <v>606</v>
      </c>
      <c r="AI162" s="58" t="s">
        <v>438</v>
      </c>
      <c r="AJ162" s="21" t="s">
        <v>439</v>
      </c>
      <c r="AK162" s="21" t="s">
        <v>82</v>
      </c>
      <c r="AL162" s="21" t="s">
        <v>543</v>
      </c>
      <c r="AM162" s="21" t="s">
        <v>63</v>
      </c>
      <c r="AN162" s="21" t="s">
        <v>56</v>
      </c>
      <c r="AO162" s="21" t="s">
        <v>1078</v>
      </c>
      <c r="AP162" s="69"/>
      <c r="AQ162" s="70" t="str">
        <f t="shared" si="35"/>
        <v>水利局</v>
      </c>
    </row>
    <row r="163" s="4" customFormat="1" ht="45" spans="1:43">
      <c r="A163" s="20">
        <v>107</v>
      </c>
      <c r="B163" s="20" t="s">
        <v>619</v>
      </c>
      <c r="C163" s="20">
        <v>2022</v>
      </c>
      <c r="D163" s="21" t="s">
        <v>430</v>
      </c>
      <c r="E163" s="21" t="s">
        <v>620</v>
      </c>
      <c r="F163" s="21" t="s">
        <v>45</v>
      </c>
      <c r="G163" s="21" t="s">
        <v>1110</v>
      </c>
      <c r="H163" s="21" t="s">
        <v>621</v>
      </c>
      <c r="I163" s="33" t="s">
        <v>622</v>
      </c>
      <c r="J163" s="21"/>
      <c r="K163" s="21"/>
      <c r="L163" s="22">
        <v>1</v>
      </c>
      <c r="M163" s="21"/>
      <c r="N163" s="21"/>
      <c r="O163" s="21"/>
      <c r="P163" s="21"/>
      <c r="Q163" s="21"/>
      <c r="R163" s="22">
        <v>105</v>
      </c>
      <c r="S163" s="21" t="s">
        <v>200</v>
      </c>
      <c r="T163" s="21" t="s">
        <v>201</v>
      </c>
      <c r="U163" s="44">
        <v>120</v>
      </c>
      <c r="V163" s="44">
        <v>0</v>
      </c>
      <c r="W163" s="44">
        <v>120</v>
      </c>
      <c r="X163" s="44">
        <v>0</v>
      </c>
      <c r="Y163" s="44">
        <v>0</v>
      </c>
      <c r="Z163" s="44">
        <v>0</v>
      </c>
      <c r="AA163" s="44">
        <v>0</v>
      </c>
      <c r="AB163" s="44"/>
      <c r="AC163" s="50">
        <v>30</v>
      </c>
      <c r="AD163" s="50">
        <v>11</v>
      </c>
      <c r="AE163" s="33" t="s">
        <v>623</v>
      </c>
      <c r="AF163" s="33" t="s">
        <v>624</v>
      </c>
      <c r="AG163" s="21" t="s">
        <v>200</v>
      </c>
      <c r="AH163" s="21" t="s">
        <v>201</v>
      </c>
      <c r="AI163" s="58" t="s">
        <v>438</v>
      </c>
      <c r="AJ163" s="21" t="s">
        <v>439</v>
      </c>
      <c r="AK163" s="21" t="s">
        <v>82</v>
      </c>
      <c r="AL163" s="21" t="s">
        <v>543</v>
      </c>
      <c r="AM163" s="21" t="s">
        <v>438</v>
      </c>
      <c r="AN163" s="21" t="s">
        <v>56</v>
      </c>
      <c r="AO163" s="70" t="s">
        <v>1112</v>
      </c>
      <c r="AP163" s="69"/>
      <c r="AQ163" s="70" t="str">
        <f t="shared" si="35"/>
        <v>水利局</v>
      </c>
    </row>
    <row r="164" s="1" customFormat="1" ht="77" customHeight="1" spans="1:43">
      <c r="A164" s="20">
        <v>108</v>
      </c>
      <c r="B164" s="20" t="s">
        <v>625</v>
      </c>
      <c r="C164" s="20">
        <v>2022</v>
      </c>
      <c r="D164" s="21" t="s">
        <v>430</v>
      </c>
      <c r="E164" s="21" t="s">
        <v>626</v>
      </c>
      <c r="F164" s="21" t="s">
        <v>45</v>
      </c>
      <c r="G164" s="21" t="s">
        <v>1110</v>
      </c>
      <c r="H164" s="21" t="s">
        <v>627</v>
      </c>
      <c r="I164" s="33" t="s">
        <v>628</v>
      </c>
      <c r="J164" s="21"/>
      <c r="K164" s="21"/>
      <c r="L164" s="22">
        <v>1</v>
      </c>
      <c r="M164" s="21"/>
      <c r="N164" s="21"/>
      <c r="O164" s="21"/>
      <c r="P164" s="21"/>
      <c r="Q164" s="21"/>
      <c r="R164" s="22">
        <v>392</v>
      </c>
      <c r="S164" s="21" t="s">
        <v>115</v>
      </c>
      <c r="T164" s="21" t="s">
        <v>1077</v>
      </c>
      <c r="U164" s="44">
        <v>350</v>
      </c>
      <c r="V164" s="44">
        <v>0</v>
      </c>
      <c r="W164" s="44">
        <v>350</v>
      </c>
      <c r="X164" s="44">
        <v>0</v>
      </c>
      <c r="Y164" s="44">
        <v>0</v>
      </c>
      <c r="Z164" s="44">
        <v>0</v>
      </c>
      <c r="AA164" s="44">
        <v>0</v>
      </c>
      <c r="AB164" s="44"/>
      <c r="AC164" s="50">
        <v>112</v>
      </c>
      <c r="AD164" s="50">
        <v>43</v>
      </c>
      <c r="AE164" s="33" t="s">
        <v>629</v>
      </c>
      <c r="AF164" s="33" t="s">
        <v>630</v>
      </c>
      <c r="AG164" s="21" t="s">
        <v>115</v>
      </c>
      <c r="AH164" s="21" t="s">
        <v>1077</v>
      </c>
      <c r="AI164" s="58" t="s">
        <v>438</v>
      </c>
      <c r="AJ164" s="21" t="s">
        <v>439</v>
      </c>
      <c r="AK164" s="21" t="s">
        <v>82</v>
      </c>
      <c r="AL164" s="21" t="s">
        <v>543</v>
      </c>
      <c r="AM164" s="59" t="s">
        <v>63</v>
      </c>
      <c r="AN164" s="21" t="s">
        <v>56</v>
      </c>
      <c r="AO164" s="70"/>
      <c r="AP164" s="69"/>
      <c r="AQ164" s="70" t="str">
        <f t="shared" si="35"/>
        <v>水利局</v>
      </c>
    </row>
    <row r="165" s="1" customFormat="1" ht="33.75" spans="1:43">
      <c r="A165" s="20">
        <v>109</v>
      </c>
      <c r="B165" s="20" t="s">
        <v>631</v>
      </c>
      <c r="C165" s="20">
        <v>2022</v>
      </c>
      <c r="D165" s="21" t="s">
        <v>430</v>
      </c>
      <c r="E165" s="21" t="s">
        <v>632</v>
      </c>
      <c r="F165" s="21" t="s">
        <v>45</v>
      </c>
      <c r="G165" s="21" t="s">
        <v>1110</v>
      </c>
      <c r="H165" s="21" t="s">
        <v>455</v>
      </c>
      <c r="I165" s="33" t="s">
        <v>633</v>
      </c>
      <c r="J165" s="21"/>
      <c r="K165" s="21"/>
      <c r="L165" s="22">
        <v>1</v>
      </c>
      <c r="M165" s="21"/>
      <c r="N165" s="21"/>
      <c r="O165" s="21"/>
      <c r="P165" s="21"/>
      <c r="Q165" s="21"/>
      <c r="R165" s="22">
        <v>3371</v>
      </c>
      <c r="S165" s="21" t="s">
        <v>1156</v>
      </c>
      <c r="T165" s="21" t="s">
        <v>1655</v>
      </c>
      <c r="U165" s="44">
        <v>1500</v>
      </c>
      <c r="V165" s="44">
        <v>0</v>
      </c>
      <c r="W165" s="44">
        <v>1500</v>
      </c>
      <c r="X165" s="44">
        <v>0</v>
      </c>
      <c r="Y165" s="44">
        <v>0</v>
      </c>
      <c r="Z165" s="44">
        <v>0</v>
      </c>
      <c r="AA165" s="44">
        <v>0</v>
      </c>
      <c r="AB165" s="44"/>
      <c r="AC165" s="50">
        <v>963</v>
      </c>
      <c r="AD165" s="50">
        <v>290</v>
      </c>
      <c r="AE165" s="33" t="s">
        <v>634</v>
      </c>
      <c r="AF165" s="33" t="s">
        <v>634</v>
      </c>
      <c r="AG165" s="21" t="s">
        <v>1154</v>
      </c>
      <c r="AH165" s="21" t="s">
        <v>1155</v>
      </c>
      <c r="AI165" s="58" t="s">
        <v>438</v>
      </c>
      <c r="AJ165" s="21" t="s">
        <v>439</v>
      </c>
      <c r="AK165" s="21" t="s">
        <v>82</v>
      </c>
      <c r="AL165" s="21" t="s">
        <v>543</v>
      </c>
      <c r="AM165" s="21" t="s">
        <v>458</v>
      </c>
      <c r="AN165" s="21" t="s">
        <v>56</v>
      </c>
      <c r="AO165" s="21" t="s">
        <v>1078</v>
      </c>
      <c r="AP165" s="69"/>
      <c r="AQ165" s="70" t="str">
        <f t="shared" si="35"/>
        <v>水利局</v>
      </c>
    </row>
    <row r="166" s="1" customFormat="1" ht="45" spans="1:43">
      <c r="A166" s="20">
        <v>110</v>
      </c>
      <c r="B166" s="20" t="s">
        <v>635</v>
      </c>
      <c r="C166" s="20">
        <v>2022</v>
      </c>
      <c r="D166" s="21" t="s">
        <v>430</v>
      </c>
      <c r="E166" s="21" t="s">
        <v>636</v>
      </c>
      <c r="F166" s="21" t="s">
        <v>45</v>
      </c>
      <c r="G166" s="21" t="s">
        <v>1110</v>
      </c>
      <c r="H166" s="21" t="s">
        <v>637</v>
      </c>
      <c r="I166" s="21" t="s">
        <v>638</v>
      </c>
      <c r="J166" s="21"/>
      <c r="K166" s="21"/>
      <c r="L166" s="22">
        <v>1</v>
      </c>
      <c r="M166" s="21"/>
      <c r="N166" s="21"/>
      <c r="O166" s="21"/>
      <c r="P166" s="21"/>
      <c r="Q166" s="21"/>
      <c r="R166" s="22">
        <v>2860</v>
      </c>
      <c r="S166" s="21" t="s">
        <v>438</v>
      </c>
      <c r="T166" s="21" t="s">
        <v>439</v>
      </c>
      <c r="U166" s="44">
        <v>10000</v>
      </c>
      <c r="V166" s="44">
        <v>0</v>
      </c>
      <c r="W166" s="44">
        <v>0</v>
      </c>
      <c r="X166" s="44">
        <v>0</v>
      </c>
      <c r="Y166" s="44">
        <v>0</v>
      </c>
      <c r="Z166" s="44">
        <v>0</v>
      </c>
      <c r="AA166" s="44">
        <v>10000</v>
      </c>
      <c r="AB166" s="44"/>
      <c r="AC166" s="50">
        <v>817</v>
      </c>
      <c r="AD166" s="50">
        <v>478</v>
      </c>
      <c r="AE166" s="33" t="s">
        <v>639</v>
      </c>
      <c r="AF166" s="33" t="s">
        <v>640</v>
      </c>
      <c r="AG166" s="21" t="s">
        <v>438</v>
      </c>
      <c r="AH166" s="21" t="s">
        <v>439</v>
      </c>
      <c r="AI166" s="58" t="s">
        <v>438</v>
      </c>
      <c r="AJ166" s="21" t="s">
        <v>439</v>
      </c>
      <c r="AK166" s="21" t="s">
        <v>82</v>
      </c>
      <c r="AL166" s="21" t="s">
        <v>543</v>
      </c>
      <c r="AM166" s="21" t="s">
        <v>215</v>
      </c>
      <c r="AN166" s="21" t="s">
        <v>56</v>
      </c>
      <c r="AO166" s="21" t="s">
        <v>96</v>
      </c>
      <c r="AP166" s="69"/>
      <c r="AQ166" s="70" t="str">
        <f t="shared" si="35"/>
        <v>水利局</v>
      </c>
    </row>
    <row r="167" s="1" customFormat="1" ht="56" customHeight="1" spans="1:43">
      <c r="A167" s="20">
        <v>111</v>
      </c>
      <c r="B167" s="20" t="s">
        <v>641</v>
      </c>
      <c r="C167" s="20">
        <v>2022</v>
      </c>
      <c r="D167" s="21" t="s">
        <v>430</v>
      </c>
      <c r="E167" s="21" t="s">
        <v>642</v>
      </c>
      <c r="F167" s="21" t="s">
        <v>45</v>
      </c>
      <c r="G167" s="21" t="s">
        <v>1110</v>
      </c>
      <c r="H167" s="21" t="s">
        <v>509</v>
      </c>
      <c r="I167" s="33" t="s">
        <v>643</v>
      </c>
      <c r="J167" s="21"/>
      <c r="K167" s="21"/>
      <c r="L167" s="22">
        <v>1</v>
      </c>
      <c r="M167" s="21"/>
      <c r="N167" s="21"/>
      <c r="O167" s="21"/>
      <c r="P167" s="21"/>
      <c r="Q167" s="21"/>
      <c r="R167" s="22">
        <v>70</v>
      </c>
      <c r="S167" s="21" t="s">
        <v>168</v>
      </c>
      <c r="T167" s="21" t="s">
        <v>1269</v>
      </c>
      <c r="U167" s="44">
        <v>50</v>
      </c>
      <c r="V167" s="44">
        <v>0</v>
      </c>
      <c r="W167" s="44">
        <v>50</v>
      </c>
      <c r="X167" s="44">
        <v>0</v>
      </c>
      <c r="Y167" s="44">
        <v>0</v>
      </c>
      <c r="Z167" s="44">
        <v>0</v>
      </c>
      <c r="AA167" s="44">
        <v>0</v>
      </c>
      <c r="AB167" s="44"/>
      <c r="AC167" s="50">
        <v>20</v>
      </c>
      <c r="AD167" s="50">
        <v>0</v>
      </c>
      <c r="AE167" s="33" t="s">
        <v>644</v>
      </c>
      <c r="AF167" s="33" t="s">
        <v>618</v>
      </c>
      <c r="AG167" s="21" t="s">
        <v>168</v>
      </c>
      <c r="AH167" s="21" t="s">
        <v>1269</v>
      </c>
      <c r="AI167" s="58" t="s">
        <v>438</v>
      </c>
      <c r="AJ167" s="21" t="s">
        <v>439</v>
      </c>
      <c r="AK167" s="21" t="s">
        <v>82</v>
      </c>
      <c r="AL167" s="21" t="s">
        <v>543</v>
      </c>
      <c r="AM167" s="21" t="s">
        <v>458</v>
      </c>
      <c r="AN167" s="21" t="s">
        <v>203</v>
      </c>
      <c r="AO167" s="21" t="s">
        <v>1078</v>
      </c>
      <c r="AP167" s="69"/>
      <c r="AQ167" s="70" t="str">
        <f t="shared" si="35"/>
        <v>水利局</v>
      </c>
    </row>
    <row r="168" s="1" customFormat="1" ht="74" customHeight="1" spans="1:43">
      <c r="A168" s="20">
        <v>112</v>
      </c>
      <c r="B168" s="20" t="s">
        <v>645</v>
      </c>
      <c r="C168" s="20">
        <v>2022</v>
      </c>
      <c r="D168" s="21" t="s">
        <v>430</v>
      </c>
      <c r="E168" s="21" t="s">
        <v>646</v>
      </c>
      <c r="F168" s="21" t="s">
        <v>45</v>
      </c>
      <c r="G168" s="21" t="s">
        <v>1110</v>
      </c>
      <c r="H168" s="21" t="s">
        <v>455</v>
      </c>
      <c r="I168" s="33" t="s">
        <v>647</v>
      </c>
      <c r="J168" s="21"/>
      <c r="K168" s="21"/>
      <c r="L168" s="22">
        <v>1</v>
      </c>
      <c r="M168" s="21"/>
      <c r="N168" s="21"/>
      <c r="O168" s="21"/>
      <c r="P168" s="21"/>
      <c r="Q168" s="21"/>
      <c r="R168" s="22">
        <v>1197</v>
      </c>
      <c r="S168" s="21" t="s">
        <v>168</v>
      </c>
      <c r="T168" s="21" t="s">
        <v>1269</v>
      </c>
      <c r="U168" s="44">
        <v>120</v>
      </c>
      <c r="V168" s="44">
        <v>0</v>
      </c>
      <c r="W168" s="44">
        <v>120</v>
      </c>
      <c r="X168" s="44">
        <v>0</v>
      </c>
      <c r="Y168" s="44">
        <v>0</v>
      </c>
      <c r="Z168" s="44">
        <v>0</v>
      </c>
      <c r="AA168" s="44">
        <v>0</v>
      </c>
      <c r="AB168" s="44"/>
      <c r="AC168" s="50">
        <v>342</v>
      </c>
      <c r="AD168" s="50">
        <v>113</v>
      </c>
      <c r="AE168" s="33" t="s">
        <v>648</v>
      </c>
      <c r="AF168" s="33" t="s">
        <v>618</v>
      </c>
      <c r="AG168" s="21" t="s">
        <v>168</v>
      </c>
      <c r="AH168" s="21" t="s">
        <v>1269</v>
      </c>
      <c r="AI168" s="58" t="s">
        <v>438</v>
      </c>
      <c r="AJ168" s="21" t="s">
        <v>439</v>
      </c>
      <c r="AK168" s="21" t="s">
        <v>82</v>
      </c>
      <c r="AL168" s="21" t="s">
        <v>543</v>
      </c>
      <c r="AM168" s="21" t="s">
        <v>458</v>
      </c>
      <c r="AN168" s="21" t="s">
        <v>203</v>
      </c>
      <c r="AO168" s="70"/>
      <c r="AP168" s="69"/>
      <c r="AQ168" s="70" t="str">
        <f t="shared" si="35"/>
        <v>水利局</v>
      </c>
    </row>
    <row r="169" s="1" customFormat="1" ht="62" customHeight="1" spans="1:43">
      <c r="A169" s="20">
        <v>113</v>
      </c>
      <c r="B169" s="20" t="s">
        <v>649</v>
      </c>
      <c r="C169" s="20">
        <v>2022</v>
      </c>
      <c r="D169" s="21" t="s">
        <v>430</v>
      </c>
      <c r="E169" s="21" t="s">
        <v>650</v>
      </c>
      <c r="F169" s="21" t="s">
        <v>45</v>
      </c>
      <c r="G169" s="21" t="s">
        <v>1110</v>
      </c>
      <c r="H169" s="21" t="s">
        <v>455</v>
      </c>
      <c r="I169" s="33" t="s">
        <v>651</v>
      </c>
      <c r="J169" s="21"/>
      <c r="K169" s="21"/>
      <c r="L169" s="22">
        <v>1</v>
      </c>
      <c r="M169" s="21"/>
      <c r="N169" s="21"/>
      <c r="O169" s="21"/>
      <c r="P169" s="21"/>
      <c r="Q169" s="21"/>
      <c r="R169" s="22">
        <v>1197</v>
      </c>
      <c r="S169" s="21" t="s">
        <v>168</v>
      </c>
      <c r="T169" s="21" t="s">
        <v>1269</v>
      </c>
      <c r="U169" s="44">
        <v>80</v>
      </c>
      <c r="V169" s="44">
        <v>0</v>
      </c>
      <c r="W169" s="44">
        <v>80</v>
      </c>
      <c r="X169" s="44">
        <v>0</v>
      </c>
      <c r="Y169" s="44">
        <v>0</v>
      </c>
      <c r="Z169" s="44">
        <v>0</v>
      </c>
      <c r="AA169" s="44">
        <v>0</v>
      </c>
      <c r="AB169" s="44"/>
      <c r="AC169" s="50">
        <v>342</v>
      </c>
      <c r="AD169" s="50">
        <v>113</v>
      </c>
      <c r="AE169" s="33" t="s">
        <v>652</v>
      </c>
      <c r="AF169" s="33" t="s">
        <v>618</v>
      </c>
      <c r="AG169" s="21" t="s">
        <v>168</v>
      </c>
      <c r="AH169" s="21" t="s">
        <v>1269</v>
      </c>
      <c r="AI169" s="58" t="s">
        <v>438</v>
      </c>
      <c r="AJ169" s="21" t="s">
        <v>439</v>
      </c>
      <c r="AK169" s="21" t="s">
        <v>82</v>
      </c>
      <c r="AL169" s="21" t="s">
        <v>543</v>
      </c>
      <c r="AM169" s="21" t="s">
        <v>215</v>
      </c>
      <c r="AN169" s="21" t="s">
        <v>203</v>
      </c>
      <c r="AO169" s="70"/>
      <c r="AP169" s="69"/>
      <c r="AQ169" s="70" t="str">
        <f t="shared" si="35"/>
        <v>水利局</v>
      </c>
    </row>
    <row r="170" s="1" customFormat="1" ht="67.5" spans="1:43">
      <c r="A170" s="20">
        <v>114</v>
      </c>
      <c r="B170" s="20" t="s">
        <v>653</v>
      </c>
      <c r="C170" s="20">
        <v>2022</v>
      </c>
      <c r="D170" s="22" t="s">
        <v>654</v>
      </c>
      <c r="E170" s="22" t="s">
        <v>655</v>
      </c>
      <c r="F170" s="22" t="s">
        <v>45</v>
      </c>
      <c r="G170" s="21" t="s">
        <v>1110</v>
      </c>
      <c r="H170" s="22" t="s">
        <v>546</v>
      </c>
      <c r="I170" s="34" t="s">
        <v>656</v>
      </c>
      <c r="J170" s="22"/>
      <c r="K170" s="22"/>
      <c r="L170" s="22">
        <v>1</v>
      </c>
      <c r="M170" s="22"/>
      <c r="N170" s="22"/>
      <c r="O170" s="22"/>
      <c r="P170" s="22"/>
      <c r="Q170" s="22"/>
      <c r="R170" s="22">
        <v>2475</v>
      </c>
      <c r="S170" s="22" t="s">
        <v>658</v>
      </c>
      <c r="T170" s="21" t="s">
        <v>659</v>
      </c>
      <c r="U170" s="44">
        <v>400</v>
      </c>
      <c r="V170" s="44">
        <v>0</v>
      </c>
      <c r="W170" s="44">
        <v>400</v>
      </c>
      <c r="X170" s="44">
        <v>0</v>
      </c>
      <c r="Y170" s="44">
        <v>0</v>
      </c>
      <c r="Z170" s="44">
        <v>0</v>
      </c>
      <c r="AA170" s="44">
        <v>0</v>
      </c>
      <c r="AB170" s="44"/>
      <c r="AC170" s="50">
        <v>707</v>
      </c>
      <c r="AD170" s="50">
        <v>447</v>
      </c>
      <c r="AE170" s="34" t="s">
        <v>657</v>
      </c>
      <c r="AF170" s="34" t="s">
        <v>657</v>
      </c>
      <c r="AG170" s="22" t="s">
        <v>658</v>
      </c>
      <c r="AH170" s="21" t="s">
        <v>659</v>
      </c>
      <c r="AI170" s="114" t="s">
        <v>658</v>
      </c>
      <c r="AJ170" s="21" t="s">
        <v>659</v>
      </c>
      <c r="AK170" s="21" t="s">
        <v>54</v>
      </c>
      <c r="AL170" s="21" t="s">
        <v>543</v>
      </c>
      <c r="AM170" s="21" t="s">
        <v>266</v>
      </c>
      <c r="AN170" s="21" t="s">
        <v>203</v>
      </c>
      <c r="AO170" s="70"/>
      <c r="AP170" s="69"/>
      <c r="AQ170" s="70" t="str">
        <f t="shared" si="35"/>
        <v>阿合奇县自然资源局</v>
      </c>
    </row>
    <row r="171" s="3" customFormat="1" ht="18" hidden="1" customHeight="1" spans="1:43">
      <c r="A171" s="89"/>
      <c r="B171" s="138" t="s">
        <v>660</v>
      </c>
      <c r="C171" s="138"/>
      <c r="D171" s="139"/>
      <c r="E171" s="139"/>
      <c r="F171" s="138"/>
      <c r="G171" s="139"/>
      <c r="H171" s="139"/>
      <c r="I171" s="138"/>
      <c r="J171" s="122">
        <v>0</v>
      </c>
      <c r="K171" s="122">
        <v>0</v>
      </c>
      <c r="L171" s="122">
        <v>0</v>
      </c>
      <c r="M171" s="122">
        <v>0</v>
      </c>
      <c r="N171" s="122">
        <v>0</v>
      </c>
      <c r="O171" s="122">
        <v>0</v>
      </c>
      <c r="P171" s="122">
        <v>0</v>
      </c>
      <c r="Q171" s="122">
        <v>0</v>
      </c>
      <c r="R171" s="122">
        <v>0</v>
      </c>
      <c r="S171" s="122">
        <v>0</v>
      </c>
      <c r="T171" s="122">
        <v>0</v>
      </c>
      <c r="U171" s="122">
        <v>0</v>
      </c>
      <c r="V171" s="122">
        <v>0</v>
      </c>
      <c r="W171" s="122">
        <v>0</v>
      </c>
      <c r="X171" s="122">
        <v>0</v>
      </c>
      <c r="Y171" s="122">
        <v>0</v>
      </c>
      <c r="Z171" s="122">
        <v>0</v>
      </c>
      <c r="AA171" s="122">
        <v>0</v>
      </c>
      <c r="AB171" s="122"/>
      <c r="AC171" s="122">
        <v>0</v>
      </c>
      <c r="AD171" s="122">
        <v>0</v>
      </c>
      <c r="AE171" s="149"/>
      <c r="AF171" s="149"/>
      <c r="AG171" s="147"/>
      <c r="AH171" s="147"/>
      <c r="AI171" s="150"/>
      <c r="AJ171" s="147"/>
      <c r="AK171" s="147"/>
      <c r="AL171" s="147"/>
      <c r="AM171" s="125"/>
      <c r="AN171" s="21"/>
      <c r="AO171" s="128"/>
      <c r="AP171" s="69"/>
      <c r="AQ171" s="133"/>
    </row>
    <row r="172" s="3" customFormat="1" ht="18" hidden="1" customHeight="1" spans="1:43">
      <c r="A172" s="89"/>
      <c r="B172" s="138" t="s">
        <v>661</v>
      </c>
      <c r="C172" s="138"/>
      <c r="D172" s="139"/>
      <c r="E172" s="139"/>
      <c r="F172" s="138"/>
      <c r="G172" s="139"/>
      <c r="H172" s="139"/>
      <c r="I172" s="138"/>
      <c r="J172" s="122">
        <v>0</v>
      </c>
      <c r="K172" s="122">
        <v>0</v>
      </c>
      <c r="L172" s="122">
        <v>0</v>
      </c>
      <c r="M172" s="122">
        <v>0</v>
      </c>
      <c r="N172" s="122">
        <v>0</v>
      </c>
      <c r="O172" s="122">
        <v>0</v>
      </c>
      <c r="P172" s="122">
        <v>0</v>
      </c>
      <c r="Q172" s="122">
        <v>0</v>
      </c>
      <c r="R172" s="122">
        <v>0</v>
      </c>
      <c r="S172" s="122">
        <v>0</v>
      </c>
      <c r="T172" s="122">
        <v>0</v>
      </c>
      <c r="U172" s="122">
        <v>0</v>
      </c>
      <c r="V172" s="122">
        <v>0</v>
      </c>
      <c r="W172" s="122">
        <v>0</v>
      </c>
      <c r="X172" s="122">
        <v>0</v>
      </c>
      <c r="Y172" s="122">
        <v>0</v>
      </c>
      <c r="Z172" s="122">
        <v>0</v>
      </c>
      <c r="AA172" s="122">
        <v>0</v>
      </c>
      <c r="AB172" s="122"/>
      <c r="AC172" s="122">
        <v>0</v>
      </c>
      <c r="AD172" s="122">
        <v>0</v>
      </c>
      <c r="AE172" s="149"/>
      <c r="AF172" s="149"/>
      <c r="AG172" s="147"/>
      <c r="AH172" s="147"/>
      <c r="AI172" s="150"/>
      <c r="AJ172" s="147"/>
      <c r="AK172" s="147"/>
      <c r="AL172" s="147"/>
      <c r="AM172" s="125"/>
      <c r="AN172" s="21"/>
      <c r="AO172" s="128"/>
      <c r="AP172" s="69"/>
      <c r="AQ172" s="133"/>
    </row>
    <row r="173" s="3" customFormat="1" ht="18" hidden="1" customHeight="1" spans="1:43">
      <c r="A173" s="89"/>
      <c r="B173" s="138" t="s">
        <v>662</v>
      </c>
      <c r="C173" s="138"/>
      <c r="D173" s="139"/>
      <c r="E173" s="139"/>
      <c r="F173" s="138"/>
      <c r="G173" s="139"/>
      <c r="H173" s="139"/>
      <c r="I173" s="138"/>
      <c r="J173" s="122">
        <f t="shared" ref="J173:AA173" si="36">SUM(J174:J177)</f>
        <v>0</v>
      </c>
      <c r="K173" s="122">
        <f t="shared" si="36"/>
        <v>0</v>
      </c>
      <c r="L173" s="122">
        <f t="shared" si="36"/>
        <v>4</v>
      </c>
      <c r="M173" s="122">
        <f t="shared" si="36"/>
        <v>0</v>
      </c>
      <c r="N173" s="122">
        <f t="shared" si="36"/>
        <v>0</v>
      </c>
      <c r="O173" s="122">
        <f t="shared" si="36"/>
        <v>0</v>
      </c>
      <c r="P173" s="122">
        <f t="shared" si="36"/>
        <v>0</v>
      </c>
      <c r="Q173" s="122">
        <f t="shared" si="36"/>
        <v>0</v>
      </c>
      <c r="R173" s="122">
        <f t="shared" si="36"/>
        <v>6580</v>
      </c>
      <c r="S173" s="122">
        <f t="shared" si="36"/>
        <v>0</v>
      </c>
      <c r="T173" s="122">
        <f t="shared" si="36"/>
        <v>0</v>
      </c>
      <c r="U173" s="122">
        <f t="shared" si="36"/>
        <v>8000</v>
      </c>
      <c r="V173" s="122">
        <f t="shared" si="36"/>
        <v>0</v>
      </c>
      <c r="W173" s="122">
        <f t="shared" si="36"/>
        <v>0</v>
      </c>
      <c r="X173" s="122">
        <f t="shared" si="36"/>
        <v>1600</v>
      </c>
      <c r="Y173" s="122">
        <f t="shared" si="36"/>
        <v>6400</v>
      </c>
      <c r="Z173" s="122">
        <f t="shared" si="36"/>
        <v>0</v>
      </c>
      <c r="AA173" s="122">
        <f t="shared" si="36"/>
        <v>0</v>
      </c>
      <c r="AB173" s="122"/>
      <c r="AC173" s="122">
        <f>SUM(AC174:AC177)</f>
        <v>1880</v>
      </c>
      <c r="AD173" s="122">
        <f>SUM(AD174:AD177)</f>
        <v>683</v>
      </c>
      <c r="AE173" s="149"/>
      <c r="AF173" s="149"/>
      <c r="AG173" s="147"/>
      <c r="AH173" s="147"/>
      <c r="AI173" s="150"/>
      <c r="AJ173" s="147"/>
      <c r="AK173" s="147"/>
      <c r="AL173" s="147"/>
      <c r="AM173" s="125"/>
      <c r="AN173" s="21"/>
      <c r="AO173" s="128"/>
      <c r="AP173" s="69"/>
      <c r="AQ173" s="133"/>
    </row>
    <row r="174" s="1" customFormat="1" ht="67.5" spans="1:43">
      <c r="A174" s="20">
        <v>115</v>
      </c>
      <c r="B174" s="20" t="s">
        <v>663</v>
      </c>
      <c r="C174" s="20">
        <v>2022</v>
      </c>
      <c r="D174" s="22" t="s">
        <v>664</v>
      </c>
      <c r="E174" s="23" t="s">
        <v>665</v>
      </c>
      <c r="F174" s="22" t="s">
        <v>45</v>
      </c>
      <c r="G174" s="21" t="s">
        <v>1691</v>
      </c>
      <c r="H174" s="22" t="s">
        <v>335</v>
      </c>
      <c r="I174" s="34" t="s">
        <v>666</v>
      </c>
      <c r="J174" s="22"/>
      <c r="K174" s="22"/>
      <c r="L174" s="22">
        <v>1</v>
      </c>
      <c r="M174" s="22"/>
      <c r="N174" s="22"/>
      <c r="O174" s="22"/>
      <c r="P174" s="22"/>
      <c r="Q174" s="22"/>
      <c r="R174" s="22">
        <v>1631</v>
      </c>
      <c r="S174" s="22" t="s">
        <v>50</v>
      </c>
      <c r="T174" s="21" t="s">
        <v>51</v>
      </c>
      <c r="U174" s="44">
        <v>3000</v>
      </c>
      <c r="V174" s="44">
        <v>0</v>
      </c>
      <c r="W174" s="44">
        <v>0</v>
      </c>
      <c r="X174" s="44">
        <v>600</v>
      </c>
      <c r="Y174" s="44">
        <v>2400</v>
      </c>
      <c r="Z174" s="44">
        <v>0</v>
      </c>
      <c r="AA174" s="44">
        <v>0</v>
      </c>
      <c r="AB174" s="44"/>
      <c r="AC174" s="50">
        <v>466</v>
      </c>
      <c r="AD174" s="50">
        <v>135</v>
      </c>
      <c r="AE174" s="34" t="s">
        <v>667</v>
      </c>
      <c r="AF174" s="34" t="s">
        <v>668</v>
      </c>
      <c r="AG174" s="22" t="s">
        <v>50</v>
      </c>
      <c r="AH174" s="21" t="s">
        <v>51</v>
      </c>
      <c r="AI174" s="58" t="s">
        <v>669</v>
      </c>
      <c r="AJ174" s="21" t="s">
        <v>670</v>
      </c>
      <c r="AK174" s="21" t="s">
        <v>671</v>
      </c>
      <c r="AL174" s="21" t="s">
        <v>543</v>
      </c>
      <c r="AM174" s="21" t="s">
        <v>266</v>
      </c>
      <c r="AN174" s="21" t="s">
        <v>56</v>
      </c>
      <c r="AO174" s="70"/>
      <c r="AP174" s="69"/>
      <c r="AQ174" s="70" t="str">
        <f t="shared" ref="AQ174:AQ177" si="37">AI174</f>
        <v>住建局、组织部</v>
      </c>
    </row>
    <row r="175" s="1" customFormat="1" ht="67.5" spans="1:43">
      <c r="A175" s="20">
        <v>116</v>
      </c>
      <c r="B175" s="20" t="s">
        <v>672</v>
      </c>
      <c r="C175" s="20">
        <v>2022</v>
      </c>
      <c r="D175" s="21" t="s">
        <v>664</v>
      </c>
      <c r="E175" s="21" t="s">
        <v>673</v>
      </c>
      <c r="F175" s="21" t="s">
        <v>45</v>
      </c>
      <c r="G175" s="21" t="s">
        <v>1691</v>
      </c>
      <c r="H175" s="21" t="s">
        <v>674</v>
      </c>
      <c r="I175" s="33" t="s">
        <v>675</v>
      </c>
      <c r="J175" s="21"/>
      <c r="K175" s="21"/>
      <c r="L175" s="21">
        <v>1</v>
      </c>
      <c r="M175" s="21"/>
      <c r="N175" s="21"/>
      <c r="O175" s="21"/>
      <c r="P175" s="21"/>
      <c r="Q175" s="21"/>
      <c r="R175" s="22">
        <v>3584</v>
      </c>
      <c r="S175" s="21" t="s">
        <v>78</v>
      </c>
      <c r="T175" s="21" t="s">
        <v>1076</v>
      </c>
      <c r="U175" s="44">
        <v>1500</v>
      </c>
      <c r="V175" s="44">
        <v>0</v>
      </c>
      <c r="W175" s="44">
        <v>0</v>
      </c>
      <c r="X175" s="44">
        <v>300</v>
      </c>
      <c r="Y175" s="44">
        <v>1200</v>
      </c>
      <c r="Z175" s="44">
        <v>0</v>
      </c>
      <c r="AA175" s="44">
        <v>0</v>
      </c>
      <c r="AB175" s="44"/>
      <c r="AC175" s="50">
        <v>1024</v>
      </c>
      <c r="AD175" s="50">
        <v>369</v>
      </c>
      <c r="AE175" s="33" t="s">
        <v>676</v>
      </c>
      <c r="AF175" s="33" t="s">
        <v>677</v>
      </c>
      <c r="AG175" s="21" t="s">
        <v>78</v>
      </c>
      <c r="AH175" s="21" t="s">
        <v>1076</v>
      </c>
      <c r="AI175" s="58" t="s">
        <v>669</v>
      </c>
      <c r="AJ175" s="21" t="s">
        <v>670</v>
      </c>
      <c r="AK175" s="21" t="s">
        <v>671</v>
      </c>
      <c r="AL175" s="21" t="s">
        <v>543</v>
      </c>
      <c r="AM175" s="21" t="s">
        <v>266</v>
      </c>
      <c r="AN175" s="21" t="s">
        <v>203</v>
      </c>
      <c r="AO175" s="70"/>
      <c r="AP175" s="69"/>
      <c r="AQ175" s="70" t="str">
        <f t="shared" si="37"/>
        <v>住建局、组织部</v>
      </c>
    </row>
    <row r="176" s="1" customFormat="1" ht="67.5" spans="1:43">
      <c r="A176" s="20">
        <v>117</v>
      </c>
      <c r="B176" s="20" t="s">
        <v>680</v>
      </c>
      <c r="C176" s="20">
        <v>2022</v>
      </c>
      <c r="D176" s="21" t="s">
        <v>664</v>
      </c>
      <c r="E176" s="21" t="s">
        <v>681</v>
      </c>
      <c r="F176" s="26" t="s">
        <v>45</v>
      </c>
      <c r="G176" s="21" t="s">
        <v>1691</v>
      </c>
      <c r="H176" s="25" t="s">
        <v>682</v>
      </c>
      <c r="I176" s="36" t="s">
        <v>683</v>
      </c>
      <c r="J176" s="24"/>
      <c r="K176" s="24"/>
      <c r="L176" s="24">
        <v>1</v>
      </c>
      <c r="M176" s="24"/>
      <c r="N176" s="24"/>
      <c r="O176" s="24"/>
      <c r="P176" s="24"/>
      <c r="Q176" s="24"/>
      <c r="R176" s="22">
        <v>280</v>
      </c>
      <c r="S176" s="21" t="s">
        <v>200</v>
      </c>
      <c r="T176" s="21" t="s">
        <v>201</v>
      </c>
      <c r="U176" s="44">
        <v>2000</v>
      </c>
      <c r="V176" s="44">
        <v>0</v>
      </c>
      <c r="W176" s="44">
        <v>0</v>
      </c>
      <c r="X176" s="44">
        <v>400</v>
      </c>
      <c r="Y176" s="44">
        <v>1600</v>
      </c>
      <c r="Z176" s="44">
        <v>0</v>
      </c>
      <c r="AA176" s="44">
        <v>0</v>
      </c>
      <c r="AB176" s="44"/>
      <c r="AC176" s="50">
        <v>80</v>
      </c>
      <c r="AD176" s="50">
        <v>80</v>
      </c>
      <c r="AE176" s="33" t="s">
        <v>684</v>
      </c>
      <c r="AF176" s="33" t="s">
        <v>685</v>
      </c>
      <c r="AG176" s="21" t="s">
        <v>200</v>
      </c>
      <c r="AH176" s="21" t="s">
        <v>201</v>
      </c>
      <c r="AI176" s="58" t="s">
        <v>669</v>
      </c>
      <c r="AJ176" s="21" t="s">
        <v>670</v>
      </c>
      <c r="AK176" s="21" t="s">
        <v>671</v>
      </c>
      <c r="AL176" s="21" t="s">
        <v>543</v>
      </c>
      <c r="AM176" s="21" t="s">
        <v>266</v>
      </c>
      <c r="AN176" s="21" t="s">
        <v>203</v>
      </c>
      <c r="AO176" s="70"/>
      <c r="AP176" s="69"/>
      <c r="AQ176" s="70" t="str">
        <f t="shared" si="37"/>
        <v>住建局、组织部</v>
      </c>
    </row>
    <row r="177" s="1" customFormat="1" ht="67.5" spans="1:43">
      <c r="A177" s="20">
        <v>118</v>
      </c>
      <c r="B177" s="20" t="s">
        <v>686</v>
      </c>
      <c r="C177" s="20">
        <v>2022</v>
      </c>
      <c r="D177" s="21" t="s">
        <v>664</v>
      </c>
      <c r="E177" s="21" t="s">
        <v>687</v>
      </c>
      <c r="F177" s="26" t="s">
        <v>45</v>
      </c>
      <c r="G177" s="21" t="s">
        <v>1691</v>
      </c>
      <c r="H177" s="25" t="s">
        <v>461</v>
      </c>
      <c r="I177" s="36" t="s">
        <v>688</v>
      </c>
      <c r="J177" s="24"/>
      <c r="K177" s="24"/>
      <c r="L177" s="22">
        <v>1</v>
      </c>
      <c r="M177" s="24"/>
      <c r="N177" s="24"/>
      <c r="O177" s="24"/>
      <c r="P177" s="24"/>
      <c r="Q177" s="24"/>
      <c r="R177" s="22">
        <v>1085</v>
      </c>
      <c r="S177" s="21" t="s">
        <v>70</v>
      </c>
      <c r="T177" s="21" t="s">
        <v>71</v>
      </c>
      <c r="U177" s="44">
        <v>1500</v>
      </c>
      <c r="V177" s="44">
        <v>0</v>
      </c>
      <c r="W177" s="44">
        <v>0</v>
      </c>
      <c r="X177" s="44">
        <v>300</v>
      </c>
      <c r="Y177" s="44">
        <v>1200</v>
      </c>
      <c r="Z177" s="44">
        <v>0</v>
      </c>
      <c r="AA177" s="44">
        <v>0</v>
      </c>
      <c r="AB177" s="44"/>
      <c r="AC177" s="50">
        <v>310</v>
      </c>
      <c r="AD177" s="50">
        <v>99</v>
      </c>
      <c r="AE177" s="33" t="s">
        <v>684</v>
      </c>
      <c r="AF177" s="33" t="s">
        <v>689</v>
      </c>
      <c r="AG177" s="21" t="s">
        <v>70</v>
      </c>
      <c r="AH177" s="21" t="s">
        <v>71</v>
      </c>
      <c r="AI177" s="58" t="s">
        <v>669</v>
      </c>
      <c r="AJ177" s="21" t="s">
        <v>670</v>
      </c>
      <c r="AK177" s="21" t="s">
        <v>671</v>
      </c>
      <c r="AL177" s="21" t="s">
        <v>543</v>
      </c>
      <c r="AM177" s="21" t="s">
        <v>266</v>
      </c>
      <c r="AN177" s="21" t="s">
        <v>203</v>
      </c>
      <c r="AO177" s="21" t="s">
        <v>96</v>
      </c>
      <c r="AP177" s="69"/>
      <c r="AQ177" s="70" t="str">
        <f t="shared" si="37"/>
        <v>住建局、组织部</v>
      </c>
    </row>
    <row r="178" s="3" customFormat="1" ht="18" hidden="1" customHeight="1" spans="1:43">
      <c r="A178" s="89"/>
      <c r="B178" s="138" t="s">
        <v>690</v>
      </c>
      <c r="C178" s="138"/>
      <c r="D178" s="139"/>
      <c r="E178" s="139"/>
      <c r="F178" s="138"/>
      <c r="G178" s="139"/>
      <c r="H178" s="139"/>
      <c r="I178" s="138"/>
      <c r="J178" s="122">
        <v>0</v>
      </c>
      <c r="K178" s="122">
        <v>0</v>
      </c>
      <c r="L178" s="122">
        <v>0</v>
      </c>
      <c r="M178" s="122">
        <v>0</v>
      </c>
      <c r="N178" s="122">
        <v>0</v>
      </c>
      <c r="O178" s="122">
        <v>0</v>
      </c>
      <c r="P178" s="122">
        <v>0</v>
      </c>
      <c r="Q178" s="122">
        <v>0</v>
      </c>
      <c r="R178" s="122">
        <v>0</v>
      </c>
      <c r="S178" s="122">
        <v>0</v>
      </c>
      <c r="T178" s="122">
        <v>0</v>
      </c>
      <c r="U178" s="122">
        <v>0</v>
      </c>
      <c r="V178" s="122">
        <v>0</v>
      </c>
      <c r="W178" s="122">
        <v>0</v>
      </c>
      <c r="X178" s="122">
        <v>0</v>
      </c>
      <c r="Y178" s="122">
        <v>0</v>
      </c>
      <c r="Z178" s="122">
        <v>0</v>
      </c>
      <c r="AA178" s="122">
        <v>0</v>
      </c>
      <c r="AB178" s="122"/>
      <c r="AC178" s="122">
        <v>0</v>
      </c>
      <c r="AD178" s="122">
        <v>0</v>
      </c>
      <c r="AE178" s="149"/>
      <c r="AF178" s="149"/>
      <c r="AG178" s="147"/>
      <c r="AH178" s="147"/>
      <c r="AI178" s="150"/>
      <c r="AJ178" s="147"/>
      <c r="AK178" s="147"/>
      <c r="AL178" s="147"/>
      <c r="AM178" s="125"/>
      <c r="AN178" s="21"/>
      <c r="AO178" s="128"/>
      <c r="AP178" s="69"/>
      <c r="AQ178" s="133"/>
    </row>
    <row r="179" s="3" customFormat="1" ht="18" hidden="1" customHeight="1" spans="1:43">
      <c r="A179" s="89"/>
      <c r="B179" s="138" t="s">
        <v>691</v>
      </c>
      <c r="C179" s="138"/>
      <c r="D179" s="138"/>
      <c r="E179" s="139"/>
      <c r="F179" s="138"/>
      <c r="G179" s="138"/>
      <c r="H179" s="139"/>
      <c r="I179" s="138"/>
      <c r="J179" s="122">
        <f t="shared" ref="J179:AA179" si="38">SUM(J180:J184)</f>
        <v>0</v>
      </c>
      <c r="K179" s="122">
        <f t="shared" si="38"/>
        <v>0</v>
      </c>
      <c r="L179" s="122">
        <f t="shared" si="38"/>
        <v>5</v>
      </c>
      <c r="M179" s="122">
        <f t="shared" si="38"/>
        <v>0</v>
      </c>
      <c r="N179" s="122">
        <f t="shared" si="38"/>
        <v>0</v>
      </c>
      <c r="O179" s="122">
        <f t="shared" si="38"/>
        <v>0</v>
      </c>
      <c r="P179" s="122">
        <f t="shared" si="38"/>
        <v>0</v>
      </c>
      <c r="Q179" s="122">
        <f t="shared" si="38"/>
        <v>0</v>
      </c>
      <c r="R179" s="122">
        <f t="shared" si="38"/>
        <v>6297</v>
      </c>
      <c r="S179" s="122">
        <f t="shared" si="38"/>
        <v>0</v>
      </c>
      <c r="T179" s="122">
        <f t="shared" si="38"/>
        <v>0</v>
      </c>
      <c r="U179" s="122">
        <f t="shared" si="38"/>
        <v>5710</v>
      </c>
      <c r="V179" s="122">
        <f t="shared" si="38"/>
        <v>0</v>
      </c>
      <c r="W179" s="122">
        <f t="shared" si="38"/>
        <v>0</v>
      </c>
      <c r="X179" s="122">
        <f t="shared" si="38"/>
        <v>5710</v>
      </c>
      <c r="Y179" s="122">
        <f t="shared" si="38"/>
        <v>0</v>
      </c>
      <c r="Z179" s="122">
        <f t="shared" si="38"/>
        <v>0</v>
      </c>
      <c r="AA179" s="122">
        <f t="shared" si="38"/>
        <v>0</v>
      </c>
      <c r="AB179" s="122"/>
      <c r="AC179" s="122">
        <f>SUM(AC180:AC184)</f>
        <v>1799</v>
      </c>
      <c r="AD179" s="122">
        <f>SUM(AD180:AD184)</f>
        <v>657</v>
      </c>
      <c r="AE179" s="149"/>
      <c r="AF179" s="149"/>
      <c r="AG179" s="147"/>
      <c r="AH179" s="147"/>
      <c r="AI179" s="150"/>
      <c r="AJ179" s="147"/>
      <c r="AK179" s="147"/>
      <c r="AL179" s="147"/>
      <c r="AM179" s="125"/>
      <c r="AN179" s="21"/>
      <c r="AO179" s="128"/>
      <c r="AP179" s="69"/>
      <c r="AQ179" s="133"/>
    </row>
    <row r="180" s="4" customFormat="1" ht="56.25" spans="1:43">
      <c r="A180" s="20">
        <v>119</v>
      </c>
      <c r="B180" s="20" t="s">
        <v>692</v>
      </c>
      <c r="C180" s="20">
        <v>2022</v>
      </c>
      <c r="D180" s="21" t="s">
        <v>43</v>
      </c>
      <c r="E180" s="21" t="s">
        <v>693</v>
      </c>
      <c r="F180" s="21" t="s">
        <v>45</v>
      </c>
      <c r="G180" s="21" t="s">
        <v>1110</v>
      </c>
      <c r="H180" s="21" t="s">
        <v>621</v>
      </c>
      <c r="I180" s="33" t="s">
        <v>694</v>
      </c>
      <c r="J180" s="21"/>
      <c r="K180" s="21"/>
      <c r="L180" s="21">
        <v>1</v>
      </c>
      <c r="M180" s="21"/>
      <c r="N180" s="21"/>
      <c r="O180" s="21"/>
      <c r="P180" s="21"/>
      <c r="Q180" s="21"/>
      <c r="R180" s="22">
        <v>1925</v>
      </c>
      <c r="S180" s="21" t="s">
        <v>200</v>
      </c>
      <c r="T180" s="21" t="s">
        <v>201</v>
      </c>
      <c r="U180" s="44">
        <v>160</v>
      </c>
      <c r="V180" s="44">
        <v>0</v>
      </c>
      <c r="W180" s="44">
        <v>0</v>
      </c>
      <c r="X180" s="44">
        <v>160</v>
      </c>
      <c r="Y180" s="44">
        <v>0</v>
      </c>
      <c r="Z180" s="44">
        <v>0</v>
      </c>
      <c r="AA180" s="44">
        <v>0</v>
      </c>
      <c r="AB180" s="44"/>
      <c r="AC180" s="50">
        <v>550</v>
      </c>
      <c r="AD180" s="50">
        <v>241</v>
      </c>
      <c r="AE180" s="33" t="s">
        <v>695</v>
      </c>
      <c r="AF180" s="33" t="s">
        <v>696</v>
      </c>
      <c r="AG180" s="21" t="s">
        <v>200</v>
      </c>
      <c r="AH180" s="21" t="s">
        <v>201</v>
      </c>
      <c r="AI180" s="58" t="s">
        <v>52</v>
      </c>
      <c r="AJ180" s="21" t="s">
        <v>53</v>
      </c>
      <c r="AK180" s="21" t="s">
        <v>54</v>
      </c>
      <c r="AL180" s="21" t="s">
        <v>543</v>
      </c>
      <c r="AM180" s="21" t="s">
        <v>438</v>
      </c>
      <c r="AN180" s="21" t="s">
        <v>56</v>
      </c>
      <c r="AO180" s="21" t="s">
        <v>1112</v>
      </c>
      <c r="AP180" s="69"/>
      <c r="AQ180" s="70" t="str">
        <f t="shared" ref="AQ180:AQ184" si="39">AI180</f>
        <v>林业和草原局</v>
      </c>
    </row>
    <row r="181" s="4" customFormat="1" ht="45" spans="1:43">
      <c r="A181" s="20">
        <v>120</v>
      </c>
      <c r="B181" s="20" t="s">
        <v>697</v>
      </c>
      <c r="C181" s="20">
        <v>2022</v>
      </c>
      <c r="D181" s="21" t="s">
        <v>430</v>
      </c>
      <c r="E181" s="21" t="s">
        <v>698</v>
      </c>
      <c r="F181" s="21" t="s">
        <v>45</v>
      </c>
      <c r="G181" s="21" t="s">
        <v>1110</v>
      </c>
      <c r="H181" s="21" t="s">
        <v>224</v>
      </c>
      <c r="I181" s="33" t="s">
        <v>699</v>
      </c>
      <c r="J181" s="21"/>
      <c r="K181" s="21"/>
      <c r="L181" s="21">
        <v>1</v>
      </c>
      <c r="M181" s="21"/>
      <c r="N181" s="21"/>
      <c r="O181" s="21"/>
      <c r="P181" s="21"/>
      <c r="Q181" s="21"/>
      <c r="R181" s="22">
        <v>1197</v>
      </c>
      <c r="S181" s="21" t="s">
        <v>438</v>
      </c>
      <c r="T181" s="21" t="s">
        <v>439</v>
      </c>
      <c r="U181" s="44">
        <v>800</v>
      </c>
      <c r="V181" s="44">
        <v>0</v>
      </c>
      <c r="W181" s="44">
        <v>0</v>
      </c>
      <c r="X181" s="44">
        <v>800</v>
      </c>
      <c r="Y181" s="44">
        <v>0</v>
      </c>
      <c r="Z181" s="44">
        <v>0</v>
      </c>
      <c r="AA181" s="44">
        <v>0</v>
      </c>
      <c r="AB181" s="44"/>
      <c r="AC181" s="50">
        <v>342</v>
      </c>
      <c r="AD181" s="50">
        <v>113</v>
      </c>
      <c r="AE181" s="33" t="s">
        <v>700</v>
      </c>
      <c r="AF181" s="33" t="s">
        <v>701</v>
      </c>
      <c r="AG181" s="21" t="s">
        <v>1154</v>
      </c>
      <c r="AH181" s="21" t="s">
        <v>1155</v>
      </c>
      <c r="AI181" s="58" t="s">
        <v>438</v>
      </c>
      <c r="AJ181" s="21" t="s">
        <v>439</v>
      </c>
      <c r="AK181" s="21" t="s">
        <v>82</v>
      </c>
      <c r="AL181" s="21" t="s">
        <v>543</v>
      </c>
      <c r="AM181" s="21" t="s">
        <v>215</v>
      </c>
      <c r="AN181" s="21" t="s">
        <v>56</v>
      </c>
      <c r="AO181" s="21" t="s">
        <v>1112</v>
      </c>
      <c r="AP181" s="69"/>
      <c r="AQ181" s="70" t="str">
        <f t="shared" si="39"/>
        <v>水利局</v>
      </c>
    </row>
    <row r="182" s="1" customFormat="1" ht="45" spans="1:43">
      <c r="A182" s="20">
        <v>121</v>
      </c>
      <c r="B182" s="20" t="s">
        <v>702</v>
      </c>
      <c r="C182" s="20">
        <v>2022</v>
      </c>
      <c r="D182" s="21" t="s">
        <v>430</v>
      </c>
      <c r="E182" s="21" t="s">
        <v>703</v>
      </c>
      <c r="F182" s="21" t="s">
        <v>45</v>
      </c>
      <c r="G182" s="21" t="s">
        <v>1110</v>
      </c>
      <c r="H182" s="21" t="s">
        <v>455</v>
      </c>
      <c r="I182" s="33" t="s">
        <v>704</v>
      </c>
      <c r="J182" s="21"/>
      <c r="K182" s="21"/>
      <c r="L182" s="21">
        <v>1</v>
      </c>
      <c r="M182" s="21"/>
      <c r="N182" s="21"/>
      <c r="O182" s="21"/>
      <c r="P182" s="21"/>
      <c r="Q182" s="21"/>
      <c r="R182" s="22">
        <v>1197</v>
      </c>
      <c r="S182" s="21" t="s">
        <v>438</v>
      </c>
      <c r="T182" s="21" t="s">
        <v>439</v>
      </c>
      <c r="U182" s="44">
        <v>1000</v>
      </c>
      <c r="V182" s="44">
        <v>0</v>
      </c>
      <c r="W182" s="44">
        <v>0</v>
      </c>
      <c r="X182" s="44">
        <v>1000</v>
      </c>
      <c r="Y182" s="44">
        <v>0</v>
      </c>
      <c r="Z182" s="44">
        <v>0</v>
      </c>
      <c r="AA182" s="44">
        <v>0</v>
      </c>
      <c r="AB182" s="44"/>
      <c r="AC182" s="50">
        <v>342</v>
      </c>
      <c r="AD182" s="50">
        <v>113</v>
      </c>
      <c r="AE182" s="33" t="s">
        <v>705</v>
      </c>
      <c r="AF182" s="33" t="s">
        <v>701</v>
      </c>
      <c r="AG182" s="21" t="s">
        <v>1154</v>
      </c>
      <c r="AH182" s="21" t="s">
        <v>1155</v>
      </c>
      <c r="AI182" s="58" t="s">
        <v>438</v>
      </c>
      <c r="AJ182" s="21" t="s">
        <v>439</v>
      </c>
      <c r="AK182" s="21" t="s">
        <v>82</v>
      </c>
      <c r="AL182" s="21" t="s">
        <v>543</v>
      </c>
      <c r="AM182" s="21" t="s">
        <v>215</v>
      </c>
      <c r="AN182" s="21" t="s">
        <v>203</v>
      </c>
      <c r="AO182" s="21" t="s">
        <v>1112</v>
      </c>
      <c r="AP182" s="69"/>
      <c r="AQ182" s="70" t="str">
        <f t="shared" si="39"/>
        <v>水利局</v>
      </c>
    </row>
    <row r="183" s="4" customFormat="1" ht="78.75" spans="1:43">
      <c r="A183" s="20">
        <v>122</v>
      </c>
      <c r="B183" s="20" t="s">
        <v>706</v>
      </c>
      <c r="C183" s="20">
        <v>2022</v>
      </c>
      <c r="D183" s="21" t="s">
        <v>430</v>
      </c>
      <c r="E183" s="21" t="s">
        <v>707</v>
      </c>
      <c r="F183" s="21" t="s">
        <v>45</v>
      </c>
      <c r="G183" s="21" t="s">
        <v>1110</v>
      </c>
      <c r="H183" s="21" t="s">
        <v>425</v>
      </c>
      <c r="I183" s="33" t="s">
        <v>708</v>
      </c>
      <c r="J183" s="21"/>
      <c r="K183" s="21"/>
      <c r="L183" s="21">
        <v>1</v>
      </c>
      <c r="M183" s="21"/>
      <c r="N183" s="21"/>
      <c r="O183" s="21"/>
      <c r="P183" s="21"/>
      <c r="Q183" s="21"/>
      <c r="R183" s="22">
        <v>1348</v>
      </c>
      <c r="S183" s="21" t="s">
        <v>200</v>
      </c>
      <c r="T183" s="21" t="s">
        <v>201</v>
      </c>
      <c r="U183" s="44">
        <v>750</v>
      </c>
      <c r="V183" s="44">
        <v>0</v>
      </c>
      <c r="W183" s="44">
        <v>0</v>
      </c>
      <c r="X183" s="44">
        <v>750</v>
      </c>
      <c r="Y183" s="44">
        <v>0</v>
      </c>
      <c r="Z183" s="44">
        <v>0</v>
      </c>
      <c r="AA183" s="44">
        <v>0</v>
      </c>
      <c r="AB183" s="44"/>
      <c r="AC183" s="50">
        <v>385</v>
      </c>
      <c r="AD183" s="50">
        <v>134</v>
      </c>
      <c r="AE183" s="33" t="s">
        <v>709</v>
      </c>
      <c r="AF183" s="33" t="s">
        <v>710</v>
      </c>
      <c r="AG183" s="21" t="s">
        <v>200</v>
      </c>
      <c r="AH183" s="21" t="s">
        <v>201</v>
      </c>
      <c r="AI183" s="58" t="s">
        <v>438</v>
      </c>
      <c r="AJ183" s="21" t="s">
        <v>439</v>
      </c>
      <c r="AK183" s="21" t="s">
        <v>82</v>
      </c>
      <c r="AL183" s="21" t="s">
        <v>543</v>
      </c>
      <c r="AM183" s="21" t="s">
        <v>438</v>
      </c>
      <c r="AN183" s="21" t="s">
        <v>203</v>
      </c>
      <c r="AO183" s="70" t="s">
        <v>1112</v>
      </c>
      <c r="AP183" s="69"/>
      <c r="AQ183" s="70" t="str">
        <f t="shared" si="39"/>
        <v>水利局</v>
      </c>
    </row>
    <row r="184" s="1" customFormat="1" ht="45" spans="1:43">
      <c r="A184" s="20">
        <v>123</v>
      </c>
      <c r="B184" s="20" t="s">
        <v>711</v>
      </c>
      <c r="C184" s="20">
        <v>2022</v>
      </c>
      <c r="D184" s="21" t="s">
        <v>430</v>
      </c>
      <c r="E184" s="21" t="s">
        <v>712</v>
      </c>
      <c r="F184" s="21" t="s">
        <v>45</v>
      </c>
      <c r="G184" s="21" t="s">
        <v>1110</v>
      </c>
      <c r="H184" s="21" t="s">
        <v>433</v>
      </c>
      <c r="I184" s="33" t="s">
        <v>713</v>
      </c>
      <c r="J184" s="21"/>
      <c r="K184" s="21"/>
      <c r="L184" s="21">
        <v>1</v>
      </c>
      <c r="M184" s="21"/>
      <c r="N184" s="21"/>
      <c r="O184" s="21"/>
      <c r="P184" s="21"/>
      <c r="Q184" s="21"/>
      <c r="R184" s="22">
        <v>630</v>
      </c>
      <c r="S184" s="21" t="s">
        <v>78</v>
      </c>
      <c r="T184" s="21" t="s">
        <v>1076</v>
      </c>
      <c r="U184" s="44">
        <v>3000</v>
      </c>
      <c r="V184" s="44">
        <v>0</v>
      </c>
      <c r="W184" s="44">
        <v>0</v>
      </c>
      <c r="X184" s="44">
        <v>3000</v>
      </c>
      <c r="Y184" s="44">
        <v>0</v>
      </c>
      <c r="Z184" s="44">
        <v>0</v>
      </c>
      <c r="AA184" s="44">
        <v>0</v>
      </c>
      <c r="AB184" s="44"/>
      <c r="AC184" s="50">
        <v>180</v>
      </c>
      <c r="AD184" s="50">
        <v>56</v>
      </c>
      <c r="AE184" s="33" t="s">
        <v>714</v>
      </c>
      <c r="AF184" s="33" t="s">
        <v>715</v>
      </c>
      <c r="AG184" s="21" t="s">
        <v>78</v>
      </c>
      <c r="AH184" s="21" t="s">
        <v>1076</v>
      </c>
      <c r="AI184" s="58" t="s">
        <v>438</v>
      </c>
      <c r="AJ184" s="21" t="s">
        <v>439</v>
      </c>
      <c r="AK184" s="21" t="s">
        <v>82</v>
      </c>
      <c r="AL184" s="21" t="s">
        <v>543</v>
      </c>
      <c r="AM184" s="21" t="s">
        <v>440</v>
      </c>
      <c r="AN184" s="21" t="s">
        <v>280</v>
      </c>
      <c r="AO184" s="70"/>
      <c r="AP184" s="69"/>
      <c r="AQ184" s="70" t="str">
        <f t="shared" si="39"/>
        <v>水利局</v>
      </c>
    </row>
    <row r="185" s="3" customFormat="1" ht="18" hidden="1" customHeight="1" spans="1:43">
      <c r="A185" s="89"/>
      <c r="B185" s="138" t="s">
        <v>716</v>
      </c>
      <c r="C185" s="138"/>
      <c r="D185" s="139"/>
      <c r="E185" s="139"/>
      <c r="F185" s="138"/>
      <c r="G185" s="139"/>
      <c r="H185" s="139"/>
      <c r="I185" s="138"/>
      <c r="J185" s="122">
        <v>0</v>
      </c>
      <c r="K185" s="122">
        <v>0</v>
      </c>
      <c r="L185" s="122">
        <v>0</v>
      </c>
      <c r="M185" s="122">
        <v>0</v>
      </c>
      <c r="N185" s="122">
        <v>0</v>
      </c>
      <c r="O185" s="122">
        <v>0</v>
      </c>
      <c r="P185" s="122">
        <v>0</v>
      </c>
      <c r="Q185" s="122">
        <v>0</v>
      </c>
      <c r="R185" s="122">
        <v>0</v>
      </c>
      <c r="S185" s="122">
        <v>0</v>
      </c>
      <c r="T185" s="122">
        <v>0</v>
      </c>
      <c r="U185" s="122">
        <v>0</v>
      </c>
      <c r="V185" s="122">
        <v>0</v>
      </c>
      <c r="W185" s="122">
        <v>0</v>
      </c>
      <c r="X185" s="122">
        <v>0</v>
      </c>
      <c r="Y185" s="122">
        <v>0</v>
      </c>
      <c r="Z185" s="122">
        <v>0</v>
      </c>
      <c r="AA185" s="122">
        <v>0</v>
      </c>
      <c r="AB185" s="122"/>
      <c r="AC185" s="122">
        <v>0</v>
      </c>
      <c r="AD185" s="122">
        <v>0</v>
      </c>
      <c r="AE185" s="149"/>
      <c r="AF185" s="149"/>
      <c r="AG185" s="147"/>
      <c r="AH185" s="147"/>
      <c r="AI185" s="150"/>
      <c r="AJ185" s="147"/>
      <c r="AK185" s="147"/>
      <c r="AL185" s="147"/>
      <c r="AM185" s="125"/>
      <c r="AN185" s="21"/>
      <c r="AO185" s="128"/>
      <c r="AP185" s="69"/>
      <c r="AQ185" s="133"/>
    </row>
    <row r="186" s="3" customFormat="1" ht="18" hidden="1" customHeight="1" spans="1:43">
      <c r="A186" s="89"/>
      <c r="B186" s="138" t="s">
        <v>717</v>
      </c>
      <c r="C186" s="138"/>
      <c r="D186" s="139"/>
      <c r="E186" s="139"/>
      <c r="F186" s="138"/>
      <c r="G186" s="139"/>
      <c r="H186" s="139"/>
      <c r="I186" s="138"/>
      <c r="J186" s="122">
        <f t="shared" ref="J186:AA186" si="40">J187+J189+J192+J196</f>
        <v>0</v>
      </c>
      <c r="K186" s="122">
        <f t="shared" si="40"/>
        <v>0</v>
      </c>
      <c r="L186" s="122">
        <f t="shared" si="40"/>
        <v>20</v>
      </c>
      <c r="M186" s="122">
        <f t="shared" si="40"/>
        <v>0</v>
      </c>
      <c r="N186" s="122">
        <f t="shared" si="40"/>
        <v>0</v>
      </c>
      <c r="O186" s="122">
        <f t="shared" si="40"/>
        <v>0</v>
      </c>
      <c r="P186" s="122">
        <f t="shared" si="40"/>
        <v>0</v>
      </c>
      <c r="Q186" s="122">
        <f t="shared" si="40"/>
        <v>0</v>
      </c>
      <c r="R186" s="122">
        <f t="shared" si="40"/>
        <v>55166</v>
      </c>
      <c r="S186" s="122">
        <f t="shared" si="40"/>
        <v>0</v>
      </c>
      <c r="T186" s="122">
        <f t="shared" si="40"/>
        <v>0</v>
      </c>
      <c r="U186" s="122">
        <f t="shared" si="40"/>
        <v>6399.5</v>
      </c>
      <c r="V186" s="122">
        <f t="shared" si="40"/>
        <v>0</v>
      </c>
      <c r="W186" s="122">
        <f t="shared" si="40"/>
        <v>1120</v>
      </c>
      <c r="X186" s="122">
        <f t="shared" si="40"/>
        <v>5279.5</v>
      </c>
      <c r="Y186" s="122">
        <f t="shared" si="40"/>
        <v>0</v>
      </c>
      <c r="Z186" s="122">
        <f t="shared" si="40"/>
        <v>0</v>
      </c>
      <c r="AA186" s="122">
        <f t="shared" si="40"/>
        <v>0</v>
      </c>
      <c r="AB186" s="122"/>
      <c r="AC186" s="122">
        <f>AC187+AC189+AC192+AC196</f>
        <v>15760</v>
      </c>
      <c r="AD186" s="122">
        <f>AD187+AD189+AD192+AD196</f>
        <v>7235</v>
      </c>
      <c r="AE186" s="149"/>
      <c r="AF186" s="149"/>
      <c r="AG186" s="147"/>
      <c r="AH186" s="147"/>
      <c r="AI186" s="150"/>
      <c r="AJ186" s="147"/>
      <c r="AK186" s="147"/>
      <c r="AL186" s="147"/>
      <c r="AM186" s="125"/>
      <c r="AN186" s="21"/>
      <c r="AO186" s="128"/>
      <c r="AP186" s="69"/>
      <c r="AQ186" s="133"/>
    </row>
    <row r="187" s="3" customFormat="1" ht="18" hidden="1" customHeight="1" spans="1:43">
      <c r="A187" s="89"/>
      <c r="B187" s="138" t="s">
        <v>718</v>
      </c>
      <c r="C187" s="138"/>
      <c r="D187" s="139"/>
      <c r="E187" s="139"/>
      <c r="F187" s="138"/>
      <c r="G187" s="139"/>
      <c r="H187" s="139"/>
      <c r="I187" s="138"/>
      <c r="J187" s="122">
        <f t="shared" ref="J187:AA187" si="41">SUM(J188:J188)</f>
        <v>0</v>
      </c>
      <c r="K187" s="122">
        <f t="shared" si="41"/>
        <v>0</v>
      </c>
      <c r="L187" s="122">
        <f t="shared" si="41"/>
        <v>1</v>
      </c>
      <c r="M187" s="122">
        <f t="shared" si="41"/>
        <v>0</v>
      </c>
      <c r="N187" s="122">
        <f t="shared" si="41"/>
        <v>0</v>
      </c>
      <c r="O187" s="122">
        <f t="shared" si="41"/>
        <v>0</v>
      </c>
      <c r="P187" s="122">
        <f t="shared" si="41"/>
        <v>0</v>
      </c>
      <c r="Q187" s="122">
        <f t="shared" si="41"/>
        <v>0</v>
      </c>
      <c r="R187" s="122">
        <f t="shared" si="41"/>
        <v>3693</v>
      </c>
      <c r="S187" s="122">
        <f t="shared" si="41"/>
        <v>0</v>
      </c>
      <c r="T187" s="122">
        <f t="shared" si="41"/>
        <v>0</v>
      </c>
      <c r="U187" s="122">
        <f t="shared" si="41"/>
        <v>50</v>
      </c>
      <c r="V187" s="122">
        <f t="shared" si="41"/>
        <v>0</v>
      </c>
      <c r="W187" s="122">
        <f t="shared" si="41"/>
        <v>50</v>
      </c>
      <c r="X187" s="122">
        <f t="shared" si="41"/>
        <v>0</v>
      </c>
      <c r="Y187" s="122">
        <f t="shared" si="41"/>
        <v>0</v>
      </c>
      <c r="Z187" s="122">
        <f t="shared" si="41"/>
        <v>0</v>
      </c>
      <c r="AA187" s="122">
        <f t="shared" si="41"/>
        <v>0</v>
      </c>
      <c r="AB187" s="122"/>
      <c r="AC187" s="122">
        <f>SUM(AC188:AC188)</f>
        <v>1055</v>
      </c>
      <c r="AD187" s="122">
        <f>SUM(AD188:AD188)</f>
        <v>743</v>
      </c>
      <c r="AE187" s="149"/>
      <c r="AF187" s="149"/>
      <c r="AG187" s="147"/>
      <c r="AH187" s="147"/>
      <c r="AI187" s="150"/>
      <c r="AJ187" s="147"/>
      <c r="AK187" s="147"/>
      <c r="AL187" s="147"/>
      <c r="AM187" s="125"/>
      <c r="AN187" s="21"/>
      <c r="AO187" s="128"/>
      <c r="AP187" s="69"/>
      <c r="AQ187" s="133"/>
    </row>
    <row r="188" s="74" customFormat="1" ht="56.25" spans="1:43">
      <c r="A188" s="20">
        <v>124</v>
      </c>
      <c r="B188" s="20" t="s">
        <v>719</v>
      </c>
      <c r="C188" s="20">
        <v>2022</v>
      </c>
      <c r="D188" s="23" t="s">
        <v>720</v>
      </c>
      <c r="E188" s="23" t="s">
        <v>721</v>
      </c>
      <c r="F188" s="23" t="s">
        <v>45</v>
      </c>
      <c r="G188" s="21" t="s">
        <v>1110</v>
      </c>
      <c r="H188" s="23" t="s">
        <v>285</v>
      </c>
      <c r="I188" s="35" t="s">
        <v>722</v>
      </c>
      <c r="J188" s="23"/>
      <c r="K188" s="23"/>
      <c r="L188" s="23">
        <v>1</v>
      </c>
      <c r="M188" s="23"/>
      <c r="N188" s="23"/>
      <c r="O188" s="23"/>
      <c r="P188" s="23"/>
      <c r="Q188" s="23"/>
      <c r="R188" s="22">
        <v>3693</v>
      </c>
      <c r="S188" s="22" t="s">
        <v>50</v>
      </c>
      <c r="T188" s="21" t="s">
        <v>51</v>
      </c>
      <c r="U188" s="44">
        <v>50</v>
      </c>
      <c r="V188" s="44">
        <v>0</v>
      </c>
      <c r="W188" s="44">
        <v>50</v>
      </c>
      <c r="X188" s="44">
        <v>0</v>
      </c>
      <c r="Y188" s="44">
        <v>0</v>
      </c>
      <c r="Z188" s="44">
        <v>0</v>
      </c>
      <c r="AA188" s="44">
        <v>0</v>
      </c>
      <c r="AB188" s="44"/>
      <c r="AC188" s="50">
        <v>1055</v>
      </c>
      <c r="AD188" s="50">
        <v>743</v>
      </c>
      <c r="AE188" s="35" t="s">
        <v>723</v>
      </c>
      <c r="AF188" s="35" t="s">
        <v>724</v>
      </c>
      <c r="AG188" s="22" t="s">
        <v>50</v>
      </c>
      <c r="AH188" s="21" t="s">
        <v>51</v>
      </c>
      <c r="AI188" s="58" t="s">
        <v>80</v>
      </c>
      <c r="AJ188" s="21" t="s">
        <v>81</v>
      </c>
      <c r="AK188" s="21" t="s">
        <v>82</v>
      </c>
      <c r="AL188" s="21" t="s">
        <v>725</v>
      </c>
      <c r="AM188" s="21" t="s">
        <v>131</v>
      </c>
      <c r="AN188" s="21" t="s">
        <v>280</v>
      </c>
      <c r="AO188" s="21" t="s">
        <v>1112</v>
      </c>
      <c r="AP188" s="69"/>
      <c r="AQ188" s="70" t="str">
        <f t="shared" ref="AQ188:AQ191" si="42">AI188</f>
        <v>农业农村局</v>
      </c>
    </row>
    <row r="189" s="3" customFormat="1" ht="18" hidden="1" customHeight="1" spans="1:43">
      <c r="A189" s="89"/>
      <c r="B189" s="138" t="s">
        <v>726</v>
      </c>
      <c r="C189" s="138"/>
      <c r="D189" s="139"/>
      <c r="E189" s="139"/>
      <c r="F189" s="138"/>
      <c r="G189" s="139"/>
      <c r="H189" s="139"/>
      <c r="I189" s="138"/>
      <c r="J189" s="122">
        <f t="shared" ref="J189:AA189" si="43">SUM(J190:J191)</f>
        <v>0</v>
      </c>
      <c r="K189" s="122">
        <f t="shared" si="43"/>
        <v>0</v>
      </c>
      <c r="L189" s="122">
        <f t="shared" si="43"/>
        <v>2</v>
      </c>
      <c r="M189" s="122">
        <f t="shared" si="43"/>
        <v>0</v>
      </c>
      <c r="N189" s="122">
        <f t="shared" si="43"/>
        <v>0</v>
      </c>
      <c r="O189" s="122">
        <f t="shared" si="43"/>
        <v>0</v>
      </c>
      <c r="P189" s="122">
        <f t="shared" si="43"/>
        <v>0</v>
      </c>
      <c r="Q189" s="122">
        <f t="shared" si="43"/>
        <v>0</v>
      </c>
      <c r="R189" s="122">
        <f t="shared" si="43"/>
        <v>1968</v>
      </c>
      <c r="S189" s="122">
        <f t="shared" si="43"/>
        <v>0</v>
      </c>
      <c r="T189" s="122">
        <f t="shared" si="43"/>
        <v>0</v>
      </c>
      <c r="U189" s="122">
        <f t="shared" si="43"/>
        <v>530</v>
      </c>
      <c r="V189" s="122">
        <f t="shared" si="43"/>
        <v>0</v>
      </c>
      <c r="W189" s="122">
        <f t="shared" si="43"/>
        <v>530</v>
      </c>
      <c r="X189" s="122">
        <f t="shared" si="43"/>
        <v>0</v>
      </c>
      <c r="Y189" s="122">
        <f t="shared" si="43"/>
        <v>0</v>
      </c>
      <c r="Z189" s="122">
        <f t="shared" si="43"/>
        <v>0</v>
      </c>
      <c r="AA189" s="122">
        <f t="shared" si="43"/>
        <v>0</v>
      </c>
      <c r="AB189" s="122"/>
      <c r="AC189" s="122">
        <f>SUM(AC190:AC191)</f>
        <v>562</v>
      </c>
      <c r="AD189" s="122">
        <f>SUM(AD190:AD191)</f>
        <v>172</v>
      </c>
      <c r="AE189" s="149"/>
      <c r="AF189" s="149"/>
      <c r="AG189" s="147"/>
      <c r="AH189" s="147"/>
      <c r="AI189" s="150"/>
      <c r="AJ189" s="147"/>
      <c r="AK189" s="147"/>
      <c r="AL189" s="147"/>
      <c r="AM189" s="125"/>
      <c r="AN189" s="21"/>
      <c r="AO189" s="128"/>
      <c r="AP189" s="69"/>
      <c r="AQ189" s="133"/>
    </row>
    <row r="190" s="1" customFormat="1" ht="101.25" spans="1:43">
      <c r="A190" s="20">
        <v>125</v>
      </c>
      <c r="B190" s="20" t="s">
        <v>727</v>
      </c>
      <c r="C190" s="20">
        <v>2022</v>
      </c>
      <c r="D190" s="21" t="s">
        <v>664</v>
      </c>
      <c r="E190" s="21" t="s">
        <v>728</v>
      </c>
      <c r="F190" s="21" t="s">
        <v>45</v>
      </c>
      <c r="G190" s="21" t="s">
        <v>1692</v>
      </c>
      <c r="H190" s="21" t="s">
        <v>455</v>
      </c>
      <c r="I190" s="33" t="s">
        <v>1041</v>
      </c>
      <c r="J190" s="21"/>
      <c r="K190" s="21"/>
      <c r="L190" s="21">
        <v>1</v>
      </c>
      <c r="M190" s="21"/>
      <c r="N190" s="21"/>
      <c r="O190" s="21"/>
      <c r="P190" s="21"/>
      <c r="Q190" s="21"/>
      <c r="R190" s="22">
        <v>445</v>
      </c>
      <c r="S190" s="21" t="s">
        <v>168</v>
      </c>
      <c r="T190" s="21" t="s">
        <v>1269</v>
      </c>
      <c r="U190" s="44">
        <v>150</v>
      </c>
      <c r="V190" s="44">
        <v>0</v>
      </c>
      <c r="W190" s="44">
        <v>150</v>
      </c>
      <c r="X190" s="44">
        <v>0</v>
      </c>
      <c r="Y190" s="44">
        <v>0</v>
      </c>
      <c r="Z190" s="44">
        <v>0</v>
      </c>
      <c r="AA190" s="44">
        <v>0</v>
      </c>
      <c r="AB190" s="44"/>
      <c r="AC190" s="50">
        <v>127</v>
      </c>
      <c r="AD190" s="50">
        <v>40</v>
      </c>
      <c r="AE190" s="33" t="s">
        <v>730</v>
      </c>
      <c r="AF190" s="33" t="s">
        <v>731</v>
      </c>
      <c r="AG190" s="21" t="s">
        <v>168</v>
      </c>
      <c r="AH190" s="21" t="s">
        <v>1269</v>
      </c>
      <c r="AI190" s="58" t="s">
        <v>732</v>
      </c>
      <c r="AJ190" s="21" t="s">
        <v>733</v>
      </c>
      <c r="AK190" s="21" t="s">
        <v>389</v>
      </c>
      <c r="AL190" s="21" t="s">
        <v>725</v>
      </c>
      <c r="AM190" s="21" t="s">
        <v>734</v>
      </c>
      <c r="AN190" s="21" t="s">
        <v>56</v>
      </c>
      <c r="AO190" s="21" t="s">
        <v>1112</v>
      </c>
      <c r="AP190" s="69"/>
      <c r="AQ190" s="70" t="str">
        <f t="shared" si="42"/>
        <v>住建局</v>
      </c>
    </row>
    <row r="191" s="1" customFormat="1" ht="78.75" spans="1:43">
      <c r="A191" s="20">
        <v>126</v>
      </c>
      <c r="B191" s="20" t="s">
        <v>735</v>
      </c>
      <c r="C191" s="20">
        <v>2022</v>
      </c>
      <c r="D191" s="21" t="s">
        <v>664</v>
      </c>
      <c r="E191" s="21" t="s">
        <v>736</v>
      </c>
      <c r="F191" s="21" t="s">
        <v>45</v>
      </c>
      <c r="G191" s="21" t="s">
        <v>1692</v>
      </c>
      <c r="H191" s="21" t="s">
        <v>737</v>
      </c>
      <c r="I191" s="33" t="s">
        <v>738</v>
      </c>
      <c r="J191" s="21"/>
      <c r="K191" s="21"/>
      <c r="L191" s="21">
        <v>1</v>
      </c>
      <c r="M191" s="21"/>
      <c r="N191" s="21"/>
      <c r="O191" s="21"/>
      <c r="P191" s="21"/>
      <c r="Q191" s="21"/>
      <c r="R191" s="22">
        <v>1523</v>
      </c>
      <c r="S191" s="21" t="s">
        <v>78</v>
      </c>
      <c r="T191" s="21" t="s">
        <v>1076</v>
      </c>
      <c r="U191" s="44">
        <v>380</v>
      </c>
      <c r="V191" s="44">
        <v>0</v>
      </c>
      <c r="W191" s="44">
        <v>380</v>
      </c>
      <c r="X191" s="44">
        <v>0</v>
      </c>
      <c r="Y191" s="44">
        <v>0</v>
      </c>
      <c r="Z191" s="44">
        <v>0</v>
      </c>
      <c r="AA191" s="44">
        <v>0</v>
      </c>
      <c r="AB191" s="44"/>
      <c r="AC191" s="50">
        <v>435</v>
      </c>
      <c r="AD191" s="50">
        <v>132</v>
      </c>
      <c r="AE191" s="33" t="s">
        <v>739</v>
      </c>
      <c r="AF191" s="33" t="s">
        <v>740</v>
      </c>
      <c r="AG191" s="21" t="s">
        <v>78</v>
      </c>
      <c r="AH191" s="21" t="s">
        <v>1076</v>
      </c>
      <c r="AI191" s="58" t="s">
        <v>732</v>
      </c>
      <c r="AJ191" s="21" t="s">
        <v>733</v>
      </c>
      <c r="AK191" s="21" t="s">
        <v>389</v>
      </c>
      <c r="AL191" s="21" t="s">
        <v>725</v>
      </c>
      <c r="AM191" s="21" t="s">
        <v>741</v>
      </c>
      <c r="AN191" s="21" t="s">
        <v>203</v>
      </c>
      <c r="AO191" s="21" t="s">
        <v>1112</v>
      </c>
      <c r="AP191" s="69"/>
      <c r="AQ191" s="70" t="str">
        <f t="shared" si="42"/>
        <v>住建局</v>
      </c>
    </row>
    <row r="192" s="3" customFormat="1" ht="18" hidden="1" customHeight="1" spans="1:43">
      <c r="A192" s="89"/>
      <c r="B192" s="138" t="s">
        <v>742</v>
      </c>
      <c r="C192" s="138"/>
      <c r="D192" s="139"/>
      <c r="E192" s="139"/>
      <c r="F192" s="138"/>
      <c r="G192" s="139"/>
      <c r="H192" s="139"/>
      <c r="I192" s="138"/>
      <c r="J192" s="122">
        <f t="shared" ref="J192:AA192" si="44">SUM(J193:J195)</f>
        <v>0</v>
      </c>
      <c r="K192" s="122">
        <f t="shared" si="44"/>
        <v>0</v>
      </c>
      <c r="L192" s="122">
        <f t="shared" si="44"/>
        <v>3</v>
      </c>
      <c r="M192" s="122">
        <f t="shared" si="44"/>
        <v>0</v>
      </c>
      <c r="N192" s="122">
        <f t="shared" si="44"/>
        <v>0</v>
      </c>
      <c r="O192" s="122">
        <f t="shared" si="44"/>
        <v>0</v>
      </c>
      <c r="P192" s="122">
        <f t="shared" si="44"/>
        <v>0</v>
      </c>
      <c r="Q192" s="122">
        <f t="shared" si="44"/>
        <v>0</v>
      </c>
      <c r="R192" s="122">
        <f t="shared" si="44"/>
        <v>16965</v>
      </c>
      <c r="S192" s="122">
        <f t="shared" si="44"/>
        <v>0</v>
      </c>
      <c r="T192" s="122">
        <f t="shared" si="44"/>
        <v>0</v>
      </c>
      <c r="U192" s="122">
        <f t="shared" si="44"/>
        <v>540</v>
      </c>
      <c r="V192" s="122">
        <f t="shared" si="44"/>
        <v>0</v>
      </c>
      <c r="W192" s="122">
        <f t="shared" si="44"/>
        <v>540</v>
      </c>
      <c r="X192" s="122">
        <f t="shared" si="44"/>
        <v>0</v>
      </c>
      <c r="Y192" s="122">
        <f t="shared" si="44"/>
        <v>0</v>
      </c>
      <c r="Z192" s="122">
        <f t="shared" si="44"/>
        <v>0</v>
      </c>
      <c r="AA192" s="122">
        <f t="shared" si="44"/>
        <v>0</v>
      </c>
      <c r="AB192" s="122"/>
      <c r="AC192" s="122">
        <f>SUM(AC193:AC195)</f>
        <v>4847</v>
      </c>
      <c r="AD192" s="122">
        <f>SUM(AD193:AD195)</f>
        <v>2298</v>
      </c>
      <c r="AE192" s="149"/>
      <c r="AF192" s="149"/>
      <c r="AG192" s="147"/>
      <c r="AH192" s="147"/>
      <c r="AI192" s="150"/>
      <c r="AJ192" s="147"/>
      <c r="AK192" s="147"/>
      <c r="AL192" s="147"/>
      <c r="AM192" s="125"/>
      <c r="AN192" s="21"/>
      <c r="AO192" s="128"/>
      <c r="AP192" s="69"/>
      <c r="AQ192" s="133"/>
    </row>
    <row r="193" s="1" customFormat="1" ht="104" customHeight="1" spans="1:43">
      <c r="A193" s="20">
        <v>127</v>
      </c>
      <c r="B193" s="20" t="s">
        <v>743</v>
      </c>
      <c r="C193" s="20">
        <v>2022</v>
      </c>
      <c r="D193" s="22" t="s">
        <v>664</v>
      </c>
      <c r="E193" s="22" t="s">
        <v>744</v>
      </c>
      <c r="F193" s="22" t="s">
        <v>45</v>
      </c>
      <c r="G193" s="21" t="s">
        <v>1669</v>
      </c>
      <c r="H193" s="22" t="s">
        <v>285</v>
      </c>
      <c r="I193" s="34" t="s">
        <v>745</v>
      </c>
      <c r="J193" s="22"/>
      <c r="K193" s="22"/>
      <c r="L193" s="22">
        <v>1</v>
      </c>
      <c r="M193" s="22"/>
      <c r="N193" s="22"/>
      <c r="O193" s="22"/>
      <c r="P193" s="22"/>
      <c r="Q193" s="22"/>
      <c r="R193" s="22">
        <v>7623</v>
      </c>
      <c r="S193" s="22" t="s">
        <v>50</v>
      </c>
      <c r="T193" s="21" t="s">
        <v>51</v>
      </c>
      <c r="U193" s="44">
        <v>400</v>
      </c>
      <c r="V193" s="44">
        <v>0</v>
      </c>
      <c r="W193" s="44">
        <v>400</v>
      </c>
      <c r="X193" s="44">
        <v>0</v>
      </c>
      <c r="Y193" s="44">
        <v>0</v>
      </c>
      <c r="Z193" s="44">
        <v>0</v>
      </c>
      <c r="AA193" s="44">
        <v>0</v>
      </c>
      <c r="AB193" s="44"/>
      <c r="AC193" s="50">
        <v>2178</v>
      </c>
      <c r="AD193" s="50">
        <v>1175</v>
      </c>
      <c r="AE193" s="34" t="s">
        <v>746</v>
      </c>
      <c r="AF193" s="34" t="s">
        <v>747</v>
      </c>
      <c r="AG193" s="22" t="s">
        <v>50</v>
      </c>
      <c r="AH193" s="21" t="s">
        <v>51</v>
      </c>
      <c r="AI193" s="58" t="s">
        <v>732</v>
      </c>
      <c r="AJ193" s="21" t="s">
        <v>733</v>
      </c>
      <c r="AK193" s="21" t="s">
        <v>389</v>
      </c>
      <c r="AL193" s="21" t="s">
        <v>725</v>
      </c>
      <c r="AM193" s="21" t="s">
        <v>266</v>
      </c>
      <c r="AN193" s="21" t="s">
        <v>56</v>
      </c>
      <c r="AO193" s="70"/>
      <c r="AP193" s="69"/>
      <c r="AQ193" s="70" t="str">
        <f t="shared" ref="AQ193:AQ195" si="45">AI193</f>
        <v>住建局</v>
      </c>
    </row>
    <row r="194" s="1" customFormat="1" ht="74" customHeight="1" spans="1:43">
      <c r="A194" s="20">
        <v>128</v>
      </c>
      <c r="B194" s="20" t="s">
        <v>748</v>
      </c>
      <c r="C194" s="20">
        <v>2022</v>
      </c>
      <c r="D194" s="21" t="s">
        <v>664</v>
      </c>
      <c r="E194" s="21" t="s">
        <v>749</v>
      </c>
      <c r="F194" s="21" t="s">
        <v>45</v>
      </c>
      <c r="G194" s="21" t="s">
        <v>1669</v>
      </c>
      <c r="H194" s="21" t="s">
        <v>557</v>
      </c>
      <c r="I194" s="33" t="s">
        <v>750</v>
      </c>
      <c r="J194" s="21"/>
      <c r="K194" s="21"/>
      <c r="L194" s="21">
        <v>1</v>
      </c>
      <c r="M194" s="21"/>
      <c r="N194" s="21"/>
      <c r="O194" s="21"/>
      <c r="P194" s="21"/>
      <c r="Q194" s="21"/>
      <c r="R194" s="22">
        <v>5758</v>
      </c>
      <c r="S194" s="21" t="s">
        <v>177</v>
      </c>
      <c r="T194" s="21" t="s">
        <v>178</v>
      </c>
      <c r="U194" s="44">
        <v>75</v>
      </c>
      <c r="V194" s="44">
        <v>0</v>
      </c>
      <c r="W194" s="44">
        <v>75</v>
      </c>
      <c r="X194" s="44">
        <v>0</v>
      </c>
      <c r="Y194" s="44">
        <v>0</v>
      </c>
      <c r="Z194" s="44">
        <v>0</v>
      </c>
      <c r="AA194" s="44">
        <v>0</v>
      </c>
      <c r="AB194" s="44"/>
      <c r="AC194" s="50">
        <v>1645</v>
      </c>
      <c r="AD194" s="50">
        <v>754</v>
      </c>
      <c r="AE194" s="33" t="s">
        <v>751</v>
      </c>
      <c r="AF194" s="33" t="s">
        <v>752</v>
      </c>
      <c r="AG194" s="21" t="s">
        <v>177</v>
      </c>
      <c r="AH194" s="21" t="s">
        <v>178</v>
      </c>
      <c r="AI194" s="58" t="s">
        <v>732</v>
      </c>
      <c r="AJ194" s="21" t="s">
        <v>733</v>
      </c>
      <c r="AK194" s="21" t="s">
        <v>389</v>
      </c>
      <c r="AL194" s="21" t="s">
        <v>725</v>
      </c>
      <c r="AM194" s="21" t="s">
        <v>753</v>
      </c>
      <c r="AN194" s="21" t="s">
        <v>56</v>
      </c>
      <c r="AO194" s="70"/>
      <c r="AP194" s="69"/>
      <c r="AQ194" s="70" t="str">
        <f t="shared" si="45"/>
        <v>住建局</v>
      </c>
    </row>
    <row r="195" s="1" customFormat="1" ht="53" customHeight="1" spans="1:43">
      <c r="A195" s="20">
        <v>129</v>
      </c>
      <c r="B195" s="20" t="s">
        <v>754</v>
      </c>
      <c r="C195" s="20">
        <v>2022</v>
      </c>
      <c r="D195" s="21" t="s">
        <v>664</v>
      </c>
      <c r="E195" s="21" t="s">
        <v>755</v>
      </c>
      <c r="F195" s="21" t="s">
        <v>45</v>
      </c>
      <c r="G195" s="21" t="s">
        <v>1417</v>
      </c>
      <c r="H195" s="21" t="s">
        <v>433</v>
      </c>
      <c r="I195" s="33" t="s">
        <v>756</v>
      </c>
      <c r="J195" s="21"/>
      <c r="K195" s="21"/>
      <c r="L195" s="21">
        <v>1</v>
      </c>
      <c r="M195" s="21"/>
      <c r="N195" s="21"/>
      <c r="O195" s="21"/>
      <c r="P195" s="21"/>
      <c r="Q195" s="21"/>
      <c r="R195" s="22">
        <v>3584</v>
      </c>
      <c r="S195" s="21" t="s">
        <v>78</v>
      </c>
      <c r="T195" s="21" t="s">
        <v>1076</v>
      </c>
      <c r="U195" s="44">
        <v>65</v>
      </c>
      <c r="V195" s="44">
        <v>0</v>
      </c>
      <c r="W195" s="44">
        <v>65</v>
      </c>
      <c r="X195" s="44">
        <v>0</v>
      </c>
      <c r="Y195" s="44">
        <v>0</v>
      </c>
      <c r="Z195" s="44">
        <v>0</v>
      </c>
      <c r="AA195" s="44">
        <v>0</v>
      </c>
      <c r="AB195" s="44"/>
      <c r="AC195" s="50">
        <v>1024</v>
      </c>
      <c r="AD195" s="50">
        <v>369</v>
      </c>
      <c r="AE195" s="33" t="s">
        <v>757</v>
      </c>
      <c r="AF195" s="33" t="s">
        <v>758</v>
      </c>
      <c r="AG195" s="21" t="s">
        <v>78</v>
      </c>
      <c r="AH195" s="21" t="s">
        <v>1076</v>
      </c>
      <c r="AI195" s="58" t="s">
        <v>732</v>
      </c>
      <c r="AJ195" s="21" t="s">
        <v>733</v>
      </c>
      <c r="AK195" s="21" t="s">
        <v>389</v>
      </c>
      <c r="AL195" s="21" t="s">
        <v>725</v>
      </c>
      <c r="AM195" s="21" t="s">
        <v>759</v>
      </c>
      <c r="AN195" s="21" t="s">
        <v>280</v>
      </c>
      <c r="AO195" s="70"/>
      <c r="AP195" s="69"/>
      <c r="AQ195" s="70" t="str">
        <f t="shared" si="45"/>
        <v>住建局</v>
      </c>
    </row>
    <row r="196" s="3" customFormat="1" ht="18" hidden="1" customHeight="1" spans="1:43">
      <c r="A196" s="89"/>
      <c r="B196" s="138" t="s">
        <v>760</v>
      </c>
      <c r="C196" s="138"/>
      <c r="D196" s="139"/>
      <c r="E196" s="139"/>
      <c r="F196" s="138"/>
      <c r="G196" s="139"/>
      <c r="H196" s="139"/>
      <c r="I196" s="138"/>
      <c r="J196" s="122">
        <f t="shared" ref="J196:AA196" si="46">SUM(J197:J210)</f>
        <v>0</v>
      </c>
      <c r="K196" s="122">
        <f t="shared" si="46"/>
        <v>0</v>
      </c>
      <c r="L196" s="122">
        <f t="shared" si="46"/>
        <v>14</v>
      </c>
      <c r="M196" s="122">
        <f t="shared" si="46"/>
        <v>0</v>
      </c>
      <c r="N196" s="122">
        <f t="shared" si="46"/>
        <v>0</v>
      </c>
      <c r="O196" s="122">
        <f t="shared" si="46"/>
        <v>0</v>
      </c>
      <c r="P196" s="122">
        <f t="shared" si="46"/>
        <v>0</v>
      </c>
      <c r="Q196" s="122">
        <f t="shared" si="46"/>
        <v>0</v>
      </c>
      <c r="R196" s="122">
        <f t="shared" si="46"/>
        <v>32540</v>
      </c>
      <c r="S196" s="122">
        <f t="shared" si="46"/>
        <v>0</v>
      </c>
      <c r="T196" s="122">
        <f t="shared" si="46"/>
        <v>0</v>
      </c>
      <c r="U196" s="122">
        <f t="shared" si="46"/>
        <v>5279.5</v>
      </c>
      <c r="V196" s="122">
        <f t="shared" si="46"/>
        <v>0</v>
      </c>
      <c r="W196" s="122">
        <f t="shared" si="46"/>
        <v>0</v>
      </c>
      <c r="X196" s="122">
        <f t="shared" si="46"/>
        <v>5279.5</v>
      </c>
      <c r="Y196" s="122">
        <f t="shared" si="46"/>
        <v>0</v>
      </c>
      <c r="Z196" s="122">
        <f t="shared" si="46"/>
        <v>0</v>
      </c>
      <c r="AA196" s="122">
        <f t="shared" si="46"/>
        <v>0</v>
      </c>
      <c r="AB196" s="122"/>
      <c r="AC196" s="122">
        <f>SUM(AC197:AC210)</f>
        <v>9296</v>
      </c>
      <c r="AD196" s="122">
        <f>SUM(AD197:AD210)</f>
        <v>4022</v>
      </c>
      <c r="AE196" s="149"/>
      <c r="AF196" s="149"/>
      <c r="AG196" s="147"/>
      <c r="AH196" s="147"/>
      <c r="AI196" s="150"/>
      <c r="AJ196" s="147"/>
      <c r="AK196" s="147"/>
      <c r="AL196" s="147"/>
      <c r="AM196" s="125"/>
      <c r="AN196" s="21"/>
      <c r="AO196" s="128"/>
      <c r="AP196" s="69"/>
      <c r="AQ196" s="133"/>
    </row>
    <row r="197" s="1" customFormat="1" ht="202.5" spans="1:43">
      <c r="A197" s="20">
        <v>130</v>
      </c>
      <c r="B197" s="20" t="s">
        <v>761</v>
      </c>
      <c r="C197" s="20">
        <v>2022</v>
      </c>
      <c r="D197" s="27" t="s">
        <v>720</v>
      </c>
      <c r="E197" s="23" t="s">
        <v>762</v>
      </c>
      <c r="F197" s="22" t="s">
        <v>45</v>
      </c>
      <c r="G197" s="21" t="s">
        <v>1110</v>
      </c>
      <c r="H197" s="22" t="s">
        <v>763</v>
      </c>
      <c r="I197" s="34" t="s">
        <v>764</v>
      </c>
      <c r="J197" s="22"/>
      <c r="K197" s="22"/>
      <c r="L197" s="22">
        <v>1</v>
      </c>
      <c r="M197" s="22"/>
      <c r="N197" s="22"/>
      <c r="O197" s="22"/>
      <c r="P197" s="22"/>
      <c r="Q197" s="22"/>
      <c r="R197" s="22">
        <v>7623</v>
      </c>
      <c r="S197" s="23" t="s">
        <v>50</v>
      </c>
      <c r="T197" s="21" t="s">
        <v>51</v>
      </c>
      <c r="U197" s="44">
        <v>400</v>
      </c>
      <c r="V197" s="44">
        <v>0</v>
      </c>
      <c r="W197" s="44">
        <v>0</v>
      </c>
      <c r="X197" s="44">
        <v>400</v>
      </c>
      <c r="Y197" s="44">
        <v>0</v>
      </c>
      <c r="Z197" s="44">
        <v>0</v>
      </c>
      <c r="AA197" s="44">
        <v>0</v>
      </c>
      <c r="AB197" s="44"/>
      <c r="AC197" s="50">
        <v>2178</v>
      </c>
      <c r="AD197" s="50">
        <v>1175</v>
      </c>
      <c r="AE197" s="34" t="s">
        <v>765</v>
      </c>
      <c r="AF197" s="34" t="s">
        <v>766</v>
      </c>
      <c r="AG197" s="23" t="s">
        <v>50</v>
      </c>
      <c r="AH197" s="21" t="s">
        <v>51</v>
      </c>
      <c r="AI197" s="58" t="s">
        <v>80</v>
      </c>
      <c r="AJ197" s="21" t="s">
        <v>81</v>
      </c>
      <c r="AK197" s="21" t="s">
        <v>82</v>
      </c>
      <c r="AL197" s="21" t="s">
        <v>725</v>
      </c>
      <c r="AM197" s="21" t="s">
        <v>131</v>
      </c>
      <c r="AN197" s="21" t="s">
        <v>56</v>
      </c>
      <c r="AO197" s="21" t="s">
        <v>1078</v>
      </c>
      <c r="AP197" s="69"/>
      <c r="AQ197" s="70" t="str">
        <f t="shared" ref="AQ197:AQ210" si="47">AI197</f>
        <v>农业农村局</v>
      </c>
    </row>
    <row r="198" s="1" customFormat="1" ht="67.5" spans="1:43">
      <c r="A198" s="20">
        <v>131</v>
      </c>
      <c r="B198" s="20" t="s">
        <v>767</v>
      </c>
      <c r="C198" s="20">
        <v>2022</v>
      </c>
      <c r="D198" s="27" t="s">
        <v>720</v>
      </c>
      <c r="E198" s="23" t="s">
        <v>768</v>
      </c>
      <c r="F198" s="22" t="s">
        <v>45</v>
      </c>
      <c r="G198" s="21" t="s">
        <v>1110</v>
      </c>
      <c r="H198" s="22" t="s">
        <v>769</v>
      </c>
      <c r="I198" s="34" t="s">
        <v>770</v>
      </c>
      <c r="J198" s="22"/>
      <c r="K198" s="22"/>
      <c r="L198" s="22">
        <v>1</v>
      </c>
      <c r="M198" s="22"/>
      <c r="N198" s="22"/>
      <c r="O198" s="22"/>
      <c r="P198" s="22"/>
      <c r="Q198" s="22"/>
      <c r="R198" s="22">
        <v>2321</v>
      </c>
      <c r="S198" s="23" t="s">
        <v>50</v>
      </c>
      <c r="T198" s="21" t="s">
        <v>51</v>
      </c>
      <c r="U198" s="44">
        <v>500</v>
      </c>
      <c r="V198" s="44">
        <v>0</v>
      </c>
      <c r="W198" s="44">
        <v>0</v>
      </c>
      <c r="X198" s="44">
        <v>500</v>
      </c>
      <c r="Y198" s="44">
        <v>0</v>
      </c>
      <c r="Z198" s="44">
        <v>0</v>
      </c>
      <c r="AA198" s="44">
        <v>0</v>
      </c>
      <c r="AB198" s="44"/>
      <c r="AC198" s="50">
        <v>663</v>
      </c>
      <c r="AD198" s="50">
        <v>401</v>
      </c>
      <c r="AE198" s="34" t="s">
        <v>771</v>
      </c>
      <c r="AF198" s="34" t="s">
        <v>772</v>
      </c>
      <c r="AG198" s="23" t="s">
        <v>50</v>
      </c>
      <c r="AH198" s="21" t="s">
        <v>51</v>
      </c>
      <c r="AI198" s="58" t="s">
        <v>80</v>
      </c>
      <c r="AJ198" s="21" t="s">
        <v>81</v>
      </c>
      <c r="AK198" s="21" t="s">
        <v>82</v>
      </c>
      <c r="AL198" s="21" t="s">
        <v>725</v>
      </c>
      <c r="AM198" s="21" t="s">
        <v>131</v>
      </c>
      <c r="AN198" s="21" t="s">
        <v>56</v>
      </c>
      <c r="AO198" s="70"/>
      <c r="AP198" s="69"/>
      <c r="AQ198" s="70" t="str">
        <f t="shared" si="47"/>
        <v>农业农村局</v>
      </c>
    </row>
    <row r="199" s="1" customFormat="1" ht="78.75" spans="1:43">
      <c r="A199" s="20">
        <v>132</v>
      </c>
      <c r="B199" s="20" t="s">
        <v>773</v>
      </c>
      <c r="C199" s="20">
        <v>2022</v>
      </c>
      <c r="D199" s="27" t="s">
        <v>720</v>
      </c>
      <c r="E199" s="23" t="s">
        <v>774</v>
      </c>
      <c r="F199" s="22" t="s">
        <v>45</v>
      </c>
      <c r="G199" s="21" t="s">
        <v>1110</v>
      </c>
      <c r="H199" s="22" t="s">
        <v>546</v>
      </c>
      <c r="I199" s="34" t="s">
        <v>775</v>
      </c>
      <c r="J199" s="22"/>
      <c r="K199" s="22"/>
      <c r="L199" s="22">
        <v>1</v>
      </c>
      <c r="M199" s="22"/>
      <c r="N199" s="22"/>
      <c r="O199" s="22"/>
      <c r="P199" s="22"/>
      <c r="Q199" s="22"/>
      <c r="R199" s="22">
        <v>2475</v>
      </c>
      <c r="S199" s="23" t="s">
        <v>50</v>
      </c>
      <c r="T199" s="21" t="s">
        <v>51</v>
      </c>
      <c r="U199" s="44">
        <v>400</v>
      </c>
      <c r="V199" s="44">
        <v>0</v>
      </c>
      <c r="W199" s="44">
        <v>0</v>
      </c>
      <c r="X199" s="44">
        <v>400</v>
      </c>
      <c r="Y199" s="44">
        <v>0</v>
      </c>
      <c r="Z199" s="44">
        <v>0</v>
      </c>
      <c r="AA199" s="44">
        <v>0</v>
      </c>
      <c r="AB199" s="44"/>
      <c r="AC199" s="50">
        <v>707</v>
      </c>
      <c r="AD199" s="50">
        <v>447</v>
      </c>
      <c r="AE199" s="34" t="s">
        <v>776</v>
      </c>
      <c r="AF199" s="34" t="s">
        <v>777</v>
      </c>
      <c r="AG199" s="23" t="s">
        <v>50</v>
      </c>
      <c r="AH199" s="21" t="s">
        <v>51</v>
      </c>
      <c r="AI199" s="58" t="s">
        <v>80</v>
      </c>
      <c r="AJ199" s="21" t="s">
        <v>81</v>
      </c>
      <c r="AK199" s="21" t="s">
        <v>82</v>
      </c>
      <c r="AL199" s="21" t="s">
        <v>725</v>
      </c>
      <c r="AM199" s="21" t="s">
        <v>131</v>
      </c>
      <c r="AN199" s="21" t="s">
        <v>56</v>
      </c>
      <c r="AO199" s="70"/>
      <c r="AP199" s="69"/>
      <c r="AQ199" s="70" t="str">
        <f t="shared" si="47"/>
        <v>农业农村局</v>
      </c>
    </row>
    <row r="200" s="1" customFormat="1" ht="123.75" spans="1:43">
      <c r="A200" s="20">
        <v>133</v>
      </c>
      <c r="B200" s="20" t="s">
        <v>778</v>
      </c>
      <c r="C200" s="20">
        <v>2022</v>
      </c>
      <c r="D200" s="20" t="s">
        <v>720</v>
      </c>
      <c r="E200" s="21" t="s">
        <v>779</v>
      </c>
      <c r="F200" s="26" t="s">
        <v>45</v>
      </c>
      <c r="G200" s="21" t="s">
        <v>1110</v>
      </c>
      <c r="H200" s="25" t="s">
        <v>780</v>
      </c>
      <c r="I200" s="36" t="s">
        <v>781</v>
      </c>
      <c r="J200" s="24"/>
      <c r="K200" s="24"/>
      <c r="L200" s="22">
        <v>1</v>
      </c>
      <c r="M200" s="24"/>
      <c r="N200" s="24"/>
      <c r="O200" s="24"/>
      <c r="P200" s="24"/>
      <c r="Q200" s="24"/>
      <c r="R200" s="22">
        <v>3742</v>
      </c>
      <c r="S200" s="21" t="s">
        <v>70</v>
      </c>
      <c r="T200" s="21" t="s">
        <v>71</v>
      </c>
      <c r="U200" s="44">
        <v>565</v>
      </c>
      <c r="V200" s="44">
        <v>0</v>
      </c>
      <c r="W200" s="44">
        <v>0</v>
      </c>
      <c r="X200" s="44">
        <v>565</v>
      </c>
      <c r="Y200" s="44">
        <v>0</v>
      </c>
      <c r="Z200" s="44">
        <v>0</v>
      </c>
      <c r="AA200" s="44">
        <v>0</v>
      </c>
      <c r="AB200" s="44"/>
      <c r="AC200" s="50">
        <v>1069</v>
      </c>
      <c r="AD200" s="50">
        <v>353</v>
      </c>
      <c r="AE200" s="33" t="s">
        <v>782</v>
      </c>
      <c r="AF200" s="33" t="s">
        <v>783</v>
      </c>
      <c r="AG200" s="21" t="s">
        <v>70</v>
      </c>
      <c r="AH200" s="21" t="s">
        <v>71</v>
      </c>
      <c r="AI200" s="58" t="s">
        <v>80</v>
      </c>
      <c r="AJ200" s="21" t="s">
        <v>81</v>
      </c>
      <c r="AK200" s="21" t="s">
        <v>82</v>
      </c>
      <c r="AL200" s="21" t="s">
        <v>725</v>
      </c>
      <c r="AM200" s="59" t="s">
        <v>144</v>
      </c>
      <c r="AN200" s="21" t="s">
        <v>56</v>
      </c>
      <c r="AO200" s="21" t="s">
        <v>1078</v>
      </c>
      <c r="AP200" s="69"/>
      <c r="AQ200" s="70" t="str">
        <f t="shared" si="47"/>
        <v>农业农村局</v>
      </c>
    </row>
    <row r="201" s="4" customFormat="1" ht="179" customHeight="1" spans="1:43">
      <c r="A201" s="20">
        <v>134</v>
      </c>
      <c r="B201" s="20" t="s">
        <v>784</v>
      </c>
      <c r="C201" s="20">
        <v>2022</v>
      </c>
      <c r="D201" s="21" t="s">
        <v>720</v>
      </c>
      <c r="E201" s="21" t="s">
        <v>785</v>
      </c>
      <c r="F201" s="21" t="s">
        <v>45</v>
      </c>
      <c r="G201" s="21" t="s">
        <v>1110</v>
      </c>
      <c r="H201" s="21" t="s">
        <v>786</v>
      </c>
      <c r="I201" s="33" t="s">
        <v>787</v>
      </c>
      <c r="J201" s="21"/>
      <c r="K201" s="21"/>
      <c r="L201" s="22">
        <v>1</v>
      </c>
      <c r="M201" s="21"/>
      <c r="N201" s="21"/>
      <c r="O201" s="21"/>
      <c r="P201" s="21"/>
      <c r="Q201" s="21"/>
      <c r="R201" s="22">
        <v>3584</v>
      </c>
      <c r="S201" s="21" t="s">
        <v>78</v>
      </c>
      <c r="T201" s="21" t="s">
        <v>1076</v>
      </c>
      <c r="U201" s="44">
        <v>400</v>
      </c>
      <c r="V201" s="44">
        <v>0</v>
      </c>
      <c r="W201" s="44">
        <v>0</v>
      </c>
      <c r="X201" s="44">
        <v>400</v>
      </c>
      <c r="Y201" s="44">
        <v>0</v>
      </c>
      <c r="Z201" s="44">
        <v>0</v>
      </c>
      <c r="AA201" s="44">
        <v>0</v>
      </c>
      <c r="AB201" s="44"/>
      <c r="AC201" s="50">
        <v>1024</v>
      </c>
      <c r="AD201" s="50">
        <v>369</v>
      </c>
      <c r="AE201" s="33" t="s">
        <v>788</v>
      </c>
      <c r="AF201" s="33" t="s">
        <v>789</v>
      </c>
      <c r="AG201" s="21" t="s">
        <v>78</v>
      </c>
      <c r="AH201" s="21" t="s">
        <v>1076</v>
      </c>
      <c r="AI201" s="58" t="s">
        <v>80</v>
      </c>
      <c r="AJ201" s="21" t="s">
        <v>81</v>
      </c>
      <c r="AK201" s="21" t="s">
        <v>82</v>
      </c>
      <c r="AL201" s="21" t="s">
        <v>725</v>
      </c>
      <c r="AM201" s="21" t="s">
        <v>790</v>
      </c>
      <c r="AN201" s="21" t="s">
        <v>56</v>
      </c>
      <c r="AO201" s="21" t="s">
        <v>1112</v>
      </c>
      <c r="AP201" s="69"/>
      <c r="AQ201" s="70" t="str">
        <f t="shared" si="47"/>
        <v>农业农村局</v>
      </c>
    </row>
    <row r="202" s="1" customFormat="1" ht="33.75" spans="1:43">
      <c r="A202" s="20">
        <v>135</v>
      </c>
      <c r="B202" s="20" t="s">
        <v>791</v>
      </c>
      <c r="C202" s="20">
        <v>2022</v>
      </c>
      <c r="D202" s="21" t="s">
        <v>720</v>
      </c>
      <c r="E202" s="21" t="s">
        <v>792</v>
      </c>
      <c r="F202" s="21" t="s">
        <v>45</v>
      </c>
      <c r="G202" s="21" t="s">
        <v>1110</v>
      </c>
      <c r="H202" s="21" t="s">
        <v>793</v>
      </c>
      <c r="I202" s="33" t="s">
        <v>794</v>
      </c>
      <c r="J202" s="21"/>
      <c r="K202" s="21"/>
      <c r="L202" s="22">
        <v>1</v>
      </c>
      <c r="M202" s="21"/>
      <c r="N202" s="21"/>
      <c r="O202" s="21"/>
      <c r="P202" s="21"/>
      <c r="Q202" s="21"/>
      <c r="R202" s="22">
        <v>1715</v>
      </c>
      <c r="S202" s="21" t="s">
        <v>168</v>
      </c>
      <c r="T202" s="21" t="s">
        <v>1269</v>
      </c>
      <c r="U202" s="44">
        <v>220</v>
      </c>
      <c r="V202" s="44">
        <v>0</v>
      </c>
      <c r="W202" s="44">
        <v>0</v>
      </c>
      <c r="X202" s="44">
        <v>220</v>
      </c>
      <c r="Y202" s="44">
        <v>0</v>
      </c>
      <c r="Z202" s="44">
        <v>0</v>
      </c>
      <c r="AA202" s="44">
        <v>0</v>
      </c>
      <c r="AB202" s="44"/>
      <c r="AC202" s="50">
        <v>490</v>
      </c>
      <c r="AD202" s="50">
        <v>163</v>
      </c>
      <c r="AE202" s="33" t="s">
        <v>795</v>
      </c>
      <c r="AF202" s="33" t="s">
        <v>795</v>
      </c>
      <c r="AG202" s="21" t="s">
        <v>168</v>
      </c>
      <c r="AH202" s="21" t="s">
        <v>1269</v>
      </c>
      <c r="AI202" s="58" t="s">
        <v>80</v>
      </c>
      <c r="AJ202" s="21" t="s">
        <v>81</v>
      </c>
      <c r="AK202" s="21" t="s">
        <v>82</v>
      </c>
      <c r="AL202" s="21" t="s">
        <v>725</v>
      </c>
      <c r="AM202" s="21" t="s">
        <v>796</v>
      </c>
      <c r="AN202" s="21" t="s">
        <v>56</v>
      </c>
      <c r="AO202" s="70"/>
      <c r="AP202" s="69"/>
      <c r="AQ202" s="70" t="str">
        <f t="shared" si="47"/>
        <v>农业农村局</v>
      </c>
    </row>
    <row r="203" s="1" customFormat="1" ht="135" customHeight="1" spans="1:43">
      <c r="A203" s="20">
        <v>136</v>
      </c>
      <c r="B203" s="20" t="s">
        <v>797</v>
      </c>
      <c r="C203" s="20">
        <v>2022</v>
      </c>
      <c r="D203" s="21" t="s">
        <v>720</v>
      </c>
      <c r="E203" s="21" t="s">
        <v>798</v>
      </c>
      <c r="F203" s="21" t="s">
        <v>45</v>
      </c>
      <c r="G203" s="21" t="s">
        <v>1110</v>
      </c>
      <c r="H203" s="21" t="s">
        <v>799</v>
      </c>
      <c r="I203" s="33" t="s">
        <v>1034</v>
      </c>
      <c r="J203" s="21"/>
      <c r="K203" s="21"/>
      <c r="L203" s="22">
        <v>1</v>
      </c>
      <c r="M203" s="21"/>
      <c r="N203" s="21"/>
      <c r="O203" s="21"/>
      <c r="P203" s="21"/>
      <c r="Q203" s="21"/>
      <c r="R203" s="22">
        <v>1652</v>
      </c>
      <c r="S203" s="21" t="s">
        <v>168</v>
      </c>
      <c r="T203" s="21" t="s">
        <v>1269</v>
      </c>
      <c r="U203" s="44">
        <v>546</v>
      </c>
      <c r="V203" s="44">
        <v>0</v>
      </c>
      <c r="W203" s="44">
        <v>0</v>
      </c>
      <c r="X203" s="44">
        <v>546</v>
      </c>
      <c r="Y203" s="44">
        <v>0</v>
      </c>
      <c r="Z203" s="44">
        <v>0</v>
      </c>
      <c r="AA203" s="44">
        <v>0</v>
      </c>
      <c r="AB203" s="44"/>
      <c r="AC203" s="50">
        <v>472</v>
      </c>
      <c r="AD203" s="50">
        <v>127</v>
      </c>
      <c r="AE203" s="33" t="s">
        <v>801</v>
      </c>
      <c r="AF203" s="33" t="s">
        <v>801</v>
      </c>
      <c r="AG203" s="21" t="s">
        <v>168</v>
      </c>
      <c r="AH203" s="21" t="s">
        <v>1269</v>
      </c>
      <c r="AI203" s="58" t="s">
        <v>80</v>
      </c>
      <c r="AJ203" s="21" t="s">
        <v>81</v>
      </c>
      <c r="AK203" s="21" t="s">
        <v>82</v>
      </c>
      <c r="AL203" s="21" t="s">
        <v>725</v>
      </c>
      <c r="AM203" s="21" t="s">
        <v>802</v>
      </c>
      <c r="AN203" s="21" t="s">
        <v>56</v>
      </c>
      <c r="AO203" s="21" t="s">
        <v>1078</v>
      </c>
      <c r="AP203" s="69"/>
      <c r="AQ203" s="70" t="str">
        <f t="shared" si="47"/>
        <v>农业农村局</v>
      </c>
    </row>
    <row r="204" s="1" customFormat="1" ht="256" customHeight="1" spans="1:43">
      <c r="A204" s="20">
        <v>137</v>
      </c>
      <c r="B204" s="20" t="s">
        <v>803</v>
      </c>
      <c r="C204" s="20">
        <v>2022</v>
      </c>
      <c r="D204" s="21" t="s">
        <v>720</v>
      </c>
      <c r="E204" s="21" t="s">
        <v>804</v>
      </c>
      <c r="F204" s="21" t="s">
        <v>45</v>
      </c>
      <c r="G204" s="21" t="s">
        <v>1110</v>
      </c>
      <c r="H204" s="21" t="s">
        <v>805</v>
      </c>
      <c r="I204" s="33" t="s">
        <v>1656</v>
      </c>
      <c r="J204" s="21"/>
      <c r="K204" s="21"/>
      <c r="L204" s="22">
        <v>1</v>
      </c>
      <c r="M204" s="21"/>
      <c r="N204" s="21"/>
      <c r="O204" s="21"/>
      <c r="P204" s="21"/>
      <c r="Q204" s="21"/>
      <c r="R204" s="22">
        <v>4099</v>
      </c>
      <c r="S204" s="21" t="s">
        <v>200</v>
      </c>
      <c r="T204" s="21" t="s">
        <v>201</v>
      </c>
      <c r="U204" s="44">
        <v>425.5</v>
      </c>
      <c r="V204" s="44">
        <v>0</v>
      </c>
      <c r="W204" s="44">
        <v>0</v>
      </c>
      <c r="X204" s="44">
        <v>425.5</v>
      </c>
      <c r="Y204" s="44">
        <v>0</v>
      </c>
      <c r="Z204" s="44">
        <v>0</v>
      </c>
      <c r="AA204" s="44">
        <v>0</v>
      </c>
      <c r="AB204" s="44"/>
      <c r="AC204" s="50">
        <v>1171</v>
      </c>
      <c r="AD204" s="50">
        <v>581</v>
      </c>
      <c r="AE204" s="33" t="s">
        <v>807</v>
      </c>
      <c r="AF204" s="33" t="s">
        <v>808</v>
      </c>
      <c r="AG204" s="21" t="s">
        <v>200</v>
      </c>
      <c r="AH204" s="21" t="s">
        <v>201</v>
      </c>
      <c r="AI204" s="58" t="s">
        <v>80</v>
      </c>
      <c r="AJ204" s="21" t="s">
        <v>81</v>
      </c>
      <c r="AK204" s="21" t="s">
        <v>82</v>
      </c>
      <c r="AL204" s="21" t="s">
        <v>725</v>
      </c>
      <c r="AM204" s="21" t="s">
        <v>809</v>
      </c>
      <c r="AN204" s="21" t="s">
        <v>56</v>
      </c>
      <c r="AO204" s="21" t="s">
        <v>1078</v>
      </c>
      <c r="AP204" s="69"/>
      <c r="AQ204" s="70" t="str">
        <f t="shared" si="47"/>
        <v>农业农村局</v>
      </c>
    </row>
    <row r="205" s="1" customFormat="1" ht="67.5" spans="1:43">
      <c r="A205" s="20">
        <v>138</v>
      </c>
      <c r="B205" s="20" t="s">
        <v>810</v>
      </c>
      <c r="C205" s="20">
        <v>2022</v>
      </c>
      <c r="D205" s="21" t="s">
        <v>720</v>
      </c>
      <c r="E205" s="21" t="s">
        <v>811</v>
      </c>
      <c r="F205" s="21" t="s">
        <v>45</v>
      </c>
      <c r="G205" s="21" t="s">
        <v>1110</v>
      </c>
      <c r="H205" s="21" t="s">
        <v>812</v>
      </c>
      <c r="I205" s="33" t="s">
        <v>813</v>
      </c>
      <c r="J205" s="21"/>
      <c r="K205" s="21"/>
      <c r="L205" s="22">
        <v>1</v>
      </c>
      <c r="M205" s="21"/>
      <c r="N205" s="21"/>
      <c r="O205" s="21"/>
      <c r="P205" s="21"/>
      <c r="Q205" s="21"/>
      <c r="R205" s="22">
        <v>788</v>
      </c>
      <c r="S205" s="21" t="s">
        <v>86</v>
      </c>
      <c r="T205" s="21" t="s">
        <v>90</v>
      </c>
      <c r="U205" s="44">
        <v>300</v>
      </c>
      <c r="V205" s="44">
        <v>0</v>
      </c>
      <c r="W205" s="44">
        <v>0</v>
      </c>
      <c r="X205" s="44">
        <v>300</v>
      </c>
      <c r="Y205" s="44">
        <v>0</v>
      </c>
      <c r="Z205" s="44">
        <v>0</v>
      </c>
      <c r="AA205" s="44">
        <v>0</v>
      </c>
      <c r="AB205" s="44"/>
      <c r="AC205" s="50">
        <v>225</v>
      </c>
      <c r="AD205" s="50">
        <v>19</v>
      </c>
      <c r="AE205" s="33" t="s">
        <v>814</v>
      </c>
      <c r="AF205" s="33" t="s">
        <v>815</v>
      </c>
      <c r="AG205" s="21" t="s">
        <v>86</v>
      </c>
      <c r="AH205" s="21" t="s">
        <v>90</v>
      </c>
      <c r="AI205" s="58" t="s">
        <v>80</v>
      </c>
      <c r="AJ205" s="21" t="s">
        <v>81</v>
      </c>
      <c r="AK205" s="21" t="s">
        <v>82</v>
      </c>
      <c r="AL205" s="21" t="s">
        <v>725</v>
      </c>
      <c r="AM205" s="21" t="s">
        <v>816</v>
      </c>
      <c r="AN205" s="21" t="s">
        <v>56</v>
      </c>
      <c r="AO205" s="21" t="s">
        <v>1078</v>
      </c>
      <c r="AP205" s="69"/>
      <c r="AQ205" s="70" t="str">
        <f t="shared" si="47"/>
        <v>农业农村局</v>
      </c>
    </row>
    <row r="206" s="1" customFormat="1" ht="60" customHeight="1" spans="1:43">
      <c r="A206" s="20">
        <v>139</v>
      </c>
      <c r="B206" s="20" t="s">
        <v>817</v>
      </c>
      <c r="C206" s="20">
        <v>2022</v>
      </c>
      <c r="D206" s="21" t="s">
        <v>720</v>
      </c>
      <c r="E206" s="21" t="s">
        <v>818</v>
      </c>
      <c r="F206" s="21" t="s">
        <v>45</v>
      </c>
      <c r="G206" s="21" t="s">
        <v>1110</v>
      </c>
      <c r="H206" s="21" t="s">
        <v>158</v>
      </c>
      <c r="I206" s="33" t="s">
        <v>819</v>
      </c>
      <c r="J206" s="21"/>
      <c r="K206" s="21"/>
      <c r="L206" s="22">
        <v>1</v>
      </c>
      <c r="M206" s="21"/>
      <c r="N206" s="21"/>
      <c r="O206" s="21"/>
      <c r="P206" s="21"/>
      <c r="Q206" s="21"/>
      <c r="R206" s="22">
        <v>998</v>
      </c>
      <c r="S206" s="21" t="s">
        <v>115</v>
      </c>
      <c r="T206" s="21" t="s">
        <v>1077</v>
      </c>
      <c r="U206" s="44">
        <v>170</v>
      </c>
      <c r="V206" s="44">
        <v>0</v>
      </c>
      <c r="W206" s="44">
        <v>0</v>
      </c>
      <c r="X206" s="44">
        <v>170</v>
      </c>
      <c r="Y206" s="44">
        <v>0</v>
      </c>
      <c r="Z206" s="44">
        <v>0</v>
      </c>
      <c r="AA206" s="44">
        <v>0</v>
      </c>
      <c r="AB206" s="44"/>
      <c r="AC206" s="50">
        <v>285</v>
      </c>
      <c r="AD206" s="50">
        <v>66</v>
      </c>
      <c r="AE206" s="33" t="s">
        <v>820</v>
      </c>
      <c r="AF206" s="33" t="s">
        <v>821</v>
      </c>
      <c r="AG206" s="21" t="s">
        <v>115</v>
      </c>
      <c r="AH206" s="21" t="s">
        <v>1077</v>
      </c>
      <c r="AI206" s="58" t="s">
        <v>80</v>
      </c>
      <c r="AJ206" s="21" t="s">
        <v>81</v>
      </c>
      <c r="AK206" s="21" t="s">
        <v>82</v>
      </c>
      <c r="AL206" s="21" t="s">
        <v>725</v>
      </c>
      <c r="AM206" s="59" t="s">
        <v>63</v>
      </c>
      <c r="AN206" s="21" t="s">
        <v>56</v>
      </c>
      <c r="AO206" s="21" t="s">
        <v>1078</v>
      </c>
      <c r="AP206" s="69"/>
      <c r="AQ206" s="70" t="str">
        <f t="shared" si="47"/>
        <v>农业农村局</v>
      </c>
    </row>
    <row r="207" s="1" customFormat="1" ht="60" customHeight="1" spans="1:43">
      <c r="A207" s="20">
        <v>140</v>
      </c>
      <c r="B207" s="20" t="s">
        <v>822</v>
      </c>
      <c r="C207" s="20">
        <v>2022</v>
      </c>
      <c r="D207" s="21" t="s">
        <v>720</v>
      </c>
      <c r="E207" s="21" t="s">
        <v>823</v>
      </c>
      <c r="F207" s="21" t="s">
        <v>45</v>
      </c>
      <c r="G207" s="21" t="s">
        <v>1110</v>
      </c>
      <c r="H207" s="21" t="s">
        <v>824</v>
      </c>
      <c r="I207" s="33" t="s">
        <v>825</v>
      </c>
      <c r="J207" s="21"/>
      <c r="K207" s="21"/>
      <c r="L207" s="22">
        <v>1</v>
      </c>
      <c r="M207" s="21"/>
      <c r="N207" s="21"/>
      <c r="O207" s="21"/>
      <c r="P207" s="21"/>
      <c r="Q207" s="21"/>
      <c r="R207" s="22">
        <v>609</v>
      </c>
      <c r="S207" s="21" t="s">
        <v>115</v>
      </c>
      <c r="T207" s="21" t="s">
        <v>1077</v>
      </c>
      <c r="U207" s="44">
        <v>150</v>
      </c>
      <c r="V207" s="44">
        <v>0</v>
      </c>
      <c r="W207" s="44">
        <v>0</v>
      </c>
      <c r="X207" s="44">
        <v>150</v>
      </c>
      <c r="Y207" s="44">
        <v>0</v>
      </c>
      <c r="Z207" s="44">
        <v>0</v>
      </c>
      <c r="AA207" s="44">
        <v>0</v>
      </c>
      <c r="AB207" s="44"/>
      <c r="AC207" s="50">
        <v>174</v>
      </c>
      <c r="AD207" s="50">
        <v>52</v>
      </c>
      <c r="AE207" s="33" t="s">
        <v>826</v>
      </c>
      <c r="AF207" s="33" t="s">
        <v>827</v>
      </c>
      <c r="AG207" s="21" t="s">
        <v>115</v>
      </c>
      <c r="AH207" s="21" t="s">
        <v>1077</v>
      </c>
      <c r="AI207" s="58" t="s">
        <v>80</v>
      </c>
      <c r="AJ207" s="21" t="s">
        <v>81</v>
      </c>
      <c r="AK207" s="21" t="s">
        <v>82</v>
      </c>
      <c r="AL207" s="21" t="s">
        <v>725</v>
      </c>
      <c r="AM207" s="59" t="s">
        <v>63</v>
      </c>
      <c r="AN207" s="21" t="s">
        <v>56</v>
      </c>
      <c r="AO207" s="70"/>
      <c r="AP207" s="69"/>
      <c r="AQ207" s="70" t="str">
        <f t="shared" si="47"/>
        <v>农业农村局</v>
      </c>
    </row>
    <row r="208" s="74" customFormat="1" ht="60" customHeight="1" spans="1:43">
      <c r="A208" s="20">
        <v>141</v>
      </c>
      <c r="B208" s="20" t="s">
        <v>828</v>
      </c>
      <c r="C208" s="20">
        <v>2022</v>
      </c>
      <c r="D208" s="22" t="s">
        <v>720</v>
      </c>
      <c r="E208" s="21" t="s">
        <v>829</v>
      </c>
      <c r="F208" s="21" t="s">
        <v>45</v>
      </c>
      <c r="G208" s="21" t="s">
        <v>1110</v>
      </c>
      <c r="H208" s="21" t="s">
        <v>830</v>
      </c>
      <c r="I208" s="33" t="s">
        <v>831</v>
      </c>
      <c r="J208" s="21"/>
      <c r="K208" s="21"/>
      <c r="L208" s="22">
        <v>1</v>
      </c>
      <c r="M208" s="21"/>
      <c r="N208" s="21"/>
      <c r="O208" s="21"/>
      <c r="P208" s="21"/>
      <c r="Q208" s="21"/>
      <c r="R208" s="22">
        <v>1292</v>
      </c>
      <c r="S208" s="21" t="s">
        <v>70</v>
      </c>
      <c r="T208" s="21" t="s">
        <v>71</v>
      </c>
      <c r="U208" s="44">
        <v>500</v>
      </c>
      <c r="V208" s="44">
        <v>0</v>
      </c>
      <c r="W208" s="44">
        <v>0</v>
      </c>
      <c r="X208" s="44">
        <v>500</v>
      </c>
      <c r="Y208" s="44">
        <v>0</v>
      </c>
      <c r="Z208" s="44">
        <v>0</v>
      </c>
      <c r="AA208" s="44">
        <v>0</v>
      </c>
      <c r="AB208" s="44"/>
      <c r="AC208" s="50">
        <v>369</v>
      </c>
      <c r="AD208" s="50">
        <v>116</v>
      </c>
      <c r="AE208" s="33" t="s">
        <v>832</v>
      </c>
      <c r="AF208" s="33" t="s">
        <v>833</v>
      </c>
      <c r="AG208" s="21" t="s">
        <v>70</v>
      </c>
      <c r="AH208" s="21" t="s">
        <v>71</v>
      </c>
      <c r="AI208" s="58" t="s">
        <v>80</v>
      </c>
      <c r="AJ208" s="21" t="s">
        <v>81</v>
      </c>
      <c r="AK208" s="21" t="s">
        <v>82</v>
      </c>
      <c r="AL208" s="21" t="s">
        <v>725</v>
      </c>
      <c r="AM208" s="59" t="s">
        <v>63</v>
      </c>
      <c r="AN208" s="21" t="s">
        <v>203</v>
      </c>
      <c r="AO208" s="21" t="s">
        <v>96</v>
      </c>
      <c r="AP208" s="69"/>
      <c r="AQ208" s="70" t="str">
        <f t="shared" si="47"/>
        <v>农业农村局</v>
      </c>
    </row>
    <row r="209" s="74" customFormat="1" ht="60" customHeight="1" spans="1:43">
      <c r="A209" s="20">
        <v>142</v>
      </c>
      <c r="B209" s="20" t="s">
        <v>834</v>
      </c>
      <c r="C209" s="20">
        <v>2022</v>
      </c>
      <c r="D209" s="22" t="s">
        <v>43</v>
      </c>
      <c r="E209" s="21" t="s">
        <v>835</v>
      </c>
      <c r="F209" s="21" t="s">
        <v>45</v>
      </c>
      <c r="G209" s="21" t="s">
        <v>1110</v>
      </c>
      <c r="H209" s="21" t="s">
        <v>455</v>
      </c>
      <c r="I209" s="33" t="s">
        <v>836</v>
      </c>
      <c r="J209" s="21"/>
      <c r="K209" s="21"/>
      <c r="L209" s="22">
        <v>1</v>
      </c>
      <c r="M209" s="21"/>
      <c r="N209" s="21"/>
      <c r="O209" s="21"/>
      <c r="P209" s="21"/>
      <c r="Q209" s="21"/>
      <c r="R209" s="22">
        <v>1197</v>
      </c>
      <c r="S209" s="21" t="s">
        <v>52</v>
      </c>
      <c r="T209" s="21" t="s">
        <v>53</v>
      </c>
      <c r="U209" s="44">
        <v>453</v>
      </c>
      <c r="V209" s="44">
        <v>0</v>
      </c>
      <c r="W209" s="44">
        <v>0</v>
      </c>
      <c r="X209" s="44">
        <v>453</v>
      </c>
      <c r="Y209" s="44">
        <v>0</v>
      </c>
      <c r="Z209" s="44">
        <v>0</v>
      </c>
      <c r="AA209" s="44">
        <v>0</v>
      </c>
      <c r="AB209" s="44"/>
      <c r="AC209" s="50">
        <v>342</v>
      </c>
      <c r="AD209" s="50">
        <v>113</v>
      </c>
      <c r="AE209" s="33" t="s">
        <v>837</v>
      </c>
      <c r="AF209" s="33" t="s">
        <v>837</v>
      </c>
      <c r="AG209" s="21" t="s">
        <v>52</v>
      </c>
      <c r="AH209" s="21" t="s">
        <v>53</v>
      </c>
      <c r="AI209" s="58" t="s">
        <v>52</v>
      </c>
      <c r="AJ209" s="21" t="s">
        <v>53</v>
      </c>
      <c r="AK209" s="21" t="s">
        <v>54</v>
      </c>
      <c r="AL209" s="21" t="s">
        <v>725</v>
      </c>
      <c r="AM209" s="21" t="s">
        <v>458</v>
      </c>
      <c r="AN209" s="21" t="s">
        <v>56</v>
      </c>
      <c r="AO209" s="153"/>
      <c r="AP209" s="69"/>
      <c r="AQ209" s="70" t="str">
        <f t="shared" si="47"/>
        <v>林业和草原局</v>
      </c>
    </row>
    <row r="210" s="1" customFormat="1" ht="75" customHeight="1" spans="1:43">
      <c r="A210" s="20">
        <v>143</v>
      </c>
      <c r="B210" s="20" t="s">
        <v>838</v>
      </c>
      <c r="C210" s="20">
        <v>2022</v>
      </c>
      <c r="D210" s="21" t="s">
        <v>720</v>
      </c>
      <c r="E210" s="21" t="s">
        <v>839</v>
      </c>
      <c r="F210" s="21" t="s">
        <v>45</v>
      </c>
      <c r="G210" s="21" t="s">
        <v>1110</v>
      </c>
      <c r="H210" s="21" t="s">
        <v>455</v>
      </c>
      <c r="I210" s="33" t="s">
        <v>840</v>
      </c>
      <c r="J210" s="21"/>
      <c r="K210" s="21"/>
      <c r="L210" s="22">
        <v>1</v>
      </c>
      <c r="M210" s="21"/>
      <c r="N210" s="21"/>
      <c r="O210" s="21"/>
      <c r="P210" s="21"/>
      <c r="Q210" s="21"/>
      <c r="R210" s="22">
        <v>445</v>
      </c>
      <c r="S210" s="21" t="s">
        <v>168</v>
      </c>
      <c r="T210" s="21" t="s">
        <v>1269</v>
      </c>
      <c r="U210" s="44">
        <v>250</v>
      </c>
      <c r="V210" s="44">
        <v>0</v>
      </c>
      <c r="W210" s="44">
        <v>0</v>
      </c>
      <c r="X210" s="44">
        <v>250</v>
      </c>
      <c r="Y210" s="44">
        <v>0</v>
      </c>
      <c r="Z210" s="44">
        <v>0</v>
      </c>
      <c r="AA210" s="44">
        <v>0</v>
      </c>
      <c r="AB210" s="44"/>
      <c r="AC210" s="50">
        <v>127</v>
      </c>
      <c r="AD210" s="50">
        <v>40</v>
      </c>
      <c r="AE210" s="33" t="s">
        <v>841</v>
      </c>
      <c r="AF210" s="33" t="s">
        <v>842</v>
      </c>
      <c r="AG210" s="21" t="s">
        <v>168</v>
      </c>
      <c r="AH210" s="151" t="s">
        <v>1269</v>
      </c>
      <c r="AI210" s="152" t="s">
        <v>438</v>
      </c>
      <c r="AJ210" s="151" t="s">
        <v>439</v>
      </c>
      <c r="AK210" s="21" t="s">
        <v>82</v>
      </c>
      <c r="AL210" s="21" t="s">
        <v>725</v>
      </c>
      <c r="AM210" s="21" t="s">
        <v>458</v>
      </c>
      <c r="AN210" s="21" t="s">
        <v>203</v>
      </c>
      <c r="AO210" s="70"/>
      <c r="AP210" s="69"/>
      <c r="AQ210" s="70" t="str">
        <f t="shared" si="47"/>
        <v>水利局</v>
      </c>
    </row>
    <row r="211" s="3" customFormat="1" ht="18" hidden="1" customHeight="1" spans="1:43">
      <c r="A211" s="89"/>
      <c r="B211" s="138" t="s">
        <v>843</v>
      </c>
      <c r="C211" s="138"/>
      <c r="D211" s="139"/>
      <c r="E211" s="139"/>
      <c r="F211" s="138"/>
      <c r="G211" s="139"/>
      <c r="H211" s="139"/>
      <c r="I211" s="138"/>
      <c r="J211" s="122">
        <f t="shared" ref="J211:AA211" si="48">J212+J213+J214+J216+J215+J217</f>
        <v>0</v>
      </c>
      <c r="K211" s="122">
        <f t="shared" si="48"/>
        <v>0</v>
      </c>
      <c r="L211" s="122">
        <f t="shared" si="48"/>
        <v>1</v>
      </c>
      <c r="M211" s="122">
        <f t="shared" si="48"/>
        <v>0</v>
      </c>
      <c r="N211" s="122">
        <f t="shared" si="48"/>
        <v>0</v>
      </c>
      <c r="O211" s="122">
        <f t="shared" si="48"/>
        <v>0</v>
      </c>
      <c r="P211" s="122">
        <f t="shared" si="48"/>
        <v>0</v>
      </c>
      <c r="Q211" s="122">
        <f t="shared" si="48"/>
        <v>0</v>
      </c>
      <c r="R211" s="122">
        <f t="shared" si="48"/>
        <v>1887</v>
      </c>
      <c r="S211" s="122">
        <f t="shared" si="48"/>
        <v>0</v>
      </c>
      <c r="T211" s="122">
        <f t="shared" si="48"/>
        <v>0</v>
      </c>
      <c r="U211" s="122">
        <f t="shared" si="48"/>
        <v>100</v>
      </c>
      <c r="V211" s="122">
        <f t="shared" si="48"/>
        <v>0</v>
      </c>
      <c r="W211" s="122">
        <f t="shared" si="48"/>
        <v>0</v>
      </c>
      <c r="X211" s="122">
        <f t="shared" si="48"/>
        <v>100</v>
      </c>
      <c r="Y211" s="122">
        <f t="shared" si="48"/>
        <v>0</v>
      </c>
      <c r="Z211" s="122">
        <f t="shared" si="48"/>
        <v>0</v>
      </c>
      <c r="AA211" s="122">
        <f t="shared" si="48"/>
        <v>0</v>
      </c>
      <c r="AB211" s="122"/>
      <c r="AC211" s="122">
        <f>AC212+AC213+AC214+AC216+AC215+AC217</f>
        <v>539</v>
      </c>
      <c r="AD211" s="122">
        <f>AD212+AD213+AD214+AD216+AD215+AD217</f>
        <v>229</v>
      </c>
      <c r="AE211" s="149"/>
      <c r="AF211" s="149"/>
      <c r="AG211" s="147"/>
      <c r="AH211" s="147"/>
      <c r="AI211" s="150"/>
      <c r="AJ211" s="147"/>
      <c r="AK211" s="147"/>
      <c r="AL211" s="147"/>
      <c r="AM211" s="125"/>
      <c r="AN211" s="21"/>
      <c r="AO211" s="128"/>
      <c r="AP211" s="69"/>
      <c r="AQ211" s="133"/>
    </row>
    <row r="212" s="3" customFormat="1" ht="18" hidden="1" customHeight="1" spans="1:43">
      <c r="A212" s="89"/>
      <c r="B212" s="138" t="s">
        <v>844</v>
      </c>
      <c r="C212" s="138"/>
      <c r="D212" s="139"/>
      <c r="E212" s="139"/>
      <c r="F212" s="138"/>
      <c r="G212" s="139"/>
      <c r="H212" s="139"/>
      <c r="I212" s="138"/>
      <c r="J212" s="122">
        <v>0</v>
      </c>
      <c r="K212" s="122">
        <v>0</v>
      </c>
      <c r="L212" s="122">
        <v>0</v>
      </c>
      <c r="M212" s="122">
        <v>0</v>
      </c>
      <c r="N212" s="122">
        <v>0</v>
      </c>
      <c r="O212" s="122">
        <v>0</v>
      </c>
      <c r="P212" s="122">
        <v>0</v>
      </c>
      <c r="Q212" s="122">
        <v>0</v>
      </c>
      <c r="R212" s="122">
        <v>0</v>
      </c>
      <c r="S212" s="122">
        <v>0</v>
      </c>
      <c r="T212" s="122">
        <v>0</v>
      </c>
      <c r="U212" s="122">
        <v>0</v>
      </c>
      <c r="V212" s="122">
        <v>0</v>
      </c>
      <c r="W212" s="122">
        <v>0</v>
      </c>
      <c r="X212" s="122">
        <v>0</v>
      </c>
      <c r="Y212" s="122">
        <v>0</v>
      </c>
      <c r="Z212" s="122">
        <v>0</v>
      </c>
      <c r="AA212" s="122">
        <v>0</v>
      </c>
      <c r="AB212" s="122"/>
      <c r="AC212" s="122">
        <v>0</v>
      </c>
      <c r="AD212" s="122">
        <v>0</v>
      </c>
      <c r="AE212" s="149"/>
      <c r="AF212" s="149"/>
      <c r="AG212" s="147"/>
      <c r="AH212" s="147"/>
      <c r="AI212" s="150"/>
      <c r="AJ212" s="147"/>
      <c r="AK212" s="147"/>
      <c r="AL212" s="147"/>
      <c r="AM212" s="125"/>
      <c r="AN212" s="21"/>
      <c r="AO212" s="128"/>
      <c r="AP212" s="69"/>
      <c r="AQ212" s="133"/>
    </row>
    <row r="213" s="3" customFormat="1" ht="18" hidden="1" customHeight="1" spans="1:43">
      <c r="A213" s="89"/>
      <c r="B213" s="138" t="s">
        <v>845</v>
      </c>
      <c r="C213" s="138"/>
      <c r="D213" s="139"/>
      <c r="E213" s="139"/>
      <c r="F213" s="138"/>
      <c r="G213" s="139"/>
      <c r="H213" s="139"/>
      <c r="I213" s="138"/>
      <c r="J213" s="122">
        <v>0</v>
      </c>
      <c r="K213" s="122">
        <v>0</v>
      </c>
      <c r="L213" s="122">
        <v>0</v>
      </c>
      <c r="M213" s="122">
        <v>0</v>
      </c>
      <c r="N213" s="122">
        <v>0</v>
      </c>
      <c r="O213" s="122">
        <v>0</v>
      </c>
      <c r="P213" s="122">
        <v>0</v>
      </c>
      <c r="Q213" s="122">
        <v>0</v>
      </c>
      <c r="R213" s="122">
        <v>0</v>
      </c>
      <c r="S213" s="122">
        <v>0</v>
      </c>
      <c r="T213" s="122">
        <v>0</v>
      </c>
      <c r="U213" s="122">
        <v>0</v>
      </c>
      <c r="V213" s="122">
        <v>0</v>
      </c>
      <c r="W213" s="122">
        <v>0</v>
      </c>
      <c r="X213" s="122">
        <v>0</v>
      </c>
      <c r="Y213" s="122">
        <v>0</v>
      </c>
      <c r="Z213" s="122">
        <v>0</v>
      </c>
      <c r="AA213" s="122">
        <v>0</v>
      </c>
      <c r="AB213" s="122"/>
      <c r="AC213" s="122">
        <v>0</v>
      </c>
      <c r="AD213" s="122">
        <v>0</v>
      </c>
      <c r="AE213" s="149"/>
      <c r="AF213" s="149"/>
      <c r="AG213" s="147"/>
      <c r="AH213" s="147"/>
      <c r="AI213" s="150"/>
      <c r="AJ213" s="147"/>
      <c r="AK213" s="147"/>
      <c r="AL213" s="147"/>
      <c r="AM213" s="125"/>
      <c r="AN213" s="21"/>
      <c r="AO213" s="128"/>
      <c r="AP213" s="69"/>
      <c r="AQ213" s="133"/>
    </row>
    <row r="214" s="3" customFormat="1" ht="18" hidden="1" customHeight="1" spans="1:43">
      <c r="A214" s="89"/>
      <c r="B214" s="138" t="s">
        <v>846</v>
      </c>
      <c r="C214" s="138"/>
      <c r="D214" s="139"/>
      <c r="E214" s="139"/>
      <c r="F214" s="138"/>
      <c r="G214" s="139"/>
      <c r="H214" s="139"/>
      <c r="I214" s="138"/>
      <c r="J214" s="122">
        <v>0</v>
      </c>
      <c r="K214" s="122">
        <v>0</v>
      </c>
      <c r="L214" s="122">
        <v>0</v>
      </c>
      <c r="M214" s="122">
        <v>0</v>
      </c>
      <c r="N214" s="122">
        <v>0</v>
      </c>
      <c r="O214" s="122">
        <v>0</v>
      </c>
      <c r="P214" s="122">
        <v>0</v>
      </c>
      <c r="Q214" s="122">
        <v>0</v>
      </c>
      <c r="R214" s="122">
        <v>0</v>
      </c>
      <c r="S214" s="122">
        <v>0</v>
      </c>
      <c r="T214" s="122">
        <v>0</v>
      </c>
      <c r="U214" s="122">
        <v>0</v>
      </c>
      <c r="V214" s="122">
        <v>0</v>
      </c>
      <c r="W214" s="122">
        <v>0</v>
      </c>
      <c r="X214" s="122">
        <v>0</v>
      </c>
      <c r="Y214" s="122">
        <v>0</v>
      </c>
      <c r="Z214" s="122">
        <v>0</v>
      </c>
      <c r="AA214" s="122">
        <v>0</v>
      </c>
      <c r="AB214" s="122"/>
      <c r="AC214" s="122">
        <v>0</v>
      </c>
      <c r="AD214" s="122">
        <v>0</v>
      </c>
      <c r="AE214" s="149"/>
      <c r="AF214" s="149"/>
      <c r="AG214" s="147"/>
      <c r="AH214" s="147"/>
      <c r="AI214" s="150"/>
      <c r="AJ214" s="147"/>
      <c r="AK214" s="147"/>
      <c r="AL214" s="147"/>
      <c r="AM214" s="125"/>
      <c r="AN214" s="21"/>
      <c r="AO214" s="128"/>
      <c r="AP214" s="69"/>
      <c r="AQ214" s="133"/>
    </row>
    <row r="215" s="3" customFormat="1" ht="18" hidden="1" customHeight="1" spans="1:43">
      <c r="A215" s="89"/>
      <c r="B215" s="138" t="s">
        <v>847</v>
      </c>
      <c r="C215" s="138"/>
      <c r="D215" s="139"/>
      <c r="E215" s="139"/>
      <c r="F215" s="138"/>
      <c r="G215" s="139"/>
      <c r="H215" s="139"/>
      <c r="I215" s="138"/>
      <c r="J215" s="122">
        <v>0</v>
      </c>
      <c r="K215" s="122">
        <v>0</v>
      </c>
      <c r="L215" s="122">
        <v>0</v>
      </c>
      <c r="M215" s="122">
        <v>0</v>
      </c>
      <c r="N215" s="122">
        <v>0</v>
      </c>
      <c r="O215" s="122">
        <v>0</v>
      </c>
      <c r="P215" s="122">
        <v>0</v>
      </c>
      <c r="Q215" s="122">
        <v>0</v>
      </c>
      <c r="R215" s="122">
        <v>0</v>
      </c>
      <c r="S215" s="122">
        <v>0</v>
      </c>
      <c r="T215" s="122">
        <v>0</v>
      </c>
      <c r="U215" s="122">
        <v>0</v>
      </c>
      <c r="V215" s="122">
        <v>0</v>
      </c>
      <c r="W215" s="122">
        <v>0</v>
      </c>
      <c r="X215" s="122">
        <v>0</v>
      </c>
      <c r="Y215" s="122">
        <v>0</v>
      </c>
      <c r="Z215" s="122">
        <v>0</v>
      </c>
      <c r="AA215" s="122">
        <v>0</v>
      </c>
      <c r="AB215" s="122"/>
      <c r="AC215" s="122">
        <v>0</v>
      </c>
      <c r="AD215" s="122">
        <v>0</v>
      </c>
      <c r="AE215" s="149"/>
      <c r="AF215" s="149"/>
      <c r="AG215" s="147"/>
      <c r="AH215" s="147"/>
      <c r="AI215" s="150"/>
      <c r="AJ215" s="147"/>
      <c r="AK215" s="147"/>
      <c r="AL215" s="147"/>
      <c r="AM215" s="125"/>
      <c r="AN215" s="21"/>
      <c r="AO215" s="128"/>
      <c r="AP215" s="69"/>
      <c r="AQ215" s="133"/>
    </row>
    <row r="216" s="3" customFormat="1" ht="18" hidden="1" customHeight="1" spans="1:43">
      <c r="A216" s="89"/>
      <c r="B216" s="138" t="s">
        <v>848</v>
      </c>
      <c r="C216" s="138"/>
      <c r="D216" s="139"/>
      <c r="E216" s="139"/>
      <c r="F216" s="138"/>
      <c r="G216" s="139"/>
      <c r="H216" s="139"/>
      <c r="I216" s="138"/>
      <c r="J216" s="122">
        <v>0</v>
      </c>
      <c r="K216" s="122">
        <v>0</v>
      </c>
      <c r="L216" s="122">
        <v>0</v>
      </c>
      <c r="M216" s="122">
        <v>0</v>
      </c>
      <c r="N216" s="122">
        <v>0</v>
      </c>
      <c r="O216" s="122">
        <v>0</v>
      </c>
      <c r="P216" s="122">
        <v>0</v>
      </c>
      <c r="Q216" s="122">
        <v>0</v>
      </c>
      <c r="R216" s="122">
        <v>0</v>
      </c>
      <c r="S216" s="122">
        <v>0</v>
      </c>
      <c r="T216" s="122">
        <v>0</v>
      </c>
      <c r="U216" s="122">
        <v>0</v>
      </c>
      <c r="V216" s="122">
        <v>0</v>
      </c>
      <c r="W216" s="122">
        <v>0</v>
      </c>
      <c r="X216" s="122">
        <v>0</v>
      </c>
      <c r="Y216" s="122">
        <v>0</v>
      </c>
      <c r="Z216" s="122">
        <v>0</v>
      </c>
      <c r="AA216" s="122">
        <v>0</v>
      </c>
      <c r="AB216" s="122"/>
      <c r="AC216" s="122">
        <v>0</v>
      </c>
      <c r="AD216" s="122">
        <v>0</v>
      </c>
      <c r="AE216" s="149"/>
      <c r="AF216" s="149"/>
      <c r="AG216" s="147"/>
      <c r="AH216" s="147"/>
      <c r="AI216" s="150"/>
      <c r="AJ216" s="147"/>
      <c r="AK216" s="147"/>
      <c r="AL216" s="147"/>
      <c r="AM216" s="125"/>
      <c r="AN216" s="21"/>
      <c r="AO216" s="128"/>
      <c r="AP216" s="69"/>
      <c r="AQ216" s="133"/>
    </row>
    <row r="217" s="3" customFormat="1" ht="18" hidden="1" customHeight="1" spans="1:43">
      <c r="A217" s="89"/>
      <c r="B217" s="138" t="s">
        <v>849</v>
      </c>
      <c r="C217" s="138"/>
      <c r="D217" s="139"/>
      <c r="E217" s="139"/>
      <c r="F217" s="138"/>
      <c r="G217" s="139"/>
      <c r="H217" s="139"/>
      <c r="I217" s="138"/>
      <c r="J217" s="122">
        <f t="shared" ref="J217:AA217" si="49">SUM(J218:J218)</f>
        <v>0</v>
      </c>
      <c r="K217" s="122">
        <f t="shared" si="49"/>
        <v>0</v>
      </c>
      <c r="L217" s="122">
        <f t="shared" si="49"/>
        <v>1</v>
      </c>
      <c r="M217" s="122">
        <f t="shared" si="49"/>
        <v>0</v>
      </c>
      <c r="N217" s="122">
        <f t="shared" si="49"/>
        <v>0</v>
      </c>
      <c r="O217" s="122">
        <f t="shared" si="49"/>
        <v>0</v>
      </c>
      <c r="P217" s="122">
        <f t="shared" si="49"/>
        <v>0</v>
      </c>
      <c r="Q217" s="122">
        <f t="shared" si="49"/>
        <v>0</v>
      </c>
      <c r="R217" s="122">
        <f t="shared" si="49"/>
        <v>1887</v>
      </c>
      <c r="S217" s="122">
        <f t="shared" si="49"/>
        <v>0</v>
      </c>
      <c r="T217" s="122">
        <f t="shared" si="49"/>
        <v>0</v>
      </c>
      <c r="U217" s="122">
        <f t="shared" si="49"/>
        <v>100</v>
      </c>
      <c r="V217" s="122">
        <f t="shared" si="49"/>
        <v>0</v>
      </c>
      <c r="W217" s="122">
        <f t="shared" si="49"/>
        <v>0</v>
      </c>
      <c r="X217" s="122">
        <f t="shared" si="49"/>
        <v>100</v>
      </c>
      <c r="Y217" s="122">
        <f t="shared" si="49"/>
        <v>0</v>
      </c>
      <c r="Z217" s="122">
        <f t="shared" si="49"/>
        <v>0</v>
      </c>
      <c r="AA217" s="122">
        <f t="shared" si="49"/>
        <v>0</v>
      </c>
      <c r="AB217" s="122"/>
      <c r="AC217" s="122">
        <f>SUM(AC218:AC218)</f>
        <v>539</v>
      </c>
      <c r="AD217" s="122">
        <f>SUM(AD218:AD218)</f>
        <v>229</v>
      </c>
      <c r="AE217" s="149"/>
      <c r="AF217" s="149"/>
      <c r="AG217" s="147"/>
      <c r="AH217" s="147"/>
      <c r="AI217" s="150"/>
      <c r="AJ217" s="147"/>
      <c r="AK217" s="147"/>
      <c r="AL217" s="147"/>
      <c r="AM217" s="125"/>
      <c r="AN217" s="21"/>
      <c r="AO217" s="128"/>
      <c r="AP217" s="69"/>
      <c r="AQ217" s="133"/>
    </row>
    <row r="218" s="1" customFormat="1" ht="149" customHeight="1" spans="1:43">
      <c r="A218" s="20">
        <v>144</v>
      </c>
      <c r="B218" s="20" t="s">
        <v>850</v>
      </c>
      <c r="C218" s="20">
        <v>2022</v>
      </c>
      <c r="D218" s="21" t="s">
        <v>851</v>
      </c>
      <c r="E218" s="21" t="s">
        <v>852</v>
      </c>
      <c r="F218" s="21" t="s">
        <v>401</v>
      </c>
      <c r="G218" s="21" t="s">
        <v>1668</v>
      </c>
      <c r="H218" s="21" t="s">
        <v>557</v>
      </c>
      <c r="I218" s="33" t="s">
        <v>853</v>
      </c>
      <c r="J218" s="21"/>
      <c r="K218" s="21"/>
      <c r="L218" s="21">
        <v>1</v>
      </c>
      <c r="M218" s="21"/>
      <c r="N218" s="21"/>
      <c r="O218" s="21"/>
      <c r="P218" s="21"/>
      <c r="Q218" s="21"/>
      <c r="R218" s="22">
        <v>1887</v>
      </c>
      <c r="S218" s="21" t="s">
        <v>177</v>
      </c>
      <c r="T218" s="21" t="s">
        <v>178</v>
      </c>
      <c r="U218" s="44">
        <v>100</v>
      </c>
      <c r="V218" s="44">
        <v>0</v>
      </c>
      <c r="W218" s="44">
        <v>0</v>
      </c>
      <c r="X218" s="44">
        <v>100</v>
      </c>
      <c r="Y218" s="44">
        <v>0</v>
      </c>
      <c r="Z218" s="44">
        <v>0</v>
      </c>
      <c r="AA218" s="44">
        <v>0</v>
      </c>
      <c r="AB218" s="44"/>
      <c r="AC218" s="50">
        <v>539</v>
      </c>
      <c r="AD218" s="50">
        <v>229</v>
      </c>
      <c r="AE218" s="33" t="s">
        <v>854</v>
      </c>
      <c r="AF218" s="33" t="s">
        <v>855</v>
      </c>
      <c r="AG218" s="21" t="s">
        <v>177</v>
      </c>
      <c r="AH218" s="21" t="s">
        <v>178</v>
      </c>
      <c r="AI218" s="152" t="s">
        <v>856</v>
      </c>
      <c r="AJ218" s="151" t="s">
        <v>857</v>
      </c>
      <c r="AK218" s="21" t="s">
        <v>858</v>
      </c>
      <c r="AL218" s="21" t="s">
        <v>859</v>
      </c>
      <c r="AM218" s="21" t="s">
        <v>856</v>
      </c>
      <c r="AN218" s="21" t="s">
        <v>56</v>
      </c>
      <c r="AO218" s="70"/>
      <c r="AP218" s="69"/>
      <c r="AQ218" s="70" t="str">
        <f>AI218</f>
        <v>组织部</v>
      </c>
    </row>
    <row r="219" s="3" customFormat="1" ht="18" hidden="1" customHeight="1" spans="1:43">
      <c r="A219" s="89"/>
      <c r="B219" s="138" t="s">
        <v>860</v>
      </c>
      <c r="C219" s="138"/>
      <c r="D219" s="139"/>
      <c r="E219" s="139"/>
      <c r="F219" s="138"/>
      <c r="G219" s="139"/>
      <c r="H219" s="139"/>
      <c r="I219" s="138"/>
      <c r="J219" s="122">
        <f t="shared" ref="J219:AA219" si="50">J220+J221+J222</f>
        <v>0</v>
      </c>
      <c r="K219" s="122">
        <f t="shared" si="50"/>
        <v>0</v>
      </c>
      <c r="L219" s="122">
        <f t="shared" si="50"/>
        <v>0</v>
      </c>
      <c r="M219" s="122">
        <f t="shared" si="50"/>
        <v>0</v>
      </c>
      <c r="N219" s="122">
        <f t="shared" si="50"/>
        <v>0</v>
      </c>
      <c r="O219" s="122">
        <f t="shared" si="50"/>
        <v>0</v>
      </c>
      <c r="P219" s="122">
        <f t="shared" si="50"/>
        <v>0</v>
      </c>
      <c r="Q219" s="122">
        <f t="shared" si="50"/>
        <v>0</v>
      </c>
      <c r="R219" s="122">
        <f t="shared" si="50"/>
        <v>0</v>
      </c>
      <c r="S219" s="122">
        <f t="shared" si="50"/>
        <v>0</v>
      </c>
      <c r="T219" s="122">
        <f t="shared" si="50"/>
        <v>0</v>
      </c>
      <c r="U219" s="122">
        <f t="shared" si="50"/>
        <v>0</v>
      </c>
      <c r="V219" s="122">
        <f t="shared" si="50"/>
        <v>0</v>
      </c>
      <c r="W219" s="122">
        <f t="shared" si="50"/>
        <v>0</v>
      </c>
      <c r="X219" s="122">
        <f t="shared" si="50"/>
        <v>0</v>
      </c>
      <c r="Y219" s="122">
        <f t="shared" si="50"/>
        <v>0</v>
      </c>
      <c r="Z219" s="122">
        <f t="shared" si="50"/>
        <v>0</v>
      </c>
      <c r="AA219" s="122">
        <f t="shared" si="50"/>
        <v>0</v>
      </c>
      <c r="AB219" s="122"/>
      <c r="AC219" s="122">
        <f>AC220+AC221+AC222</f>
        <v>0</v>
      </c>
      <c r="AD219" s="122">
        <f>AD220+AD221+AD222</f>
        <v>0</v>
      </c>
      <c r="AE219" s="149"/>
      <c r="AF219" s="149"/>
      <c r="AG219" s="147"/>
      <c r="AH219" s="147"/>
      <c r="AI219" s="150"/>
      <c r="AJ219" s="147"/>
      <c r="AK219" s="147"/>
      <c r="AL219" s="147"/>
      <c r="AM219" s="125"/>
      <c r="AN219" s="21"/>
      <c r="AO219" s="128"/>
      <c r="AP219" s="69"/>
      <c r="AQ219" s="133"/>
    </row>
    <row r="220" s="3" customFormat="1" ht="18" hidden="1" customHeight="1" spans="1:43">
      <c r="A220" s="89"/>
      <c r="B220" s="138" t="s">
        <v>861</v>
      </c>
      <c r="C220" s="138"/>
      <c r="D220" s="139"/>
      <c r="E220" s="139"/>
      <c r="F220" s="138"/>
      <c r="G220" s="139"/>
      <c r="H220" s="139"/>
      <c r="I220" s="138"/>
      <c r="J220" s="122">
        <v>0</v>
      </c>
      <c r="K220" s="122">
        <v>0</v>
      </c>
      <c r="L220" s="122">
        <v>0</v>
      </c>
      <c r="M220" s="122">
        <v>0</v>
      </c>
      <c r="N220" s="122">
        <v>0</v>
      </c>
      <c r="O220" s="122">
        <v>0</v>
      </c>
      <c r="P220" s="122">
        <v>0</v>
      </c>
      <c r="Q220" s="122">
        <v>0</v>
      </c>
      <c r="R220" s="122">
        <v>0</v>
      </c>
      <c r="S220" s="122">
        <v>0</v>
      </c>
      <c r="T220" s="122">
        <v>0</v>
      </c>
      <c r="U220" s="122">
        <v>0</v>
      </c>
      <c r="V220" s="122">
        <v>0</v>
      </c>
      <c r="W220" s="122">
        <v>0</v>
      </c>
      <c r="X220" s="122">
        <v>0</v>
      </c>
      <c r="Y220" s="122">
        <v>0</v>
      </c>
      <c r="Z220" s="122">
        <v>0</v>
      </c>
      <c r="AA220" s="122">
        <v>0</v>
      </c>
      <c r="AB220" s="122"/>
      <c r="AC220" s="122">
        <v>0</v>
      </c>
      <c r="AD220" s="122">
        <v>0</v>
      </c>
      <c r="AE220" s="149"/>
      <c r="AF220" s="149"/>
      <c r="AG220" s="147"/>
      <c r="AH220" s="147"/>
      <c r="AI220" s="150"/>
      <c r="AJ220" s="147"/>
      <c r="AK220" s="147"/>
      <c r="AL220" s="147"/>
      <c r="AM220" s="125"/>
      <c r="AN220" s="21"/>
      <c r="AO220" s="128"/>
      <c r="AP220" s="69"/>
      <c r="AQ220" s="133"/>
    </row>
    <row r="221" s="3" customFormat="1" ht="18" hidden="1" customHeight="1" spans="1:43">
      <c r="A221" s="89"/>
      <c r="B221" s="138" t="s">
        <v>862</v>
      </c>
      <c r="C221" s="138"/>
      <c r="D221" s="139"/>
      <c r="E221" s="139"/>
      <c r="F221" s="138"/>
      <c r="G221" s="139"/>
      <c r="H221" s="139"/>
      <c r="I221" s="138"/>
      <c r="J221" s="122">
        <v>0</v>
      </c>
      <c r="K221" s="122">
        <v>0</v>
      </c>
      <c r="L221" s="122">
        <v>0</v>
      </c>
      <c r="M221" s="122">
        <v>0</v>
      </c>
      <c r="N221" s="122">
        <v>0</v>
      </c>
      <c r="O221" s="122">
        <v>0</v>
      </c>
      <c r="P221" s="122">
        <v>0</v>
      </c>
      <c r="Q221" s="122">
        <v>0</v>
      </c>
      <c r="R221" s="122">
        <v>0</v>
      </c>
      <c r="S221" s="122">
        <v>0</v>
      </c>
      <c r="T221" s="122">
        <v>0</v>
      </c>
      <c r="U221" s="122">
        <v>0</v>
      </c>
      <c r="V221" s="122">
        <v>0</v>
      </c>
      <c r="W221" s="122">
        <v>0</v>
      </c>
      <c r="X221" s="122">
        <v>0</v>
      </c>
      <c r="Y221" s="122">
        <v>0</v>
      </c>
      <c r="Z221" s="122">
        <v>0</v>
      </c>
      <c r="AA221" s="122">
        <v>0</v>
      </c>
      <c r="AB221" s="122"/>
      <c r="AC221" s="122">
        <v>0</v>
      </c>
      <c r="AD221" s="122">
        <v>0</v>
      </c>
      <c r="AE221" s="149"/>
      <c r="AF221" s="149"/>
      <c r="AG221" s="147"/>
      <c r="AH221" s="147"/>
      <c r="AI221" s="150"/>
      <c r="AJ221" s="147"/>
      <c r="AK221" s="147"/>
      <c r="AL221" s="147"/>
      <c r="AM221" s="125"/>
      <c r="AN221" s="21"/>
      <c r="AO221" s="128"/>
      <c r="AP221" s="69"/>
      <c r="AQ221" s="133"/>
    </row>
    <row r="222" s="3" customFormat="1" ht="18" hidden="1" customHeight="1" spans="1:43">
      <c r="A222" s="89"/>
      <c r="B222" s="138" t="s">
        <v>863</v>
      </c>
      <c r="C222" s="138"/>
      <c r="D222" s="139"/>
      <c r="E222" s="139"/>
      <c r="F222" s="138"/>
      <c r="G222" s="139"/>
      <c r="H222" s="139"/>
      <c r="I222" s="138"/>
      <c r="J222" s="122">
        <v>0</v>
      </c>
      <c r="K222" s="122">
        <v>0</v>
      </c>
      <c r="L222" s="122">
        <v>0</v>
      </c>
      <c r="M222" s="122">
        <v>0</v>
      </c>
      <c r="N222" s="122">
        <v>0</v>
      </c>
      <c r="O222" s="122">
        <v>0</v>
      </c>
      <c r="P222" s="122">
        <v>0</v>
      </c>
      <c r="Q222" s="122">
        <v>0</v>
      </c>
      <c r="R222" s="122">
        <v>0</v>
      </c>
      <c r="S222" s="122">
        <v>0</v>
      </c>
      <c r="T222" s="122">
        <v>0</v>
      </c>
      <c r="U222" s="122">
        <v>0</v>
      </c>
      <c r="V222" s="122">
        <v>0</v>
      </c>
      <c r="W222" s="122">
        <v>0</v>
      </c>
      <c r="X222" s="122">
        <v>0</v>
      </c>
      <c r="Y222" s="122">
        <v>0</v>
      </c>
      <c r="Z222" s="122">
        <v>0</v>
      </c>
      <c r="AA222" s="122">
        <v>0</v>
      </c>
      <c r="AB222" s="122"/>
      <c r="AC222" s="122">
        <v>0</v>
      </c>
      <c r="AD222" s="122">
        <v>0</v>
      </c>
      <c r="AE222" s="149"/>
      <c r="AF222" s="149"/>
      <c r="AG222" s="147"/>
      <c r="AH222" s="147"/>
      <c r="AI222" s="150"/>
      <c r="AJ222" s="147"/>
      <c r="AK222" s="147"/>
      <c r="AL222" s="147"/>
      <c r="AM222" s="125"/>
      <c r="AN222" s="21"/>
      <c r="AO222" s="128"/>
      <c r="AP222" s="69"/>
      <c r="AQ222" s="133"/>
    </row>
    <row r="223" s="3" customFormat="1" ht="18" hidden="1" customHeight="1" spans="1:43">
      <c r="A223" s="89"/>
      <c r="B223" s="138" t="s">
        <v>864</v>
      </c>
      <c r="C223" s="138"/>
      <c r="D223" s="139"/>
      <c r="E223" s="139"/>
      <c r="F223" s="138"/>
      <c r="G223" s="139"/>
      <c r="H223" s="139"/>
      <c r="I223" s="138"/>
      <c r="J223" s="122">
        <f t="shared" ref="J223:AA223" si="51">J224+J226+J231+J238</f>
        <v>0</v>
      </c>
      <c r="K223" s="122">
        <f t="shared" si="51"/>
        <v>0</v>
      </c>
      <c r="L223" s="122">
        <f t="shared" si="51"/>
        <v>0</v>
      </c>
      <c r="M223" s="122">
        <f t="shared" si="51"/>
        <v>0</v>
      </c>
      <c r="N223" s="122">
        <f t="shared" si="51"/>
        <v>1</v>
      </c>
      <c r="O223" s="122">
        <f t="shared" si="51"/>
        <v>0</v>
      </c>
      <c r="P223" s="122">
        <f t="shared" si="51"/>
        <v>0</v>
      </c>
      <c r="Q223" s="122">
        <f t="shared" si="51"/>
        <v>0</v>
      </c>
      <c r="R223" s="122">
        <f t="shared" si="51"/>
        <v>500</v>
      </c>
      <c r="S223" s="122">
        <f t="shared" si="51"/>
        <v>0</v>
      </c>
      <c r="T223" s="122">
        <f t="shared" si="51"/>
        <v>0</v>
      </c>
      <c r="U223" s="122">
        <f t="shared" si="51"/>
        <v>100</v>
      </c>
      <c r="V223" s="122">
        <f t="shared" si="51"/>
        <v>0</v>
      </c>
      <c r="W223" s="122">
        <f t="shared" si="51"/>
        <v>100</v>
      </c>
      <c r="X223" s="122">
        <f t="shared" si="51"/>
        <v>0</v>
      </c>
      <c r="Y223" s="122">
        <f t="shared" si="51"/>
        <v>0</v>
      </c>
      <c r="Z223" s="122">
        <f t="shared" si="51"/>
        <v>0</v>
      </c>
      <c r="AA223" s="122">
        <f t="shared" si="51"/>
        <v>0</v>
      </c>
      <c r="AB223" s="122"/>
      <c r="AC223" s="122">
        <f>AC224+AC226+AC231+AC238</f>
        <v>3656</v>
      </c>
      <c r="AD223" s="122">
        <f>AD224+AD226+AD231+AD238</f>
        <v>3656</v>
      </c>
      <c r="AE223" s="149"/>
      <c r="AF223" s="149"/>
      <c r="AG223" s="147"/>
      <c r="AH223" s="147"/>
      <c r="AI223" s="150"/>
      <c r="AJ223" s="147"/>
      <c r="AK223" s="147"/>
      <c r="AL223" s="147"/>
      <c r="AM223" s="125"/>
      <c r="AN223" s="21"/>
      <c r="AO223" s="128"/>
      <c r="AP223" s="69"/>
      <c r="AQ223" s="133"/>
    </row>
    <row r="224" s="3" customFormat="1" ht="18" hidden="1" customHeight="1" spans="1:43">
      <c r="A224" s="89"/>
      <c r="B224" s="138" t="s">
        <v>865</v>
      </c>
      <c r="C224" s="138"/>
      <c r="D224" s="139"/>
      <c r="E224" s="139"/>
      <c r="F224" s="138"/>
      <c r="G224" s="139"/>
      <c r="H224" s="139"/>
      <c r="I224" s="138"/>
      <c r="J224" s="122">
        <f t="shared" ref="J224:AA224" si="52">SUM(J225)</f>
        <v>0</v>
      </c>
      <c r="K224" s="122">
        <f t="shared" si="52"/>
        <v>0</v>
      </c>
      <c r="L224" s="122">
        <f t="shared" si="52"/>
        <v>0</v>
      </c>
      <c r="M224" s="122">
        <f t="shared" si="52"/>
        <v>0</v>
      </c>
      <c r="N224" s="122">
        <f t="shared" si="52"/>
        <v>0</v>
      </c>
      <c r="O224" s="122">
        <f t="shared" si="52"/>
        <v>0</v>
      </c>
      <c r="P224" s="122">
        <f t="shared" si="52"/>
        <v>0</v>
      </c>
      <c r="Q224" s="122">
        <f t="shared" si="52"/>
        <v>0</v>
      </c>
      <c r="R224" s="122">
        <f t="shared" si="52"/>
        <v>0</v>
      </c>
      <c r="S224" s="122">
        <f t="shared" si="52"/>
        <v>0</v>
      </c>
      <c r="T224" s="122">
        <f t="shared" si="52"/>
        <v>0</v>
      </c>
      <c r="U224" s="122">
        <f t="shared" si="52"/>
        <v>0</v>
      </c>
      <c r="V224" s="122">
        <f t="shared" si="52"/>
        <v>0</v>
      </c>
      <c r="W224" s="122">
        <f t="shared" si="52"/>
        <v>0</v>
      </c>
      <c r="X224" s="122">
        <f t="shared" si="52"/>
        <v>0</v>
      </c>
      <c r="Y224" s="122">
        <f t="shared" si="52"/>
        <v>0</v>
      </c>
      <c r="Z224" s="122">
        <f t="shared" si="52"/>
        <v>0</v>
      </c>
      <c r="AA224" s="122">
        <f t="shared" si="52"/>
        <v>0</v>
      </c>
      <c r="AB224" s="122"/>
      <c r="AC224" s="122">
        <f>SUM(AC225)</f>
        <v>0</v>
      </c>
      <c r="AD224" s="122">
        <f>SUM(AD225)</f>
        <v>0</v>
      </c>
      <c r="AE224" s="149"/>
      <c r="AF224" s="149"/>
      <c r="AG224" s="147"/>
      <c r="AH224" s="147"/>
      <c r="AI224" s="150"/>
      <c r="AJ224" s="147"/>
      <c r="AK224" s="147"/>
      <c r="AL224" s="147"/>
      <c r="AM224" s="125"/>
      <c r="AN224" s="21"/>
      <c r="AO224" s="128"/>
      <c r="AP224" s="69"/>
      <c r="AQ224" s="133"/>
    </row>
    <row r="225" s="3" customFormat="1" ht="18" hidden="1" customHeight="1" spans="1:43">
      <c r="A225" s="89"/>
      <c r="B225" s="138" t="s">
        <v>866</v>
      </c>
      <c r="C225" s="138"/>
      <c r="D225" s="139"/>
      <c r="E225" s="139"/>
      <c r="F225" s="138"/>
      <c r="G225" s="139"/>
      <c r="H225" s="139"/>
      <c r="I225" s="138"/>
      <c r="J225" s="122">
        <v>0</v>
      </c>
      <c r="K225" s="122">
        <v>0</v>
      </c>
      <c r="L225" s="122">
        <v>0</v>
      </c>
      <c r="M225" s="122">
        <v>0</v>
      </c>
      <c r="N225" s="122">
        <v>0</v>
      </c>
      <c r="O225" s="122">
        <v>0</v>
      </c>
      <c r="P225" s="122">
        <v>0</v>
      </c>
      <c r="Q225" s="122">
        <v>0</v>
      </c>
      <c r="R225" s="122">
        <v>0</v>
      </c>
      <c r="S225" s="122">
        <v>0</v>
      </c>
      <c r="T225" s="122">
        <v>0</v>
      </c>
      <c r="U225" s="122">
        <v>0</v>
      </c>
      <c r="V225" s="122">
        <v>0</v>
      </c>
      <c r="W225" s="122">
        <v>0</v>
      </c>
      <c r="X225" s="122">
        <v>0</v>
      </c>
      <c r="Y225" s="122">
        <v>0</v>
      </c>
      <c r="Z225" s="122">
        <v>0</v>
      </c>
      <c r="AA225" s="122">
        <v>0</v>
      </c>
      <c r="AB225" s="122"/>
      <c r="AC225" s="122">
        <v>0</v>
      </c>
      <c r="AD225" s="122">
        <v>0</v>
      </c>
      <c r="AE225" s="149"/>
      <c r="AF225" s="149"/>
      <c r="AG225" s="147"/>
      <c r="AH225" s="147"/>
      <c r="AI225" s="150"/>
      <c r="AJ225" s="147"/>
      <c r="AK225" s="147"/>
      <c r="AL225" s="147"/>
      <c r="AM225" s="125"/>
      <c r="AN225" s="21"/>
      <c r="AO225" s="128"/>
      <c r="AP225" s="69"/>
      <c r="AQ225" s="133"/>
    </row>
    <row r="226" s="3" customFormat="1" ht="18" hidden="1" customHeight="1" spans="1:43">
      <c r="A226" s="89"/>
      <c r="B226" s="138" t="s">
        <v>867</v>
      </c>
      <c r="C226" s="138"/>
      <c r="D226" s="139"/>
      <c r="E226" s="139"/>
      <c r="F226" s="138"/>
      <c r="G226" s="139"/>
      <c r="H226" s="139"/>
      <c r="I226" s="138"/>
      <c r="J226" s="122">
        <f t="shared" ref="J226:AA226" si="53">J227+J229+J230</f>
        <v>0</v>
      </c>
      <c r="K226" s="122">
        <f t="shared" si="53"/>
        <v>0</v>
      </c>
      <c r="L226" s="122">
        <f t="shared" si="53"/>
        <v>0</v>
      </c>
      <c r="M226" s="122">
        <f t="shared" si="53"/>
        <v>0</v>
      </c>
      <c r="N226" s="122">
        <f t="shared" si="53"/>
        <v>1</v>
      </c>
      <c r="O226" s="122">
        <f t="shared" si="53"/>
        <v>0</v>
      </c>
      <c r="P226" s="122">
        <f t="shared" si="53"/>
        <v>0</v>
      </c>
      <c r="Q226" s="122">
        <f t="shared" si="53"/>
        <v>0</v>
      </c>
      <c r="R226" s="122">
        <f t="shared" si="53"/>
        <v>500</v>
      </c>
      <c r="S226" s="122">
        <f t="shared" si="53"/>
        <v>0</v>
      </c>
      <c r="T226" s="122">
        <f t="shared" si="53"/>
        <v>0</v>
      </c>
      <c r="U226" s="122">
        <f t="shared" si="53"/>
        <v>100</v>
      </c>
      <c r="V226" s="122">
        <f t="shared" si="53"/>
        <v>0</v>
      </c>
      <c r="W226" s="122">
        <f t="shared" si="53"/>
        <v>100</v>
      </c>
      <c r="X226" s="122">
        <f t="shared" si="53"/>
        <v>0</v>
      </c>
      <c r="Y226" s="122">
        <f t="shared" si="53"/>
        <v>0</v>
      </c>
      <c r="Z226" s="122">
        <f t="shared" si="53"/>
        <v>0</v>
      </c>
      <c r="AA226" s="122">
        <f t="shared" si="53"/>
        <v>0</v>
      </c>
      <c r="AB226" s="122"/>
      <c r="AC226" s="122">
        <f>AC227+AC229+AC230</f>
        <v>3656</v>
      </c>
      <c r="AD226" s="122">
        <f>AD227+AD229+AD230</f>
        <v>3656</v>
      </c>
      <c r="AE226" s="149"/>
      <c r="AF226" s="149"/>
      <c r="AG226" s="147"/>
      <c r="AH226" s="147"/>
      <c r="AI226" s="150"/>
      <c r="AJ226" s="147"/>
      <c r="AK226" s="147"/>
      <c r="AL226" s="147"/>
      <c r="AM226" s="125"/>
      <c r="AN226" s="21"/>
      <c r="AO226" s="128"/>
      <c r="AP226" s="69"/>
      <c r="AQ226" s="133"/>
    </row>
    <row r="227" s="3" customFormat="1" ht="18" hidden="1" customHeight="1" spans="1:43">
      <c r="A227" s="89"/>
      <c r="B227" s="138" t="s">
        <v>868</v>
      </c>
      <c r="C227" s="138"/>
      <c r="D227" s="139"/>
      <c r="E227" s="139"/>
      <c r="F227" s="138"/>
      <c r="G227" s="139"/>
      <c r="H227" s="139"/>
      <c r="I227" s="138"/>
      <c r="J227" s="122">
        <f t="shared" ref="J227:AA227" si="54">SUM(J228)</f>
        <v>0</v>
      </c>
      <c r="K227" s="122">
        <f t="shared" si="54"/>
        <v>0</v>
      </c>
      <c r="L227" s="122">
        <f t="shared" si="54"/>
        <v>0</v>
      </c>
      <c r="M227" s="122">
        <f t="shared" si="54"/>
        <v>0</v>
      </c>
      <c r="N227" s="122">
        <f t="shared" si="54"/>
        <v>1</v>
      </c>
      <c r="O227" s="122">
        <f t="shared" si="54"/>
        <v>0</v>
      </c>
      <c r="P227" s="122">
        <f t="shared" si="54"/>
        <v>0</v>
      </c>
      <c r="Q227" s="122">
        <f t="shared" si="54"/>
        <v>0</v>
      </c>
      <c r="R227" s="122">
        <f t="shared" si="54"/>
        <v>500</v>
      </c>
      <c r="S227" s="122">
        <f t="shared" si="54"/>
        <v>0</v>
      </c>
      <c r="T227" s="122">
        <f t="shared" si="54"/>
        <v>0</v>
      </c>
      <c r="U227" s="122">
        <f t="shared" si="54"/>
        <v>100</v>
      </c>
      <c r="V227" s="122">
        <f t="shared" si="54"/>
        <v>0</v>
      </c>
      <c r="W227" s="122">
        <f t="shared" si="54"/>
        <v>100</v>
      </c>
      <c r="X227" s="122">
        <f t="shared" si="54"/>
        <v>0</v>
      </c>
      <c r="Y227" s="122">
        <f t="shared" si="54"/>
        <v>0</v>
      </c>
      <c r="Z227" s="122">
        <f t="shared" si="54"/>
        <v>0</v>
      </c>
      <c r="AA227" s="122">
        <f t="shared" si="54"/>
        <v>0</v>
      </c>
      <c r="AB227" s="122"/>
      <c r="AC227" s="122">
        <f>SUM(AC228)</f>
        <v>3656</v>
      </c>
      <c r="AD227" s="122">
        <f>SUM(AD228)</f>
        <v>3656</v>
      </c>
      <c r="AE227" s="149"/>
      <c r="AF227" s="149"/>
      <c r="AG227" s="147"/>
      <c r="AH227" s="147"/>
      <c r="AI227" s="150"/>
      <c r="AJ227" s="147"/>
      <c r="AK227" s="147"/>
      <c r="AL227" s="147"/>
      <c r="AM227" s="125"/>
      <c r="AN227" s="21"/>
      <c r="AO227" s="128"/>
      <c r="AP227" s="69"/>
      <c r="AQ227" s="133"/>
    </row>
    <row r="228" s="1" customFormat="1" ht="33.75" spans="1:43">
      <c r="A228" s="21">
        <v>145</v>
      </c>
      <c r="B228" s="20" t="s">
        <v>869</v>
      </c>
      <c r="C228" s="20">
        <v>2022</v>
      </c>
      <c r="D228" s="21" t="s">
        <v>870</v>
      </c>
      <c r="E228" s="21" t="s">
        <v>871</v>
      </c>
      <c r="F228" s="21" t="s">
        <v>45</v>
      </c>
      <c r="G228" s="21" t="s">
        <v>1693</v>
      </c>
      <c r="H228" s="21" t="s">
        <v>526</v>
      </c>
      <c r="I228" s="33" t="s">
        <v>872</v>
      </c>
      <c r="J228" s="21"/>
      <c r="K228" s="21"/>
      <c r="L228" s="21"/>
      <c r="M228" s="21"/>
      <c r="N228" s="21">
        <v>1</v>
      </c>
      <c r="O228" s="21"/>
      <c r="P228" s="21"/>
      <c r="Q228" s="21"/>
      <c r="R228" s="22">
        <v>500</v>
      </c>
      <c r="S228" s="21" t="s">
        <v>489</v>
      </c>
      <c r="T228" s="21" t="s">
        <v>490</v>
      </c>
      <c r="U228" s="44">
        <v>100</v>
      </c>
      <c r="V228" s="44">
        <v>0</v>
      </c>
      <c r="W228" s="44">
        <v>100</v>
      </c>
      <c r="X228" s="44">
        <v>0</v>
      </c>
      <c r="Y228" s="44">
        <v>0</v>
      </c>
      <c r="Z228" s="44">
        <v>0</v>
      </c>
      <c r="AA228" s="44">
        <v>0</v>
      </c>
      <c r="AB228" s="44"/>
      <c r="AC228" s="50">
        <v>3656</v>
      </c>
      <c r="AD228" s="50">
        <v>3656</v>
      </c>
      <c r="AE228" s="33" t="s">
        <v>873</v>
      </c>
      <c r="AF228" s="33" t="s">
        <v>874</v>
      </c>
      <c r="AG228" s="21" t="s">
        <v>489</v>
      </c>
      <c r="AH228" s="21" t="s">
        <v>490</v>
      </c>
      <c r="AI228" s="58" t="s">
        <v>875</v>
      </c>
      <c r="AJ228" s="21" t="s">
        <v>876</v>
      </c>
      <c r="AK228" s="21" t="s">
        <v>389</v>
      </c>
      <c r="AL228" s="21" t="s">
        <v>514</v>
      </c>
      <c r="AM228" s="21"/>
      <c r="AN228" s="21" t="s">
        <v>56</v>
      </c>
      <c r="AO228" s="21" t="s">
        <v>1078</v>
      </c>
      <c r="AP228" s="69"/>
      <c r="AQ228" s="70" t="str">
        <f>AI228</f>
        <v>教育局、人社局</v>
      </c>
    </row>
    <row r="229" s="3" customFormat="1" ht="18" hidden="1" customHeight="1" spans="1:43">
      <c r="A229" s="89"/>
      <c r="B229" s="138" t="s">
        <v>877</v>
      </c>
      <c r="C229" s="138"/>
      <c r="D229" s="139"/>
      <c r="E229" s="139"/>
      <c r="F229" s="138"/>
      <c r="G229" s="139"/>
      <c r="H229" s="139"/>
      <c r="I229" s="138"/>
      <c r="J229" s="122">
        <v>0</v>
      </c>
      <c r="K229" s="122">
        <v>0</v>
      </c>
      <c r="L229" s="122">
        <v>0</v>
      </c>
      <c r="M229" s="122">
        <v>0</v>
      </c>
      <c r="N229" s="122">
        <v>0</v>
      </c>
      <c r="O229" s="122">
        <v>0</v>
      </c>
      <c r="P229" s="122">
        <v>0</v>
      </c>
      <c r="Q229" s="122">
        <v>0</v>
      </c>
      <c r="R229" s="122">
        <v>0</v>
      </c>
      <c r="S229" s="122">
        <v>0</v>
      </c>
      <c r="T229" s="122">
        <v>0</v>
      </c>
      <c r="U229" s="122">
        <v>0</v>
      </c>
      <c r="V229" s="122">
        <v>0</v>
      </c>
      <c r="W229" s="122">
        <v>0</v>
      </c>
      <c r="X229" s="122">
        <v>0</v>
      </c>
      <c r="Y229" s="122">
        <v>0</v>
      </c>
      <c r="Z229" s="122">
        <v>0</v>
      </c>
      <c r="AA229" s="122">
        <v>0</v>
      </c>
      <c r="AB229" s="122"/>
      <c r="AC229" s="122">
        <v>0</v>
      </c>
      <c r="AD229" s="122">
        <v>0</v>
      </c>
      <c r="AE229" s="149"/>
      <c r="AF229" s="149"/>
      <c r="AG229" s="147"/>
      <c r="AH229" s="147"/>
      <c r="AI229" s="150"/>
      <c r="AJ229" s="147"/>
      <c r="AK229" s="147"/>
      <c r="AL229" s="147"/>
      <c r="AM229" s="125"/>
      <c r="AN229" s="128"/>
      <c r="AO229" s="128"/>
      <c r="AP229" s="154"/>
      <c r="AQ229" s="133"/>
    </row>
    <row r="230" s="3" customFormat="1" ht="18" hidden="1" customHeight="1" spans="1:43">
      <c r="A230" s="89"/>
      <c r="B230" s="138" t="s">
        <v>878</v>
      </c>
      <c r="C230" s="138"/>
      <c r="D230" s="139"/>
      <c r="E230" s="139"/>
      <c r="F230" s="138"/>
      <c r="G230" s="139"/>
      <c r="H230" s="139"/>
      <c r="I230" s="138"/>
      <c r="J230" s="122">
        <v>0</v>
      </c>
      <c r="K230" s="122">
        <v>0</v>
      </c>
      <c r="L230" s="122">
        <v>0</v>
      </c>
      <c r="M230" s="122">
        <v>0</v>
      </c>
      <c r="N230" s="122">
        <v>0</v>
      </c>
      <c r="O230" s="122">
        <v>0</v>
      </c>
      <c r="P230" s="122">
        <v>0</v>
      </c>
      <c r="Q230" s="122">
        <v>0</v>
      </c>
      <c r="R230" s="122">
        <v>0</v>
      </c>
      <c r="S230" s="122">
        <v>0</v>
      </c>
      <c r="T230" s="122">
        <v>0</v>
      </c>
      <c r="U230" s="122">
        <v>0</v>
      </c>
      <c r="V230" s="122">
        <v>0</v>
      </c>
      <c r="W230" s="122">
        <v>0</v>
      </c>
      <c r="X230" s="122">
        <v>0</v>
      </c>
      <c r="Y230" s="122">
        <v>0</v>
      </c>
      <c r="Z230" s="122">
        <v>0</v>
      </c>
      <c r="AA230" s="122">
        <v>0</v>
      </c>
      <c r="AB230" s="122"/>
      <c r="AC230" s="122">
        <v>0</v>
      </c>
      <c r="AD230" s="122">
        <v>0</v>
      </c>
      <c r="AE230" s="149"/>
      <c r="AF230" s="149"/>
      <c r="AG230" s="147"/>
      <c r="AH230" s="147"/>
      <c r="AI230" s="150"/>
      <c r="AJ230" s="147"/>
      <c r="AK230" s="147"/>
      <c r="AL230" s="147"/>
      <c r="AM230" s="125"/>
      <c r="AN230" s="128"/>
      <c r="AO230" s="128"/>
      <c r="AP230" s="154"/>
      <c r="AQ230" s="133"/>
    </row>
    <row r="231" s="3" customFormat="1" ht="18" hidden="1" customHeight="1" spans="1:43">
      <c r="A231" s="89"/>
      <c r="B231" s="138" t="s">
        <v>879</v>
      </c>
      <c r="C231" s="138"/>
      <c r="D231" s="139"/>
      <c r="E231" s="139"/>
      <c r="F231" s="138"/>
      <c r="G231" s="139"/>
      <c r="H231" s="139"/>
      <c r="I231" s="138"/>
      <c r="J231" s="122">
        <f t="shared" ref="J231:AA231" si="55">J232+J233+J234+J235+J236+J237</f>
        <v>0</v>
      </c>
      <c r="K231" s="122">
        <f t="shared" si="55"/>
        <v>0</v>
      </c>
      <c r="L231" s="122">
        <f t="shared" si="55"/>
        <v>0</v>
      </c>
      <c r="M231" s="122">
        <f t="shared" si="55"/>
        <v>0</v>
      </c>
      <c r="N231" s="122">
        <f t="shared" si="55"/>
        <v>0</v>
      </c>
      <c r="O231" s="122">
        <f t="shared" si="55"/>
        <v>0</v>
      </c>
      <c r="P231" s="122">
        <f t="shared" si="55"/>
        <v>0</v>
      </c>
      <c r="Q231" s="122">
        <f t="shared" si="55"/>
        <v>0</v>
      </c>
      <c r="R231" s="122">
        <f t="shared" si="55"/>
        <v>0</v>
      </c>
      <c r="S231" s="122">
        <f t="shared" si="55"/>
        <v>0</v>
      </c>
      <c r="T231" s="122">
        <f t="shared" si="55"/>
        <v>0</v>
      </c>
      <c r="U231" s="122">
        <f t="shared" si="55"/>
        <v>0</v>
      </c>
      <c r="V231" s="122">
        <f t="shared" si="55"/>
        <v>0</v>
      </c>
      <c r="W231" s="122">
        <f t="shared" si="55"/>
        <v>0</v>
      </c>
      <c r="X231" s="122">
        <f t="shared" si="55"/>
        <v>0</v>
      </c>
      <c r="Y231" s="122">
        <f t="shared" si="55"/>
        <v>0</v>
      </c>
      <c r="Z231" s="122">
        <f t="shared" si="55"/>
        <v>0</v>
      </c>
      <c r="AA231" s="122">
        <f t="shared" si="55"/>
        <v>0</v>
      </c>
      <c r="AB231" s="122"/>
      <c r="AC231" s="122">
        <f>AC232+AC233+AC234+AC235+AC236+AC237</f>
        <v>0</v>
      </c>
      <c r="AD231" s="122">
        <f>AD232+AD233+AD234+AD235+AD236+AD237</f>
        <v>0</v>
      </c>
      <c r="AE231" s="149"/>
      <c r="AF231" s="149"/>
      <c r="AG231" s="147"/>
      <c r="AH231" s="147"/>
      <c r="AI231" s="150"/>
      <c r="AJ231" s="147"/>
      <c r="AK231" s="147"/>
      <c r="AL231" s="147"/>
      <c r="AM231" s="125"/>
      <c r="AN231" s="128"/>
      <c r="AO231" s="128"/>
      <c r="AP231" s="154"/>
      <c r="AQ231" s="133"/>
    </row>
    <row r="232" s="3" customFormat="1" ht="18" hidden="1" customHeight="1" spans="1:43">
      <c r="A232" s="89"/>
      <c r="B232" s="138" t="s">
        <v>880</v>
      </c>
      <c r="C232" s="138"/>
      <c r="D232" s="139"/>
      <c r="E232" s="139"/>
      <c r="F232" s="138"/>
      <c r="G232" s="139"/>
      <c r="H232" s="139"/>
      <c r="I232" s="138"/>
      <c r="J232" s="122">
        <v>0</v>
      </c>
      <c r="K232" s="122">
        <v>0</v>
      </c>
      <c r="L232" s="122">
        <v>0</v>
      </c>
      <c r="M232" s="122">
        <v>0</v>
      </c>
      <c r="N232" s="122">
        <v>0</v>
      </c>
      <c r="O232" s="122">
        <v>0</v>
      </c>
      <c r="P232" s="122">
        <v>0</v>
      </c>
      <c r="Q232" s="122">
        <v>0</v>
      </c>
      <c r="R232" s="122">
        <v>0</v>
      </c>
      <c r="S232" s="122">
        <v>0</v>
      </c>
      <c r="T232" s="122">
        <v>0</v>
      </c>
      <c r="U232" s="122">
        <v>0</v>
      </c>
      <c r="V232" s="122">
        <v>0</v>
      </c>
      <c r="W232" s="122">
        <v>0</v>
      </c>
      <c r="X232" s="122">
        <v>0</v>
      </c>
      <c r="Y232" s="122">
        <v>0</v>
      </c>
      <c r="Z232" s="122">
        <v>0</v>
      </c>
      <c r="AA232" s="122">
        <v>0</v>
      </c>
      <c r="AB232" s="122"/>
      <c r="AC232" s="122">
        <v>0</v>
      </c>
      <c r="AD232" s="122">
        <v>0</v>
      </c>
      <c r="AE232" s="149"/>
      <c r="AF232" s="149"/>
      <c r="AG232" s="147"/>
      <c r="AH232" s="147"/>
      <c r="AI232" s="150"/>
      <c r="AJ232" s="147"/>
      <c r="AK232" s="147"/>
      <c r="AL232" s="147"/>
      <c r="AM232" s="125"/>
      <c r="AN232" s="128"/>
      <c r="AO232" s="128"/>
      <c r="AP232" s="154"/>
      <c r="AQ232" s="133"/>
    </row>
    <row r="233" s="3" customFormat="1" ht="18" hidden="1" customHeight="1" spans="1:43">
      <c r="A233" s="89"/>
      <c r="B233" s="138" t="s">
        <v>881</v>
      </c>
      <c r="C233" s="138"/>
      <c r="D233" s="139"/>
      <c r="E233" s="139"/>
      <c r="F233" s="138"/>
      <c r="G233" s="139"/>
      <c r="H233" s="139"/>
      <c r="I233" s="138"/>
      <c r="J233" s="122">
        <v>0</v>
      </c>
      <c r="K233" s="122">
        <v>0</v>
      </c>
      <c r="L233" s="122">
        <v>0</v>
      </c>
      <c r="M233" s="122">
        <v>0</v>
      </c>
      <c r="N233" s="122">
        <v>0</v>
      </c>
      <c r="O233" s="122">
        <v>0</v>
      </c>
      <c r="P233" s="122">
        <v>0</v>
      </c>
      <c r="Q233" s="122">
        <v>0</v>
      </c>
      <c r="R233" s="122">
        <v>0</v>
      </c>
      <c r="S233" s="122">
        <v>0</v>
      </c>
      <c r="T233" s="122">
        <v>0</v>
      </c>
      <c r="U233" s="122">
        <v>0</v>
      </c>
      <c r="V233" s="122">
        <v>0</v>
      </c>
      <c r="W233" s="122">
        <v>0</v>
      </c>
      <c r="X233" s="122">
        <v>0</v>
      </c>
      <c r="Y233" s="122">
        <v>0</v>
      </c>
      <c r="Z233" s="122">
        <v>0</v>
      </c>
      <c r="AA233" s="122">
        <v>0</v>
      </c>
      <c r="AB233" s="122"/>
      <c r="AC233" s="122">
        <v>0</v>
      </c>
      <c r="AD233" s="122">
        <v>0</v>
      </c>
      <c r="AE233" s="149"/>
      <c r="AF233" s="149"/>
      <c r="AG233" s="147"/>
      <c r="AH233" s="147"/>
      <c r="AI233" s="150"/>
      <c r="AJ233" s="147"/>
      <c r="AK233" s="147"/>
      <c r="AL233" s="147"/>
      <c r="AM233" s="125"/>
      <c r="AN233" s="128"/>
      <c r="AO233" s="128"/>
      <c r="AP233" s="154"/>
      <c r="AQ233" s="133"/>
    </row>
    <row r="234" s="3" customFormat="1" ht="18" hidden="1" customHeight="1" spans="1:43">
      <c r="A234" s="89"/>
      <c r="B234" s="138" t="s">
        <v>882</v>
      </c>
      <c r="C234" s="138"/>
      <c r="D234" s="139"/>
      <c r="E234" s="139"/>
      <c r="F234" s="138"/>
      <c r="G234" s="139"/>
      <c r="H234" s="139"/>
      <c r="I234" s="138"/>
      <c r="J234" s="122">
        <v>0</v>
      </c>
      <c r="K234" s="122">
        <v>0</v>
      </c>
      <c r="L234" s="122">
        <v>0</v>
      </c>
      <c r="M234" s="122">
        <v>0</v>
      </c>
      <c r="N234" s="122">
        <v>0</v>
      </c>
      <c r="O234" s="122">
        <v>0</v>
      </c>
      <c r="P234" s="122">
        <v>0</v>
      </c>
      <c r="Q234" s="122">
        <v>0</v>
      </c>
      <c r="R234" s="122">
        <v>0</v>
      </c>
      <c r="S234" s="122">
        <v>0</v>
      </c>
      <c r="T234" s="122">
        <v>0</v>
      </c>
      <c r="U234" s="122">
        <v>0</v>
      </c>
      <c r="V234" s="122">
        <v>0</v>
      </c>
      <c r="W234" s="122">
        <v>0</v>
      </c>
      <c r="X234" s="122">
        <v>0</v>
      </c>
      <c r="Y234" s="122">
        <v>0</v>
      </c>
      <c r="Z234" s="122">
        <v>0</v>
      </c>
      <c r="AA234" s="122">
        <v>0</v>
      </c>
      <c r="AB234" s="122"/>
      <c r="AC234" s="122">
        <v>0</v>
      </c>
      <c r="AD234" s="122">
        <v>0</v>
      </c>
      <c r="AE234" s="149"/>
      <c r="AF234" s="149"/>
      <c r="AG234" s="147"/>
      <c r="AH234" s="147"/>
      <c r="AI234" s="150"/>
      <c r="AJ234" s="147"/>
      <c r="AK234" s="147"/>
      <c r="AL234" s="147"/>
      <c r="AM234" s="125"/>
      <c r="AN234" s="128"/>
      <c r="AO234" s="128"/>
      <c r="AP234" s="154"/>
      <c r="AQ234" s="133"/>
    </row>
    <row r="235" s="3" customFormat="1" ht="18" hidden="1" customHeight="1" spans="1:43">
      <c r="A235" s="89"/>
      <c r="B235" s="138" t="s">
        <v>883</v>
      </c>
      <c r="C235" s="138"/>
      <c r="D235" s="139"/>
      <c r="E235" s="139"/>
      <c r="F235" s="138"/>
      <c r="G235" s="139"/>
      <c r="H235" s="139"/>
      <c r="I235" s="138"/>
      <c r="J235" s="122">
        <v>0</v>
      </c>
      <c r="K235" s="122">
        <v>0</v>
      </c>
      <c r="L235" s="122">
        <v>0</v>
      </c>
      <c r="M235" s="122">
        <v>0</v>
      </c>
      <c r="N235" s="122">
        <v>0</v>
      </c>
      <c r="O235" s="122">
        <v>0</v>
      </c>
      <c r="P235" s="122">
        <v>0</v>
      </c>
      <c r="Q235" s="122">
        <v>0</v>
      </c>
      <c r="R235" s="122">
        <v>0</v>
      </c>
      <c r="S235" s="122">
        <v>0</v>
      </c>
      <c r="T235" s="122">
        <v>0</v>
      </c>
      <c r="U235" s="122">
        <v>0</v>
      </c>
      <c r="V235" s="122">
        <v>0</v>
      </c>
      <c r="W235" s="122">
        <v>0</v>
      </c>
      <c r="X235" s="122">
        <v>0</v>
      </c>
      <c r="Y235" s="122">
        <v>0</v>
      </c>
      <c r="Z235" s="122">
        <v>0</v>
      </c>
      <c r="AA235" s="122">
        <v>0</v>
      </c>
      <c r="AB235" s="122"/>
      <c r="AC235" s="122">
        <v>0</v>
      </c>
      <c r="AD235" s="122">
        <v>0</v>
      </c>
      <c r="AE235" s="149"/>
      <c r="AF235" s="149"/>
      <c r="AG235" s="147"/>
      <c r="AH235" s="147"/>
      <c r="AI235" s="150"/>
      <c r="AJ235" s="147"/>
      <c r="AK235" s="147"/>
      <c r="AL235" s="147"/>
      <c r="AM235" s="125"/>
      <c r="AN235" s="128"/>
      <c r="AO235" s="128"/>
      <c r="AP235" s="154"/>
      <c r="AQ235" s="133"/>
    </row>
    <row r="236" s="3" customFormat="1" ht="18" hidden="1" customHeight="1" spans="1:43">
      <c r="A236" s="89"/>
      <c r="B236" s="138" t="s">
        <v>884</v>
      </c>
      <c r="C236" s="138"/>
      <c r="D236" s="139"/>
      <c r="E236" s="139"/>
      <c r="F236" s="138"/>
      <c r="G236" s="139"/>
      <c r="H236" s="139"/>
      <c r="I236" s="138"/>
      <c r="J236" s="122">
        <v>0</v>
      </c>
      <c r="K236" s="122">
        <v>0</v>
      </c>
      <c r="L236" s="122">
        <v>0</v>
      </c>
      <c r="M236" s="122">
        <v>0</v>
      </c>
      <c r="N236" s="122">
        <v>0</v>
      </c>
      <c r="O236" s="122">
        <v>0</v>
      </c>
      <c r="P236" s="122">
        <v>0</v>
      </c>
      <c r="Q236" s="122">
        <v>0</v>
      </c>
      <c r="R236" s="122">
        <v>0</v>
      </c>
      <c r="S236" s="122">
        <v>0</v>
      </c>
      <c r="T236" s="122">
        <v>0</v>
      </c>
      <c r="U236" s="122">
        <v>0</v>
      </c>
      <c r="V236" s="122">
        <v>0</v>
      </c>
      <c r="W236" s="122">
        <v>0</v>
      </c>
      <c r="X236" s="122">
        <v>0</v>
      </c>
      <c r="Y236" s="122">
        <v>0</v>
      </c>
      <c r="Z236" s="122">
        <v>0</v>
      </c>
      <c r="AA236" s="122">
        <v>0</v>
      </c>
      <c r="AB236" s="122"/>
      <c r="AC236" s="122">
        <v>0</v>
      </c>
      <c r="AD236" s="122">
        <v>0</v>
      </c>
      <c r="AE236" s="149"/>
      <c r="AF236" s="149"/>
      <c r="AG236" s="147"/>
      <c r="AH236" s="147"/>
      <c r="AI236" s="150"/>
      <c r="AJ236" s="147"/>
      <c r="AK236" s="147"/>
      <c r="AL236" s="147"/>
      <c r="AM236" s="125"/>
      <c r="AN236" s="128"/>
      <c r="AO236" s="128"/>
      <c r="AP236" s="154"/>
      <c r="AQ236" s="133"/>
    </row>
    <row r="237" s="3" customFormat="1" ht="18" hidden="1" customHeight="1" spans="1:43">
      <c r="A237" s="89"/>
      <c r="B237" s="138" t="s">
        <v>885</v>
      </c>
      <c r="C237" s="138"/>
      <c r="D237" s="139"/>
      <c r="E237" s="139"/>
      <c r="F237" s="138"/>
      <c r="G237" s="139"/>
      <c r="H237" s="139"/>
      <c r="I237" s="138"/>
      <c r="J237" s="122">
        <v>0</v>
      </c>
      <c r="K237" s="122">
        <v>0</v>
      </c>
      <c r="L237" s="122">
        <v>0</v>
      </c>
      <c r="M237" s="122">
        <v>0</v>
      </c>
      <c r="N237" s="122">
        <v>0</v>
      </c>
      <c r="O237" s="122">
        <v>0</v>
      </c>
      <c r="P237" s="122">
        <v>0</v>
      </c>
      <c r="Q237" s="122">
        <v>0</v>
      </c>
      <c r="R237" s="122">
        <v>0</v>
      </c>
      <c r="S237" s="122">
        <v>0</v>
      </c>
      <c r="T237" s="122">
        <v>0</v>
      </c>
      <c r="U237" s="122">
        <v>0</v>
      </c>
      <c r="V237" s="122">
        <v>0</v>
      </c>
      <c r="W237" s="122">
        <v>0</v>
      </c>
      <c r="X237" s="122">
        <v>0</v>
      </c>
      <c r="Y237" s="122">
        <v>0</v>
      </c>
      <c r="Z237" s="122">
        <v>0</v>
      </c>
      <c r="AA237" s="122">
        <v>0</v>
      </c>
      <c r="AB237" s="122"/>
      <c r="AC237" s="122">
        <v>0</v>
      </c>
      <c r="AD237" s="122">
        <v>0</v>
      </c>
      <c r="AE237" s="149"/>
      <c r="AF237" s="149"/>
      <c r="AG237" s="147"/>
      <c r="AH237" s="147"/>
      <c r="AI237" s="150"/>
      <c r="AJ237" s="147"/>
      <c r="AK237" s="147"/>
      <c r="AL237" s="147"/>
      <c r="AM237" s="125"/>
      <c r="AN237" s="128"/>
      <c r="AO237" s="128"/>
      <c r="AP237" s="154"/>
      <c r="AQ237" s="133"/>
    </row>
    <row r="238" s="3" customFormat="1" ht="18" hidden="1" customHeight="1" spans="1:43">
      <c r="A238" s="89"/>
      <c r="B238" s="138" t="s">
        <v>886</v>
      </c>
      <c r="C238" s="138"/>
      <c r="D238" s="139"/>
      <c r="E238" s="139"/>
      <c r="F238" s="138"/>
      <c r="G238" s="139"/>
      <c r="H238" s="139"/>
      <c r="I238" s="138"/>
      <c r="J238" s="122">
        <f t="shared" ref="J238:AA238" si="56">J239+J240+J241+J242+J243</f>
        <v>0</v>
      </c>
      <c r="K238" s="122">
        <f t="shared" si="56"/>
        <v>0</v>
      </c>
      <c r="L238" s="122">
        <f t="shared" si="56"/>
        <v>0</v>
      </c>
      <c r="M238" s="122">
        <f t="shared" si="56"/>
        <v>0</v>
      </c>
      <c r="N238" s="122">
        <f t="shared" si="56"/>
        <v>0</v>
      </c>
      <c r="O238" s="122">
        <f t="shared" si="56"/>
        <v>0</v>
      </c>
      <c r="P238" s="122">
        <f t="shared" si="56"/>
        <v>0</v>
      </c>
      <c r="Q238" s="122">
        <f t="shared" si="56"/>
        <v>0</v>
      </c>
      <c r="R238" s="122">
        <f t="shared" si="56"/>
        <v>0</v>
      </c>
      <c r="S238" s="122">
        <f t="shared" si="56"/>
        <v>0</v>
      </c>
      <c r="T238" s="122">
        <f t="shared" si="56"/>
        <v>0</v>
      </c>
      <c r="U238" s="122">
        <f t="shared" si="56"/>
        <v>0</v>
      </c>
      <c r="V238" s="122">
        <f t="shared" si="56"/>
        <v>0</v>
      </c>
      <c r="W238" s="122">
        <f t="shared" si="56"/>
        <v>0</v>
      </c>
      <c r="X238" s="122">
        <f t="shared" si="56"/>
        <v>0</v>
      </c>
      <c r="Y238" s="122">
        <f t="shared" si="56"/>
        <v>0</v>
      </c>
      <c r="Z238" s="122">
        <f t="shared" si="56"/>
        <v>0</v>
      </c>
      <c r="AA238" s="122">
        <f t="shared" si="56"/>
        <v>0</v>
      </c>
      <c r="AB238" s="122"/>
      <c r="AC238" s="122">
        <f>AC239+AC240+AC241+AC242+AC243</f>
        <v>0</v>
      </c>
      <c r="AD238" s="122">
        <f>AD239+AD240+AD241+AD242+AD243</f>
        <v>0</v>
      </c>
      <c r="AE238" s="149"/>
      <c r="AF238" s="149"/>
      <c r="AG238" s="147"/>
      <c r="AH238" s="147"/>
      <c r="AI238" s="150"/>
      <c r="AJ238" s="147"/>
      <c r="AK238" s="147"/>
      <c r="AL238" s="147"/>
      <c r="AM238" s="125"/>
      <c r="AN238" s="128"/>
      <c r="AO238" s="128"/>
      <c r="AP238" s="154"/>
      <c r="AQ238" s="133"/>
    </row>
    <row r="239" s="3" customFormat="1" ht="18" hidden="1" customHeight="1" spans="1:43">
      <c r="A239" s="89"/>
      <c r="B239" s="138" t="s">
        <v>887</v>
      </c>
      <c r="C239" s="138"/>
      <c r="D239" s="139"/>
      <c r="E239" s="139"/>
      <c r="F239" s="138"/>
      <c r="G239" s="139"/>
      <c r="H239" s="139"/>
      <c r="I239" s="138"/>
      <c r="J239" s="122">
        <v>0</v>
      </c>
      <c r="K239" s="122">
        <v>0</v>
      </c>
      <c r="L239" s="122">
        <v>0</v>
      </c>
      <c r="M239" s="122">
        <v>0</v>
      </c>
      <c r="N239" s="122">
        <v>0</v>
      </c>
      <c r="O239" s="122">
        <v>0</v>
      </c>
      <c r="P239" s="122">
        <v>0</v>
      </c>
      <c r="Q239" s="122">
        <v>0</v>
      </c>
      <c r="R239" s="122">
        <v>0</v>
      </c>
      <c r="S239" s="122">
        <v>0</v>
      </c>
      <c r="T239" s="122">
        <v>0</v>
      </c>
      <c r="U239" s="122">
        <v>0</v>
      </c>
      <c r="V239" s="122">
        <v>0</v>
      </c>
      <c r="W239" s="122">
        <v>0</v>
      </c>
      <c r="X239" s="122">
        <v>0</v>
      </c>
      <c r="Y239" s="122">
        <v>0</v>
      </c>
      <c r="Z239" s="122">
        <v>0</v>
      </c>
      <c r="AA239" s="122">
        <v>0</v>
      </c>
      <c r="AB239" s="122"/>
      <c r="AC239" s="122">
        <v>0</v>
      </c>
      <c r="AD239" s="122">
        <v>0</v>
      </c>
      <c r="AE239" s="149"/>
      <c r="AF239" s="149"/>
      <c r="AG239" s="147"/>
      <c r="AH239" s="147"/>
      <c r="AI239" s="150"/>
      <c r="AJ239" s="147"/>
      <c r="AK239" s="147"/>
      <c r="AL239" s="147"/>
      <c r="AM239" s="125"/>
      <c r="AN239" s="128"/>
      <c r="AO239" s="128"/>
      <c r="AP239" s="154"/>
      <c r="AQ239" s="133"/>
    </row>
    <row r="240" s="3" customFormat="1" ht="18" hidden="1" customHeight="1" spans="1:43">
      <c r="A240" s="89"/>
      <c r="B240" s="138" t="s">
        <v>888</v>
      </c>
      <c r="C240" s="138"/>
      <c r="D240" s="139"/>
      <c r="E240" s="139"/>
      <c r="F240" s="138"/>
      <c r="G240" s="139"/>
      <c r="H240" s="139"/>
      <c r="I240" s="138"/>
      <c r="J240" s="122">
        <v>0</v>
      </c>
      <c r="K240" s="122">
        <v>0</v>
      </c>
      <c r="L240" s="122">
        <v>0</v>
      </c>
      <c r="M240" s="122">
        <v>0</v>
      </c>
      <c r="N240" s="122">
        <v>0</v>
      </c>
      <c r="O240" s="122">
        <v>0</v>
      </c>
      <c r="P240" s="122">
        <v>0</v>
      </c>
      <c r="Q240" s="122">
        <v>0</v>
      </c>
      <c r="R240" s="122">
        <v>0</v>
      </c>
      <c r="S240" s="122">
        <v>0</v>
      </c>
      <c r="T240" s="122">
        <v>0</v>
      </c>
      <c r="U240" s="122">
        <v>0</v>
      </c>
      <c r="V240" s="122">
        <v>0</v>
      </c>
      <c r="W240" s="122">
        <v>0</v>
      </c>
      <c r="X240" s="122">
        <v>0</v>
      </c>
      <c r="Y240" s="122">
        <v>0</v>
      </c>
      <c r="Z240" s="122">
        <v>0</v>
      </c>
      <c r="AA240" s="122">
        <v>0</v>
      </c>
      <c r="AB240" s="122"/>
      <c r="AC240" s="122">
        <v>0</v>
      </c>
      <c r="AD240" s="122">
        <v>0</v>
      </c>
      <c r="AE240" s="149"/>
      <c r="AF240" s="149"/>
      <c r="AG240" s="147"/>
      <c r="AH240" s="147"/>
      <c r="AI240" s="150"/>
      <c r="AJ240" s="147"/>
      <c r="AK240" s="147"/>
      <c r="AL240" s="147"/>
      <c r="AM240" s="125"/>
      <c r="AN240" s="128"/>
      <c r="AO240" s="128"/>
      <c r="AP240" s="154"/>
      <c r="AQ240" s="133"/>
    </row>
    <row r="241" s="3" customFormat="1" ht="18" hidden="1" customHeight="1" spans="1:43">
      <c r="A241" s="89"/>
      <c r="B241" s="138" t="s">
        <v>889</v>
      </c>
      <c r="C241" s="138"/>
      <c r="D241" s="139"/>
      <c r="E241" s="139"/>
      <c r="F241" s="138"/>
      <c r="G241" s="139"/>
      <c r="H241" s="139"/>
      <c r="I241" s="138"/>
      <c r="J241" s="122">
        <v>0</v>
      </c>
      <c r="K241" s="122">
        <v>0</v>
      </c>
      <c r="L241" s="122">
        <v>0</v>
      </c>
      <c r="M241" s="122">
        <v>0</v>
      </c>
      <c r="N241" s="122">
        <v>0</v>
      </c>
      <c r="O241" s="122">
        <v>0</v>
      </c>
      <c r="P241" s="122">
        <v>0</v>
      </c>
      <c r="Q241" s="122">
        <v>0</v>
      </c>
      <c r="R241" s="122">
        <v>0</v>
      </c>
      <c r="S241" s="122">
        <v>0</v>
      </c>
      <c r="T241" s="122">
        <v>0</v>
      </c>
      <c r="U241" s="122">
        <v>0</v>
      </c>
      <c r="V241" s="122">
        <v>0</v>
      </c>
      <c r="W241" s="122">
        <v>0</v>
      </c>
      <c r="X241" s="122">
        <v>0</v>
      </c>
      <c r="Y241" s="122">
        <v>0</v>
      </c>
      <c r="Z241" s="122">
        <v>0</v>
      </c>
      <c r="AA241" s="122">
        <v>0</v>
      </c>
      <c r="AB241" s="122"/>
      <c r="AC241" s="122">
        <v>0</v>
      </c>
      <c r="AD241" s="122">
        <v>0</v>
      </c>
      <c r="AE241" s="149"/>
      <c r="AF241" s="149"/>
      <c r="AG241" s="147"/>
      <c r="AH241" s="147"/>
      <c r="AI241" s="150"/>
      <c r="AJ241" s="147"/>
      <c r="AK241" s="147"/>
      <c r="AL241" s="147"/>
      <c r="AM241" s="125"/>
      <c r="AN241" s="128"/>
      <c r="AO241" s="128"/>
      <c r="AP241" s="154"/>
      <c r="AQ241" s="133"/>
    </row>
    <row r="242" s="3" customFormat="1" ht="18" hidden="1" customHeight="1" spans="1:43">
      <c r="A242" s="89"/>
      <c r="B242" s="138" t="s">
        <v>890</v>
      </c>
      <c r="C242" s="138"/>
      <c r="D242" s="139"/>
      <c r="E242" s="139"/>
      <c r="F242" s="138"/>
      <c r="G242" s="139"/>
      <c r="H242" s="139"/>
      <c r="I242" s="138"/>
      <c r="J242" s="122">
        <v>0</v>
      </c>
      <c r="K242" s="122">
        <v>0</v>
      </c>
      <c r="L242" s="122">
        <v>0</v>
      </c>
      <c r="M242" s="122">
        <v>0</v>
      </c>
      <c r="N242" s="122">
        <v>0</v>
      </c>
      <c r="O242" s="122">
        <v>0</v>
      </c>
      <c r="P242" s="122">
        <v>0</v>
      </c>
      <c r="Q242" s="122">
        <v>0</v>
      </c>
      <c r="R242" s="122">
        <v>0</v>
      </c>
      <c r="S242" s="122">
        <v>0</v>
      </c>
      <c r="T242" s="122">
        <v>0</v>
      </c>
      <c r="U242" s="122">
        <v>0</v>
      </c>
      <c r="V242" s="122">
        <v>0</v>
      </c>
      <c r="W242" s="122">
        <v>0</v>
      </c>
      <c r="X242" s="122">
        <v>0</v>
      </c>
      <c r="Y242" s="122">
        <v>0</v>
      </c>
      <c r="Z242" s="122">
        <v>0</v>
      </c>
      <c r="AA242" s="122">
        <v>0</v>
      </c>
      <c r="AB242" s="122"/>
      <c r="AC242" s="122">
        <v>0</v>
      </c>
      <c r="AD242" s="122">
        <v>0</v>
      </c>
      <c r="AE242" s="149"/>
      <c r="AF242" s="149"/>
      <c r="AG242" s="147"/>
      <c r="AH242" s="147"/>
      <c r="AI242" s="150"/>
      <c r="AJ242" s="147"/>
      <c r="AK242" s="147"/>
      <c r="AL242" s="147"/>
      <c r="AM242" s="125"/>
      <c r="AN242" s="128"/>
      <c r="AO242" s="128"/>
      <c r="AP242" s="154"/>
      <c r="AQ242" s="133"/>
    </row>
    <row r="243" s="3" customFormat="1" ht="18" hidden="1" customHeight="1" spans="1:43">
      <c r="A243" s="89"/>
      <c r="B243" s="138" t="s">
        <v>891</v>
      </c>
      <c r="C243" s="138"/>
      <c r="D243" s="138"/>
      <c r="E243" s="138"/>
      <c r="F243" s="138"/>
      <c r="G243" s="138"/>
      <c r="H243" s="138"/>
      <c r="I243" s="138"/>
      <c r="J243" s="122">
        <v>0</v>
      </c>
      <c r="K243" s="122">
        <v>0</v>
      </c>
      <c r="L243" s="122">
        <v>0</v>
      </c>
      <c r="M243" s="122">
        <v>0</v>
      </c>
      <c r="N243" s="122">
        <v>0</v>
      </c>
      <c r="O243" s="122">
        <v>0</v>
      </c>
      <c r="P243" s="122">
        <v>0</v>
      </c>
      <c r="Q243" s="122">
        <v>0</v>
      </c>
      <c r="R243" s="122">
        <v>0</v>
      </c>
      <c r="S243" s="122">
        <v>0</v>
      </c>
      <c r="T243" s="122">
        <v>0</v>
      </c>
      <c r="U243" s="122">
        <v>0</v>
      </c>
      <c r="V243" s="122">
        <v>0</v>
      </c>
      <c r="W243" s="122">
        <v>0</v>
      </c>
      <c r="X243" s="122">
        <v>0</v>
      </c>
      <c r="Y243" s="122">
        <v>0</v>
      </c>
      <c r="Z243" s="122">
        <v>0</v>
      </c>
      <c r="AA243" s="122">
        <v>0</v>
      </c>
      <c r="AB243" s="122"/>
      <c r="AC243" s="122">
        <v>0</v>
      </c>
      <c r="AD243" s="122">
        <v>0</v>
      </c>
      <c r="AE243" s="149"/>
      <c r="AF243" s="149"/>
      <c r="AG243" s="147"/>
      <c r="AH243" s="147"/>
      <c r="AI243" s="150"/>
      <c r="AJ243" s="147"/>
      <c r="AK243" s="147"/>
      <c r="AL243" s="147"/>
      <c r="AM243" s="125"/>
      <c r="AN243" s="128"/>
      <c r="AO243" s="128"/>
      <c r="AP243" s="154"/>
      <c r="AQ243" s="133"/>
    </row>
    <row r="244" s="3" customFormat="1" ht="18" hidden="1" customHeight="1" spans="1:43">
      <c r="A244" s="89"/>
      <c r="B244" s="138" t="s">
        <v>892</v>
      </c>
      <c r="C244" s="138"/>
      <c r="D244" s="139"/>
      <c r="E244" s="139"/>
      <c r="F244" s="138"/>
      <c r="G244" s="139"/>
      <c r="H244" s="139"/>
      <c r="I244" s="138"/>
      <c r="J244" s="122">
        <f t="shared" ref="J244:AA244" si="57">J245+J248</f>
        <v>0</v>
      </c>
      <c r="K244" s="122">
        <f t="shared" si="57"/>
        <v>0</v>
      </c>
      <c r="L244" s="122">
        <f t="shared" si="57"/>
        <v>0</v>
      </c>
      <c r="M244" s="122">
        <f t="shared" si="57"/>
        <v>0</v>
      </c>
      <c r="N244" s="122">
        <f t="shared" si="57"/>
        <v>0</v>
      </c>
      <c r="O244" s="122">
        <f t="shared" si="57"/>
        <v>0</v>
      </c>
      <c r="P244" s="122">
        <f t="shared" si="57"/>
        <v>0</v>
      </c>
      <c r="Q244" s="122">
        <f t="shared" si="57"/>
        <v>0</v>
      </c>
      <c r="R244" s="122">
        <f t="shared" si="57"/>
        <v>0</v>
      </c>
      <c r="S244" s="122">
        <f t="shared" si="57"/>
        <v>0</v>
      </c>
      <c r="T244" s="122">
        <f t="shared" si="57"/>
        <v>0</v>
      </c>
      <c r="U244" s="122">
        <f t="shared" si="57"/>
        <v>0</v>
      </c>
      <c r="V244" s="122">
        <f t="shared" si="57"/>
        <v>0</v>
      </c>
      <c r="W244" s="122">
        <f t="shared" si="57"/>
        <v>0</v>
      </c>
      <c r="X244" s="122">
        <f t="shared" si="57"/>
        <v>0</v>
      </c>
      <c r="Y244" s="122">
        <f t="shared" si="57"/>
        <v>0</v>
      </c>
      <c r="Z244" s="122">
        <f t="shared" si="57"/>
        <v>0</v>
      </c>
      <c r="AA244" s="122">
        <f t="shared" si="57"/>
        <v>0</v>
      </c>
      <c r="AB244" s="122"/>
      <c r="AC244" s="122">
        <f>AC245+AC248</f>
        <v>0</v>
      </c>
      <c r="AD244" s="122">
        <f>AD245+AD248</f>
        <v>0</v>
      </c>
      <c r="AE244" s="149"/>
      <c r="AF244" s="149"/>
      <c r="AG244" s="147"/>
      <c r="AH244" s="147"/>
      <c r="AI244" s="150"/>
      <c r="AJ244" s="147"/>
      <c r="AK244" s="147"/>
      <c r="AL244" s="147"/>
      <c r="AM244" s="125"/>
      <c r="AN244" s="128"/>
      <c r="AO244" s="128"/>
      <c r="AP244" s="154"/>
      <c r="AQ244" s="133"/>
    </row>
    <row r="245" s="3" customFormat="1" ht="18" hidden="1" customHeight="1" spans="1:43">
      <c r="A245" s="89"/>
      <c r="B245" s="138" t="s">
        <v>893</v>
      </c>
      <c r="C245" s="138"/>
      <c r="D245" s="139"/>
      <c r="E245" s="139"/>
      <c r="F245" s="138"/>
      <c r="G245" s="139"/>
      <c r="H245" s="139"/>
      <c r="I245" s="138"/>
      <c r="J245" s="122">
        <f t="shared" ref="J245:AA245" si="58">J246+J247</f>
        <v>0</v>
      </c>
      <c r="K245" s="122">
        <f t="shared" si="58"/>
        <v>0</v>
      </c>
      <c r="L245" s="122">
        <f t="shared" si="58"/>
        <v>0</v>
      </c>
      <c r="M245" s="122">
        <f t="shared" si="58"/>
        <v>0</v>
      </c>
      <c r="N245" s="122">
        <f t="shared" si="58"/>
        <v>0</v>
      </c>
      <c r="O245" s="122">
        <f t="shared" si="58"/>
        <v>0</v>
      </c>
      <c r="P245" s="122">
        <f t="shared" si="58"/>
        <v>0</v>
      </c>
      <c r="Q245" s="122">
        <f t="shared" si="58"/>
        <v>0</v>
      </c>
      <c r="R245" s="122">
        <f t="shared" si="58"/>
        <v>0</v>
      </c>
      <c r="S245" s="122">
        <f t="shared" si="58"/>
        <v>0</v>
      </c>
      <c r="T245" s="122">
        <f t="shared" si="58"/>
        <v>0</v>
      </c>
      <c r="U245" s="122">
        <f t="shared" si="58"/>
        <v>0</v>
      </c>
      <c r="V245" s="122">
        <f t="shared" si="58"/>
        <v>0</v>
      </c>
      <c r="W245" s="122">
        <f t="shared" si="58"/>
        <v>0</v>
      </c>
      <c r="X245" s="122">
        <f t="shared" si="58"/>
        <v>0</v>
      </c>
      <c r="Y245" s="122">
        <f t="shared" si="58"/>
        <v>0</v>
      </c>
      <c r="Z245" s="122">
        <f t="shared" si="58"/>
        <v>0</v>
      </c>
      <c r="AA245" s="122">
        <f t="shared" si="58"/>
        <v>0</v>
      </c>
      <c r="AB245" s="122"/>
      <c r="AC245" s="122">
        <f>AC246+AC247</f>
        <v>0</v>
      </c>
      <c r="AD245" s="122">
        <f>AD246+AD247</f>
        <v>0</v>
      </c>
      <c r="AE245" s="149"/>
      <c r="AF245" s="149"/>
      <c r="AG245" s="147"/>
      <c r="AH245" s="147"/>
      <c r="AI245" s="150"/>
      <c r="AJ245" s="147"/>
      <c r="AK245" s="147"/>
      <c r="AL245" s="147"/>
      <c r="AM245" s="125"/>
      <c r="AN245" s="128"/>
      <c r="AO245" s="128"/>
      <c r="AP245" s="154"/>
      <c r="AQ245" s="133"/>
    </row>
    <row r="246" s="3" customFormat="1" ht="18" hidden="1" customHeight="1" spans="1:43">
      <c r="A246" s="89"/>
      <c r="B246" s="138" t="s">
        <v>894</v>
      </c>
      <c r="C246" s="138"/>
      <c r="D246" s="139"/>
      <c r="E246" s="139"/>
      <c r="F246" s="138"/>
      <c r="G246" s="139"/>
      <c r="H246" s="139"/>
      <c r="I246" s="138"/>
      <c r="J246" s="122">
        <v>0</v>
      </c>
      <c r="K246" s="122">
        <v>0</v>
      </c>
      <c r="L246" s="122">
        <v>0</v>
      </c>
      <c r="M246" s="122">
        <v>0</v>
      </c>
      <c r="N246" s="122">
        <v>0</v>
      </c>
      <c r="O246" s="122">
        <v>0</v>
      </c>
      <c r="P246" s="122">
        <v>0</v>
      </c>
      <c r="Q246" s="122">
        <v>0</v>
      </c>
      <c r="R246" s="122">
        <v>0</v>
      </c>
      <c r="S246" s="122">
        <v>0</v>
      </c>
      <c r="T246" s="122">
        <v>0</v>
      </c>
      <c r="U246" s="122">
        <v>0</v>
      </c>
      <c r="V246" s="122">
        <v>0</v>
      </c>
      <c r="W246" s="122">
        <v>0</v>
      </c>
      <c r="X246" s="122">
        <v>0</v>
      </c>
      <c r="Y246" s="122">
        <v>0</v>
      </c>
      <c r="Z246" s="122">
        <v>0</v>
      </c>
      <c r="AA246" s="122">
        <v>0</v>
      </c>
      <c r="AB246" s="122"/>
      <c r="AC246" s="122">
        <v>0</v>
      </c>
      <c r="AD246" s="122">
        <v>0</v>
      </c>
      <c r="AE246" s="149"/>
      <c r="AF246" s="149"/>
      <c r="AG246" s="147"/>
      <c r="AH246" s="147"/>
      <c r="AI246" s="150"/>
      <c r="AJ246" s="147"/>
      <c r="AK246" s="147"/>
      <c r="AL246" s="147"/>
      <c r="AM246" s="125"/>
      <c r="AN246" s="128"/>
      <c r="AO246" s="128"/>
      <c r="AP246" s="154"/>
      <c r="AQ246" s="133"/>
    </row>
    <row r="247" s="3" customFormat="1" ht="18" hidden="1" customHeight="1" spans="1:43">
      <c r="A247" s="89"/>
      <c r="B247" s="138" t="s">
        <v>895</v>
      </c>
      <c r="C247" s="138"/>
      <c r="D247" s="139"/>
      <c r="E247" s="139"/>
      <c r="F247" s="138"/>
      <c r="G247" s="139"/>
      <c r="H247" s="139"/>
      <c r="I247" s="138"/>
      <c r="J247" s="122">
        <v>0</v>
      </c>
      <c r="K247" s="122">
        <v>0</v>
      </c>
      <c r="L247" s="122">
        <v>0</v>
      </c>
      <c r="M247" s="122">
        <v>0</v>
      </c>
      <c r="N247" s="122">
        <v>0</v>
      </c>
      <c r="O247" s="122">
        <v>0</v>
      </c>
      <c r="P247" s="122">
        <v>0</v>
      </c>
      <c r="Q247" s="122">
        <v>0</v>
      </c>
      <c r="R247" s="122">
        <v>0</v>
      </c>
      <c r="S247" s="122">
        <v>0</v>
      </c>
      <c r="T247" s="122">
        <v>0</v>
      </c>
      <c r="U247" s="122">
        <v>0</v>
      </c>
      <c r="V247" s="122">
        <v>0</v>
      </c>
      <c r="W247" s="122">
        <v>0</v>
      </c>
      <c r="X247" s="122">
        <v>0</v>
      </c>
      <c r="Y247" s="122">
        <v>0</v>
      </c>
      <c r="Z247" s="122">
        <v>0</v>
      </c>
      <c r="AA247" s="122">
        <v>0</v>
      </c>
      <c r="AB247" s="122"/>
      <c r="AC247" s="122">
        <v>0</v>
      </c>
      <c r="AD247" s="122">
        <v>0</v>
      </c>
      <c r="AE247" s="149"/>
      <c r="AF247" s="149"/>
      <c r="AG247" s="147"/>
      <c r="AH247" s="147"/>
      <c r="AI247" s="150"/>
      <c r="AJ247" s="147"/>
      <c r="AK247" s="147"/>
      <c r="AL247" s="147"/>
      <c r="AM247" s="125"/>
      <c r="AN247" s="128"/>
      <c r="AO247" s="128"/>
      <c r="AP247" s="154"/>
      <c r="AQ247" s="133"/>
    </row>
    <row r="248" s="3" customFormat="1" ht="18" hidden="1" customHeight="1" spans="1:43">
      <c r="A248" s="89"/>
      <c r="B248" s="138" t="s">
        <v>896</v>
      </c>
      <c r="C248" s="138"/>
      <c r="D248" s="139"/>
      <c r="E248" s="139"/>
      <c r="F248" s="138"/>
      <c r="G248" s="139"/>
      <c r="H248" s="139"/>
      <c r="I248" s="138"/>
      <c r="J248" s="122">
        <f t="shared" ref="J248:AA248" si="59">J249+J250+J251+J252</f>
        <v>0</v>
      </c>
      <c r="K248" s="122">
        <f t="shared" si="59"/>
        <v>0</v>
      </c>
      <c r="L248" s="122">
        <f t="shared" si="59"/>
        <v>0</v>
      </c>
      <c r="M248" s="122">
        <f t="shared" si="59"/>
        <v>0</v>
      </c>
      <c r="N248" s="122">
        <f t="shared" si="59"/>
        <v>0</v>
      </c>
      <c r="O248" s="122">
        <f t="shared" si="59"/>
        <v>0</v>
      </c>
      <c r="P248" s="122">
        <f t="shared" si="59"/>
        <v>0</v>
      </c>
      <c r="Q248" s="122">
        <f t="shared" si="59"/>
        <v>0</v>
      </c>
      <c r="R248" s="122">
        <f t="shared" si="59"/>
        <v>0</v>
      </c>
      <c r="S248" s="122">
        <f t="shared" si="59"/>
        <v>0</v>
      </c>
      <c r="T248" s="122">
        <f t="shared" si="59"/>
        <v>0</v>
      </c>
      <c r="U248" s="122">
        <f t="shared" si="59"/>
        <v>0</v>
      </c>
      <c r="V248" s="122">
        <f t="shared" si="59"/>
        <v>0</v>
      </c>
      <c r="W248" s="122">
        <f t="shared" si="59"/>
        <v>0</v>
      </c>
      <c r="X248" s="122">
        <f t="shared" si="59"/>
        <v>0</v>
      </c>
      <c r="Y248" s="122">
        <f t="shared" si="59"/>
        <v>0</v>
      </c>
      <c r="Z248" s="122">
        <f t="shared" si="59"/>
        <v>0</v>
      </c>
      <c r="AA248" s="122">
        <f t="shared" si="59"/>
        <v>0</v>
      </c>
      <c r="AB248" s="122"/>
      <c r="AC248" s="122">
        <f>AC249+AC250+AC251+AC252</f>
        <v>0</v>
      </c>
      <c r="AD248" s="122">
        <f>AD249+AD250+AD251+AD252</f>
        <v>0</v>
      </c>
      <c r="AE248" s="149"/>
      <c r="AF248" s="149"/>
      <c r="AG248" s="147"/>
      <c r="AH248" s="147"/>
      <c r="AI248" s="150"/>
      <c r="AJ248" s="147"/>
      <c r="AK248" s="147"/>
      <c r="AL248" s="147"/>
      <c r="AM248" s="125"/>
      <c r="AN248" s="128"/>
      <c r="AO248" s="128"/>
      <c r="AP248" s="154"/>
      <c r="AQ248" s="133"/>
    </row>
    <row r="249" s="3" customFormat="1" ht="18" hidden="1" customHeight="1" spans="1:43">
      <c r="A249" s="89"/>
      <c r="B249" s="138" t="s">
        <v>897</v>
      </c>
      <c r="C249" s="138"/>
      <c r="D249" s="139"/>
      <c r="E249" s="139"/>
      <c r="F249" s="138"/>
      <c r="G249" s="139"/>
      <c r="H249" s="139"/>
      <c r="I249" s="138"/>
      <c r="J249" s="122">
        <v>0</v>
      </c>
      <c r="K249" s="122">
        <v>0</v>
      </c>
      <c r="L249" s="122">
        <v>0</v>
      </c>
      <c r="M249" s="122">
        <v>0</v>
      </c>
      <c r="N249" s="122">
        <v>0</v>
      </c>
      <c r="O249" s="122">
        <v>0</v>
      </c>
      <c r="P249" s="122">
        <v>0</v>
      </c>
      <c r="Q249" s="122">
        <v>0</v>
      </c>
      <c r="R249" s="122">
        <v>0</v>
      </c>
      <c r="S249" s="122">
        <v>0</v>
      </c>
      <c r="T249" s="122">
        <v>0</v>
      </c>
      <c r="U249" s="122">
        <v>0</v>
      </c>
      <c r="V249" s="122">
        <v>0</v>
      </c>
      <c r="W249" s="122">
        <v>0</v>
      </c>
      <c r="X249" s="122">
        <v>0</v>
      </c>
      <c r="Y249" s="122">
        <v>0</v>
      </c>
      <c r="Z249" s="122">
        <v>0</v>
      </c>
      <c r="AA249" s="122">
        <v>0</v>
      </c>
      <c r="AB249" s="122"/>
      <c r="AC249" s="122">
        <v>0</v>
      </c>
      <c r="AD249" s="122">
        <v>0</v>
      </c>
      <c r="AE249" s="149"/>
      <c r="AF249" s="149"/>
      <c r="AG249" s="147"/>
      <c r="AH249" s="147"/>
      <c r="AI249" s="150"/>
      <c r="AJ249" s="147"/>
      <c r="AK249" s="147"/>
      <c r="AL249" s="147"/>
      <c r="AM249" s="125"/>
      <c r="AN249" s="128"/>
      <c r="AO249" s="128"/>
      <c r="AP249" s="154"/>
      <c r="AQ249" s="133"/>
    </row>
    <row r="250" s="3" customFormat="1" ht="18" hidden="1" customHeight="1" spans="1:43">
      <c r="A250" s="89"/>
      <c r="B250" s="138" t="s">
        <v>898</v>
      </c>
      <c r="C250" s="138"/>
      <c r="D250" s="139"/>
      <c r="E250" s="139"/>
      <c r="F250" s="138"/>
      <c r="G250" s="139"/>
      <c r="H250" s="139"/>
      <c r="I250" s="138"/>
      <c r="J250" s="122">
        <v>0</v>
      </c>
      <c r="K250" s="122">
        <v>0</v>
      </c>
      <c r="L250" s="122">
        <v>0</v>
      </c>
      <c r="M250" s="122">
        <v>0</v>
      </c>
      <c r="N250" s="122">
        <v>0</v>
      </c>
      <c r="O250" s="122">
        <v>0</v>
      </c>
      <c r="P250" s="122">
        <v>0</v>
      </c>
      <c r="Q250" s="122">
        <v>0</v>
      </c>
      <c r="R250" s="122">
        <v>0</v>
      </c>
      <c r="S250" s="122">
        <v>0</v>
      </c>
      <c r="T250" s="122">
        <v>0</v>
      </c>
      <c r="U250" s="122">
        <v>0</v>
      </c>
      <c r="V250" s="122">
        <v>0</v>
      </c>
      <c r="W250" s="122">
        <v>0</v>
      </c>
      <c r="X250" s="122">
        <v>0</v>
      </c>
      <c r="Y250" s="122">
        <v>0</v>
      </c>
      <c r="Z250" s="122">
        <v>0</v>
      </c>
      <c r="AA250" s="122">
        <v>0</v>
      </c>
      <c r="AB250" s="122"/>
      <c r="AC250" s="122">
        <v>0</v>
      </c>
      <c r="AD250" s="122">
        <v>0</v>
      </c>
      <c r="AE250" s="149"/>
      <c r="AF250" s="149"/>
      <c r="AG250" s="147"/>
      <c r="AH250" s="147"/>
      <c r="AI250" s="150"/>
      <c r="AJ250" s="147"/>
      <c r="AK250" s="147"/>
      <c r="AL250" s="147"/>
      <c r="AM250" s="125"/>
      <c r="AN250" s="128"/>
      <c r="AO250" s="128"/>
      <c r="AP250" s="154"/>
      <c r="AQ250" s="133"/>
    </row>
    <row r="251" s="3" customFormat="1" ht="18" hidden="1" customHeight="1" spans="1:43">
      <c r="A251" s="89"/>
      <c r="B251" s="138" t="s">
        <v>899</v>
      </c>
      <c r="C251" s="138"/>
      <c r="D251" s="139"/>
      <c r="E251" s="139"/>
      <c r="F251" s="138"/>
      <c r="G251" s="139"/>
      <c r="H251" s="139"/>
      <c r="I251" s="138"/>
      <c r="J251" s="122">
        <v>0</v>
      </c>
      <c r="K251" s="122">
        <v>0</v>
      </c>
      <c r="L251" s="122">
        <v>0</v>
      </c>
      <c r="M251" s="122">
        <v>0</v>
      </c>
      <c r="N251" s="122">
        <v>0</v>
      </c>
      <c r="O251" s="122">
        <v>0</v>
      </c>
      <c r="P251" s="122">
        <v>0</v>
      </c>
      <c r="Q251" s="122">
        <v>0</v>
      </c>
      <c r="R251" s="122">
        <v>0</v>
      </c>
      <c r="S251" s="122">
        <v>0</v>
      </c>
      <c r="T251" s="122">
        <v>0</v>
      </c>
      <c r="U251" s="122">
        <v>0</v>
      </c>
      <c r="V251" s="122">
        <v>0</v>
      </c>
      <c r="W251" s="122">
        <v>0</v>
      </c>
      <c r="X251" s="122">
        <v>0</v>
      </c>
      <c r="Y251" s="122">
        <v>0</v>
      </c>
      <c r="Z251" s="122">
        <v>0</v>
      </c>
      <c r="AA251" s="122">
        <v>0</v>
      </c>
      <c r="AB251" s="122"/>
      <c r="AC251" s="122">
        <v>0</v>
      </c>
      <c r="AD251" s="122">
        <v>0</v>
      </c>
      <c r="AE251" s="149"/>
      <c r="AF251" s="149"/>
      <c r="AG251" s="147"/>
      <c r="AH251" s="147"/>
      <c r="AI251" s="150"/>
      <c r="AJ251" s="147"/>
      <c r="AK251" s="147"/>
      <c r="AL251" s="147"/>
      <c r="AM251" s="125"/>
      <c r="AN251" s="128"/>
      <c r="AO251" s="128"/>
      <c r="AP251" s="154"/>
      <c r="AQ251" s="133"/>
    </row>
    <row r="252" s="3" customFormat="1" ht="18" hidden="1" customHeight="1" spans="1:43">
      <c r="A252" s="89"/>
      <c r="B252" s="138" t="s">
        <v>900</v>
      </c>
      <c r="C252" s="138"/>
      <c r="D252" s="139"/>
      <c r="E252" s="139"/>
      <c r="F252" s="138"/>
      <c r="G252" s="139"/>
      <c r="H252" s="139"/>
      <c r="I252" s="138"/>
      <c r="J252" s="122">
        <f t="shared" ref="J252:AA252" si="60">J253</f>
        <v>0</v>
      </c>
      <c r="K252" s="122">
        <f t="shared" si="60"/>
        <v>0</v>
      </c>
      <c r="L252" s="122">
        <f t="shared" si="60"/>
        <v>0</v>
      </c>
      <c r="M252" s="122">
        <f t="shared" si="60"/>
        <v>0</v>
      </c>
      <c r="N252" s="122">
        <f t="shared" si="60"/>
        <v>0</v>
      </c>
      <c r="O252" s="122">
        <f t="shared" si="60"/>
        <v>0</v>
      </c>
      <c r="P252" s="122">
        <f t="shared" si="60"/>
        <v>0</v>
      </c>
      <c r="Q252" s="122">
        <f t="shared" si="60"/>
        <v>0</v>
      </c>
      <c r="R252" s="122">
        <f t="shared" si="60"/>
        <v>0</v>
      </c>
      <c r="S252" s="122">
        <f t="shared" si="60"/>
        <v>0</v>
      </c>
      <c r="T252" s="122">
        <f t="shared" si="60"/>
        <v>0</v>
      </c>
      <c r="U252" s="122">
        <f t="shared" si="60"/>
        <v>0</v>
      </c>
      <c r="V252" s="122">
        <f t="shared" si="60"/>
        <v>0</v>
      </c>
      <c r="W252" s="122">
        <f t="shared" si="60"/>
        <v>0</v>
      </c>
      <c r="X252" s="122">
        <f t="shared" si="60"/>
        <v>0</v>
      </c>
      <c r="Y252" s="122">
        <f t="shared" si="60"/>
        <v>0</v>
      </c>
      <c r="Z252" s="122">
        <f t="shared" si="60"/>
        <v>0</v>
      </c>
      <c r="AA252" s="122">
        <f t="shared" si="60"/>
        <v>0</v>
      </c>
      <c r="AB252" s="122"/>
      <c r="AC252" s="122">
        <f>AC253</f>
        <v>0</v>
      </c>
      <c r="AD252" s="122">
        <f>AD253</f>
        <v>0</v>
      </c>
      <c r="AE252" s="149"/>
      <c r="AF252" s="149"/>
      <c r="AG252" s="147"/>
      <c r="AH252" s="147"/>
      <c r="AI252" s="150"/>
      <c r="AJ252" s="147"/>
      <c r="AK252" s="147"/>
      <c r="AL252" s="147"/>
      <c r="AM252" s="125"/>
      <c r="AN252" s="128"/>
      <c r="AO252" s="128"/>
      <c r="AP252" s="154"/>
      <c r="AQ252" s="133"/>
    </row>
    <row r="253" s="3" customFormat="1" ht="18" hidden="1" customHeight="1" spans="1:43">
      <c r="A253" s="89"/>
      <c r="B253" s="138" t="s">
        <v>901</v>
      </c>
      <c r="C253" s="138"/>
      <c r="D253" s="139"/>
      <c r="E253" s="139"/>
      <c r="F253" s="138"/>
      <c r="G253" s="139"/>
      <c r="H253" s="139"/>
      <c r="I253" s="138"/>
      <c r="J253" s="122">
        <f t="shared" ref="J253:AA253" si="61">J254</f>
        <v>0</v>
      </c>
      <c r="K253" s="122">
        <f t="shared" si="61"/>
        <v>0</v>
      </c>
      <c r="L253" s="122">
        <f t="shared" si="61"/>
        <v>0</v>
      </c>
      <c r="M253" s="122">
        <f t="shared" si="61"/>
        <v>0</v>
      </c>
      <c r="N253" s="122">
        <f t="shared" si="61"/>
        <v>0</v>
      </c>
      <c r="O253" s="122">
        <f t="shared" si="61"/>
        <v>0</v>
      </c>
      <c r="P253" s="122">
        <f t="shared" si="61"/>
        <v>0</v>
      </c>
      <c r="Q253" s="122">
        <f t="shared" si="61"/>
        <v>0</v>
      </c>
      <c r="R253" s="122">
        <f t="shared" si="61"/>
        <v>0</v>
      </c>
      <c r="S253" s="122">
        <f t="shared" si="61"/>
        <v>0</v>
      </c>
      <c r="T253" s="122">
        <f t="shared" si="61"/>
        <v>0</v>
      </c>
      <c r="U253" s="122">
        <f t="shared" si="61"/>
        <v>0</v>
      </c>
      <c r="V253" s="122">
        <f t="shared" si="61"/>
        <v>0</v>
      </c>
      <c r="W253" s="122">
        <f t="shared" si="61"/>
        <v>0</v>
      </c>
      <c r="X253" s="122">
        <f t="shared" si="61"/>
        <v>0</v>
      </c>
      <c r="Y253" s="122">
        <f t="shared" si="61"/>
        <v>0</v>
      </c>
      <c r="Z253" s="122">
        <f t="shared" si="61"/>
        <v>0</v>
      </c>
      <c r="AA253" s="122">
        <f t="shared" si="61"/>
        <v>0</v>
      </c>
      <c r="AB253" s="122"/>
      <c r="AC253" s="122">
        <f>AC254</f>
        <v>0</v>
      </c>
      <c r="AD253" s="122">
        <f>AD254</f>
        <v>0</v>
      </c>
      <c r="AE253" s="149"/>
      <c r="AF253" s="149"/>
      <c r="AG253" s="147"/>
      <c r="AH253" s="147"/>
      <c r="AI253" s="150"/>
      <c r="AJ253" s="147"/>
      <c r="AK253" s="147"/>
      <c r="AL253" s="147"/>
      <c r="AM253" s="125"/>
      <c r="AN253" s="128"/>
      <c r="AO253" s="128"/>
      <c r="AP253" s="154"/>
      <c r="AQ253" s="133"/>
    </row>
    <row r="254" s="3" customFormat="1" ht="18" hidden="1" customHeight="1" spans="1:43">
      <c r="A254" s="89"/>
      <c r="B254" s="138" t="s">
        <v>902</v>
      </c>
      <c r="C254" s="138"/>
      <c r="D254" s="139"/>
      <c r="E254" s="139"/>
      <c r="F254" s="138"/>
      <c r="G254" s="139"/>
      <c r="H254" s="139"/>
      <c r="I254" s="138"/>
      <c r="J254" s="122">
        <v>0</v>
      </c>
      <c r="K254" s="122">
        <v>0</v>
      </c>
      <c r="L254" s="122">
        <v>0</v>
      </c>
      <c r="M254" s="122">
        <v>0</v>
      </c>
      <c r="N254" s="122">
        <v>0</v>
      </c>
      <c r="O254" s="122">
        <v>0</v>
      </c>
      <c r="P254" s="122">
        <v>0</v>
      </c>
      <c r="Q254" s="122">
        <v>0</v>
      </c>
      <c r="R254" s="122">
        <v>0</v>
      </c>
      <c r="S254" s="122">
        <v>0</v>
      </c>
      <c r="T254" s="122">
        <v>0</v>
      </c>
      <c r="U254" s="122">
        <v>0</v>
      </c>
      <c r="V254" s="122">
        <v>0</v>
      </c>
      <c r="W254" s="122">
        <v>0</v>
      </c>
      <c r="X254" s="122">
        <v>0</v>
      </c>
      <c r="Y254" s="122">
        <v>0</v>
      </c>
      <c r="Z254" s="122">
        <v>0</v>
      </c>
      <c r="AA254" s="122">
        <v>0</v>
      </c>
      <c r="AB254" s="122"/>
      <c r="AC254" s="122">
        <v>0</v>
      </c>
      <c r="AD254" s="122">
        <v>0</v>
      </c>
      <c r="AE254" s="149"/>
      <c r="AF254" s="149"/>
      <c r="AG254" s="147"/>
      <c r="AH254" s="147"/>
      <c r="AI254" s="150"/>
      <c r="AJ254" s="147"/>
      <c r="AK254" s="147"/>
      <c r="AL254" s="147"/>
      <c r="AM254" s="125"/>
      <c r="AN254" s="128"/>
      <c r="AO254" s="128"/>
      <c r="AP254" s="154"/>
      <c r="AQ254" s="133"/>
    </row>
    <row r="255" s="3" customFormat="1" ht="18" hidden="1" customHeight="1" spans="1:43">
      <c r="A255" s="89"/>
      <c r="B255" s="138" t="s">
        <v>903</v>
      </c>
      <c r="C255" s="138"/>
      <c r="D255" s="139"/>
      <c r="E255" s="139"/>
      <c r="F255" s="138"/>
      <c r="G255" s="139"/>
      <c r="H255" s="139"/>
      <c r="I255" s="138"/>
      <c r="J255" s="122">
        <f t="shared" ref="J255:AA255" si="62">J256+J257</f>
        <v>0</v>
      </c>
      <c r="K255" s="122">
        <f t="shared" si="62"/>
        <v>0</v>
      </c>
      <c r="L255" s="122">
        <f t="shared" si="62"/>
        <v>0</v>
      </c>
      <c r="M255" s="122">
        <f t="shared" si="62"/>
        <v>0</v>
      </c>
      <c r="N255" s="122">
        <f t="shared" si="62"/>
        <v>0</v>
      </c>
      <c r="O255" s="122">
        <f t="shared" si="62"/>
        <v>0</v>
      </c>
      <c r="P255" s="122">
        <f t="shared" si="62"/>
        <v>0</v>
      </c>
      <c r="Q255" s="122">
        <f t="shared" si="62"/>
        <v>0</v>
      </c>
      <c r="R255" s="122">
        <f t="shared" si="62"/>
        <v>0</v>
      </c>
      <c r="S255" s="122">
        <f t="shared" si="62"/>
        <v>0</v>
      </c>
      <c r="T255" s="122">
        <f t="shared" si="62"/>
        <v>0</v>
      </c>
      <c r="U255" s="122">
        <f t="shared" si="62"/>
        <v>0</v>
      </c>
      <c r="V255" s="122">
        <f t="shared" si="62"/>
        <v>0</v>
      </c>
      <c r="W255" s="122">
        <f t="shared" si="62"/>
        <v>0</v>
      </c>
      <c r="X255" s="122">
        <f t="shared" si="62"/>
        <v>0</v>
      </c>
      <c r="Y255" s="122">
        <f t="shared" si="62"/>
        <v>0</v>
      </c>
      <c r="Z255" s="122">
        <f t="shared" si="62"/>
        <v>0</v>
      </c>
      <c r="AA255" s="122">
        <f t="shared" si="62"/>
        <v>0</v>
      </c>
      <c r="AB255" s="122"/>
      <c r="AC255" s="122">
        <f>AC256+AC257</f>
        <v>0</v>
      </c>
      <c r="AD255" s="122">
        <f>AD256+AD257</f>
        <v>0</v>
      </c>
      <c r="AE255" s="149"/>
      <c r="AF255" s="149"/>
      <c r="AG255" s="147"/>
      <c r="AH255" s="147"/>
      <c r="AI255" s="150"/>
      <c r="AJ255" s="147"/>
      <c r="AK255" s="147"/>
      <c r="AL255" s="147"/>
      <c r="AM255" s="125"/>
      <c r="AN255" s="128"/>
      <c r="AO255" s="128"/>
      <c r="AP255" s="154"/>
      <c r="AQ255" s="133"/>
    </row>
    <row r="256" s="3" customFormat="1" ht="18" hidden="1" customHeight="1" spans="1:43">
      <c r="A256" s="89"/>
      <c r="B256" s="138" t="s">
        <v>904</v>
      </c>
      <c r="C256" s="138"/>
      <c r="D256" s="139"/>
      <c r="E256" s="139"/>
      <c r="F256" s="138"/>
      <c r="G256" s="139"/>
      <c r="H256" s="139"/>
      <c r="I256" s="138"/>
      <c r="J256" s="122">
        <v>0</v>
      </c>
      <c r="K256" s="122">
        <v>0</v>
      </c>
      <c r="L256" s="122">
        <v>0</v>
      </c>
      <c r="M256" s="122">
        <v>0</v>
      </c>
      <c r="N256" s="122">
        <v>0</v>
      </c>
      <c r="O256" s="122">
        <v>0</v>
      </c>
      <c r="P256" s="122">
        <v>0</v>
      </c>
      <c r="Q256" s="122">
        <v>0</v>
      </c>
      <c r="R256" s="122">
        <v>0</v>
      </c>
      <c r="S256" s="122">
        <v>0</v>
      </c>
      <c r="T256" s="122">
        <v>0</v>
      </c>
      <c r="U256" s="122">
        <v>0</v>
      </c>
      <c r="V256" s="122">
        <v>0</v>
      </c>
      <c r="W256" s="122">
        <v>0</v>
      </c>
      <c r="X256" s="122">
        <v>0</v>
      </c>
      <c r="Y256" s="122">
        <v>0</v>
      </c>
      <c r="Z256" s="122">
        <v>0</v>
      </c>
      <c r="AA256" s="122">
        <v>0</v>
      </c>
      <c r="AB256" s="122"/>
      <c r="AC256" s="122">
        <v>0</v>
      </c>
      <c r="AD256" s="122">
        <v>0</v>
      </c>
      <c r="AE256" s="149"/>
      <c r="AF256" s="149"/>
      <c r="AG256" s="147"/>
      <c r="AH256" s="147"/>
      <c r="AI256" s="150"/>
      <c r="AJ256" s="147"/>
      <c r="AK256" s="147"/>
      <c r="AL256" s="147"/>
      <c r="AM256" s="125"/>
      <c r="AN256" s="128"/>
      <c r="AO256" s="128"/>
      <c r="AP256" s="154"/>
      <c r="AQ256" s="133"/>
    </row>
    <row r="257" s="3" customFormat="1" ht="18" hidden="1" customHeight="1" spans="1:43">
      <c r="A257" s="89"/>
      <c r="B257" s="138" t="s">
        <v>905</v>
      </c>
      <c r="C257" s="138"/>
      <c r="D257" s="139"/>
      <c r="E257" s="139"/>
      <c r="F257" s="138"/>
      <c r="G257" s="138"/>
      <c r="H257" s="139"/>
      <c r="I257" s="138"/>
      <c r="J257" s="122">
        <v>0</v>
      </c>
      <c r="K257" s="122">
        <v>0</v>
      </c>
      <c r="L257" s="122">
        <v>0</v>
      </c>
      <c r="M257" s="122">
        <v>0</v>
      </c>
      <c r="N257" s="122">
        <v>0</v>
      </c>
      <c r="O257" s="122">
        <v>0</v>
      </c>
      <c r="P257" s="122">
        <v>0</v>
      </c>
      <c r="Q257" s="122">
        <v>0</v>
      </c>
      <c r="R257" s="122">
        <v>0</v>
      </c>
      <c r="S257" s="122">
        <v>0</v>
      </c>
      <c r="T257" s="122">
        <v>0</v>
      </c>
      <c r="U257" s="122">
        <v>0</v>
      </c>
      <c r="V257" s="122">
        <v>0</v>
      </c>
      <c r="W257" s="122">
        <v>0</v>
      </c>
      <c r="X257" s="122">
        <v>0</v>
      </c>
      <c r="Y257" s="122">
        <v>0</v>
      </c>
      <c r="Z257" s="122">
        <v>0</v>
      </c>
      <c r="AA257" s="122">
        <v>0</v>
      </c>
      <c r="AB257" s="122"/>
      <c r="AC257" s="122">
        <v>0</v>
      </c>
      <c r="AD257" s="122">
        <v>0</v>
      </c>
      <c r="AE257" s="149"/>
      <c r="AF257" s="149"/>
      <c r="AG257" s="147"/>
      <c r="AH257" s="147"/>
      <c r="AI257" s="150"/>
      <c r="AJ257" s="147"/>
      <c r="AK257" s="147"/>
      <c r="AL257" s="147"/>
      <c r="AM257" s="125"/>
      <c r="AN257" s="128"/>
      <c r="AO257" s="128"/>
      <c r="AP257" s="154"/>
      <c r="AQ257" s="133"/>
    </row>
    <row r="258" s="1" customFormat="1" spans="4:41">
      <c r="D258" s="5"/>
      <c r="E258" s="5"/>
      <c r="G258" s="6"/>
      <c r="H258" s="5"/>
      <c r="I258" s="7"/>
      <c r="J258" s="5"/>
      <c r="K258" s="5"/>
      <c r="L258" s="5"/>
      <c r="M258" s="5"/>
      <c r="N258" s="5"/>
      <c r="O258" s="5"/>
      <c r="P258" s="5"/>
      <c r="Q258" s="5"/>
      <c r="R258" s="5"/>
      <c r="S258" s="7"/>
      <c r="T258" s="7"/>
      <c r="U258" s="5"/>
      <c r="V258" s="5"/>
      <c r="W258" s="5"/>
      <c r="X258" s="5"/>
      <c r="Y258" s="5"/>
      <c r="Z258" s="5"/>
      <c r="AA258" s="5"/>
      <c r="AB258" s="5"/>
      <c r="AC258" s="5"/>
      <c r="AD258" s="5"/>
      <c r="AE258" s="7"/>
      <c r="AF258" s="7"/>
      <c r="AG258" s="5"/>
      <c r="AH258" s="5"/>
      <c r="AI258" s="8"/>
      <c r="AJ258" s="5"/>
      <c r="AK258" s="5"/>
      <c r="AL258" s="5"/>
      <c r="AM258" s="5"/>
      <c r="AO258" s="9"/>
    </row>
    <row r="259" s="1" customFormat="1" spans="4:41">
      <c r="D259" s="5"/>
      <c r="E259" s="5"/>
      <c r="G259" s="6"/>
      <c r="H259" s="5"/>
      <c r="I259" s="7"/>
      <c r="J259" s="5"/>
      <c r="K259" s="5"/>
      <c r="L259" s="5"/>
      <c r="M259" s="5"/>
      <c r="N259" s="5"/>
      <c r="O259" s="5"/>
      <c r="P259" s="5"/>
      <c r="Q259" s="5"/>
      <c r="R259" s="5"/>
      <c r="S259" s="7"/>
      <c r="T259" s="7"/>
      <c r="U259" s="5"/>
      <c r="V259" s="5"/>
      <c r="W259" s="5"/>
      <c r="X259" s="5"/>
      <c r="Y259" s="5"/>
      <c r="Z259" s="5"/>
      <c r="AA259" s="5"/>
      <c r="AB259" s="5"/>
      <c r="AC259" s="5"/>
      <c r="AD259" s="5"/>
      <c r="AE259" s="7"/>
      <c r="AF259" s="7"/>
      <c r="AG259" s="5"/>
      <c r="AH259" s="5"/>
      <c r="AI259" s="8"/>
      <c r="AJ259" s="5"/>
      <c r="AK259" s="5"/>
      <c r="AL259" s="5"/>
      <c r="AM259" s="5"/>
      <c r="AO259" s="9"/>
    </row>
    <row r="260" s="1" customFormat="1" spans="4:41">
      <c r="D260" s="5"/>
      <c r="E260" s="5"/>
      <c r="G260" s="6"/>
      <c r="H260" s="5"/>
      <c r="I260" s="7"/>
      <c r="J260" s="5"/>
      <c r="K260" s="5"/>
      <c r="L260" s="5"/>
      <c r="M260" s="5"/>
      <c r="N260" s="5"/>
      <c r="O260" s="5"/>
      <c r="P260" s="5"/>
      <c r="Q260" s="5"/>
      <c r="R260" s="5"/>
      <c r="S260" s="7"/>
      <c r="T260" s="7"/>
      <c r="U260" s="5"/>
      <c r="V260" s="5"/>
      <c r="W260" s="5"/>
      <c r="X260" s="5"/>
      <c r="Y260" s="5"/>
      <c r="Z260" s="5"/>
      <c r="AA260" s="5"/>
      <c r="AB260" s="5"/>
      <c r="AC260" s="5"/>
      <c r="AD260" s="5"/>
      <c r="AE260" s="7"/>
      <c r="AF260" s="7"/>
      <c r="AG260" s="5"/>
      <c r="AH260" s="5"/>
      <c r="AI260" s="8"/>
      <c r="AJ260" s="5"/>
      <c r="AK260" s="5"/>
      <c r="AL260" s="5"/>
      <c r="AM260" s="5"/>
      <c r="AO260" s="9"/>
    </row>
    <row r="261" s="1" customFormat="1" spans="4:41">
      <c r="D261" s="5"/>
      <c r="E261" s="5"/>
      <c r="G261" s="6"/>
      <c r="H261" s="5"/>
      <c r="I261" s="7"/>
      <c r="J261" s="5"/>
      <c r="K261" s="5"/>
      <c r="L261" s="5"/>
      <c r="M261" s="5"/>
      <c r="N261" s="5"/>
      <c r="O261" s="5"/>
      <c r="P261" s="5"/>
      <c r="Q261" s="5"/>
      <c r="R261" s="5"/>
      <c r="S261" s="7"/>
      <c r="T261" s="7"/>
      <c r="U261" s="5"/>
      <c r="V261" s="5"/>
      <c r="W261" s="5"/>
      <c r="X261" s="5"/>
      <c r="Y261" s="5"/>
      <c r="Z261" s="5"/>
      <c r="AA261" s="5"/>
      <c r="AB261" s="5"/>
      <c r="AC261" s="5"/>
      <c r="AD261" s="5"/>
      <c r="AE261" s="7"/>
      <c r="AF261" s="7"/>
      <c r="AG261" s="5"/>
      <c r="AH261" s="5"/>
      <c r="AI261" s="8"/>
      <c r="AJ261" s="5"/>
      <c r="AK261" s="5"/>
      <c r="AL261" s="5"/>
      <c r="AM261" s="5"/>
      <c r="AO261" s="9"/>
    </row>
    <row r="262" s="1" customFormat="1" spans="4:41">
      <c r="D262" s="5"/>
      <c r="E262" s="5"/>
      <c r="G262" s="6"/>
      <c r="H262" s="5"/>
      <c r="I262" s="7"/>
      <c r="J262" s="5"/>
      <c r="K262" s="5"/>
      <c r="L262" s="5"/>
      <c r="M262" s="5"/>
      <c r="N262" s="5"/>
      <c r="O262" s="5"/>
      <c r="P262" s="5"/>
      <c r="Q262" s="5"/>
      <c r="R262" s="5"/>
      <c r="S262" s="7"/>
      <c r="T262" s="7"/>
      <c r="U262" s="5"/>
      <c r="V262" s="5"/>
      <c r="W262" s="5"/>
      <c r="X262" s="5"/>
      <c r="Y262" s="5"/>
      <c r="Z262" s="5"/>
      <c r="AA262" s="5"/>
      <c r="AB262" s="5"/>
      <c r="AC262" s="5"/>
      <c r="AD262" s="5"/>
      <c r="AE262" s="7"/>
      <c r="AF262" s="7"/>
      <c r="AG262" s="5"/>
      <c r="AH262" s="5"/>
      <c r="AI262" s="8"/>
      <c r="AJ262" s="5"/>
      <c r="AK262" s="5"/>
      <c r="AL262" s="5"/>
      <c r="AM262" s="5"/>
      <c r="AO262" s="9"/>
    </row>
    <row r="263" s="1" customFormat="1" spans="4:41">
      <c r="D263" s="5"/>
      <c r="E263" s="5"/>
      <c r="G263" s="6"/>
      <c r="H263" s="5"/>
      <c r="I263" s="7"/>
      <c r="J263" s="5"/>
      <c r="K263" s="5"/>
      <c r="L263" s="5"/>
      <c r="M263" s="5"/>
      <c r="N263" s="5"/>
      <c r="O263" s="5"/>
      <c r="P263" s="5"/>
      <c r="Q263" s="5"/>
      <c r="R263" s="5"/>
      <c r="S263" s="7"/>
      <c r="T263" s="7"/>
      <c r="U263" s="5"/>
      <c r="V263" s="5"/>
      <c r="W263" s="5"/>
      <c r="X263" s="5"/>
      <c r="Y263" s="5"/>
      <c r="Z263" s="5"/>
      <c r="AA263" s="5"/>
      <c r="AB263" s="5"/>
      <c r="AC263" s="5"/>
      <c r="AD263" s="5"/>
      <c r="AE263" s="7"/>
      <c r="AF263" s="7"/>
      <c r="AG263" s="5"/>
      <c r="AH263" s="5"/>
      <c r="AI263" s="8"/>
      <c r="AJ263" s="5"/>
      <c r="AK263" s="5"/>
      <c r="AL263" s="5"/>
      <c r="AM263" s="5"/>
      <c r="AO263" s="9"/>
    </row>
    <row r="264" s="1" customFormat="1" spans="4:41">
      <c r="D264" s="5"/>
      <c r="E264" s="5"/>
      <c r="G264" s="6"/>
      <c r="H264" s="5"/>
      <c r="I264" s="7"/>
      <c r="J264" s="5"/>
      <c r="K264" s="5"/>
      <c r="L264" s="5"/>
      <c r="M264" s="5"/>
      <c r="N264" s="5"/>
      <c r="O264" s="5"/>
      <c r="P264" s="5"/>
      <c r="Q264" s="5"/>
      <c r="R264" s="5"/>
      <c r="S264" s="7"/>
      <c r="T264" s="7"/>
      <c r="U264" s="5"/>
      <c r="V264" s="5"/>
      <c r="W264" s="5"/>
      <c r="X264" s="5"/>
      <c r="Y264" s="5"/>
      <c r="Z264" s="5"/>
      <c r="AA264" s="5"/>
      <c r="AB264" s="5"/>
      <c r="AC264" s="5"/>
      <c r="AD264" s="5"/>
      <c r="AE264" s="7"/>
      <c r="AF264" s="7"/>
      <c r="AG264" s="5"/>
      <c r="AH264" s="5"/>
      <c r="AI264" s="8"/>
      <c r="AJ264" s="5"/>
      <c r="AK264" s="5"/>
      <c r="AL264" s="5"/>
      <c r="AM264" s="5"/>
      <c r="AO264" s="9"/>
    </row>
    <row r="265" s="1" customFormat="1" spans="4:41">
      <c r="D265" s="5"/>
      <c r="E265" s="5"/>
      <c r="G265" s="6"/>
      <c r="H265" s="5"/>
      <c r="I265" s="7"/>
      <c r="J265" s="5"/>
      <c r="K265" s="5"/>
      <c r="L265" s="5"/>
      <c r="M265" s="5"/>
      <c r="N265" s="5"/>
      <c r="O265" s="5"/>
      <c r="P265" s="5"/>
      <c r="Q265" s="5"/>
      <c r="R265" s="5"/>
      <c r="S265" s="7"/>
      <c r="T265" s="7"/>
      <c r="U265" s="5"/>
      <c r="V265" s="5"/>
      <c r="W265" s="5"/>
      <c r="X265" s="5"/>
      <c r="Y265" s="5"/>
      <c r="Z265" s="5"/>
      <c r="AA265" s="5"/>
      <c r="AB265" s="5"/>
      <c r="AC265" s="5"/>
      <c r="AD265" s="5"/>
      <c r="AE265" s="7"/>
      <c r="AF265" s="7"/>
      <c r="AG265" s="5"/>
      <c r="AH265" s="5"/>
      <c r="AI265" s="8"/>
      <c r="AJ265" s="5"/>
      <c r="AK265" s="5"/>
      <c r="AL265" s="5"/>
      <c r="AM265" s="5"/>
      <c r="AO265" s="9"/>
    </row>
    <row r="266" s="1" customFormat="1" spans="4:41">
      <c r="D266" s="5"/>
      <c r="E266" s="5"/>
      <c r="G266" s="6"/>
      <c r="H266" s="5"/>
      <c r="I266" s="7"/>
      <c r="J266" s="5"/>
      <c r="K266" s="5"/>
      <c r="L266" s="5"/>
      <c r="M266" s="5"/>
      <c r="N266" s="5"/>
      <c r="O266" s="5"/>
      <c r="P266" s="5"/>
      <c r="Q266" s="5"/>
      <c r="R266" s="5"/>
      <c r="S266" s="7"/>
      <c r="T266" s="7"/>
      <c r="U266" s="5"/>
      <c r="V266" s="5"/>
      <c r="W266" s="5"/>
      <c r="X266" s="5"/>
      <c r="Y266" s="5"/>
      <c r="Z266" s="5"/>
      <c r="AA266" s="5"/>
      <c r="AB266" s="5"/>
      <c r="AC266" s="5"/>
      <c r="AD266" s="5"/>
      <c r="AE266" s="7"/>
      <c r="AF266" s="7"/>
      <c r="AG266" s="5"/>
      <c r="AH266" s="5"/>
      <c r="AI266" s="8"/>
      <c r="AJ266" s="5"/>
      <c r="AK266" s="5"/>
      <c r="AL266" s="5"/>
      <c r="AM266" s="5"/>
      <c r="AO266" s="9"/>
    </row>
    <row r="267" s="1" customFormat="1" spans="4:41">
      <c r="D267" s="5"/>
      <c r="E267" s="5"/>
      <c r="G267" s="6"/>
      <c r="H267" s="5"/>
      <c r="I267" s="7" t="s">
        <v>906</v>
      </c>
      <c r="J267" s="5"/>
      <c r="K267" s="5"/>
      <c r="L267" s="5"/>
      <c r="M267" s="5"/>
      <c r="N267" s="5"/>
      <c r="O267" s="5"/>
      <c r="P267" s="5"/>
      <c r="Q267" s="5"/>
      <c r="R267" s="5"/>
      <c r="S267" s="7"/>
      <c r="T267" s="7"/>
      <c r="U267" s="5"/>
      <c r="V267" s="5"/>
      <c r="W267" s="5"/>
      <c r="X267" s="5"/>
      <c r="Y267" s="5"/>
      <c r="Z267" s="5"/>
      <c r="AA267" s="5"/>
      <c r="AB267" s="5"/>
      <c r="AC267" s="5"/>
      <c r="AD267" s="5"/>
      <c r="AE267" s="7"/>
      <c r="AF267" s="7"/>
      <c r="AG267" s="5"/>
      <c r="AH267" s="5"/>
      <c r="AI267" s="8"/>
      <c r="AJ267" s="5"/>
      <c r="AK267" s="5"/>
      <c r="AL267" s="5"/>
      <c r="AM267" s="5"/>
      <c r="AO267" s="9"/>
    </row>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sheetData>
  <autoFilter ref="A8:AQ257">
    <filterColumn colId="1">
      <filters>
        <filter val="AHQ-2022-120"/>
        <filter val="AHQ-2022-121"/>
        <filter val="AHQ-2022-122"/>
        <filter val="AHQ-2022-123"/>
        <filter val="AHQ-2022-125"/>
        <filter val="AHQ-2022-126"/>
        <filter val="AHQ-2027-127"/>
        <filter val="AHQ-2022-128"/>
        <filter val="AHQ-2022-129"/>
        <filter val="AHQ-2022-110"/>
        <filter val="AHQ-2022-111"/>
        <filter val="AHQ-2022-113"/>
        <filter val="AHQ-2022-114"/>
        <filter val="AHQ-2022-115"/>
        <filter val="AHQ-2022-116"/>
        <filter val="AHQ-2022-117"/>
        <filter val="AHQ-2022-119"/>
        <filter val="AHQ-2022-130"/>
        <filter val="AHQ-2023-01"/>
        <filter val="AHQ-2022-01"/>
        <filter val="AHQ-2024-01"/>
        <filter val="AHQ-2023-02"/>
        <filter val="AHQ-2022-02"/>
        <filter val="AHQ-2023-03"/>
        <filter val="AHQ-2022-03"/>
        <filter val="AHQ-2024-03"/>
        <filter val="AHQ-2023-04"/>
        <filter val="AHQ-2022-04"/>
        <filter val="AHQ-2024-04"/>
        <filter val="AHQ-2023-05"/>
        <filter val="AHQ-2022-05"/>
        <filter val="AHQ-2024-05"/>
        <filter val="AHQ-2023-06"/>
        <filter val="AHQ-2022-06"/>
        <filter val="AHQ-2024-06"/>
        <filter val="AHQ-2023-07"/>
        <filter val="AHQ-2022-07"/>
        <filter val="AHQ-2023-08"/>
        <filter val="AHQ-2022-08"/>
        <filter val="AHQ-2023-09"/>
        <filter val="AHQ-2022-09"/>
        <filter val="AHQ-2022-10"/>
        <filter val="AHQ-2024-10"/>
        <filter val="AHQ-2022-11"/>
        <filter val="AHQ-2022-12"/>
        <filter val="AHQ-2022-13"/>
        <filter val="AHQ-2022-14"/>
        <filter val="AHQ-2022-15"/>
        <filter val="AHQ-2022-16"/>
        <filter val="AHQ-2022-17"/>
        <filter val="AHQ-2022-18"/>
        <filter val="AHQ-2022-19"/>
        <filter val="AHQ-2022-20"/>
        <filter val="AHQ-2022-21"/>
        <filter val="AHQ-2022-22"/>
        <filter val="AHQ-2022-23"/>
        <filter val="AHQ-2024-23"/>
        <filter val="AHQ-2022-24"/>
        <filter val="AHQ-2024-24"/>
        <filter val="AHQ-2022-25"/>
        <filter val="AHQ-2024-25"/>
        <filter val="AHQ-2022-26"/>
        <filter val="AHQ-2024-26"/>
        <filter val="AHQ-2023-28"/>
        <filter val="AHQ-2024-28"/>
        <filter val="AHQ-2022-29"/>
        <filter val="AHQ-2022-30"/>
        <filter val="AHQ-2022-100"/>
        <filter val="AHQ-2022-31"/>
        <filter val="AHQ-2022-101"/>
        <filter val="AHQ-2022-102"/>
        <filter val="AHQ-2022-33"/>
        <filter val="AHQ-2022-103"/>
        <filter val="AHQ-2022-34"/>
        <filter val="AHQ-2022-104"/>
        <filter val="AHQ-2022-35"/>
        <filter val="AHQ-2022-105"/>
        <filter val="AHQ-2022-36"/>
        <filter val="AHQ-2022-106"/>
        <filter val="AHQ-2022-37"/>
        <filter val="AHQ-2022-107"/>
        <filter val="AHQ-2022-38"/>
        <filter val="AHQ-2022-108"/>
        <filter val="AHQ-2022-39"/>
        <filter val="AHQ-2022-109"/>
        <filter val="AHQ-2022-40"/>
        <filter val="AHQ-2022-41"/>
        <filter val="AHQ-2022-42"/>
        <filter val="AHQ-2022-43"/>
        <filter val="AHQ-2022-44"/>
        <filter val="AHQ-2022-45"/>
        <filter val="AHQ-2022-46"/>
        <filter val="AHQ-2022-47"/>
        <filter val="AHQ-2022-48"/>
        <filter val="AHQ-2022-49"/>
        <filter val="AHQ-2022-50"/>
        <filter val="AHQ-2022-51"/>
        <filter val="AHQ-2022-52"/>
        <filter val="AHQ-2022-53"/>
        <filter val="AHQ-2022-54"/>
        <filter val="AHQ-2022-55"/>
        <filter val="AHQ-2022-56"/>
        <filter val="AHQ-2022-57"/>
        <filter val="AHQ-2022-58"/>
        <filter val="AHQ-2022-59"/>
        <filter val="AHQ-2022-60"/>
        <filter val="AHQ-2022-61"/>
        <filter val="AHQ-2022-62"/>
        <filter val="AHQ-2022-63"/>
        <filter val="AHQ-2022-64"/>
        <filter val="AHQ-2022-65"/>
        <filter val="AHQ-2022-66"/>
        <filter val="AHQ-2022-67"/>
        <filter val="AHQ-2022-68"/>
        <filter val="AHQ-2022-69"/>
        <filter val="AHQ-2022-70"/>
        <filter val="AHQ-2022-71"/>
        <filter val="AHQ-2022-72"/>
        <filter val="AHQ-2022-73"/>
        <filter val="AHQ-2022-74"/>
        <filter val="AHQ-2022-75"/>
        <filter val="AHQ-2022-76"/>
        <filter val="AHQ-2022-77"/>
        <filter val="AHQ-2022-78"/>
        <filter val="AHQ-2022-79"/>
        <filter val="AHQ-2022-80"/>
        <filter val="AHQ-2022-81"/>
        <filter val="AHQ-2022-82"/>
        <filter val="AHQ-2022-83"/>
        <filter val="AHQ-2022-84"/>
        <filter val="AHQ-2022-85"/>
        <filter val="AHQ-2022-86"/>
        <filter val="AHQ-2022-87"/>
        <filter val="AHQ-2022-88"/>
        <filter val="AHQ-2022-89"/>
        <filter val="AHQ-2022-90"/>
        <filter val="AHQ-2022-91"/>
        <filter val="AHQ-2022-92"/>
        <filter val="AHQ-2022-93"/>
        <filter val="AHQ-2022-94"/>
        <filter val="AHQ-2022-95"/>
        <filter val="AHQ-2022-96"/>
        <filter val="AHQ-2022-97"/>
        <filter val="AHQ-2022-98"/>
        <filter val="AHQ-2022-99"/>
      </filters>
    </filterColumn>
    <extLst/>
  </autoFilter>
  <mergeCells count="155">
    <mergeCell ref="A1:AM1"/>
    <mergeCell ref="J2:Q2"/>
    <mergeCell ref="U2:AB2"/>
    <mergeCell ref="AC2:AD2"/>
    <mergeCell ref="A5:I5"/>
    <mergeCell ref="B6:I6"/>
    <mergeCell ref="B7:I7"/>
    <mergeCell ref="B8:I8"/>
    <mergeCell ref="B22:I22"/>
    <mergeCell ref="B49:I49"/>
    <mergeCell ref="B50:I50"/>
    <mergeCell ref="B70:I70"/>
    <mergeCell ref="B78:I78"/>
    <mergeCell ref="B79:I79"/>
    <mergeCell ref="B80:I80"/>
    <mergeCell ref="B81:I81"/>
    <mergeCell ref="B84:I84"/>
    <mergeCell ref="B87:I87"/>
    <mergeCell ref="B88:I88"/>
    <mergeCell ref="B89:I89"/>
    <mergeCell ref="B109:I109"/>
    <mergeCell ref="B110:I110"/>
    <mergeCell ref="B111:I111"/>
    <mergeCell ref="B112:I112"/>
    <mergeCell ref="B113:I113"/>
    <mergeCell ref="B114:I114"/>
    <mergeCell ref="B115:I115"/>
    <mergeCell ref="B116:I116"/>
    <mergeCell ref="B118:I118"/>
    <mergeCell ref="B119:I119"/>
    <mergeCell ref="B120:I120"/>
    <mergeCell ref="B121:I121"/>
    <mergeCell ref="B122:I122"/>
    <mergeCell ref="B123:I123"/>
    <mergeCell ref="B124:I124"/>
    <mergeCell ref="B125:I125"/>
    <mergeCell ref="B126:I126"/>
    <mergeCell ref="B127:I127"/>
    <mergeCell ref="B128:I128"/>
    <mergeCell ref="B129:I129"/>
    <mergeCell ref="B130:I130"/>
    <mergeCell ref="B132:I132"/>
    <mergeCell ref="B133:I133"/>
    <mergeCell ref="B134:I134"/>
    <mergeCell ref="B135:I135"/>
    <mergeCell ref="B136:I136"/>
    <mergeCell ref="B137:I137"/>
    <mergeCell ref="B138:I138"/>
    <mergeCell ref="B139:I139"/>
    <mergeCell ref="B140:I140"/>
    <mergeCell ref="B142:I142"/>
    <mergeCell ref="B143:I143"/>
    <mergeCell ref="B144:I144"/>
    <mergeCell ref="B145:I145"/>
    <mergeCell ref="B158:I158"/>
    <mergeCell ref="B159:I159"/>
    <mergeCell ref="B171:I171"/>
    <mergeCell ref="B172:I172"/>
    <mergeCell ref="B173:I173"/>
    <mergeCell ref="B178:I178"/>
    <mergeCell ref="B179:I179"/>
    <mergeCell ref="B185:I185"/>
    <mergeCell ref="B186:I186"/>
    <mergeCell ref="B187:I187"/>
    <mergeCell ref="B189:I189"/>
    <mergeCell ref="B192:I192"/>
    <mergeCell ref="B196:I196"/>
    <mergeCell ref="B211:I211"/>
    <mergeCell ref="B212:I212"/>
    <mergeCell ref="B213:I213"/>
    <mergeCell ref="B214:I214"/>
    <mergeCell ref="B215:I215"/>
    <mergeCell ref="B216:I216"/>
    <mergeCell ref="B217:I217"/>
    <mergeCell ref="B219:I219"/>
    <mergeCell ref="B220:I220"/>
    <mergeCell ref="B221:I221"/>
    <mergeCell ref="B222:I222"/>
    <mergeCell ref="B223:I223"/>
    <mergeCell ref="B224:I224"/>
    <mergeCell ref="B225:I225"/>
    <mergeCell ref="B226:I226"/>
    <mergeCell ref="B227:I227"/>
    <mergeCell ref="B229:I229"/>
    <mergeCell ref="B230:I230"/>
    <mergeCell ref="B231:I231"/>
    <mergeCell ref="B232:I232"/>
    <mergeCell ref="B233:I233"/>
    <mergeCell ref="B234:I234"/>
    <mergeCell ref="B235:I235"/>
    <mergeCell ref="B236:I236"/>
    <mergeCell ref="B237:I237"/>
    <mergeCell ref="B238:I238"/>
    <mergeCell ref="B239:I239"/>
    <mergeCell ref="B240:I240"/>
    <mergeCell ref="B241:I241"/>
    <mergeCell ref="B242:I242"/>
    <mergeCell ref="B243:I243"/>
    <mergeCell ref="B244:I244"/>
    <mergeCell ref="B245:I245"/>
    <mergeCell ref="B246:I246"/>
    <mergeCell ref="B247:I247"/>
    <mergeCell ref="B248:I248"/>
    <mergeCell ref="B249:I249"/>
    <mergeCell ref="B250:I250"/>
    <mergeCell ref="B251:I251"/>
    <mergeCell ref="B252:I252"/>
    <mergeCell ref="B253:I253"/>
    <mergeCell ref="B254:I254"/>
    <mergeCell ref="B255:I255"/>
    <mergeCell ref="B256:I256"/>
    <mergeCell ref="B257:I257"/>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P3:P4"/>
    <mergeCell ref="Q3:Q4"/>
    <mergeCell ref="R2:R4"/>
    <mergeCell ref="S2:S4"/>
    <mergeCell ref="T2:T4"/>
    <mergeCell ref="U3:U4"/>
    <mergeCell ref="V3:V4"/>
    <mergeCell ref="W3:W4"/>
    <mergeCell ref="X3:X4"/>
    <mergeCell ref="Y3:Y4"/>
    <mergeCell ref="Z3:Z4"/>
    <mergeCell ref="AA3:AA4"/>
    <mergeCell ref="AB3:AB4"/>
    <mergeCell ref="AC3:AC4"/>
    <mergeCell ref="AD3:AD4"/>
    <mergeCell ref="AE2:AE4"/>
    <mergeCell ref="AF2:AF4"/>
    <mergeCell ref="AG2:AG4"/>
    <mergeCell ref="AH2:AH4"/>
    <mergeCell ref="AI2:AI4"/>
    <mergeCell ref="AJ2:AJ4"/>
    <mergeCell ref="AK2:AK4"/>
    <mergeCell ref="AL2:AL4"/>
    <mergeCell ref="AM2:AM4"/>
    <mergeCell ref="AN2:AN4"/>
    <mergeCell ref="AO2:AO4"/>
    <mergeCell ref="AP2:AP4"/>
    <mergeCell ref="AQ2:AQ4"/>
  </mergeCells>
  <conditionalFormatting sqref="E28">
    <cfRule type="duplicateValues" dxfId="0" priority="12"/>
  </conditionalFormatting>
  <conditionalFormatting sqref="E30">
    <cfRule type="duplicateValues" dxfId="0" priority="13"/>
  </conditionalFormatting>
  <conditionalFormatting sqref="E32">
    <cfRule type="duplicateValues" dxfId="0" priority="4"/>
  </conditionalFormatting>
  <conditionalFormatting sqref="E33">
    <cfRule type="duplicateValues" dxfId="0" priority="1"/>
  </conditionalFormatting>
  <conditionalFormatting sqref="E40">
    <cfRule type="duplicateValues" dxfId="0" priority="2"/>
  </conditionalFormatting>
  <conditionalFormatting sqref="E95">
    <cfRule type="duplicateValues" dxfId="0" priority="8"/>
  </conditionalFormatting>
  <conditionalFormatting sqref="E206">
    <cfRule type="duplicateValues" dxfId="0" priority="5"/>
  </conditionalFormatting>
  <conditionalFormatting sqref="E15:E17 E45:E46 E34:E39 E41:E42">
    <cfRule type="duplicateValues" dxfId="0" priority="11"/>
  </conditionalFormatting>
  <conditionalFormatting sqref="I37 K37:Q37">
    <cfRule type="duplicateValues" dxfId="0" priority="9"/>
  </conditionalFormatting>
  <conditionalFormatting sqref="I58 K58:Q58">
    <cfRule type="duplicateValues" dxfId="0" priority="10"/>
  </conditionalFormatting>
  <conditionalFormatting sqref="I99 K99:Q99">
    <cfRule type="duplicateValues" dxfId="0" priority="7"/>
  </conditionalFormatting>
  <conditionalFormatting sqref="I100 K100:Q100">
    <cfRule type="duplicateValues" dxfId="0" priority="3"/>
  </conditionalFormatting>
  <conditionalFormatting sqref="I165:K165 M165:Q165">
    <cfRule type="duplicateValues" dxfId="0" priority="6"/>
  </conditionalFormatting>
  <pageMargins left="0.751388888888889" right="0.751388888888889" top="1" bottom="1" header="0.511805555555556" footer="0.511805555555556"/>
  <pageSetup paperSize="8" scale="47" orientation="landscape" horizontalDpi="600"/>
  <headerFooter/>
  <colBreaks count="1" manualBreakCount="1">
    <brk id="43" max="1048575" man="1"/>
  </colBreaks>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T146"/>
  <sheetViews>
    <sheetView zoomScale="85" zoomScaleNormal="85" workbookViewId="0">
      <pane xSplit="8" ySplit="11" topLeftCell="I12" activePane="bottomRight" state="frozen"/>
      <selection/>
      <selection pane="topRight"/>
      <selection pane="bottomLeft"/>
      <selection pane="bottomRight" activeCell="AU2" sqref="$A1:$XFD3"/>
    </sheetView>
  </sheetViews>
  <sheetFormatPr defaultColWidth="9" defaultRowHeight="13.5"/>
  <cols>
    <col min="2" max="2" width="10.3833333333333" customWidth="1"/>
    <col min="9" max="9" width="42.25" customWidth="1"/>
    <col min="29" max="30" width="37.8833333333333" customWidth="1"/>
  </cols>
  <sheetData>
    <row r="1" spans="1:46">
      <c r="A1" s="12" t="s">
        <v>1</v>
      </c>
      <c r="B1" s="13" t="s">
        <v>1047</v>
      </c>
      <c r="C1" s="14" t="s">
        <v>1048</v>
      </c>
      <c r="D1" s="15" t="s">
        <v>3</v>
      </c>
      <c r="E1" s="15" t="s">
        <v>4</v>
      </c>
      <c r="F1" s="15" t="s">
        <v>1049</v>
      </c>
      <c r="G1" s="16" t="s">
        <v>1050</v>
      </c>
      <c r="H1" s="15" t="s">
        <v>7</v>
      </c>
      <c r="I1" s="15" t="s">
        <v>1051</v>
      </c>
      <c r="J1" s="29" t="s">
        <v>3</v>
      </c>
      <c r="K1" s="29"/>
      <c r="L1" s="29"/>
      <c r="M1" s="29"/>
      <c r="N1" s="29"/>
      <c r="O1" s="29"/>
      <c r="P1" s="29"/>
      <c r="Q1" s="29"/>
      <c r="R1" s="30" t="s">
        <v>1052</v>
      </c>
      <c r="S1" s="30" t="s">
        <v>1053</v>
      </c>
      <c r="T1" s="30" t="s">
        <v>1054</v>
      </c>
      <c r="U1" s="38" t="s">
        <v>1055</v>
      </c>
      <c r="V1" s="39"/>
      <c r="W1" s="39"/>
      <c r="X1" s="39"/>
      <c r="Y1" s="39"/>
      <c r="Z1" s="39"/>
      <c r="AA1" s="39"/>
      <c r="AB1" s="46"/>
      <c r="AC1" s="47" t="s">
        <v>10</v>
      </c>
      <c r="AD1" s="47"/>
      <c r="AE1" s="15" t="s">
        <v>1056</v>
      </c>
      <c r="AF1" s="15" t="s">
        <v>1057</v>
      </c>
      <c r="AG1" s="15" t="s">
        <v>13</v>
      </c>
      <c r="AH1" s="15" t="s">
        <v>14</v>
      </c>
      <c r="AI1" s="54" t="s">
        <v>15</v>
      </c>
      <c r="AJ1" s="15" t="s">
        <v>16</v>
      </c>
      <c r="AK1" s="16" t="s">
        <v>17</v>
      </c>
      <c r="AL1" s="15" t="s">
        <v>18</v>
      </c>
      <c r="AM1" s="16" t="s">
        <v>19</v>
      </c>
      <c r="AN1" s="16" t="s">
        <v>20</v>
      </c>
      <c r="AO1" s="16" t="s">
        <v>1058</v>
      </c>
      <c r="AP1" s="16" t="s">
        <v>22</v>
      </c>
      <c r="AQ1" s="15" t="s">
        <v>1059</v>
      </c>
      <c r="AR1" s="15" t="s">
        <v>1060</v>
      </c>
      <c r="AS1" s="15" t="s">
        <v>1061</v>
      </c>
      <c r="AT1" s="15" t="s">
        <v>19</v>
      </c>
    </row>
    <row r="2" s="1" customFormat="1" spans="1:46">
      <c r="A2" s="12"/>
      <c r="B2" s="13"/>
      <c r="C2" s="17"/>
      <c r="D2" s="15"/>
      <c r="E2" s="15"/>
      <c r="F2" s="15"/>
      <c r="G2" s="16"/>
      <c r="H2" s="15"/>
      <c r="I2" s="15"/>
      <c r="J2" s="30" t="s">
        <v>915</v>
      </c>
      <c r="K2" s="30" t="s">
        <v>983</v>
      </c>
      <c r="L2" s="30" t="s">
        <v>1007</v>
      </c>
      <c r="M2" s="30" t="s">
        <v>954</v>
      </c>
      <c r="N2" s="30" t="s">
        <v>964</v>
      </c>
      <c r="O2" s="30" t="s">
        <v>997</v>
      </c>
      <c r="P2" s="30" t="s">
        <v>1063</v>
      </c>
      <c r="Q2" s="30" t="s">
        <v>981</v>
      </c>
      <c r="R2" s="40"/>
      <c r="S2" s="40"/>
      <c r="T2" s="40"/>
      <c r="U2" s="41" t="s">
        <v>1064</v>
      </c>
      <c r="V2" s="30" t="s">
        <v>1065</v>
      </c>
      <c r="W2" s="30" t="s">
        <v>1066</v>
      </c>
      <c r="X2" s="42" t="s">
        <v>1067</v>
      </c>
      <c r="Y2" s="42" t="s">
        <v>1068</v>
      </c>
      <c r="Z2" s="42" t="s">
        <v>1069</v>
      </c>
      <c r="AA2" s="42" t="s">
        <v>1070</v>
      </c>
      <c r="AB2" s="48" t="s">
        <v>1071</v>
      </c>
      <c r="AC2" s="47" t="s">
        <v>31</v>
      </c>
      <c r="AD2" s="15" t="s">
        <v>32</v>
      </c>
      <c r="AE2" s="15"/>
      <c r="AF2" s="15"/>
      <c r="AG2" s="15"/>
      <c r="AH2" s="15"/>
      <c r="AI2" s="54"/>
      <c r="AJ2" s="15"/>
      <c r="AK2" s="16"/>
      <c r="AL2" s="15"/>
      <c r="AM2" s="16"/>
      <c r="AN2" s="16"/>
      <c r="AO2" s="16"/>
      <c r="AP2" s="16"/>
      <c r="AQ2" s="15"/>
      <c r="AR2" s="15"/>
      <c r="AS2" s="15"/>
      <c r="AT2" s="15"/>
    </row>
    <row r="3" s="1" customFormat="1" spans="1:46">
      <c r="A3" s="12"/>
      <c r="B3" s="13"/>
      <c r="C3" s="18"/>
      <c r="D3" s="15"/>
      <c r="E3" s="15"/>
      <c r="F3" s="15"/>
      <c r="G3" s="16"/>
      <c r="H3" s="15"/>
      <c r="I3" s="15"/>
      <c r="J3" s="31"/>
      <c r="K3" s="31"/>
      <c r="L3" s="31"/>
      <c r="M3" s="31"/>
      <c r="N3" s="31"/>
      <c r="O3" s="31"/>
      <c r="P3" s="31"/>
      <c r="Q3" s="31"/>
      <c r="R3" s="31"/>
      <c r="S3" s="31"/>
      <c r="T3" s="31"/>
      <c r="U3" s="43"/>
      <c r="V3" s="31"/>
      <c r="W3" s="31"/>
      <c r="X3" s="42"/>
      <c r="Y3" s="42"/>
      <c r="Z3" s="42"/>
      <c r="AA3" s="42"/>
      <c r="AB3" s="49"/>
      <c r="AC3" s="47"/>
      <c r="AD3" s="15"/>
      <c r="AE3" s="15"/>
      <c r="AF3" s="15"/>
      <c r="AG3" s="15"/>
      <c r="AH3" s="15"/>
      <c r="AI3" s="54"/>
      <c r="AJ3" s="15"/>
      <c r="AK3" s="16"/>
      <c r="AL3" s="15"/>
      <c r="AM3" s="16"/>
      <c r="AN3" s="16"/>
      <c r="AO3" s="16"/>
      <c r="AP3" s="16"/>
      <c r="AQ3" s="15"/>
      <c r="AR3" s="15"/>
      <c r="AS3" s="15"/>
      <c r="AT3" s="15"/>
    </row>
    <row r="4" s="1" customFormat="1" ht="56.25" spans="1:31">
      <c r="A4" s="20">
        <v>3</v>
      </c>
      <c r="B4" s="20" t="s">
        <v>64</v>
      </c>
      <c r="C4" s="20">
        <v>2022</v>
      </c>
      <c r="D4" s="20"/>
      <c r="E4" s="21" t="s">
        <v>65</v>
      </c>
      <c r="F4" s="26" t="s">
        <v>45</v>
      </c>
      <c r="G4" s="22" t="s">
        <v>1668</v>
      </c>
      <c r="H4" s="25" t="s">
        <v>66</v>
      </c>
      <c r="I4" s="36" t="s">
        <v>67</v>
      </c>
      <c r="J4" s="22">
        <v>1</v>
      </c>
      <c r="K4" s="24"/>
      <c r="L4" s="24"/>
      <c r="M4" s="24"/>
      <c r="N4" s="24"/>
      <c r="O4" s="24"/>
      <c r="P4" s="24"/>
      <c r="Q4" s="24"/>
      <c r="R4" s="22">
        <v>3741.5</v>
      </c>
      <c r="S4" s="34" t="s">
        <v>70</v>
      </c>
      <c r="T4" s="34" t="s">
        <v>71</v>
      </c>
      <c r="U4" s="44">
        <v>45</v>
      </c>
      <c r="V4" s="44">
        <v>45</v>
      </c>
      <c r="W4" s="44">
        <v>0</v>
      </c>
      <c r="X4" s="44">
        <v>0</v>
      </c>
      <c r="Y4" s="44">
        <v>0</v>
      </c>
      <c r="Z4" s="44">
        <v>0</v>
      </c>
      <c r="AA4" s="44">
        <v>0</v>
      </c>
      <c r="AB4" s="44"/>
      <c r="AC4" s="33" t="s">
        <v>68</v>
      </c>
      <c r="AD4" s="33" t="s">
        <v>69</v>
      </c>
      <c r="AE4" s="70" t="s">
        <v>52</v>
      </c>
    </row>
    <row r="5" s="1" customFormat="1" ht="67.5" spans="1:31">
      <c r="A5" s="20">
        <v>4</v>
      </c>
      <c r="B5" s="20" t="s">
        <v>72</v>
      </c>
      <c r="C5" s="20">
        <v>2022</v>
      </c>
      <c r="D5" s="20"/>
      <c r="E5" s="21" t="s">
        <v>73</v>
      </c>
      <c r="F5" s="21" t="s">
        <v>45</v>
      </c>
      <c r="G5" s="22" t="s">
        <v>1417</v>
      </c>
      <c r="H5" s="21" t="s">
        <v>74</v>
      </c>
      <c r="I5" s="33" t="s">
        <v>75</v>
      </c>
      <c r="J5" s="22">
        <v>1</v>
      </c>
      <c r="K5" s="21"/>
      <c r="L5" s="21"/>
      <c r="M5" s="21"/>
      <c r="N5" s="21"/>
      <c r="O5" s="21"/>
      <c r="P5" s="21"/>
      <c r="Q5" s="21"/>
      <c r="R5" s="22">
        <v>3584</v>
      </c>
      <c r="S5" s="34" t="s">
        <v>78</v>
      </c>
      <c r="T5" s="34" t="s">
        <v>1076</v>
      </c>
      <c r="U5" s="44">
        <v>20</v>
      </c>
      <c r="V5" s="44">
        <v>20</v>
      </c>
      <c r="W5" s="44">
        <v>0</v>
      </c>
      <c r="X5" s="44">
        <v>0</v>
      </c>
      <c r="Y5" s="44">
        <v>0</v>
      </c>
      <c r="Z5" s="44">
        <v>0</v>
      </c>
      <c r="AA5" s="44">
        <v>0</v>
      </c>
      <c r="AB5" s="44"/>
      <c r="AC5" s="33" t="s">
        <v>76</v>
      </c>
      <c r="AD5" s="33" t="s">
        <v>77</v>
      </c>
      <c r="AE5" s="70" t="s">
        <v>80</v>
      </c>
    </row>
    <row r="6" s="1" customFormat="1" ht="45" spans="1:31">
      <c r="A6" s="20">
        <v>5</v>
      </c>
      <c r="B6" s="20" t="s">
        <v>84</v>
      </c>
      <c r="C6" s="20">
        <v>2022</v>
      </c>
      <c r="D6" s="20"/>
      <c r="E6" s="21" t="s">
        <v>85</v>
      </c>
      <c r="F6" s="22" t="s">
        <v>45</v>
      </c>
      <c r="G6" s="22" t="s">
        <v>1417</v>
      </c>
      <c r="H6" s="21" t="s">
        <v>86</v>
      </c>
      <c r="I6" s="33" t="s">
        <v>87</v>
      </c>
      <c r="J6" s="22">
        <v>1</v>
      </c>
      <c r="K6" s="21"/>
      <c r="L6" s="21"/>
      <c r="M6" s="21"/>
      <c r="N6" s="21"/>
      <c r="O6" s="21"/>
      <c r="P6" s="21"/>
      <c r="Q6" s="21"/>
      <c r="R6" s="22">
        <v>465.5</v>
      </c>
      <c r="S6" s="34" t="s">
        <v>86</v>
      </c>
      <c r="T6" s="34" t="s">
        <v>90</v>
      </c>
      <c r="U6" s="44">
        <v>50</v>
      </c>
      <c r="V6" s="44">
        <v>50</v>
      </c>
      <c r="W6" s="44">
        <v>0</v>
      </c>
      <c r="X6" s="44">
        <v>0</v>
      </c>
      <c r="Y6" s="44">
        <v>0</v>
      </c>
      <c r="Z6" s="44">
        <v>0</v>
      </c>
      <c r="AA6" s="44">
        <v>0</v>
      </c>
      <c r="AB6" s="44"/>
      <c r="AC6" s="33" t="s">
        <v>88</v>
      </c>
      <c r="AD6" s="33" t="s">
        <v>89</v>
      </c>
      <c r="AE6" s="70" t="s">
        <v>52</v>
      </c>
    </row>
    <row r="7" s="1" customFormat="1" ht="45" spans="1:31">
      <c r="A7" s="20">
        <v>6</v>
      </c>
      <c r="B7" s="20" t="s">
        <v>91</v>
      </c>
      <c r="C7" s="20">
        <v>2022</v>
      </c>
      <c r="D7" s="20"/>
      <c r="E7" s="21" t="s">
        <v>92</v>
      </c>
      <c r="F7" s="22" t="s">
        <v>45</v>
      </c>
      <c r="G7" s="22" t="s">
        <v>1084</v>
      </c>
      <c r="H7" s="21" t="s">
        <v>93</v>
      </c>
      <c r="I7" s="33" t="s">
        <v>94</v>
      </c>
      <c r="J7" s="22">
        <v>1</v>
      </c>
      <c r="K7" s="21"/>
      <c r="L7" s="21"/>
      <c r="M7" s="21"/>
      <c r="N7" s="21"/>
      <c r="O7" s="21"/>
      <c r="P7" s="21"/>
      <c r="Q7" s="21"/>
      <c r="R7" s="22">
        <v>3741.5</v>
      </c>
      <c r="S7" s="34" t="s">
        <v>70</v>
      </c>
      <c r="T7" s="34" t="s">
        <v>71</v>
      </c>
      <c r="U7" s="44">
        <v>40</v>
      </c>
      <c r="V7" s="44">
        <v>40</v>
      </c>
      <c r="W7" s="44">
        <v>0</v>
      </c>
      <c r="X7" s="44">
        <v>0</v>
      </c>
      <c r="Y7" s="44">
        <v>0</v>
      </c>
      <c r="Z7" s="44">
        <v>0</v>
      </c>
      <c r="AA7" s="44">
        <v>0</v>
      </c>
      <c r="AB7" s="44"/>
      <c r="AC7" s="33" t="s">
        <v>95</v>
      </c>
      <c r="AD7" s="33" t="s">
        <v>62</v>
      </c>
      <c r="AE7" s="70" t="s">
        <v>52</v>
      </c>
    </row>
    <row r="8" s="1" customFormat="1" ht="56.25" spans="1:31">
      <c r="A8" s="20">
        <v>7</v>
      </c>
      <c r="B8" s="20" t="s">
        <v>97</v>
      </c>
      <c r="C8" s="20">
        <v>2022</v>
      </c>
      <c r="D8" s="20"/>
      <c r="E8" s="21" t="s">
        <v>99</v>
      </c>
      <c r="F8" s="21" t="s">
        <v>45</v>
      </c>
      <c r="G8" s="22" t="s">
        <v>1084</v>
      </c>
      <c r="H8" s="21" t="s">
        <v>100</v>
      </c>
      <c r="I8" s="33" t="s">
        <v>101</v>
      </c>
      <c r="J8" s="22">
        <v>1</v>
      </c>
      <c r="K8" s="21"/>
      <c r="L8" s="21"/>
      <c r="M8" s="21"/>
      <c r="N8" s="21"/>
      <c r="O8" s="21"/>
      <c r="P8" s="21"/>
      <c r="Q8" s="21"/>
      <c r="R8" s="22">
        <v>644</v>
      </c>
      <c r="S8" s="34" t="s">
        <v>78</v>
      </c>
      <c r="T8" s="34" t="s">
        <v>1076</v>
      </c>
      <c r="U8" s="44">
        <v>15</v>
      </c>
      <c r="V8" s="44">
        <v>15</v>
      </c>
      <c r="W8" s="44">
        <v>0</v>
      </c>
      <c r="X8" s="44">
        <v>0</v>
      </c>
      <c r="Y8" s="44">
        <v>0</v>
      </c>
      <c r="Z8" s="44">
        <v>0</v>
      </c>
      <c r="AA8" s="44">
        <v>0</v>
      </c>
      <c r="AB8" s="44"/>
      <c r="AC8" s="33" t="s">
        <v>102</v>
      </c>
      <c r="AD8" s="33" t="s">
        <v>102</v>
      </c>
      <c r="AE8" s="70" t="s">
        <v>80</v>
      </c>
    </row>
    <row r="9" s="1" customFormat="1" ht="56.25" spans="1:31">
      <c r="A9" s="20">
        <v>8</v>
      </c>
      <c r="B9" s="20" t="s">
        <v>104</v>
      </c>
      <c r="C9" s="20">
        <v>2022</v>
      </c>
      <c r="D9" s="20"/>
      <c r="E9" s="21" t="s">
        <v>105</v>
      </c>
      <c r="F9" s="21" t="s">
        <v>45</v>
      </c>
      <c r="G9" s="22" t="s">
        <v>1084</v>
      </c>
      <c r="H9" s="21" t="s">
        <v>74</v>
      </c>
      <c r="I9" s="33" t="s">
        <v>106</v>
      </c>
      <c r="J9" s="22">
        <v>1</v>
      </c>
      <c r="K9" s="21"/>
      <c r="L9" s="21"/>
      <c r="M9" s="21"/>
      <c r="N9" s="21"/>
      <c r="O9" s="21"/>
      <c r="P9" s="21"/>
      <c r="Q9" s="21"/>
      <c r="R9" s="22">
        <v>3584</v>
      </c>
      <c r="S9" s="34" t="s">
        <v>78</v>
      </c>
      <c r="T9" s="34" t="s">
        <v>1076</v>
      </c>
      <c r="U9" s="44">
        <v>33</v>
      </c>
      <c r="V9" s="44">
        <v>33</v>
      </c>
      <c r="W9" s="44">
        <v>0</v>
      </c>
      <c r="X9" s="44">
        <v>0</v>
      </c>
      <c r="Y9" s="44">
        <v>0</v>
      </c>
      <c r="Z9" s="44">
        <v>0</v>
      </c>
      <c r="AA9" s="44">
        <v>0</v>
      </c>
      <c r="AB9" s="44"/>
      <c r="AC9" s="33" t="s">
        <v>107</v>
      </c>
      <c r="AD9" s="33" t="s">
        <v>107</v>
      </c>
      <c r="AE9" s="70" t="s">
        <v>80</v>
      </c>
    </row>
    <row r="10" s="1" customFormat="1" ht="90" spans="1:31">
      <c r="A10" s="20">
        <v>9</v>
      </c>
      <c r="B10" s="20" t="s">
        <v>109</v>
      </c>
      <c r="C10" s="20">
        <v>2022</v>
      </c>
      <c r="D10" s="20"/>
      <c r="E10" s="21" t="s">
        <v>110</v>
      </c>
      <c r="F10" s="21" t="s">
        <v>45</v>
      </c>
      <c r="G10" s="22" t="s">
        <v>1669</v>
      </c>
      <c r="H10" s="21" t="s">
        <v>111</v>
      </c>
      <c r="I10" s="33" t="s">
        <v>112</v>
      </c>
      <c r="J10" s="22">
        <v>1</v>
      </c>
      <c r="K10" s="21"/>
      <c r="L10" s="21"/>
      <c r="M10" s="21"/>
      <c r="N10" s="21"/>
      <c r="O10" s="21"/>
      <c r="P10" s="21"/>
      <c r="Q10" s="21"/>
      <c r="R10" s="22">
        <v>998</v>
      </c>
      <c r="S10" s="34" t="s">
        <v>115</v>
      </c>
      <c r="T10" s="34" t="s">
        <v>1077</v>
      </c>
      <c r="U10" s="44">
        <v>200</v>
      </c>
      <c r="V10" s="44">
        <v>200</v>
      </c>
      <c r="W10" s="44">
        <v>0</v>
      </c>
      <c r="X10" s="44">
        <v>0</v>
      </c>
      <c r="Y10" s="44">
        <v>0</v>
      </c>
      <c r="Z10" s="44">
        <v>0</v>
      </c>
      <c r="AA10" s="44">
        <v>0</v>
      </c>
      <c r="AB10" s="44"/>
      <c r="AC10" s="33" t="s">
        <v>113</v>
      </c>
      <c r="AD10" s="33" t="s">
        <v>114</v>
      </c>
      <c r="AE10" s="70" t="s">
        <v>80</v>
      </c>
    </row>
    <row r="11" s="1" customFormat="1" ht="56.25" spans="1:31">
      <c r="A11" s="20">
        <v>10</v>
      </c>
      <c r="B11" s="108" t="s">
        <v>117</v>
      </c>
      <c r="C11" s="20">
        <v>2022</v>
      </c>
      <c r="D11" s="20"/>
      <c r="E11" s="21" t="s">
        <v>118</v>
      </c>
      <c r="F11" s="21" t="s">
        <v>45</v>
      </c>
      <c r="G11" s="22" t="s">
        <v>1084</v>
      </c>
      <c r="H11" s="21" t="s">
        <v>119</v>
      </c>
      <c r="I11" s="33" t="s">
        <v>120</v>
      </c>
      <c r="J11" s="22">
        <v>1</v>
      </c>
      <c r="K11" s="21"/>
      <c r="L11" s="21"/>
      <c r="M11" s="21"/>
      <c r="N11" s="21"/>
      <c r="O11" s="21"/>
      <c r="P11" s="21"/>
      <c r="Q11" s="21"/>
      <c r="R11" s="22">
        <v>1596</v>
      </c>
      <c r="S11" s="34" t="s">
        <v>115</v>
      </c>
      <c r="T11" s="34" t="s">
        <v>1077</v>
      </c>
      <c r="U11" s="44">
        <v>180</v>
      </c>
      <c r="V11" s="44">
        <v>180</v>
      </c>
      <c r="W11" s="44">
        <v>0</v>
      </c>
      <c r="X11" s="44">
        <v>0</v>
      </c>
      <c r="Y11" s="44">
        <v>0</v>
      </c>
      <c r="Z11" s="44">
        <v>0</v>
      </c>
      <c r="AA11" s="44">
        <v>0</v>
      </c>
      <c r="AB11" s="44"/>
      <c r="AC11" s="33" t="s">
        <v>121</v>
      </c>
      <c r="AD11" s="33" t="s">
        <v>122</v>
      </c>
      <c r="AE11" s="70" t="s">
        <v>80</v>
      </c>
    </row>
    <row r="12" s="3" customFormat="1" ht="67.5" spans="1:35">
      <c r="A12" s="20">
        <v>11</v>
      </c>
      <c r="B12" s="109" t="s">
        <v>1670</v>
      </c>
      <c r="C12" s="26">
        <v>2024</v>
      </c>
      <c r="D12" s="26"/>
      <c r="E12" s="33" t="s">
        <v>1235</v>
      </c>
      <c r="F12" s="26" t="s">
        <v>45</v>
      </c>
      <c r="G12" s="22" t="s">
        <v>1242</v>
      </c>
      <c r="H12" s="25" t="s">
        <v>461</v>
      </c>
      <c r="I12" s="36" t="s">
        <v>1237</v>
      </c>
      <c r="J12" s="24">
        <v>1</v>
      </c>
      <c r="K12" s="24"/>
      <c r="L12" s="24"/>
      <c r="M12" s="24"/>
      <c r="N12" s="24"/>
      <c r="O12" s="24"/>
      <c r="P12" s="24"/>
      <c r="Q12" s="24"/>
      <c r="R12" s="21">
        <v>1200</v>
      </c>
      <c r="S12" s="33" t="s">
        <v>70</v>
      </c>
      <c r="T12" s="33" t="s">
        <v>71</v>
      </c>
      <c r="U12" s="111">
        <v>180</v>
      </c>
      <c r="V12" s="111">
        <v>180</v>
      </c>
      <c r="W12" s="44">
        <v>0</v>
      </c>
      <c r="X12" s="44">
        <v>0</v>
      </c>
      <c r="Y12" s="44">
        <v>0</v>
      </c>
      <c r="Z12" s="44">
        <v>0</v>
      </c>
      <c r="AA12" s="44">
        <v>0</v>
      </c>
      <c r="AB12" s="111"/>
      <c r="AE12" s="33" t="s">
        <v>1238</v>
      </c>
      <c r="AF12" s="33" t="s">
        <v>1239</v>
      </c>
      <c r="AI12" s="70" t="s">
        <v>52</v>
      </c>
    </row>
    <row r="13" s="3" customFormat="1" ht="101.25" spans="1:35">
      <c r="A13" s="20">
        <v>12</v>
      </c>
      <c r="B13" s="109" t="s">
        <v>1222</v>
      </c>
      <c r="C13" s="26">
        <v>2024</v>
      </c>
      <c r="D13" s="26"/>
      <c r="E13" s="33" t="s">
        <v>1241</v>
      </c>
      <c r="F13" s="26" t="s">
        <v>45</v>
      </c>
      <c r="G13" s="22" t="s">
        <v>1242</v>
      </c>
      <c r="H13" s="25" t="s">
        <v>461</v>
      </c>
      <c r="I13" s="36" t="s">
        <v>1243</v>
      </c>
      <c r="J13" s="24">
        <v>1</v>
      </c>
      <c r="K13" s="24"/>
      <c r="L13" s="24"/>
      <c r="M13" s="24"/>
      <c r="N13" s="24"/>
      <c r="O13" s="24"/>
      <c r="P13" s="24"/>
      <c r="Q13" s="24"/>
      <c r="R13" s="21">
        <v>4276</v>
      </c>
      <c r="S13" s="33" t="s">
        <v>70</v>
      </c>
      <c r="T13" s="33" t="s">
        <v>71</v>
      </c>
      <c r="U13" s="111">
        <v>130</v>
      </c>
      <c r="V13" s="111">
        <v>130</v>
      </c>
      <c r="W13" s="44">
        <v>0</v>
      </c>
      <c r="X13" s="44">
        <v>0</v>
      </c>
      <c r="Y13" s="44">
        <v>0</v>
      </c>
      <c r="Z13" s="44">
        <v>0</v>
      </c>
      <c r="AA13" s="44">
        <v>0</v>
      </c>
      <c r="AB13" s="111"/>
      <c r="AE13" s="33" t="s">
        <v>1244</v>
      </c>
      <c r="AF13" s="33" t="s">
        <v>1245</v>
      </c>
      <c r="AI13" s="70" t="s">
        <v>52</v>
      </c>
    </row>
    <row r="14" s="3" customFormat="1" ht="101.25" spans="1:35">
      <c r="A14" s="20">
        <v>13</v>
      </c>
      <c r="B14" s="109" t="s">
        <v>1234</v>
      </c>
      <c r="C14" s="26">
        <v>2024</v>
      </c>
      <c r="D14" s="26"/>
      <c r="E14" s="33" t="s">
        <v>1241</v>
      </c>
      <c r="F14" s="26" t="s">
        <v>45</v>
      </c>
      <c r="G14" s="22" t="s">
        <v>1236</v>
      </c>
      <c r="H14" s="25" t="s">
        <v>461</v>
      </c>
      <c r="I14" s="36" t="s">
        <v>1247</v>
      </c>
      <c r="J14" s="24">
        <v>1</v>
      </c>
      <c r="K14" s="24"/>
      <c r="L14" s="24"/>
      <c r="M14" s="24"/>
      <c r="N14" s="24"/>
      <c r="O14" s="24"/>
      <c r="P14" s="24"/>
      <c r="Q14" s="24"/>
      <c r="R14" s="21">
        <v>4276</v>
      </c>
      <c r="S14" s="33" t="s">
        <v>70</v>
      </c>
      <c r="T14" s="33" t="s">
        <v>71</v>
      </c>
      <c r="U14" s="111">
        <v>130</v>
      </c>
      <c r="V14" s="111">
        <v>130</v>
      </c>
      <c r="W14" s="44">
        <v>0</v>
      </c>
      <c r="X14" s="44">
        <v>0</v>
      </c>
      <c r="Y14" s="44">
        <v>0</v>
      </c>
      <c r="Z14" s="44">
        <v>0</v>
      </c>
      <c r="AA14" s="44">
        <v>0</v>
      </c>
      <c r="AB14" s="111"/>
      <c r="AE14" s="33" t="s">
        <v>1248</v>
      </c>
      <c r="AF14" s="33" t="s">
        <v>1245</v>
      </c>
      <c r="AI14" s="70" t="s">
        <v>52</v>
      </c>
    </row>
    <row r="15" s="4" customFormat="1" ht="281.25" spans="1:35">
      <c r="A15" s="20">
        <v>14</v>
      </c>
      <c r="B15" s="108" t="s">
        <v>124</v>
      </c>
      <c r="C15" s="20">
        <v>2022</v>
      </c>
      <c r="D15" s="20"/>
      <c r="E15" s="23" t="s">
        <v>126</v>
      </c>
      <c r="F15" s="22" t="s">
        <v>45</v>
      </c>
      <c r="G15" s="22" t="s">
        <v>1072</v>
      </c>
      <c r="H15" s="22" t="s">
        <v>127</v>
      </c>
      <c r="I15" s="34" t="s">
        <v>1111</v>
      </c>
      <c r="J15" s="22">
        <v>1</v>
      </c>
      <c r="K15" s="22"/>
      <c r="L15" s="22"/>
      <c r="M15" s="22"/>
      <c r="N15" s="22"/>
      <c r="O15" s="22"/>
      <c r="P15" s="22"/>
      <c r="Q15" s="22"/>
      <c r="R15" s="22">
        <v>5642</v>
      </c>
      <c r="S15" s="34" t="s">
        <v>80</v>
      </c>
      <c r="T15" s="34" t="s">
        <v>81</v>
      </c>
      <c r="U15" s="44">
        <v>174.46</v>
      </c>
      <c r="V15" s="44">
        <v>174.46</v>
      </c>
      <c r="W15" s="44">
        <v>0</v>
      </c>
      <c r="X15" s="44">
        <v>0</v>
      </c>
      <c r="Y15" s="44">
        <v>0</v>
      </c>
      <c r="Z15" s="44">
        <v>0</v>
      </c>
      <c r="AA15" s="44">
        <v>0</v>
      </c>
      <c r="AB15" s="44"/>
      <c r="AE15" s="34" t="s">
        <v>129</v>
      </c>
      <c r="AF15" s="34" t="s">
        <v>130</v>
      </c>
      <c r="AI15" s="70" t="s">
        <v>80</v>
      </c>
    </row>
    <row r="16" s="4" customFormat="1" ht="247.5" spans="1:35">
      <c r="A16" s="20">
        <v>15</v>
      </c>
      <c r="B16" s="108" t="s">
        <v>132</v>
      </c>
      <c r="C16" s="20">
        <v>2022</v>
      </c>
      <c r="D16" s="20"/>
      <c r="E16" s="22" t="s">
        <v>133</v>
      </c>
      <c r="F16" s="22" t="s">
        <v>45</v>
      </c>
      <c r="G16" s="22" t="s">
        <v>1072</v>
      </c>
      <c r="H16" s="22" t="s">
        <v>134</v>
      </c>
      <c r="I16" s="34" t="s">
        <v>1113</v>
      </c>
      <c r="J16" s="22">
        <v>1</v>
      </c>
      <c r="K16" s="22"/>
      <c r="L16" s="22"/>
      <c r="M16" s="22"/>
      <c r="N16" s="22"/>
      <c r="O16" s="22"/>
      <c r="P16" s="22"/>
      <c r="Q16" s="22"/>
      <c r="R16" s="22">
        <v>9163</v>
      </c>
      <c r="S16" s="34" t="s">
        <v>80</v>
      </c>
      <c r="T16" s="34" t="s">
        <v>81</v>
      </c>
      <c r="U16" s="44">
        <v>418</v>
      </c>
      <c r="V16" s="44">
        <v>418</v>
      </c>
      <c r="W16" s="44">
        <v>0</v>
      </c>
      <c r="X16" s="44">
        <v>0</v>
      </c>
      <c r="Y16" s="44">
        <v>0</v>
      </c>
      <c r="Z16" s="44">
        <v>0</v>
      </c>
      <c r="AA16" s="44">
        <v>0</v>
      </c>
      <c r="AB16" s="44"/>
      <c r="AE16" s="34" t="s">
        <v>136</v>
      </c>
      <c r="AF16" s="34" t="s">
        <v>137</v>
      </c>
      <c r="AI16" s="70" t="s">
        <v>80</v>
      </c>
    </row>
    <row r="17" s="4" customFormat="1" ht="191.25" spans="1:35">
      <c r="A17" s="20">
        <v>16</v>
      </c>
      <c r="B17" s="108" t="s">
        <v>138</v>
      </c>
      <c r="C17" s="20">
        <v>2022</v>
      </c>
      <c r="D17" s="20"/>
      <c r="E17" s="21" t="s">
        <v>139</v>
      </c>
      <c r="F17" s="22" t="s">
        <v>45</v>
      </c>
      <c r="G17" s="22" t="s">
        <v>1208</v>
      </c>
      <c r="H17" s="25" t="s">
        <v>140</v>
      </c>
      <c r="I17" s="36" t="s">
        <v>141</v>
      </c>
      <c r="J17" s="22">
        <v>1</v>
      </c>
      <c r="K17" s="24"/>
      <c r="L17" s="24"/>
      <c r="M17" s="24"/>
      <c r="N17" s="24"/>
      <c r="O17" s="24"/>
      <c r="P17" s="24"/>
      <c r="Q17" s="24"/>
      <c r="R17" s="22">
        <v>1953</v>
      </c>
      <c r="S17" s="34" t="s">
        <v>80</v>
      </c>
      <c r="T17" s="34" t="s">
        <v>81</v>
      </c>
      <c r="U17" s="44">
        <v>211</v>
      </c>
      <c r="V17" s="44">
        <v>211</v>
      </c>
      <c r="W17" s="44">
        <v>0</v>
      </c>
      <c r="X17" s="44">
        <v>0</v>
      </c>
      <c r="Y17" s="44">
        <v>0</v>
      </c>
      <c r="Z17" s="44">
        <v>0</v>
      </c>
      <c r="AA17" s="44">
        <v>0</v>
      </c>
      <c r="AB17" s="44"/>
      <c r="AE17" s="33" t="s">
        <v>142</v>
      </c>
      <c r="AF17" s="33" t="s">
        <v>143</v>
      </c>
      <c r="AI17" s="70" t="s">
        <v>52</v>
      </c>
    </row>
    <row r="18" s="1" customFormat="1" ht="112.5" spans="1:35">
      <c r="A18" s="20">
        <v>17</v>
      </c>
      <c r="B18" s="20" t="s">
        <v>145</v>
      </c>
      <c r="C18" s="20">
        <v>2022</v>
      </c>
      <c r="D18" s="20"/>
      <c r="E18" s="21" t="s">
        <v>146</v>
      </c>
      <c r="F18" s="21" t="s">
        <v>45</v>
      </c>
      <c r="G18" s="22" t="s">
        <v>1671</v>
      </c>
      <c r="H18" s="21" t="s">
        <v>147</v>
      </c>
      <c r="I18" s="33" t="s">
        <v>148</v>
      </c>
      <c r="J18" s="22">
        <v>1</v>
      </c>
      <c r="K18" s="21"/>
      <c r="L18" s="21"/>
      <c r="M18" s="21"/>
      <c r="N18" s="21"/>
      <c r="O18" s="21"/>
      <c r="P18" s="21"/>
      <c r="Q18" s="21"/>
      <c r="R18" s="22">
        <v>105</v>
      </c>
      <c r="S18" s="34" t="s">
        <v>86</v>
      </c>
      <c r="T18" s="34" t="s">
        <v>90</v>
      </c>
      <c r="U18" s="44">
        <v>2.4</v>
      </c>
      <c r="V18" s="44">
        <v>2.4</v>
      </c>
      <c r="W18" s="44">
        <v>0</v>
      </c>
      <c r="X18" s="44">
        <v>0</v>
      </c>
      <c r="Y18" s="44">
        <v>0</v>
      </c>
      <c r="Z18" s="44">
        <v>0</v>
      </c>
      <c r="AA18" s="44">
        <v>0</v>
      </c>
      <c r="AB18" s="44"/>
      <c r="AE18" s="33" t="s">
        <v>149</v>
      </c>
      <c r="AF18" s="33" t="s">
        <v>150</v>
      </c>
      <c r="AI18" s="70" t="s">
        <v>80</v>
      </c>
    </row>
    <row r="19" s="1" customFormat="1" ht="191.25" spans="1:35">
      <c r="A19" s="20">
        <v>18</v>
      </c>
      <c r="B19" s="20" t="s">
        <v>151</v>
      </c>
      <c r="C19" s="20">
        <v>2022</v>
      </c>
      <c r="D19" s="20"/>
      <c r="E19" s="21" t="s">
        <v>152</v>
      </c>
      <c r="F19" s="21" t="s">
        <v>45</v>
      </c>
      <c r="G19" s="22" t="s">
        <v>1671</v>
      </c>
      <c r="H19" s="21" t="s">
        <v>66</v>
      </c>
      <c r="I19" s="33" t="s">
        <v>153</v>
      </c>
      <c r="J19" s="22">
        <v>1</v>
      </c>
      <c r="K19" s="21"/>
      <c r="L19" s="21"/>
      <c r="M19" s="21"/>
      <c r="N19" s="21"/>
      <c r="O19" s="21"/>
      <c r="P19" s="21"/>
      <c r="Q19" s="21"/>
      <c r="R19" s="22">
        <v>3741.5</v>
      </c>
      <c r="S19" s="34" t="s">
        <v>70</v>
      </c>
      <c r="T19" s="34" t="s">
        <v>71</v>
      </c>
      <c r="U19" s="44">
        <v>20</v>
      </c>
      <c r="V19" s="44">
        <v>20</v>
      </c>
      <c r="W19" s="44">
        <v>0</v>
      </c>
      <c r="X19" s="44">
        <v>0</v>
      </c>
      <c r="Y19" s="44">
        <v>0</v>
      </c>
      <c r="Z19" s="44">
        <v>0</v>
      </c>
      <c r="AA19" s="44">
        <v>0</v>
      </c>
      <c r="AB19" s="44"/>
      <c r="AE19" s="33" t="s">
        <v>154</v>
      </c>
      <c r="AF19" s="33" t="s">
        <v>155</v>
      </c>
      <c r="AI19" s="70" t="s">
        <v>367</v>
      </c>
    </row>
    <row r="20" s="1" customFormat="1" ht="409.5" spans="1:35">
      <c r="A20" s="20">
        <v>19</v>
      </c>
      <c r="B20" s="20" t="s">
        <v>156</v>
      </c>
      <c r="C20" s="20">
        <v>2022</v>
      </c>
      <c r="D20" s="20"/>
      <c r="E20" s="21" t="s">
        <v>1649</v>
      </c>
      <c r="F20" s="21" t="s">
        <v>45</v>
      </c>
      <c r="G20" s="22" t="s">
        <v>1668</v>
      </c>
      <c r="H20" s="21" t="s">
        <v>158</v>
      </c>
      <c r="I20" s="33" t="s">
        <v>159</v>
      </c>
      <c r="J20" s="22">
        <v>1</v>
      </c>
      <c r="K20" s="21"/>
      <c r="L20" s="21"/>
      <c r="M20" s="21"/>
      <c r="N20" s="21"/>
      <c r="O20" s="21"/>
      <c r="P20" s="21"/>
      <c r="Q20" s="21"/>
      <c r="R20" s="22">
        <v>1768</v>
      </c>
      <c r="S20" s="34" t="s">
        <v>115</v>
      </c>
      <c r="T20" s="34" t="s">
        <v>1077</v>
      </c>
      <c r="U20" s="44">
        <v>480</v>
      </c>
      <c r="V20" s="44">
        <v>480</v>
      </c>
      <c r="W20" s="44">
        <v>0</v>
      </c>
      <c r="X20" s="44">
        <v>0</v>
      </c>
      <c r="Y20" s="44">
        <v>0</v>
      </c>
      <c r="Z20" s="44">
        <v>0</v>
      </c>
      <c r="AA20" s="44">
        <v>0</v>
      </c>
      <c r="AB20" s="44"/>
      <c r="AE20" s="33" t="s">
        <v>160</v>
      </c>
      <c r="AF20" s="51" t="s">
        <v>161</v>
      </c>
      <c r="AI20" s="70" t="s">
        <v>367</v>
      </c>
    </row>
    <row r="21" s="1" customFormat="1" ht="382.5" spans="1:35">
      <c r="A21" s="20">
        <v>20</v>
      </c>
      <c r="B21" s="20" t="s">
        <v>162</v>
      </c>
      <c r="C21" s="20">
        <v>2022</v>
      </c>
      <c r="D21" s="20"/>
      <c r="E21" s="21" t="s">
        <v>1614</v>
      </c>
      <c r="F21" s="21" t="s">
        <v>45</v>
      </c>
      <c r="G21" s="22" t="s">
        <v>1668</v>
      </c>
      <c r="H21" s="21" t="s">
        <v>164</v>
      </c>
      <c r="I21" s="33" t="s">
        <v>1650</v>
      </c>
      <c r="J21" s="22">
        <v>1</v>
      </c>
      <c r="K21" s="21"/>
      <c r="L21" s="21"/>
      <c r="M21" s="21"/>
      <c r="N21" s="21"/>
      <c r="O21" s="21"/>
      <c r="P21" s="21"/>
      <c r="Q21" s="21"/>
      <c r="R21" s="22">
        <v>3371</v>
      </c>
      <c r="S21" s="34" t="s">
        <v>168</v>
      </c>
      <c r="T21" s="34" t="s">
        <v>1269</v>
      </c>
      <c r="U21" s="44">
        <v>250</v>
      </c>
      <c r="V21" s="44">
        <v>250</v>
      </c>
      <c r="W21" s="44">
        <v>0</v>
      </c>
      <c r="X21" s="44">
        <v>0</v>
      </c>
      <c r="Y21" s="44">
        <v>0</v>
      </c>
      <c r="Z21" s="44">
        <v>0</v>
      </c>
      <c r="AA21" s="44">
        <v>0</v>
      </c>
      <c r="AB21" s="44"/>
      <c r="AE21" s="33" t="s">
        <v>166</v>
      </c>
      <c r="AF21" s="33" t="s">
        <v>167</v>
      </c>
      <c r="AI21" s="70" t="s">
        <v>367</v>
      </c>
    </row>
    <row r="22" s="1" customFormat="1" ht="157.5" spans="1:35">
      <c r="A22" s="20">
        <v>21</v>
      </c>
      <c r="B22" s="20" t="s">
        <v>171</v>
      </c>
      <c r="C22" s="20">
        <v>2022</v>
      </c>
      <c r="D22" s="20"/>
      <c r="E22" s="21" t="s">
        <v>172</v>
      </c>
      <c r="F22" s="21" t="s">
        <v>45</v>
      </c>
      <c r="G22" s="22" t="s">
        <v>1668</v>
      </c>
      <c r="H22" s="21" t="s">
        <v>173</v>
      </c>
      <c r="I22" s="33" t="s">
        <v>1651</v>
      </c>
      <c r="J22" s="22">
        <v>1</v>
      </c>
      <c r="K22" s="21"/>
      <c r="L22" s="21"/>
      <c r="M22" s="21"/>
      <c r="N22" s="21"/>
      <c r="O22" s="21"/>
      <c r="P22" s="21"/>
      <c r="Q22" s="21"/>
      <c r="R22" s="22">
        <v>1750</v>
      </c>
      <c r="S22" s="34" t="s">
        <v>177</v>
      </c>
      <c r="T22" s="34" t="s">
        <v>178</v>
      </c>
      <c r="U22" s="44">
        <v>250</v>
      </c>
      <c r="V22" s="44">
        <v>250</v>
      </c>
      <c r="W22" s="44">
        <v>0</v>
      </c>
      <c r="X22" s="44">
        <v>0</v>
      </c>
      <c r="Y22" s="44">
        <v>0</v>
      </c>
      <c r="Z22" s="44">
        <v>0</v>
      </c>
      <c r="AA22" s="44">
        <v>0</v>
      </c>
      <c r="AB22" s="44"/>
      <c r="AE22" s="33" t="s">
        <v>175</v>
      </c>
      <c r="AF22" s="33" t="s">
        <v>1119</v>
      </c>
      <c r="AI22" s="70" t="s">
        <v>367</v>
      </c>
    </row>
    <row r="23" s="1" customFormat="1" ht="409.5" spans="1:35">
      <c r="A23" s="20">
        <v>22</v>
      </c>
      <c r="B23" s="20" t="s">
        <v>180</v>
      </c>
      <c r="C23" s="20">
        <v>2022</v>
      </c>
      <c r="D23" s="20"/>
      <c r="E23" s="21" t="s">
        <v>181</v>
      </c>
      <c r="F23" s="22" t="s">
        <v>45</v>
      </c>
      <c r="G23" s="22" t="s">
        <v>1668</v>
      </c>
      <c r="H23" s="21" t="s">
        <v>182</v>
      </c>
      <c r="I23" s="33" t="s">
        <v>183</v>
      </c>
      <c r="J23" s="22">
        <v>1</v>
      </c>
      <c r="K23" s="21"/>
      <c r="L23" s="21"/>
      <c r="M23" s="21"/>
      <c r="N23" s="21"/>
      <c r="O23" s="21"/>
      <c r="P23" s="21"/>
      <c r="Q23" s="21"/>
      <c r="R23" s="22">
        <v>3584</v>
      </c>
      <c r="S23" s="34" t="s">
        <v>78</v>
      </c>
      <c r="T23" s="34" t="s">
        <v>1076</v>
      </c>
      <c r="U23" s="44">
        <v>570</v>
      </c>
      <c r="V23" s="44">
        <v>570</v>
      </c>
      <c r="W23" s="44">
        <v>0</v>
      </c>
      <c r="X23" s="44">
        <v>0</v>
      </c>
      <c r="Y23" s="44">
        <v>0</v>
      </c>
      <c r="Z23" s="44">
        <v>0</v>
      </c>
      <c r="AA23" s="44">
        <v>0</v>
      </c>
      <c r="AB23" s="44"/>
      <c r="AE23" s="33" t="s">
        <v>184</v>
      </c>
      <c r="AF23" s="33" t="s">
        <v>185</v>
      </c>
      <c r="AI23" s="70" t="s">
        <v>367</v>
      </c>
    </row>
    <row r="24" s="1" customFormat="1" ht="236.25" spans="1:35">
      <c r="A24" s="20">
        <v>23</v>
      </c>
      <c r="B24" s="20" t="s">
        <v>188</v>
      </c>
      <c r="C24" s="20">
        <v>2022</v>
      </c>
      <c r="D24" s="20"/>
      <c r="E24" s="21" t="s">
        <v>189</v>
      </c>
      <c r="F24" s="21" t="s">
        <v>45</v>
      </c>
      <c r="G24" s="22" t="s">
        <v>1668</v>
      </c>
      <c r="H24" s="21" t="s">
        <v>190</v>
      </c>
      <c r="I24" s="33" t="s">
        <v>191</v>
      </c>
      <c r="J24" s="22">
        <v>1</v>
      </c>
      <c r="K24" s="21"/>
      <c r="L24" s="21"/>
      <c r="M24" s="21"/>
      <c r="N24" s="21"/>
      <c r="O24" s="21"/>
      <c r="P24" s="21"/>
      <c r="Q24" s="21"/>
      <c r="R24" s="22">
        <v>3741.5</v>
      </c>
      <c r="S24" s="34" t="s">
        <v>70</v>
      </c>
      <c r="T24" s="34" t="s">
        <v>71</v>
      </c>
      <c r="U24" s="44">
        <v>650</v>
      </c>
      <c r="V24" s="44">
        <v>650</v>
      </c>
      <c r="W24" s="44">
        <v>0</v>
      </c>
      <c r="X24" s="44">
        <v>0</v>
      </c>
      <c r="Y24" s="44">
        <v>0</v>
      </c>
      <c r="Z24" s="44">
        <v>0</v>
      </c>
      <c r="AA24" s="44">
        <v>0</v>
      </c>
      <c r="AB24" s="44"/>
      <c r="AE24" s="33" t="s">
        <v>192</v>
      </c>
      <c r="AF24" s="33" t="s">
        <v>193</v>
      </c>
      <c r="AI24" s="70" t="s">
        <v>367</v>
      </c>
    </row>
    <row r="25" s="1" customFormat="1" ht="292.5" spans="1:35">
      <c r="A25" s="20">
        <v>24</v>
      </c>
      <c r="B25" s="20" t="s">
        <v>194</v>
      </c>
      <c r="C25" s="20">
        <v>2022</v>
      </c>
      <c r="D25" s="20"/>
      <c r="E25" s="21" t="s">
        <v>1122</v>
      </c>
      <c r="F25" s="21" t="s">
        <v>45</v>
      </c>
      <c r="G25" s="22" t="s">
        <v>1668</v>
      </c>
      <c r="H25" s="21" t="s">
        <v>196</v>
      </c>
      <c r="I25" s="33" t="s">
        <v>1652</v>
      </c>
      <c r="J25" s="22">
        <v>1</v>
      </c>
      <c r="K25" s="21"/>
      <c r="L25" s="21"/>
      <c r="M25" s="21"/>
      <c r="N25" s="21"/>
      <c r="O25" s="21"/>
      <c r="P25" s="21"/>
      <c r="Q25" s="21"/>
      <c r="R25" s="22">
        <v>557</v>
      </c>
      <c r="S25" s="34" t="s">
        <v>200</v>
      </c>
      <c r="T25" s="34" t="s">
        <v>201</v>
      </c>
      <c r="U25" s="44">
        <v>850</v>
      </c>
      <c r="V25" s="44">
        <v>850</v>
      </c>
      <c r="W25" s="44">
        <v>0</v>
      </c>
      <c r="X25" s="44">
        <v>0</v>
      </c>
      <c r="Y25" s="44">
        <v>0</v>
      </c>
      <c r="Z25" s="44">
        <v>0</v>
      </c>
      <c r="AA25" s="44">
        <v>0</v>
      </c>
      <c r="AB25" s="44"/>
      <c r="AE25" s="33" t="s">
        <v>198</v>
      </c>
      <c r="AF25" s="33" t="s">
        <v>199</v>
      </c>
      <c r="AI25" s="70" t="s">
        <v>80</v>
      </c>
    </row>
    <row r="26" s="1" customFormat="1" ht="67.5" spans="1:35">
      <c r="A26" s="20">
        <v>25</v>
      </c>
      <c r="B26" s="20" t="s">
        <v>204</v>
      </c>
      <c r="C26" s="20">
        <v>2022</v>
      </c>
      <c r="D26" s="20"/>
      <c r="E26" s="21" t="s">
        <v>205</v>
      </c>
      <c r="F26" s="22" t="s">
        <v>45</v>
      </c>
      <c r="G26" s="22" t="s">
        <v>1528</v>
      </c>
      <c r="H26" s="25" t="s">
        <v>66</v>
      </c>
      <c r="I26" s="36" t="s">
        <v>206</v>
      </c>
      <c r="J26" s="22">
        <v>1</v>
      </c>
      <c r="K26" s="24"/>
      <c r="L26" s="24"/>
      <c r="M26" s="24"/>
      <c r="N26" s="24"/>
      <c r="O26" s="24"/>
      <c r="P26" s="24"/>
      <c r="Q26" s="24"/>
      <c r="R26" s="22">
        <v>175</v>
      </c>
      <c r="S26" s="34" t="s">
        <v>70</v>
      </c>
      <c r="T26" s="34" t="s">
        <v>71</v>
      </c>
      <c r="U26" s="44">
        <v>60</v>
      </c>
      <c r="V26" s="44">
        <v>60</v>
      </c>
      <c r="W26" s="44">
        <v>0</v>
      </c>
      <c r="X26" s="44">
        <v>0</v>
      </c>
      <c r="Y26" s="44">
        <v>0</v>
      </c>
      <c r="Z26" s="44">
        <v>0</v>
      </c>
      <c r="AA26" s="44">
        <v>0</v>
      </c>
      <c r="AB26" s="44"/>
      <c r="AE26" s="33" t="s">
        <v>207</v>
      </c>
      <c r="AF26" s="33" t="s">
        <v>208</v>
      </c>
      <c r="AI26" s="70" t="s">
        <v>80</v>
      </c>
    </row>
    <row r="27" s="1" customFormat="1" ht="225" spans="1:35">
      <c r="A27" s="20">
        <v>26</v>
      </c>
      <c r="B27" s="20" t="s">
        <v>209</v>
      </c>
      <c r="C27" s="20">
        <v>2022</v>
      </c>
      <c r="D27" s="20"/>
      <c r="E27" s="21" t="s">
        <v>210</v>
      </c>
      <c r="F27" s="21" t="s">
        <v>45</v>
      </c>
      <c r="G27" s="22" t="s">
        <v>1528</v>
      </c>
      <c r="H27" s="21" t="s">
        <v>211</v>
      </c>
      <c r="I27" s="33" t="s">
        <v>1027</v>
      </c>
      <c r="J27" s="22">
        <v>1</v>
      </c>
      <c r="K27" s="21"/>
      <c r="L27" s="21"/>
      <c r="M27" s="21"/>
      <c r="N27" s="21"/>
      <c r="O27" s="21"/>
      <c r="P27" s="21"/>
      <c r="Q27" s="21"/>
      <c r="R27" s="22">
        <v>192.5</v>
      </c>
      <c r="S27" s="34" t="s">
        <v>168</v>
      </c>
      <c r="T27" s="34" t="s">
        <v>1269</v>
      </c>
      <c r="U27" s="44">
        <v>33</v>
      </c>
      <c r="V27" s="44">
        <v>33</v>
      </c>
      <c r="W27" s="44">
        <v>0</v>
      </c>
      <c r="X27" s="44">
        <v>0</v>
      </c>
      <c r="Y27" s="44">
        <v>0</v>
      </c>
      <c r="Z27" s="44">
        <v>0</v>
      </c>
      <c r="AA27" s="44">
        <v>0</v>
      </c>
      <c r="AB27" s="44"/>
      <c r="AE27" s="33" t="s">
        <v>213</v>
      </c>
      <c r="AF27" s="33" t="s">
        <v>214</v>
      </c>
      <c r="AI27" s="70" t="s">
        <v>80</v>
      </c>
    </row>
    <row r="28" s="1" customFormat="1" ht="191.25" spans="1:35">
      <c r="A28" s="20">
        <v>27</v>
      </c>
      <c r="B28" s="20" t="s">
        <v>216</v>
      </c>
      <c r="C28" s="20">
        <v>2022</v>
      </c>
      <c r="D28" s="20"/>
      <c r="E28" s="21" t="s">
        <v>217</v>
      </c>
      <c r="F28" s="21" t="s">
        <v>45</v>
      </c>
      <c r="G28" s="22" t="s">
        <v>1543</v>
      </c>
      <c r="H28" s="21" t="s">
        <v>218</v>
      </c>
      <c r="I28" s="33" t="s">
        <v>219</v>
      </c>
      <c r="J28" s="22">
        <v>1</v>
      </c>
      <c r="K28" s="21"/>
      <c r="L28" s="21"/>
      <c r="M28" s="21"/>
      <c r="N28" s="21"/>
      <c r="O28" s="21"/>
      <c r="P28" s="21"/>
      <c r="Q28" s="21"/>
      <c r="R28" s="22">
        <v>3584</v>
      </c>
      <c r="S28" s="34" t="s">
        <v>78</v>
      </c>
      <c r="T28" s="34" t="s">
        <v>1076</v>
      </c>
      <c r="U28" s="44">
        <v>40</v>
      </c>
      <c r="V28" s="44">
        <v>40</v>
      </c>
      <c r="W28" s="44">
        <v>0</v>
      </c>
      <c r="X28" s="44">
        <v>0</v>
      </c>
      <c r="Y28" s="44">
        <v>0</v>
      </c>
      <c r="Z28" s="44">
        <v>0</v>
      </c>
      <c r="AA28" s="44">
        <v>0</v>
      </c>
      <c r="AB28" s="44"/>
      <c r="AE28" s="33" t="s">
        <v>220</v>
      </c>
      <c r="AF28" s="33" t="s">
        <v>221</v>
      </c>
      <c r="AI28" s="70" t="s">
        <v>80</v>
      </c>
    </row>
    <row r="29" s="1" customFormat="1" ht="409.5" spans="1:35">
      <c r="A29" s="20">
        <v>28</v>
      </c>
      <c r="B29" s="20" t="s">
        <v>222</v>
      </c>
      <c r="C29" s="20">
        <v>2022</v>
      </c>
      <c r="D29" s="20"/>
      <c r="E29" s="21" t="s">
        <v>223</v>
      </c>
      <c r="F29" s="21" t="s">
        <v>45</v>
      </c>
      <c r="G29" s="22" t="s">
        <v>1667</v>
      </c>
      <c r="H29" s="21" t="s">
        <v>224</v>
      </c>
      <c r="I29" s="33" t="s">
        <v>1028</v>
      </c>
      <c r="J29" s="22">
        <v>1</v>
      </c>
      <c r="K29" s="21"/>
      <c r="L29" s="21"/>
      <c r="M29" s="21"/>
      <c r="N29" s="21"/>
      <c r="O29" s="21"/>
      <c r="P29" s="21"/>
      <c r="Q29" s="21"/>
      <c r="R29" s="22">
        <v>3370.5</v>
      </c>
      <c r="S29" s="34" t="s">
        <v>168</v>
      </c>
      <c r="T29" s="34" t="s">
        <v>1269</v>
      </c>
      <c r="U29" s="44">
        <v>80</v>
      </c>
      <c r="V29" s="44">
        <v>80</v>
      </c>
      <c r="W29" s="44">
        <v>0</v>
      </c>
      <c r="X29" s="44">
        <v>0</v>
      </c>
      <c r="Y29" s="44">
        <v>0</v>
      </c>
      <c r="Z29" s="44">
        <v>0</v>
      </c>
      <c r="AA29" s="44">
        <v>0</v>
      </c>
      <c r="AB29" s="44"/>
      <c r="AE29" s="33" t="s">
        <v>226</v>
      </c>
      <c r="AF29" s="33" t="s">
        <v>227</v>
      </c>
      <c r="AI29" s="70" t="s">
        <v>80</v>
      </c>
    </row>
    <row r="30" s="1" customFormat="1" ht="213.75" spans="1:35">
      <c r="A30" s="20">
        <v>29</v>
      </c>
      <c r="B30" s="20" t="s">
        <v>228</v>
      </c>
      <c r="C30" s="20">
        <v>2022</v>
      </c>
      <c r="D30" s="20"/>
      <c r="E30" s="21" t="s">
        <v>229</v>
      </c>
      <c r="F30" s="21" t="s">
        <v>45</v>
      </c>
      <c r="G30" s="22" t="s">
        <v>1528</v>
      </c>
      <c r="H30" s="21" t="s">
        <v>119</v>
      </c>
      <c r="I30" s="33" t="s">
        <v>230</v>
      </c>
      <c r="J30" s="22">
        <v>1</v>
      </c>
      <c r="K30" s="21"/>
      <c r="L30" s="21"/>
      <c r="M30" s="21"/>
      <c r="N30" s="21"/>
      <c r="O30" s="21"/>
      <c r="P30" s="21"/>
      <c r="Q30" s="21"/>
      <c r="R30" s="22">
        <v>749</v>
      </c>
      <c r="S30" s="34" t="s">
        <v>115</v>
      </c>
      <c r="T30" s="34" t="s">
        <v>1077</v>
      </c>
      <c r="U30" s="44">
        <v>100</v>
      </c>
      <c r="V30" s="44">
        <v>100</v>
      </c>
      <c r="W30" s="44">
        <v>0</v>
      </c>
      <c r="X30" s="44">
        <v>0</v>
      </c>
      <c r="Y30" s="44">
        <v>0</v>
      </c>
      <c r="Z30" s="44">
        <v>0</v>
      </c>
      <c r="AA30" s="44">
        <v>0</v>
      </c>
      <c r="AB30" s="44"/>
      <c r="AE30" s="33" t="s">
        <v>231</v>
      </c>
      <c r="AF30" s="33" t="s">
        <v>232</v>
      </c>
      <c r="AI30" s="70" t="s">
        <v>80</v>
      </c>
    </row>
    <row r="31" s="1" customFormat="1" ht="213.75" spans="1:35">
      <c r="A31" s="20">
        <v>30</v>
      </c>
      <c r="B31" s="20" t="s">
        <v>233</v>
      </c>
      <c r="C31" s="20">
        <v>2022</v>
      </c>
      <c r="D31" s="20"/>
      <c r="E31" s="21" t="s">
        <v>234</v>
      </c>
      <c r="F31" s="21" t="s">
        <v>45</v>
      </c>
      <c r="G31" s="22" t="s">
        <v>1084</v>
      </c>
      <c r="H31" s="21" t="s">
        <v>235</v>
      </c>
      <c r="I31" s="33" t="s">
        <v>236</v>
      </c>
      <c r="J31" s="22">
        <v>1</v>
      </c>
      <c r="K31" s="21"/>
      <c r="L31" s="21"/>
      <c r="M31" s="21"/>
      <c r="N31" s="21"/>
      <c r="O31" s="21"/>
      <c r="P31" s="21"/>
      <c r="Q31" s="21"/>
      <c r="R31" s="22">
        <v>2751</v>
      </c>
      <c r="S31" s="34" t="s">
        <v>200</v>
      </c>
      <c r="T31" s="34" t="s">
        <v>201</v>
      </c>
      <c r="U31" s="44">
        <v>150</v>
      </c>
      <c r="V31" s="44">
        <v>150</v>
      </c>
      <c r="W31" s="44">
        <v>0</v>
      </c>
      <c r="X31" s="44">
        <v>0</v>
      </c>
      <c r="Y31" s="44">
        <v>0</v>
      </c>
      <c r="Z31" s="44">
        <v>0</v>
      </c>
      <c r="AA31" s="44">
        <v>0</v>
      </c>
      <c r="AB31" s="44"/>
      <c r="AE31" s="33" t="s">
        <v>237</v>
      </c>
      <c r="AF31" s="33" t="s">
        <v>238</v>
      </c>
      <c r="AI31" s="70" t="s">
        <v>80</v>
      </c>
    </row>
    <row r="32" s="1" customFormat="1" ht="90" spans="1:35">
      <c r="A32" s="20">
        <v>31</v>
      </c>
      <c r="B32" s="20" t="s">
        <v>239</v>
      </c>
      <c r="C32" s="20">
        <v>2022</v>
      </c>
      <c r="D32" s="20"/>
      <c r="E32" s="21" t="s">
        <v>240</v>
      </c>
      <c r="F32" s="21" t="s">
        <v>45</v>
      </c>
      <c r="G32" s="22" t="s">
        <v>1084</v>
      </c>
      <c r="H32" s="21" t="s">
        <v>190</v>
      </c>
      <c r="I32" s="33" t="s">
        <v>241</v>
      </c>
      <c r="J32" s="22">
        <v>1</v>
      </c>
      <c r="K32" s="21"/>
      <c r="L32" s="21"/>
      <c r="M32" s="21"/>
      <c r="N32" s="21"/>
      <c r="O32" s="21"/>
      <c r="P32" s="21"/>
      <c r="Q32" s="21"/>
      <c r="R32" s="22">
        <v>3741.5</v>
      </c>
      <c r="S32" s="34" t="s">
        <v>70</v>
      </c>
      <c r="T32" s="34" t="s">
        <v>71</v>
      </c>
      <c r="U32" s="44">
        <v>200</v>
      </c>
      <c r="V32" s="44">
        <v>200</v>
      </c>
      <c r="W32" s="44">
        <v>0</v>
      </c>
      <c r="X32" s="44">
        <v>0</v>
      </c>
      <c r="Y32" s="44">
        <v>0</v>
      </c>
      <c r="Z32" s="44">
        <v>0</v>
      </c>
      <c r="AA32" s="44">
        <v>0</v>
      </c>
      <c r="AB32" s="44"/>
      <c r="AE32" s="33" t="s">
        <v>242</v>
      </c>
      <c r="AF32" s="33" t="s">
        <v>243</v>
      </c>
      <c r="AI32" s="70" t="s">
        <v>438</v>
      </c>
    </row>
    <row r="33" s="1" customFormat="1" ht="191.25" spans="1:35">
      <c r="A33" s="20">
        <v>32</v>
      </c>
      <c r="B33" s="20" t="s">
        <v>244</v>
      </c>
      <c r="C33" s="20">
        <v>2022</v>
      </c>
      <c r="D33" s="20"/>
      <c r="E33" s="21" t="s">
        <v>245</v>
      </c>
      <c r="F33" s="21" t="s">
        <v>45</v>
      </c>
      <c r="G33" s="22" t="s">
        <v>1669</v>
      </c>
      <c r="H33" s="21" t="s">
        <v>246</v>
      </c>
      <c r="I33" s="33" t="s">
        <v>247</v>
      </c>
      <c r="J33" s="22">
        <v>1</v>
      </c>
      <c r="K33" s="21"/>
      <c r="L33" s="21"/>
      <c r="M33" s="21"/>
      <c r="N33" s="21"/>
      <c r="O33" s="21"/>
      <c r="P33" s="21"/>
      <c r="Q33" s="21"/>
      <c r="R33" s="22">
        <v>466</v>
      </c>
      <c r="S33" s="34" t="s">
        <v>115</v>
      </c>
      <c r="T33" s="34" t="s">
        <v>1077</v>
      </c>
      <c r="U33" s="44">
        <v>300</v>
      </c>
      <c r="V33" s="44">
        <v>300</v>
      </c>
      <c r="W33" s="44">
        <v>0</v>
      </c>
      <c r="X33" s="44">
        <v>0</v>
      </c>
      <c r="Y33" s="44">
        <v>0</v>
      </c>
      <c r="Z33" s="44">
        <v>0</v>
      </c>
      <c r="AA33" s="44">
        <v>0</v>
      </c>
      <c r="AB33" s="44"/>
      <c r="AE33" s="33" t="s">
        <v>248</v>
      </c>
      <c r="AF33" s="51" t="s">
        <v>249</v>
      </c>
      <c r="AI33" s="70" t="s">
        <v>541</v>
      </c>
    </row>
    <row r="34" s="1" customFormat="1" ht="90" spans="1:35">
      <c r="A34" s="20">
        <v>33</v>
      </c>
      <c r="B34" s="20" t="s">
        <v>250</v>
      </c>
      <c r="C34" s="20">
        <v>2022</v>
      </c>
      <c r="D34" s="20"/>
      <c r="E34" s="21" t="s">
        <v>251</v>
      </c>
      <c r="F34" s="21" t="s">
        <v>45</v>
      </c>
      <c r="G34" s="22" t="s">
        <v>1417</v>
      </c>
      <c r="H34" s="21" t="s">
        <v>74</v>
      </c>
      <c r="I34" s="33" t="s">
        <v>252</v>
      </c>
      <c r="J34" s="22">
        <v>1</v>
      </c>
      <c r="K34" s="21"/>
      <c r="L34" s="21"/>
      <c r="M34" s="21"/>
      <c r="N34" s="21"/>
      <c r="O34" s="21"/>
      <c r="P34" s="21"/>
      <c r="Q34" s="21"/>
      <c r="R34" s="22">
        <v>3584</v>
      </c>
      <c r="S34" s="34" t="s">
        <v>78</v>
      </c>
      <c r="T34" s="34" t="s">
        <v>1076</v>
      </c>
      <c r="U34" s="44">
        <v>3.6</v>
      </c>
      <c r="V34" s="44">
        <v>3.6</v>
      </c>
      <c r="W34" s="44">
        <v>0</v>
      </c>
      <c r="X34" s="44">
        <v>0</v>
      </c>
      <c r="Y34" s="44">
        <v>0</v>
      </c>
      <c r="Z34" s="44">
        <v>0</v>
      </c>
      <c r="AA34" s="44">
        <v>0</v>
      </c>
      <c r="AB34" s="44"/>
      <c r="AE34" s="33" t="s">
        <v>253</v>
      </c>
      <c r="AF34" s="33" t="s">
        <v>243</v>
      </c>
      <c r="AI34" s="70" t="s">
        <v>80</v>
      </c>
    </row>
    <row r="35" s="1" customFormat="1" ht="123.75" spans="1:35">
      <c r="A35" s="20">
        <v>34</v>
      </c>
      <c r="B35" s="20" t="s">
        <v>254</v>
      </c>
      <c r="C35" s="20">
        <v>2022</v>
      </c>
      <c r="D35" s="20"/>
      <c r="E35" s="22" t="s">
        <v>1129</v>
      </c>
      <c r="F35" s="22" t="s">
        <v>45</v>
      </c>
      <c r="G35" s="22" t="s">
        <v>1669</v>
      </c>
      <c r="H35" s="22" t="s">
        <v>256</v>
      </c>
      <c r="I35" s="34" t="s">
        <v>1130</v>
      </c>
      <c r="J35" s="22">
        <v>1</v>
      </c>
      <c r="K35" s="22"/>
      <c r="L35" s="22"/>
      <c r="M35" s="22"/>
      <c r="N35" s="22"/>
      <c r="O35" s="22"/>
      <c r="P35" s="22"/>
      <c r="Q35" s="22"/>
      <c r="R35" s="22">
        <v>2828</v>
      </c>
      <c r="S35" s="34" t="s">
        <v>50</v>
      </c>
      <c r="T35" s="34" t="s">
        <v>51</v>
      </c>
      <c r="U35" s="44">
        <v>300</v>
      </c>
      <c r="V35" s="44">
        <v>300</v>
      </c>
      <c r="W35" s="44">
        <v>0</v>
      </c>
      <c r="X35" s="44">
        <v>0</v>
      </c>
      <c r="Y35" s="44">
        <v>0</v>
      </c>
      <c r="Z35" s="44">
        <v>0</v>
      </c>
      <c r="AA35" s="44">
        <v>0</v>
      </c>
      <c r="AB35" s="44"/>
      <c r="AE35" s="34" t="s">
        <v>1131</v>
      </c>
      <c r="AF35" s="34" t="s">
        <v>259</v>
      </c>
      <c r="AI35"/>
    </row>
    <row r="36" s="1" customFormat="1" ht="157.5" spans="1:35">
      <c r="A36" s="20">
        <v>35</v>
      </c>
      <c r="B36" s="20" t="s">
        <v>260</v>
      </c>
      <c r="C36" s="20">
        <v>2022</v>
      </c>
      <c r="D36" s="20"/>
      <c r="E36" s="23" t="s">
        <v>261</v>
      </c>
      <c r="F36" s="23" t="s">
        <v>45</v>
      </c>
      <c r="G36" s="22" t="s">
        <v>1669</v>
      </c>
      <c r="H36" s="23" t="s">
        <v>262</v>
      </c>
      <c r="I36" s="35" t="s">
        <v>263</v>
      </c>
      <c r="J36" s="22">
        <v>1</v>
      </c>
      <c r="K36" s="23"/>
      <c r="L36" s="23"/>
      <c r="M36" s="23"/>
      <c r="N36" s="23"/>
      <c r="O36" s="23"/>
      <c r="P36" s="23"/>
      <c r="Q36" s="23"/>
      <c r="R36" s="22">
        <v>108.5</v>
      </c>
      <c r="S36" s="34" t="s">
        <v>50</v>
      </c>
      <c r="T36" s="34" t="s">
        <v>51</v>
      </c>
      <c r="U36" s="44">
        <v>600</v>
      </c>
      <c r="V36" s="44">
        <v>600</v>
      </c>
      <c r="W36" s="44">
        <v>0</v>
      </c>
      <c r="X36" s="44">
        <v>0</v>
      </c>
      <c r="Y36" s="44">
        <v>0</v>
      </c>
      <c r="Z36" s="44">
        <v>0</v>
      </c>
      <c r="AA36" s="44">
        <v>0</v>
      </c>
      <c r="AB36" s="44"/>
      <c r="AE36" s="35" t="s">
        <v>264</v>
      </c>
      <c r="AF36" s="35" t="s">
        <v>265</v>
      </c>
      <c r="AI36"/>
    </row>
    <row r="37" s="1" customFormat="1" ht="135" spans="1:35">
      <c r="A37" s="20">
        <v>36</v>
      </c>
      <c r="B37" s="20" t="s">
        <v>267</v>
      </c>
      <c r="C37" s="20">
        <v>2022</v>
      </c>
      <c r="D37" s="20"/>
      <c r="E37" s="23" t="s">
        <v>268</v>
      </c>
      <c r="F37" s="23" t="s">
        <v>45</v>
      </c>
      <c r="G37" s="22" t="s">
        <v>1669</v>
      </c>
      <c r="H37" s="23" t="s">
        <v>262</v>
      </c>
      <c r="I37" s="35" t="s">
        <v>269</v>
      </c>
      <c r="J37" s="22">
        <v>1</v>
      </c>
      <c r="K37" s="23"/>
      <c r="L37" s="23"/>
      <c r="M37" s="23"/>
      <c r="N37" s="23"/>
      <c r="O37" s="23"/>
      <c r="P37" s="23"/>
      <c r="Q37" s="23"/>
      <c r="R37" s="22">
        <v>703.5</v>
      </c>
      <c r="S37" s="34" t="s">
        <v>50</v>
      </c>
      <c r="T37" s="34" t="s">
        <v>51</v>
      </c>
      <c r="U37" s="44">
        <v>20</v>
      </c>
      <c r="V37" s="44">
        <v>20</v>
      </c>
      <c r="W37" s="44">
        <v>0</v>
      </c>
      <c r="X37" s="44">
        <v>0</v>
      </c>
      <c r="Y37" s="44">
        <v>0</v>
      </c>
      <c r="Z37" s="44">
        <v>0</v>
      </c>
      <c r="AA37" s="44">
        <v>0</v>
      </c>
      <c r="AB37" s="44"/>
      <c r="AE37" s="35" t="s">
        <v>270</v>
      </c>
      <c r="AF37" s="35" t="s">
        <v>271</v>
      </c>
      <c r="AI37"/>
    </row>
    <row r="38" s="1" customFormat="1" ht="135" spans="1:35">
      <c r="A38" s="20">
        <v>37</v>
      </c>
      <c r="B38" s="20" t="s">
        <v>275</v>
      </c>
      <c r="C38" s="20">
        <v>2022</v>
      </c>
      <c r="D38" s="20"/>
      <c r="E38" s="23" t="s">
        <v>276</v>
      </c>
      <c r="F38" s="23" t="s">
        <v>45</v>
      </c>
      <c r="G38" s="22" t="s">
        <v>1084</v>
      </c>
      <c r="H38" s="23" t="s">
        <v>262</v>
      </c>
      <c r="I38" s="35" t="s">
        <v>277</v>
      </c>
      <c r="J38" s="22">
        <v>1</v>
      </c>
      <c r="K38" s="23"/>
      <c r="L38" s="23"/>
      <c r="M38" s="23"/>
      <c r="N38" s="23"/>
      <c r="O38" s="23"/>
      <c r="P38" s="23"/>
      <c r="Q38" s="23"/>
      <c r="R38" s="22">
        <v>7623</v>
      </c>
      <c r="S38" s="34" t="s">
        <v>50</v>
      </c>
      <c r="T38" s="34" t="s">
        <v>51</v>
      </c>
      <c r="U38" s="44">
        <v>220</v>
      </c>
      <c r="V38" s="44">
        <v>220</v>
      </c>
      <c r="W38" s="44">
        <v>0</v>
      </c>
      <c r="X38" s="44">
        <v>0</v>
      </c>
      <c r="Y38" s="44">
        <v>0</v>
      </c>
      <c r="Z38" s="44">
        <v>0</v>
      </c>
      <c r="AA38" s="44">
        <v>0</v>
      </c>
      <c r="AB38" s="44"/>
      <c r="AE38" s="35" t="s">
        <v>278</v>
      </c>
      <c r="AF38" s="35" t="s">
        <v>279</v>
      </c>
      <c r="AI38"/>
    </row>
    <row r="39" s="3" customFormat="1" ht="393.75" spans="1:35">
      <c r="A39" s="20">
        <v>38</v>
      </c>
      <c r="B39" s="109" t="s">
        <v>1246</v>
      </c>
      <c r="C39" s="26">
        <v>2024</v>
      </c>
      <c r="D39" s="26"/>
      <c r="E39" s="21" t="s">
        <v>1266</v>
      </c>
      <c r="F39" s="21" t="s">
        <v>45</v>
      </c>
      <c r="G39" s="21" t="s">
        <v>1673</v>
      </c>
      <c r="H39" s="21" t="s">
        <v>224</v>
      </c>
      <c r="I39" s="33" t="s">
        <v>1268</v>
      </c>
      <c r="J39" s="21">
        <v>1</v>
      </c>
      <c r="K39" s="21"/>
      <c r="L39" s="21"/>
      <c r="M39" s="21"/>
      <c r="N39" s="21"/>
      <c r="O39" s="21"/>
      <c r="P39" s="21"/>
      <c r="Q39" s="21"/>
      <c r="R39" s="21">
        <v>3852</v>
      </c>
      <c r="S39" s="33" t="s">
        <v>168</v>
      </c>
      <c r="T39" s="33" t="s">
        <v>1269</v>
      </c>
      <c r="U39" s="21">
        <v>500</v>
      </c>
      <c r="V39" s="21">
        <v>500</v>
      </c>
      <c r="W39" s="44">
        <v>0</v>
      </c>
      <c r="X39" s="44">
        <v>0</v>
      </c>
      <c r="Y39" s="44">
        <v>0</v>
      </c>
      <c r="Z39" s="44">
        <v>0</v>
      </c>
      <c r="AA39" s="44">
        <v>0</v>
      </c>
      <c r="AB39" s="21"/>
      <c r="AE39" s="33" t="s">
        <v>1270</v>
      </c>
      <c r="AF39" s="33" t="s">
        <v>1271</v>
      </c>
      <c r="AI39" s="70" t="s">
        <v>80</v>
      </c>
    </row>
    <row r="40" s="106" customFormat="1" ht="157.5" spans="1:35">
      <c r="A40" s="20">
        <v>39</v>
      </c>
      <c r="B40" s="109" t="s">
        <v>1224</v>
      </c>
      <c r="C40" s="26">
        <v>2024</v>
      </c>
      <c r="D40" s="26"/>
      <c r="E40" s="21" t="s">
        <v>1273</v>
      </c>
      <c r="F40" s="21" t="s">
        <v>45</v>
      </c>
      <c r="G40" s="21" t="s">
        <v>1250</v>
      </c>
      <c r="H40" s="21" t="s">
        <v>621</v>
      </c>
      <c r="I40" s="33" t="s">
        <v>1274</v>
      </c>
      <c r="J40" s="21">
        <v>1</v>
      </c>
      <c r="K40" s="21"/>
      <c r="L40" s="21"/>
      <c r="M40" s="21"/>
      <c r="N40" s="21"/>
      <c r="O40" s="21"/>
      <c r="P40" s="21"/>
      <c r="Q40" s="21"/>
      <c r="R40" s="21">
        <v>124</v>
      </c>
      <c r="S40" s="33" t="s">
        <v>200</v>
      </c>
      <c r="T40" s="33" t="s">
        <v>201</v>
      </c>
      <c r="U40" s="21">
        <v>200</v>
      </c>
      <c r="V40" s="21">
        <v>200</v>
      </c>
      <c r="W40" s="44">
        <v>0</v>
      </c>
      <c r="X40" s="44">
        <v>0</v>
      </c>
      <c r="Y40" s="44">
        <v>0</v>
      </c>
      <c r="Z40" s="44">
        <v>0</v>
      </c>
      <c r="AA40" s="44">
        <v>0</v>
      </c>
      <c r="AB40" s="21"/>
      <c r="AE40" s="33" t="s">
        <v>1275</v>
      </c>
      <c r="AF40" s="33" t="s">
        <v>1276</v>
      </c>
      <c r="AI40" s="70" t="s">
        <v>80</v>
      </c>
    </row>
    <row r="41" s="1" customFormat="1" ht="180" spans="1:35">
      <c r="A41" s="20">
        <v>40</v>
      </c>
      <c r="B41" s="20" t="s">
        <v>283</v>
      </c>
      <c r="C41" s="20">
        <v>2022</v>
      </c>
      <c r="D41" s="20"/>
      <c r="E41" s="23" t="s">
        <v>284</v>
      </c>
      <c r="F41" s="23" t="s">
        <v>45</v>
      </c>
      <c r="G41" s="22" t="s">
        <v>1669</v>
      </c>
      <c r="H41" s="23" t="s">
        <v>285</v>
      </c>
      <c r="I41" s="35" t="s">
        <v>286</v>
      </c>
      <c r="J41" s="23">
        <v>1</v>
      </c>
      <c r="K41" s="23"/>
      <c r="L41" s="23"/>
      <c r="M41" s="23"/>
      <c r="N41" s="23"/>
      <c r="O41" s="23"/>
      <c r="P41" s="23"/>
      <c r="Q41" s="23"/>
      <c r="R41" s="22">
        <v>7623</v>
      </c>
      <c r="S41" s="35" t="s">
        <v>50</v>
      </c>
      <c r="T41" s="35" t="s">
        <v>51</v>
      </c>
      <c r="U41" s="44">
        <v>2300</v>
      </c>
      <c r="V41" s="44">
        <v>0</v>
      </c>
      <c r="W41" s="44">
        <v>2300</v>
      </c>
      <c r="X41" s="44">
        <v>0</v>
      </c>
      <c r="Y41" s="44">
        <v>0</v>
      </c>
      <c r="Z41" s="44">
        <v>0</v>
      </c>
      <c r="AA41" s="44">
        <v>0</v>
      </c>
      <c r="AB41" s="44"/>
      <c r="AE41" s="35" t="s">
        <v>287</v>
      </c>
      <c r="AF41" s="35" t="s">
        <v>288</v>
      </c>
      <c r="AI41"/>
    </row>
    <row r="42" s="1" customFormat="1" ht="191.25" spans="1:35">
      <c r="A42" s="20">
        <v>41</v>
      </c>
      <c r="B42" s="20" t="s">
        <v>290</v>
      </c>
      <c r="C42" s="20">
        <v>2022</v>
      </c>
      <c r="D42" s="20"/>
      <c r="E42" s="21" t="s">
        <v>291</v>
      </c>
      <c r="F42" s="24" t="s">
        <v>45</v>
      </c>
      <c r="G42" s="22" t="s">
        <v>1669</v>
      </c>
      <c r="H42" s="25" t="s">
        <v>190</v>
      </c>
      <c r="I42" s="36" t="s">
        <v>292</v>
      </c>
      <c r="J42" s="24">
        <v>1</v>
      </c>
      <c r="K42" s="24"/>
      <c r="L42" s="24"/>
      <c r="M42" s="24"/>
      <c r="N42" s="24"/>
      <c r="O42" s="24"/>
      <c r="P42" s="24"/>
      <c r="Q42" s="24"/>
      <c r="R42" s="22">
        <v>2587</v>
      </c>
      <c r="S42" s="35" t="s">
        <v>70</v>
      </c>
      <c r="T42" s="35" t="s">
        <v>71</v>
      </c>
      <c r="U42" s="44">
        <v>1800</v>
      </c>
      <c r="V42" s="44">
        <v>1800</v>
      </c>
      <c r="W42" s="44">
        <v>0</v>
      </c>
      <c r="X42" s="44">
        <v>0</v>
      </c>
      <c r="Y42" s="44">
        <v>0</v>
      </c>
      <c r="Z42" s="44">
        <v>0</v>
      </c>
      <c r="AA42" s="44">
        <v>0</v>
      </c>
      <c r="AB42" s="44"/>
      <c r="AE42" s="33" t="s">
        <v>1653</v>
      </c>
      <c r="AF42" s="33" t="s">
        <v>1134</v>
      </c>
      <c r="AI42"/>
    </row>
    <row r="43" s="1" customFormat="1" ht="360" spans="1:35">
      <c r="A43" s="20">
        <v>42</v>
      </c>
      <c r="B43" s="20" t="s">
        <v>295</v>
      </c>
      <c r="C43" s="20">
        <v>2022</v>
      </c>
      <c r="D43" s="20"/>
      <c r="E43" s="21" t="s">
        <v>296</v>
      </c>
      <c r="F43" s="21" t="s">
        <v>45</v>
      </c>
      <c r="G43" s="22" t="s">
        <v>1669</v>
      </c>
      <c r="H43" s="21" t="s">
        <v>297</v>
      </c>
      <c r="I43" s="33" t="s">
        <v>1029</v>
      </c>
      <c r="J43" s="21">
        <v>1</v>
      </c>
      <c r="K43" s="21"/>
      <c r="L43" s="21"/>
      <c r="M43" s="21"/>
      <c r="N43" s="21"/>
      <c r="O43" s="21"/>
      <c r="P43" s="21"/>
      <c r="Q43" s="21"/>
      <c r="R43" s="22">
        <v>3370.5</v>
      </c>
      <c r="S43" s="35" t="s">
        <v>168</v>
      </c>
      <c r="T43" s="35" t="s">
        <v>1269</v>
      </c>
      <c r="U43" s="44">
        <v>618</v>
      </c>
      <c r="V43" s="44">
        <v>0</v>
      </c>
      <c r="W43" s="44">
        <v>618</v>
      </c>
      <c r="X43" s="44">
        <v>0</v>
      </c>
      <c r="Y43" s="44">
        <v>0</v>
      </c>
      <c r="Z43" s="44">
        <v>0</v>
      </c>
      <c r="AA43" s="44">
        <v>0</v>
      </c>
      <c r="AB43" s="44"/>
      <c r="AE43" s="33" t="s">
        <v>299</v>
      </c>
      <c r="AF43" s="33" t="s">
        <v>300</v>
      </c>
      <c r="AI43"/>
    </row>
    <row r="44" s="1" customFormat="1" ht="191.25" spans="1:35">
      <c r="A44" s="20">
        <v>43</v>
      </c>
      <c r="B44" s="20" t="s">
        <v>301</v>
      </c>
      <c r="C44" s="20">
        <v>2022</v>
      </c>
      <c r="D44" s="20"/>
      <c r="E44" s="21" t="s">
        <v>302</v>
      </c>
      <c r="F44" s="21" t="s">
        <v>45</v>
      </c>
      <c r="G44" s="22" t="s">
        <v>1669</v>
      </c>
      <c r="H44" s="21" t="s">
        <v>303</v>
      </c>
      <c r="I44" s="33" t="s">
        <v>304</v>
      </c>
      <c r="J44" s="23">
        <v>1</v>
      </c>
      <c r="K44" s="21"/>
      <c r="L44" s="21"/>
      <c r="M44" s="21"/>
      <c r="N44" s="21"/>
      <c r="O44" s="21"/>
      <c r="P44" s="21"/>
      <c r="Q44" s="21"/>
      <c r="R44" s="22">
        <v>2380</v>
      </c>
      <c r="S44" s="35" t="s">
        <v>177</v>
      </c>
      <c r="T44" s="35" t="s">
        <v>178</v>
      </c>
      <c r="U44" s="44">
        <v>810</v>
      </c>
      <c r="V44" s="44">
        <v>0</v>
      </c>
      <c r="W44" s="44">
        <v>810</v>
      </c>
      <c r="X44" s="44">
        <v>0</v>
      </c>
      <c r="Y44" s="44">
        <v>0</v>
      </c>
      <c r="Z44" s="44">
        <v>0</v>
      </c>
      <c r="AA44" s="44">
        <v>0</v>
      </c>
      <c r="AB44" s="44"/>
      <c r="AE44" s="33" t="s">
        <v>305</v>
      </c>
      <c r="AF44" s="33" t="s">
        <v>306</v>
      </c>
      <c r="AI44"/>
    </row>
    <row r="45" s="1" customFormat="1" ht="101.25" spans="1:35">
      <c r="A45" s="20">
        <v>44</v>
      </c>
      <c r="B45" s="20" t="s">
        <v>307</v>
      </c>
      <c r="C45" s="20">
        <v>2022</v>
      </c>
      <c r="D45" s="20"/>
      <c r="E45" s="21" t="s">
        <v>308</v>
      </c>
      <c r="F45" s="22" t="s">
        <v>45</v>
      </c>
      <c r="G45" s="22" t="s">
        <v>1669</v>
      </c>
      <c r="H45" s="21" t="s">
        <v>303</v>
      </c>
      <c r="I45" s="33" t="s">
        <v>309</v>
      </c>
      <c r="J45" s="24">
        <v>1</v>
      </c>
      <c r="K45" s="21"/>
      <c r="L45" s="21"/>
      <c r="M45" s="21"/>
      <c r="N45" s="21"/>
      <c r="O45" s="21"/>
      <c r="P45" s="21"/>
      <c r="Q45" s="21"/>
      <c r="R45" s="22">
        <v>5758</v>
      </c>
      <c r="S45" s="35" t="s">
        <v>177</v>
      </c>
      <c r="T45" s="35" t="s">
        <v>178</v>
      </c>
      <c r="U45" s="44">
        <v>49.23</v>
      </c>
      <c r="V45" s="44">
        <v>0</v>
      </c>
      <c r="W45" s="44">
        <v>49.23</v>
      </c>
      <c r="X45" s="44">
        <v>0</v>
      </c>
      <c r="Y45" s="44">
        <v>0</v>
      </c>
      <c r="Z45" s="44">
        <v>0</v>
      </c>
      <c r="AA45" s="44">
        <v>0</v>
      </c>
      <c r="AB45" s="44"/>
      <c r="AE45" s="33" t="s">
        <v>310</v>
      </c>
      <c r="AF45" s="33" t="s">
        <v>311</v>
      </c>
      <c r="AI45"/>
    </row>
    <row r="46" s="1" customFormat="1" ht="247.5" spans="1:35">
      <c r="A46" s="20">
        <v>45</v>
      </c>
      <c r="B46" s="20" t="s">
        <v>312</v>
      </c>
      <c r="C46" s="20">
        <v>2022</v>
      </c>
      <c r="D46" s="20"/>
      <c r="E46" s="21" t="s">
        <v>313</v>
      </c>
      <c r="F46" s="22" t="s">
        <v>45</v>
      </c>
      <c r="G46" s="22" t="s">
        <v>1669</v>
      </c>
      <c r="H46" s="21" t="s">
        <v>314</v>
      </c>
      <c r="I46" s="33" t="s">
        <v>315</v>
      </c>
      <c r="J46" s="21">
        <v>1</v>
      </c>
      <c r="K46" s="21"/>
      <c r="L46" s="21"/>
      <c r="M46" s="21"/>
      <c r="N46" s="21"/>
      <c r="O46" s="21"/>
      <c r="P46" s="21"/>
      <c r="Q46" s="21"/>
      <c r="R46" s="22">
        <v>2380</v>
      </c>
      <c r="S46" s="35" t="s">
        <v>177</v>
      </c>
      <c r="T46" s="35" t="s">
        <v>178</v>
      </c>
      <c r="U46" s="44">
        <v>15.75</v>
      </c>
      <c r="V46" s="44">
        <v>0</v>
      </c>
      <c r="W46" s="44">
        <v>15.75</v>
      </c>
      <c r="X46" s="44">
        <v>0</v>
      </c>
      <c r="Y46" s="44">
        <v>0</v>
      </c>
      <c r="Z46" s="44">
        <v>0</v>
      </c>
      <c r="AA46" s="44">
        <v>0</v>
      </c>
      <c r="AB46" s="44"/>
      <c r="AE46" s="33" t="s">
        <v>316</v>
      </c>
      <c r="AF46" s="33" t="s">
        <v>317</v>
      </c>
      <c r="AI46"/>
    </row>
    <row r="47" s="1" customFormat="1" ht="303.75" spans="1:35">
      <c r="A47" s="20">
        <v>46</v>
      </c>
      <c r="B47" s="20" t="s">
        <v>318</v>
      </c>
      <c r="C47" s="20">
        <v>2022</v>
      </c>
      <c r="D47" s="20"/>
      <c r="E47" s="21" t="s">
        <v>319</v>
      </c>
      <c r="F47" s="21" t="s">
        <v>45</v>
      </c>
      <c r="G47" s="22" t="s">
        <v>1669</v>
      </c>
      <c r="H47" s="21" t="s">
        <v>196</v>
      </c>
      <c r="I47" s="33" t="s">
        <v>320</v>
      </c>
      <c r="J47" s="23">
        <v>1</v>
      </c>
      <c r="K47" s="21"/>
      <c r="L47" s="21"/>
      <c r="M47" s="21"/>
      <c r="N47" s="21"/>
      <c r="O47" s="21"/>
      <c r="P47" s="21"/>
      <c r="Q47" s="21"/>
      <c r="R47" s="22">
        <v>4532.5</v>
      </c>
      <c r="S47" s="35" t="s">
        <v>200</v>
      </c>
      <c r="T47" s="35" t="s">
        <v>201</v>
      </c>
      <c r="U47" s="44">
        <v>299.8</v>
      </c>
      <c r="V47" s="44">
        <v>0</v>
      </c>
      <c r="W47" s="44">
        <v>299.8</v>
      </c>
      <c r="X47" s="44">
        <v>0</v>
      </c>
      <c r="Y47" s="44">
        <v>0</v>
      </c>
      <c r="Z47" s="44">
        <v>0</v>
      </c>
      <c r="AA47" s="44">
        <v>0</v>
      </c>
      <c r="AB47" s="44"/>
      <c r="AE47" s="33" t="s">
        <v>321</v>
      </c>
      <c r="AF47" s="33" t="s">
        <v>322</v>
      </c>
      <c r="AI47"/>
    </row>
    <row r="48" s="1" customFormat="1" ht="180" spans="1:35">
      <c r="A48" s="20">
        <v>47</v>
      </c>
      <c r="B48" s="20" t="s">
        <v>323</v>
      </c>
      <c r="C48" s="20">
        <v>2022</v>
      </c>
      <c r="D48" s="20"/>
      <c r="E48" s="21" t="s">
        <v>324</v>
      </c>
      <c r="F48" s="21" t="s">
        <v>45</v>
      </c>
      <c r="G48" s="22" t="s">
        <v>1669</v>
      </c>
      <c r="H48" s="21" t="s">
        <v>164</v>
      </c>
      <c r="I48" s="33" t="s">
        <v>325</v>
      </c>
      <c r="J48" s="24">
        <v>1</v>
      </c>
      <c r="K48" s="21"/>
      <c r="L48" s="21"/>
      <c r="M48" s="21"/>
      <c r="N48" s="21"/>
      <c r="O48" s="21"/>
      <c r="P48" s="21"/>
      <c r="Q48" s="21"/>
      <c r="R48" s="22">
        <v>3371</v>
      </c>
      <c r="S48" s="35" t="s">
        <v>168</v>
      </c>
      <c r="T48" s="35" t="s">
        <v>1269</v>
      </c>
      <c r="U48" s="44">
        <v>628</v>
      </c>
      <c r="V48" s="44">
        <v>0</v>
      </c>
      <c r="W48" s="44">
        <v>628</v>
      </c>
      <c r="X48" s="44">
        <v>0</v>
      </c>
      <c r="Y48" s="44">
        <v>0</v>
      </c>
      <c r="Z48" s="44">
        <v>0</v>
      </c>
      <c r="AA48" s="44">
        <v>0</v>
      </c>
      <c r="AB48" s="44"/>
      <c r="AE48" s="33" t="s">
        <v>326</v>
      </c>
      <c r="AF48" s="33" t="s">
        <v>327</v>
      </c>
      <c r="AI48"/>
    </row>
    <row r="49" s="1" customFormat="1" ht="236.25" spans="1:35">
      <c r="A49" s="20">
        <v>48</v>
      </c>
      <c r="B49" s="20" t="s">
        <v>328</v>
      </c>
      <c r="C49" s="20">
        <v>2022</v>
      </c>
      <c r="D49" s="20"/>
      <c r="E49" s="21" t="s">
        <v>329</v>
      </c>
      <c r="F49" s="21" t="s">
        <v>45</v>
      </c>
      <c r="G49" s="22" t="s">
        <v>1669</v>
      </c>
      <c r="H49" s="21" t="s">
        <v>330</v>
      </c>
      <c r="I49" s="33" t="s">
        <v>331</v>
      </c>
      <c r="J49" s="21">
        <v>1</v>
      </c>
      <c r="K49" s="21"/>
      <c r="L49" s="21"/>
      <c r="M49" s="21"/>
      <c r="N49" s="21"/>
      <c r="O49" s="21"/>
      <c r="P49" s="21"/>
      <c r="Q49" s="21"/>
      <c r="R49" s="22">
        <v>3371</v>
      </c>
      <c r="S49" s="35" t="s">
        <v>168</v>
      </c>
      <c r="T49" s="35" t="s">
        <v>1269</v>
      </c>
      <c r="U49" s="44">
        <v>120</v>
      </c>
      <c r="V49" s="44">
        <v>0</v>
      </c>
      <c r="W49" s="44">
        <v>120</v>
      </c>
      <c r="X49" s="44">
        <v>0</v>
      </c>
      <c r="Y49" s="44">
        <v>0</v>
      </c>
      <c r="Z49" s="44">
        <v>0</v>
      </c>
      <c r="AA49" s="44">
        <v>0</v>
      </c>
      <c r="AB49" s="44"/>
      <c r="AE49" s="33" t="s">
        <v>326</v>
      </c>
      <c r="AF49" s="33" t="s">
        <v>332</v>
      </c>
      <c r="AI49"/>
    </row>
    <row r="50" s="1" customFormat="1" ht="168.75" spans="1:35">
      <c r="A50" s="20">
        <v>49</v>
      </c>
      <c r="B50" s="20" t="s">
        <v>333</v>
      </c>
      <c r="C50" s="20">
        <v>2022</v>
      </c>
      <c r="D50" s="20"/>
      <c r="E50" s="23" t="s">
        <v>334</v>
      </c>
      <c r="F50" s="23" t="s">
        <v>45</v>
      </c>
      <c r="G50" s="22" t="s">
        <v>1669</v>
      </c>
      <c r="H50" s="23" t="s">
        <v>335</v>
      </c>
      <c r="I50" s="35" t="s">
        <v>336</v>
      </c>
      <c r="J50" s="23">
        <v>1</v>
      </c>
      <c r="K50" s="23"/>
      <c r="L50" s="23"/>
      <c r="M50" s="23"/>
      <c r="N50" s="23"/>
      <c r="O50" s="23"/>
      <c r="P50" s="23"/>
      <c r="Q50" s="23"/>
      <c r="R50" s="22">
        <v>7623</v>
      </c>
      <c r="S50" s="35" t="s">
        <v>50</v>
      </c>
      <c r="T50" s="35" t="s">
        <v>51</v>
      </c>
      <c r="U50" s="44">
        <v>300</v>
      </c>
      <c r="V50" s="44">
        <v>0</v>
      </c>
      <c r="W50" s="44">
        <v>300</v>
      </c>
      <c r="X50" s="44">
        <v>0</v>
      </c>
      <c r="Y50" s="44">
        <v>0</v>
      </c>
      <c r="Z50" s="44">
        <v>0</v>
      </c>
      <c r="AA50" s="44">
        <v>0</v>
      </c>
      <c r="AB50" s="44"/>
      <c r="AE50" s="35" t="s">
        <v>337</v>
      </c>
      <c r="AF50" s="35" t="s">
        <v>338</v>
      </c>
      <c r="AI50"/>
    </row>
    <row r="51" s="1" customFormat="1" ht="180" spans="1:35">
      <c r="A51" s="20">
        <v>50</v>
      </c>
      <c r="B51" s="20" t="s">
        <v>339</v>
      </c>
      <c r="C51" s="20">
        <v>2022</v>
      </c>
      <c r="D51" s="20"/>
      <c r="E51" s="21" t="s">
        <v>340</v>
      </c>
      <c r="F51" s="21" t="s">
        <v>45</v>
      </c>
      <c r="G51" s="22" t="s">
        <v>1669</v>
      </c>
      <c r="H51" s="21" t="s">
        <v>341</v>
      </c>
      <c r="I51" s="33" t="s">
        <v>342</v>
      </c>
      <c r="J51" s="24">
        <v>1</v>
      </c>
      <c r="K51" s="21"/>
      <c r="L51" s="21"/>
      <c r="M51" s="21"/>
      <c r="N51" s="21"/>
      <c r="O51" s="21"/>
      <c r="P51" s="21"/>
      <c r="Q51" s="21"/>
      <c r="R51" s="22">
        <v>1652</v>
      </c>
      <c r="S51" s="35" t="s">
        <v>168</v>
      </c>
      <c r="T51" s="35" t="s">
        <v>1269</v>
      </c>
      <c r="U51" s="44">
        <v>15</v>
      </c>
      <c r="V51" s="44">
        <v>0</v>
      </c>
      <c r="W51" s="44">
        <v>15</v>
      </c>
      <c r="X51" s="44">
        <v>0</v>
      </c>
      <c r="Y51" s="44">
        <v>0</v>
      </c>
      <c r="Z51" s="44">
        <v>0</v>
      </c>
      <c r="AA51" s="44">
        <v>0</v>
      </c>
      <c r="AB51" s="44"/>
      <c r="AE51" s="33" t="s">
        <v>343</v>
      </c>
      <c r="AF51" s="33" t="s">
        <v>344</v>
      </c>
      <c r="AI51"/>
    </row>
    <row r="52" s="1" customFormat="1" ht="202.5" spans="1:35">
      <c r="A52" s="20">
        <v>51</v>
      </c>
      <c r="B52" s="20" t="s">
        <v>345</v>
      </c>
      <c r="C52" s="20">
        <v>2022</v>
      </c>
      <c r="D52" s="20"/>
      <c r="E52" s="21" t="s">
        <v>346</v>
      </c>
      <c r="F52" s="26" t="s">
        <v>45</v>
      </c>
      <c r="G52" s="22" t="s">
        <v>1084</v>
      </c>
      <c r="H52" s="21" t="s">
        <v>86</v>
      </c>
      <c r="I52" s="33" t="s">
        <v>347</v>
      </c>
      <c r="J52" s="21">
        <v>1</v>
      </c>
      <c r="K52" s="21"/>
      <c r="L52" s="21"/>
      <c r="M52" s="21"/>
      <c r="N52" s="21"/>
      <c r="O52" s="21"/>
      <c r="P52" s="21"/>
      <c r="Q52" s="21"/>
      <c r="R52" s="22">
        <v>140</v>
      </c>
      <c r="S52" s="35" t="s">
        <v>86</v>
      </c>
      <c r="T52" s="35" t="s">
        <v>90</v>
      </c>
      <c r="U52" s="44">
        <v>20</v>
      </c>
      <c r="V52" s="44">
        <v>0</v>
      </c>
      <c r="W52" s="44">
        <v>20</v>
      </c>
      <c r="X52" s="44">
        <v>0</v>
      </c>
      <c r="Y52" s="44">
        <v>0</v>
      </c>
      <c r="Z52" s="44">
        <v>0</v>
      </c>
      <c r="AA52" s="44">
        <v>0</v>
      </c>
      <c r="AB52" s="44"/>
      <c r="AE52" s="33" t="s">
        <v>348</v>
      </c>
      <c r="AF52" s="33" t="s">
        <v>349</v>
      </c>
      <c r="AI52"/>
    </row>
    <row r="53" s="1" customFormat="1" ht="90" spans="1:35">
      <c r="A53" s="20">
        <v>52</v>
      </c>
      <c r="B53" s="20" t="s">
        <v>350</v>
      </c>
      <c r="C53" s="20">
        <v>2022</v>
      </c>
      <c r="D53" s="20"/>
      <c r="E53" s="21" t="s">
        <v>351</v>
      </c>
      <c r="F53" s="26" t="s">
        <v>45</v>
      </c>
      <c r="G53" s="22" t="s">
        <v>1084</v>
      </c>
      <c r="H53" s="21" t="s">
        <v>190</v>
      </c>
      <c r="I53" s="33" t="s">
        <v>352</v>
      </c>
      <c r="J53" s="23">
        <v>1</v>
      </c>
      <c r="K53" s="21"/>
      <c r="L53" s="21"/>
      <c r="M53" s="21"/>
      <c r="N53" s="21"/>
      <c r="O53" s="21"/>
      <c r="P53" s="21"/>
      <c r="Q53" s="21"/>
      <c r="R53" s="22">
        <v>3742</v>
      </c>
      <c r="S53" s="35" t="s">
        <v>70</v>
      </c>
      <c r="T53" s="35" t="s">
        <v>71</v>
      </c>
      <c r="U53" s="44">
        <v>206</v>
      </c>
      <c r="V53" s="44">
        <v>0</v>
      </c>
      <c r="W53" s="44">
        <v>206</v>
      </c>
      <c r="X53" s="44">
        <v>0</v>
      </c>
      <c r="Y53" s="44">
        <v>0</v>
      </c>
      <c r="Z53" s="44">
        <v>0</v>
      </c>
      <c r="AA53" s="44">
        <v>0</v>
      </c>
      <c r="AB53" s="44"/>
      <c r="AE53" s="33" t="s">
        <v>353</v>
      </c>
      <c r="AF53" s="33" t="s">
        <v>193</v>
      </c>
      <c r="AI53"/>
    </row>
    <row r="54" s="1" customFormat="1" ht="168.75" spans="1:35">
      <c r="A54" s="20">
        <v>53</v>
      </c>
      <c r="B54" s="20" t="s">
        <v>354</v>
      </c>
      <c r="C54" s="20">
        <v>2022</v>
      </c>
      <c r="D54" s="20"/>
      <c r="E54" s="21" t="s">
        <v>355</v>
      </c>
      <c r="F54" s="21" t="s">
        <v>45</v>
      </c>
      <c r="G54" s="22" t="s">
        <v>1669</v>
      </c>
      <c r="H54" s="21" t="s">
        <v>303</v>
      </c>
      <c r="I54" s="33" t="s">
        <v>356</v>
      </c>
      <c r="J54" s="24">
        <v>1</v>
      </c>
      <c r="K54" s="21"/>
      <c r="L54" s="21"/>
      <c r="M54" s="21"/>
      <c r="N54" s="21"/>
      <c r="O54" s="21"/>
      <c r="P54" s="21"/>
      <c r="Q54" s="21"/>
      <c r="R54" s="22">
        <v>5758</v>
      </c>
      <c r="S54" s="35" t="s">
        <v>177</v>
      </c>
      <c r="T54" s="35" t="s">
        <v>178</v>
      </c>
      <c r="U54" s="44">
        <v>38.96</v>
      </c>
      <c r="V54" s="44">
        <v>0</v>
      </c>
      <c r="W54" s="44">
        <v>38.96</v>
      </c>
      <c r="X54" s="44">
        <v>0</v>
      </c>
      <c r="Y54" s="44">
        <v>0</v>
      </c>
      <c r="Z54" s="44">
        <v>0</v>
      </c>
      <c r="AA54" s="44">
        <v>0</v>
      </c>
      <c r="AB54" s="44"/>
      <c r="AE54" s="33" t="s">
        <v>357</v>
      </c>
      <c r="AF54" s="33" t="s">
        <v>358</v>
      </c>
      <c r="AI54"/>
    </row>
    <row r="55" s="3" customFormat="1" ht="146.25" spans="1:35">
      <c r="A55" s="20">
        <v>54</v>
      </c>
      <c r="B55" s="109" t="s">
        <v>1674</v>
      </c>
      <c r="C55" s="26">
        <v>2024</v>
      </c>
      <c r="D55" s="26"/>
      <c r="E55" s="110" t="s">
        <v>1675</v>
      </c>
      <c r="F55" s="21" t="s">
        <v>45</v>
      </c>
      <c r="G55" s="26" t="s">
        <v>1676</v>
      </c>
      <c r="H55" s="21" t="s">
        <v>1677</v>
      </c>
      <c r="I55" s="33" t="s">
        <v>1678</v>
      </c>
      <c r="J55" s="21">
        <v>1</v>
      </c>
      <c r="K55" s="21"/>
      <c r="L55" s="21"/>
      <c r="M55" s="21"/>
      <c r="N55" s="21"/>
      <c r="O55" s="21"/>
      <c r="P55" s="21"/>
      <c r="Q55" s="21"/>
      <c r="R55" s="21">
        <v>2724</v>
      </c>
      <c r="S55" s="33" t="s">
        <v>177</v>
      </c>
      <c r="T55" s="33" t="s">
        <v>178</v>
      </c>
      <c r="U55" s="21">
        <v>800</v>
      </c>
      <c r="V55" s="44">
        <v>0</v>
      </c>
      <c r="W55" s="44">
        <v>0</v>
      </c>
      <c r="X55" s="21">
        <v>800</v>
      </c>
      <c r="Y55" s="44">
        <v>0</v>
      </c>
      <c r="Z55" s="44">
        <v>0</v>
      </c>
      <c r="AA55" s="44">
        <v>0</v>
      </c>
      <c r="AB55" s="21"/>
      <c r="AE55" s="33" t="s">
        <v>1679</v>
      </c>
      <c r="AF55" s="33" t="s">
        <v>1680</v>
      </c>
      <c r="AI55" s="70" t="s">
        <v>80</v>
      </c>
    </row>
    <row r="56" s="3" customFormat="1" ht="382.5" spans="1:35">
      <c r="A56" s="20">
        <v>55</v>
      </c>
      <c r="B56" s="21" t="s">
        <v>1082</v>
      </c>
      <c r="C56" s="21">
        <v>2022</v>
      </c>
      <c r="D56" s="21"/>
      <c r="E56" s="21" t="s">
        <v>1695</v>
      </c>
      <c r="F56" s="26" t="s">
        <v>45</v>
      </c>
      <c r="G56" s="22" t="s">
        <v>1084</v>
      </c>
      <c r="H56" s="21" t="s">
        <v>1696</v>
      </c>
      <c r="I56" s="21" t="s">
        <v>1697</v>
      </c>
      <c r="J56" s="21">
        <v>1</v>
      </c>
      <c r="K56" s="21"/>
      <c r="L56" s="21"/>
      <c r="M56" s="21"/>
      <c r="N56" s="21"/>
      <c r="O56" s="21"/>
      <c r="P56" s="21"/>
      <c r="Q56" s="21"/>
      <c r="R56" s="21">
        <v>526</v>
      </c>
      <c r="S56" s="58" t="s">
        <v>115</v>
      </c>
      <c r="T56" s="58" t="s">
        <v>1077</v>
      </c>
      <c r="U56" s="58">
        <v>380</v>
      </c>
      <c r="V56" s="44">
        <v>380</v>
      </c>
      <c r="W56" s="44">
        <v>0</v>
      </c>
      <c r="X56" s="44">
        <v>0</v>
      </c>
      <c r="Y56" s="44">
        <v>0</v>
      </c>
      <c r="Z56" s="44">
        <v>0</v>
      </c>
      <c r="AA56" s="44">
        <v>0</v>
      </c>
      <c r="AB56" s="21"/>
      <c r="AE56" s="112" t="s">
        <v>1087</v>
      </c>
      <c r="AF56" s="112" t="s">
        <v>1088</v>
      </c>
      <c r="AI56"/>
    </row>
    <row r="57" s="3" customFormat="1" ht="382.5" spans="1:35">
      <c r="A57" s="20">
        <v>56</v>
      </c>
      <c r="B57" s="110" t="s">
        <v>1698</v>
      </c>
      <c r="C57" s="26">
        <v>2024</v>
      </c>
      <c r="D57" s="26"/>
      <c r="E57" s="110" t="s">
        <v>1699</v>
      </c>
      <c r="F57" s="26" t="s">
        <v>45</v>
      </c>
      <c r="G57" s="22" t="s">
        <v>1084</v>
      </c>
      <c r="H57" s="21" t="s">
        <v>1094</v>
      </c>
      <c r="I57" s="21" t="s">
        <v>1700</v>
      </c>
      <c r="J57" s="21">
        <v>1</v>
      </c>
      <c r="K57" s="21"/>
      <c r="L57" s="21"/>
      <c r="M57" s="21"/>
      <c r="N57" s="21"/>
      <c r="O57" s="21"/>
      <c r="P57" s="21"/>
      <c r="Q57" s="21"/>
      <c r="R57" s="21">
        <v>452</v>
      </c>
      <c r="S57" s="21" t="s">
        <v>115</v>
      </c>
      <c r="T57" s="21" t="s">
        <v>1077</v>
      </c>
      <c r="U57" s="21">
        <v>200</v>
      </c>
      <c r="V57" s="21">
        <v>200</v>
      </c>
      <c r="W57" s="44">
        <v>0</v>
      </c>
      <c r="X57" s="44">
        <v>0</v>
      </c>
      <c r="Y57" s="44">
        <v>0</v>
      </c>
      <c r="Z57" s="44">
        <v>0</v>
      </c>
      <c r="AA57" s="44">
        <v>0</v>
      </c>
      <c r="AB57" s="21"/>
      <c r="AE57" s="112" t="s">
        <v>1096</v>
      </c>
      <c r="AF57" s="112" t="s">
        <v>1097</v>
      </c>
      <c r="AI57" s="70" t="s">
        <v>80</v>
      </c>
    </row>
    <row r="58" s="3" customFormat="1" ht="382.5" spans="1:35">
      <c r="A58" s="20">
        <v>57</v>
      </c>
      <c r="B58" s="21" t="s">
        <v>1098</v>
      </c>
      <c r="C58" s="21">
        <v>2022</v>
      </c>
      <c r="D58" s="21"/>
      <c r="E58" s="21" t="s">
        <v>1701</v>
      </c>
      <c r="F58" s="26" t="s">
        <v>45</v>
      </c>
      <c r="G58" s="22" t="s">
        <v>1084</v>
      </c>
      <c r="H58" s="21" t="s">
        <v>1100</v>
      </c>
      <c r="I58" s="21" t="s">
        <v>1697</v>
      </c>
      <c r="J58" s="21">
        <v>1</v>
      </c>
      <c r="K58" s="21"/>
      <c r="L58" s="21"/>
      <c r="M58" s="21"/>
      <c r="N58" s="21"/>
      <c r="O58" s="21"/>
      <c r="P58" s="21"/>
      <c r="Q58" s="21"/>
      <c r="R58" s="21">
        <v>1367</v>
      </c>
      <c r="S58" s="21" t="s">
        <v>1100</v>
      </c>
      <c r="T58" s="21" t="s">
        <v>1102</v>
      </c>
      <c r="U58" s="21">
        <v>380</v>
      </c>
      <c r="V58" s="21">
        <v>380</v>
      </c>
      <c r="W58" s="44">
        <v>0</v>
      </c>
      <c r="X58" s="44">
        <v>0</v>
      </c>
      <c r="Y58" s="44">
        <v>0</v>
      </c>
      <c r="Z58" s="44">
        <v>0</v>
      </c>
      <c r="AA58" s="44">
        <v>0</v>
      </c>
      <c r="AB58" s="21"/>
      <c r="AE58" s="112" t="s">
        <v>1103</v>
      </c>
      <c r="AF58" s="112" t="s">
        <v>1104</v>
      </c>
      <c r="AI58"/>
    </row>
    <row r="59" s="3" customFormat="1" ht="382.5" spans="1:35">
      <c r="A59" s="20">
        <v>58</v>
      </c>
      <c r="B59" s="21" t="s">
        <v>1105</v>
      </c>
      <c r="C59" s="21">
        <v>2022</v>
      </c>
      <c r="D59" s="21"/>
      <c r="E59" s="21" t="s">
        <v>1702</v>
      </c>
      <c r="F59" s="26" t="s">
        <v>45</v>
      </c>
      <c r="G59" s="22" t="s">
        <v>1084</v>
      </c>
      <c r="H59" s="21" t="s">
        <v>285</v>
      </c>
      <c r="I59" s="21" t="s">
        <v>1697</v>
      </c>
      <c r="J59" s="21">
        <v>1</v>
      </c>
      <c r="K59" s="21"/>
      <c r="L59" s="21"/>
      <c r="M59" s="21"/>
      <c r="N59" s="21"/>
      <c r="O59" s="21"/>
      <c r="P59" s="21"/>
      <c r="Q59" s="21"/>
      <c r="R59" s="21">
        <v>1857</v>
      </c>
      <c r="S59" s="21" t="s">
        <v>285</v>
      </c>
      <c r="T59" s="21" t="s">
        <v>51</v>
      </c>
      <c r="U59" s="21">
        <v>380</v>
      </c>
      <c r="V59" s="44">
        <v>380</v>
      </c>
      <c r="W59" s="44">
        <v>0</v>
      </c>
      <c r="X59" s="44">
        <v>0</v>
      </c>
      <c r="Y59" s="44">
        <v>0</v>
      </c>
      <c r="Z59" s="44">
        <v>0</v>
      </c>
      <c r="AA59" s="44">
        <v>0</v>
      </c>
      <c r="AB59" s="21"/>
      <c r="AE59" s="112" t="s">
        <v>1108</v>
      </c>
      <c r="AF59" s="112" t="s">
        <v>1109</v>
      </c>
      <c r="AI59"/>
    </row>
    <row r="60" s="1" customFormat="1" ht="90" spans="1:35">
      <c r="A60" s="20">
        <v>59</v>
      </c>
      <c r="B60" s="20" t="s">
        <v>360</v>
      </c>
      <c r="C60" s="20">
        <v>2022</v>
      </c>
      <c r="D60" s="20"/>
      <c r="E60" s="21" t="s">
        <v>362</v>
      </c>
      <c r="F60" s="21" t="s">
        <v>45</v>
      </c>
      <c r="G60" s="26" t="s">
        <v>1681</v>
      </c>
      <c r="H60" s="21" t="s">
        <v>363</v>
      </c>
      <c r="I60" s="33" t="s">
        <v>364</v>
      </c>
      <c r="J60" s="21">
        <v>1</v>
      </c>
      <c r="K60" s="21"/>
      <c r="L60" s="21"/>
      <c r="M60" s="21"/>
      <c r="N60" s="21"/>
      <c r="O60" s="21"/>
      <c r="P60" s="21"/>
      <c r="Q60" s="21"/>
      <c r="R60" s="22">
        <v>644</v>
      </c>
      <c r="S60" s="21" t="s">
        <v>78</v>
      </c>
      <c r="T60" s="21" t="s">
        <v>1076</v>
      </c>
      <c r="U60" s="44">
        <v>230</v>
      </c>
      <c r="V60" s="44">
        <v>0</v>
      </c>
      <c r="W60" s="44">
        <v>0</v>
      </c>
      <c r="X60" s="44">
        <v>230</v>
      </c>
      <c r="Y60" s="44">
        <v>0</v>
      </c>
      <c r="Z60" s="44">
        <v>0</v>
      </c>
      <c r="AA60" s="44">
        <v>0</v>
      </c>
      <c r="AB60" s="44"/>
      <c r="AE60" s="33" t="s">
        <v>365</v>
      </c>
      <c r="AF60" s="33" t="s">
        <v>366</v>
      </c>
      <c r="AI60"/>
    </row>
    <row r="61" s="106" customFormat="1" ht="157.5" spans="1:35">
      <c r="A61" s="20">
        <v>60</v>
      </c>
      <c r="B61" s="109" t="s">
        <v>1226</v>
      </c>
      <c r="C61" s="26">
        <v>2024</v>
      </c>
      <c r="D61" s="26"/>
      <c r="E61" s="21" t="s">
        <v>1284</v>
      </c>
      <c r="F61" s="21" t="s">
        <v>45</v>
      </c>
      <c r="G61" s="26" t="s">
        <v>1250</v>
      </c>
      <c r="H61" s="21" t="s">
        <v>621</v>
      </c>
      <c r="I61" s="33" t="s">
        <v>1285</v>
      </c>
      <c r="J61" s="21">
        <v>1</v>
      </c>
      <c r="K61" s="21"/>
      <c r="L61" s="21"/>
      <c r="M61" s="21"/>
      <c r="N61" s="21"/>
      <c r="O61" s="21"/>
      <c r="P61" s="21"/>
      <c r="Q61" s="21"/>
      <c r="R61" s="21">
        <v>2200</v>
      </c>
      <c r="S61" s="33" t="s">
        <v>200</v>
      </c>
      <c r="T61" s="33" t="s">
        <v>201</v>
      </c>
      <c r="U61" s="21">
        <v>1000</v>
      </c>
      <c r="V61" s="21">
        <v>1000</v>
      </c>
      <c r="W61" s="21"/>
      <c r="X61" s="21"/>
      <c r="Y61" s="21"/>
      <c r="Z61" s="21"/>
      <c r="AA61" s="21"/>
      <c r="AB61" s="21"/>
      <c r="AE61" s="33" t="s">
        <v>1286</v>
      </c>
      <c r="AF61" s="33" t="s">
        <v>1287</v>
      </c>
      <c r="AI61" s="70" t="s">
        <v>367</v>
      </c>
    </row>
    <row r="62" s="3" customFormat="1" ht="123.75" spans="1:35">
      <c r="A62" s="20">
        <v>61</v>
      </c>
      <c r="B62" s="109" t="s">
        <v>1265</v>
      </c>
      <c r="C62" s="26">
        <v>2024</v>
      </c>
      <c r="D62" s="26"/>
      <c r="E62" s="33" t="s">
        <v>1289</v>
      </c>
      <c r="F62" s="26" t="s">
        <v>45</v>
      </c>
      <c r="G62" s="26" t="s">
        <v>1267</v>
      </c>
      <c r="H62" s="25" t="s">
        <v>830</v>
      </c>
      <c r="I62" s="36" t="s">
        <v>1290</v>
      </c>
      <c r="J62" s="24">
        <v>1</v>
      </c>
      <c r="K62" s="24"/>
      <c r="L62" s="24"/>
      <c r="M62" s="24"/>
      <c r="N62" s="24"/>
      <c r="O62" s="24"/>
      <c r="P62" s="24"/>
      <c r="Q62" s="24"/>
      <c r="R62" s="21">
        <v>1476</v>
      </c>
      <c r="S62" s="33" t="s">
        <v>70</v>
      </c>
      <c r="T62" s="33" t="s">
        <v>71</v>
      </c>
      <c r="U62" s="111">
        <v>1000</v>
      </c>
      <c r="V62" s="111"/>
      <c r="W62" s="111">
        <v>1000</v>
      </c>
      <c r="X62" s="111"/>
      <c r="Y62" s="111"/>
      <c r="Z62" s="111"/>
      <c r="AA62" s="111"/>
      <c r="AB62" s="111"/>
      <c r="AE62" s="33" t="s">
        <v>1291</v>
      </c>
      <c r="AF62" s="33" t="s">
        <v>1292</v>
      </c>
      <c r="AI62" s="70" t="s">
        <v>367</v>
      </c>
    </row>
    <row r="63" s="3" customFormat="1" ht="168" customHeight="1" spans="1:35">
      <c r="A63" s="20">
        <v>62</v>
      </c>
      <c r="B63" s="109" t="s">
        <v>1272</v>
      </c>
      <c r="C63" s="26">
        <v>2024</v>
      </c>
      <c r="D63" s="26"/>
      <c r="E63" s="33" t="s">
        <v>1294</v>
      </c>
      <c r="F63" s="26" t="s">
        <v>45</v>
      </c>
      <c r="G63" s="26" t="s">
        <v>1267</v>
      </c>
      <c r="H63" s="25" t="s">
        <v>1295</v>
      </c>
      <c r="I63" s="36" t="s">
        <v>1296</v>
      </c>
      <c r="J63" s="24">
        <v>1</v>
      </c>
      <c r="K63" s="24"/>
      <c r="L63" s="24"/>
      <c r="M63" s="24"/>
      <c r="N63" s="24"/>
      <c r="O63" s="24"/>
      <c r="P63" s="24"/>
      <c r="Q63" s="24"/>
      <c r="R63" s="21">
        <v>1552</v>
      </c>
      <c r="S63" s="33" t="s">
        <v>70</v>
      </c>
      <c r="T63" s="33" t="s">
        <v>71</v>
      </c>
      <c r="U63" s="111">
        <v>2000</v>
      </c>
      <c r="V63" s="111"/>
      <c r="W63" s="111"/>
      <c r="X63" s="111">
        <v>2000</v>
      </c>
      <c r="Y63" s="111"/>
      <c r="Z63" s="111"/>
      <c r="AA63" s="111"/>
      <c r="AB63" s="111"/>
      <c r="AE63" s="33" t="s">
        <v>1297</v>
      </c>
      <c r="AF63" s="33" t="s">
        <v>1298</v>
      </c>
      <c r="AI63" s="70" t="s">
        <v>367</v>
      </c>
    </row>
    <row r="64" s="3" customFormat="1" ht="168" customHeight="1" spans="1:35">
      <c r="A64" s="20">
        <v>63</v>
      </c>
      <c r="B64" s="109" t="s">
        <v>1682</v>
      </c>
      <c r="C64" s="26">
        <v>2024</v>
      </c>
      <c r="D64" s="26"/>
      <c r="E64" s="21" t="s">
        <v>1300</v>
      </c>
      <c r="F64" s="21" t="s">
        <v>45</v>
      </c>
      <c r="G64" s="26" t="s">
        <v>1267</v>
      </c>
      <c r="H64" s="21" t="s">
        <v>1301</v>
      </c>
      <c r="I64" s="33" t="s">
        <v>1302</v>
      </c>
      <c r="J64" s="21">
        <v>1</v>
      </c>
      <c r="K64" s="21"/>
      <c r="L64" s="21"/>
      <c r="M64" s="21"/>
      <c r="N64" s="21"/>
      <c r="O64" s="21"/>
      <c r="P64" s="21"/>
      <c r="Q64" s="21"/>
      <c r="R64" s="21">
        <v>532</v>
      </c>
      <c r="S64" s="33" t="s">
        <v>86</v>
      </c>
      <c r="T64" s="33" t="s">
        <v>90</v>
      </c>
      <c r="U64" s="20">
        <v>2000</v>
      </c>
      <c r="V64" s="20"/>
      <c r="W64" s="20"/>
      <c r="X64" s="20">
        <v>2000</v>
      </c>
      <c r="Y64" s="20"/>
      <c r="Z64" s="20"/>
      <c r="AA64" s="20"/>
      <c r="AB64" s="20"/>
      <c r="AE64" s="33" t="s">
        <v>1303</v>
      </c>
      <c r="AF64" s="33" t="s">
        <v>1304</v>
      </c>
      <c r="AI64" s="70" t="s">
        <v>367</v>
      </c>
    </row>
    <row r="65" s="3" customFormat="1" ht="56.25" spans="1:35">
      <c r="A65" s="20">
        <v>64</v>
      </c>
      <c r="B65" s="109" t="s">
        <v>1283</v>
      </c>
      <c r="C65" s="26">
        <v>2024</v>
      </c>
      <c r="D65" s="26"/>
      <c r="E65" s="21" t="s">
        <v>1306</v>
      </c>
      <c r="F65" s="21" t="s">
        <v>45</v>
      </c>
      <c r="G65" s="26" t="s">
        <v>1267</v>
      </c>
      <c r="H65" s="21" t="s">
        <v>509</v>
      </c>
      <c r="I65" s="33" t="s">
        <v>1307</v>
      </c>
      <c r="J65" s="21">
        <v>1</v>
      </c>
      <c r="K65" s="21"/>
      <c r="L65" s="21"/>
      <c r="M65" s="21"/>
      <c r="N65" s="21"/>
      <c r="O65" s="21"/>
      <c r="P65" s="21"/>
      <c r="Q65" s="21"/>
      <c r="R65" s="21">
        <v>1888</v>
      </c>
      <c r="S65" s="33" t="s">
        <v>168</v>
      </c>
      <c r="T65" s="33" t="s">
        <v>1269</v>
      </c>
      <c r="U65" s="21">
        <v>1000</v>
      </c>
      <c r="V65" s="21"/>
      <c r="W65" s="21"/>
      <c r="X65" s="21">
        <v>1000</v>
      </c>
      <c r="Y65" s="21"/>
      <c r="Z65" s="21"/>
      <c r="AA65" s="21"/>
      <c r="AB65" s="21"/>
      <c r="AE65" s="33" t="s">
        <v>1308</v>
      </c>
      <c r="AF65" s="33" t="s">
        <v>1309</v>
      </c>
      <c r="AI65" s="70" t="s">
        <v>367</v>
      </c>
    </row>
    <row r="66" s="3" customFormat="1" ht="78.75" spans="1:35">
      <c r="A66" s="20">
        <v>65</v>
      </c>
      <c r="B66" s="109" t="s">
        <v>1227</v>
      </c>
      <c r="C66" s="26">
        <v>2024</v>
      </c>
      <c r="D66" s="26"/>
      <c r="E66" s="21" t="s">
        <v>1311</v>
      </c>
      <c r="F66" s="21" t="s">
        <v>45</v>
      </c>
      <c r="G66" s="26" t="s">
        <v>1250</v>
      </c>
      <c r="H66" s="21" t="s">
        <v>1312</v>
      </c>
      <c r="I66" s="33" t="s">
        <v>1313</v>
      </c>
      <c r="J66" s="21">
        <v>1</v>
      </c>
      <c r="K66" s="21"/>
      <c r="L66" s="21"/>
      <c r="M66" s="21"/>
      <c r="N66" s="21"/>
      <c r="O66" s="21"/>
      <c r="P66" s="21"/>
      <c r="Q66" s="21"/>
      <c r="R66" s="21">
        <v>1368</v>
      </c>
      <c r="S66" s="33" t="s">
        <v>168</v>
      </c>
      <c r="T66" s="33" t="s">
        <v>1269</v>
      </c>
      <c r="U66" s="21">
        <v>2300</v>
      </c>
      <c r="V66" s="21"/>
      <c r="W66" s="21"/>
      <c r="X66" s="21">
        <v>2300</v>
      </c>
      <c r="Y66" s="21"/>
      <c r="Z66" s="21"/>
      <c r="AA66" s="21"/>
      <c r="AB66" s="21"/>
      <c r="AE66" s="33" t="s">
        <v>1314</v>
      </c>
      <c r="AF66" s="33" t="s">
        <v>1315</v>
      </c>
      <c r="AI66" s="70" t="s">
        <v>367</v>
      </c>
    </row>
    <row r="67" s="1" customFormat="1" ht="180" spans="1:32">
      <c r="A67" s="20">
        <v>66</v>
      </c>
      <c r="B67" s="20" t="s">
        <v>375</v>
      </c>
      <c r="C67" s="20">
        <v>2022</v>
      </c>
      <c r="D67" s="20"/>
      <c r="E67" s="21" t="s">
        <v>376</v>
      </c>
      <c r="F67" s="21" t="s">
        <v>45</v>
      </c>
      <c r="G67" s="22" t="s">
        <v>1683</v>
      </c>
      <c r="H67" s="21" t="s">
        <v>86</v>
      </c>
      <c r="I67" s="33" t="s">
        <v>377</v>
      </c>
      <c r="J67" s="21">
        <v>1</v>
      </c>
      <c r="K67" s="21"/>
      <c r="L67" s="21"/>
      <c r="M67" s="21"/>
      <c r="N67" s="21"/>
      <c r="O67" s="21"/>
      <c r="P67" s="21"/>
      <c r="Q67" s="21"/>
      <c r="R67" s="22">
        <v>466</v>
      </c>
      <c r="S67" s="21" t="s">
        <v>86</v>
      </c>
      <c r="T67" s="21" t="s">
        <v>90</v>
      </c>
      <c r="U67" s="44">
        <v>80</v>
      </c>
      <c r="V67" s="44">
        <v>80</v>
      </c>
      <c r="W67" s="44">
        <v>0</v>
      </c>
      <c r="X67" s="44">
        <v>0</v>
      </c>
      <c r="Y67" s="44">
        <v>0</v>
      </c>
      <c r="Z67" s="44">
        <v>0</v>
      </c>
      <c r="AA67" s="44">
        <v>0</v>
      </c>
      <c r="AB67" s="44"/>
      <c r="AE67" s="33" t="s">
        <v>378</v>
      </c>
      <c r="AF67" s="33" t="s">
        <v>379</v>
      </c>
    </row>
    <row r="68" s="3" customFormat="1" ht="225" spans="1:35">
      <c r="A68" s="20">
        <v>67</v>
      </c>
      <c r="B68" s="109" t="s">
        <v>1684</v>
      </c>
      <c r="C68" s="26">
        <v>2024</v>
      </c>
      <c r="D68" s="26"/>
      <c r="E68" s="33" t="s">
        <v>1318</v>
      </c>
      <c r="F68" s="24" t="s">
        <v>45</v>
      </c>
      <c r="G68" s="26" t="s">
        <v>1267</v>
      </c>
      <c r="H68" s="25" t="s">
        <v>461</v>
      </c>
      <c r="I68" s="33" t="s">
        <v>1319</v>
      </c>
      <c r="J68" s="21">
        <v>1</v>
      </c>
      <c r="K68" s="21"/>
      <c r="L68" s="21"/>
      <c r="M68" s="21"/>
      <c r="N68" s="21"/>
      <c r="O68" s="21"/>
      <c r="P68" s="21"/>
      <c r="Q68" s="21"/>
      <c r="R68" s="21">
        <v>857</v>
      </c>
      <c r="S68" s="33" t="s">
        <v>70</v>
      </c>
      <c r="T68" s="33" t="s">
        <v>71</v>
      </c>
      <c r="U68" s="20">
        <v>550</v>
      </c>
      <c r="V68" s="44">
        <v>0</v>
      </c>
      <c r="W68" s="44">
        <v>0</v>
      </c>
      <c r="X68" s="44">
        <v>550</v>
      </c>
      <c r="Y68" s="44">
        <v>0</v>
      </c>
      <c r="Z68" s="44">
        <v>0</v>
      </c>
      <c r="AA68" s="20"/>
      <c r="AB68" s="20"/>
      <c r="AE68" s="33" t="s">
        <v>1320</v>
      </c>
      <c r="AF68" s="116" t="s">
        <v>1321</v>
      </c>
      <c r="AI68" s="70" t="s">
        <v>80</v>
      </c>
    </row>
    <row r="69" s="1" customFormat="1" ht="247.5" spans="1:32">
      <c r="A69" s="21">
        <v>68</v>
      </c>
      <c r="B69" s="20" t="s">
        <v>381</v>
      </c>
      <c r="C69" s="20">
        <v>2022</v>
      </c>
      <c r="D69" s="20"/>
      <c r="E69" s="21" t="s">
        <v>382</v>
      </c>
      <c r="F69" s="21" t="s">
        <v>383</v>
      </c>
      <c r="G69" s="22" t="s">
        <v>1110</v>
      </c>
      <c r="H69" s="21" t="s">
        <v>164</v>
      </c>
      <c r="I69" s="33" t="s">
        <v>384</v>
      </c>
      <c r="J69" s="21">
        <v>1</v>
      </c>
      <c r="K69" s="21"/>
      <c r="L69" s="21"/>
      <c r="M69" s="21"/>
      <c r="N69" s="21"/>
      <c r="O69" s="21"/>
      <c r="P69" s="21"/>
      <c r="Q69" s="21"/>
      <c r="R69" s="22">
        <v>24308</v>
      </c>
      <c r="S69" s="21" t="s">
        <v>387</v>
      </c>
      <c r="T69" s="21" t="s">
        <v>388</v>
      </c>
      <c r="U69" s="44">
        <v>3000</v>
      </c>
      <c r="V69" s="44">
        <v>3000</v>
      </c>
      <c r="W69" s="44">
        <v>0</v>
      </c>
      <c r="X69" s="44">
        <v>0</v>
      </c>
      <c r="Y69" s="44">
        <v>0</v>
      </c>
      <c r="Z69" s="44">
        <v>0</v>
      </c>
      <c r="AA69" s="44">
        <v>0</v>
      </c>
      <c r="AB69" s="44"/>
      <c r="AE69" s="33" t="s">
        <v>385</v>
      </c>
      <c r="AF69" s="33" t="s">
        <v>386</v>
      </c>
    </row>
    <row r="70" s="106" customFormat="1" ht="90" spans="1:35">
      <c r="A70" s="20">
        <v>69</v>
      </c>
      <c r="B70" s="109" t="s">
        <v>1685</v>
      </c>
      <c r="C70" s="26">
        <v>2024</v>
      </c>
      <c r="D70" s="26"/>
      <c r="E70" s="33" t="s">
        <v>1323</v>
      </c>
      <c r="F70" s="21" t="s">
        <v>45</v>
      </c>
      <c r="G70" s="26" t="s">
        <v>1267</v>
      </c>
      <c r="H70" s="21" t="s">
        <v>1324</v>
      </c>
      <c r="I70" s="33" t="s">
        <v>1325</v>
      </c>
      <c r="J70" s="21">
        <v>1</v>
      </c>
      <c r="K70" s="21"/>
      <c r="L70" s="21"/>
      <c r="M70" s="21"/>
      <c r="N70" s="21"/>
      <c r="O70" s="21"/>
      <c r="P70" s="21"/>
      <c r="Q70" s="21"/>
      <c r="R70" s="21">
        <v>2712</v>
      </c>
      <c r="S70" s="33" t="s">
        <v>115</v>
      </c>
      <c r="T70" s="34" t="s">
        <v>1077</v>
      </c>
      <c r="U70" s="20">
        <v>400</v>
      </c>
      <c r="V70" s="20"/>
      <c r="W70" s="20">
        <v>400</v>
      </c>
      <c r="X70" s="20"/>
      <c r="Y70" s="20"/>
      <c r="Z70" s="20"/>
      <c r="AA70" s="20"/>
      <c r="AB70" s="20"/>
      <c r="AE70" s="33" t="s">
        <v>1326</v>
      </c>
      <c r="AF70" s="33" t="s">
        <v>1327</v>
      </c>
      <c r="AI70" s="70" t="s">
        <v>80</v>
      </c>
    </row>
    <row r="71" s="1" customFormat="1" ht="168.75" spans="1:32">
      <c r="A71" s="20">
        <v>70</v>
      </c>
      <c r="B71" s="20" t="s">
        <v>393</v>
      </c>
      <c r="C71" s="20">
        <v>2022</v>
      </c>
      <c r="D71" s="20"/>
      <c r="E71" s="23" t="s">
        <v>395</v>
      </c>
      <c r="F71" s="22" t="s">
        <v>45</v>
      </c>
      <c r="G71" s="22" t="s">
        <v>1668</v>
      </c>
      <c r="H71" s="22" t="s">
        <v>59</v>
      </c>
      <c r="I71" s="34" t="s">
        <v>396</v>
      </c>
      <c r="J71" s="22">
        <v>1</v>
      </c>
      <c r="K71" s="22"/>
      <c r="L71" s="22"/>
      <c r="M71" s="22"/>
      <c r="N71" s="22"/>
      <c r="O71" s="22"/>
      <c r="P71" s="22"/>
      <c r="Q71" s="22"/>
      <c r="R71" s="22">
        <v>4795</v>
      </c>
      <c r="S71" s="22" t="s">
        <v>50</v>
      </c>
      <c r="T71" s="21" t="s">
        <v>51</v>
      </c>
      <c r="U71" s="44">
        <v>900</v>
      </c>
      <c r="V71" s="44">
        <v>0</v>
      </c>
      <c r="W71" s="44">
        <v>0</v>
      </c>
      <c r="X71" s="44">
        <v>900</v>
      </c>
      <c r="Y71" s="44">
        <v>0</v>
      </c>
      <c r="Z71" s="44">
        <v>0</v>
      </c>
      <c r="AA71" s="44">
        <v>0</v>
      </c>
      <c r="AB71" s="44"/>
      <c r="AE71" s="34" t="s">
        <v>397</v>
      </c>
      <c r="AF71" s="34" t="s">
        <v>398</v>
      </c>
    </row>
    <row r="72" s="1" customFormat="1" ht="180" spans="1:32">
      <c r="A72" s="20">
        <v>71</v>
      </c>
      <c r="B72" s="20" t="s">
        <v>399</v>
      </c>
      <c r="C72" s="20">
        <v>2022</v>
      </c>
      <c r="D72" s="20"/>
      <c r="E72" s="23" t="s">
        <v>400</v>
      </c>
      <c r="F72" s="22" t="s">
        <v>401</v>
      </c>
      <c r="G72" s="22" t="s">
        <v>1668</v>
      </c>
      <c r="H72" s="22" t="s">
        <v>262</v>
      </c>
      <c r="I72" s="34" t="s">
        <v>402</v>
      </c>
      <c r="J72" s="22">
        <v>1</v>
      </c>
      <c r="K72" s="22"/>
      <c r="L72" s="22"/>
      <c r="M72" s="22"/>
      <c r="N72" s="22"/>
      <c r="O72" s="22"/>
      <c r="P72" s="22"/>
      <c r="Q72" s="22"/>
      <c r="R72" s="22">
        <v>5303</v>
      </c>
      <c r="S72" s="22" t="s">
        <v>50</v>
      </c>
      <c r="T72" s="21" t="s">
        <v>51</v>
      </c>
      <c r="U72" s="44">
        <v>430</v>
      </c>
      <c r="V72" s="44">
        <v>0</v>
      </c>
      <c r="W72" s="44">
        <v>0</v>
      </c>
      <c r="X72" s="44">
        <v>430</v>
      </c>
      <c r="Y72" s="44">
        <v>0</v>
      </c>
      <c r="Z72" s="44">
        <v>0</v>
      </c>
      <c r="AA72" s="44">
        <v>0</v>
      </c>
      <c r="AB72" s="44"/>
      <c r="AE72" s="34" t="s">
        <v>403</v>
      </c>
      <c r="AF72" s="34" t="s">
        <v>404</v>
      </c>
    </row>
    <row r="73" s="1" customFormat="1" ht="213.75" spans="1:32">
      <c r="A73" s="20">
        <v>72</v>
      </c>
      <c r="B73" s="20" t="s">
        <v>405</v>
      </c>
      <c r="C73" s="20">
        <v>2022</v>
      </c>
      <c r="D73" s="20"/>
      <c r="E73" s="21" t="s">
        <v>406</v>
      </c>
      <c r="F73" s="26" t="s">
        <v>45</v>
      </c>
      <c r="G73" s="22" t="s">
        <v>1668</v>
      </c>
      <c r="H73" s="25" t="s">
        <v>190</v>
      </c>
      <c r="I73" s="36" t="s">
        <v>407</v>
      </c>
      <c r="J73" s="24">
        <v>1</v>
      </c>
      <c r="K73" s="24"/>
      <c r="L73" s="24"/>
      <c r="M73" s="24"/>
      <c r="N73" s="24"/>
      <c r="O73" s="24"/>
      <c r="P73" s="24"/>
      <c r="Q73" s="24"/>
      <c r="R73" s="22">
        <v>1295</v>
      </c>
      <c r="S73" s="21" t="s">
        <v>70</v>
      </c>
      <c r="T73" s="21" t="s">
        <v>71</v>
      </c>
      <c r="U73" s="44">
        <v>200</v>
      </c>
      <c r="V73" s="44">
        <v>0</v>
      </c>
      <c r="W73" s="44">
        <v>0</v>
      </c>
      <c r="X73" s="44">
        <v>200</v>
      </c>
      <c r="Y73" s="44">
        <v>0</v>
      </c>
      <c r="Z73" s="44">
        <v>0</v>
      </c>
      <c r="AA73" s="44">
        <v>0</v>
      </c>
      <c r="AB73" s="44"/>
      <c r="AE73" s="33" t="s">
        <v>408</v>
      </c>
      <c r="AF73" s="33" t="s">
        <v>409</v>
      </c>
    </row>
    <row r="74" s="1" customFormat="1" ht="247.5" spans="1:32">
      <c r="A74" s="20">
        <v>73</v>
      </c>
      <c r="B74" s="20" t="s">
        <v>410</v>
      </c>
      <c r="C74" s="20">
        <v>2022</v>
      </c>
      <c r="D74" s="20"/>
      <c r="E74" s="21" t="s">
        <v>411</v>
      </c>
      <c r="F74" s="26" t="s">
        <v>45</v>
      </c>
      <c r="G74" s="22" t="s">
        <v>1668</v>
      </c>
      <c r="H74" s="25" t="s">
        <v>412</v>
      </c>
      <c r="I74" s="36" t="s">
        <v>413</v>
      </c>
      <c r="J74" s="24">
        <v>1</v>
      </c>
      <c r="K74" s="24"/>
      <c r="L74" s="24"/>
      <c r="M74" s="24"/>
      <c r="N74" s="24"/>
      <c r="O74" s="24"/>
      <c r="P74" s="24"/>
      <c r="Q74" s="24"/>
      <c r="R74" s="22">
        <v>1085</v>
      </c>
      <c r="S74" s="21" t="s">
        <v>70</v>
      </c>
      <c r="T74" s="21" t="s">
        <v>71</v>
      </c>
      <c r="U74" s="44">
        <v>300</v>
      </c>
      <c r="V74" s="44">
        <v>0</v>
      </c>
      <c r="W74" s="44">
        <v>0</v>
      </c>
      <c r="X74" s="44">
        <v>300</v>
      </c>
      <c r="Y74" s="44">
        <v>0</v>
      </c>
      <c r="Z74" s="44">
        <v>0</v>
      </c>
      <c r="AA74" s="44">
        <v>0</v>
      </c>
      <c r="AB74" s="44"/>
      <c r="AE74" s="33" t="s">
        <v>414</v>
      </c>
      <c r="AF74" s="33" t="s">
        <v>415</v>
      </c>
    </row>
    <row r="75" s="1" customFormat="1" ht="123.75" spans="1:32">
      <c r="A75" s="20">
        <v>74</v>
      </c>
      <c r="B75" s="20" t="s">
        <v>416</v>
      </c>
      <c r="C75" s="20">
        <v>2022</v>
      </c>
      <c r="D75" s="20"/>
      <c r="E75" s="21" t="s">
        <v>1146</v>
      </c>
      <c r="F75" s="21" t="s">
        <v>45</v>
      </c>
      <c r="G75" s="22" t="s">
        <v>1668</v>
      </c>
      <c r="H75" s="21" t="s">
        <v>418</v>
      </c>
      <c r="I75" s="33" t="s">
        <v>1147</v>
      </c>
      <c r="J75" s="22">
        <v>1</v>
      </c>
      <c r="K75" s="21"/>
      <c r="L75" s="21"/>
      <c r="M75" s="21"/>
      <c r="N75" s="21"/>
      <c r="O75" s="21"/>
      <c r="P75" s="21"/>
      <c r="Q75" s="21"/>
      <c r="R75" s="22">
        <v>287</v>
      </c>
      <c r="S75" s="21" t="s">
        <v>177</v>
      </c>
      <c r="T75" s="21" t="s">
        <v>178</v>
      </c>
      <c r="U75" s="44">
        <v>73.1</v>
      </c>
      <c r="V75" s="44">
        <v>0</v>
      </c>
      <c r="W75" s="44">
        <v>0</v>
      </c>
      <c r="X75" s="44">
        <v>73.1</v>
      </c>
      <c r="Y75" s="44">
        <v>0</v>
      </c>
      <c r="Z75" s="44">
        <v>0</v>
      </c>
      <c r="AA75" s="44">
        <v>0</v>
      </c>
      <c r="AB75" s="44"/>
      <c r="AE75" s="33" t="s">
        <v>420</v>
      </c>
      <c r="AF75" s="33" t="s">
        <v>421</v>
      </c>
    </row>
    <row r="76" s="1" customFormat="1" ht="270" spans="1:32">
      <c r="A76" s="20">
        <v>75</v>
      </c>
      <c r="B76" s="20" t="s">
        <v>423</v>
      </c>
      <c r="C76" s="20">
        <v>2022</v>
      </c>
      <c r="D76" s="20"/>
      <c r="E76" s="21" t="s">
        <v>424</v>
      </c>
      <c r="F76" s="21" t="s">
        <v>45</v>
      </c>
      <c r="G76" s="22" t="s">
        <v>1668</v>
      </c>
      <c r="H76" s="21" t="s">
        <v>425</v>
      </c>
      <c r="I76" s="33" t="s">
        <v>426</v>
      </c>
      <c r="J76" s="22">
        <v>1</v>
      </c>
      <c r="K76" s="21"/>
      <c r="L76" s="21"/>
      <c r="M76" s="21"/>
      <c r="N76" s="21"/>
      <c r="O76" s="21"/>
      <c r="P76" s="21"/>
      <c r="Q76" s="21"/>
      <c r="R76" s="22">
        <v>56</v>
      </c>
      <c r="S76" s="21" t="s">
        <v>200</v>
      </c>
      <c r="T76" s="21" t="s">
        <v>201</v>
      </c>
      <c r="U76" s="44">
        <v>130</v>
      </c>
      <c r="V76" s="44">
        <v>0</v>
      </c>
      <c r="W76" s="44">
        <v>0</v>
      </c>
      <c r="X76" s="44">
        <v>130</v>
      </c>
      <c r="Y76" s="44">
        <v>0</v>
      </c>
      <c r="Z76" s="44">
        <v>0</v>
      </c>
      <c r="AA76" s="44">
        <v>0</v>
      </c>
      <c r="AB76" s="44"/>
      <c r="AE76" s="33" t="s">
        <v>427</v>
      </c>
      <c r="AF76" s="33" t="s">
        <v>428</v>
      </c>
    </row>
    <row r="77" s="107" customFormat="1" ht="135" spans="1:32">
      <c r="A77" s="20">
        <v>76</v>
      </c>
      <c r="B77" s="20" t="s">
        <v>429</v>
      </c>
      <c r="C77" s="20">
        <v>2022</v>
      </c>
      <c r="D77" s="20"/>
      <c r="E77" s="21" t="s">
        <v>431</v>
      </c>
      <c r="F77" s="21" t="s">
        <v>432</v>
      </c>
      <c r="G77" s="22" t="s">
        <v>1668</v>
      </c>
      <c r="H77" s="21" t="s">
        <v>433</v>
      </c>
      <c r="I77" s="33" t="s">
        <v>434</v>
      </c>
      <c r="J77" s="24">
        <v>1</v>
      </c>
      <c r="K77" s="21"/>
      <c r="L77" s="21"/>
      <c r="M77" s="21"/>
      <c r="N77" s="21"/>
      <c r="O77" s="21"/>
      <c r="P77" s="21"/>
      <c r="Q77" s="21"/>
      <c r="R77" s="22">
        <v>3584</v>
      </c>
      <c r="S77" s="21" t="s">
        <v>78</v>
      </c>
      <c r="T77" s="21" t="s">
        <v>1076</v>
      </c>
      <c r="U77" s="44">
        <v>300</v>
      </c>
      <c r="V77" s="44">
        <v>0</v>
      </c>
      <c r="W77" s="44">
        <v>0</v>
      </c>
      <c r="X77" s="44">
        <v>300</v>
      </c>
      <c r="Y77" s="44">
        <v>0</v>
      </c>
      <c r="Z77" s="44">
        <v>0</v>
      </c>
      <c r="AA77" s="44">
        <v>0</v>
      </c>
      <c r="AB77" s="44"/>
      <c r="AE77" s="33" t="s">
        <v>435</v>
      </c>
      <c r="AF77" s="33" t="s">
        <v>436</v>
      </c>
    </row>
    <row r="78" s="1" customFormat="1" ht="337.5" spans="1:32">
      <c r="A78" s="20">
        <v>77</v>
      </c>
      <c r="B78" s="20" t="s">
        <v>441</v>
      </c>
      <c r="C78" s="20">
        <v>2022</v>
      </c>
      <c r="D78" s="20"/>
      <c r="E78" s="21" t="s">
        <v>442</v>
      </c>
      <c r="F78" s="21" t="s">
        <v>401</v>
      </c>
      <c r="G78" s="22" t="s">
        <v>1668</v>
      </c>
      <c r="H78" s="21" t="s">
        <v>443</v>
      </c>
      <c r="I78" s="33" t="s">
        <v>444</v>
      </c>
      <c r="J78" s="24">
        <v>1</v>
      </c>
      <c r="K78" s="21"/>
      <c r="L78" s="21"/>
      <c r="M78" s="21"/>
      <c r="N78" s="21"/>
      <c r="O78" s="21"/>
      <c r="P78" s="21"/>
      <c r="Q78" s="21"/>
      <c r="R78" s="22">
        <v>896</v>
      </c>
      <c r="S78" s="21" t="s">
        <v>200</v>
      </c>
      <c r="T78" s="21" t="s">
        <v>201</v>
      </c>
      <c r="U78" s="44">
        <v>450</v>
      </c>
      <c r="V78" s="44">
        <v>0</v>
      </c>
      <c r="W78" s="44">
        <v>0</v>
      </c>
      <c r="X78" s="44">
        <v>450</v>
      </c>
      <c r="Y78" s="44">
        <v>0</v>
      </c>
      <c r="Z78" s="44">
        <v>0</v>
      </c>
      <c r="AA78" s="44">
        <v>0</v>
      </c>
      <c r="AB78" s="44"/>
      <c r="AE78" s="33" t="s">
        <v>445</v>
      </c>
      <c r="AF78" s="33" t="s">
        <v>446</v>
      </c>
    </row>
    <row r="79" s="4" customFormat="1" ht="247.5" spans="1:32">
      <c r="A79" s="20">
        <v>78</v>
      </c>
      <c r="B79" s="20" t="s">
        <v>447</v>
      </c>
      <c r="C79" s="20" t="s">
        <v>1149</v>
      </c>
      <c r="D79" s="20"/>
      <c r="E79" s="21" t="s">
        <v>1150</v>
      </c>
      <c r="F79" s="21" t="s">
        <v>45</v>
      </c>
      <c r="G79" s="22" t="s">
        <v>1668</v>
      </c>
      <c r="H79" s="21" t="s">
        <v>158</v>
      </c>
      <c r="I79" s="33" t="s">
        <v>1151</v>
      </c>
      <c r="J79" s="22">
        <v>1</v>
      </c>
      <c r="K79" s="21"/>
      <c r="L79" s="21"/>
      <c r="M79" s="21"/>
      <c r="N79" s="21"/>
      <c r="O79" s="21"/>
      <c r="P79" s="21"/>
      <c r="Q79" s="21"/>
      <c r="R79" s="22">
        <v>4200</v>
      </c>
      <c r="S79" s="21" t="s">
        <v>1152</v>
      </c>
      <c r="T79" s="21" t="s">
        <v>1153</v>
      </c>
      <c r="U79" s="44">
        <v>3000</v>
      </c>
      <c r="V79" s="44">
        <v>0</v>
      </c>
      <c r="W79" s="44">
        <v>0</v>
      </c>
      <c r="X79" s="44">
        <v>3000</v>
      </c>
      <c r="Y79" s="44">
        <v>0</v>
      </c>
      <c r="Z79" s="44">
        <v>0</v>
      </c>
      <c r="AA79" s="44">
        <v>0</v>
      </c>
      <c r="AB79" s="44"/>
      <c r="AE79" s="33" t="s">
        <v>450</v>
      </c>
      <c r="AF79" s="33" t="s">
        <v>451</v>
      </c>
    </row>
    <row r="80" s="1" customFormat="1" ht="135" spans="1:32">
      <c r="A80" s="20">
        <v>79</v>
      </c>
      <c r="B80" s="20" t="s">
        <v>453</v>
      </c>
      <c r="C80" s="20">
        <v>2022</v>
      </c>
      <c r="D80" s="20"/>
      <c r="E80" s="21" t="s">
        <v>454</v>
      </c>
      <c r="F80" s="21" t="s">
        <v>45</v>
      </c>
      <c r="G80" s="22" t="s">
        <v>1668</v>
      </c>
      <c r="H80" s="21" t="s">
        <v>455</v>
      </c>
      <c r="I80" s="33" t="s">
        <v>456</v>
      </c>
      <c r="J80" s="22">
        <v>1</v>
      </c>
      <c r="K80" s="21"/>
      <c r="L80" s="21"/>
      <c r="M80" s="21"/>
      <c r="N80" s="21"/>
      <c r="O80" s="21"/>
      <c r="P80" s="21"/>
      <c r="Q80" s="21"/>
      <c r="R80" s="22">
        <v>3371</v>
      </c>
      <c r="S80" s="21" t="s">
        <v>1156</v>
      </c>
      <c r="T80" s="21" t="s">
        <v>1655</v>
      </c>
      <c r="U80" s="44">
        <v>850</v>
      </c>
      <c r="V80" s="44">
        <v>0</v>
      </c>
      <c r="W80" s="44">
        <v>0</v>
      </c>
      <c r="X80" s="44">
        <v>850</v>
      </c>
      <c r="Y80" s="44">
        <v>0</v>
      </c>
      <c r="Z80" s="44">
        <v>0</v>
      </c>
      <c r="AA80" s="44">
        <v>0</v>
      </c>
      <c r="AB80" s="44"/>
      <c r="AE80" s="33" t="s">
        <v>457</v>
      </c>
      <c r="AF80" s="33" t="s">
        <v>457</v>
      </c>
    </row>
    <row r="81" s="74" customFormat="1" ht="90" spans="1:32">
      <c r="A81" s="20">
        <v>80</v>
      </c>
      <c r="B81" s="20" t="s">
        <v>459</v>
      </c>
      <c r="C81" s="20">
        <v>2022</v>
      </c>
      <c r="D81" s="20"/>
      <c r="E81" s="21" t="s">
        <v>460</v>
      </c>
      <c r="F81" s="21" t="s">
        <v>45</v>
      </c>
      <c r="G81" s="22" t="s">
        <v>1668</v>
      </c>
      <c r="H81" s="21" t="s">
        <v>461</v>
      </c>
      <c r="I81" s="33" t="s">
        <v>462</v>
      </c>
      <c r="J81" s="24">
        <v>1</v>
      </c>
      <c r="K81" s="21"/>
      <c r="L81" s="21"/>
      <c r="M81" s="58"/>
      <c r="N81" s="58"/>
      <c r="O81" s="58"/>
      <c r="P81" s="58"/>
      <c r="Q81" s="58"/>
      <c r="R81" s="114">
        <v>3742</v>
      </c>
      <c r="S81" s="58" t="s">
        <v>70</v>
      </c>
      <c r="T81" s="58" t="s">
        <v>71</v>
      </c>
      <c r="U81" s="115">
        <v>400</v>
      </c>
      <c r="V81" s="44">
        <v>0</v>
      </c>
      <c r="W81" s="44">
        <v>0</v>
      </c>
      <c r="X81" s="115">
        <v>400</v>
      </c>
      <c r="Y81" s="44">
        <v>0</v>
      </c>
      <c r="Z81" s="44">
        <v>0</v>
      </c>
      <c r="AA81" s="44">
        <v>0</v>
      </c>
      <c r="AB81" s="115"/>
      <c r="AE81" s="117" t="s">
        <v>463</v>
      </c>
      <c r="AF81" s="117" t="s">
        <v>69</v>
      </c>
    </row>
    <row r="82" s="1" customFormat="1" ht="67.5" spans="1:32">
      <c r="A82" s="20">
        <v>81</v>
      </c>
      <c r="B82" s="20" t="s">
        <v>464</v>
      </c>
      <c r="C82" s="20">
        <v>2022</v>
      </c>
      <c r="D82" s="20"/>
      <c r="E82" s="22" t="s">
        <v>465</v>
      </c>
      <c r="F82" s="22" t="s">
        <v>45</v>
      </c>
      <c r="G82" s="22" t="s">
        <v>1668</v>
      </c>
      <c r="H82" s="22" t="s">
        <v>466</v>
      </c>
      <c r="I82" s="34" t="s">
        <v>467</v>
      </c>
      <c r="J82" s="24">
        <v>1</v>
      </c>
      <c r="K82" s="22"/>
      <c r="L82" s="22"/>
      <c r="M82" s="22"/>
      <c r="N82" s="22"/>
      <c r="O82" s="22"/>
      <c r="P82" s="22"/>
      <c r="Q82" s="22"/>
      <c r="R82" s="22">
        <v>1260</v>
      </c>
      <c r="S82" s="22" t="s">
        <v>50</v>
      </c>
      <c r="T82" s="21" t="s">
        <v>51</v>
      </c>
      <c r="U82" s="44">
        <v>200</v>
      </c>
      <c r="V82" s="44">
        <v>0</v>
      </c>
      <c r="W82" s="44">
        <v>0</v>
      </c>
      <c r="X82" s="44">
        <v>200</v>
      </c>
      <c r="Y82" s="44">
        <v>0</v>
      </c>
      <c r="Z82" s="44">
        <v>0</v>
      </c>
      <c r="AA82" s="44">
        <v>0</v>
      </c>
      <c r="AB82" s="44"/>
      <c r="AE82" s="34" t="s">
        <v>468</v>
      </c>
      <c r="AF82" s="34" t="s">
        <v>468</v>
      </c>
    </row>
    <row r="83" s="4" customFormat="1" ht="236.25" spans="1:32">
      <c r="A83" s="20">
        <v>82</v>
      </c>
      <c r="B83" s="20" t="s">
        <v>469</v>
      </c>
      <c r="C83" s="20">
        <v>2022</v>
      </c>
      <c r="D83" s="20"/>
      <c r="E83" s="21" t="s">
        <v>470</v>
      </c>
      <c r="F83" s="26" t="s">
        <v>45</v>
      </c>
      <c r="G83" s="22" t="s">
        <v>1668</v>
      </c>
      <c r="H83" s="25" t="s">
        <v>461</v>
      </c>
      <c r="I83" s="36" t="s">
        <v>471</v>
      </c>
      <c r="J83" s="22">
        <v>1</v>
      </c>
      <c r="K83" s="24"/>
      <c r="L83" s="24"/>
      <c r="M83" s="24"/>
      <c r="N83" s="24"/>
      <c r="O83" s="24"/>
      <c r="P83" s="24"/>
      <c r="Q83" s="24"/>
      <c r="R83" s="22">
        <v>1085</v>
      </c>
      <c r="S83" s="21" t="s">
        <v>1158</v>
      </c>
      <c r="T83" s="21" t="s">
        <v>1159</v>
      </c>
      <c r="U83" s="44">
        <v>600</v>
      </c>
      <c r="V83" s="44">
        <v>0</v>
      </c>
      <c r="W83" s="44">
        <v>0</v>
      </c>
      <c r="X83" s="44">
        <v>600</v>
      </c>
      <c r="Y83" s="44">
        <v>0</v>
      </c>
      <c r="Z83" s="44">
        <v>0</v>
      </c>
      <c r="AA83" s="44">
        <v>0</v>
      </c>
      <c r="AB83" s="44"/>
      <c r="AE83" s="33" t="s">
        <v>472</v>
      </c>
      <c r="AF83" s="33" t="s">
        <v>473</v>
      </c>
    </row>
    <row r="84" s="106" customFormat="1" ht="112.5" spans="1:35">
      <c r="A84" s="20">
        <v>83</v>
      </c>
      <c r="B84" s="109" t="s">
        <v>1228</v>
      </c>
      <c r="C84" s="26">
        <v>2024</v>
      </c>
      <c r="D84" s="26"/>
      <c r="E84" s="21" t="s">
        <v>1335</v>
      </c>
      <c r="F84" s="20" t="s">
        <v>45</v>
      </c>
      <c r="G84" s="21" t="s">
        <v>1687</v>
      </c>
      <c r="H84" s="21" t="s">
        <v>824</v>
      </c>
      <c r="I84" s="33" t="s">
        <v>1337</v>
      </c>
      <c r="J84" s="21">
        <v>1</v>
      </c>
      <c r="K84" s="21"/>
      <c r="L84" s="21"/>
      <c r="M84" s="21"/>
      <c r="N84" s="21"/>
      <c r="O84" s="21"/>
      <c r="P84" s="21"/>
      <c r="Q84" s="21"/>
      <c r="R84" s="21">
        <v>696</v>
      </c>
      <c r="S84" s="33" t="s">
        <v>115</v>
      </c>
      <c r="T84" s="34" t="s">
        <v>1077</v>
      </c>
      <c r="U84" s="20">
        <v>360</v>
      </c>
      <c r="V84" s="20">
        <v>360</v>
      </c>
      <c r="W84" s="20"/>
      <c r="X84" s="20"/>
      <c r="Y84" s="20"/>
      <c r="Z84" s="20"/>
      <c r="AA84" s="20"/>
      <c r="AB84" s="20"/>
      <c r="AE84" s="33" t="s">
        <v>1338</v>
      </c>
      <c r="AF84" s="33" t="s">
        <v>1339</v>
      </c>
      <c r="AI84" s="70" t="s">
        <v>80</v>
      </c>
    </row>
    <row r="85" s="3" customFormat="1" ht="236.25" spans="1:35">
      <c r="A85" s="20">
        <v>84</v>
      </c>
      <c r="B85" s="109" t="s">
        <v>1229</v>
      </c>
      <c r="C85" s="26">
        <v>2024</v>
      </c>
      <c r="D85" s="26"/>
      <c r="E85" s="21" t="s">
        <v>1341</v>
      </c>
      <c r="F85" s="21" t="s">
        <v>45</v>
      </c>
      <c r="G85" s="21" t="s">
        <v>1687</v>
      </c>
      <c r="H85" s="21" t="s">
        <v>1342</v>
      </c>
      <c r="I85" s="33" t="s">
        <v>1343</v>
      </c>
      <c r="J85" s="21">
        <v>1</v>
      </c>
      <c r="K85" s="21"/>
      <c r="L85" s="21"/>
      <c r="M85" s="21"/>
      <c r="N85" s="21"/>
      <c r="O85" s="21"/>
      <c r="P85" s="21"/>
      <c r="Q85" s="21"/>
      <c r="R85" s="21">
        <v>1368</v>
      </c>
      <c r="S85" s="33" t="s">
        <v>168</v>
      </c>
      <c r="T85" s="33" t="s">
        <v>1269</v>
      </c>
      <c r="U85" s="21">
        <v>500</v>
      </c>
      <c r="V85" s="21">
        <v>500</v>
      </c>
      <c r="W85" s="21"/>
      <c r="X85" s="21"/>
      <c r="Y85" s="21"/>
      <c r="Z85" s="21"/>
      <c r="AA85" s="21"/>
      <c r="AB85" s="21"/>
      <c r="AE85" s="33" t="s">
        <v>1344</v>
      </c>
      <c r="AF85" s="33" t="s">
        <v>1345</v>
      </c>
      <c r="AI85" s="70" t="s">
        <v>80</v>
      </c>
    </row>
    <row r="86" s="3" customFormat="1" ht="236.25" spans="1:35">
      <c r="A86" s="20">
        <v>85</v>
      </c>
      <c r="B86" s="109" t="s">
        <v>1230</v>
      </c>
      <c r="C86" s="26">
        <v>2024</v>
      </c>
      <c r="D86" s="26"/>
      <c r="E86" s="21" t="s">
        <v>1347</v>
      </c>
      <c r="F86" s="21" t="s">
        <v>45</v>
      </c>
      <c r="G86" s="21" t="s">
        <v>1687</v>
      </c>
      <c r="H86" s="21" t="s">
        <v>455</v>
      </c>
      <c r="I86" s="33" t="s">
        <v>1348</v>
      </c>
      <c r="J86" s="21">
        <v>1</v>
      </c>
      <c r="K86" s="21"/>
      <c r="L86" s="21"/>
      <c r="M86" s="21"/>
      <c r="N86" s="21"/>
      <c r="O86" s="21"/>
      <c r="P86" s="21"/>
      <c r="Q86" s="21"/>
      <c r="R86" s="21">
        <v>1368</v>
      </c>
      <c r="S86" s="33" t="s">
        <v>168</v>
      </c>
      <c r="T86" s="33" t="s">
        <v>1269</v>
      </c>
      <c r="U86" s="21">
        <v>800</v>
      </c>
      <c r="V86" s="21">
        <v>800</v>
      </c>
      <c r="W86" s="21"/>
      <c r="X86" s="21"/>
      <c r="Y86" s="21"/>
      <c r="Z86" s="21"/>
      <c r="AA86" s="21"/>
      <c r="AB86" s="21"/>
      <c r="AE86" s="33" t="s">
        <v>1349</v>
      </c>
      <c r="AF86" s="33" t="s">
        <v>1350</v>
      </c>
      <c r="AI86" s="70" t="s">
        <v>80</v>
      </c>
    </row>
    <row r="87" s="106" customFormat="1" ht="348.75" spans="1:35">
      <c r="A87" s="20">
        <v>86</v>
      </c>
      <c r="B87" s="109" t="s">
        <v>1688</v>
      </c>
      <c r="C87" s="26">
        <v>2024</v>
      </c>
      <c r="D87" s="26"/>
      <c r="E87" s="21" t="s">
        <v>1352</v>
      </c>
      <c r="F87" s="21" t="s">
        <v>45</v>
      </c>
      <c r="G87" s="26" t="s">
        <v>1336</v>
      </c>
      <c r="H87" s="20" t="s">
        <v>1353</v>
      </c>
      <c r="I87" s="33" t="s">
        <v>1354</v>
      </c>
      <c r="J87" s="21">
        <v>1</v>
      </c>
      <c r="K87" s="21"/>
      <c r="L87" s="21"/>
      <c r="M87" s="21"/>
      <c r="N87" s="21"/>
      <c r="O87" s="21"/>
      <c r="P87" s="21"/>
      <c r="Q87" s="21"/>
      <c r="R87" s="21">
        <v>780</v>
      </c>
      <c r="S87" s="33" t="s">
        <v>200</v>
      </c>
      <c r="T87" s="33" t="s">
        <v>201</v>
      </c>
      <c r="U87" s="20">
        <v>910</v>
      </c>
      <c r="V87" s="20">
        <v>910</v>
      </c>
      <c r="W87" s="20"/>
      <c r="X87" s="20"/>
      <c r="Y87" s="20"/>
      <c r="Z87" s="20"/>
      <c r="AA87" s="20"/>
      <c r="AB87" s="20"/>
      <c r="AE87" s="33" t="s">
        <v>1355</v>
      </c>
      <c r="AF87" s="33" t="s">
        <v>1356</v>
      </c>
      <c r="AI87" s="70" t="s">
        <v>80</v>
      </c>
    </row>
    <row r="88" s="3" customFormat="1" ht="146.25" spans="1:35">
      <c r="A88" s="20">
        <v>87</v>
      </c>
      <c r="B88" s="109" t="s">
        <v>1231</v>
      </c>
      <c r="C88" s="26">
        <v>2024</v>
      </c>
      <c r="D88" s="26"/>
      <c r="E88" s="21" t="s">
        <v>1358</v>
      </c>
      <c r="F88" s="21" t="s">
        <v>45</v>
      </c>
      <c r="G88" s="21" t="s">
        <v>1687</v>
      </c>
      <c r="H88" s="21" t="s">
        <v>1359</v>
      </c>
      <c r="I88" s="33" t="s">
        <v>1360</v>
      </c>
      <c r="J88" s="21">
        <v>1</v>
      </c>
      <c r="K88" s="21"/>
      <c r="L88" s="21"/>
      <c r="M88" s="21"/>
      <c r="N88" s="21"/>
      <c r="O88" s="21"/>
      <c r="P88" s="21"/>
      <c r="Q88" s="21"/>
      <c r="R88" s="21">
        <v>164</v>
      </c>
      <c r="S88" s="33" t="s">
        <v>168</v>
      </c>
      <c r="T88" s="33" t="s">
        <v>1269</v>
      </c>
      <c r="U88" s="21">
        <v>500</v>
      </c>
      <c r="V88" s="21">
        <v>500</v>
      </c>
      <c r="W88" s="21"/>
      <c r="X88" s="21"/>
      <c r="Y88" s="21"/>
      <c r="Z88" s="21"/>
      <c r="AA88" s="21"/>
      <c r="AB88" s="21"/>
      <c r="AE88" s="33" t="s">
        <v>1361</v>
      </c>
      <c r="AF88" s="33" t="s">
        <v>1362</v>
      </c>
      <c r="AI88" s="70" t="s">
        <v>80</v>
      </c>
    </row>
    <row r="89" s="106" customFormat="1" ht="281.25" spans="1:35">
      <c r="A89" s="20">
        <v>88</v>
      </c>
      <c r="B89" s="109" t="s">
        <v>1299</v>
      </c>
      <c r="C89" s="26">
        <v>2024</v>
      </c>
      <c r="D89" s="26"/>
      <c r="E89" s="21" t="s">
        <v>1364</v>
      </c>
      <c r="F89" s="21" t="s">
        <v>432</v>
      </c>
      <c r="G89" s="21" t="s">
        <v>1687</v>
      </c>
      <c r="H89" s="21" t="s">
        <v>425</v>
      </c>
      <c r="I89" s="33" t="s">
        <v>1365</v>
      </c>
      <c r="J89" s="21">
        <v>1</v>
      </c>
      <c r="K89" s="21"/>
      <c r="L89" s="21"/>
      <c r="M89" s="21"/>
      <c r="N89" s="21"/>
      <c r="O89" s="21"/>
      <c r="P89" s="21"/>
      <c r="Q89" s="21"/>
      <c r="R89" s="21">
        <v>1540</v>
      </c>
      <c r="S89" s="33" t="s">
        <v>200</v>
      </c>
      <c r="T89" s="33" t="s">
        <v>201</v>
      </c>
      <c r="U89" s="21">
        <v>1000</v>
      </c>
      <c r="V89" s="21">
        <v>1000</v>
      </c>
      <c r="W89" s="21"/>
      <c r="X89" s="21"/>
      <c r="Y89" s="21"/>
      <c r="Z89" s="21"/>
      <c r="AA89" s="21"/>
      <c r="AB89" s="21"/>
      <c r="AE89" s="33" t="s">
        <v>1366</v>
      </c>
      <c r="AF89" s="33" t="s">
        <v>1367</v>
      </c>
      <c r="AI89" s="70" t="s">
        <v>438</v>
      </c>
    </row>
    <row r="90" s="1" customFormat="1" ht="315" spans="1:32">
      <c r="A90" s="21">
        <v>89</v>
      </c>
      <c r="B90" s="20" t="s">
        <v>482</v>
      </c>
      <c r="C90" s="20">
        <v>2022</v>
      </c>
      <c r="D90" s="20"/>
      <c r="E90" s="21" t="s">
        <v>484</v>
      </c>
      <c r="F90" s="21" t="s">
        <v>45</v>
      </c>
      <c r="G90" s="21" t="s">
        <v>1160</v>
      </c>
      <c r="H90" s="21" t="s">
        <v>485</v>
      </c>
      <c r="I90" s="33" t="s">
        <v>486</v>
      </c>
      <c r="J90" s="21">
        <v>1</v>
      </c>
      <c r="K90" s="21"/>
      <c r="L90" s="21"/>
      <c r="M90" s="21"/>
      <c r="N90" s="21"/>
      <c r="O90" s="21"/>
      <c r="P90" s="21"/>
      <c r="Q90" s="21"/>
      <c r="R90" s="22">
        <v>12796</v>
      </c>
      <c r="S90" s="21" t="s">
        <v>489</v>
      </c>
      <c r="T90" s="21" t="s">
        <v>490</v>
      </c>
      <c r="U90" s="44">
        <v>100</v>
      </c>
      <c r="V90" s="44">
        <v>0</v>
      </c>
      <c r="W90" s="44">
        <v>100</v>
      </c>
      <c r="X90" s="44">
        <v>0</v>
      </c>
      <c r="Y90" s="44">
        <v>0</v>
      </c>
      <c r="Z90" s="44">
        <v>0</v>
      </c>
      <c r="AA90" s="44">
        <v>0</v>
      </c>
      <c r="AB90" s="44"/>
      <c r="AE90" s="33" t="s">
        <v>487</v>
      </c>
      <c r="AF90" s="33" t="s">
        <v>488</v>
      </c>
    </row>
    <row r="91" s="1" customFormat="1" ht="101.25" spans="1:32">
      <c r="A91" s="113">
        <v>90</v>
      </c>
      <c r="B91" s="20" t="s">
        <v>506</v>
      </c>
      <c r="C91" s="20">
        <v>2022</v>
      </c>
      <c r="D91" s="20"/>
      <c r="E91" s="21" t="s">
        <v>508</v>
      </c>
      <c r="F91" s="21" t="s">
        <v>45</v>
      </c>
      <c r="G91" s="21" t="s">
        <v>1110</v>
      </c>
      <c r="H91" s="21" t="s">
        <v>509</v>
      </c>
      <c r="I91" s="33" t="s">
        <v>510</v>
      </c>
      <c r="J91" s="21"/>
      <c r="K91" s="21">
        <v>1</v>
      </c>
      <c r="L91" s="21"/>
      <c r="M91" s="21"/>
      <c r="N91" s="21"/>
      <c r="O91" s="21"/>
      <c r="P91" s="21"/>
      <c r="Q91" s="21"/>
      <c r="R91" s="22">
        <v>3500</v>
      </c>
      <c r="S91" s="21" t="s">
        <v>83</v>
      </c>
      <c r="T91" s="21" t="s">
        <v>513</v>
      </c>
      <c r="U91" s="44">
        <v>650</v>
      </c>
      <c r="V91" s="44">
        <v>0</v>
      </c>
      <c r="W91" s="44">
        <v>0</v>
      </c>
      <c r="X91" s="44">
        <v>650</v>
      </c>
      <c r="Y91" s="44">
        <v>0</v>
      </c>
      <c r="Z91" s="44">
        <v>0</v>
      </c>
      <c r="AA91" s="44">
        <v>0</v>
      </c>
      <c r="AB91" s="44"/>
      <c r="AE91" s="33" t="s">
        <v>511</v>
      </c>
      <c r="AF91" s="33" t="s">
        <v>512</v>
      </c>
    </row>
    <row r="92" s="1" customFormat="1" ht="90" spans="1:32">
      <c r="A92" s="21">
        <v>91</v>
      </c>
      <c r="B92" s="20" t="s">
        <v>524</v>
      </c>
      <c r="C92" s="20">
        <v>2022</v>
      </c>
      <c r="D92" s="20"/>
      <c r="E92" s="21" t="s">
        <v>525</v>
      </c>
      <c r="F92" s="21" t="s">
        <v>45</v>
      </c>
      <c r="G92" s="21" t="s">
        <v>1690</v>
      </c>
      <c r="H92" s="21" t="s">
        <v>526</v>
      </c>
      <c r="I92" s="33" t="s">
        <v>527</v>
      </c>
      <c r="J92" s="21"/>
      <c r="K92" s="21">
        <v>1</v>
      </c>
      <c r="L92" s="21"/>
      <c r="M92" s="21"/>
      <c r="N92" s="21"/>
      <c r="O92" s="21"/>
      <c r="P92" s="21"/>
      <c r="Q92" s="21"/>
      <c r="R92" s="22">
        <v>500</v>
      </c>
      <c r="S92" s="21" t="s">
        <v>489</v>
      </c>
      <c r="T92" s="21" t="s">
        <v>490</v>
      </c>
      <c r="U92" s="44">
        <v>650</v>
      </c>
      <c r="V92" s="44">
        <v>0</v>
      </c>
      <c r="W92" s="44">
        <v>0</v>
      </c>
      <c r="X92" s="44">
        <v>0</v>
      </c>
      <c r="Y92" s="44">
        <v>0</v>
      </c>
      <c r="Z92" s="44">
        <v>0</v>
      </c>
      <c r="AA92" s="44">
        <v>650</v>
      </c>
      <c r="AB92" s="44"/>
      <c r="AE92" s="33" t="s">
        <v>528</v>
      </c>
      <c r="AF92" s="33" t="s">
        <v>529</v>
      </c>
    </row>
    <row r="93" s="1" customFormat="1" ht="258.75" spans="1:32">
      <c r="A93" s="20">
        <v>92</v>
      </c>
      <c r="B93" s="20" t="s">
        <v>534</v>
      </c>
      <c r="C93" s="20">
        <v>2022</v>
      </c>
      <c r="D93" s="20"/>
      <c r="E93" s="23" t="s">
        <v>536</v>
      </c>
      <c r="F93" s="22" t="s">
        <v>45</v>
      </c>
      <c r="G93" s="22" t="s">
        <v>1668</v>
      </c>
      <c r="H93" s="22" t="s">
        <v>537</v>
      </c>
      <c r="I93" s="34" t="s">
        <v>538</v>
      </c>
      <c r="J93" s="22"/>
      <c r="K93" s="22"/>
      <c r="L93" s="22">
        <v>1</v>
      </c>
      <c r="M93" s="22"/>
      <c r="N93" s="22"/>
      <c r="O93" s="22"/>
      <c r="P93" s="22"/>
      <c r="Q93" s="22"/>
      <c r="R93" s="22">
        <v>1540</v>
      </c>
      <c r="S93" s="21" t="s">
        <v>50</v>
      </c>
      <c r="T93" s="21" t="s">
        <v>51</v>
      </c>
      <c r="U93" s="44">
        <v>700</v>
      </c>
      <c r="V93" s="44">
        <v>0</v>
      </c>
      <c r="W93" s="44">
        <v>0</v>
      </c>
      <c r="X93" s="44">
        <v>700</v>
      </c>
      <c r="Y93" s="44">
        <v>0</v>
      </c>
      <c r="Z93" s="44">
        <v>0</v>
      </c>
      <c r="AA93" s="44">
        <v>0</v>
      </c>
      <c r="AB93" s="44"/>
      <c r="AE93" s="34" t="s">
        <v>539</v>
      </c>
      <c r="AF93" s="34" t="s">
        <v>540</v>
      </c>
    </row>
    <row r="94" s="1" customFormat="1" ht="191.25" spans="1:32">
      <c r="A94" s="20">
        <v>93</v>
      </c>
      <c r="B94" s="20" t="s">
        <v>544</v>
      </c>
      <c r="C94" s="20">
        <v>2022</v>
      </c>
      <c r="D94" s="20"/>
      <c r="E94" s="23" t="s">
        <v>545</v>
      </c>
      <c r="F94" s="22" t="s">
        <v>45</v>
      </c>
      <c r="G94" s="22" t="s">
        <v>1668</v>
      </c>
      <c r="H94" s="22" t="s">
        <v>546</v>
      </c>
      <c r="I94" s="34" t="s">
        <v>547</v>
      </c>
      <c r="J94" s="22"/>
      <c r="K94" s="22"/>
      <c r="L94" s="22">
        <v>1</v>
      </c>
      <c r="M94" s="22"/>
      <c r="N94" s="22"/>
      <c r="O94" s="22"/>
      <c r="P94" s="22"/>
      <c r="Q94" s="22"/>
      <c r="R94" s="22">
        <v>2475</v>
      </c>
      <c r="S94" s="21" t="s">
        <v>50</v>
      </c>
      <c r="T94" s="21" t="s">
        <v>51</v>
      </c>
      <c r="U94" s="44">
        <v>200</v>
      </c>
      <c r="V94" s="44">
        <v>0</v>
      </c>
      <c r="W94" s="44">
        <v>0</v>
      </c>
      <c r="X94" s="44">
        <v>200</v>
      </c>
      <c r="Y94" s="44">
        <v>0</v>
      </c>
      <c r="Z94" s="44">
        <v>0</v>
      </c>
      <c r="AA94" s="44">
        <v>0</v>
      </c>
      <c r="AB94" s="44"/>
      <c r="AE94" s="34" t="s">
        <v>548</v>
      </c>
      <c r="AF94" s="34" t="s">
        <v>549</v>
      </c>
    </row>
    <row r="95" s="1" customFormat="1" ht="213.75" spans="1:32">
      <c r="A95" s="20">
        <v>94</v>
      </c>
      <c r="B95" s="20" t="s">
        <v>550</v>
      </c>
      <c r="C95" s="20">
        <v>2022</v>
      </c>
      <c r="D95" s="20"/>
      <c r="E95" s="23" t="s">
        <v>551</v>
      </c>
      <c r="F95" s="22" t="s">
        <v>45</v>
      </c>
      <c r="G95" s="22" t="s">
        <v>1668</v>
      </c>
      <c r="H95" s="22" t="s">
        <v>466</v>
      </c>
      <c r="I95" s="34" t="s">
        <v>552</v>
      </c>
      <c r="J95" s="22"/>
      <c r="K95" s="22"/>
      <c r="L95" s="22">
        <v>1</v>
      </c>
      <c r="M95" s="22"/>
      <c r="N95" s="22"/>
      <c r="O95" s="22"/>
      <c r="P95" s="22"/>
      <c r="Q95" s="22"/>
      <c r="R95" s="22">
        <v>273</v>
      </c>
      <c r="S95" s="21" t="s">
        <v>50</v>
      </c>
      <c r="T95" s="21" t="s">
        <v>51</v>
      </c>
      <c r="U95" s="44">
        <v>192</v>
      </c>
      <c r="V95" s="44">
        <v>0</v>
      </c>
      <c r="W95" s="44">
        <v>0</v>
      </c>
      <c r="X95" s="44">
        <v>192</v>
      </c>
      <c r="Y95" s="44">
        <v>0</v>
      </c>
      <c r="Z95" s="44">
        <v>0</v>
      </c>
      <c r="AA95" s="44">
        <v>0</v>
      </c>
      <c r="AB95" s="44"/>
      <c r="AE95" s="34" t="s">
        <v>553</v>
      </c>
      <c r="AF95" s="34" t="s">
        <v>554</v>
      </c>
    </row>
    <row r="96" s="1" customFormat="1" ht="146.25" spans="1:32">
      <c r="A96" s="20">
        <v>95</v>
      </c>
      <c r="B96" s="20" t="s">
        <v>555</v>
      </c>
      <c r="C96" s="20">
        <v>2022</v>
      </c>
      <c r="D96" s="20"/>
      <c r="E96" s="21" t="s">
        <v>556</v>
      </c>
      <c r="F96" s="21" t="s">
        <v>45</v>
      </c>
      <c r="G96" s="22" t="s">
        <v>1668</v>
      </c>
      <c r="H96" s="21" t="s">
        <v>557</v>
      </c>
      <c r="I96" s="33" t="s">
        <v>558</v>
      </c>
      <c r="J96" s="21"/>
      <c r="K96" s="21"/>
      <c r="L96" s="22">
        <v>1</v>
      </c>
      <c r="M96" s="21"/>
      <c r="N96" s="21"/>
      <c r="O96" s="21"/>
      <c r="P96" s="21"/>
      <c r="Q96" s="21"/>
      <c r="R96" s="22">
        <v>1887</v>
      </c>
      <c r="S96" s="21" t="s">
        <v>177</v>
      </c>
      <c r="T96" s="21" t="s">
        <v>178</v>
      </c>
      <c r="U96" s="44">
        <v>120</v>
      </c>
      <c r="V96" s="44">
        <v>0</v>
      </c>
      <c r="W96" s="44">
        <v>0</v>
      </c>
      <c r="X96" s="44">
        <v>120</v>
      </c>
      <c r="Y96" s="44">
        <v>0</v>
      </c>
      <c r="Z96" s="44">
        <v>0</v>
      </c>
      <c r="AA96" s="44">
        <v>0</v>
      </c>
      <c r="AB96" s="44"/>
      <c r="AE96" s="33" t="s">
        <v>559</v>
      </c>
      <c r="AF96" s="33" t="s">
        <v>549</v>
      </c>
    </row>
    <row r="97" s="1" customFormat="1" ht="348.75" spans="1:32">
      <c r="A97" s="20">
        <v>96</v>
      </c>
      <c r="B97" s="20" t="s">
        <v>560</v>
      </c>
      <c r="C97" s="20">
        <v>2022</v>
      </c>
      <c r="D97" s="20"/>
      <c r="E97" s="21" t="s">
        <v>561</v>
      </c>
      <c r="F97" s="21" t="s">
        <v>401</v>
      </c>
      <c r="G97" s="22" t="s">
        <v>1668</v>
      </c>
      <c r="H97" s="21" t="s">
        <v>425</v>
      </c>
      <c r="I97" s="33" t="s">
        <v>562</v>
      </c>
      <c r="J97" s="21"/>
      <c r="K97" s="21"/>
      <c r="L97" s="22">
        <v>1</v>
      </c>
      <c r="M97" s="21"/>
      <c r="N97" s="21"/>
      <c r="O97" s="21"/>
      <c r="P97" s="21"/>
      <c r="Q97" s="21"/>
      <c r="R97" s="22">
        <v>1348</v>
      </c>
      <c r="S97" s="21" t="s">
        <v>200</v>
      </c>
      <c r="T97" s="21" t="s">
        <v>201</v>
      </c>
      <c r="U97" s="44">
        <v>200</v>
      </c>
      <c r="V97" s="44">
        <v>0</v>
      </c>
      <c r="W97" s="44">
        <v>0</v>
      </c>
      <c r="X97" s="44">
        <v>200</v>
      </c>
      <c r="Y97" s="44">
        <v>0</v>
      </c>
      <c r="Z97" s="44">
        <v>0</v>
      </c>
      <c r="AA97" s="44">
        <v>0</v>
      </c>
      <c r="AB97" s="44"/>
      <c r="AE97" s="33" t="s">
        <v>563</v>
      </c>
      <c r="AF97" s="33" t="s">
        <v>564</v>
      </c>
    </row>
    <row r="98" s="1" customFormat="1" ht="123.75" spans="1:32">
      <c r="A98" s="20">
        <v>97</v>
      </c>
      <c r="B98" s="20" t="s">
        <v>565</v>
      </c>
      <c r="C98" s="20">
        <v>2022</v>
      </c>
      <c r="D98" s="20"/>
      <c r="E98" s="23" t="s">
        <v>566</v>
      </c>
      <c r="F98" s="23" t="s">
        <v>45</v>
      </c>
      <c r="G98" s="22" t="s">
        <v>1668</v>
      </c>
      <c r="H98" s="23" t="s">
        <v>567</v>
      </c>
      <c r="I98" s="35" t="s">
        <v>568</v>
      </c>
      <c r="J98" s="23">
        <v>1</v>
      </c>
      <c r="K98" s="23"/>
      <c r="L98" s="22"/>
      <c r="M98" s="23"/>
      <c r="N98" s="23"/>
      <c r="O98" s="23"/>
      <c r="P98" s="23"/>
      <c r="Q98" s="23"/>
      <c r="R98" s="22">
        <v>126</v>
      </c>
      <c r="S98" s="21" t="s">
        <v>50</v>
      </c>
      <c r="T98" s="21" t="s">
        <v>51</v>
      </c>
      <c r="U98" s="44">
        <v>225</v>
      </c>
      <c r="V98" s="44">
        <v>0</v>
      </c>
      <c r="W98" s="44">
        <v>0</v>
      </c>
      <c r="X98" s="44">
        <v>225</v>
      </c>
      <c r="Y98" s="44">
        <v>0</v>
      </c>
      <c r="Z98" s="44">
        <v>0</v>
      </c>
      <c r="AA98" s="44">
        <v>0</v>
      </c>
      <c r="AB98" s="44"/>
      <c r="AE98" s="35" t="s">
        <v>569</v>
      </c>
      <c r="AF98" s="35" t="s">
        <v>570</v>
      </c>
    </row>
    <row r="99" s="1" customFormat="1" ht="123.75" spans="1:32">
      <c r="A99" s="20">
        <v>98</v>
      </c>
      <c r="B99" s="20" t="s">
        <v>571</v>
      </c>
      <c r="C99" s="20">
        <v>2022</v>
      </c>
      <c r="D99" s="20"/>
      <c r="E99" s="21" t="s">
        <v>572</v>
      </c>
      <c r="F99" s="21" t="s">
        <v>45</v>
      </c>
      <c r="G99" s="22" t="s">
        <v>1668</v>
      </c>
      <c r="H99" s="21" t="s">
        <v>433</v>
      </c>
      <c r="I99" s="33" t="s">
        <v>573</v>
      </c>
      <c r="J99" s="21"/>
      <c r="K99" s="21"/>
      <c r="L99" s="22">
        <v>1</v>
      </c>
      <c r="M99" s="21"/>
      <c r="N99" s="21"/>
      <c r="O99" s="21"/>
      <c r="P99" s="21"/>
      <c r="Q99" s="21"/>
      <c r="R99" s="22">
        <v>3584</v>
      </c>
      <c r="S99" s="21" t="s">
        <v>78</v>
      </c>
      <c r="T99" s="21" t="s">
        <v>1076</v>
      </c>
      <c r="U99" s="44">
        <v>520</v>
      </c>
      <c r="V99" s="44">
        <v>0</v>
      </c>
      <c r="W99" s="44">
        <v>0</v>
      </c>
      <c r="X99" s="44">
        <v>520</v>
      </c>
      <c r="Y99" s="44">
        <v>0</v>
      </c>
      <c r="Z99" s="44">
        <v>0</v>
      </c>
      <c r="AA99" s="44">
        <v>0</v>
      </c>
      <c r="AB99" s="44"/>
      <c r="AE99" s="33" t="s">
        <v>574</v>
      </c>
      <c r="AF99" s="33" t="s">
        <v>575</v>
      </c>
    </row>
    <row r="100" s="1" customFormat="1" ht="146.25" spans="1:32">
      <c r="A100" s="20">
        <v>99</v>
      </c>
      <c r="B100" s="20" t="s">
        <v>578</v>
      </c>
      <c r="C100" s="20">
        <v>2022</v>
      </c>
      <c r="D100" s="20"/>
      <c r="E100" s="21" t="s">
        <v>579</v>
      </c>
      <c r="F100" s="21" t="s">
        <v>45</v>
      </c>
      <c r="G100" s="22" t="s">
        <v>1668</v>
      </c>
      <c r="H100" s="21" t="s">
        <v>580</v>
      </c>
      <c r="I100" s="33" t="s">
        <v>581</v>
      </c>
      <c r="J100" s="21"/>
      <c r="K100" s="21"/>
      <c r="L100" s="22">
        <v>1</v>
      </c>
      <c r="M100" s="21"/>
      <c r="N100" s="21"/>
      <c r="O100" s="21"/>
      <c r="P100" s="21"/>
      <c r="Q100" s="21"/>
      <c r="R100" s="22">
        <v>518</v>
      </c>
      <c r="S100" s="21" t="s">
        <v>168</v>
      </c>
      <c r="T100" s="21" t="s">
        <v>1269</v>
      </c>
      <c r="U100" s="44">
        <v>100</v>
      </c>
      <c r="V100" s="44">
        <v>0</v>
      </c>
      <c r="W100" s="44">
        <v>0</v>
      </c>
      <c r="X100" s="44">
        <v>100</v>
      </c>
      <c r="Y100" s="44">
        <v>0</v>
      </c>
      <c r="Z100" s="44">
        <v>0</v>
      </c>
      <c r="AA100" s="44">
        <v>0</v>
      </c>
      <c r="AB100" s="44"/>
      <c r="AE100" s="33" t="s">
        <v>582</v>
      </c>
      <c r="AF100" s="33" t="s">
        <v>583</v>
      </c>
    </row>
    <row r="101" s="1" customFormat="1" ht="191.25" spans="1:32">
      <c r="A101" s="20">
        <v>100</v>
      </c>
      <c r="B101" s="20" t="s">
        <v>584</v>
      </c>
      <c r="C101" s="20">
        <v>2022</v>
      </c>
      <c r="D101" s="20"/>
      <c r="E101" s="21" t="s">
        <v>585</v>
      </c>
      <c r="F101" s="21" t="s">
        <v>45</v>
      </c>
      <c r="G101" s="22" t="s">
        <v>1668</v>
      </c>
      <c r="H101" s="21" t="s">
        <v>586</v>
      </c>
      <c r="I101" s="33" t="s">
        <v>587</v>
      </c>
      <c r="J101" s="21">
        <v>1</v>
      </c>
      <c r="K101" s="21"/>
      <c r="L101" s="22"/>
      <c r="M101" s="21"/>
      <c r="N101" s="21"/>
      <c r="O101" s="21"/>
      <c r="P101" s="21"/>
      <c r="Q101" s="21"/>
      <c r="R101" s="22">
        <v>1197</v>
      </c>
      <c r="S101" s="21" t="s">
        <v>168</v>
      </c>
      <c r="T101" s="21" t="s">
        <v>1269</v>
      </c>
      <c r="U101" s="44">
        <v>240</v>
      </c>
      <c r="V101" s="44">
        <v>0</v>
      </c>
      <c r="W101" s="44">
        <v>0</v>
      </c>
      <c r="X101" s="44">
        <v>240</v>
      </c>
      <c r="Y101" s="44">
        <v>0</v>
      </c>
      <c r="Z101" s="44">
        <v>0</v>
      </c>
      <c r="AA101" s="44">
        <v>0</v>
      </c>
      <c r="AB101" s="44"/>
      <c r="AE101" s="33" t="s">
        <v>588</v>
      </c>
      <c r="AF101" s="33" t="s">
        <v>589</v>
      </c>
    </row>
    <row r="102" s="1" customFormat="1" ht="90" spans="1:32">
      <c r="A102" s="20">
        <v>101</v>
      </c>
      <c r="B102" s="20" t="s">
        <v>590</v>
      </c>
      <c r="C102" s="20">
        <v>2022</v>
      </c>
      <c r="D102" s="20"/>
      <c r="E102" s="21" t="s">
        <v>591</v>
      </c>
      <c r="F102" s="21" t="s">
        <v>45</v>
      </c>
      <c r="G102" s="22" t="s">
        <v>1668</v>
      </c>
      <c r="H102" s="21" t="s">
        <v>455</v>
      </c>
      <c r="I102" s="33" t="s">
        <v>592</v>
      </c>
      <c r="J102" s="21"/>
      <c r="K102" s="21"/>
      <c r="L102" s="22">
        <v>1</v>
      </c>
      <c r="M102" s="21"/>
      <c r="N102" s="21"/>
      <c r="O102" s="21"/>
      <c r="P102" s="21"/>
      <c r="Q102" s="21"/>
      <c r="R102" s="22">
        <v>1197</v>
      </c>
      <c r="S102" s="21" t="s">
        <v>168</v>
      </c>
      <c r="T102" s="21" t="s">
        <v>1269</v>
      </c>
      <c r="U102" s="44">
        <v>600</v>
      </c>
      <c r="V102" s="44">
        <v>0</v>
      </c>
      <c r="W102" s="44">
        <v>0</v>
      </c>
      <c r="X102" s="44">
        <v>600</v>
      </c>
      <c r="Y102" s="44">
        <v>0</v>
      </c>
      <c r="Z102" s="44">
        <v>0</v>
      </c>
      <c r="AA102" s="44">
        <v>0</v>
      </c>
      <c r="AB102" s="44"/>
      <c r="AE102" s="33" t="s">
        <v>593</v>
      </c>
      <c r="AF102" s="33" t="s">
        <v>594</v>
      </c>
    </row>
    <row r="103" s="1" customFormat="1" ht="348.75" spans="1:32">
      <c r="A103" s="20">
        <v>102</v>
      </c>
      <c r="B103" s="20" t="s">
        <v>595</v>
      </c>
      <c r="C103" s="20">
        <v>2022</v>
      </c>
      <c r="D103" s="20"/>
      <c r="E103" s="21" t="s">
        <v>596</v>
      </c>
      <c r="F103" s="21" t="s">
        <v>45</v>
      </c>
      <c r="G103" s="22" t="s">
        <v>1668</v>
      </c>
      <c r="H103" s="21" t="s">
        <v>597</v>
      </c>
      <c r="I103" s="33" t="s">
        <v>598</v>
      </c>
      <c r="J103" s="21"/>
      <c r="K103" s="21"/>
      <c r="L103" s="22">
        <v>1</v>
      </c>
      <c r="M103" s="21"/>
      <c r="N103" s="21"/>
      <c r="O103" s="21"/>
      <c r="P103" s="21"/>
      <c r="Q103" s="21"/>
      <c r="R103" s="44">
        <v>4096</v>
      </c>
      <c r="S103" s="45" t="s">
        <v>78</v>
      </c>
      <c r="T103" s="21" t="s">
        <v>1076</v>
      </c>
      <c r="U103" s="44">
        <v>1000</v>
      </c>
      <c r="V103" s="44">
        <v>0</v>
      </c>
      <c r="W103" s="44">
        <v>1000</v>
      </c>
      <c r="X103" s="44">
        <v>0</v>
      </c>
      <c r="Y103" s="44">
        <v>0</v>
      </c>
      <c r="Z103" s="44">
        <v>0</v>
      </c>
      <c r="AA103" s="44">
        <v>0</v>
      </c>
      <c r="AB103" s="44"/>
      <c r="AE103" s="33" t="s">
        <v>599</v>
      </c>
      <c r="AF103" s="33" t="s">
        <v>564</v>
      </c>
    </row>
    <row r="104" s="3" customFormat="1" ht="135" spans="1:35">
      <c r="A104" s="20">
        <v>103</v>
      </c>
      <c r="B104" s="109" t="s">
        <v>1305</v>
      </c>
      <c r="C104" s="26">
        <v>2024</v>
      </c>
      <c r="D104" s="26"/>
      <c r="E104" s="21" t="s">
        <v>1379</v>
      </c>
      <c r="F104" s="21" t="s">
        <v>45</v>
      </c>
      <c r="G104" s="21">
        <v>2024</v>
      </c>
      <c r="H104" s="21" t="s">
        <v>509</v>
      </c>
      <c r="I104" s="33" t="s">
        <v>1380</v>
      </c>
      <c r="J104" s="21">
        <v>1</v>
      </c>
      <c r="K104" s="21"/>
      <c r="L104" s="21"/>
      <c r="M104" s="21"/>
      <c r="N104" s="21"/>
      <c r="O104" s="21"/>
      <c r="P104" s="21"/>
      <c r="Q104" s="21"/>
      <c r="R104" s="21">
        <v>1888</v>
      </c>
      <c r="S104" s="33" t="s">
        <v>168</v>
      </c>
      <c r="T104" s="33" t="s">
        <v>1269</v>
      </c>
      <c r="U104" s="21">
        <v>1200</v>
      </c>
      <c r="V104" s="44">
        <v>0</v>
      </c>
      <c r="W104" s="21">
        <v>1200</v>
      </c>
      <c r="X104" s="44">
        <v>0</v>
      </c>
      <c r="Y104" s="44">
        <v>0</v>
      </c>
      <c r="Z104" s="44">
        <v>0</v>
      </c>
      <c r="AA104" s="44">
        <v>0</v>
      </c>
      <c r="AB104" s="21"/>
      <c r="AE104" s="33" t="s">
        <v>1381</v>
      </c>
      <c r="AF104" s="33" t="s">
        <v>1382</v>
      </c>
      <c r="AI104" s="70" t="s">
        <v>541</v>
      </c>
    </row>
    <row r="105" s="4" customFormat="1" ht="123.75" spans="1:32">
      <c r="A105" s="20">
        <v>104</v>
      </c>
      <c r="B105" s="20" t="s">
        <v>602</v>
      </c>
      <c r="C105" s="20">
        <v>2022</v>
      </c>
      <c r="D105" s="20"/>
      <c r="E105" s="23" t="s">
        <v>603</v>
      </c>
      <c r="F105" s="22" t="s">
        <v>45</v>
      </c>
      <c r="G105" s="21" t="s">
        <v>1110</v>
      </c>
      <c r="H105" s="22" t="s">
        <v>546</v>
      </c>
      <c r="I105" s="34" t="s">
        <v>604</v>
      </c>
      <c r="J105" s="22"/>
      <c r="K105" s="22"/>
      <c r="L105" s="22">
        <v>1</v>
      </c>
      <c r="M105" s="22"/>
      <c r="N105" s="22"/>
      <c r="O105" s="22"/>
      <c r="P105" s="22"/>
      <c r="Q105" s="22"/>
      <c r="R105" s="22">
        <v>7623</v>
      </c>
      <c r="S105" s="22" t="s">
        <v>1162</v>
      </c>
      <c r="T105" s="21" t="s">
        <v>1163</v>
      </c>
      <c r="U105" s="44">
        <v>1500</v>
      </c>
      <c r="V105" s="44">
        <v>1500</v>
      </c>
      <c r="W105" s="44">
        <v>0</v>
      </c>
      <c r="X105" s="44">
        <v>0</v>
      </c>
      <c r="Y105" s="44">
        <v>0</v>
      </c>
      <c r="Z105" s="44">
        <v>0</v>
      </c>
      <c r="AA105" s="44">
        <v>0</v>
      </c>
      <c r="AB105" s="44"/>
      <c r="AE105" s="34" t="s">
        <v>605</v>
      </c>
      <c r="AF105" s="34" t="s">
        <v>605</v>
      </c>
    </row>
    <row r="106" s="1" customFormat="1" ht="78.75" spans="1:32">
      <c r="A106" s="20">
        <v>105</v>
      </c>
      <c r="B106" s="20" t="s">
        <v>609</v>
      </c>
      <c r="C106" s="20">
        <v>2022</v>
      </c>
      <c r="D106" s="20"/>
      <c r="E106" s="21" t="s">
        <v>1164</v>
      </c>
      <c r="F106" s="21" t="s">
        <v>45</v>
      </c>
      <c r="G106" s="21" t="s">
        <v>1110</v>
      </c>
      <c r="H106" s="21" t="s">
        <v>1165</v>
      </c>
      <c r="I106" s="33" t="s">
        <v>1166</v>
      </c>
      <c r="J106" s="21"/>
      <c r="K106" s="21"/>
      <c r="L106" s="22">
        <v>1</v>
      </c>
      <c r="M106" s="21"/>
      <c r="N106" s="21"/>
      <c r="O106" s="21"/>
      <c r="P106" s="21"/>
      <c r="Q106" s="21"/>
      <c r="R106" s="22">
        <v>644</v>
      </c>
      <c r="S106" s="21" t="s">
        <v>78</v>
      </c>
      <c r="T106" s="21" t="s">
        <v>1076</v>
      </c>
      <c r="U106" s="44">
        <v>430</v>
      </c>
      <c r="V106" s="44">
        <v>0</v>
      </c>
      <c r="W106" s="44">
        <v>430</v>
      </c>
      <c r="X106" s="44">
        <v>0</v>
      </c>
      <c r="Y106" s="44">
        <v>0</v>
      </c>
      <c r="Z106" s="44">
        <v>0</v>
      </c>
      <c r="AA106" s="44">
        <v>0</v>
      </c>
      <c r="AB106" s="44"/>
      <c r="AE106" s="33" t="s">
        <v>613</v>
      </c>
      <c r="AF106" s="33" t="s">
        <v>613</v>
      </c>
    </row>
    <row r="107" s="1" customFormat="1" ht="101.25" spans="1:32">
      <c r="A107" s="20">
        <v>106</v>
      </c>
      <c r="B107" s="20" t="s">
        <v>614</v>
      </c>
      <c r="C107" s="20">
        <v>2022</v>
      </c>
      <c r="D107" s="20"/>
      <c r="E107" s="21" t="s">
        <v>615</v>
      </c>
      <c r="F107" s="21" t="s">
        <v>45</v>
      </c>
      <c r="G107" s="21" t="s">
        <v>1110</v>
      </c>
      <c r="H107" s="21" t="s">
        <v>455</v>
      </c>
      <c r="I107" s="33" t="s">
        <v>616</v>
      </c>
      <c r="J107" s="21"/>
      <c r="K107" s="21"/>
      <c r="L107" s="22">
        <v>1</v>
      </c>
      <c r="M107" s="21"/>
      <c r="N107" s="21"/>
      <c r="O107" s="21"/>
      <c r="P107" s="21"/>
      <c r="Q107" s="21"/>
      <c r="R107" s="22">
        <v>1197</v>
      </c>
      <c r="S107" s="21" t="s">
        <v>1156</v>
      </c>
      <c r="T107" s="21" t="s">
        <v>1655</v>
      </c>
      <c r="U107" s="44">
        <v>1500</v>
      </c>
      <c r="V107" s="44">
        <v>1500</v>
      </c>
      <c r="W107" s="44">
        <v>0</v>
      </c>
      <c r="X107" s="44">
        <v>0</v>
      </c>
      <c r="Y107" s="44">
        <v>0</v>
      </c>
      <c r="Z107" s="44">
        <v>0</v>
      </c>
      <c r="AA107" s="44">
        <v>0</v>
      </c>
      <c r="AB107" s="44"/>
      <c r="AE107" s="33" t="s">
        <v>617</v>
      </c>
      <c r="AF107" s="33" t="s">
        <v>618</v>
      </c>
    </row>
    <row r="108" s="4" customFormat="1" ht="191.25" spans="1:32">
      <c r="A108" s="20">
        <v>107</v>
      </c>
      <c r="B108" s="20" t="s">
        <v>619</v>
      </c>
      <c r="C108" s="20">
        <v>2022</v>
      </c>
      <c r="D108" s="20"/>
      <c r="E108" s="21" t="s">
        <v>620</v>
      </c>
      <c r="F108" s="21" t="s">
        <v>45</v>
      </c>
      <c r="G108" s="21" t="s">
        <v>1110</v>
      </c>
      <c r="H108" s="21" t="s">
        <v>621</v>
      </c>
      <c r="I108" s="33" t="s">
        <v>622</v>
      </c>
      <c r="J108" s="21"/>
      <c r="K108" s="21"/>
      <c r="L108" s="22">
        <v>1</v>
      </c>
      <c r="M108" s="21"/>
      <c r="N108" s="21"/>
      <c r="O108" s="21"/>
      <c r="P108" s="21"/>
      <c r="Q108" s="21"/>
      <c r="R108" s="22">
        <v>105</v>
      </c>
      <c r="S108" s="21" t="s">
        <v>200</v>
      </c>
      <c r="T108" s="21" t="s">
        <v>201</v>
      </c>
      <c r="U108" s="44">
        <v>120</v>
      </c>
      <c r="V108" s="44">
        <v>0</v>
      </c>
      <c r="W108" s="44">
        <v>120</v>
      </c>
      <c r="X108" s="44">
        <v>0</v>
      </c>
      <c r="Y108" s="44">
        <v>0</v>
      </c>
      <c r="Z108" s="44">
        <v>0</v>
      </c>
      <c r="AA108" s="44">
        <v>0</v>
      </c>
      <c r="AB108" s="44"/>
      <c r="AE108" s="33" t="s">
        <v>623</v>
      </c>
      <c r="AF108" s="33" t="s">
        <v>624</v>
      </c>
    </row>
    <row r="109" s="1" customFormat="1" ht="247.5" spans="1:32">
      <c r="A109" s="20">
        <v>108</v>
      </c>
      <c r="B109" s="20" t="s">
        <v>625</v>
      </c>
      <c r="C109" s="20">
        <v>2022</v>
      </c>
      <c r="D109" s="20"/>
      <c r="E109" s="21" t="s">
        <v>626</v>
      </c>
      <c r="F109" s="21" t="s">
        <v>45</v>
      </c>
      <c r="G109" s="21" t="s">
        <v>1110</v>
      </c>
      <c r="H109" s="21" t="s">
        <v>627</v>
      </c>
      <c r="I109" s="33" t="s">
        <v>628</v>
      </c>
      <c r="J109" s="21"/>
      <c r="K109" s="21"/>
      <c r="L109" s="22">
        <v>1</v>
      </c>
      <c r="M109" s="21"/>
      <c r="N109" s="21"/>
      <c r="O109" s="21"/>
      <c r="P109" s="21"/>
      <c r="Q109" s="21"/>
      <c r="R109" s="22">
        <v>392</v>
      </c>
      <c r="S109" s="21" t="s">
        <v>115</v>
      </c>
      <c r="T109" s="21" t="s">
        <v>1077</v>
      </c>
      <c r="U109" s="44">
        <v>350</v>
      </c>
      <c r="V109" s="44">
        <v>0</v>
      </c>
      <c r="W109" s="44">
        <v>350</v>
      </c>
      <c r="X109" s="44">
        <v>0</v>
      </c>
      <c r="Y109" s="44">
        <v>0</v>
      </c>
      <c r="Z109" s="44">
        <v>0</v>
      </c>
      <c r="AA109" s="44">
        <v>0</v>
      </c>
      <c r="AB109" s="44"/>
      <c r="AE109" s="33" t="s">
        <v>629</v>
      </c>
      <c r="AF109" s="33" t="s">
        <v>630</v>
      </c>
    </row>
    <row r="110" s="1" customFormat="1" ht="135" spans="1:32">
      <c r="A110" s="20">
        <v>109</v>
      </c>
      <c r="B110" s="20" t="s">
        <v>631</v>
      </c>
      <c r="C110" s="20">
        <v>2022</v>
      </c>
      <c r="D110" s="20"/>
      <c r="E110" s="21" t="s">
        <v>632</v>
      </c>
      <c r="F110" s="21" t="s">
        <v>45</v>
      </c>
      <c r="G110" s="21" t="s">
        <v>1110</v>
      </c>
      <c r="H110" s="21" t="s">
        <v>455</v>
      </c>
      <c r="I110" s="33" t="s">
        <v>633</v>
      </c>
      <c r="J110" s="21"/>
      <c r="K110" s="21"/>
      <c r="L110" s="22">
        <v>1</v>
      </c>
      <c r="M110" s="21"/>
      <c r="N110" s="21"/>
      <c r="O110" s="21"/>
      <c r="P110" s="21"/>
      <c r="Q110" s="21"/>
      <c r="R110" s="22">
        <v>3371</v>
      </c>
      <c r="S110" s="21" t="s">
        <v>1156</v>
      </c>
      <c r="T110" s="21" t="s">
        <v>1655</v>
      </c>
      <c r="U110" s="44">
        <v>1500</v>
      </c>
      <c r="V110" s="44">
        <v>0</v>
      </c>
      <c r="W110" s="44">
        <v>1500</v>
      </c>
      <c r="X110" s="44">
        <v>0</v>
      </c>
      <c r="Y110" s="44">
        <v>0</v>
      </c>
      <c r="Z110" s="44">
        <v>0</v>
      </c>
      <c r="AA110" s="44">
        <v>0</v>
      </c>
      <c r="AB110" s="44"/>
      <c r="AE110" s="33" t="s">
        <v>634</v>
      </c>
      <c r="AF110" s="33" t="s">
        <v>634</v>
      </c>
    </row>
    <row r="111" s="1" customFormat="1" ht="112.5" spans="1:32">
      <c r="A111" s="20">
        <v>110</v>
      </c>
      <c r="B111" s="20" t="s">
        <v>635</v>
      </c>
      <c r="C111" s="20">
        <v>2022</v>
      </c>
      <c r="D111" s="20"/>
      <c r="E111" s="21" t="s">
        <v>636</v>
      </c>
      <c r="F111" s="21" t="s">
        <v>45</v>
      </c>
      <c r="G111" s="21" t="s">
        <v>1110</v>
      </c>
      <c r="H111" s="21" t="s">
        <v>637</v>
      </c>
      <c r="I111" s="21" t="s">
        <v>638</v>
      </c>
      <c r="J111" s="21"/>
      <c r="K111" s="21"/>
      <c r="L111" s="22">
        <v>1</v>
      </c>
      <c r="M111" s="21"/>
      <c r="N111" s="21"/>
      <c r="O111" s="21"/>
      <c r="P111" s="21"/>
      <c r="Q111" s="21"/>
      <c r="R111" s="22">
        <v>2860</v>
      </c>
      <c r="S111" s="21" t="s">
        <v>438</v>
      </c>
      <c r="T111" s="21" t="s">
        <v>439</v>
      </c>
      <c r="U111" s="44">
        <v>10000</v>
      </c>
      <c r="V111" s="44">
        <v>0</v>
      </c>
      <c r="W111" s="44">
        <v>0</v>
      </c>
      <c r="X111" s="44">
        <v>0</v>
      </c>
      <c r="Y111" s="44">
        <v>0</v>
      </c>
      <c r="Z111" s="44">
        <v>0</v>
      </c>
      <c r="AA111" s="44">
        <v>10000</v>
      </c>
      <c r="AB111" s="44"/>
      <c r="AE111" s="33" t="s">
        <v>639</v>
      </c>
      <c r="AF111" s="33" t="s">
        <v>640</v>
      </c>
    </row>
    <row r="112" s="1" customFormat="1" ht="90" spans="1:32">
      <c r="A112" s="20">
        <v>111</v>
      </c>
      <c r="B112" s="20" t="s">
        <v>641</v>
      </c>
      <c r="C112" s="20">
        <v>2022</v>
      </c>
      <c r="D112" s="20"/>
      <c r="E112" s="21" t="s">
        <v>642</v>
      </c>
      <c r="F112" s="21" t="s">
        <v>45</v>
      </c>
      <c r="G112" s="21" t="s">
        <v>1110</v>
      </c>
      <c r="H112" s="21" t="s">
        <v>509</v>
      </c>
      <c r="I112" s="33" t="s">
        <v>643</v>
      </c>
      <c r="J112" s="21"/>
      <c r="K112" s="21"/>
      <c r="L112" s="22">
        <v>1</v>
      </c>
      <c r="M112" s="21"/>
      <c r="N112" s="21"/>
      <c r="O112" s="21"/>
      <c r="P112" s="21"/>
      <c r="Q112" s="21"/>
      <c r="R112" s="22">
        <v>70</v>
      </c>
      <c r="S112" s="21" t="s">
        <v>168</v>
      </c>
      <c r="T112" s="21" t="s">
        <v>1269</v>
      </c>
      <c r="U112" s="44">
        <v>50</v>
      </c>
      <c r="V112" s="44">
        <v>0</v>
      </c>
      <c r="W112" s="44">
        <v>50</v>
      </c>
      <c r="X112" s="44">
        <v>0</v>
      </c>
      <c r="Y112" s="44">
        <v>0</v>
      </c>
      <c r="Z112" s="44">
        <v>0</v>
      </c>
      <c r="AA112" s="44">
        <v>0</v>
      </c>
      <c r="AB112" s="44"/>
      <c r="AE112" s="33" t="s">
        <v>644</v>
      </c>
      <c r="AF112" s="33" t="s">
        <v>618</v>
      </c>
    </row>
    <row r="113" s="1" customFormat="1" ht="180" spans="1:32">
      <c r="A113" s="20">
        <v>112</v>
      </c>
      <c r="B113" s="20" t="s">
        <v>645</v>
      </c>
      <c r="C113" s="20">
        <v>2022</v>
      </c>
      <c r="D113" s="20"/>
      <c r="E113" s="21" t="s">
        <v>646</v>
      </c>
      <c r="F113" s="21" t="s">
        <v>45</v>
      </c>
      <c r="G113" s="21" t="s">
        <v>1110</v>
      </c>
      <c r="H113" s="21" t="s">
        <v>455</v>
      </c>
      <c r="I113" s="33" t="s">
        <v>647</v>
      </c>
      <c r="J113" s="21"/>
      <c r="K113" s="21"/>
      <c r="L113" s="22">
        <v>1</v>
      </c>
      <c r="M113" s="21"/>
      <c r="N113" s="21"/>
      <c r="O113" s="21"/>
      <c r="P113" s="21"/>
      <c r="Q113" s="21"/>
      <c r="R113" s="22">
        <v>1197</v>
      </c>
      <c r="S113" s="21" t="s">
        <v>168</v>
      </c>
      <c r="T113" s="21" t="s">
        <v>1269</v>
      </c>
      <c r="U113" s="44">
        <v>120</v>
      </c>
      <c r="V113" s="44">
        <v>0</v>
      </c>
      <c r="W113" s="44">
        <v>120</v>
      </c>
      <c r="X113" s="44">
        <v>0</v>
      </c>
      <c r="Y113" s="44">
        <v>0</v>
      </c>
      <c r="Z113" s="44">
        <v>0</v>
      </c>
      <c r="AA113" s="44">
        <v>0</v>
      </c>
      <c r="AB113" s="44"/>
      <c r="AE113" s="33" t="s">
        <v>648</v>
      </c>
      <c r="AF113" s="33" t="s">
        <v>618</v>
      </c>
    </row>
    <row r="114" s="1" customFormat="1" ht="78.75" spans="1:32">
      <c r="A114" s="20">
        <v>113</v>
      </c>
      <c r="B114" s="20" t="s">
        <v>649</v>
      </c>
      <c r="C114" s="20">
        <v>2022</v>
      </c>
      <c r="D114" s="20"/>
      <c r="E114" s="21" t="s">
        <v>650</v>
      </c>
      <c r="F114" s="21" t="s">
        <v>45</v>
      </c>
      <c r="G114" s="21" t="s">
        <v>1110</v>
      </c>
      <c r="H114" s="21" t="s">
        <v>455</v>
      </c>
      <c r="I114" s="33" t="s">
        <v>651</v>
      </c>
      <c r="J114" s="21"/>
      <c r="K114" s="21"/>
      <c r="L114" s="22">
        <v>1</v>
      </c>
      <c r="M114" s="21"/>
      <c r="N114" s="21"/>
      <c r="O114" s="21"/>
      <c r="P114" s="21"/>
      <c r="Q114" s="21"/>
      <c r="R114" s="22">
        <v>1197</v>
      </c>
      <c r="S114" s="21" t="s">
        <v>168</v>
      </c>
      <c r="T114" s="21" t="s">
        <v>1269</v>
      </c>
      <c r="U114" s="44">
        <v>80</v>
      </c>
      <c r="V114" s="44">
        <v>0</v>
      </c>
      <c r="W114" s="44">
        <v>80</v>
      </c>
      <c r="X114" s="44">
        <v>0</v>
      </c>
      <c r="Y114" s="44">
        <v>0</v>
      </c>
      <c r="Z114" s="44">
        <v>0</v>
      </c>
      <c r="AA114" s="44">
        <v>0</v>
      </c>
      <c r="AB114" s="44"/>
      <c r="AE114" s="33" t="s">
        <v>652</v>
      </c>
      <c r="AF114" s="33" t="s">
        <v>618</v>
      </c>
    </row>
    <row r="115" s="1" customFormat="1" ht="146.25" spans="1:32">
      <c r="A115" s="20">
        <v>114</v>
      </c>
      <c r="B115" s="20" t="s">
        <v>653</v>
      </c>
      <c r="C115" s="20">
        <v>2022</v>
      </c>
      <c r="D115" s="20"/>
      <c r="E115" s="22" t="s">
        <v>655</v>
      </c>
      <c r="F115" s="22" t="s">
        <v>45</v>
      </c>
      <c r="G115" s="21" t="s">
        <v>1110</v>
      </c>
      <c r="H115" s="22" t="s">
        <v>546</v>
      </c>
      <c r="I115" s="34" t="s">
        <v>656</v>
      </c>
      <c r="J115" s="22"/>
      <c r="K115" s="22"/>
      <c r="L115" s="22">
        <v>1</v>
      </c>
      <c r="M115" s="22"/>
      <c r="N115" s="22"/>
      <c r="O115" s="22"/>
      <c r="P115" s="22"/>
      <c r="Q115" s="22"/>
      <c r="R115" s="22">
        <v>2475</v>
      </c>
      <c r="S115" s="22" t="s">
        <v>658</v>
      </c>
      <c r="T115" s="21" t="s">
        <v>659</v>
      </c>
      <c r="U115" s="44">
        <v>400</v>
      </c>
      <c r="V115" s="44">
        <v>0</v>
      </c>
      <c r="W115" s="44">
        <v>400</v>
      </c>
      <c r="X115" s="44">
        <v>0</v>
      </c>
      <c r="Y115" s="44">
        <v>0</v>
      </c>
      <c r="Z115" s="44">
        <v>0</v>
      </c>
      <c r="AA115" s="44">
        <v>0</v>
      </c>
      <c r="AB115" s="44"/>
      <c r="AE115" s="34" t="s">
        <v>657</v>
      </c>
      <c r="AF115" s="34" t="s">
        <v>657</v>
      </c>
    </row>
    <row r="116" s="1" customFormat="1" ht="337.5" spans="1:32">
      <c r="A116" s="20">
        <v>115</v>
      </c>
      <c r="B116" s="20" t="s">
        <v>663</v>
      </c>
      <c r="C116" s="20">
        <v>2022</v>
      </c>
      <c r="D116" s="20"/>
      <c r="E116" s="23" t="s">
        <v>665</v>
      </c>
      <c r="F116" s="22" t="s">
        <v>45</v>
      </c>
      <c r="G116" s="21" t="s">
        <v>1691</v>
      </c>
      <c r="H116" s="22" t="s">
        <v>335</v>
      </c>
      <c r="I116" s="34" t="s">
        <v>666</v>
      </c>
      <c r="J116" s="22"/>
      <c r="K116" s="22"/>
      <c r="L116" s="22">
        <v>1</v>
      </c>
      <c r="M116" s="22"/>
      <c r="N116" s="22"/>
      <c r="O116" s="22"/>
      <c r="P116" s="22"/>
      <c r="Q116" s="22"/>
      <c r="R116" s="22">
        <v>1631</v>
      </c>
      <c r="S116" s="22" t="s">
        <v>50</v>
      </c>
      <c r="T116" s="21" t="s">
        <v>51</v>
      </c>
      <c r="U116" s="44">
        <v>3000</v>
      </c>
      <c r="V116" s="44">
        <v>0</v>
      </c>
      <c r="W116" s="44">
        <v>0</v>
      </c>
      <c r="X116" s="44">
        <v>600</v>
      </c>
      <c r="Y116" s="44">
        <v>2400</v>
      </c>
      <c r="Z116" s="44">
        <v>0</v>
      </c>
      <c r="AA116" s="44">
        <v>0</v>
      </c>
      <c r="AB116" s="44"/>
      <c r="AE116" s="34" t="s">
        <v>667</v>
      </c>
      <c r="AF116" s="34" t="s">
        <v>668</v>
      </c>
    </row>
    <row r="117" s="1" customFormat="1" ht="146.25" spans="1:32">
      <c r="A117" s="20">
        <v>116</v>
      </c>
      <c r="B117" s="20" t="s">
        <v>672</v>
      </c>
      <c r="C117" s="20">
        <v>2022</v>
      </c>
      <c r="D117" s="20"/>
      <c r="E117" s="21" t="s">
        <v>673</v>
      </c>
      <c r="F117" s="21" t="s">
        <v>45</v>
      </c>
      <c r="G117" s="21" t="s">
        <v>1691</v>
      </c>
      <c r="H117" s="21" t="s">
        <v>674</v>
      </c>
      <c r="I117" s="33" t="s">
        <v>675</v>
      </c>
      <c r="J117" s="21"/>
      <c r="K117" s="21"/>
      <c r="L117" s="21">
        <v>1</v>
      </c>
      <c r="M117" s="21"/>
      <c r="N117" s="21"/>
      <c r="O117" s="21"/>
      <c r="P117" s="21"/>
      <c r="Q117" s="21"/>
      <c r="R117" s="22">
        <v>3584</v>
      </c>
      <c r="S117" s="21" t="s">
        <v>78</v>
      </c>
      <c r="T117" s="21" t="s">
        <v>1076</v>
      </c>
      <c r="U117" s="44">
        <v>1500</v>
      </c>
      <c r="V117" s="44">
        <v>0</v>
      </c>
      <c r="W117" s="44">
        <v>0</v>
      </c>
      <c r="X117" s="44">
        <v>300</v>
      </c>
      <c r="Y117" s="44">
        <v>1200</v>
      </c>
      <c r="Z117" s="44">
        <v>0</v>
      </c>
      <c r="AA117" s="44">
        <v>0</v>
      </c>
      <c r="AB117" s="44"/>
      <c r="AE117" s="33" t="s">
        <v>676</v>
      </c>
      <c r="AF117" s="33" t="s">
        <v>677</v>
      </c>
    </row>
    <row r="118" s="1" customFormat="1" ht="135" spans="1:32">
      <c r="A118" s="20">
        <v>117</v>
      </c>
      <c r="B118" s="20" t="s">
        <v>680</v>
      </c>
      <c r="C118" s="20">
        <v>2022</v>
      </c>
      <c r="D118" s="20"/>
      <c r="E118" s="21" t="s">
        <v>681</v>
      </c>
      <c r="F118" s="26" t="s">
        <v>45</v>
      </c>
      <c r="G118" s="21" t="s">
        <v>1691</v>
      </c>
      <c r="H118" s="25" t="s">
        <v>682</v>
      </c>
      <c r="I118" s="36" t="s">
        <v>683</v>
      </c>
      <c r="J118" s="24"/>
      <c r="K118" s="24"/>
      <c r="L118" s="24">
        <v>1</v>
      </c>
      <c r="M118" s="24"/>
      <c r="N118" s="24"/>
      <c r="O118" s="24"/>
      <c r="P118" s="24"/>
      <c r="Q118" s="24"/>
      <c r="R118" s="22">
        <v>280</v>
      </c>
      <c r="S118" s="21" t="s">
        <v>200</v>
      </c>
      <c r="T118" s="21" t="s">
        <v>201</v>
      </c>
      <c r="U118" s="44">
        <v>2000</v>
      </c>
      <c r="V118" s="44">
        <v>0</v>
      </c>
      <c r="W118" s="44">
        <v>0</v>
      </c>
      <c r="X118" s="44">
        <v>400</v>
      </c>
      <c r="Y118" s="44">
        <v>1600</v>
      </c>
      <c r="Z118" s="44">
        <v>0</v>
      </c>
      <c r="AA118" s="44">
        <v>0</v>
      </c>
      <c r="AB118" s="44"/>
      <c r="AE118" s="33" t="s">
        <v>684</v>
      </c>
      <c r="AF118" s="33" t="s">
        <v>685</v>
      </c>
    </row>
    <row r="119" s="1" customFormat="1" ht="135" spans="1:32">
      <c r="A119" s="20">
        <v>118</v>
      </c>
      <c r="B119" s="20" t="s">
        <v>686</v>
      </c>
      <c r="C119" s="20">
        <v>2022</v>
      </c>
      <c r="D119" s="20"/>
      <c r="E119" s="21" t="s">
        <v>687</v>
      </c>
      <c r="F119" s="26" t="s">
        <v>45</v>
      </c>
      <c r="G119" s="21" t="s">
        <v>1691</v>
      </c>
      <c r="H119" s="25" t="s">
        <v>461</v>
      </c>
      <c r="I119" s="36" t="s">
        <v>688</v>
      </c>
      <c r="J119" s="24"/>
      <c r="K119" s="24"/>
      <c r="L119" s="22">
        <v>1</v>
      </c>
      <c r="M119" s="24"/>
      <c r="N119" s="24"/>
      <c r="O119" s="24"/>
      <c r="P119" s="24"/>
      <c r="Q119" s="24"/>
      <c r="R119" s="22">
        <v>1085</v>
      </c>
      <c r="S119" s="21" t="s">
        <v>70</v>
      </c>
      <c r="T119" s="21" t="s">
        <v>71</v>
      </c>
      <c r="U119" s="44">
        <v>1500</v>
      </c>
      <c r="V119" s="44">
        <v>0</v>
      </c>
      <c r="W119" s="44">
        <v>0</v>
      </c>
      <c r="X119" s="44">
        <v>300</v>
      </c>
      <c r="Y119" s="44">
        <v>1200</v>
      </c>
      <c r="Z119" s="44">
        <v>0</v>
      </c>
      <c r="AA119" s="44">
        <v>0</v>
      </c>
      <c r="AB119" s="44"/>
      <c r="AE119" s="33" t="s">
        <v>684</v>
      </c>
      <c r="AF119" s="33" t="s">
        <v>689</v>
      </c>
    </row>
    <row r="120" s="4" customFormat="1" ht="247.5" spans="1:32">
      <c r="A120" s="20">
        <v>119</v>
      </c>
      <c r="B120" s="20" t="s">
        <v>692</v>
      </c>
      <c r="C120" s="20">
        <v>2022</v>
      </c>
      <c r="D120" s="20"/>
      <c r="E120" s="21" t="s">
        <v>693</v>
      </c>
      <c r="F120" s="21" t="s">
        <v>45</v>
      </c>
      <c r="G120" s="21" t="s">
        <v>1110</v>
      </c>
      <c r="H120" s="21" t="s">
        <v>621</v>
      </c>
      <c r="I120" s="33" t="s">
        <v>694</v>
      </c>
      <c r="J120" s="21"/>
      <c r="K120" s="21"/>
      <c r="L120" s="21">
        <v>1</v>
      </c>
      <c r="M120" s="21"/>
      <c r="N120" s="21"/>
      <c r="O120" s="21"/>
      <c r="P120" s="21"/>
      <c r="Q120" s="21"/>
      <c r="R120" s="22">
        <v>1925</v>
      </c>
      <c r="S120" s="21" t="s">
        <v>200</v>
      </c>
      <c r="T120" s="21" t="s">
        <v>201</v>
      </c>
      <c r="U120" s="44">
        <v>160</v>
      </c>
      <c r="V120" s="44">
        <v>0</v>
      </c>
      <c r="W120" s="44">
        <v>0</v>
      </c>
      <c r="X120" s="44">
        <v>160</v>
      </c>
      <c r="Y120" s="44">
        <v>0</v>
      </c>
      <c r="Z120" s="44">
        <v>0</v>
      </c>
      <c r="AA120" s="44">
        <v>0</v>
      </c>
      <c r="AB120" s="44"/>
      <c r="AE120" s="33" t="s">
        <v>695</v>
      </c>
      <c r="AF120" s="33" t="s">
        <v>696</v>
      </c>
    </row>
    <row r="121" s="4" customFormat="1" ht="157.5" spans="1:32">
      <c r="A121" s="20">
        <v>120</v>
      </c>
      <c r="B121" s="20" t="s">
        <v>697</v>
      </c>
      <c r="C121" s="20">
        <v>2022</v>
      </c>
      <c r="D121" s="20"/>
      <c r="E121" s="21" t="s">
        <v>698</v>
      </c>
      <c r="F121" s="21" t="s">
        <v>45</v>
      </c>
      <c r="G121" s="21" t="s">
        <v>1110</v>
      </c>
      <c r="H121" s="21" t="s">
        <v>224</v>
      </c>
      <c r="I121" s="33" t="s">
        <v>699</v>
      </c>
      <c r="J121" s="21"/>
      <c r="K121" s="21"/>
      <c r="L121" s="21">
        <v>1</v>
      </c>
      <c r="M121" s="21"/>
      <c r="N121" s="21"/>
      <c r="O121" s="21"/>
      <c r="P121" s="21"/>
      <c r="Q121" s="21"/>
      <c r="R121" s="22">
        <v>1197</v>
      </c>
      <c r="S121" s="21" t="s">
        <v>438</v>
      </c>
      <c r="T121" s="21" t="s">
        <v>439</v>
      </c>
      <c r="U121" s="44">
        <v>800</v>
      </c>
      <c r="V121" s="44">
        <v>0</v>
      </c>
      <c r="W121" s="44">
        <v>0</v>
      </c>
      <c r="X121" s="44">
        <v>800</v>
      </c>
      <c r="Y121" s="44">
        <v>0</v>
      </c>
      <c r="Z121" s="44">
        <v>0</v>
      </c>
      <c r="AA121" s="44">
        <v>0</v>
      </c>
      <c r="AB121" s="44"/>
      <c r="AE121" s="33" t="s">
        <v>700</v>
      </c>
      <c r="AF121" s="33" t="s">
        <v>701</v>
      </c>
    </row>
    <row r="122" s="1" customFormat="1" ht="157.5" spans="1:32">
      <c r="A122" s="20">
        <v>121</v>
      </c>
      <c r="B122" s="20" t="s">
        <v>702</v>
      </c>
      <c r="C122" s="20">
        <v>2022</v>
      </c>
      <c r="D122" s="20"/>
      <c r="E122" s="21" t="s">
        <v>703</v>
      </c>
      <c r="F122" s="21" t="s">
        <v>45</v>
      </c>
      <c r="G122" s="21" t="s">
        <v>1110</v>
      </c>
      <c r="H122" s="21" t="s">
        <v>455</v>
      </c>
      <c r="I122" s="33" t="s">
        <v>704</v>
      </c>
      <c r="J122" s="21"/>
      <c r="K122" s="21"/>
      <c r="L122" s="21">
        <v>1</v>
      </c>
      <c r="M122" s="21"/>
      <c r="N122" s="21"/>
      <c r="O122" s="21"/>
      <c r="P122" s="21"/>
      <c r="Q122" s="21"/>
      <c r="R122" s="22">
        <v>1197</v>
      </c>
      <c r="S122" s="21" t="s">
        <v>438</v>
      </c>
      <c r="T122" s="21" t="s">
        <v>439</v>
      </c>
      <c r="U122" s="44">
        <v>1000</v>
      </c>
      <c r="V122" s="44">
        <v>0</v>
      </c>
      <c r="W122" s="44">
        <v>0</v>
      </c>
      <c r="X122" s="44">
        <v>1000</v>
      </c>
      <c r="Y122" s="44">
        <v>0</v>
      </c>
      <c r="Z122" s="44">
        <v>0</v>
      </c>
      <c r="AA122" s="44">
        <v>0</v>
      </c>
      <c r="AB122" s="44"/>
      <c r="AE122" s="33" t="s">
        <v>705</v>
      </c>
      <c r="AF122" s="33" t="s">
        <v>701</v>
      </c>
    </row>
    <row r="123" s="4" customFormat="1" ht="326.25" spans="1:32">
      <c r="A123" s="20">
        <v>122</v>
      </c>
      <c r="B123" s="20" t="s">
        <v>706</v>
      </c>
      <c r="C123" s="20">
        <v>2022</v>
      </c>
      <c r="D123" s="20"/>
      <c r="E123" s="21" t="s">
        <v>707</v>
      </c>
      <c r="F123" s="21" t="s">
        <v>45</v>
      </c>
      <c r="G123" s="21" t="s">
        <v>1110</v>
      </c>
      <c r="H123" s="21" t="s">
        <v>425</v>
      </c>
      <c r="I123" s="33" t="s">
        <v>708</v>
      </c>
      <c r="J123" s="21"/>
      <c r="K123" s="21"/>
      <c r="L123" s="21">
        <v>1</v>
      </c>
      <c r="M123" s="21"/>
      <c r="N123" s="21"/>
      <c r="O123" s="21"/>
      <c r="P123" s="21"/>
      <c r="Q123" s="21"/>
      <c r="R123" s="22">
        <v>1348</v>
      </c>
      <c r="S123" s="21" t="s">
        <v>200</v>
      </c>
      <c r="T123" s="21" t="s">
        <v>201</v>
      </c>
      <c r="U123" s="44">
        <v>750</v>
      </c>
      <c r="V123" s="44">
        <v>0</v>
      </c>
      <c r="W123" s="44">
        <v>0</v>
      </c>
      <c r="X123" s="44">
        <v>750</v>
      </c>
      <c r="Y123" s="44">
        <v>0</v>
      </c>
      <c r="Z123" s="44">
        <v>0</v>
      </c>
      <c r="AA123" s="44">
        <v>0</v>
      </c>
      <c r="AB123" s="44"/>
      <c r="AE123" s="33" t="s">
        <v>709</v>
      </c>
      <c r="AF123" s="33" t="s">
        <v>710</v>
      </c>
    </row>
    <row r="124" s="1" customFormat="1" ht="202.5" spans="1:32">
      <c r="A124" s="20">
        <v>123</v>
      </c>
      <c r="B124" s="20" t="s">
        <v>711</v>
      </c>
      <c r="C124" s="20">
        <v>2022</v>
      </c>
      <c r="D124" s="20"/>
      <c r="E124" s="21" t="s">
        <v>712</v>
      </c>
      <c r="F124" s="21" t="s">
        <v>45</v>
      </c>
      <c r="G124" s="21" t="s">
        <v>1110</v>
      </c>
      <c r="H124" s="21" t="s">
        <v>433</v>
      </c>
      <c r="I124" s="33" t="s">
        <v>713</v>
      </c>
      <c r="J124" s="21"/>
      <c r="K124" s="21"/>
      <c r="L124" s="21">
        <v>1</v>
      </c>
      <c r="M124" s="21"/>
      <c r="N124" s="21"/>
      <c r="O124" s="21"/>
      <c r="P124" s="21"/>
      <c r="Q124" s="21"/>
      <c r="R124" s="22">
        <v>630</v>
      </c>
      <c r="S124" s="21" t="s">
        <v>78</v>
      </c>
      <c r="T124" s="21" t="s">
        <v>1076</v>
      </c>
      <c r="U124" s="44">
        <v>3000</v>
      </c>
      <c r="V124" s="44">
        <v>0</v>
      </c>
      <c r="W124" s="44">
        <v>0</v>
      </c>
      <c r="X124" s="44">
        <v>3000</v>
      </c>
      <c r="Y124" s="44">
        <v>0</v>
      </c>
      <c r="Z124" s="44">
        <v>0</v>
      </c>
      <c r="AA124" s="44">
        <v>0</v>
      </c>
      <c r="AB124" s="44"/>
      <c r="AE124" s="33" t="s">
        <v>714</v>
      </c>
      <c r="AF124" s="33" t="s">
        <v>715</v>
      </c>
    </row>
    <row r="125" s="74" customFormat="1" ht="123.75" spans="1:32">
      <c r="A125" s="20">
        <v>124</v>
      </c>
      <c r="B125" s="20" t="s">
        <v>719</v>
      </c>
      <c r="C125" s="20">
        <v>2022</v>
      </c>
      <c r="D125" s="20"/>
      <c r="E125" s="23" t="s">
        <v>721</v>
      </c>
      <c r="F125" s="23" t="s">
        <v>45</v>
      </c>
      <c r="G125" s="21" t="s">
        <v>1110</v>
      </c>
      <c r="H125" s="23" t="s">
        <v>285</v>
      </c>
      <c r="I125" s="35" t="s">
        <v>722</v>
      </c>
      <c r="J125" s="23"/>
      <c r="K125" s="23"/>
      <c r="L125" s="23">
        <v>1</v>
      </c>
      <c r="M125" s="23"/>
      <c r="N125" s="23"/>
      <c r="O125" s="23"/>
      <c r="P125" s="23"/>
      <c r="Q125" s="23"/>
      <c r="R125" s="22">
        <v>3693</v>
      </c>
      <c r="S125" s="22" t="s">
        <v>50</v>
      </c>
      <c r="T125" s="21" t="s">
        <v>51</v>
      </c>
      <c r="U125" s="44">
        <v>50</v>
      </c>
      <c r="V125" s="44">
        <v>0</v>
      </c>
      <c r="W125" s="44">
        <v>50</v>
      </c>
      <c r="X125" s="44">
        <v>0</v>
      </c>
      <c r="Y125" s="44">
        <v>0</v>
      </c>
      <c r="Z125" s="44">
        <v>0</v>
      </c>
      <c r="AA125" s="44">
        <v>0</v>
      </c>
      <c r="AB125" s="44"/>
      <c r="AE125" s="35" t="s">
        <v>723</v>
      </c>
      <c r="AF125" s="35" t="s">
        <v>724</v>
      </c>
    </row>
    <row r="126" s="1" customFormat="1" ht="409.5" spans="1:32">
      <c r="A126" s="20">
        <v>125</v>
      </c>
      <c r="B126" s="20" t="s">
        <v>727</v>
      </c>
      <c r="C126" s="20">
        <v>2022</v>
      </c>
      <c r="D126" s="20"/>
      <c r="E126" s="21" t="s">
        <v>728</v>
      </c>
      <c r="F126" s="21" t="s">
        <v>45</v>
      </c>
      <c r="G126" s="21" t="s">
        <v>1692</v>
      </c>
      <c r="H126" s="21" t="s">
        <v>455</v>
      </c>
      <c r="I126" s="33" t="s">
        <v>1041</v>
      </c>
      <c r="J126" s="21"/>
      <c r="K126" s="21"/>
      <c r="L126" s="21">
        <v>1</v>
      </c>
      <c r="M126" s="21"/>
      <c r="N126" s="21"/>
      <c r="O126" s="21"/>
      <c r="P126" s="21"/>
      <c r="Q126" s="21"/>
      <c r="R126" s="22">
        <v>445</v>
      </c>
      <c r="S126" s="21" t="s">
        <v>168</v>
      </c>
      <c r="T126" s="21" t="s">
        <v>1269</v>
      </c>
      <c r="U126" s="44">
        <v>150</v>
      </c>
      <c r="V126" s="44">
        <v>0</v>
      </c>
      <c r="W126" s="44">
        <v>150</v>
      </c>
      <c r="X126" s="44">
        <v>0</v>
      </c>
      <c r="Y126" s="44">
        <v>0</v>
      </c>
      <c r="Z126" s="44">
        <v>0</v>
      </c>
      <c r="AA126" s="44">
        <v>0</v>
      </c>
      <c r="AB126" s="44"/>
      <c r="AE126" s="33" t="s">
        <v>730</v>
      </c>
      <c r="AF126" s="33" t="s">
        <v>731</v>
      </c>
    </row>
    <row r="127" s="1" customFormat="1" ht="371.25" spans="1:32">
      <c r="A127" s="20">
        <v>126</v>
      </c>
      <c r="B127" s="20" t="s">
        <v>735</v>
      </c>
      <c r="C127" s="20">
        <v>2022</v>
      </c>
      <c r="D127" s="20"/>
      <c r="E127" s="21" t="s">
        <v>736</v>
      </c>
      <c r="F127" s="21" t="s">
        <v>45</v>
      </c>
      <c r="G127" s="21" t="s">
        <v>1692</v>
      </c>
      <c r="H127" s="21" t="s">
        <v>737</v>
      </c>
      <c r="I127" s="33" t="s">
        <v>738</v>
      </c>
      <c r="J127" s="21"/>
      <c r="K127" s="21"/>
      <c r="L127" s="21">
        <v>1</v>
      </c>
      <c r="M127" s="21"/>
      <c r="N127" s="21"/>
      <c r="O127" s="21"/>
      <c r="P127" s="21"/>
      <c r="Q127" s="21"/>
      <c r="R127" s="22">
        <v>1523</v>
      </c>
      <c r="S127" s="21" t="s">
        <v>78</v>
      </c>
      <c r="T127" s="21" t="s">
        <v>1076</v>
      </c>
      <c r="U127" s="44">
        <v>380</v>
      </c>
      <c r="V127" s="44">
        <v>0</v>
      </c>
      <c r="W127" s="44">
        <v>380</v>
      </c>
      <c r="X127" s="44">
        <v>0</v>
      </c>
      <c r="Y127" s="44">
        <v>0</v>
      </c>
      <c r="Z127" s="44">
        <v>0</v>
      </c>
      <c r="AA127" s="44">
        <v>0</v>
      </c>
      <c r="AB127" s="44"/>
      <c r="AE127" s="33" t="s">
        <v>739</v>
      </c>
      <c r="AF127" s="33" t="s">
        <v>740</v>
      </c>
    </row>
    <row r="128" s="1" customFormat="1" ht="348.75" spans="1:32">
      <c r="A128" s="20">
        <v>127</v>
      </c>
      <c r="B128" s="20" t="s">
        <v>743</v>
      </c>
      <c r="C128" s="20">
        <v>2022</v>
      </c>
      <c r="D128" s="20"/>
      <c r="E128" s="22" t="s">
        <v>744</v>
      </c>
      <c r="F128" s="22" t="s">
        <v>45</v>
      </c>
      <c r="G128" s="21" t="s">
        <v>1669</v>
      </c>
      <c r="H128" s="22" t="s">
        <v>285</v>
      </c>
      <c r="I128" s="34" t="s">
        <v>745</v>
      </c>
      <c r="J128" s="22"/>
      <c r="K128" s="22"/>
      <c r="L128" s="22">
        <v>1</v>
      </c>
      <c r="M128" s="22"/>
      <c r="N128" s="22"/>
      <c r="O128" s="22"/>
      <c r="P128" s="22"/>
      <c r="Q128" s="22"/>
      <c r="R128" s="22">
        <v>7623</v>
      </c>
      <c r="S128" s="22" t="s">
        <v>50</v>
      </c>
      <c r="T128" s="21" t="s">
        <v>51</v>
      </c>
      <c r="U128" s="44">
        <v>400</v>
      </c>
      <c r="V128" s="44">
        <v>0</v>
      </c>
      <c r="W128" s="44">
        <v>400</v>
      </c>
      <c r="X128" s="44">
        <v>0</v>
      </c>
      <c r="Y128" s="44">
        <v>0</v>
      </c>
      <c r="Z128" s="44">
        <v>0</v>
      </c>
      <c r="AA128" s="44">
        <v>0</v>
      </c>
      <c r="AB128" s="44"/>
      <c r="AE128" s="34" t="s">
        <v>746</v>
      </c>
      <c r="AF128" s="34" t="s">
        <v>747</v>
      </c>
    </row>
    <row r="129" s="1" customFormat="1" ht="168.75" spans="1:32">
      <c r="A129" s="20">
        <v>128</v>
      </c>
      <c r="B129" s="20" t="s">
        <v>748</v>
      </c>
      <c r="C129" s="20">
        <v>2022</v>
      </c>
      <c r="D129" s="20"/>
      <c r="E129" s="21" t="s">
        <v>749</v>
      </c>
      <c r="F129" s="21" t="s">
        <v>45</v>
      </c>
      <c r="G129" s="21" t="s">
        <v>1669</v>
      </c>
      <c r="H129" s="21" t="s">
        <v>557</v>
      </c>
      <c r="I129" s="33" t="s">
        <v>750</v>
      </c>
      <c r="J129" s="21"/>
      <c r="K129" s="21"/>
      <c r="L129" s="21">
        <v>1</v>
      </c>
      <c r="M129" s="21"/>
      <c r="N129" s="21"/>
      <c r="O129" s="21"/>
      <c r="P129" s="21"/>
      <c r="Q129" s="21"/>
      <c r="R129" s="22">
        <v>5758</v>
      </c>
      <c r="S129" s="21" t="s">
        <v>177</v>
      </c>
      <c r="T129" s="21" t="s">
        <v>178</v>
      </c>
      <c r="U129" s="44">
        <v>75</v>
      </c>
      <c r="V129" s="44">
        <v>0</v>
      </c>
      <c r="W129" s="44">
        <v>75</v>
      </c>
      <c r="X129" s="44">
        <v>0</v>
      </c>
      <c r="Y129" s="44">
        <v>0</v>
      </c>
      <c r="Z129" s="44">
        <v>0</v>
      </c>
      <c r="AA129" s="44">
        <v>0</v>
      </c>
      <c r="AB129" s="44"/>
      <c r="AE129" s="33" t="s">
        <v>751</v>
      </c>
      <c r="AF129" s="33" t="s">
        <v>752</v>
      </c>
    </row>
    <row r="130" s="1" customFormat="1" ht="101.25" spans="1:32">
      <c r="A130" s="20">
        <v>129</v>
      </c>
      <c r="B130" s="20" t="s">
        <v>754</v>
      </c>
      <c r="C130" s="20">
        <v>2022</v>
      </c>
      <c r="D130" s="20"/>
      <c r="E130" s="21" t="s">
        <v>755</v>
      </c>
      <c r="F130" s="21" t="s">
        <v>45</v>
      </c>
      <c r="G130" s="21" t="s">
        <v>1417</v>
      </c>
      <c r="H130" s="21" t="s">
        <v>433</v>
      </c>
      <c r="I130" s="33" t="s">
        <v>756</v>
      </c>
      <c r="J130" s="21"/>
      <c r="K130" s="21"/>
      <c r="L130" s="21">
        <v>1</v>
      </c>
      <c r="M130" s="21"/>
      <c r="N130" s="21"/>
      <c r="O130" s="21"/>
      <c r="P130" s="21"/>
      <c r="Q130" s="21"/>
      <c r="R130" s="22">
        <v>3584</v>
      </c>
      <c r="S130" s="21" t="s">
        <v>78</v>
      </c>
      <c r="T130" s="21" t="s">
        <v>1076</v>
      </c>
      <c r="U130" s="44">
        <v>65</v>
      </c>
      <c r="V130" s="44">
        <v>0</v>
      </c>
      <c r="W130" s="44">
        <v>65</v>
      </c>
      <c r="X130" s="44">
        <v>0</v>
      </c>
      <c r="Y130" s="44">
        <v>0</v>
      </c>
      <c r="Z130" s="44">
        <v>0</v>
      </c>
      <c r="AA130" s="44">
        <v>0</v>
      </c>
      <c r="AB130" s="44"/>
      <c r="AE130" s="33" t="s">
        <v>757</v>
      </c>
      <c r="AF130" s="33" t="s">
        <v>758</v>
      </c>
    </row>
    <row r="131" s="1" customFormat="1" ht="326.25" spans="1:32">
      <c r="A131" s="20">
        <v>130</v>
      </c>
      <c r="B131" s="20" t="s">
        <v>761</v>
      </c>
      <c r="C131" s="20">
        <v>2022</v>
      </c>
      <c r="D131" s="20"/>
      <c r="E131" s="23" t="s">
        <v>762</v>
      </c>
      <c r="F131" s="22" t="s">
        <v>45</v>
      </c>
      <c r="G131" s="21" t="s">
        <v>1110</v>
      </c>
      <c r="H131" s="22" t="s">
        <v>763</v>
      </c>
      <c r="I131" s="34" t="s">
        <v>764</v>
      </c>
      <c r="J131" s="22"/>
      <c r="K131" s="22"/>
      <c r="L131" s="22">
        <v>1</v>
      </c>
      <c r="M131" s="22"/>
      <c r="N131" s="22"/>
      <c r="O131" s="22"/>
      <c r="P131" s="22"/>
      <c r="Q131" s="22"/>
      <c r="R131" s="22">
        <v>7623</v>
      </c>
      <c r="S131" s="23" t="s">
        <v>50</v>
      </c>
      <c r="T131" s="21" t="s">
        <v>51</v>
      </c>
      <c r="U131" s="44">
        <v>400</v>
      </c>
      <c r="V131" s="44">
        <v>0</v>
      </c>
      <c r="W131" s="44">
        <v>0</v>
      </c>
      <c r="X131" s="44">
        <v>400</v>
      </c>
      <c r="Y131" s="44">
        <v>0</v>
      </c>
      <c r="Z131" s="44">
        <v>0</v>
      </c>
      <c r="AA131" s="44">
        <v>0</v>
      </c>
      <c r="AB131" s="44"/>
      <c r="AE131" s="34" t="s">
        <v>765</v>
      </c>
      <c r="AF131" s="34" t="s">
        <v>766</v>
      </c>
    </row>
    <row r="132" s="1" customFormat="1" ht="258.75" spans="1:32">
      <c r="A132" s="20">
        <v>131</v>
      </c>
      <c r="B132" s="20" t="s">
        <v>767</v>
      </c>
      <c r="C132" s="20">
        <v>2022</v>
      </c>
      <c r="D132" s="20"/>
      <c r="E132" s="23" t="s">
        <v>768</v>
      </c>
      <c r="F132" s="22" t="s">
        <v>45</v>
      </c>
      <c r="G132" s="21" t="s">
        <v>1110</v>
      </c>
      <c r="H132" s="22" t="s">
        <v>769</v>
      </c>
      <c r="I132" s="34" t="s">
        <v>770</v>
      </c>
      <c r="J132" s="22"/>
      <c r="K132" s="22"/>
      <c r="L132" s="22">
        <v>1</v>
      </c>
      <c r="M132" s="22"/>
      <c r="N132" s="22"/>
      <c r="O132" s="22"/>
      <c r="P132" s="22"/>
      <c r="Q132" s="22"/>
      <c r="R132" s="22">
        <v>2321</v>
      </c>
      <c r="S132" s="23" t="s">
        <v>50</v>
      </c>
      <c r="T132" s="21" t="s">
        <v>51</v>
      </c>
      <c r="U132" s="44">
        <v>500</v>
      </c>
      <c r="V132" s="44">
        <v>0</v>
      </c>
      <c r="W132" s="44">
        <v>0</v>
      </c>
      <c r="X132" s="44">
        <v>500</v>
      </c>
      <c r="Y132" s="44">
        <v>0</v>
      </c>
      <c r="Z132" s="44">
        <v>0</v>
      </c>
      <c r="AA132" s="44">
        <v>0</v>
      </c>
      <c r="AB132" s="44"/>
      <c r="AE132" s="34" t="s">
        <v>771</v>
      </c>
      <c r="AF132" s="34" t="s">
        <v>772</v>
      </c>
    </row>
    <row r="133" s="1" customFormat="1" ht="180" spans="1:32">
      <c r="A133" s="20">
        <v>132</v>
      </c>
      <c r="B133" s="20" t="s">
        <v>773</v>
      </c>
      <c r="C133" s="20">
        <v>2022</v>
      </c>
      <c r="D133" s="20"/>
      <c r="E133" s="23" t="s">
        <v>774</v>
      </c>
      <c r="F133" s="22" t="s">
        <v>45</v>
      </c>
      <c r="G133" s="21" t="s">
        <v>1110</v>
      </c>
      <c r="H133" s="22" t="s">
        <v>546</v>
      </c>
      <c r="I133" s="34" t="s">
        <v>775</v>
      </c>
      <c r="J133" s="22"/>
      <c r="K133" s="22"/>
      <c r="L133" s="22">
        <v>1</v>
      </c>
      <c r="M133" s="22"/>
      <c r="N133" s="22"/>
      <c r="O133" s="22"/>
      <c r="P133" s="22"/>
      <c r="Q133" s="22"/>
      <c r="R133" s="22">
        <v>2475</v>
      </c>
      <c r="S133" s="23" t="s">
        <v>50</v>
      </c>
      <c r="T133" s="21" t="s">
        <v>51</v>
      </c>
      <c r="U133" s="44">
        <v>400</v>
      </c>
      <c r="V133" s="44">
        <v>0</v>
      </c>
      <c r="W133" s="44">
        <v>0</v>
      </c>
      <c r="X133" s="44">
        <v>400</v>
      </c>
      <c r="Y133" s="44">
        <v>0</v>
      </c>
      <c r="Z133" s="44">
        <v>0</v>
      </c>
      <c r="AA133" s="44">
        <v>0</v>
      </c>
      <c r="AB133" s="44"/>
      <c r="AE133" s="34" t="s">
        <v>776</v>
      </c>
      <c r="AF133" s="34" t="s">
        <v>777</v>
      </c>
    </row>
    <row r="134" s="1" customFormat="1" ht="168.75" spans="1:32">
      <c r="A134" s="20">
        <v>133</v>
      </c>
      <c r="B134" s="20" t="s">
        <v>778</v>
      </c>
      <c r="C134" s="20">
        <v>2022</v>
      </c>
      <c r="D134" s="20"/>
      <c r="E134" s="21" t="s">
        <v>779</v>
      </c>
      <c r="F134" s="26" t="s">
        <v>45</v>
      </c>
      <c r="G134" s="21" t="s">
        <v>1110</v>
      </c>
      <c r="H134" s="25" t="s">
        <v>780</v>
      </c>
      <c r="I134" s="36" t="s">
        <v>781</v>
      </c>
      <c r="J134" s="24"/>
      <c r="K134" s="24"/>
      <c r="L134" s="22">
        <v>1</v>
      </c>
      <c r="M134" s="24"/>
      <c r="N134" s="24"/>
      <c r="O134" s="24"/>
      <c r="P134" s="24"/>
      <c r="Q134" s="24"/>
      <c r="R134" s="22">
        <v>3742</v>
      </c>
      <c r="S134" s="21" t="s">
        <v>70</v>
      </c>
      <c r="T134" s="21" t="s">
        <v>71</v>
      </c>
      <c r="U134" s="44">
        <v>565</v>
      </c>
      <c r="V134" s="44">
        <v>0</v>
      </c>
      <c r="W134" s="44">
        <v>0</v>
      </c>
      <c r="X134" s="44">
        <v>565</v>
      </c>
      <c r="Y134" s="44">
        <v>0</v>
      </c>
      <c r="Z134" s="44">
        <v>0</v>
      </c>
      <c r="AA134" s="44">
        <v>0</v>
      </c>
      <c r="AB134" s="44"/>
      <c r="AE134" s="33" t="s">
        <v>782</v>
      </c>
      <c r="AF134" s="33" t="s">
        <v>783</v>
      </c>
    </row>
    <row r="135" s="4" customFormat="1" ht="180" spans="1:32">
      <c r="A135" s="20">
        <v>134</v>
      </c>
      <c r="B135" s="20" t="s">
        <v>784</v>
      </c>
      <c r="C135" s="20">
        <v>2022</v>
      </c>
      <c r="D135" s="20"/>
      <c r="E135" s="21" t="s">
        <v>785</v>
      </c>
      <c r="F135" s="21" t="s">
        <v>45</v>
      </c>
      <c r="G135" s="21" t="s">
        <v>1110</v>
      </c>
      <c r="H135" s="21" t="s">
        <v>786</v>
      </c>
      <c r="I135" s="33" t="s">
        <v>787</v>
      </c>
      <c r="J135" s="21"/>
      <c r="K135" s="21"/>
      <c r="L135" s="22">
        <v>1</v>
      </c>
      <c r="M135" s="21"/>
      <c r="N135" s="21"/>
      <c r="O135" s="21"/>
      <c r="P135" s="21"/>
      <c r="Q135" s="21"/>
      <c r="R135" s="22">
        <v>3584</v>
      </c>
      <c r="S135" s="21" t="s">
        <v>78</v>
      </c>
      <c r="T135" s="21" t="s">
        <v>1076</v>
      </c>
      <c r="U135" s="44">
        <v>400</v>
      </c>
      <c r="V135" s="44">
        <v>0</v>
      </c>
      <c r="W135" s="44">
        <v>0</v>
      </c>
      <c r="X135" s="44">
        <v>400</v>
      </c>
      <c r="Y135" s="44">
        <v>0</v>
      </c>
      <c r="Z135" s="44">
        <v>0</v>
      </c>
      <c r="AA135" s="44">
        <v>0</v>
      </c>
      <c r="AB135" s="44"/>
      <c r="AE135" s="33" t="s">
        <v>788</v>
      </c>
      <c r="AF135" s="33" t="s">
        <v>789</v>
      </c>
    </row>
    <row r="136" s="1" customFormat="1" ht="90" spans="1:32">
      <c r="A136" s="20">
        <v>135</v>
      </c>
      <c r="B136" s="20" t="s">
        <v>791</v>
      </c>
      <c r="C136" s="20">
        <v>2022</v>
      </c>
      <c r="D136" s="20"/>
      <c r="E136" s="21" t="s">
        <v>792</v>
      </c>
      <c r="F136" s="21" t="s">
        <v>45</v>
      </c>
      <c r="G136" s="21" t="s">
        <v>1110</v>
      </c>
      <c r="H136" s="21" t="s">
        <v>793</v>
      </c>
      <c r="I136" s="33" t="s">
        <v>794</v>
      </c>
      <c r="J136" s="21"/>
      <c r="K136" s="21"/>
      <c r="L136" s="22">
        <v>1</v>
      </c>
      <c r="M136" s="21"/>
      <c r="N136" s="21"/>
      <c r="O136" s="21"/>
      <c r="P136" s="21"/>
      <c r="Q136" s="21"/>
      <c r="R136" s="22">
        <v>1715</v>
      </c>
      <c r="S136" s="21" t="s">
        <v>168</v>
      </c>
      <c r="T136" s="21" t="s">
        <v>1269</v>
      </c>
      <c r="U136" s="44">
        <v>220</v>
      </c>
      <c r="V136" s="44">
        <v>0</v>
      </c>
      <c r="W136" s="44">
        <v>0</v>
      </c>
      <c r="X136" s="44">
        <v>220</v>
      </c>
      <c r="Y136" s="44">
        <v>0</v>
      </c>
      <c r="Z136" s="44">
        <v>0</v>
      </c>
      <c r="AA136" s="44">
        <v>0</v>
      </c>
      <c r="AB136" s="44"/>
      <c r="AE136" s="33" t="s">
        <v>795</v>
      </c>
      <c r="AF136" s="33" t="s">
        <v>795</v>
      </c>
    </row>
    <row r="137" s="1" customFormat="1" ht="247.5" spans="1:32">
      <c r="A137" s="20">
        <v>136</v>
      </c>
      <c r="B137" s="20" t="s">
        <v>797</v>
      </c>
      <c r="C137" s="20">
        <v>2022</v>
      </c>
      <c r="D137" s="20"/>
      <c r="E137" s="21" t="s">
        <v>798</v>
      </c>
      <c r="F137" s="21" t="s">
        <v>45</v>
      </c>
      <c r="G137" s="21" t="s">
        <v>1110</v>
      </c>
      <c r="H137" s="21" t="s">
        <v>799</v>
      </c>
      <c r="I137" s="33" t="s">
        <v>1034</v>
      </c>
      <c r="J137" s="21"/>
      <c r="K137" s="21"/>
      <c r="L137" s="22">
        <v>1</v>
      </c>
      <c r="M137" s="21"/>
      <c r="N137" s="21"/>
      <c r="O137" s="21"/>
      <c r="P137" s="21"/>
      <c r="Q137" s="21"/>
      <c r="R137" s="22">
        <v>1652</v>
      </c>
      <c r="S137" s="21" t="s">
        <v>168</v>
      </c>
      <c r="T137" s="21" t="s">
        <v>1269</v>
      </c>
      <c r="U137" s="44">
        <v>546</v>
      </c>
      <c r="V137" s="44">
        <v>0</v>
      </c>
      <c r="W137" s="44">
        <v>0</v>
      </c>
      <c r="X137" s="44">
        <v>546</v>
      </c>
      <c r="Y137" s="44">
        <v>0</v>
      </c>
      <c r="Z137" s="44">
        <v>0</v>
      </c>
      <c r="AA137" s="44">
        <v>0</v>
      </c>
      <c r="AB137" s="44"/>
      <c r="AE137" s="33" t="s">
        <v>801</v>
      </c>
      <c r="AF137" s="33" t="s">
        <v>801</v>
      </c>
    </row>
    <row r="138" s="1" customFormat="1" ht="393.75" spans="1:32">
      <c r="A138" s="20">
        <v>137</v>
      </c>
      <c r="B138" s="20" t="s">
        <v>803</v>
      </c>
      <c r="C138" s="20">
        <v>2022</v>
      </c>
      <c r="D138" s="20"/>
      <c r="E138" s="21" t="s">
        <v>804</v>
      </c>
      <c r="F138" s="21" t="s">
        <v>45</v>
      </c>
      <c r="G138" s="21" t="s">
        <v>1110</v>
      </c>
      <c r="H138" s="21" t="s">
        <v>805</v>
      </c>
      <c r="I138" s="33" t="s">
        <v>1656</v>
      </c>
      <c r="J138" s="21"/>
      <c r="K138" s="21"/>
      <c r="L138" s="22">
        <v>1</v>
      </c>
      <c r="M138" s="21"/>
      <c r="N138" s="21"/>
      <c r="O138" s="21"/>
      <c r="P138" s="21"/>
      <c r="Q138" s="21"/>
      <c r="R138" s="22">
        <v>4099</v>
      </c>
      <c r="S138" s="21" t="s">
        <v>200</v>
      </c>
      <c r="T138" s="21" t="s">
        <v>201</v>
      </c>
      <c r="U138" s="44">
        <v>425.5</v>
      </c>
      <c r="V138" s="44">
        <v>0</v>
      </c>
      <c r="W138" s="44">
        <v>0</v>
      </c>
      <c r="X138" s="44">
        <v>425.5</v>
      </c>
      <c r="Y138" s="44">
        <v>0</v>
      </c>
      <c r="Z138" s="44">
        <v>0</v>
      </c>
      <c r="AA138" s="44">
        <v>0</v>
      </c>
      <c r="AB138" s="44"/>
      <c r="AE138" s="33" t="s">
        <v>807</v>
      </c>
      <c r="AF138" s="33" t="s">
        <v>808</v>
      </c>
    </row>
    <row r="139" s="1" customFormat="1" ht="90" spans="1:32">
      <c r="A139" s="20">
        <v>138</v>
      </c>
      <c r="B139" s="20" t="s">
        <v>810</v>
      </c>
      <c r="C139" s="20">
        <v>2022</v>
      </c>
      <c r="D139" s="20"/>
      <c r="E139" s="21" t="s">
        <v>811</v>
      </c>
      <c r="F139" s="21" t="s">
        <v>45</v>
      </c>
      <c r="G139" s="21" t="s">
        <v>1110</v>
      </c>
      <c r="H139" s="21" t="s">
        <v>812</v>
      </c>
      <c r="I139" s="33" t="s">
        <v>813</v>
      </c>
      <c r="J139" s="21"/>
      <c r="K139" s="21"/>
      <c r="L139" s="22">
        <v>1</v>
      </c>
      <c r="M139" s="21"/>
      <c r="N139" s="21"/>
      <c r="O139" s="21"/>
      <c r="P139" s="21"/>
      <c r="Q139" s="21"/>
      <c r="R139" s="22">
        <v>788</v>
      </c>
      <c r="S139" s="21" t="s">
        <v>86</v>
      </c>
      <c r="T139" s="21" t="s">
        <v>90</v>
      </c>
      <c r="U139" s="44">
        <v>300</v>
      </c>
      <c r="V139" s="44">
        <v>0</v>
      </c>
      <c r="W139" s="44">
        <v>0</v>
      </c>
      <c r="X139" s="44">
        <v>300</v>
      </c>
      <c r="Y139" s="44">
        <v>0</v>
      </c>
      <c r="Z139" s="44">
        <v>0</v>
      </c>
      <c r="AA139" s="44">
        <v>0</v>
      </c>
      <c r="AB139" s="44"/>
      <c r="AE139" s="33" t="s">
        <v>814</v>
      </c>
      <c r="AF139" s="33" t="s">
        <v>815</v>
      </c>
    </row>
    <row r="140" s="1" customFormat="1" ht="157.5" spans="1:32">
      <c r="A140" s="20">
        <v>139</v>
      </c>
      <c r="B140" s="20" t="s">
        <v>817</v>
      </c>
      <c r="C140" s="20">
        <v>2022</v>
      </c>
      <c r="D140" s="20"/>
      <c r="E140" s="21" t="s">
        <v>818</v>
      </c>
      <c r="F140" s="21" t="s">
        <v>45</v>
      </c>
      <c r="G140" s="21" t="s">
        <v>1110</v>
      </c>
      <c r="H140" s="21" t="s">
        <v>158</v>
      </c>
      <c r="I140" s="33" t="s">
        <v>819</v>
      </c>
      <c r="J140" s="21"/>
      <c r="K140" s="21"/>
      <c r="L140" s="22">
        <v>1</v>
      </c>
      <c r="M140" s="21"/>
      <c r="N140" s="21"/>
      <c r="O140" s="21"/>
      <c r="P140" s="21"/>
      <c r="Q140" s="21"/>
      <c r="R140" s="22">
        <v>998</v>
      </c>
      <c r="S140" s="21" t="s">
        <v>115</v>
      </c>
      <c r="T140" s="21" t="s">
        <v>1077</v>
      </c>
      <c r="U140" s="44">
        <v>170</v>
      </c>
      <c r="V140" s="44">
        <v>0</v>
      </c>
      <c r="W140" s="44">
        <v>0</v>
      </c>
      <c r="X140" s="44">
        <v>170</v>
      </c>
      <c r="Y140" s="44">
        <v>0</v>
      </c>
      <c r="Z140" s="44">
        <v>0</v>
      </c>
      <c r="AA140" s="44">
        <v>0</v>
      </c>
      <c r="AB140" s="44"/>
      <c r="AE140" s="33" t="s">
        <v>820</v>
      </c>
      <c r="AF140" s="33" t="s">
        <v>821</v>
      </c>
    </row>
    <row r="141" s="1" customFormat="1" ht="168.75" spans="1:32">
      <c r="A141" s="20">
        <v>140</v>
      </c>
      <c r="B141" s="20" t="s">
        <v>822</v>
      </c>
      <c r="C141" s="20">
        <v>2022</v>
      </c>
      <c r="D141" s="20"/>
      <c r="E141" s="21" t="s">
        <v>823</v>
      </c>
      <c r="F141" s="21" t="s">
        <v>45</v>
      </c>
      <c r="G141" s="21" t="s">
        <v>1110</v>
      </c>
      <c r="H141" s="21" t="s">
        <v>824</v>
      </c>
      <c r="I141" s="33" t="s">
        <v>825</v>
      </c>
      <c r="J141" s="21"/>
      <c r="K141" s="21"/>
      <c r="L141" s="22">
        <v>1</v>
      </c>
      <c r="M141" s="21"/>
      <c r="N141" s="21"/>
      <c r="O141" s="21"/>
      <c r="P141" s="21"/>
      <c r="Q141" s="21"/>
      <c r="R141" s="22">
        <v>609</v>
      </c>
      <c r="S141" s="21" t="s">
        <v>115</v>
      </c>
      <c r="T141" s="21" t="s">
        <v>1077</v>
      </c>
      <c r="U141" s="44">
        <v>150</v>
      </c>
      <c r="V141" s="44">
        <v>0</v>
      </c>
      <c r="W141" s="44">
        <v>0</v>
      </c>
      <c r="X141" s="44">
        <v>150</v>
      </c>
      <c r="Y141" s="44">
        <v>0</v>
      </c>
      <c r="Z141" s="44">
        <v>0</v>
      </c>
      <c r="AA141" s="44">
        <v>0</v>
      </c>
      <c r="AB141" s="44"/>
      <c r="AE141" s="33" t="s">
        <v>826</v>
      </c>
      <c r="AF141" s="33" t="s">
        <v>827</v>
      </c>
    </row>
    <row r="142" s="74" customFormat="1" ht="157.5" spans="1:35">
      <c r="A142" s="20">
        <v>141</v>
      </c>
      <c r="B142" s="109" t="s">
        <v>1405</v>
      </c>
      <c r="C142" s="26">
        <v>2023</v>
      </c>
      <c r="D142" s="26"/>
      <c r="E142" s="21" t="s">
        <v>829</v>
      </c>
      <c r="F142" s="21" t="s">
        <v>45</v>
      </c>
      <c r="G142" s="21" t="s">
        <v>1110</v>
      </c>
      <c r="H142" s="21" t="s">
        <v>830</v>
      </c>
      <c r="I142" s="33" t="s">
        <v>831</v>
      </c>
      <c r="J142" s="21"/>
      <c r="K142" s="21"/>
      <c r="L142" s="22">
        <v>1</v>
      </c>
      <c r="M142" s="21"/>
      <c r="N142" s="21"/>
      <c r="O142" s="21"/>
      <c r="P142" s="21"/>
      <c r="Q142" s="21"/>
      <c r="R142" s="22">
        <v>1292</v>
      </c>
      <c r="S142" s="21" t="s">
        <v>70</v>
      </c>
      <c r="T142" s="21" t="s">
        <v>71</v>
      </c>
      <c r="U142" s="44">
        <v>500</v>
      </c>
      <c r="V142" s="44">
        <v>0</v>
      </c>
      <c r="W142" s="44">
        <v>0</v>
      </c>
      <c r="X142" s="44">
        <v>500</v>
      </c>
      <c r="Y142" s="44">
        <v>0</v>
      </c>
      <c r="Z142" s="44">
        <v>0</v>
      </c>
      <c r="AA142" s="44">
        <v>0</v>
      </c>
      <c r="AB142" s="44"/>
      <c r="AE142" s="33" t="s">
        <v>832</v>
      </c>
      <c r="AF142" s="33" t="s">
        <v>833</v>
      </c>
      <c r="AI142" s="70" t="s">
        <v>80</v>
      </c>
    </row>
    <row r="143" s="74" customFormat="1" ht="168.75" spans="1:32">
      <c r="A143" s="20">
        <v>142</v>
      </c>
      <c r="B143" s="20" t="s">
        <v>834</v>
      </c>
      <c r="C143" s="20">
        <v>2022</v>
      </c>
      <c r="D143" s="20"/>
      <c r="E143" s="21" t="s">
        <v>835</v>
      </c>
      <c r="F143" s="21" t="s">
        <v>45</v>
      </c>
      <c r="G143" s="21" t="s">
        <v>1110</v>
      </c>
      <c r="H143" s="21" t="s">
        <v>455</v>
      </c>
      <c r="I143" s="33" t="s">
        <v>836</v>
      </c>
      <c r="J143" s="21"/>
      <c r="K143" s="21"/>
      <c r="L143" s="22">
        <v>1</v>
      </c>
      <c r="M143" s="21"/>
      <c r="N143" s="21"/>
      <c r="O143" s="21"/>
      <c r="P143" s="21"/>
      <c r="Q143" s="21"/>
      <c r="R143" s="22">
        <v>1197</v>
      </c>
      <c r="S143" s="21" t="s">
        <v>52</v>
      </c>
      <c r="T143" s="21" t="s">
        <v>53</v>
      </c>
      <c r="U143" s="44">
        <v>453</v>
      </c>
      <c r="V143" s="44">
        <v>0</v>
      </c>
      <c r="W143" s="44">
        <v>0</v>
      </c>
      <c r="X143" s="44">
        <v>453</v>
      </c>
      <c r="Y143" s="44">
        <v>0</v>
      </c>
      <c r="Z143" s="44">
        <v>0</v>
      </c>
      <c r="AA143" s="44">
        <v>0</v>
      </c>
      <c r="AB143" s="44"/>
      <c r="AE143" s="33" t="s">
        <v>837</v>
      </c>
      <c r="AF143" s="33" t="s">
        <v>837</v>
      </c>
    </row>
    <row r="144" s="1" customFormat="1" ht="247.5" spans="1:32">
      <c r="A144" s="20">
        <v>143</v>
      </c>
      <c r="B144" s="20" t="s">
        <v>838</v>
      </c>
      <c r="C144" s="20">
        <v>2022</v>
      </c>
      <c r="D144" s="20"/>
      <c r="E144" s="21" t="s">
        <v>839</v>
      </c>
      <c r="F144" s="21" t="s">
        <v>45</v>
      </c>
      <c r="G144" s="21" t="s">
        <v>1110</v>
      </c>
      <c r="H144" s="21" t="s">
        <v>455</v>
      </c>
      <c r="I144" s="33" t="s">
        <v>840</v>
      </c>
      <c r="J144" s="21"/>
      <c r="K144" s="21"/>
      <c r="L144" s="22">
        <v>1</v>
      </c>
      <c r="M144" s="21"/>
      <c r="N144" s="21"/>
      <c r="O144" s="21"/>
      <c r="P144" s="21"/>
      <c r="Q144" s="21"/>
      <c r="R144" s="22">
        <v>445</v>
      </c>
      <c r="S144" s="21" t="s">
        <v>168</v>
      </c>
      <c r="T144" s="21" t="s">
        <v>1269</v>
      </c>
      <c r="U144" s="44">
        <v>250</v>
      </c>
      <c r="V144" s="44">
        <v>0</v>
      </c>
      <c r="W144" s="44">
        <v>0</v>
      </c>
      <c r="X144" s="44">
        <v>250</v>
      </c>
      <c r="Y144" s="44">
        <v>0</v>
      </c>
      <c r="Z144" s="44">
        <v>0</v>
      </c>
      <c r="AA144" s="44">
        <v>0</v>
      </c>
      <c r="AB144" s="44"/>
      <c r="AE144" s="33" t="s">
        <v>841</v>
      </c>
      <c r="AF144" s="33" t="s">
        <v>842</v>
      </c>
    </row>
    <row r="145" s="1" customFormat="1" ht="225" spans="1:32">
      <c r="A145" s="20">
        <v>144</v>
      </c>
      <c r="B145" s="20" t="s">
        <v>850</v>
      </c>
      <c r="C145" s="20">
        <v>2022</v>
      </c>
      <c r="D145" s="20"/>
      <c r="E145" s="21" t="s">
        <v>852</v>
      </c>
      <c r="F145" s="21" t="s">
        <v>401</v>
      </c>
      <c r="G145" s="21" t="s">
        <v>1668</v>
      </c>
      <c r="H145" s="21" t="s">
        <v>557</v>
      </c>
      <c r="I145" s="33" t="s">
        <v>853</v>
      </c>
      <c r="J145" s="21"/>
      <c r="K145" s="21"/>
      <c r="L145" s="21">
        <v>1</v>
      </c>
      <c r="M145" s="21"/>
      <c r="N145" s="21"/>
      <c r="O145" s="21"/>
      <c r="P145" s="21"/>
      <c r="Q145" s="21"/>
      <c r="R145" s="22">
        <v>1887</v>
      </c>
      <c r="S145" s="21" t="s">
        <v>177</v>
      </c>
      <c r="T145" s="21" t="s">
        <v>178</v>
      </c>
      <c r="U145" s="44">
        <v>100</v>
      </c>
      <c r="V145" s="44">
        <v>0</v>
      </c>
      <c r="W145" s="44">
        <v>0</v>
      </c>
      <c r="X145" s="44">
        <v>100</v>
      </c>
      <c r="Y145" s="44">
        <v>0</v>
      </c>
      <c r="Z145" s="44">
        <v>0</v>
      </c>
      <c r="AA145" s="44">
        <v>0</v>
      </c>
      <c r="AB145" s="44"/>
      <c r="AE145" s="33" t="s">
        <v>854</v>
      </c>
      <c r="AF145" s="33" t="s">
        <v>855</v>
      </c>
    </row>
    <row r="146" s="1" customFormat="1" ht="112.5" spans="1:32">
      <c r="A146" s="21">
        <v>145</v>
      </c>
      <c r="B146" s="20" t="s">
        <v>869</v>
      </c>
      <c r="C146" s="20">
        <v>2022</v>
      </c>
      <c r="D146" s="20"/>
      <c r="E146" s="21" t="s">
        <v>871</v>
      </c>
      <c r="F146" s="21" t="s">
        <v>45</v>
      </c>
      <c r="G146" s="21" t="s">
        <v>1693</v>
      </c>
      <c r="H146" s="21" t="s">
        <v>526</v>
      </c>
      <c r="I146" s="33" t="s">
        <v>872</v>
      </c>
      <c r="J146" s="21"/>
      <c r="K146" s="21"/>
      <c r="L146" s="21"/>
      <c r="M146" s="21"/>
      <c r="N146" s="21">
        <v>1</v>
      </c>
      <c r="O146" s="21"/>
      <c r="P146" s="21"/>
      <c r="Q146" s="21"/>
      <c r="R146" s="22">
        <v>500</v>
      </c>
      <c r="S146" s="21" t="s">
        <v>489</v>
      </c>
      <c r="T146" s="21" t="s">
        <v>490</v>
      </c>
      <c r="U146" s="44">
        <v>100</v>
      </c>
      <c r="V146" s="44">
        <v>0</v>
      </c>
      <c r="W146" s="44">
        <v>100</v>
      </c>
      <c r="X146" s="44">
        <v>0</v>
      </c>
      <c r="Y146" s="44">
        <v>0</v>
      </c>
      <c r="Z146" s="44">
        <v>0</v>
      </c>
      <c r="AA146" s="44">
        <v>0</v>
      </c>
      <c r="AB146" s="44"/>
      <c r="AE146" s="33" t="s">
        <v>873</v>
      </c>
      <c r="AF146" s="33" t="s">
        <v>874</v>
      </c>
    </row>
  </sheetData>
  <mergeCells count="49">
    <mergeCell ref="J1:Q1"/>
    <mergeCell ref="U1:AB1"/>
    <mergeCell ref="AC1:AD1"/>
    <mergeCell ref="A1:A3"/>
    <mergeCell ref="B1:B3"/>
    <mergeCell ref="C1:C3"/>
    <mergeCell ref="D1:D3"/>
    <mergeCell ref="E1:E3"/>
    <mergeCell ref="F1:F3"/>
    <mergeCell ref="G1:G3"/>
    <mergeCell ref="H1:H3"/>
    <mergeCell ref="I1:I3"/>
    <mergeCell ref="J2:J3"/>
    <mergeCell ref="K2:K3"/>
    <mergeCell ref="L2:L3"/>
    <mergeCell ref="M2:M3"/>
    <mergeCell ref="N2:N3"/>
    <mergeCell ref="O2:O3"/>
    <mergeCell ref="P2:P3"/>
    <mergeCell ref="Q2:Q3"/>
    <mergeCell ref="R1:R3"/>
    <mergeCell ref="S1:S3"/>
    <mergeCell ref="T1:T3"/>
    <mergeCell ref="U2:U3"/>
    <mergeCell ref="V2:V3"/>
    <mergeCell ref="W2:W3"/>
    <mergeCell ref="X2:X3"/>
    <mergeCell ref="Y2:Y3"/>
    <mergeCell ref="Z2:Z3"/>
    <mergeCell ref="AA2:AA3"/>
    <mergeCell ref="AB2:AB3"/>
    <mergeCell ref="AC2:AC3"/>
    <mergeCell ref="AD2:AD3"/>
    <mergeCell ref="AE1:AE3"/>
    <mergeCell ref="AF1:AF3"/>
    <mergeCell ref="AG1:AG3"/>
    <mergeCell ref="AH1:AH3"/>
    <mergeCell ref="AI1:AI3"/>
    <mergeCell ref="AJ1:AJ3"/>
    <mergeCell ref="AK1:AK3"/>
    <mergeCell ref="AL1:AL3"/>
    <mergeCell ref="AM1:AM3"/>
    <mergeCell ref="AN1:AN3"/>
    <mergeCell ref="AO1:AO3"/>
    <mergeCell ref="AP1:AP3"/>
    <mergeCell ref="AQ1:AQ3"/>
    <mergeCell ref="AR1:AR3"/>
    <mergeCell ref="AS1:AS3"/>
    <mergeCell ref="AT1:AT3"/>
  </mergeCells>
  <pageMargins left="0.75" right="0.75" top="1" bottom="1" header="0.5" footer="0.5"/>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57"/>
  <sheetViews>
    <sheetView view="pageBreakPreview" zoomScaleNormal="82" zoomScaleSheetLayoutView="100" workbookViewId="0">
      <selection activeCell="E9" sqref="E9"/>
    </sheetView>
  </sheetViews>
  <sheetFormatPr defaultColWidth="9" defaultRowHeight="13.5"/>
  <cols>
    <col min="1" max="1" width="9.13333333333333" style="77" customWidth="1"/>
    <col min="2" max="2" width="35.8833333333333" style="77" customWidth="1"/>
    <col min="3" max="3" width="9" style="79" customWidth="1"/>
    <col min="4" max="4" width="10.6583333333333" style="79" customWidth="1"/>
    <col min="5" max="5" width="13.4166666666667" style="79" customWidth="1"/>
    <col min="6" max="6" width="12.3083333333333" style="79" customWidth="1"/>
    <col min="7" max="7" width="10.0666666666667" style="79" customWidth="1"/>
    <col min="8" max="8" width="9" style="79" hidden="1" customWidth="1"/>
    <col min="9" max="9" width="7.5" style="77" customWidth="1"/>
    <col min="10" max="10" width="36.025" style="77" customWidth="1"/>
    <col min="11" max="11" width="12.8583333333333" style="77" customWidth="1"/>
    <col min="12" max="12" width="13.3" style="77" customWidth="1"/>
    <col min="13" max="13" width="9" style="77"/>
    <col min="14" max="14" width="10.1" style="77" customWidth="1"/>
    <col min="15" max="15" width="12.6333333333333" style="77"/>
    <col min="16" max="16383" width="9" style="77"/>
  </cols>
  <sheetData>
    <row r="1" s="77" customFormat="1" ht="58" customHeight="1" spans="1:15">
      <c r="A1" s="80" t="s">
        <v>1407</v>
      </c>
      <c r="B1" s="80"/>
      <c r="C1" s="80"/>
      <c r="D1" s="80"/>
      <c r="E1" s="80"/>
      <c r="F1" s="80"/>
      <c r="G1" s="80"/>
      <c r="H1" s="80"/>
      <c r="I1" s="80"/>
      <c r="J1" s="80"/>
      <c r="K1" s="80"/>
      <c r="L1" s="80"/>
      <c r="M1" s="80"/>
      <c r="N1" s="80"/>
      <c r="O1" s="80"/>
    </row>
    <row r="2" s="77" customFormat="1" ht="18.75" spans="1:15">
      <c r="A2" s="81" t="s">
        <v>1</v>
      </c>
      <c r="B2" s="82" t="s">
        <v>3</v>
      </c>
      <c r="C2" s="81" t="s">
        <v>908</v>
      </c>
      <c r="D2" s="83" t="s">
        <v>909</v>
      </c>
      <c r="E2" s="84"/>
      <c r="F2" s="84" t="s">
        <v>910</v>
      </c>
      <c r="G2" s="85"/>
      <c r="H2" s="85"/>
      <c r="I2" s="81" t="s">
        <v>1</v>
      </c>
      <c r="J2" s="81"/>
      <c r="K2" s="81" t="s">
        <v>908</v>
      </c>
      <c r="L2" s="99" t="s">
        <v>909</v>
      </c>
      <c r="M2" s="81"/>
      <c r="N2" s="81" t="s">
        <v>910</v>
      </c>
      <c r="O2" s="81"/>
    </row>
    <row r="3" s="3" customFormat="1" ht="75" spans="1:15">
      <c r="A3" s="81"/>
      <c r="B3" s="82"/>
      <c r="C3" s="86"/>
      <c r="D3" s="84"/>
      <c r="E3" s="87" t="s">
        <v>911</v>
      </c>
      <c r="F3" s="84" t="s">
        <v>912</v>
      </c>
      <c r="G3" s="85" t="s">
        <v>913</v>
      </c>
      <c r="H3" s="85"/>
      <c r="I3" s="81"/>
      <c r="J3" s="100"/>
      <c r="K3" s="100"/>
      <c r="L3" s="100"/>
      <c r="M3" s="100" t="s">
        <v>911</v>
      </c>
      <c r="N3" s="100" t="s">
        <v>912</v>
      </c>
      <c r="O3" s="100" t="s">
        <v>913</v>
      </c>
    </row>
    <row r="4" s="3" customFormat="1" ht="38" customHeight="1" spans="1:15">
      <c r="A4" s="86" t="s">
        <v>31</v>
      </c>
      <c r="B4" s="88"/>
      <c r="C4" s="86">
        <f t="shared" ref="C4:F4" si="0">C5+C33+C49+K20+K24+K44+K53+K54</f>
        <v>145</v>
      </c>
      <c r="D4" s="86">
        <f t="shared" si="0"/>
        <v>150830.84</v>
      </c>
      <c r="E4" s="86">
        <f t="shared" si="0"/>
        <v>0</v>
      </c>
      <c r="F4" s="86">
        <f t="shared" si="0"/>
        <v>85682.8</v>
      </c>
      <c r="G4" s="85">
        <f t="shared" ref="G4:G57" si="1">F4/H4</f>
        <v>1</v>
      </c>
      <c r="H4" s="81">
        <v>85682.8</v>
      </c>
      <c r="I4" s="81"/>
      <c r="J4" s="81"/>
      <c r="K4" s="101"/>
      <c r="L4" s="100"/>
      <c r="M4" s="100"/>
      <c r="N4" s="100"/>
      <c r="O4" s="100"/>
    </row>
    <row r="5" s="3" customFormat="1" ht="38" customHeight="1" spans="1:15">
      <c r="A5" s="89" t="s">
        <v>914</v>
      </c>
      <c r="B5" s="90" t="s">
        <v>915</v>
      </c>
      <c r="C5" s="89">
        <f>C6+C13+C18+C21+C26+C53</f>
        <v>92</v>
      </c>
      <c r="D5" s="89">
        <f t="shared" ref="C5:F5" si="2">D6+D13+D18+D21+D26</f>
        <v>146830.84</v>
      </c>
      <c r="E5" s="89">
        <f t="shared" si="2"/>
        <v>0</v>
      </c>
      <c r="F5" s="89">
        <f>F6+F13+F18+F21+F26+F53</f>
        <v>44391.3</v>
      </c>
      <c r="G5" s="91">
        <f t="shared" si="1"/>
        <v>0.518088811290014</v>
      </c>
      <c r="H5" s="81">
        <v>85682.8</v>
      </c>
      <c r="I5" s="90"/>
      <c r="J5" s="89"/>
      <c r="K5" s="90"/>
      <c r="L5" s="89"/>
      <c r="M5" s="90"/>
      <c r="N5" s="89"/>
      <c r="O5" s="90"/>
    </row>
    <row r="6" s="78" customFormat="1" ht="28" customHeight="1" spans="1:15">
      <c r="A6" s="92" t="s">
        <v>916</v>
      </c>
      <c r="B6" s="93" t="s">
        <v>917</v>
      </c>
      <c r="C6" s="94">
        <f t="shared" ref="C6:F6" si="3">SUM(C7:C12)</f>
        <v>65</v>
      </c>
      <c r="D6" s="94">
        <f t="shared" si="3"/>
        <v>146148.84</v>
      </c>
      <c r="E6" s="94">
        <f t="shared" si="3"/>
        <v>0</v>
      </c>
      <c r="F6" s="94">
        <f t="shared" si="3"/>
        <v>26693.2</v>
      </c>
      <c r="G6" s="91">
        <f t="shared" si="1"/>
        <v>0.311535103894831</v>
      </c>
      <c r="H6" s="81">
        <v>85682.8</v>
      </c>
      <c r="I6" s="92">
        <v>8</v>
      </c>
      <c r="J6" s="102" t="s">
        <v>918</v>
      </c>
      <c r="K6" s="103"/>
      <c r="L6" s="102"/>
      <c r="M6" s="103"/>
      <c r="N6" s="103"/>
      <c r="O6" s="104">
        <f t="shared" ref="O6:O57" si="4">N6/H5</f>
        <v>0</v>
      </c>
    </row>
    <row r="7" s="78" customFormat="1" ht="28" customHeight="1" spans="1:15">
      <c r="A7" s="92">
        <v>1</v>
      </c>
      <c r="B7" s="93" t="s">
        <v>919</v>
      </c>
      <c r="C7" s="94">
        <v>13</v>
      </c>
      <c r="D7" s="94">
        <v>120292</v>
      </c>
      <c r="E7" s="94" t="s">
        <v>920</v>
      </c>
      <c r="F7" s="94">
        <v>1120</v>
      </c>
      <c r="G7" s="91">
        <f t="shared" si="1"/>
        <v>0.0130714682526715</v>
      </c>
      <c r="H7" s="81">
        <v>85682.8</v>
      </c>
      <c r="I7" s="94">
        <v>9</v>
      </c>
      <c r="J7" s="94" t="s">
        <v>921</v>
      </c>
      <c r="K7" s="94">
        <v>5</v>
      </c>
      <c r="L7" s="94">
        <v>21.5</v>
      </c>
      <c r="M7" s="94" t="s">
        <v>922</v>
      </c>
      <c r="N7" s="94">
        <v>5710</v>
      </c>
      <c r="O7" s="104">
        <f t="shared" si="4"/>
        <v>0.0666411461810305</v>
      </c>
    </row>
    <row r="8" s="78" customFormat="1" ht="28" customHeight="1" spans="1:15">
      <c r="A8" s="92">
        <v>2</v>
      </c>
      <c r="B8" s="93" t="s">
        <v>923</v>
      </c>
      <c r="C8" s="94">
        <v>26</v>
      </c>
      <c r="D8" s="94">
        <v>8392</v>
      </c>
      <c r="E8" s="94" t="s">
        <v>924</v>
      </c>
      <c r="F8" s="94">
        <v>6682.46</v>
      </c>
      <c r="G8" s="91">
        <f t="shared" si="1"/>
        <v>0.0779906819104885</v>
      </c>
      <c r="H8" s="81">
        <v>85682.8</v>
      </c>
      <c r="I8" s="94" t="s">
        <v>925</v>
      </c>
      <c r="J8" s="94" t="s">
        <v>926</v>
      </c>
      <c r="K8" s="94">
        <f t="shared" ref="K8:N8" si="5">SUM(K9:K12)</f>
        <v>20</v>
      </c>
      <c r="L8" s="94">
        <f t="shared" si="5"/>
        <v>3624</v>
      </c>
      <c r="M8" s="94">
        <f t="shared" si="5"/>
        <v>0</v>
      </c>
      <c r="N8" s="94">
        <f t="shared" si="5"/>
        <v>6399.5</v>
      </c>
      <c r="O8" s="104">
        <f t="shared" si="4"/>
        <v>0.0746882688240814</v>
      </c>
    </row>
    <row r="9" s="3" customFormat="1" ht="28" customHeight="1" spans="1:15">
      <c r="A9" s="89">
        <v>3</v>
      </c>
      <c r="B9" s="90" t="s">
        <v>927</v>
      </c>
      <c r="C9" s="95"/>
      <c r="D9" s="95"/>
      <c r="E9" s="95"/>
      <c r="F9" s="95"/>
      <c r="G9" s="91">
        <f t="shared" si="1"/>
        <v>0</v>
      </c>
      <c r="H9" s="81">
        <v>85682.8</v>
      </c>
      <c r="I9" s="95">
        <v>1</v>
      </c>
      <c r="J9" s="95" t="s">
        <v>928</v>
      </c>
      <c r="K9" s="95">
        <v>1</v>
      </c>
      <c r="L9" s="95">
        <v>1055</v>
      </c>
      <c r="M9" s="95" t="s">
        <v>929</v>
      </c>
      <c r="N9" s="95">
        <v>50</v>
      </c>
      <c r="O9" s="104">
        <f t="shared" si="4"/>
        <v>0.000583547689851405</v>
      </c>
    </row>
    <row r="10" s="3" customFormat="1" ht="28" customHeight="1" spans="1:15">
      <c r="A10" s="89">
        <v>4</v>
      </c>
      <c r="B10" s="90" t="s">
        <v>930</v>
      </c>
      <c r="C10" s="95">
        <v>19</v>
      </c>
      <c r="D10" s="95">
        <v>17457.84</v>
      </c>
      <c r="E10" s="95" t="s">
        <v>920</v>
      </c>
      <c r="F10" s="95">
        <v>9360.74</v>
      </c>
      <c r="G10" s="91">
        <f t="shared" si="1"/>
        <v>0.109248764045993</v>
      </c>
      <c r="H10" s="81">
        <v>85682.8</v>
      </c>
      <c r="I10" s="95">
        <v>2</v>
      </c>
      <c r="J10" s="95" t="s">
        <v>931</v>
      </c>
      <c r="K10" s="95">
        <v>2</v>
      </c>
      <c r="L10" s="95">
        <v>3</v>
      </c>
      <c r="M10" s="95" t="s">
        <v>922</v>
      </c>
      <c r="N10" s="95">
        <v>530</v>
      </c>
      <c r="O10" s="104">
        <f t="shared" si="4"/>
        <v>0.0061856055124249</v>
      </c>
    </row>
    <row r="11" s="3" customFormat="1" ht="28" customHeight="1" spans="1:15">
      <c r="A11" s="89">
        <v>5</v>
      </c>
      <c r="B11" s="90" t="s">
        <v>359</v>
      </c>
      <c r="C11" s="95">
        <v>7</v>
      </c>
      <c r="D11" s="95">
        <v>7</v>
      </c>
      <c r="E11" s="95" t="s">
        <v>929</v>
      </c>
      <c r="F11" s="95">
        <v>9530</v>
      </c>
      <c r="G11" s="91">
        <f t="shared" si="1"/>
        <v>0.111224189685678</v>
      </c>
      <c r="H11" s="81">
        <v>85682.8</v>
      </c>
      <c r="I11" s="95">
        <v>3</v>
      </c>
      <c r="J11" s="95" t="s">
        <v>932</v>
      </c>
      <c r="K11" s="95">
        <v>3</v>
      </c>
      <c r="L11" s="95">
        <v>139</v>
      </c>
      <c r="M11" s="95" t="s">
        <v>933</v>
      </c>
      <c r="N11" s="95">
        <v>540</v>
      </c>
      <c r="O11" s="104">
        <f t="shared" si="4"/>
        <v>0.00630231505039518</v>
      </c>
    </row>
    <row r="12" s="3" customFormat="1" ht="28" customHeight="1" spans="1:15">
      <c r="A12" s="89">
        <v>6</v>
      </c>
      <c r="B12" s="90" t="s">
        <v>371</v>
      </c>
      <c r="C12" s="95"/>
      <c r="D12" s="95"/>
      <c r="E12" s="95"/>
      <c r="F12" s="95"/>
      <c r="G12" s="91">
        <f t="shared" si="1"/>
        <v>0</v>
      </c>
      <c r="H12" s="81">
        <v>85682.8</v>
      </c>
      <c r="I12" s="95">
        <v>4</v>
      </c>
      <c r="J12" s="95" t="s">
        <v>934</v>
      </c>
      <c r="K12" s="95">
        <v>14</v>
      </c>
      <c r="L12" s="95">
        <v>2427</v>
      </c>
      <c r="M12" s="95" t="s">
        <v>933</v>
      </c>
      <c r="N12" s="95">
        <v>5279.5</v>
      </c>
      <c r="O12" s="104">
        <f t="shared" si="4"/>
        <v>0.0616168005714099</v>
      </c>
    </row>
    <row r="13" s="3" customFormat="1" ht="28" customHeight="1" spans="1:15">
      <c r="A13" s="96" t="s">
        <v>935</v>
      </c>
      <c r="B13" s="90" t="s">
        <v>936</v>
      </c>
      <c r="C13" s="95">
        <f t="shared" ref="C13:F13" si="6">SUM(C14:C17)</f>
        <v>4</v>
      </c>
      <c r="D13" s="95"/>
      <c r="E13" s="95"/>
      <c r="F13" s="95">
        <f t="shared" si="6"/>
        <v>4030</v>
      </c>
      <c r="G13" s="91">
        <f t="shared" si="1"/>
        <v>0.0470339438020233</v>
      </c>
      <c r="H13" s="81">
        <v>85682.8</v>
      </c>
      <c r="I13" s="95" t="s">
        <v>937</v>
      </c>
      <c r="J13" s="95" t="s">
        <v>938</v>
      </c>
      <c r="K13" s="95">
        <f t="shared" ref="K13:N13" si="7">SUM(K14:K19)</f>
        <v>1</v>
      </c>
      <c r="L13" s="95">
        <f t="shared" si="7"/>
        <v>1</v>
      </c>
      <c r="M13" s="95">
        <f t="shared" si="7"/>
        <v>0</v>
      </c>
      <c r="N13" s="95">
        <f t="shared" si="7"/>
        <v>100</v>
      </c>
      <c r="O13" s="104">
        <f t="shared" si="4"/>
        <v>0.00116709537970281</v>
      </c>
    </row>
    <row r="14" s="3" customFormat="1" ht="28" customHeight="1" spans="1:15">
      <c r="A14" s="96">
        <v>1</v>
      </c>
      <c r="B14" s="90" t="s">
        <v>939</v>
      </c>
      <c r="C14" s="95"/>
      <c r="D14" s="95"/>
      <c r="E14" s="95"/>
      <c r="F14" s="95"/>
      <c r="G14" s="91">
        <f t="shared" si="1"/>
        <v>0</v>
      </c>
      <c r="H14" s="81">
        <v>85682.8</v>
      </c>
      <c r="I14" s="95">
        <v>1</v>
      </c>
      <c r="J14" s="95" t="s">
        <v>940</v>
      </c>
      <c r="K14" s="95"/>
      <c r="L14" s="95"/>
      <c r="M14" s="95"/>
      <c r="N14" s="95"/>
      <c r="O14" s="104">
        <f t="shared" si="4"/>
        <v>0</v>
      </c>
    </row>
    <row r="15" s="3" customFormat="1" ht="28" customHeight="1" spans="1:15">
      <c r="A15" s="96">
        <v>2</v>
      </c>
      <c r="B15" s="90" t="s">
        <v>941</v>
      </c>
      <c r="C15" s="95">
        <v>2</v>
      </c>
      <c r="D15" s="95">
        <v>53</v>
      </c>
      <c r="E15" s="95" t="s">
        <v>942</v>
      </c>
      <c r="F15" s="95">
        <v>630</v>
      </c>
      <c r="G15" s="91">
        <f t="shared" si="1"/>
        <v>0.00735270089212771</v>
      </c>
      <c r="H15" s="81">
        <v>85682.8</v>
      </c>
      <c r="I15" s="95">
        <v>2</v>
      </c>
      <c r="J15" s="95" t="s">
        <v>943</v>
      </c>
      <c r="K15" s="95"/>
      <c r="L15" s="95"/>
      <c r="M15" s="95"/>
      <c r="N15" s="95"/>
      <c r="O15" s="104">
        <f t="shared" si="4"/>
        <v>0</v>
      </c>
    </row>
    <row r="16" s="3" customFormat="1" ht="28" customHeight="1" spans="1:15">
      <c r="A16" s="96">
        <v>3</v>
      </c>
      <c r="B16" s="90" t="s">
        <v>944</v>
      </c>
      <c r="C16" s="95">
        <v>2</v>
      </c>
      <c r="D16" s="95">
        <v>2</v>
      </c>
      <c r="E16" s="95" t="s">
        <v>929</v>
      </c>
      <c r="F16" s="95">
        <v>3400</v>
      </c>
      <c r="G16" s="91">
        <f t="shared" si="1"/>
        <v>0.0396812429098956</v>
      </c>
      <c r="H16" s="81">
        <v>85682.8</v>
      </c>
      <c r="I16" s="95">
        <v>3</v>
      </c>
      <c r="J16" s="105" t="s">
        <v>945</v>
      </c>
      <c r="K16" s="95"/>
      <c r="L16" s="95"/>
      <c r="M16" s="95"/>
      <c r="N16" s="95"/>
      <c r="O16" s="104">
        <f t="shared" si="4"/>
        <v>0</v>
      </c>
    </row>
    <row r="17" s="3" customFormat="1" ht="28" customHeight="1" spans="1:15">
      <c r="A17" s="96">
        <v>4</v>
      </c>
      <c r="B17" s="90" t="s">
        <v>946</v>
      </c>
      <c r="C17" s="95"/>
      <c r="D17" s="95"/>
      <c r="E17" s="95"/>
      <c r="F17" s="95"/>
      <c r="G17" s="91">
        <f t="shared" si="1"/>
        <v>0</v>
      </c>
      <c r="H17" s="81">
        <v>85682.8</v>
      </c>
      <c r="I17" s="95">
        <v>4</v>
      </c>
      <c r="J17" s="95" t="s">
        <v>947</v>
      </c>
      <c r="K17" s="95"/>
      <c r="L17" s="95"/>
      <c r="M17" s="95"/>
      <c r="N17" s="95"/>
      <c r="O17" s="104">
        <f t="shared" si="4"/>
        <v>0</v>
      </c>
    </row>
    <row r="18" s="3" customFormat="1" ht="28" customHeight="1" spans="1:15">
      <c r="A18" s="89" t="s">
        <v>937</v>
      </c>
      <c r="B18" s="90" t="s">
        <v>948</v>
      </c>
      <c r="C18" s="95">
        <f t="shared" ref="C18:F18" si="8">SUM(C19:C20)</f>
        <v>19</v>
      </c>
      <c r="D18" s="95">
        <f t="shared" si="8"/>
        <v>82</v>
      </c>
      <c r="E18" s="95">
        <f t="shared" si="8"/>
        <v>0</v>
      </c>
      <c r="F18" s="95">
        <f t="shared" si="8"/>
        <v>11903.1</v>
      </c>
      <c r="G18" s="91">
        <f t="shared" si="1"/>
        <v>0.138920530141405</v>
      </c>
      <c r="H18" s="81">
        <v>85682.8</v>
      </c>
      <c r="I18" s="95">
        <v>5</v>
      </c>
      <c r="J18" s="95" t="s">
        <v>949</v>
      </c>
      <c r="K18" s="95"/>
      <c r="L18" s="95"/>
      <c r="M18" s="95"/>
      <c r="N18" s="95"/>
      <c r="O18" s="104">
        <f t="shared" si="4"/>
        <v>0</v>
      </c>
    </row>
    <row r="19" s="3" customFormat="1" ht="28" customHeight="1" spans="1:15">
      <c r="A19" s="89">
        <v>1</v>
      </c>
      <c r="B19" s="90" t="s">
        <v>950</v>
      </c>
      <c r="C19" s="95">
        <v>19</v>
      </c>
      <c r="D19" s="95">
        <v>82</v>
      </c>
      <c r="E19" s="95" t="s">
        <v>922</v>
      </c>
      <c r="F19" s="95">
        <v>11903.1</v>
      </c>
      <c r="G19" s="91">
        <f t="shared" si="1"/>
        <v>0.138920530141405</v>
      </c>
      <c r="H19" s="81">
        <v>85682.8</v>
      </c>
      <c r="I19" s="95">
        <v>6</v>
      </c>
      <c r="J19" s="105" t="s">
        <v>951</v>
      </c>
      <c r="K19" s="95">
        <v>1</v>
      </c>
      <c r="L19" s="95">
        <v>1</v>
      </c>
      <c r="M19" s="95" t="s">
        <v>929</v>
      </c>
      <c r="N19" s="95">
        <v>100</v>
      </c>
      <c r="O19" s="104">
        <f t="shared" si="4"/>
        <v>0.00116709537970281</v>
      </c>
    </row>
    <row r="20" s="3" customFormat="1" ht="28" customHeight="1" spans="1:15">
      <c r="A20" s="89">
        <v>2</v>
      </c>
      <c r="B20" s="90" t="s">
        <v>952</v>
      </c>
      <c r="C20" s="95"/>
      <c r="D20" s="95"/>
      <c r="E20" s="95"/>
      <c r="F20" s="95"/>
      <c r="G20" s="91">
        <f t="shared" si="1"/>
        <v>0</v>
      </c>
      <c r="H20" s="81">
        <v>85682.8</v>
      </c>
      <c r="I20" s="95" t="s">
        <v>953</v>
      </c>
      <c r="J20" s="95" t="s">
        <v>954</v>
      </c>
      <c r="K20" s="95">
        <f t="shared" ref="K20:N20" si="9">SUM(K21:K23)</f>
        <v>0</v>
      </c>
      <c r="L20" s="95">
        <f t="shared" si="9"/>
        <v>0</v>
      </c>
      <c r="M20" s="95">
        <f t="shared" si="9"/>
        <v>0</v>
      </c>
      <c r="N20" s="95">
        <f t="shared" si="9"/>
        <v>0</v>
      </c>
      <c r="O20" s="104">
        <f t="shared" si="4"/>
        <v>0</v>
      </c>
    </row>
    <row r="21" s="3" customFormat="1" ht="28" customHeight="1" spans="1:15">
      <c r="A21" s="89" t="s">
        <v>955</v>
      </c>
      <c r="B21" s="90" t="s">
        <v>956</v>
      </c>
      <c r="C21" s="95">
        <f t="shared" ref="C21:F21" si="10">SUM(C22:C25)</f>
        <v>0</v>
      </c>
      <c r="D21" s="95">
        <f t="shared" si="10"/>
        <v>0</v>
      </c>
      <c r="E21" s="95">
        <f t="shared" si="10"/>
        <v>0</v>
      </c>
      <c r="F21" s="95">
        <f t="shared" si="10"/>
        <v>0</v>
      </c>
      <c r="G21" s="91">
        <f t="shared" si="1"/>
        <v>0</v>
      </c>
      <c r="H21" s="81">
        <v>85682.8</v>
      </c>
      <c r="I21" s="95">
        <v>1</v>
      </c>
      <c r="J21" s="95" t="s">
        <v>957</v>
      </c>
      <c r="K21" s="95"/>
      <c r="L21" s="95"/>
      <c r="M21" s="95"/>
      <c r="N21" s="95"/>
      <c r="O21" s="104">
        <f t="shared" si="4"/>
        <v>0</v>
      </c>
    </row>
    <row r="22" s="3" customFormat="1" ht="28" customHeight="1" spans="1:15">
      <c r="A22" s="89">
        <v>1</v>
      </c>
      <c r="B22" s="90" t="s">
        <v>958</v>
      </c>
      <c r="C22" s="95"/>
      <c r="D22" s="95"/>
      <c r="E22" s="95"/>
      <c r="F22" s="95"/>
      <c r="G22" s="91">
        <f t="shared" si="1"/>
        <v>0</v>
      </c>
      <c r="H22" s="81">
        <v>85682.8</v>
      </c>
      <c r="I22" s="95">
        <v>2</v>
      </c>
      <c r="J22" s="95" t="s">
        <v>959</v>
      </c>
      <c r="K22" s="95"/>
      <c r="L22" s="95"/>
      <c r="M22" s="95"/>
      <c r="N22" s="95"/>
      <c r="O22" s="104">
        <f t="shared" si="4"/>
        <v>0</v>
      </c>
    </row>
    <row r="23" s="3" customFormat="1" ht="28" customHeight="1" spans="1:15">
      <c r="A23" s="89">
        <v>2</v>
      </c>
      <c r="B23" s="90" t="s">
        <v>960</v>
      </c>
      <c r="C23" s="95"/>
      <c r="D23" s="95"/>
      <c r="E23" s="95"/>
      <c r="F23" s="95"/>
      <c r="G23" s="91">
        <f t="shared" si="1"/>
        <v>0</v>
      </c>
      <c r="H23" s="81">
        <v>85682.8</v>
      </c>
      <c r="I23" s="95">
        <v>3</v>
      </c>
      <c r="J23" s="95" t="s">
        <v>961</v>
      </c>
      <c r="K23" s="95"/>
      <c r="L23" s="95"/>
      <c r="M23" s="95"/>
      <c r="N23" s="95"/>
      <c r="O23" s="104">
        <f t="shared" si="4"/>
        <v>0</v>
      </c>
    </row>
    <row r="24" s="3" customFormat="1" ht="28" customHeight="1" spans="1:15">
      <c r="A24" s="89">
        <v>3</v>
      </c>
      <c r="B24" s="90" t="s">
        <v>962</v>
      </c>
      <c r="C24" s="95"/>
      <c r="D24" s="95"/>
      <c r="E24" s="95"/>
      <c r="F24" s="95"/>
      <c r="G24" s="91">
        <f t="shared" si="1"/>
        <v>0</v>
      </c>
      <c r="H24" s="81">
        <v>85682.8</v>
      </c>
      <c r="I24" s="95" t="s">
        <v>963</v>
      </c>
      <c r="J24" s="95" t="s">
        <v>964</v>
      </c>
      <c r="K24" s="95">
        <f t="shared" ref="K24:N24" si="11">K25+K27+K31+K38</f>
        <v>1</v>
      </c>
      <c r="L24" s="95">
        <f t="shared" si="11"/>
        <v>500</v>
      </c>
      <c r="M24" s="95">
        <f t="shared" si="11"/>
        <v>0</v>
      </c>
      <c r="N24" s="95">
        <f t="shared" si="11"/>
        <v>100</v>
      </c>
      <c r="O24" s="104">
        <f t="shared" si="4"/>
        <v>0.00116709537970281</v>
      </c>
    </row>
    <row r="25" s="3" customFormat="1" ht="28" customHeight="1" spans="1:15">
      <c r="A25" s="89">
        <v>4</v>
      </c>
      <c r="B25" s="90" t="s">
        <v>965</v>
      </c>
      <c r="C25" s="95"/>
      <c r="D25" s="95"/>
      <c r="E25" s="95"/>
      <c r="F25" s="95"/>
      <c r="G25" s="91">
        <f t="shared" si="1"/>
        <v>0</v>
      </c>
      <c r="H25" s="81">
        <v>85682.8</v>
      </c>
      <c r="I25" s="95" t="s">
        <v>916</v>
      </c>
      <c r="J25" s="95" t="s">
        <v>966</v>
      </c>
      <c r="K25" s="95">
        <f t="shared" ref="K25:N25" si="12">SUM(K26)</f>
        <v>0</v>
      </c>
      <c r="L25" s="95">
        <f t="shared" si="12"/>
        <v>0</v>
      </c>
      <c r="M25" s="95">
        <f t="shared" si="12"/>
        <v>0</v>
      </c>
      <c r="N25" s="95">
        <f t="shared" si="12"/>
        <v>0</v>
      </c>
      <c r="O25" s="104">
        <f t="shared" si="4"/>
        <v>0</v>
      </c>
    </row>
    <row r="26" s="3" customFormat="1" ht="28" customHeight="1" spans="1:15">
      <c r="A26" s="89" t="s">
        <v>967</v>
      </c>
      <c r="B26" s="90" t="s">
        <v>968</v>
      </c>
      <c r="C26" s="95">
        <f t="shared" ref="C26:F26" si="13">SUM(C27:C32)</f>
        <v>1</v>
      </c>
      <c r="D26" s="95">
        <f t="shared" si="13"/>
        <v>600</v>
      </c>
      <c r="E26" s="95">
        <f t="shared" si="13"/>
        <v>0</v>
      </c>
      <c r="F26" s="95">
        <f t="shared" si="13"/>
        <v>100</v>
      </c>
      <c r="G26" s="91">
        <f t="shared" si="1"/>
        <v>0.00116709537970281</v>
      </c>
      <c r="H26" s="81">
        <v>85682.8</v>
      </c>
      <c r="I26" s="95">
        <v>1</v>
      </c>
      <c r="J26" s="95" t="s">
        <v>969</v>
      </c>
      <c r="K26" s="95"/>
      <c r="L26" s="95"/>
      <c r="M26" s="95"/>
      <c r="N26" s="95"/>
      <c r="O26" s="104">
        <f t="shared" si="4"/>
        <v>0</v>
      </c>
    </row>
    <row r="27" s="3" customFormat="1" ht="28" customHeight="1" spans="1:15">
      <c r="A27" s="89">
        <v>1</v>
      </c>
      <c r="B27" s="90" t="s">
        <v>970</v>
      </c>
      <c r="C27" s="95"/>
      <c r="D27" s="95"/>
      <c r="E27" s="95"/>
      <c r="F27" s="95"/>
      <c r="G27" s="91">
        <f t="shared" si="1"/>
        <v>0</v>
      </c>
      <c r="H27" s="81">
        <v>85682.8</v>
      </c>
      <c r="I27" s="95" t="s">
        <v>935</v>
      </c>
      <c r="J27" s="95" t="s">
        <v>870</v>
      </c>
      <c r="K27" s="95">
        <f t="shared" ref="K27:N27" si="14">SUM(K28:K30)</f>
        <v>1</v>
      </c>
      <c r="L27" s="95">
        <f t="shared" si="14"/>
        <v>500</v>
      </c>
      <c r="M27" s="95">
        <f t="shared" si="14"/>
        <v>0</v>
      </c>
      <c r="N27" s="95">
        <f t="shared" si="14"/>
        <v>100</v>
      </c>
      <c r="O27" s="104">
        <f t="shared" si="4"/>
        <v>0.00116709537970281</v>
      </c>
    </row>
    <row r="28" s="3" customFormat="1" ht="28" customHeight="1" spans="1:15">
      <c r="A28" s="89">
        <v>2</v>
      </c>
      <c r="B28" s="90" t="s">
        <v>971</v>
      </c>
      <c r="C28" s="95">
        <v>1</v>
      </c>
      <c r="D28" s="95">
        <v>600</v>
      </c>
      <c r="E28" s="95" t="s">
        <v>972</v>
      </c>
      <c r="F28" s="95">
        <v>100</v>
      </c>
      <c r="G28" s="91">
        <f t="shared" si="1"/>
        <v>0.00116709537970281</v>
      </c>
      <c r="H28" s="81">
        <v>85682.8</v>
      </c>
      <c r="I28" s="95">
        <v>1</v>
      </c>
      <c r="J28" s="95" t="s">
        <v>973</v>
      </c>
      <c r="K28" s="95">
        <v>1</v>
      </c>
      <c r="L28" s="95">
        <v>500</v>
      </c>
      <c r="M28" s="95" t="s">
        <v>974</v>
      </c>
      <c r="N28" s="95">
        <v>100</v>
      </c>
      <c r="O28" s="104">
        <f t="shared" si="4"/>
        <v>0.00116709537970281</v>
      </c>
    </row>
    <row r="29" s="3" customFormat="1" ht="28" customHeight="1" spans="1:15">
      <c r="A29" s="89">
        <v>3</v>
      </c>
      <c r="B29" s="90" t="s">
        <v>975</v>
      </c>
      <c r="C29" s="95"/>
      <c r="D29" s="95"/>
      <c r="E29" s="95"/>
      <c r="F29" s="95"/>
      <c r="G29" s="91">
        <f t="shared" si="1"/>
        <v>0</v>
      </c>
      <c r="H29" s="81">
        <v>85682.8</v>
      </c>
      <c r="I29" s="95">
        <v>2</v>
      </c>
      <c r="J29" s="95" t="s">
        <v>976</v>
      </c>
      <c r="K29" s="95"/>
      <c r="L29" s="95"/>
      <c r="M29" s="95"/>
      <c r="N29" s="95"/>
      <c r="O29" s="104">
        <f t="shared" si="4"/>
        <v>0</v>
      </c>
    </row>
    <row r="30" s="3" customFormat="1" ht="28" customHeight="1" spans="1:15">
      <c r="A30" s="89">
        <v>4</v>
      </c>
      <c r="B30" s="90" t="s">
        <v>977</v>
      </c>
      <c r="C30" s="95"/>
      <c r="D30" s="95"/>
      <c r="E30" s="95"/>
      <c r="F30" s="95"/>
      <c r="G30" s="91">
        <f t="shared" si="1"/>
        <v>0</v>
      </c>
      <c r="H30" s="81">
        <v>85682.8</v>
      </c>
      <c r="I30" s="95">
        <v>3</v>
      </c>
      <c r="J30" s="95" t="s">
        <v>978</v>
      </c>
      <c r="K30" s="95"/>
      <c r="L30" s="95"/>
      <c r="M30" s="95"/>
      <c r="N30" s="95"/>
      <c r="O30" s="104">
        <f t="shared" si="4"/>
        <v>0</v>
      </c>
    </row>
    <row r="31" s="3" customFormat="1" ht="28" customHeight="1" spans="1:15">
      <c r="A31" s="89">
        <v>5</v>
      </c>
      <c r="B31" s="90" t="s">
        <v>979</v>
      </c>
      <c r="C31" s="95"/>
      <c r="D31" s="95"/>
      <c r="E31" s="95"/>
      <c r="F31" s="95"/>
      <c r="G31" s="91">
        <f t="shared" si="1"/>
        <v>0</v>
      </c>
      <c r="H31" s="81">
        <v>85682.8</v>
      </c>
      <c r="I31" s="95" t="s">
        <v>937</v>
      </c>
      <c r="J31" s="95" t="s">
        <v>980</v>
      </c>
      <c r="K31" s="95">
        <f t="shared" ref="K31:N31" si="15">SUM(K32:K37)</f>
        <v>0</v>
      </c>
      <c r="L31" s="95">
        <f t="shared" si="15"/>
        <v>0</v>
      </c>
      <c r="M31" s="95">
        <f t="shared" si="15"/>
        <v>0</v>
      </c>
      <c r="N31" s="95">
        <f t="shared" si="15"/>
        <v>0</v>
      </c>
      <c r="O31" s="104">
        <f t="shared" si="4"/>
        <v>0</v>
      </c>
    </row>
    <row r="32" s="3" customFormat="1" ht="28" customHeight="1" spans="1:15">
      <c r="A32" s="89">
        <v>6</v>
      </c>
      <c r="B32" s="90" t="s">
        <v>981</v>
      </c>
      <c r="C32" s="95"/>
      <c r="D32" s="95"/>
      <c r="E32" s="95"/>
      <c r="F32" s="95"/>
      <c r="G32" s="91">
        <f t="shared" si="1"/>
        <v>0</v>
      </c>
      <c r="H32" s="81">
        <v>85682.8</v>
      </c>
      <c r="I32" s="95">
        <v>1</v>
      </c>
      <c r="J32" s="95" t="s">
        <v>880</v>
      </c>
      <c r="K32" s="95"/>
      <c r="L32" s="95"/>
      <c r="M32" s="95"/>
      <c r="N32" s="95"/>
      <c r="O32" s="104">
        <f t="shared" si="4"/>
        <v>0</v>
      </c>
    </row>
    <row r="33" s="3" customFormat="1" ht="28" customHeight="1" spans="1:15">
      <c r="A33" s="89" t="s">
        <v>982</v>
      </c>
      <c r="B33" s="97" t="s">
        <v>983</v>
      </c>
      <c r="C33" s="98">
        <f t="shared" ref="C33:F33" si="16">C34+C37+C41+C44+C48</f>
        <v>2</v>
      </c>
      <c r="D33" s="98">
        <f t="shared" si="16"/>
        <v>3500</v>
      </c>
      <c r="E33" s="98"/>
      <c r="F33" s="98">
        <f t="shared" si="16"/>
        <v>1300</v>
      </c>
      <c r="G33" s="91">
        <f t="shared" si="1"/>
        <v>0.0151722399361365</v>
      </c>
      <c r="H33" s="81">
        <v>85682.8</v>
      </c>
      <c r="I33" s="95">
        <v>2</v>
      </c>
      <c r="J33" s="95" t="s">
        <v>881</v>
      </c>
      <c r="K33" s="95"/>
      <c r="L33" s="95"/>
      <c r="M33" s="95"/>
      <c r="N33" s="95"/>
      <c r="O33" s="104">
        <f t="shared" si="4"/>
        <v>0</v>
      </c>
    </row>
    <row r="34" s="3" customFormat="1" ht="28" customHeight="1" spans="1:15">
      <c r="A34" s="89" t="s">
        <v>916</v>
      </c>
      <c r="B34" s="97" t="s">
        <v>984</v>
      </c>
      <c r="C34" s="98">
        <f t="shared" ref="C34:F34" si="17">SUM(C35:C36)</f>
        <v>0</v>
      </c>
      <c r="D34" s="98">
        <f t="shared" si="17"/>
        <v>0</v>
      </c>
      <c r="E34" s="98">
        <f t="shared" si="17"/>
        <v>0</v>
      </c>
      <c r="F34" s="98">
        <f t="shared" si="17"/>
        <v>0</v>
      </c>
      <c r="G34" s="91">
        <f t="shared" si="1"/>
        <v>0</v>
      </c>
      <c r="H34" s="81">
        <v>85682.8</v>
      </c>
      <c r="I34" s="95">
        <v>3</v>
      </c>
      <c r="J34" s="95" t="s">
        <v>882</v>
      </c>
      <c r="K34" s="95"/>
      <c r="L34" s="95"/>
      <c r="M34" s="95"/>
      <c r="N34" s="95"/>
      <c r="O34" s="104">
        <f t="shared" si="4"/>
        <v>0</v>
      </c>
    </row>
    <row r="35" s="3" customFormat="1" ht="28" customHeight="1" spans="1:15">
      <c r="A35" s="89">
        <v>1</v>
      </c>
      <c r="B35" s="97" t="s">
        <v>985</v>
      </c>
      <c r="C35" s="98"/>
      <c r="D35" s="95"/>
      <c r="E35" s="95"/>
      <c r="F35" s="95"/>
      <c r="G35" s="91">
        <f t="shared" si="1"/>
        <v>0</v>
      </c>
      <c r="H35" s="81">
        <v>85682.8</v>
      </c>
      <c r="I35" s="95">
        <v>4</v>
      </c>
      <c r="J35" s="95" t="s">
        <v>883</v>
      </c>
      <c r="K35" s="95"/>
      <c r="L35" s="95"/>
      <c r="M35" s="95"/>
      <c r="N35" s="95"/>
      <c r="O35" s="104">
        <f t="shared" si="4"/>
        <v>0</v>
      </c>
    </row>
    <row r="36" s="3" customFormat="1" ht="28" customHeight="1" spans="1:15">
      <c r="A36" s="89">
        <v>2</v>
      </c>
      <c r="B36" s="97" t="s">
        <v>986</v>
      </c>
      <c r="C36" s="98"/>
      <c r="D36" s="95"/>
      <c r="E36" s="95"/>
      <c r="F36" s="95"/>
      <c r="G36" s="91">
        <f t="shared" si="1"/>
        <v>0</v>
      </c>
      <c r="H36" s="81">
        <v>85682.8</v>
      </c>
      <c r="I36" s="95">
        <v>5</v>
      </c>
      <c r="J36" s="95" t="s">
        <v>884</v>
      </c>
      <c r="K36" s="95"/>
      <c r="L36" s="95"/>
      <c r="M36" s="95"/>
      <c r="N36" s="95"/>
      <c r="O36" s="104">
        <f t="shared" si="4"/>
        <v>0</v>
      </c>
    </row>
    <row r="37" s="3" customFormat="1" ht="28" customHeight="1" spans="1:15">
      <c r="A37" s="89" t="s">
        <v>935</v>
      </c>
      <c r="B37" s="97" t="s">
        <v>507</v>
      </c>
      <c r="C37" s="98">
        <f t="shared" ref="C37:F37" si="18">SUM(C38:C40)</f>
        <v>1</v>
      </c>
      <c r="D37" s="98">
        <f t="shared" si="18"/>
        <v>3000</v>
      </c>
      <c r="E37" s="98">
        <f t="shared" si="18"/>
        <v>0</v>
      </c>
      <c r="F37" s="98">
        <f t="shared" si="18"/>
        <v>650</v>
      </c>
      <c r="G37" s="91">
        <f t="shared" si="1"/>
        <v>0.00758611996806827</v>
      </c>
      <c r="H37" s="81">
        <v>85682.8</v>
      </c>
      <c r="I37" s="95">
        <v>6</v>
      </c>
      <c r="J37" s="95" t="s">
        <v>885</v>
      </c>
      <c r="K37" s="95"/>
      <c r="L37" s="95"/>
      <c r="M37" s="95"/>
      <c r="N37" s="95"/>
      <c r="O37" s="104">
        <f t="shared" si="4"/>
        <v>0</v>
      </c>
    </row>
    <row r="38" s="3" customFormat="1" ht="28" customHeight="1" spans="1:15">
      <c r="A38" s="89">
        <v>1</v>
      </c>
      <c r="B38" s="97" t="s">
        <v>987</v>
      </c>
      <c r="C38" s="98"/>
      <c r="D38" s="95"/>
      <c r="E38" s="95"/>
      <c r="F38" s="95"/>
      <c r="G38" s="91">
        <f t="shared" si="1"/>
        <v>0</v>
      </c>
      <c r="H38" s="81">
        <v>85682.8</v>
      </c>
      <c r="I38" s="95" t="s">
        <v>955</v>
      </c>
      <c r="J38" s="95" t="s">
        <v>988</v>
      </c>
      <c r="K38" s="95">
        <f t="shared" ref="K38:N38" si="19">SUM(K39:K43)</f>
        <v>0</v>
      </c>
      <c r="L38" s="95">
        <f t="shared" si="19"/>
        <v>0</v>
      </c>
      <c r="M38" s="95">
        <f t="shared" si="19"/>
        <v>0</v>
      </c>
      <c r="N38" s="95">
        <f t="shared" si="19"/>
        <v>0</v>
      </c>
      <c r="O38" s="104">
        <f t="shared" si="4"/>
        <v>0</v>
      </c>
    </row>
    <row r="39" s="3" customFormat="1" ht="28" customHeight="1" spans="1:15">
      <c r="A39" s="89">
        <v>2</v>
      </c>
      <c r="B39" s="97" t="s">
        <v>989</v>
      </c>
      <c r="C39" s="95">
        <v>1</v>
      </c>
      <c r="D39" s="95">
        <v>3000</v>
      </c>
      <c r="E39" s="95" t="s">
        <v>990</v>
      </c>
      <c r="F39" s="95">
        <v>650</v>
      </c>
      <c r="G39" s="91">
        <f t="shared" si="1"/>
        <v>0.00758611996806827</v>
      </c>
      <c r="H39" s="81">
        <v>85682.8</v>
      </c>
      <c r="I39" s="95">
        <v>1</v>
      </c>
      <c r="J39" s="95" t="s">
        <v>887</v>
      </c>
      <c r="K39" s="95"/>
      <c r="L39" s="95"/>
      <c r="M39" s="95"/>
      <c r="N39" s="95"/>
      <c r="O39" s="104">
        <f t="shared" si="4"/>
        <v>0</v>
      </c>
    </row>
    <row r="40" s="3" customFormat="1" ht="28" customHeight="1" spans="1:15">
      <c r="A40" s="89">
        <v>3</v>
      </c>
      <c r="B40" s="97" t="s">
        <v>991</v>
      </c>
      <c r="C40" s="98"/>
      <c r="D40" s="95"/>
      <c r="E40" s="95"/>
      <c r="F40" s="95"/>
      <c r="G40" s="91">
        <f t="shared" si="1"/>
        <v>0</v>
      </c>
      <c r="H40" s="81">
        <v>85682.8</v>
      </c>
      <c r="I40" s="95">
        <v>2</v>
      </c>
      <c r="J40" s="95" t="s">
        <v>888</v>
      </c>
      <c r="K40" s="95"/>
      <c r="L40" s="95"/>
      <c r="M40" s="95"/>
      <c r="N40" s="95"/>
      <c r="O40" s="104">
        <f t="shared" si="4"/>
        <v>0</v>
      </c>
    </row>
    <row r="41" s="3" customFormat="1" ht="28" customHeight="1" spans="1:15">
      <c r="A41" s="89" t="s">
        <v>937</v>
      </c>
      <c r="B41" s="97" t="s">
        <v>992</v>
      </c>
      <c r="C41" s="98">
        <f t="shared" ref="C41:F41" si="20">SUM(C42:C43)</f>
        <v>0</v>
      </c>
      <c r="D41" s="98">
        <f t="shared" si="20"/>
        <v>0</v>
      </c>
      <c r="E41" s="98">
        <f t="shared" si="20"/>
        <v>0</v>
      </c>
      <c r="F41" s="98">
        <f t="shared" si="20"/>
        <v>0</v>
      </c>
      <c r="G41" s="91">
        <f t="shared" si="1"/>
        <v>0</v>
      </c>
      <c r="H41" s="81">
        <v>85682.8</v>
      </c>
      <c r="I41" s="95">
        <v>3</v>
      </c>
      <c r="J41" s="95" t="s">
        <v>889</v>
      </c>
      <c r="K41" s="95"/>
      <c r="L41" s="95"/>
      <c r="M41" s="95"/>
      <c r="N41" s="95"/>
      <c r="O41" s="104">
        <f t="shared" si="4"/>
        <v>0</v>
      </c>
    </row>
    <row r="42" s="3" customFormat="1" ht="28" customHeight="1" spans="1:15">
      <c r="A42" s="89">
        <v>1</v>
      </c>
      <c r="B42" s="97" t="s">
        <v>993</v>
      </c>
      <c r="C42" s="98"/>
      <c r="D42" s="95"/>
      <c r="E42" s="95"/>
      <c r="F42" s="95"/>
      <c r="G42" s="91">
        <f t="shared" si="1"/>
        <v>0</v>
      </c>
      <c r="H42" s="81">
        <v>85682.8</v>
      </c>
      <c r="I42" s="95">
        <v>4</v>
      </c>
      <c r="J42" s="95" t="s">
        <v>890</v>
      </c>
      <c r="K42" s="95"/>
      <c r="L42" s="95"/>
      <c r="M42" s="95"/>
      <c r="N42" s="95"/>
      <c r="O42" s="104">
        <f t="shared" si="4"/>
        <v>0</v>
      </c>
    </row>
    <row r="43" s="3" customFormat="1" ht="28" customHeight="1" spans="1:15">
      <c r="A43" s="89">
        <v>2</v>
      </c>
      <c r="B43" s="97" t="s">
        <v>994</v>
      </c>
      <c r="C43" s="98"/>
      <c r="D43" s="95"/>
      <c r="E43" s="95"/>
      <c r="F43" s="95"/>
      <c r="G43" s="91">
        <f t="shared" si="1"/>
        <v>0</v>
      </c>
      <c r="H43" s="81">
        <v>85682.8</v>
      </c>
      <c r="I43" s="95">
        <v>5</v>
      </c>
      <c r="J43" s="95" t="s">
        <v>891</v>
      </c>
      <c r="K43" s="95"/>
      <c r="L43" s="95"/>
      <c r="M43" s="95"/>
      <c r="N43" s="95"/>
      <c r="O43" s="104">
        <f t="shared" si="4"/>
        <v>0</v>
      </c>
    </row>
    <row r="44" s="3" customFormat="1" ht="28" customHeight="1" spans="1:15">
      <c r="A44" s="89" t="s">
        <v>955</v>
      </c>
      <c r="B44" s="97" t="s">
        <v>995</v>
      </c>
      <c r="C44" s="98">
        <f t="shared" ref="C44:F44" si="21">SUM(C45:C47)</f>
        <v>0</v>
      </c>
      <c r="D44" s="98">
        <f t="shared" si="21"/>
        <v>0</v>
      </c>
      <c r="E44" s="98">
        <f t="shared" si="21"/>
        <v>0</v>
      </c>
      <c r="F44" s="98">
        <f t="shared" si="21"/>
        <v>0</v>
      </c>
      <c r="G44" s="91">
        <f t="shared" si="1"/>
        <v>0</v>
      </c>
      <c r="H44" s="81">
        <v>85682.8</v>
      </c>
      <c r="I44" s="95" t="s">
        <v>996</v>
      </c>
      <c r="J44" s="95" t="s">
        <v>997</v>
      </c>
      <c r="K44" s="95">
        <f t="shared" ref="K44:N44" si="22">K45+K48</f>
        <v>0</v>
      </c>
      <c r="L44" s="95">
        <f t="shared" si="22"/>
        <v>0</v>
      </c>
      <c r="M44" s="95">
        <f t="shared" si="22"/>
        <v>0</v>
      </c>
      <c r="N44" s="95">
        <f t="shared" si="22"/>
        <v>0</v>
      </c>
      <c r="O44" s="104">
        <f t="shared" si="4"/>
        <v>0</v>
      </c>
    </row>
    <row r="45" s="3" customFormat="1" ht="28" customHeight="1" spans="1:15">
      <c r="A45" s="89"/>
      <c r="B45" s="97" t="s">
        <v>998</v>
      </c>
      <c r="C45" s="98"/>
      <c r="D45" s="95"/>
      <c r="E45" s="95"/>
      <c r="F45" s="95"/>
      <c r="G45" s="91">
        <f t="shared" si="1"/>
        <v>0</v>
      </c>
      <c r="H45" s="81">
        <v>85682.8</v>
      </c>
      <c r="I45" s="95" t="s">
        <v>916</v>
      </c>
      <c r="J45" s="95" t="s">
        <v>999</v>
      </c>
      <c r="K45" s="95">
        <f t="shared" ref="K45:N45" si="23">SUM(K46:K47)</f>
        <v>0</v>
      </c>
      <c r="L45" s="95">
        <f t="shared" si="23"/>
        <v>0</v>
      </c>
      <c r="M45" s="95">
        <f t="shared" si="23"/>
        <v>0</v>
      </c>
      <c r="N45" s="95">
        <f t="shared" si="23"/>
        <v>0</v>
      </c>
      <c r="O45" s="104">
        <f t="shared" si="4"/>
        <v>0</v>
      </c>
    </row>
    <row r="46" s="3" customFormat="1" ht="28" customHeight="1" spans="1:15">
      <c r="A46" s="89"/>
      <c r="B46" s="97" t="s">
        <v>1000</v>
      </c>
      <c r="C46" s="98"/>
      <c r="D46" s="95"/>
      <c r="E46" s="95"/>
      <c r="F46" s="95"/>
      <c r="G46" s="91">
        <f t="shared" si="1"/>
        <v>0</v>
      </c>
      <c r="H46" s="81">
        <v>85682.8</v>
      </c>
      <c r="I46" s="95">
        <v>1</v>
      </c>
      <c r="J46" s="95" t="s">
        <v>1001</v>
      </c>
      <c r="K46" s="95"/>
      <c r="L46" s="95"/>
      <c r="M46" s="95"/>
      <c r="N46" s="95"/>
      <c r="O46" s="104">
        <f t="shared" si="4"/>
        <v>0</v>
      </c>
    </row>
    <row r="47" s="3" customFormat="1" ht="28" customHeight="1" spans="1:15">
      <c r="A47" s="89"/>
      <c r="B47" s="97" t="s">
        <v>1002</v>
      </c>
      <c r="C47" s="98"/>
      <c r="D47" s="95"/>
      <c r="E47" s="95"/>
      <c r="F47" s="95"/>
      <c r="G47" s="91">
        <f t="shared" si="1"/>
        <v>0</v>
      </c>
      <c r="H47" s="81">
        <v>85682.8</v>
      </c>
      <c r="I47" s="95">
        <v>2</v>
      </c>
      <c r="J47" s="95" t="s">
        <v>1003</v>
      </c>
      <c r="K47" s="95"/>
      <c r="L47" s="95"/>
      <c r="M47" s="95"/>
      <c r="N47" s="95"/>
      <c r="O47" s="104">
        <f t="shared" si="4"/>
        <v>0</v>
      </c>
    </row>
    <row r="48" s="3" customFormat="1" ht="28" customHeight="1" spans="1:15">
      <c r="A48" s="89" t="s">
        <v>967</v>
      </c>
      <c r="B48" s="97" t="s">
        <v>1004</v>
      </c>
      <c r="C48" s="95">
        <v>1</v>
      </c>
      <c r="D48" s="95">
        <v>500</v>
      </c>
      <c r="E48" s="95" t="s">
        <v>990</v>
      </c>
      <c r="F48" s="95">
        <v>650</v>
      </c>
      <c r="G48" s="91">
        <f t="shared" si="1"/>
        <v>0.00758611996806827</v>
      </c>
      <c r="H48" s="81">
        <v>85682.8</v>
      </c>
      <c r="I48" s="95" t="s">
        <v>935</v>
      </c>
      <c r="J48" s="95" t="s">
        <v>1005</v>
      </c>
      <c r="K48" s="95">
        <f t="shared" ref="K48:N48" si="24">SUM(K49:K52)</f>
        <v>0</v>
      </c>
      <c r="L48" s="95">
        <f t="shared" si="24"/>
        <v>0</v>
      </c>
      <c r="M48" s="95">
        <f t="shared" si="24"/>
        <v>0</v>
      </c>
      <c r="N48" s="95">
        <f t="shared" si="24"/>
        <v>0</v>
      </c>
      <c r="O48" s="104">
        <f t="shared" si="4"/>
        <v>0</v>
      </c>
    </row>
    <row r="49" s="3" customFormat="1" ht="28" customHeight="1" spans="1:15">
      <c r="A49" s="89" t="s">
        <v>1006</v>
      </c>
      <c r="B49" s="97" t="s">
        <v>1007</v>
      </c>
      <c r="C49" s="98">
        <f>C50+K8+K13</f>
        <v>50</v>
      </c>
      <c r="D49" s="98"/>
      <c r="E49" s="98"/>
      <c r="F49" s="98">
        <f>F50+N8+N13</f>
        <v>39891.5</v>
      </c>
      <c r="G49" s="91">
        <f t="shared" si="1"/>
        <v>0.465571853394147</v>
      </c>
      <c r="H49" s="81">
        <v>85682.8</v>
      </c>
      <c r="I49" s="95">
        <v>1</v>
      </c>
      <c r="J49" s="95" t="s">
        <v>897</v>
      </c>
      <c r="K49" s="95"/>
      <c r="L49" s="95"/>
      <c r="M49" s="95"/>
      <c r="N49" s="95"/>
      <c r="O49" s="104">
        <f t="shared" si="4"/>
        <v>0</v>
      </c>
    </row>
    <row r="50" s="3" customFormat="1" ht="28" customHeight="1" spans="1:15">
      <c r="A50" s="89" t="s">
        <v>916</v>
      </c>
      <c r="B50" s="97" t="s">
        <v>1008</v>
      </c>
      <c r="C50" s="98">
        <f>C51+C52+C54+C55+C56+C57+K6+K7</f>
        <v>29</v>
      </c>
      <c r="D50" s="98"/>
      <c r="E50" s="98"/>
      <c r="F50" s="98">
        <f>F51+F52+F54+F55+F56+F57+N6+N7</f>
        <v>33392</v>
      </c>
      <c r="G50" s="91">
        <f t="shared" si="1"/>
        <v>0.389716489190363</v>
      </c>
      <c r="H50" s="81">
        <v>85682.8</v>
      </c>
      <c r="I50" s="95">
        <v>2</v>
      </c>
      <c r="J50" s="95" t="s">
        <v>898</v>
      </c>
      <c r="K50" s="95"/>
      <c r="L50" s="95"/>
      <c r="M50" s="95"/>
      <c r="N50" s="95"/>
      <c r="O50" s="104">
        <f t="shared" si="4"/>
        <v>0</v>
      </c>
    </row>
    <row r="51" s="3" customFormat="1" ht="28" customHeight="1" spans="1:15">
      <c r="A51" s="89">
        <v>1</v>
      </c>
      <c r="B51" s="97" t="s">
        <v>1009</v>
      </c>
      <c r="C51" s="98"/>
      <c r="D51" s="95"/>
      <c r="E51" s="95"/>
      <c r="F51" s="95"/>
      <c r="G51" s="91">
        <f t="shared" si="1"/>
        <v>0</v>
      </c>
      <c r="H51" s="81">
        <v>85682.8</v>
      </c>
      <c r="I51" s="95">
        <v>3</v>
      </c>
      <c r="J51" s="95" t="s">
        <v>899</v>
      </c>
      <c r="K51" s="95"/>
      <c r="L51" s="95"/>
      <c r="M51" s="95"/>
      <c r="N51" s="95"/>
      <c r="O51" s="104">
        <f t="shared" si="4"/>
        <v>0</v>
      </c>
    </row>
    <row r="52" s="3" customFormat="1" ht="28" customHeight="1" spans="1:15">
      <c r="A52" s="89">
        <v>2</v>
      </c>
      <c r="B52" s="97" t="s">
        <v>1010</v>
      </c>
      <c r="C52" s="98">
        <v>9</v>
      </c>
      <c r="D52" s="95">
        <v>82.47</v>
      </c>
      <c r="E52" s="95" t="s">
        <v>922</v>
      </c>
      <c r="F52" s="95">
        <v>3632</v>
      </c>
      <c r="G52" s="91">
        <f t="shared" si="1"/>
        <v>0.0423889041908061</v>
      </c>
      <c r="H52" s="81">
        <v>85682.8</v>
      </c>
      <c r="I52" s="95">
        <v>4</v>
      </c>
      <c r="J52" s="95" t="s">
        <v>1011</v>
      </c>
      <c r="K52" s="95"/>
      <c r="L52" s="95"/>
      <c r="M52" s="95"/>
      <c r="N52" s="95"/>
      <c r="O52" s="104">
        <f t="shared" si="4"/>
        <v>0</v>
      </c>
    </row>
    <row r="53" s="3" customFormat="1" ht="28" customHeight="1" spans="1:15">
      <c r="A53" s="89">
        <v>3</v>
      </c>
      <c r="B53" s="97" t="s">
        <v>1012</v>
      </c>
      <c r="C53" s="98">
        <v>3</v>
      </c>
      <c r="D53" s="95">
        <v>40.5</v>
      </c>
      <c r="E53" s="95" t="s">
        <v>922</v>
      </c>
      <c r="F53" s="95">
        <v>1665</v>
      </c>
      <c r="G53" s="91">
        <f t="shared" si="1"/>
        <v>0.0194321380720518</v>
      </c>
      <c r="H53" s="81">
        <v>85682.8</v>
      </c>
      <c r="I53" s="95" t="s">
        <v>1013</v>
      </c>
      <c r="J53" s="95" t="s">
        <v>901</v>
      </c>
      <c r="K53" s="95"/>
      <c r="L53" s="95"/>
      <c r="M53" s="95"/>
      <c r="N53" s="95"/>
      <c r="O53" s="104">
        <f t="shared" si="4"/>
        <v>0</v>
      </c>
    </row>
    <row r="54" s="3" customFormat="1" ht="28" customHeight="1" spans="1:15">
      <c r="A54" s="89">
        <v>4</v>
      </c>
      <c r="B54" s="97" t="s">
        <v>1014</v>
      </c>
      <c r="C54" s="98">
        <v>11</v>
      </c>
      <c r="D54" s="95">
        <v>85.7</v>
      </c>
      <c r="E54" s="95" t="s">
        <v>922</v>
      </c>
      <c r="F54" s="95">
        <v>16050</v>
      </c>
      <c r="G54" s="91">
        <f t="shared" si="1"/>
        <v>0.187318808442301</v>
      </c>
      <c r="H54" s="81">
        <v>85682.8</v>
      </c>
      <c r="I54" s="95" t="s">
        <v>1015</v>
      </c>
      <c r="J54" s="95" t="s">
        <v>903</v>
      </c>
      <c r="K54" s="95">
        <f t="shared" ref="K54:N54" si="25">SUM(K55:K56)</f>
        <v>0</v>
      </c>
      <c r="L54" s="95">
        <f t="shared" si="25"/>
        <v>0</v>
      </c>
      <c r="M54" s="95">
        <f t="shared" si="25"/>
        <v>0</v>
      </c>
      <c r="N54" s="95">
        <f t="shared" si="25"/>
        <v>0</v>
      </c>
      <c r="O54" s="104">
        <f t="shared" si="4"/>
        <v>0</v>
      </c>
    </row>
    <row r="55" s="3" customFormat="1" ht="28" customHeight="1" spans="1:15">
      <c r="A55" s="89">
        <v>5</v>
      </c>
      <c r="B55" s="97" t="s">
        <v>1016</v>
      </c>
      <c r="C55" s="98"/>
      <c r="D55" s="95"/>
      <c r="E55" s="95"/>
      <c r="F55" s="95"/>
      <c r="G55" s="91">
        <f t="shared" si="1"/>
        <v>0</v>
      </c>
      <c r="H55" s="81">
        <v>85682.8</v>
      </c>
      <c r="I55" s="95">
        <v>1</v>
      </c>
      <c r="J55" s="95" t="s">
        <v>1017</v>
      </c>
      <c r="K55" s="95"/>
      <c r="L55" s="95"/>
      <c r="M55" s="95"/>
      <c r="N55" s="95"/>
      <c r="O55" s="104">
        <f t="shared" si="4"/>
        <v>0</v>
      </c>
    </row>
    <row r="56" s="3" customFormat="1" ht="28" customHeight="1" spans="1:15">
      <c r="A56" s="89">
        <v>6</v>
      </c>
      <c r="B56" s="97" t="s">
        <v>1018</v>
      </c>
      <c r="C56" s="98"/>
      <c r="D56" s="95"/>
      <c r="E56" s="95"/>
      <c r="F56" s="95"/>
      <c r="G56" s="91">
        <f t="shared" si="1"/>
        <v>0</v>
      </c>
      <c r="H56" s="81">
        <v>85682.8</v>
      </c>
      <c r="I56" s="95">
        <v>2</v>
      </c>
      <c r="J56" s="95" t="s">
        <v>1019</v>
      </c>
      <c r="K56" s="95"/>
      <c r="L56" s="95"/>
      <c r="M56" s="95"/>
      <c r="N56" s="95"/>
      <c r="O56" s="104">
        <f t="shared" si="4"/>
        <v>0</v>
      </c>
    </row>
    <row r="57" s="77" customFormat="1" ht="36" spans="1:15">
      <c r="A57" s="89">
        <v>7</v>
      </c>
      <c r="B57" s="97" t="s">
        <v>1020</v>
      </c>
      <c r="C57" s="98">
        <v>4</v>
      </c>
      <c r="D57" s="95">
        <v>4</v>
      </c>
      <c r="E57" s="95" t="s">
        <v>929</v>
      </c>
      <c r="F57" s="95">
        <v>8000</v>
      </c>
      <c r="G57" s="91">
        <f t="shared" si="1"/>
        <v>0.0933676303762249</v>
      </c>
      <c r="H57" s="81">
        <v>85682.8</v>
      </c>
      <c r="I57" s="95"/>
      <c r="J57" s="95"/>
      <c r="K57" s="95"/>
      <c r="L57" s="95"/>
      <c r="M57" s="95"/>
      <c r="N57" s="95"/>
      <c r="O57" s="104">
        <f t="shared" si="4"/>
        <v>0</v>
      </c>
    </row>
  </sheetData>
  <mergeCells count="11">
    <mergeCell ref="A1:O1"/>
    <mergeCell ref="D2:E2"/>
    <mergeCell ref="F2:G2"/>
    <mergeCell ref="L2:M2"/>
    <mergeCell ref="N2:O2"/>
    <mergeCell ref="A4:B4"/>
    <mergeCell ref="A2:A3"/>
    <mergeCell ref="B2:B3"/>
    <mergeCell ref="C2:C3"/>
    <mergeCell ref="I2:I3"/>
    <mergeCell ref="K2:K3"/>
  </mergeCells>
  <pageMargins left="0.75" right="0.75" top="1" bottom="1" header="0.511805555555556" footer="0.511805555555556"/>
  <pageSetup paperSize="8" scale="92" orientation="landscape"/>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Q91"/>
  <sheetViews>
    <sheetView view="pageBreakPreview" zoomScaleNormal="86" zoomScaleSheetLayoutView="100" workbookViewId="0">
      <pane xSplit="8" ySplit="5" topLeftCell="I7" activePane="bottomRight" state="frozen"/>
      <selection/>
      <selection pane="topRight"/>
      <selection pane="bottomLeft"/>
      <selection pane="bottomRight" activeCell="J9" sqref="J9"/>
    </sheetView>
  </sheetViews>
  <sheetFormatPr defaultColWidth="9" defaultRowHeight="13.5"/>
  <cols>
    <col min="1" max="1" width="4" style="1" customWidth="1"/>
    <col min="2" max="3" width="10.7833333333333" style="1" customWidth="1"/>
    <col min="4" max="4" width="5.78333333333333" style="5" hidden="1" customWidth="1"/>
    <col min="5" max="5" width="19" style="5" customWidth="1"/>
    <col min="6" max="6" width="12.35" style="1" customWidth="1"/>
    <col min="7" max="7" width="6.55833333333333" style="6" customWidth="1"/>
    <col min="8" max="8" width="20.1333333333333" style="5" customWidth="1"/>
    <col min="9" max="9" width="38.575" style="7" customWidth="1"/>
    <col min="10" max="18" width="10.5833333333333" style="5" customWidth="1"/>
    <col min="19" max="20" width="10.5833333333333" style="7" customWidth="1"/>
    <col min="21" max="21" width="14.0833333333333" style="5" customWidth="1"/>
    <col min="22" max="22" width="9.61666666666667" style="5" customWidth="1"/>
    <col min="23" max="24" width="10.4166666666667" style="5" customWidth="1"/>
    <col min="25" max="26" width="8.40833333333333" style="5" customWidth="1"/>
    <col min="27" max="27" width="9.775" style="5" customWidth="1"/>
    <col min="28" max="28" width="8.40833333333333" style="5" customWidth="1"/>
    <col min="29" max="29" width="12.1333333333333" style="5" hidden="1" customWidth="1"/>
    <col min="30" max="30" width="10.3833333333333" style="5" hidden="1" customWidth="1"/>
    <col min="31" max="31" width="41.1333333333333" style="7" customWidth="1"/>
    <col min="32" max="32" width="41.5" style="7" customWidth="1"/>
    <col min="33" max="34" width="9" style="5" hidden="1" customWidth="1"/>
    <col min="35" max="35" width="9" style="8" hidden="1" customWidth="1"/>
    <col min="36" max="39" width="9" style="5" hidden="1" customWidth="1"/>
    <col min="40" max="40" width="9" style="1" hidden="1" customWidth="1"/>
    <col min="41" max="41" width="9" style="9" hidden="1" customWidth="1"/>
    <col min="42" max="42" width="9" style="1" hidden="1" customWidth="1"/>
    <col min="43" max="16384" width="9" style="1"/>
  </cols>
  <sheetData>
    <row r="1" s="1" customFormat="1" ht="43" customHeight="1" spans="1:41">
      <c r="A1" s="10" t="s">
        <v>0</v>
      </c>
      <c r="B1" s="10"/>
      <c r="C1" s="10"/>
      <c r="D1" s="10"/>
      <c r="E1" s="11"/>
      <c r="F1" s="10"/>
      <c r="G1" s="10"/>
      <c r="H1" s="10"/>
      <c r="I1" s="28"/>
      <c r="J1" s="10"/>
      <c r="K1" s="10"/>
      <c r="L1" s="10"/>
      <c r="M1" s="10"/>
      <c r="N1" s="10"/>
      <c r="O1" s="10"/>
      <c r="P1" s="10"/>
      <c r="Q1" s="10"/>
      <c r="R1" s="10"/>
      <c r="S1" s="28"/>
      <c r="T1" s="28"/>
      <c r="U1" s="10"/>
      <c r="V1" s="10"/>
      <c r="W1" s="10"/>
      <c r="X1" s="10"/>
      <c r="Y1" s="10"/>
      <c r="Z1" s="10"/>
      <c r="AA1" s="10"/>
      <c r="AB1" s="10"/>
      <c r="AC1" s="10"/>
      <c r="AD1" s="10"/>
      <c r="AE1" s="28"/>
      <c r="AF1" s="28"/>
      <c r="AG1" s="10"/>
      <c r="AH1" s="10"/>
      <c r="AI1" s="52"/>
      <c r="AJ1" s="53"/>
      <c r="AK1" s="10"/>
      <c r="AL1" s="10"/>
      <c r="AM1" s="10"/>
      <c r="AO1" s="9"/>
    </row>
    <row r="2" s="1" customFormat="1" ht="30" customHeight="1" spans="1:43">
      <c r="A2" s="12" t="s">
        <v>1</v>
      </c>
      <c r="B2" s="13" t="s">
        <v>1047</v>
      </c>
      <c r="C2" s="14" t="s">
        <v>1048</v>
      </c>
      <c r="D2" s="15" t="s">
        <v>3</v>
      </c>
      <c r="E2" s="15" t="s">
        <v>4</v>
      </c>
      <c r="F2" s="15" t="s">
        <v>1049</v>
      </c>
      <c r="G2" s="16" t="s">
        <v>1050</v>
      </c>
      <c r="H2" s="15" t="s">
        <v>7</v>
      </c>
      <c r="I2" s="15" t="s">
        <v>1051</v>
      </c>
      <c r="J2" s="29" t="s">
        <v>3</v>
      </c>
      <c r="K2" s="29"/>
      <c r="L2" s="29"/>
      <c r="M2" s="29"/>
      <c r="N2" s="29"/>
      <c r="O2" s="29"/>
      <c r="P2" s="29"/>
      <c r="Q2" s="29"/>
      <c r="R2" s="30" t="s">
        <v>1052</v>
      </c>
      <c r="S2" s="30" t="s">
        <v>1053</v>
      </c>
      <c r="T2" s="30" t="s">
        <v>1054</v>
      </c>
      <c r="U2" s="38" t="s">
        <v>1055</v>
      </c>
      <c r="V2" s="39"/>
      <c r="W2" s="39"/>
      <c r="X2" s="39"/>
      <c r="Y2" s="39"/>
      <c r="Z2" s="39"/>
      <c r="AA2" s="39"/>
      <c r="AB2" s="46"/>
      <c r="AC2" s="47" t="s">
        <v>10</v>
      </c>
      <c r="AD2" s="47"/>
      <c r="AE2" s="15" t="s">
        <v>1056</v>
      </c>
      <c r="AF2" s="15" t="s">
        <v>1057</v>
      </c>
      <c r="AG2" s="15" t="s">
        <v>13</v>
      </c>
      <c r="AH2" s="15" t="s">
        <v>14</v>
      </c>
      <c r="AI2" s="54" t="s">
        <v>15</v>
      </c>
      <c r="AJ2" s="15" t="s">
        <v>16</v>
      </c>
      <c r="AK2" s="16" t="s">
        <v>17</v>
      </c>
      <c r="AL2" s="15" t="s">
        <v>18</v>
      </c>
      <c r="AM2" s="16" t="s">
        <v>19</v>
      </c>
      <c r="AN2" s="16" t="s">
        <v>20</v>
      </c>
      <c r="AO2" s="16" t="s">
        <v>1058</v>
      </c>
      <c r="AP2" s="16" t="s">
        <v>22</v>
      </c>
      <c r="AQ2" s="16" t="s">
        <v>1666</v>
      </c>
    </row>
    <row r="3" s="1" customFormat="1" ht="32" customHeight="1" spans="1:43">
      <c r="A3" s="12"/>
      <c r="B3" s="13"/>
      <c r="C3" s="17"/>
      <c r="D3" s="15"/>
      <c r="E3" s="15"/>
      <c r="F3" s="15"/>
      <c r="G3" s="16"/>
      <c r="H3" s="15"/>
      <c r="I3" s="15"/>
      <c r="J3" s="30" t="s">
        <v>915</v>
      </c>
      <c r="K3" s="30" t="s">
        <v>983</v>
      </c>
      <c r="L3" s="30" t="s">
        <v>1007</v>
      </c>
      <c r="M3" s="30" t="s">
        <v>954</v>
      </c>
      <c r="N3" s="30" t="s">
        <v>964</v>
      </c>
      <c r="O3" s="30" t="s">
        <v>997</v>
      </c>
      <c r="P3" s="30" t="s">
        <v>1063</v>
      </c>
      <c r="Q3" s="30" t="s">
        <v>981</v>
      </c>
      <c r="R3" s="40"/>
      <c r="S3" s="40"/>
      <c r="T3" s="40"/>
      <c r="U3" s="41" t="s">
        <v>1064</v>
      </c>
      <c r="V3" s="30" t="s">
        <v>1065</v>
      </c>
      <c r="W3" s="30" t="s">
        <v>1066</v>
      </c>
      <c r="X3" s="42" t="s">
        <v>1067</v>
      </c>
      <c r="Y3" s="42" t="s">
        <v>1068</v>
      </c>
      <c r="Z3" s="42" t="s">
        <v>1069</v>
      </c>
      <c r="AA3" s="42" t="s">
        <v>1070</v>
      </c>
      <c r="AB3" s="48" t="s">
        <v>1071</v>
      </c>
      <c r="AC3" s="47" t="s">
        <v>31</v>
      </c>
      <c r="AD3" s="15" t="s">
        <v>32</v>
      </c>
      <c r="AE3" s="15"/>
      <c r="AF3" s="15"/>
      <c r="AG3" s="15"/>
      <c r="AH3" s="15"/>
      <c r="AI3" s="54"/>
      <c r="AJ3" s="15"/>
      <c r="AK3" s="16"/>
      <c r="AL3" s="15"/>
      <c r="AM3" s="16"/>
      <c r="AN3" s="16"/>
      <c r="AO3" s="16"/>
      <c r="AP3" s="16"/>
      <c r="AQ3" s="16"/>
    </row>
    <row r="4" s="1" customFormat="1" ht="33" customHeight="1" spans="1:43">
      <c r="A4" s="12"/>
      <c r="B4" s="13"/>
      <c r="C4" s="18"/>
      <c r="D4" s="15"/>
      <c r="E4" s="15"/>
      <c r="F4" s="15"/>
      <c r="G4" s="16"/>
      <c r="H4" s="15"/>
      <c r="I4" s="15"/>
      <c r="J4" s="31"/>
      <c r="K4" s="31"/>
      <c r="L4" s="31"/>
      <c r="M4" s="31"/>
      <c r="N4" s="31"/>
      <c r="O4" s="31"/>
      <c r="P4" s="31"/>
      <c r="Q4" s="31"/>
      <c r="R4" s="31"/>
      <c r="S4" s="31"/>
      <c r="T4" s="31"/>
      <c r="U4" s="43"/>
      <c r="V4" s="31"/>
      <c r="W4" s="31"/>
      <c r="X4" s="42"/>
      <c r="Y4" s="42"/>
      <c r="Z4" s="42"/>
      <c r="AA4" s="42"/>
      <c r="AB4" s="49"/>
      <c r="AC4" s="47"/>
      <c r="AD4" s="15"/>
      <c r="AE4" s="15"/>
      <c r="AF4" s="15"/>
      <c r="AG4" s="15"/>
      <c r="AH4" s="15"/>
      <c r="AI4" s="54"/>
      <c r="AJ4" s="15"/>
      <c r="AK4" s="16"/>
      <c r="AL4" s="15"/>
      <c r="AM4" s="16"/>
      <c r="AN4" s="16"/>
      <c r="AO4" s="16"/>
      <c r="AP4" s="16"/>
      <c r="AQ4" s="16"/>
    </row>
    <row r="5" s="2" customFormat="1" ht="41" customHeight="1" spans="1:43">
      <c r="A5" s="19" t="s">
        <v>31</v>
      </c>
      <c r="B5" s="19"/>
      <c r="C5" s="19"/>
      <c r="D5" s="19"/>
      <c r="E5" s="19"/>
      <c r="F5" s="19"/>
      <c r="G5" s="19"/>
      <c r="H5" s="19"/>
      <c r="I5" s="32"/>
      <c r="J5" s="19">
        <f>SUM(J6:J53)</f>
        <v>28</v>
      </c>
      <c r="K5" s="19">
        <f t="shared" ref="K5:AB5" si="0">SUM(K6:K53)</f>
        <v>1</v>
      </c>
      <c r="L5" s="19">
        <f t="shared" si="0"/>
        <v>18</v>
      </c>
      <c r="M5" s="19">
        <f t="shared" si="0"/>
        <v>0</v>
      </c>
      <c r="N5" s="19">
        <f t="shared" si="0"/>
        <v>1</v>
      </c>
      <c r="O5" s="19">
        <f t="shared" si="0"/>
        <v>0</v>
      </c>
      <c r="P5" s="19">
        <f t="shared" si="0"/>
        <v>0</v>
      </c>
      <c r="Q5" s="19">
        <f t="shared" si="0"/>
        <v>0</v>
      </c>
      <c r="R5" s="19">
        <f t="shared" si="0"/>
        <v>144492</v>
      </c>
      <c r="S5" s="19">
        <f t="shared" si="0"/>
        <v>0</v>
      </c>
      <c r="T5" s="19">
        <f t="shared" si="0"/>
        <v>0</v>
      </c>
      <c r="U5" s="19">
        <f t="shared" si="0"/>
        <v>26496.54</v>
      </c>
      <c r="V5" s="19">
        <f t="shared" si="0"/>
        <v>10990</v>
      </c>
      <c r="W5" s="19">
        <f t="shared" si="0"/>
        <v>7601.94</v>
      </c>
      <c r="X5" s="19">
        <f t="shared" si="0"/>
        <v>7904.6</v>
      </c>
      <c r="Y5" s="19">
        <f t="shared" si="0"/>
        <v>0</v>
      </c>
      <c r="Z5" s="19">
        <f t="shared" si="0"/>
        <v>0</v>
      </c>
      <c r="AA5" s="19">
        <f t="shared" si="0"/>
        <v>0</v>
      </c>
      <c r="AB5" s="19">
        <f t="shared" si="0"/>
        <v>0</v>
      </c>
      <c r="AC5" s="19" t="e">
        <f>#REF!+#REF!+#REF!+#REF!+#REF!+#REF!+#REF!+#REF!</f>
        <v>#REF!</v>
      </c>
      <c r="AD5" s="19" t="e">
        <f>#REF!+#REF!+#REF!+#REF!+#REF!+#REF!+#REF!+#REF!</f>
        <v>#REF!</v>
      </c>
      <c r="AE5" s="32"/>
      <c r="AF5" s="32"/>
      <c r="AG5" s="19"/>
      <c r="AH5" s="19"/>
      <c r="AI5" s="55"/>
      <c r="AJ5" s="56"/>
      <c r="AK5" s="19"/>
      <c r="AL5" s="19"/>
      <c r="AM5" s="56"/>
      <c r="AN5" s="57"/>
      <c r="AO5" s="57"/>
      <c r="AP5" s="57"/>
      <c r="AQ5" s="67"/>
    </row>
    <row r="6" s="1" customFormat="1" ht="90" spans="1:43">
      <c r="A6" s="20">
        <v>1</v>
      </c>
      <c r="B6" s="20" t="s">
        <v>109</v>
      </c>
      <c r="C6" s="20">
        <v>2022</v>
      </c>
      <c r="D6" s="21" t="s">
        <v>98</v>
      </c>
      <c r="E6" s="21" t="s">
        <v>110</v>
      </c>
      <c r="F6" s="21" t="s">
        <v>45</v>
      </c>
      <c r="G6" s="22" t="s">
        <v>1669</v>
      </c>
      <c r="H6" s="21" t="s">
        <v>111</v>
      </c>
      <c r="I6" s="33" t="s">
        <v>112</v>
      </c>
      <c r="J6" s="22">
        <v>1</v>
      </c>
      <c r="K6" s="21"/>
      <c r="L6" s="21"/>
      <c r="M6" s="21"/>
      <c r="N6" s="21"/>
      <c r="O6" s="21"/>
      <c r="P6" s="21"/>
      <c r="Q6" s="21"/>
      <c r="R6" s="22">
        <v>998</v>
      </c>
      <c r="S6" s="34" t="s">
        <v>115</v>
      </c>
      <c r="T6" s="34" t="s">
        <v>1077</v>
      </c>
      <c r="U6" s="44">
        <v>200</v>
      </c>
      <c r="V6" s="44">
        <v>200</v>
      </c>
      <c r="W6" s="44">
        <v>0</v>
      </c>
      <c r="X6" s="44">
        <v>0</v>
      </c>
      <c r="Y6" s="44">
        <v>0</v>
      </c>
      <c r="Z6" s="44">
        <v>0</v>
      </c>
      <c r="AA6" s="44">
        <v>0</v>
      </c>
      <c r="AB6" s="44"/>
      <c r="AC6" s="50">
        <v>285</v>
      </c>
      <c r="AD6" s="50">
        <v>66</v>
      </c>
      <c r="AE6" s="33" t="s">
        <v>113</v>
      </c>
      <c r="AF6" s="33" t="s">
        <v>114</v>
      </c>
      <c r="AG6" s="21" t="s">
        <v>115</v>
      </c>
      <c r="AH6" s="21" t="s">
        <v>1077</v>
      </c>
      <c r="AI6" s="58" t="s">
        <v>80</v>
      </c>
      <c r="AJ6" s="21" t="s">
        <v>81</v>
      </c>
      <c r="AK6" s="21" t="s">
        <v>82</v>
      </c>
      <c r="AL6" s="21" t="s">
        <v>55</v>
      </c>
      <c r="AM6" s="59" t="s">
        <v>63</v>
      </c>
      <c r="AN6" s="21" t="s">
        <v>56</v>
      </c>
      <c r="AO6" s="68" t="s">
        <v>1078</v>
      </c>
      <c r="AP6" s="69"/>
      <c r="AQ6" s="70" t="s">
        <v>80</v>
      </c>
    </row>
    <row r="7" s="1" customFormat="1" ht="123.75" spans="1:43">
      <c r="A7" s="20">
        <v>2</v>
      </c>
      <c r="B7" s="20" t="s">
        <v>156</v>
      </c>
      <c r="C7" s="20">
        <v>2022</v>
      </c>
      <c r="D7" s="21" t="s">
        <v>125</v>
      </c>
      <c r="E7" s="21" t="s">
        <v>1649</v>
      </c>
      <c r="F7" s="21" t="s">
        <v>45</v>
      </c>
      <c r="G7" s="22" t="s">
        <v>1668</v>
      </c>
      <c r="H7" s="21" t="s">
        <v>158</v>
      </c>
      <c r="I7" s="33" t="s">
        <v>159</v>
      </c>
      <c r="J7" s="22">
        <v>1</v>
      </c>
      <c r="K7" s="21"/>
      <c r="L7" s="21"/>
      <c r="M7" s="21"/>
      <c r="N7" s="21"/>
      <c r="O7" s="21"/>
      <c r="P7" s="21"/>
      <c r="Q7" s="21"/>
      <c r="R7" s="22">
        <v>1768</v>
      </c>
      <c r="S7" s="34" t="s">
        <v>115</v>
      </c>
      <c r="T7" s="34" t="s">
        <v>1077</v>
      </c>
      <c r="U7" s="44">
        <v>480</v>
      </c>
      <c r="V7" s="44">
        <v>480</v>
      </c>
      <c r="W7" s="44">
        <v>0</v>
      </c>
      <c r="X7" s="44">
        <v>0</v>
      </c>
      <c r="Y7" s="44">
        <v>0</v>
      </c>
      <c r="Z7" s="44">
        <v>0</v>
      </c>
      <c r="AA7" s="44">
        <v>0</v>
      </c>
      <c r="AB7" s="44"/>
      <c r="AC7" s="50">
        <v>505</v>
      </c>
      <c r="AD7" s="50">
        <v>148</v>
      </c>
      <c r="AE7" s="33" t="s">
        <v>160</v>
      </c>
      <c r="AF7" s="51" t="s">
        <v>161</v>
      </c>
      <c r="AG7" s="21" t="s">
        <v>115</v>
      </c>
      <c r="AH7" s="21" t="s">
        <v>1077</v>
      </c>
      <c r="AI7" s="58" t="s">
        <v>80</v>
      </c>
      <c r="AJ7" s="21" t="s">
        <v>81</v>
      </c>
      <c r="AK7" s="21" t="s">
        <v>82</v>
      </c>
      <c r="AL7" s="21" t="s">
        <v>55</v>
      </c>
      <c r="AM7" s="59" t="s">
        <v>63</v>
      </c>
      <c r="AN7" s="21" t="s">
        <v>56</v>
      </c>
      <c r="AO7" s="68" t="s">
        <v>1078</v>
      </c>
      <c r="AP7" s="69"/>
      <c r="AQ7" s="70" t="s">
        <v>80</v>
      </c>
    </row>
    <row r="8" s="1" customFormat="1" ht="110" customHeight="1" spans="1:43">
      <c r="A8" s="20">
        <v>3</v>
      </c>
      <c r="B8" s="20" t="s">
        <v>162</v>
      </c>
      <c r="C8" s="20">
        <v>2022</v>
      </c>
      <c r="D8" s="21" t="s">
        <v>125</v>
      </c>
      <c r="E8" s="21" t="s">
        <v>1614</v>
      </c>
      <c r="F8" s="21" t="s">
        <v>45</v>
      </c>
      <c r="G8" s="22" t="s">
        <v>1668</v>
      </c>
      <c r="H8" s="21" t="s">
        <v>164</v>
      </c>
      <c r="I8" s="33" t="s">
        <v>1650</v>
      </c>
      <c r="J8" s="22">
        <v>1</v>
      </c>
      <c r="K8" s="21"/>
      <c r="L8" s="21"/>
      <c r="M8" s="21"/>
      <c r="N8" s="21"/>
      <c r="O8" s="21"/>
      <c r="P8" s="21"/>
      <c r="Q8" s="21"/>
      <c r="R8" s="22">
        <v>3371</v>
      </c>
      <c r="S8" s="34" t="s">
        <v>168</v>
      </c>
      <c r="T8" s="34" t="s">
        <v>1269</v>
      </c>
      <c r="U8" s="44">
        <v>250</v>
      </c>
      <c r="V8" s="44">
        <v>250</v>
      </c>
      <c r="W8" s="44">
        <v>0</v>
      </c>
      <c r="X8" s="44">
        <v>0</v>
      </c>
      <c r="Y8" s="44">
        <v>0</v>
      </c>
      <c r="Z8" s="44">
        <v>0</v>
      </c>
      <c r="AA8" s="44">
        <v>0</v>
      </c>
      <c r="AB8" s="44"/>
      <c r="AC8" s="50">
        <v>963</v>
      </c>
      <c r="AD8" s="50">
        <v>290</v>
      </c>
      <c r="AE8" s="33" t="s">
        <v>166</v>
      </c>
      <c r="AF8" s="33" t="s">
        <v>167</v>
      </c>
      <c r="AG8" s="21" t="s">
        <v>168</v>
      </c>
      <c r="AH8" s="21" t="s">
        <v>1269</v>
      </c>
      <c r="AI8" s="58" t="s">
        <v>80</v>
      </c>
      <c r="AJ8" s="21" t="s">
        <v>81</v>
      </c>
      <c r="AK8" s="21" t="s">
        <v>82</v>
      </c>
      <c r="AL8" s="21" t="s">
        <v>55</v>
      </c>
      <c r="AM8" s="21" t="s">
        <v>170</v>
      </c>
      <c r="AN8" s="21" t="s">
        <v>56</v>
      </c>
      <c r="AO8" s="68" t="s">
        <v>1078</v>
      </c>
      <c r="AP8" s="69"/>
      <c r="AQ8" s="70" t="s">
        <v>80</v>
      </c>
    </row>
    <row r="9" s="1" customFormat="1" ht="132" customHeight="1" spans="1:43">
      <c r="A9" s="20">
        <v>4</v>
      </c>
      <c r="B9" s="20" t="s">
        <v>171</v>
      </c>
      <c r="C9" s="20">
        <v>2022</v>
      </c>
      <c r="D9" s="21" t="s">
        <v>125</v>
      </c>
      <c r="E9" s="21" t="s">
        <v>172</v>
      </c>
      <c r="F9" s="21" t="s">
        <v>45</v>
      </c>
      <c r="G9" s="22" t="s">
        <v>1668</v>
      </c>
      <c r="H9" s="21" t="s">
        <v>173</v>
      </c>
      <c r="I9" s="33" t="s">
        <v>1651</v>
      </c>
      <c r="J9" s="22">
        <v>1</v>
      </c>
      <c r="K9" s="21"/>
      <c r="L9" s="21"/>
      <c r="M9" s="21"/>
      <c r="N9" s="21"/>
      <c r="O9" s="21"/>
      <c r="P9" s="21"/>
      <c r="Q9" s="21"/>
      <c r="R9" s="22">
        <v>1750</v>
      </c>
      <c r="S9" s="34" t="s">
        <v>177</v>
      </c>
      <c r="T9" s="34" t="s">
        <v>178</v>
      </c>
      <c r="U9" s="44">
        <v>250</v>
      </c>
      <c r="V9" s="44">
        <v>250</v>
      </c>
      <c r="W9" s="44">
        <v>0</v>
      </c>
      <c r="X9" s="44">
        <v>0</v>
      </c>
      <c r="Y9" s="44">
        <v>0</v>
      </c>
      <c r="Z9" s="44">
        <v>0</v>
      </c>
      <c r="AA9" s="44">
        <v>0</v>
      </c>
      <c r="AB9" s="44"/>
      <c r="AC9" s="50">
        <v>500</v>
      </c>
      <c r="AD9" s="50">
        <v>300</v>
      </c>
      <c r="AE9" s="33" t="s">
        <v>175</v>
      </c>
      <c r="AF9" s="33" t="s">
        <v>1119</v>
      </c>
      <c r="AG9" s="21" t="s">
        <v>177</v>
      </c>
      <c r="AH9" s="21" t="s">
        <v>178</v>
      </c>
      <c r="AI9" s="58" t="s">
        <v>80</v>
      </c>
      <c r="AJ9" s="21" t="s">
        <v>81</v>
      </c>
      <c r="AK9" s="21" t="s">
        <v>82</v>
      </c>
      <c r="AL9" s="21" t="s">
        <v>55</v>
      </c>
      <c r="AM9" s="21" t="s">
        <v>179</v>
      </c>
      <c r="AN9" s="21" t="s">
        <v>56</v>
      </c>
      <c r="AO9" s="68" t="s">
        <v>1078</v>
      </c>
      <c r="AP9" s="69"/>
      <c r="AQ9" s="70" t="s">
        <v>80</v>
      </c>
    </row>
    <row r="10" s="1" customFormat="1" ht="315" spans="1:43">
      <c r="A10" s="20">
        <v>5</v>
      </c>
      <c r="B10" s="20" t="s">
        <v>180</v>
      </c>
      <c r="C10" s="20">
        <v>2022</v>
      </c>
      <c r="D10" s="21" t="s">
        <v>125</v>
      </c>
      <c r="E10" s="21" t="s">
        <v>181</v>
      </c>
      <c r="F10" s="22" t="s">
        <v>45</v>
      </c>
      <c r="G10" s="22" t="s">
        <v>1668</v>
      </c>
      <c r="H10" s="21" t="s">
        <v>182</v>
      </c>
      <c r="I10" s="33" t="s">
        <v>183</v>
      </c>
      <c r="J10" s="22">
        <v>1</v>
      </c>
      <c r="K10" s="21"/>
      <c r="L10" s="21"/>
      <c r="M10" s="21"/>
      <c r="N10" s="21"/>
      <c r="O10" s="21"/>
      <c r="P10" s="21"/>
      <c r="Q10" s="21"/>
      <c r="R10" s="22">
        <v>3584</v>
      </c>
      <c r="S10" s="34" t="s">
        <v>78</v>
      </c>
      <c r="T10" s="34" t="s">
        <v>1076</v>
      </c>
      <c r="U10" s="44">
        <v>570</v>
      </c>
      <c r="V10" s="44">
        <v>570</v>
      </c>
      <c r="W10" s="44">
        <v>0</v>
      </c>
      <c r="X10" s="44">
        <v>0</v>
      </c>
      <c r="Y10" s="44">
        <v>0</v>
      </c>
      <c r="Z10" s="44">
        <v>0</v>
      </c>
      <c r="AA10" s="44">
        <v>0</v>
      </c>
      <c r="AB10" s="44"/>
      <c r="AC10" s="50">
        <v>1024</v>
      </c>
      <c r="AD10" s="50">
        <v>369</v>
      </c>
      <c r="AE10" s="33" t="s">
        <v>184</v>
      </c>
      <c r="AF10" s="33" t="s">
        <v>185</v>
      </c>
      <c r="AG10" s="21" t="s">
        <v>78</v>
      </c>
      <c r="AH10" s="21" t="s">
        <v>1076</v>
      </c>
      <c r="AI10" s="58" t="s">
        <v>80</v>
      </c>
      <c r="AJ10" s="21" t="s">
        <v>81</v>
      </c>
      <c r="AK10" s="21" t="s">
        <v>82</v>
      </c>
      <c r="AL10" s="21" t="s">
        <v>55</v>
      </c>
      <c r="AM10" s="21" t="s">
        <v>187</v>
      </c>
      <c r="AN10" s="21" t="s">
        <v>56</v>
      </c>
      <c r="AO10" s="68" t="s">
        <v>1078</v>
      </c>
      <c r="AP10" s="69"/>
      <c r="AQ10" s="70" t="s">
        <v>80</v>
      </c>
    </row>
    <row r="11" s="1" customFormat="1" ht="135" customHeight="1" spans="1:43">
      <c r="A11" s="20">
        <v>6</v>
      </c>
      <c r="B11" s="20" t="s">
        <v>194</v>
      </c>
      <c r="C11" s="20">
        <v>2022</v>
      </c>
      <c r="D11" s="21" t="s">
        <v>125</v>
      </c>
      <c r="E11" s="21" t="s">
        <v>1122</v>
      </c>
      <c r="F11" s="21" t="s">
        <v>45</v>
      </c>
      <c r="G11" s="22" t="s">
        <v>1668</v>
      </c>
      <c r="H11" s="21" t="s">
        <v>196</v>
      </c>
      <c r="I11" s="33" t="s">
        <v>1652</v>
      </c>
      <c r="J11" s="22">
        <v>1</v>
      </c>
      <c r="K11" s="21"/>
      <c r="L11" s="21"/>
      <c r="M11" s="21"/>
      <c r="N11" s="21"/>
      <c r="O11" s="21"/>
      <c r="P11" s="21"/>
      <c r="Q11" s="21"/>
      <c r="R11" s="22">
        <v>557</v>
      </c>
      <c r="S11" s="34" t="s">
        <v>200</v>
      </c>
      <c r="T11" s="34" t="s">
        <v>201</v>
      </c>
      <c r="U11" s="44">
        <v>850</v>
      </c>
      <c r="V11" s="44">
        <v>850</v>
      </c>
      <c r="W11" s="44">
        <v>0</v>
      </c>
      <c r="X11" s="44">
        <v>0</v>
      </c>
      <c r="Y11" s="44">
        <v>0</v>
      </c>
      <c r="Z11" s="44">
        <v>0</v>
      </c>
      <c r="AA11" s="44">
        <v>0</v>
      </c>
      <c r="AB11" s="44"/>
      <c r="AC11" s="50">
        <v>159</v>
      </c>
      <c r="AD11" s="50">
        <v>72</v>
      </c>
      <c r="AE11" s="33" t="s">
        <v>198</v>
      </c>
      <c r="AF11" s="33" t="s">
        <v>199</v>
      </c>
      <c r="AG11" s="21" t="s">
        <v>200</v>
      </c>
      <c r="AH11" s="21" t="s">
        <v>201</v>
      </c>
      <c r="AI11" s="58" t="s">
        <v>80</v>
      </c>
      <c r="AJ11" s="21" t="s">
        <v>81</v>
      </c>
      <c r="AK11" s="21" t="s">
        <v>82</v>
      </c>
      <c r="AL11" s="21" t="s">
        <v>55</v>
      </c>
      <c r="AM11" s="21" t="s">
        <v>202</v>
      </c>
      <c r="AN11" s="21" t="s">
        <v>203</v>
      </c>
      <c r="AO11" s="68" t="s">
        <v>1078</v>
      </c>
      <c r="AP11" s="69"/>
      <c r="AQ11" s="70" t="s">
        <v>80</v>
      </c>
    </row>
    <row r="12" s="1" customFormat="1" ht="56.25" spans="1:43">
      <c r="A12" s="20">
        <v>7</v>
      </c>
      <c r="B12" s="20" t="s">
        <v>233</v>
      </c>
      <c r="C12" s="20">
        <v>2022</v>
      </c>
      <c r="D12" s="21" t="s">
        <v>125</v>
      </c>
      <c r="E12" s="21" t="s">
        <v>234</v>
      </c>
      <c r="F12" s="21" t="s">
        <v>45</v>
      </c>
      <c r="G12" s="22" t="s">
        <v>1084</v>
      </c>
      <c r="H12" s="21" t="s">
        <v>235</v>
      </c>
      <c r="I12" s="33" t="s">
        <v>236</v>
      </c>
      <c r="J12" s="22">
        <v>1</v>
      </c>
      <c r="K12" s="21"/>
      <c r="L12" s="21"/>
      <c r="M12" s="21"/>
      <c r="N12" s="21"/>
      <c r="O12" s="21"/>
      <c r="P12" s="21"/>
      <c r="Q12" s="21"/>
      <c r="R12" s="22">
        <v>2751</v>
      </c>
      <c r="S12" s="34" t="s">
        <v>200</v>
      </c>
      <c r="T12" s="34" t="s">
        <v>201</v>
      </c>
      <c r="U12" s="44">
        <v>150</v>
      </c>
      <c r="V12" s="44">
        <v>150</v>
      </c>
      <c r="W12" s="44">
        <v>0</v>
      </c>
      <c r="X12" s="44">
        <v>0</v>
      </c>
      <c r="Y12" s="44">
        <v>0</v>
      </c>
      <c r="Z12" s="44">
        <v>0</v>
      </c>
      <c r="AA12" s="44">
        <v>0</v>
      </c>
      <c r="AB12" s="44"/>
      <c r="AC12" s="50">
        <v>786</v>
      </c>
      <c r="AD12" s="50">
        <v>174</v>
      </c>
      <c r="AE12" s="33" t="s">
        <v>237</v>
      </c>
      <c r="AF12" s="33" t="s">
        <v>238</v>
      </c>
      <c r="AG12" s="21" t="s">
        <v>200</v>
      </c>
      <c r="AH12" s="21" t="s">
        <v>201</v>
      </c>
      <c r="AI12" s="58" t="s">
        <v>80</v>
      </c>
      <c r="AJ12" s="21" t="s">
        <v>81</v>
      </c>
      <c r="AK12" s="21" t="s">
        <v>82</v>
      </c>
      <c r="AL12" s="21" t="s">
        <v>55</v>
      </c>
      <c r="AM12" s="21" t="s">
        <v>80</v>
      </c>
      <c r="AN12" s="21" t="s">
        <v>56</v>
      </c>
      <c r="AO12" s="68" t="s">
        <v>1078</v>
      </c>
      <c r="AP12" s="69"/>
      <c r="AQ12" s="70" t="s">
        <v>80</v>
      </c>
    </row>
    <row r="13" s="1" customFormat="1" ht="45" spans="1:43">
      <c r="A13" s="20">
        <v>8</v>
      </c>
      <c r="B13" s="20" t="s">
        <v>244</v>
      </c>
      <c r="C13" s="20">
        <v>2022</v>
      </c>
      <c r="D13" s="21" t="s">
        <v>125</v>
      </c>
      <c r="E13" s="21" t="s">
        <v>245</v>
      </c>
      <c r="F13" s="21" t="s">
        <v>45</v>
      </c>
      <c r="G13" s="22" t="s">
        <v>1669</v>
      </c>
      <c r="H13" s="21" t="s">
        <v>246</v>
      </c>
      <c r="I13" s="33" t="s">
        <v>247</v>
      </c>
      <c r="J13" s="22">
        <v>1</v>
      </c>
      <c r="K13" s="21"/>
      <c r="L13" s="21"/>
      <c r="M13" s="21"/>
      <c r="N13" s="21"/>
      <c r="O13" s="21"/>
      <c r="P13" s="21"/>
      <c r="Q13" s="21"/>
      <c r="R13" s="22">
        <v>466</v>
      </c>
      <c r="S13" s="34" t="s">
        <v>115</v>
      </c>
      <c r="T13" s="34" t="s">
        <v>1077</v>
      </c>
      <c r="U13" s="44">
        <v>300</v>
      </c>
      <c r="V13" s="44">
        <v>300</v>
      </c>
      <c r="W13" s="44">
        <v>0</v>
      </c>
      <c r="X13" s="44">
        <v>0</v>
      </c>
      <c r="Y13" s="44">
        <v>0</v>
      </c>
      <c r="Z13" s="44">
        <v>0</v>
      </c>
      <c r="AA13" s="44">
        <v>0</v>
      </c>
      <c r="AB13" s="44"/>
      <c r="AC13" s="50">
        <v>133</v>
      </c>
      <c r="AD13" s="50">
        <v>75</v>
      </c>
      <c r="AE13" s="33" t="s">
        <v>248</v>
      </c>
      <c r="AF13" s="51" t="s">
        <v>249</v>
      </c>
      <c r="AG13" s="21" t="s">
        <v>115</v>
      </c>
      <c r="AH13" s="21" t="s">
        <v>1077</v>
      </c>
      <c r="AI13" s="58" t="s">
        <v>80</v>
      </c>
      <c r="AJ13" s="21" t="s">
        <v>81</v>
      </c>
      <c r="AK13" s="21" t="s">
        <v>82</v>
      </c>
      <c r="AL13" s="21" t="s">
        <v>55</v>
      </c>
      <c r="AM13" s="59" t="s">
        <v>63</v>
      </c>
      <c r="AN13" s="21" t="s">
        <v>56</v>
      </c>
      <c r="AO13" s="68" t="s">
        <v>1078</v>
      </c>
      <c r="AP13" s="69"/>
      <c r="AQ13" s="70" t="s">
        <v>80</v>
      </c>
    </row>
    <row r="14" s="1" customFormat="1" ht="56.25" spans="1:43">
      <c r="A14" s="20">
        <v>9</v>
      </c>
      <c r="B14" s="20" t="s">
        <v>254</v>
      </c>
      <c r="C14" s="20">
        <v>2022</v>
      </c>
      <c r="D14" s="22" t="s">
        <v>125</v>
      </c>
      <c r="E14" s="22" t="s">
        <v>1129</v>
      </c>
      <c r="F14" s="22" t="s">
        <v>45</v>
      </c>
      <c r="G14" s="22" t="s">
        <v>1669</v>
      </c>
      <c r="H14" s="22" t="s">
        <v>256</v>
      </c>
      <c r="I14" s="34" t="s">
        <v>1130</v>
      </c>
      <c r="J14" s="22">
        <v>1</v>
      </c>
      <c r="K14" s="22"/>
      <c r="L14" s="22"/>
      <c r="M14" s="22"/>
      <c r="N14" s="22"/>
      <c r="O14" s="22"/>
      <c r="P14" s="22"/>
      <c r="Q14" s="22"/>
      <c r="R14" s="22">
        <v>2828</v>
      </c>
      <c r="S14" s="34" t="s">
        <v>50</v>
      </c>
      <c r="T14" s="34" t="s">
        <v>51</v>
      </c>
      <c r="U14" s="44">
        <v>300</v>
      </c>
      <c r="V14" s="44">
        <v>300</v>
      </c>
      <c r="W14" s="44">
        <v>0</v>
      </c>
      <c r="X14" s="44">
        <v>0</v>
      </c>
      <c r="Y14" s="44">
        <v>0</v>
      </c>
      <c r="Z14" s="44">
        <v>0</v>
      </c>
      <c r="AA14" s="44">
        <v>0</v>
      </c>
      <c r="AB14" s="44"/>
      <c r="AC14" s="50">
        <v>808</v>
      </c>
      <c r="AD14" s="50">
        <v>329</v>
      </c>
      <c r="AE14" s="34" t="s">
        <v>1131</v>
      </c>
      <c r="AF14" s="34" t="s">
        <v>259</v>
      </c>
      <c r="AG14" s="22" t="s">
        <v>50</v>
      </c>
      <c r="AH14" s="21" t="s">
        <v>51</v>
      </c>
      <c r="AI14" s="58" t="s">
        <v>80</v>
      </c>
      <c r="AJ14" s="21" t="s">
        <v>81</v>
      </c>
      <c r="AK14" s="21" t="s">
        <v>82</v>
      </c>
      <c r="AL14" s="21" t="s">
        <v>55</v>
      </c>
      <c r="AM14" s="21" t="s">
        <v>131</v>
      </c>
      <c r="AN14" s="21" t="s">
        <v>203</v>
      </c>
      <c r="AO14" s="71" t="s">
        <v>1078</v>
      </c>
      <c r="AP14" s="69"/>
      <c r="AQ14" s="70" t="s">
        <v>80</v>
      </c>
    </row>
    <row r="15" s="1" customFormat="1" ht="61" customHeight="1" spans="1:43">
      <c r="A15" s="20">
        <v>10</v>
      </c>
      <c r="B15" s="20" t="s">
        <v>283</v>
      </c>
      <c r="C15" s="20">
        <v>2022</v>
      </c>
      <c r="D15" s="23" t="s">
        <v>125</v>
      </c>
      <c r="E15" s="23" t="s">
        <v>284</v>
      </c>
      <c r="F15" s="23" t="s">
        <v>45</v>
      </c>
      <c r="G15" s="22" t="s">
        <v>1669</v>
      </c>
      <c r="H15" s="23" t="s">
        <v>285</v>
      </c>
      <c r="I15" s="35" t="s">
        <v>286</v>
      </c>
      <c r="J15" s="23">
        <v>1</v>
      </c>
      <c r="K15" s="23"/>
      <c r="L15" s="23"/>
      <c r="M15" s="23"/>
      <c r="N15" s="23"/>
      <c r="O15" s="23"/>
      <c r="P15" s="23"/>
      <c r="Q15" s="23"/>
      <c r="R15" s="22">
        <v>7623</v>
      </c>
      <c r="S15" s="35" t="s">
        <v>50</v>
      </c>
      <c r="T15" s="35" t="s">
        <v>51</v>
      </c>
      <c r="U15" s="44">
        <v>2300</v>
      </c>
      <c r="V15" s="44">
        <v>0</v>
      </c>
      <c r="W15" s="44">
        <v>2300</v>
      </c>
      <c r="X15" s="44">
        <v>0</v>
      </c>
      <c r="Y15" s="44">
        <v>0</v>
      </c>
      <c r="Z15" s="44">
        <v>0</v>
      </c>
      <c r="AA15" s="44">
        <v>0</v>
      </c>
      <c r="AB15" s="44"/>
      <c r="AC15" s="50">
        <v>2178</v>
      </c>
      <c r="AD15" s="50">
        <v>1175</v>
      </c>
      <c r="AE15" s="35" t="s">
        <v>287</v>
      </c>
      <c r="AF15" s="35" t="s">
        <v>288</v>
      </c>
      <c r="AG15" s="22" t="s">
        <v>50</v>
      </c>
      <c r="AH15" s="21" t="s">
        <v>51</v>
      </c>
      <c r="AI15" s="58" t="s">
        <v>80</v>
      </c>
      <c r="AJ15" s="21" t="s">
        <v>81</v>
      </c>
      <c r="AK15" s="21" t="s">
        <v>82</v>
      </c>
      <c r="AL15" s="21" t="s">
        <v>55</v>
      </c>
      <c r="AM15" s="21" t="s">
        <v>289</v>
      </c>
      <c r="AN15" s="21" t="s">
        <v>56</v>
      </c>
      <c r="AO15" s="71" t="s">
        <v>1078</v>
      </c>
      <c r="AP15" s="69"/>
      <c r="AQ15" s="70" t="s">
        <v>80</v>
      </c>
    </row>
    <row r="16" s="1" customFormat="1" ht="111" customHeight="1" spans="1:43">
      <c r="A16" s="20">
        <v>11</v>
      </c>
      <c r="B16" s="20" t="s">
        <v>290</v>
      </c>
      <c r="C16" s="20">
        <v>2022</v>
      </c>
      <c r="D16" s="23" t="s">
        <v>125</v>
      </c>
      <c r="E16" s="21" t="s">
        <v>291</v>
      </c>
      <c r="F16" s="24" t="s">
        <v>45</v>
      </c>
      <c r="G16" s="22" t="s">
        <v>1669</v>
      </c>
      <c r="H16" s="25" t="s">
        <v>190</v>
      </c>
      <c r="I16" s="36" t="s">
        <v>292</v>
      </c>
      <c r="J16" s="24">
        <v>1</v>
      </c>
      <c r="K16" s="24"/>
      <c r="L16" s="24"/>
      <c r="M16" s="24"/>
      <c r="N16" s="24"/>
      <c r="O16" s="24"/>
      <c r="P16" s="24"/>
      <c r="Q16" s="24"/>
      <c r="R16" s="22">
        <v>2587</v>
      </c>
      <c r="S16" s="35" t="s">
        <v>70</v>
      </c>
      <c r="T16" s="35" t="s">
        <v>71</v>
      </c>
      <c r="U16" s="44">
        <v>1800</v>
      </c>
      <c r="V16" s="44">
        <v>1800</v>
      </c>
      <c r="W16" s="44">
        <v>0</v>
      </c>
      <c r="X16" s="44">
        <v>0</v>
      </c>
      <c r="Y16" s="44">
        <v>0</v>
      </c>
      <c r="Z16" s="44">
        <v>0</v>
      </c>
      <c r="AA16" s="44">
        <v>0</v>
      </c>
      <c r="AB16" s="44"/>
      <c r="AC16" s="50">
        <v>739</v>
      </c>
      <c r="AD16" s="50">
        <v>116</v>
      </c>
      <c r="AE16" s="33" t="s">
        <v>1653</v>
      </c>
      <c r="AF16" s="33" t="s">
        <v>1134</v>
      </c>
      <c r="AG16" s="21" t="s">
        <v>70</v>
      </c>
      <c r="AH16" s="21" t="s">
        <v>71</v>
      </c>
      <c r="AI16" s="58" t="s">
        <v>80</v>
      </c>
      <c r="AJ16" s="21" t="s">
        <v>81</v>
      </c>
      <c r="AK16" s="21" t="s">
        <v>82</v>
      </c>
      <c r="AL16" s="21" t="s">
        <v>55</v>
      </c>
      <c r="AM16" s="59" t="s">
        <v>289</v>
      </c>
      <c r="AN16" s="21" t="s">
        <v>56</v>
      </c>
      <c r="AO16" s="71" t="s">
        <v>1078</v>
      </c>
      <c r="AP16" s="69"/>
      <c r="AQ16" s="70" t="s">
        <v>80</v>
      </c>
    </row>
    <row r="17" s="1" customFormat="1" ht="90" customHeight="1" spans="1:43">
      <c r="A17" s="20">
        <v>12</v>
      </c>
      <c r="B17" s="20" t="s">
        <v>301</v>
      </c>
      <c r="C17" s="20">
        <v>2022</v>
      </c>
      <c r="D17" s="21" t="s">
        <v>125</v>
      </c>
      <c r="E17" s="21" t="s">
        <v>302</v>
      </c>
      <c r="F17" s="21" t="s">
        <v>45</v>
      </c>
      <c r="G17" s="22" t="s">
        <v>1669</v>
      </c>
      <c r="H17" s="21" t="s">
        <v>303</v>
      </c>
      <c r="I17" s="33" t="s">
        <v>304</v>
      </c>
      <c r="J17" s="23">
        <v>1</v>
      </c>
      <c r="K17" s="21"/>
      <c r="L17" s="21"/>
      <c r="M17" s="21"/>
      <c r="N17" s="21"/>
      <c r="O17" s="21"/>
      <c r="P17" s="21"/>
      <c r="Q17" s="21"/>
      <c r="R17" s="22">
        <v>2380</v>
      </c>
      <c r="S17" s="35" t="s">
        <v>177</v>
      </c>
      <c r="T17" s="35" t="s">
        <v>178</v>
      </c>
      <c r="U17" s="44">
        <v>810</v>
      </c>
      <c r="V17" s="44">
        <v>0</v>
      </c>
      <c r="W17" s="44">
        <v>810</v>
      </c>
      <c r="X17" s="44">
        <v>0</v>
      </c>
      <c r="Y17" s="44">
        <v>0</v>
      </c>
      <c r="Z17" s="44">
        <v>0</v>
      </c>
      <c r="AA17" s="44">
        <v>0</v>
      </c>
      <c r="AB17" s="44"/>
      <c r="AC17" s="50">
        <v>680</v>
      </c>
      <c r="AD17" s="50">
        <v>300</v>
      </c>
      <c r="AE17" s="33" t="s">
        <v>305</v>
      </c>
      <c r="AF17" s="33" t="s">
        <v>306</v>
      </c>
      <c r="AG17" s="21" t="s">
        <v>177</v>
      </c>
      <c r="AH17" s="21" t="s">
        <v>178</v>
      </c>
      <c r="AI17" s="58" t="s">
        <v>80</v>
      </c>
      <c r="AJ17" s="21" t="s">
        <v>81</v>
      </c>
      <c r="AK17" s="21" t="s">
        <v>54</v>
      </c>
      <c r="AL17" s="21" t="s">
        <v>55</v>
      </c>
      <c r="AM17" s="59" t="s">
        <v>289</v>
      </c>
      <c r="AN17" s="21" t="s">
        <v>56</v>
      </c>
      <c r="AO17" s="71" t="s">
        <v>1078</v>
      </c>
      <c r="AP17" s="69"/>
      <c r="AQ17" s="70" t="s">
        <v>80</v>
      </c>
    </row>
    <row r="18" s="1" customFormat="1" ht="80" customHeight="1" spans="1:43">
      <c r="A18" s="20">
        <v>13</v>
      </c>
      <c r="B18" s="20" t="s">
        <v>307</v>
      </c>
      <c r="C18" s="20">
        <v>2022</v>
      </c>
      <c r="D18" s="21" t="s">
        <v>125</v>
      </c>
      <c r="E18" s="21" t="s">
        <v>308</v>
      </c>
      <c r="F18" s="22" t="s">
        <v>45</v>
      </c>
      <c r="G18" s="22" t="s">
        <v>1669</v>
      </c>
      <c r="H18" s="21" t="s">
        <v>303</v>
      </c>
      <c r="I18" s="33" t="s">
        <v>309</v>
      </c>
      <c r="J18" s="24">
        <v>1</v>
      </c>
      <c r="K18" s="21"/>
      <c r="L18" s="21"/>
      <c r="M18" s="21"/>
      <c r="N18" s="21"/>
      <c r="O18" s="21"/>
      <c r="P18" s="21"/>
      <c r="Q18" s="21"/>
      <c r="R18" s="22">
        <v>5758</v>
      </c>
      <c r="S18" s="35" t="s">
        <v>177</v>
      </c>
      <c r="T18" s="35" t="s">
        <v>178</v>
      </c>
      <c r="U18" s="44">
        <v>49.23</v>
      </c>
      <c r="V18" s="44">
        <v>0</v>
      </c>
      <c r="W18" s="44">
        <v>49.23</v>
      </c>
      <c r="X18" s="44">
        <v>0</v>
      </c>
      <c r="Y18" s="44">
        <v>0</v>
      </c>
      <c r="Z18" s="44">
        <v>0</v>
      </c>
      <c r="AA18" s="44">
        <v>0</v>
      </c>
      <c r="AB18" s="44"/>
      <c r="AC18" s="50">
        <v>1645</v>
      </c>
      <c r="AD18" s="50">
        <v>754</v>
      </c>
      <c r="AE18" s="33" t="s">
        <v>310</v>
      </c>
      <c r="AF18" s="33" t="s">
        <v>311</v>
      </c>
      <c r="AG18" s="21" t="s">
        <v>177</v>
      </c>
      <c r="AH18" s="21" t="s">
        <v>178</v>
      </c>
      <c r="AI18" s="58" t="s">
        <v>80</v>
      </c>
      <c r="AJ18" s="21" t="s">
        <v>81</v>
      </c>
      <c r="AK18" s="21" t="s">
        <v>54</v>
      </c>
      <c r="AL18" s="21" t="s">
        <v>55</v>
      </c>
      <c r="AM18" s="59" t="s">
        <v>289</v>
      </c>
      <c r="AN18" s="21" t="s">
        <v>56</v>
      </c>
      <c r="AO18" s="71" t="s">
        <v>1078</v>
      </c>
      <c r="AP18" s="69"/>
      <c r="AQ18" s="70" t="s">
        <v>80</v>
      </c>
    </row>
    <row r="19" s="1" customFormat="1" ht="61" customHeight="1" spans="1:43">
      <c r="A19" s="20">
        <v>14</v>
      </c>
      <c r="B19" s="20" t="s">
        <v>312</v>
      </c>
      <c r="C19" s="20">
        <v>2022</v>
      </c>
      <c r="D19" s="21" t="s">
        <v>125</v>
      </c>
      <c r="E19" s="21" t="s">
        <v>313</v>
      </c>
      <c r="F19" s="22" t="s">
        <v>45</v>
      </c>
      <c r="G19" s="22" t="s">
        <v>1669</v>
      </c>
      <c r="H19" s="21" t="s">
        <v>314</v>
      </c>
      <c r="I19" s="33" t="s">
        <v>315</v>
      </c>
      <c r="J19" s="21">
        <v>1</v>
      </c>
      <c r="K19" s="21"/>
      <c r="L19" s="21"/>
      <c r="M19" s="21"/>
      <c r="N19" s="21"/>
      <c r="O19" s="21"/>
      <c r="P19" s="21"/>
      <c r="Q19" s="21"/>
      <c r="R19" s="22">
        <v>2380</v>
      </c>
      <c r="S19" s="35" t="s">
        <v>177</v>
      </c>
      <c r="T19" s="35" t="s">
        <v>178</v>
      </c>
      <c r="U19" s="44">
        <v>15.75</v>
      </c>
      <c r="V19" s="44">
        <v>0</v>
      </c>
      <c r="W19" s="44">
        <v>15.75</v>
      </c>
      <c r="X19" s="44">
        <v>0</v>
      </c>
      <c r="Y19" s="44">
        <v>0</v>
      </c>
      <c r="Z19" s="44">
        <v>0</v>
      </c>
      <c r="AA19" s="44">
        <v>0</v>
      </c>
      <c r="AB19" s="44"/>
      <c r="AC19" s="50">
        <v>680</v>
      </c>
      <c r="AD19" s="50">
        <v>300</v>
      </c>
      <c r="AE19" s="33" t="s">
        <v>316</v>
      </c>
      <c r="AF19" s="33" t="s">
        <v>317</v>
      </c>
      <c r="AG19" s="21" t="s">
        <v>177</v>
      </c>
      <c r="AH19" s="21" t="s">
        <v>178</v>
      </c>
      <c r="AI19" s="58" t="s">
        <v>80</v>
      </c>
      <c r="AJ19" s="21" t="s">
        <v>81</v>
      </c>
      <c r="AK19" s="21" t="s">
        <v>54</v>
      </c>
      <c r="AL19" s="21" t="s">
        <v>55</v>
      </c>
      <c r="AM19" s="59" t="s">
        <v>289</v>
      </c>
      <c r="AN19" s="21" t="s">
        <v>56</v>
      </c>
      <c r="AO19" s="71" t="s">
        <v>1078</v>
      </c>
      <c r="AP19" s="69"/>
      <c r="AQ19" s="70" t="s">
        <v>80</v>
      </c>
    </row>
    <row r="20" s="1" customFormat="1" ht="93" customHeight="1" spans="1:43">
      <c r="A20" s="20">
        <v>15</v>
      </c>
      <c r="B20" s="20" t="s">
        <v>323</v>
      </c>
      <c r="C20" s="20">
        <v>2022</v>
      </c>
      <c r="D20" s="21" t="s">
        <v>125</v>
      </c>
      <c r="E20" s="21" t="s">
        <v>324</v>
      </c>
      <c r="F20" s="21" t="s">
        <v>45</v>
      </c>
      <c r="G20" s="22" t="s">
        <v>1669</v>
      </c>
      <c r="H20" s="21" t="s">
        <v>164</v>
      </c>
      <c r="I20" s="33" t="s">
        <v>325</v>
      </c>
      <c r="J20" s="24">
        <v>1</v>
      </c>
      <c r="K20" s="21"/>
      <c r="L20" s="21"/>
      <c r="M20" s="21"/>
      <c r="N20" s="21"/>
      <c r="O20" s="21"/>
      <c r="P20" s="21"/>
      <c r="Q20" s="21"/>
      <c r="R20" s="22">
        <v>3371</v>
      </c>
      <c r="S20" s="35" t="s">
        <v>168</v>
      </c>
      <c r="T20" s="35" t="s">
        <v>1269</v>
      </c>
      <c r="U20" s="44">
        <v>628</v>
      </c>
      <c r="V20" s="44">
        <v>0</v>
      </c>
      <c r="W20" s="44">
        <v>628</v>
      </c>
      <c r="X20" s="44">
        <v>0</v>
      </c>
      <c r="Y20" s="44">
        <v>0</v>
      </c>
      <c r="Z20" s="44">
        <v>0</v>
      </c>
      <c r="AA20" s="44">
        <v>0</v>
      </c>
      <c r="AB20" s="44"/>
      <c r="AC20" s="50">
        <v>963</v>
      </c>
      <c r="AD20" s="50">
        <v>290</v>
      </c>
      <c r="AE20" s="33" t="s">
        <v>326</v>
      </c>
      <c r="AF20" s="33" t="s">
        <v>327</v>
      </c>
      <c r="AG20" s="21" t="s">
        <v>168</v>
      </c>
      <c r="AH20" s="21" t="s">
        <v>1269</v>
      </c>
      <c r="AI20" s="58" t="s">
        <v>80</v>
      </c>
      <c r="AJ20" s="21" t="s">
        <v>81</v>
      </c>
      <c r="AK20" s="21" t="s">
        <v>82</v>
      </c>
      <c r="AL20" s="21" t="s">
        <v>55</v>
      </c>
      <c r="AM20" s="59" t="s">
        <v>289</v>
      </c>
      <c r="AN20" s="21" t="s">
        <v>56</v>
      </c>
      <c r="AO20" s="71" t="s">
        <v>1078</v>
      </c>
      <c r="AP20" s="69"/>
      <c r="AQ20" s="70" t="s">
        <v>80</v>
      </c>
    </row>
    <row r="21" s="1" customFormat="1" ht="63" customHeight="1" spans="1:43">
      <c r="A21" s="20">
        <v>16</v>
      </c>
      <c r="B21" s="20" t="s">
        <v>354</v>
      </c>
      <c r="C21" s="20">
        <v>2022</v>
      </c>
      <c r="D21" s="21" t="s">
        <v>98</v>
      </c>
      <c r="E21" s="21" t="s">
        <v>355</v>
      </c>
      <c r="F21" s="21" t="s">
        <v>45</v>
      </c>
      <c r="G21" s="22" t="s">
        <v>1669</v>
      </c>
      <c r="H21" s="21" t="s">
        <v>303</v>
      </c>
      <c r="I21" s="33" t="s">
        <v>356</v>
      </c>
      <c r="J21" s="24">
        <v>1</v>
      </c>
      <c r="K21" s="21"/>
      <c r="L21" s="21"/>
      <c r="M21" s="21"/>
      <c r="N21" s="21"/>
      <c r="O21" s="21"/>
      <c r="P21" s="21"/>
      <c r="Q21" s="21"/>
      <c r="R21" s="22">
        <v>5758</v>
      </c>
      <c r="S21" s="35" t="s">
        <v>177</v>
      </c>
      <c r="T21" s="35" t="s">
        <v>178</v>
      </c>
      <c r="U21" s="44">
        <v>38.96</v>
      </c>
      <c r="V21" s="44">
        <v>0</v>
      </c>
      <c r="W21" s="44">
        <v>38.96</v>
      </c>
      <c r="X21" s="44">
        <v>0</v>
      </c>
      <c r="Y21" s="44">
        <v>0</v>
      </c>
      <c r="Z21" s="44">
        <v>0</v>
      </c>
      <c r="AA21" s="44">
        <v>0</v>
      </c>
      <c r="AB21" s="44"/>
      <c r="AC21" s="50">
        <v>1645</v>
      </c>
      <c r="AD21" s="50">
        <v>754</v>
      </c>
      <c r="AE21" s="33" t="s">
        <v>357</v>
      </c>
      <c r="AF21" s="33" t="s">
        <v>358</v>
      </c>
      <c r="AG21" s="21" t="s">
        <v>177</v>
      </c>
      <c r="AH21" s="21" t="s">
        <v>178</v>
      </c>
      <c r="AI21" s="58" t="s">
        <v>80</v>
      </c>
      <c r="AJ21" s="21" t="s">
        <v>81</v>
      </c>
      <c r="AK21" s="21" t="s">
        <v>82</v>
      </c>
      <c r="AL21" s="21" t="s">
        <v>55</v>
      </c>
      <c r="AM21" s="59" t="s">
        <v>289</v>
      </c>
      <c r="AN21" s="21" t="s">
        <v>56</v>
      </c>
      <c r="AO21" s="71" t="s">
        <v>1078</v>
      </c>
      <c r="AP21" s="69"/>
      <c r="AQ21" s="70" t="s">
        <v>80</v>
      </c>
    </row>
    <row r="22" s="3" customFormat="1" ht="104" customHeight="1" spans="1:43">
      <c r="A22" s="20">
        <v>17</v>
      </c>
      <c r="B22" s="21" t="s">
        <v>1082</v>
      </c>
      <c r="C22" s="21">
        <v>2022</v>
      </c>
      <c r="D22" s="21"/>
      <c r="E22" s="21" t="s">
        <v>1695</v>
      </c>
      <c r="F22" s="21" t="s">
        <v>45</v>
      </c>
      <c r="G22" s="21" t="s">
        <v>1084</v>
      </c>
      <c r="H22" s="21" t="s">
        <v>1696</v>
      </c>
      <c r="I22" s="21" t="s">
        <v>1697</v>
      </c>
      <c r="J22" s="21">
        <v>1</v>
      </c>
      <c r="K22" s="21"/>
      <c r="L22" s="21"/>
      <c r="M22" s="21"/>
      <c r="N22" s="21"/>
      <c r="O22" s="21"/>
      <c r="P22" s="21"/>
      <c r="Q22" s="21"/>
      <c r="R22" s="21">
        <v>526</v>
      </c>
      <c r="S22" s="21" t="s">
        <v>115</v>
      </c>
      <c r="T22" s="21" t="s">
        <v>1077</v>
      </c>
      <c r="U22" s="21">
        <v>380</v>
      </c>
      <c r="V22" s="21">
        <v>380</v>
      </c>
      <c r="W22" s="21">
        <v>0</v>
      </c>
      <c r="X22" s="21">
        <v>0</v>
      </c>
      <c r="Y22" s="21">
        <v>0</v>
      </c>
      <c r="Z22" s="21">
        <v>0</v>
      </c>
      <c r="AA22" s="21">
        <v>0</v>
      </c>
      <c r="AB22" s="21"/>
      <c r="AC22" s="21"/>
      <c r="AD22" s="21"/>
      <c r="AE22" s="21" t="s">
        <v>1087</v>
      </c>
      <c r="AF22" s="21" t="s">
        <v>1088</v>
      </c>
      <c r="AG22" s="60" t="s">
        <v>115</v>
      </c>
      <c r="AH22" s="60" t="s">
        <v>1077</v>
      </c>
      <c r="AI22" s="61" t="s">
        <v>80</v>
      </c>
      <c r="AJ22" s="62" t="s">
        <v>1089</v>
      </c>
      <c r="AK22" s="60" t="s">
        <v>82</v>
      </c>
      <c r="AL22" s="63" t="s">
        <v>1090</v>
      </c>
      <c r="AM22" s="64" t="s">
        <v>108</v>
      </c>
      <c r="AN22" s="21" t="s">
        <v>56</v>
      </c>
      <c r="AO22" s="71" t="s">
        <v>1078</v>
      </c>
      <c r="AP22" s="72"/>
      <c r="AQ22" s="70" t="s">
        <v>80</v>
      </c>
    </row>
    <row r="23" s="3" customFormat="1" ht="98" customHeight="1" spans="1:43">
      <c r="A23" s="20">
        <v>18</v>
      </c>
      <c r="B23" s="21" t="s">
        <v>1092</v>
      </c>
      <c r="C23" s="21">
        <v>2022</v>
      </c>
      <c r="D23" s="21"/>
      <c r="E23" s="21" t="s">
        <v>1699</v>
      </c>
      <c r="F23" s="21" t="s">
        <v>45</v>
      </c>
      <c r="G23" s="21" t="s">
        <v>1084</v>
      </c>
      <c r="H23" s="21" t="s">
        <v>1094</v>
      </c>
      <c r="I23" s="21" t="s">
        <v>1700</v>
      </c>
      <c r="J23" s="21">
        <v>1</v>
      </c>
      <c r="K23" s="21"/>
      <c r="L23" s="21"/>
      <c r="M23" s="21"/>
      <c r="N23" s="21"/>
      <c r="O23" s="21"/>
      <c r="P23" s="21"/>
      <c r="Q23" s="21"/>
      <c r="R23" s="21">
        <v>452</v>
      </c>
      <c r="S23" s="21" t="s">
        <v>115</v>
      </c>
      <c r="T23" s="21" t="s">
        <v>1077</v>
      </c>
      <c r="U23" s="21">
        <v>200</v>
      </c>
      <c r="V23" s="21">
        <v>200</v>
      </c>
      <c r="W23" s="21">
        <v>0</v>
      </c>
      <c r="X23" s="21">
        <v>0</v>
      </c>
      <c r="Y23" s="21">
        <v>0</v>
      </c>
      <c r="Z23" s="21">
        <v>0</v>
      </c>
      <c r="AA23" s="21">
        <v>0</v>
      </c>
      <c r="AB23" s="21"/>
      <c r="AC23" s="21"/>
      <c r="AD23" s="21"/>
      <c r="AE23" s="21" t="s">
        <v>1096</v>
      </c>
      <c r="AF23" s="21" t="s">
        <v>1097</v>
      </c>
      <c r="AG23" s="60" t="s">
        <v>115</v>
      </c>
      <c r="AH23" s="60" t="s">
        <v>1077</v>
      </c>
      <c r="AI23" s="61" t="s">
        <v>80</v>
      </c>
      <c r="AJ23" s="62" t="s">
        <v>1089</v>
      </c>
      <c r="AK23" s="60" t="s">
        <v>82</v>
      </c>
      <c r="AL23" s="63" t="s">
        <v>1090</v>
      </c>
      <c r="AM23" s="64" t="s">
        <v>108</v>
      </c>
      <c r="AN23" s="21" t="s">
        <v>56</v>
      </c>
      <c r="AO23" s="71" t="s">
        <v>1078</v>
      </c>
      <c r="AP23" s="72"/>
      <c r="AQ23" s="70" t="s">
        <v>80</v>
      </c>
    </row>
    <row r="24" s="3" customFormat="1" ht="119" customHeight="1" spans="1:43">
      <c r="A24" s="20">
        <v>19</v>
      </c>
      <c r="B24" s="21" t="s">
        <v>1098</v>
      </c>
      <c r="C24" s="21">
        <v>2022</v>
      </c>
      <c r="D24" s="21"/>
      <c r="E24" s="21" t="s">
        <v>1701</v>
      </c>
      <c r="F24" s="21" t="s">
        <v>45</v>
      </c>
      <c r="G24" s="21" t="s">
        <v>1084</v>
      </c>
      <c r="H24" s="21" t="s">
        <v>1100</v>
      </c>
      <c r="I24" s="21" t="s">
        <v>1697</v>
      </c>
      <c r="J24" s="21">
        <v>1</v>
      </c>
      <c r="K24" s="21"/>
      <c r="L24" s="21"/>
      <c r="M24" s="21"/>
      <c r="N24" s="21"/>
      <c r="O24" s="21"/>
      <c r="P24" s="21"/>
      <c r="Q24" s="21"/>
      <c r="R24" s="21">
        <v>1367</v>
      </c>
      <c r="S24" s="21" t="s">
        <v>1100</v>
      </c>
      <c r="T24" s="21" t="s">
        <v>1102</v>
      </c>
      <c r="U24" s="21">
        <v>380</v>
      </c>
      <c r="V24" s="21">
        <v>380</v>
      </c>
      <c r="W24" s="21">
        <v>0</v>
      </c>
      <c r="X24" s="21">
        <v>0</v>
      </c>
      <c r="Y24" s="21">
        <v>0</v>
      </c>
      <c r="Z24" s="21">
        <v>0</v>
      </c>
      <c r="AA24" s="21">
        <v>0</v>
      </c>
      <c r="AB24" s="21"/>
      <c r="AC24" s="21"/>
      <c r="AD24" s="21"/>
      <c r="AE24" s="21" t="s">
        <v>1103</v>
      </c>
      <c r="AF24" s="21" t="s">
        <v>1104</v>
      </c>
      <c r="AG24" s="60" t="s">
        <v>1100</v>
      </c>
      <c r="AH24" s="60" t="s">
        <v>1102</v>
      </c>
      <c r="AI24" s="61" t="s">
        <v>80</v>
      </c>
      <c r="AJ24" s="62" t="s">
        <v>1089</v>
      </c>
      <c r="AK24" s="60" t="s">
        <v>82</v>
      </c>
      <c r="AL24" s="63" t="s">
        <v>1090</v>
      </c>
      <c r="AM24" s="64" t="s">
        <v>108</v>
      </c>
      <c r="AN24" s="21" t="s">
        <v>56</v>
      </c>
      <c r="AO24" s="71" t="s">
        <v>1078</v>
      </c>
      <c r="AP24" s="72"/>
      <c r="AQ24" s="70" t="s">
        <v>80</v>
      </c>
    </row>
    <row r="25" s="3" customFormat="1" ht="89" customHeight="1" spans="1:43">
      <c r="A25" s="20">
        <v>20</v>
      </c>
      <c r="B25" s="21" t="s">
        <v>1105</v>
      </c>
      <c r="C25" s="21">
        <v>2022</v>
      </c>
      <c r="D25" s="21"/>
      <c r="E25" s="21" t="s">
        <v>1702</v>
      </c>
      <c r="F25" s="21" t="s">
        <v>45</v>
      </c>
      <c r="G25" s="21" t="s">
        <v>1084</v>
      </c>
      <c r="H25" s="21" t="s">
        <v>285</v>
      </c>
      <c r="I25" s="21" t="s">
        <v>1697</v>
      </c>
      <c r="J25" s="21">
        <v>1</v>
      </c>
      <c r="K25" s="21"/>
      <c r="L25" s="21"/>
      <c r="M25" s="21"/>
      <c r="N25" s="21"/>
      <c r="O25" s="21"/>
      <c r="P25" s="21"/>
      <c r="Q25" s="21"/>
      <c r="R25" s="21">
        <v>1857</v>
      </c>
      <c r="S25" s="21" t="s">
        <v>285</v>
      </c>
      <c r="T25" s="21" t="s">
        <v>51</v>
      </c>
      <c r="U25" s="21">
        <v>380</v>
      </c>
      <c r="V25" s="21">
        <v>380</v>
      </c>
      <c r="W25" s="21">
        <v>0</v>
      </c>
      <c r="X25" s="21">
        <v>0</v>
      </c>
      <c r="Y25" s="21">
        <v>0</v>
      </c>
      <c r="Z25" s="21">
        <v>0</v>
      </c>
      <c r="AA25" s="21">
        <v>0</v>
      </c>
      <c r="AB25" s="21"/>
      <c r="AC25" s="21"/>
      <c r="AD25" s="21"/>
      <c r="AE25" s="21" t="s">
        <v>1108</v>
      </c>
      <c r="AF25" s="21" t="s">
        <v>1109</v>
      </c>
      <c r="AG25" s="60" t="s">
        <v>285</v>
      </c>
      <c r="AH25" s="60" t="s">
        <v>51</v>
      </c>
      <c r="AI25" s="61" t="s">
        <v>80</v>
      </c>
      <c r="AJ25" s="62" t="s">
        <v>1089</v>
      </c>
      <c r="AK25" s="60" t="s">
        <v>82</v>
      </c>
      <c r="AL25" s="63" t="s">
        <v>1090</v>
      </c>
      <c r="AM25" s="64" t="s">
        <v>108</v>
      </c>
      <c r="AN25" s="21" t="s">
        <v>56</v>
      </c>
      <c r="AO25" s="71" t="s">
        <v>1078</v>
      </c>
      <c r="AP25" s="72"/>
      <c r="AQ25" s="70" t="s">
        <v>80</v>
      </c>
    </row>
    <row r="26" s="1" customFormat="1" ht="56.25" spans="1:43">
      <c r="A26" s="20">
        <v>21</v>
      </c>
      <c r="B26" s="21" t="s">
        <v>381</v>
      </c>
      <c r="C26" s="21">
        <v>2022</v>
      </c>
      <c r="D26" s="21" t="s">
        <v>98</v>
      </c>
      <c r="E26" s="21" t="s">
        <v>382</v>
      </c>
      <c r="F26" s="21" t="s">
        <v>383</v>
      </c>
      <c r="G26" s="21" t="s">
        <v>1110</v>
      </c>
      <c r="H26" s="21" t="s">
        <v>164</v>
      </c>
      <c r="I26" s="21" t="s">
        <v>384</v>
      </c>
      <c r="J26" s="21">
        <v>1</v>
      </c>
      <c r="K26" s="21"/>
      <c r="L26" s="21"/>
      <c r="M26" s="21"/>
      <c r="N26" s="21"/>
      <c r="O26" s="21"/>
      <c r="P26" s="21"/>
      <c r="Q26" s="21"/>
      <c r="R26" s="21">
        <v>24308</v>
      </c>
      <c r="S26" s="21" t="s">
        <v>387</v>
      </c>
      <c r="T26" s="21" t="s">
        <v>388</v>
      </c>
      <c r="U26" s="21">
        <v>3000</v>
      </c>
      <c r="V26" s="21">
        <v>3000</v>
      </c>
      <c r="W26" s="21">
        <v>0</v>
      </c>
      <c r="X26" s="21">
        <v>0</v>
      </c>
      <c r="Y26" s="21">
        <v>0</v>
      </c>
      <c r="Z26" s="21">
        <v>0</v>
      </c>
      <c r="AA26" s="21">
        <v>0</v>
      </c>
      <c r="AB26" s="21"/>
      <c r="AC26" s="21">
        <v>6945</v>
      </c>
      <c r="AD26" s="21">
        <v>3656</v>
      </c>
      <c r="AE26" s="21" t="s">
        <v>385</v>
      </c>
      <c r="AF26" s="21" t="s">
        <v>386</v>
      </c>
      <c r="AG26" s="21" t="s">
        <v>387</v>
      </c>
      <c r="AH26" s="21" t="s">
        <v>388</v>
      </c>
      <c r="AI26" s="58" t="s">
        <v>387</v>
      </c>
      <c r="AJ26" s="21" t="s">
        <v>388</v>
      </c>
      <c r="AK26" s="21" t="s">
        <v>389</v>
      </c>
      <c r="AL26" s="21" t="s">
        <v>55</v>
      </c>
      <c r="AM26" s="21" t="s">
        <v>63</v>
      </c>
      <c r="AN26" s="21" t="s">
        <v>56</v>
      </c>
      <c r="AO26" s="71" t="s">
        <v>1078</v>
      </c>
      <c r="AP26" s="69"/>
      <c r="AQ26" s="70" t="s">
        <v>387</v>
      </c>
    </row>
    <row r="27" s="1" customFormat="1" ht="56.25" spans="1:43">
      <c r="A27" s="20">
        <v>22</v>
      </c>
      <c r="B27" s="21" t="s">
        <v>393</v>
      </c>
      <c r="C27" s="21">
        <v>2022</v>
      </c>
      <c r="D27" s="21" t="s">
        <v>394</v>
      </c>
      <c r="E27" s="21" t="s">
        <v>395</v>
      </c>
      <c r="F27" s="21" t="s">
        <v>45</v>
      </c>
      <c r="G27" s="21" t="s">
        <v>1668</v>
      </c>
      <c r="H27" s="21" t="s">
        <v>59</v>
      </c>
      <c r="I27" s="21" t="s">
        <v>396</v>
      </c>
      <c r="J27" s="21">
        <v>1</v>
      </c>
      <c r="K27" s="21"/>
      <c r="L27" s="21"/>
      <c r="M27" s="21"/>
      <c r="N27" s="21"/>
      <c r="O27" s="21"/>
      <c r="P27" s="21"/>
      <c r="Q27" s="21"/>
      <c r="R27" s="21">
        <v>4795</v>
      </c>
      <c r="S27" s="21" t="s">
        <v>50</v>
      </c>
      <c r="T27" s="21" t="s">
        <v>51</v>
      </c>
      <c r="U27" s="21">
        <v>900</v>
      </c>
      <c r="V27" s="21">
        <v>0</v>
      </c>
      <c r="W27" s="21">
        <v>0</v>
      </c>
      <c r="X27" s="21">
        <v>900</v>
      </c>
      <c r="Y27" s="21">
        <v>0</v>
      </c>
      <c r="Z27" s="21">
        <v>0</v>
      </c>
      <c r="AA27" s="21">
        <v>0</v>
      </c>
      <c r="AB27" s="21"/>
      <c r="AC27" s="21">
        <v>1370</v>
      </c>
      <c r="AD27" s="21">
        <v>848</v>
      </c>
      <c r="AE27" s="21" t="s">
        <v>397</v>
      </c>
      <c r="AF27" s="21" t="s">
        <v>398</v>
      </c>
      <c r="AG27" s="22" t="s">
        <v>50</v>
      </c>
      <c r="AH27" s="21" t="s">
        <v>51</v>
      </c>
      <c r="AI27" s="58" t="s">
        <v>80</v>
      </c>
      <c r="AJ27" s="21" t="s">
        <v>81</v>
      </c>
      <c r="AK27" s="21" t="s">
        <v>82</v>
      </c>
      <c r="AL27" s="21" t="s">
        <v>55</v>
      </c>
      <c r="AM27" s="21" t="s">
        <v>131</v>
      </c>
      <c r="AN27" s="21" t="s">
        <v>56</v>
      </c>
      <c r="AO27" s="71" t="s">
        <v>1078</v>
      </c>
      <c r="AP27" s="69"/>
      <c r="AQ27" s="70" t="s">
        <v>80</v>
      </c>
    </row>
    <row r="28" s="1" customFormat="1" ht="56.25" spans="1:43">
      <c r="A28" s="20">
        <v>23</v>
      </c>
      <c r="B28" s="21" t="s">
        <v>410</v>
      </c>
      <c r="C28" s="21">
        <v>2022</v>
      </c>
      <c r="D28" s="21" t="s">
        <v>394</v>
      </c>
      <c r="E28" s="21" t="s">
        <v>411</v>
      </c>
      <c r="F28" s="21" t="s">
        <v>45</v>
      </c>
      <c r="G28" s="21" t="s">
        <v>1668</v>
      </c>
      <c r="H28" s="21" t="s">
        <v>412</v>
      </c>
      <c r="I28" s="21" t="s">
        <v>413</v>
      </c>
      <c r="J28" s="21">
        <v>1</v>
      </c>
      <c r="K28" s="21"/>
      <c r="L28" s="21"/>
      <c r="M28" s="21"/>
      <c r="N28" s="21"/>
      <c r="O28" s="21"/>
      <c r="P28" s="21"/>
      <c r="Q28" s="21"/>
      <c r="R28" s="21">
        <v>1085</v>
      </c>
      <c r="S28" s="21" t="s">
        <v>70</v>
      </c>
      <c r="T28" s="21" t="s">
        <v>71</v>
      </c>
      <c r="U28" s="21">
        <v>300</v>
      </c>
      <c r="V28" s="21">
        <v>0</v>
      </c>
      <c r="W28" s="21">
        <v>0</v>
      </c>
      <c r="X28" s="21">
        <v>300</v>
      </c>
      <c r="Y28" s="21">
        <v>0</v>
      </c>
      <c r="Z28" s="21">
        <v>0</v>
      </c>
      <c r="AA28" s="21">
        <v>0</v>
      </c>
      <c r="AB28" s="21"/>
      <c r="AC28" s="21">
        <v>310</v>
      </c>
      <c r="AD28" s="21">
        <v>99</v>
      </c>
      <c r="AE28" s="21" t="s">
        <v>414</v>
      </c>
      <c r="AF28" s="21" t="s">
        <v>415</v>
      </c>
      <c r="AG28" s="21" t="s">
        <v>70</v>
      </c>
      <c r="AH28" s="21" t="s">
        <v>71</v>
      </c>
      <c r="AI28" s="58" t="s">
        <v>80</v>
      </c>
      <c r="AJ28" s="21" t="s">
        <v>81</v>
      </c>
      <c r="AK28" s="21" t="s">
        <v>82</v>
      </c>
      <c r="AL28" s="21" t="s">
        <v>55</v>
      </c>
      <c r="AM28" s="59" t="s">
        <v>144</v>
      </c>
      <c r="AN28" s="21" t="s">
        <v>56</v>
      </c>
      <c r="AO28" s="71" t="s">
        <v>1078</v>
      </c>
      <c r="AP28" s="69"/>
      <c r="AQ28" s="70" t="s">
        <v>80</v>
      </c>
    </row>
    <row r="29" s="1" customFormat="1" ht="86" customHeight="1" spans="1:43">
      <c r="A29" s="20">
        <v>24</v>
      </c>
      <c r="B29" s="21" t="s">
        <v>416</v>
      </c>
      <c r="C29" s="21">
        <v>2022</v>
      </c>
      <c r="D29" s="21" t="s">
        <v>394</v>
      </c>
      <c r="E29" s="21" t="s">
        <v>1146</v>
      </c>
      <c r="F29" s="21" t="s">
        <v>45</v>
      </c>
      <c r="G29" s="21" t="s">
        <v>1668</v>
      </c>
      <c r="H29" s="21" t="s">
        <v>418</v>
      </c>
      <c r="I29" s="21" t="s">
        <v>1147</v>
      </c>
      <c r="J29" s="21">
        <v>1</v>
      </c>
      <c r="K29" s="21"/>
      <c r="L29" s="21"/>
      <c r="M29" s="21"/>
      <c r="N29" s="21"/>
      <c r="O29" s="21"/>
      <c r="P29" s="21"/>
      <c r="Q29" s="21"/>
      <c r="R29" s="21">
        <v>287</v>
      </c>
      <c r="S29" s="21" t="s">
        <v>177</v>
      </c>
      <c r="T29" s="21" t="s">
        <v>178</v>
      </c>
      <c r="U29" s="21">
        <v>73.1</v>
      </c>
      <c r="V29" s="21">
        <v>0</v>
      </c>
      <c r="W29" s="21">
        <v>0</v>
      </c>
      <c r="X29" s="21">
        <v>73.1</v>
      </c>
      <c r="Y29" s="21">
        <v>0</v>
      </c>
      <c r="Z29" s="21">
        <v>0</v>
      </c>
      <c r="AA29" s="21">
        <v>0</v>
      </c>
      <c r="AB29" s="21"/>
      <c r="AC29" s="21">
        <v>82</v>
      </c>
      <c r="AD29" s="21">
        <v>26</v>
      </c>
      <c r="AE29" s="21" t="s">
        <v>420</v>
      </c>
      <c r="AF29" s="21" t="s">
        <v>421</v>
      </c>
      <c r="AG29" s="21" t="s">
        <v>177</v>
      </c>
      <c r="AH29" s="21" t="s">
        <v>178</v>
      </c>
      <c r="AI29" s="58" t="s">
        <v>80</v>
      </c>
      <c r="AJ29" s="21" t="s">
        <v>81</v>
      </c>
      <c r="AK29" s="21" t="s">
        <v>82</v>
      </c>
      <c r="AL29" s="21" t="s">
        <v>55</v>
      </c>
      <c r="AM29" s="21" t="s">
        <v>422</v>
      </c>
      <c r="AN29" s="21" t="s">
        <v>56</v>
      </c>
      <c r="AO29" s="71" t="s">
        <v>1078</v>
      </c>
      <c r="AP29" s="69"/>
      <c r="AQ29" s="70" t="s">
        <v>80</v>
      </c>
    </row>
    <row r="30" s="1" customFormat="1" ht="67.5" spans="1:43">
      <c r="A30" s="20">
        <v>25</v>
      </c>
      <c r="B30" s="21" t="s">
        <v>423</v>
      </c>
      <c r="C30" s="21">
        <v>2022</v>
      </c>
      <c r="D30" s="21" t="s">
        <v>394</v>
      </c>
      <c r="E30" s="21" t="s">
        <v>424</v>
      </c>
      <c r="F30" s="21" t="s">
        <v>45</v>
      </c>
      <c r="G30" s="21" t="s">
        <v>1668</v>
      </c>
      <c r="H30" s="21" t="s">
        <v>425</v>
      </c>
      <c r="I30" s="21" t="s">
        <v>426</v>
      </c>
      <c r="J30" s="21">
        <v>1</v>
      </c>
      <c r="K30" s="21"/>
      <c r="L30" s="21"/>
      <c r="M30" s="21"/>
      <c r="N30" s="21"/>
      <c r="O30" s="21"/>
      <c r="P30" s="21"/>
      <c r="Q30" s="21"/>
      <c r="R30" s="21">
        <v>56</v>
      </c>
      <c r="S30" s="21" t="s">
        <v>200</v>
      </c>
      <c r="T30" s="21" t="s">
        <v>201</v>
      </c>
      <c r="U30" s="21">
        <v>130</v>
      </c>
      <c r="V30" s="21">
        <v>0</v>
      </c>
      <c r="W30" s="21">
        <v>0</v>
      </c>
      <c r="X30" s="21">
        <v>130</v>
      </c>
      <c r="Y30" s="21">
        <v>0</v>
      </c>
      <c r="Z30" s="21">
        <v>0</v>
      </c>
      <c r="AA30" s="21">
        <v>0</v>
      </c>
      <c r="AB30" s="21"/>
      <c r="AC30" s="21">
        <v>16</v>
      </c>
      <c r="AD30" s="21">
        <v>7</v>
      </c>
      <c r="AE30" s="21" t="s">
        <v>427</v>
      </c>
      <c r="AF30" s="21" t="s">
        <v>428</v>
      </c>
      <c r="AG30" s="21" t="s">
        <v>200</v>
      </c>
      <c r="AH30" s="21" t="s">
        <v>201</v>
      </c>
      <c r="AI30" s="58" t="s">
        <v>80</v>
      </c>
      <c r="AJ30" s="21" t="s">
        <v>81</v>
      </c>
      <c r="AK30" s="21" t="s">
        <v>82</v>
      </c>
      <c r="AL30" s="21" t="s">
        <v>55</v>
      </c>
      <c r="AM30" s="21" t="s">
        <v>202</v>
      </c>
      <c r="AN30" s="21" t="s">
        <v>56</v>
      </c>
      <c r="AO30" s="71" t="s">
        <v>1078</v>
      </c>
      <c r="AP30" s="69"/>
      <c r="AQ30" s="70" t="s">
        <v>80</v>
      </c>
    </row>
    <row r="31" s="1" customFormat="1" ht="33.75" spans="1:43">
      <c r="A31" s="20">
        <v>26</v>
      </c>
      <c r="B31" s="21" t="s">
        <v>453</v>
      </c>
      <c r="C31" s="21">
        <v>2022</v>
      </c>
      <c r="D31" s="21" t="s">
        <v>430</v>
      </c>
      <c r="E31" s="21" t="s">
        <v>454</v>
      </c>
      <c r="F31" s="21" t="s">
        <v>45</v>
      </c>
      <c r="G31" s="21" t="s">
        <v>1668</v>
      </c>
      <c r="H31" s="21" t="s">
        <v>455</v>
      </c>
      <c r="I31" s="21" t="s">
        <v>456</v>
      </c>
      <c r="J31" s="21">
        <v>1</v>
      </c>
      <c r="K31" s="21"/>
      <c r="L31" s="21"/>
      <c r="M31" s="21"/>
      <c r="N31" s="21"/>
      <c r="O31" s="21"/>
      <c r="P31" s="21"/>
      <c r="Q31" s="21"/>
      <c r="R31" s="21">
        <v>3371</v>
      </c>
      <c r="S31" s="21" t="s">
        <v>1156</v>
      </c>
      <c r="T31" s="21" t="s">
        <v>1655</v>
      </c>
      <c r="U31" s="21">
        <v>850</v>
      </c>
      <c r="V31" s="21">
        <v>0</v>
      </c>
      <c r="W31" s="21">
        <v>0</v>
      </c>
      <c r="X31" s="21">
        <v>850</v>
      </c>
      <c r="Y31" s="21">
        <v>0</v>
      </c>
      <c r="Z31" s="21">
        <v>0</v>
      </c>
      <c r="AA31" s="21">
        <v>0</v>
      </c>
      <c r="AB31" s="21"/>
      <c r="AC31" s="21">
        <v>963</v>
      </c>
      <c r="AD31" s="21">
        <v>290</v>
      </c>
      <c r="AE31" s="21" t="s">
        <v>457</v>
      </c>
      <c r="AF31" s="21" t="s">
        <v>457</v>
      </c>
      <c r="AG31" s="21" t="s">
        <v>1154</v>
      </c>
      <c r="AH31" s="21" t="s">
        <v>1155</v>
      </c>
      <c r="AI31" s="58" t="s">
        <v>438</v>
      </c>
      <c r="AJ31" s="21" t="s">
        <v>439</v>
      </c>
      <c r="AK31" s="21" t="s">
        <v>82</v>
      </c>
      <c r="AL31" s="21" t="s">
        <v>55</v>
      </c>
      <c r="AM31" s="21" t="s">
        <v>458</v>
      </c>
      <c r="AN31" s="21" t="s">
        <v>56</v>
      </c>
      <c r="AO31" s="71" t="s">
        <v>1078</v>
      </c>
      <c r="AP31" s="69"/>
      <c r="AQ31" s="70" t="s">
        <v>438</v>
      </c>
    </row>
    <row r="32" s="4" customFormat="1" ht="90" customHeight="1" spans="1:43">
      <c r="A32" s="20">
        <v>27</v>
      </c>
      <c r="B32" s="21" t="s">
        <v>469</v>
      </c>
      <c r="C32" s="21">
        <v>2022</v>
      </c>
      <c r="D32" s="21" t="s">
        <v>430</v>
      </c>
      <c r="E32" s="21" t="s">
        <v>470</v>
      </c>
      <c r="F32" s="21" t="s">
        <v>45</v>
      </c>
      <c r="G32" s="21" t="s">
        <v>1668</v>
      </c>
      <c r="H32" s="21" t="s">
        <v>461</v>
      </c>
      <c r="I32" s="21" t="s">
        <v>471</v>
      </c>
      <c r="J32" s="21">
        <v>1</v>
      </c>
      <c r="K32" s="21"/>
      <c r="L32" s="21"/>
      <c r="M32" s="21"/>
      <c r="N32" s="21"/>
      <c r="O32" s="21"/>
      <c r="P32" s="21"/>
      <c r="Q32" s="21"/>
      <c r="R32" s="21">
        <v>1085</v>
      </c>
      <c r="S32" s="21" t="s">
        <v>1158</v>
      </c>
      <c r="T32" s="21" t="s">
        <v>1159</v>
      </c>
      <c r="U32" s="21">
        <v>600</v>
      </c>
      <c r="V32" s="21">
        <v>0</v>
      </c>
      <c r="W32" s="21">
        <v>0</v>
      </c>
      <c r="X32" s="21">
        <v>600</v>
      </c>
      <c r="Y32" s="21">
        <v>0</v>
      </c>
      <c r="Z32" s="21">
        <v>0</v>
      </c>
      <c r="AA32" s="21">
        <v>0</v>
      </c>
      <c r="AB32" s="21"/>
      <c r="AC32" s="21">
        <v>310</v>
      </c>
      <c r="AD32" s="21">
        <v>99</v>
      </c>
      <c r="AE32" s="21" t="s">
        <v>472</v>
      </c>
      <c r="AF32" s="21" t="s">
        <v>473</v>
      </c>
      <c r="AG32" s="21" t="s">
        <v>1154</v>
      </c>
      <c r="AH32" s="21" t="s">
        <v>1155</v>
      </c>
      <c r="AI32" s="58" t="s">
        <v>438</v>
      </c>
      <c r="AJ32" s="21" t="s">
        <v>439</v>
      </c>
      <c r="AK32" s="21" t="s">
        <v>82</v>
      </c>
      <c r="AL32" s="21" t="s">
        <v>55</v>
      </c>
      <c r="AM32" s="65" t="s">
        <v>63</v>
      </c>
      <c r="AN32" s="66" t="s">
        <v>56</v>
      </c>
      <c r="AO32" s="68" t="s">
        <v>1112</v>
      </c>
      <c r="AP32" s="73"/>
      <c r="AQ32" s="70" t="s">
        <v>438</v>
      </c>
    </row>
    <row r="33" s="1" customFormat="1" ht="123.75" spans="1:43">
      <c r="A33" s="20">
        <v>28</v>
      </c>
      <c r="B33" s="21" t="s">
        <v>482</v>
      </c>
      <c r="C33" s="21">
        <v>2022</v>
      </c>
      <c r="D33" s="21" t="s">
        <v>483</v>
      </c>
      <c r="E33" s="21" t="s">
        <v>484</v>
      </c>
      <c r="F33" s="21" t="s">
        <v>45</v>
      </c>
      <c r="G33" s="21" t="s">
        <v>1160</v>
      </c>
      <c r="H33" s="21" t="s">
        <v>485</v>
      </c>
      <c r="I33" s="21" t="s">
        <v>486</v>
      </c>
      <c r="J33" s="21">
        <v>1</v>
      </c>
      <c r="K33" s="21"/>
      <c r="L33" s="21"/>
      <c r="M33" s="21"/>
      <c r="N33" s="21"/>
      <c r="O33" s="21"/>
      <c r="P33" s="21"/>
      <c r="Q33" s="21"/>
      <c r="R33" s="21">
        <v>12796</v>
      </c>
      <c r="S33" s="21" t="s">
        <v>489</v>
      </c>
      <c r="T33" s="21" t="s">
        <v>490</v>
      </c>
      <c r="U33" s="21">
        <v>100</v>
      </c>
      <c r="V33" s="21">
        <v>0</v>
      </c>
      <c r="W33" s="21">
        <v>100</v>
      </c>
      <c r="X33" s="21">
        <v>0</v>
      </c>
      <c r="Y33" s="21">
        <v>0</v>
      </c>
      <c r="Z33" s="21">
        <v>0</v>
      </c>
      <c r="AA33" s="21">
        <v>0</v>
      </c>
      <c r="AB33" s="21"/>
      <c r="AC33" s="21">
        <v>3656</v>
      </c>
      <c r="AD33" s="21">
        <v>3656</v>
      </c>
      <c r="AE33" s="21" t="s">
        <v>487</v>
      </c>
      <c r="AF33" s="21" t="s">
        <v>488</v>
      </c>
      <c r="AG33" s="21" t="s">
        <v>489</v>
      </c>
      <c r="AH33" s="21" t="s">
        <v>490</v>
      </c>
      <c r="AI33" s="58" t="s">
        <v>491</v>
      </c>
      <c r="AJ33" s="21" t="s">
        <v>492</v>
      </c>
      <c r="AK33" s="21" t="s">
        <v>54</v>
      </c>
      <c r="AL33" s="21" t="s">
        <v>55</v>
      </c>
      <c r="AM33" s="21"/>
      <c r="AN33" s="21" t="s">
        <v>56</v>
      </c>
      <c r="AO33" s="71" t="s">
        <v>1078</v>
      </c>
      <c r="AP33" s="69"/>
      <c r="AQ33" s="70" t="s">
        <v>491</v>
      </c>
    </row>
    <row r="34" s="1" customFormat="1" ht="103" customHeight="1" spans="1:43">
      <c r="A34" s="20">
        <v>29</v>
      </c>
      <c r="B34" s="21" t="s">
        <v>506</v>
      </c>
      <c r="C34" s="21">
        <v>2022</v>
      </c>
      <c r="D34" s="21" t="s">
        <v>507</v>
      </c>
      <c r="E34" s="21" t="s">
        <v>508</v>
      </c>
      <c r="F34" s="21" t="s">
        <v>45</v>
      </c>
      <c r="G34" s="21" t="s">
        <v>1110</v>
      </c>
      <c r="H34" s="21" t="s">
        <v>509</v>
      </c>
      <c r="I34" s="21" t="s">
        <v>510</v>
      </c>
      <c r="J34" s="21"/>
      <c r="K34" s="21">
        <v>1</v>
      </c>
      <c r="L34" s="21"/>
      <c r="M34" s="21"/>
      <c r="N34" s="21"/>
      <c r="O34" s="21"/>
      <c r="P34" s="21"/>
      <c r="Q34" s="21"/>
      <c r="R34" s="21">
        <v>3500</v>
      </c>
      <c r="S34" s="21" t="s">
        <v>83</v>
      </c>
      <c r="T34" s="21" t="s">
        <v>513</v>
      </c>
      <c r="U34" s="21">
        <v>650</v>
      </c>
      <c r="V34" s="21">
        <v>0</v>
      </c>
      <c r="W34" s="21">
        <v>0</v>
      </c>
      <c r="X34" s="21">
        <v>650</v>
      </c>
      <c r="Y34" s="21">
        <v>0</v>
      </c>
      <c r="Z34" s="21">
        <v>0</v>
      </c>
      <c r="AA34" s="21">
        <v>0</v>
      </c>
      <c r="AB34" s="21"/>
      <c r="AC34" s="21">
        <v>3500</v>
      </c>
      <c r="AD34" s="21">
        <v>2800</v>
      </c>
      <c r="AE34" s="21" t="s">
        <v>511</v>
      </c>
      <c r="AF34" s="21" t="s">
        <v>512</v>
      </c>
      <c r="AG34" s="58" t="s">
        <v>83</v>
      </c>
      <c r="AH34" s="21" t="s">
        <v>513</v>
      </c>
      <c r="AI34" s="58" t="s">
        <v>83</v>
      </c>
      <c r="AJ34" s="21" t="s">
        <v>513</v>
      </c>
      <c r="AK34" s="21" t="s">
        <v>54</v>
      </c>
      <c r="AL34" s="21" t="s">
        <v>514</v>
      </c>
      <c r="AM34" s="21"/>
      <c r="AN34" s="21" t="s">
        <v>56</v>
      </c>
      <c r="AO34" s="71" t="s">
        <v>1078</v>
      </c>
      <c r="AP34" s="69"/>
      <c r="AQ34" s="70" t="s">
        <v>83</v>
      </c>
    </row>
    <row r="35" s="1" customFormat="1" ht="67.5" spans="1:43">
      <c r="A35" s="20">
        <v>30</v>
      </c>
      <c r="B35" s="20" t="s">
        <v>544</v>
      </c>
      <c r="C35" s="20">
        <v>2022</v>
      </c>
      <c r="D35" s="22" t="s">
        <v>535</v>
      </c>
      <c r="E35" s="23" t="s">
        <v>545</v>
      </c>
      <c r="F35" s="22" t="s">
        <v>45</v>
      </c>
      <c r="G35" s="22" t="s">
        <v>1668</v>
      </c>
      <c r="H35" s="22" t="s">
        <v>546</v>
      </c>
      <c r="I35" s="34" t="s">
        <v>547</v>
      </c>
      <c r="J35" s="22"/>
      <c r="K35" s="22"/>
      <c r="L35" s="22">
        <v>1</v>
      </c>
      <c r="M35" s="22"/>
      <c r="N35" s="22"/>
      <c r="O35" s="22"/>
      <c r="P35" s="22"/>
      <c r="Q35" s="22"/>
      <c r="R35" s="22">
        <v>2475</v>
      </c>
      <c r="S35" s="21" t="s">
        <v>50</v>
      </c>
      <c r="T35" s="21" t="s">
        <v>51</v>
      </c>
      <c r="U35" s="44">
        <v>200</v>
      </c>
      <c r="V35" s="44">
        <v>0</v>
      </c>
      <c r="W35" s="44">
        <v>0</v>
      </c>
      <c r="X35" s="44">
        <v>200</v>
      </c>
      <c r="Y35" s="44">
        <v>0</v>
      </c>
      <c r="Z35" s="44">
        <v>0</v>
      </c>
      <c r="AA35" s="44">
        <v>0</v>
      </c>
      <c r="AB35" s="44"/>
      <c r="AC35" s="50">
        <v>707</v>
      </c>
      <c r="AD35" s="50">
        <v>447</v>
      </c>
      <c r="AE35" s="34" t="s">
        <v>548</v>
      </c>
      <c r="AF35" s="34" t="s">
        <v>549</v>
      </c>
      <c r="AG35" s="22" t="s">
        <v>50</v>
      </c>
      <c r="AH35" s="21" t="s">
        <v>51</v>
      </c>
      <c r="AI35" s="58" t="s">
        <v>541</v>
      </c>
      <c r="AJ35" s="21" t="s">
        <v>542</v>
      </c>
      <c r="AK35" s="21" t="s">
        <v>369</v>
      </c>
      <c r="AL35" s="21" t="s">
        <v>543</v>
      </c>
      <c r="AM35" s="21" t="s">
        <v>266</v>
      </c>
      <c r="AN35" s="21" t="s">
        <v>56</v>
      </c>
      <c r="AO35" s="71" t="s">
        <v>1078</v>
      </c>
      <c r="AP35" s="69"/>
      <c r="AQ35" s="70" t="s">
        <v>541</v>
      </c>
    </row>
    <row r="36" s="1" customFormat="1" ht="137" customHeight="1" spans="1:43">
      <c r="A36" s="20">
        <v>31</v>
      </c>
      <c r="B36" s="20" t="s">
        <v>595</v>
      </c>
      <c r="C36" s="20">
        <v>2022</v>
      </c>
      <c r="D36" s="21" t="s">
        <v>535</v>
      </c>
      <c r="E36" s="21" t="s">
        <v>596</v>
      </c>
      <c r="F36" s="21" t="s">
        <v>45</v>
      </c>
      <c r="G36" s="22" t="s">
        <v>1668</v>
      </c>
      <c r="H36" s="21" t="s">
        <v>597</v>
      </c>
      <c r="I36" s="33" t="s">
        <v>598</v>
      </c>
      <c r="J36" s="21"/>
      <c r="K36" s="21"/>
      <c r="L36" s="22">
        <v>1</v>
      </c>
      <c r="M36" s="21"/>
      <c r="N36" s="21"/>
      <c r="O36" s="21"/>
      <c r="P36" s="21"/>
      <c r="Q36" s="21"/>
      <c r="R36" s="44">
        <v>4096</v>
      </c>
      <c r="S36" s="45" t="s">
        <v>78</v>
      </c>
      <c r="T36" s="21" t="s">
        <v>1076</v>
      </c>
      <c r="U36" s="44">
        <v>1000</v>
      </c>
      <c r="V36" s="44">
        <v>0</v>
      </c>
      <c r="W36" s="44">
        <v>1000</v>
      </c>
      <c r="X36" s="44">
        <v>0</v>
      </c>
      <c r="Y36" s="44">
        <v>0</v>
      </c>
      <c r="Z36" s="44">
        <v>0</v>
      </c>
      <c r="AA36" s="44">
        <v>0</v>
      </c>
      <c r="AB36" s="44"/>
      <c r="AC36" s="50">
        <v>1024</v>
      </c>
      <c r="AD36" s="50">
        <v>365</v>
      </c>
      <c r="AE36" s="33" t="s">
        <v>599</v>
      </c>
      <c r="AF36" s="33" t="s">
        <v>564</v>
      </c>
      <c r="AG36" s="45" t="s">
        <v>78</v>
      </c>
      <c r="AH36" s="21" t="s">
        <v>1076</v>
      </c>
      <c r="AI36" s="58" t="s">
        <v>541</v>
      </c>
      <c r="AJ36" s="21" t="s">
        <v>542</v>
      </c>
      <c r="AK36" s="21" t="s">
        <v>369</v>
      </c>
      <c r="AL36" s="21" t="s">
        <v>543</v>
      </c>
      <c r="AM36" s="21" t="s">
        <v>458</v>
      </c>
      <c r="AN36" s="21" t="s">
        <v>56</v>
      </c>
      <c r="AO36" s="71" t="s">
        <v>1078</v>
      </c>
      <c r="AP36" s="69"/>
      <c r="AQ36" s="70" t="s">
        <v>541</v>
      </c>
    </row>
    <row r="37" s="1" customFormat="1" ht="45" spans="1:43">
      <c r="A37" s="20">
        <v>32</v>
      </c>
      <c r="B37" s="20" t="s">
        <v>609</v>
      </c>
      <c r="C37" s="20">
        <v>2022</v>
      </c>
      <c r="D37" s="21" t="s">
        <v>430</v>
      </c>
      <c r="E37" s="21" t="s">
        <v>1164</v>
      </c>
      <c r="F37" s="21" t="s">
        <v>45</v>
      </c>
      <c r="G37" s="21" t="s">
        <v>1110</v>
      </c>
      <c r="H37" s="21" t="s">
        <v>1165</v>
      </c>
      <c r="I37" s="33" t="s">
        <v>1166</v>
      </c>
      <c r="J37" s="21"/>
      <c r="K37" s="21"/>
      <c r="L37" s="22">
        <v>1</v>
      </c>
      <c r="M37" s="21"/>
      <c r="N37" s="21"/>
      <c r="O37" s="21"/>
      <c r="P37" s="21"/>
      <c r="Q37" s="21"/>
      <c r="R37" s="22">
        <v>644</v>
      </c>
      <c r="S37" s="21" t="s">
        <v>78</v>
      </c>
      <c r="T37" s="21" t="s">
        <v>1076</v>
      </c>
      <c r="U37" s="44">
        <v>430</v>
      </c>
      <c r="V37" s="44">
        <v>0</v>
      </c>
      <c r="W37" s="44">
        <v>430</v>
      </c>
      <c r="X37" s="44">
        <v>0</v>
      </c>
      <c r="Y37" s="44">
        <v>0</v>
      </c>
      <c r="Z37" s="44">
        <v>0</v>
      </c>
      <c r="AA37" s="44">
        <v>0</v>
      </c>
      <c r="AB37" s="44"/>
      <c r="AC37" s="50">
        <v>184</v>
      </c>
      <c r="AD37" s="50">
        <v>46</v>
      </c>
      <c r="AE37" s="33" t="s">
        <v>613</v>
      </c>
      <c r="AF37" s="33" t="s">
        <v>613</v>
      </c>
      <c r="AG37" s="21" t="s">
        <v>78</v>
      </c>
      <c r="AH37" s="21" t="s">
        <v>1076</v>
      </c>
      <c r="AI37" s="58" t="s">
        <v>438</v>
      </c>
      <c r="AJ37" s="21" t="s">
        <v>439</v>
      </c>
      <c r="AK37" s="21" t="s">
        <v>82</v>
      </c>
      <c r="AL37" s="21" t="s">
        <v>543</v>
      </c>
      <c r="AM37" s="21" t="s">
        <v>440</v>
      </c>
      <c r="AN37" s="21" t="s">
        <v>56</v>
      </c>
      <c r="AO37" s="71" t="s">
        <v>1112</v>
      </c>
      <c r="AP37" s="69"/>
      <c r="AQ37" s="70" t="s">
        <v>438</v>
      </c>
    </row>
    <row r="38" s="1" customFormat="1" ht="55" customHeight="1" spans="1:43">
      <c r="A38" s="20">
        <v>33</v>
      </c>
      <c r="B38" s="20" t="s">
        <v>614</v>
      </c>
      <c r="C38" s="20">
        <v>2022</v>
      </c>
      <c r="D38" s="21" t="s">
        <v>430</v>
      </c>
      <c r="E38" s="21" t="s">
        <v>615</v>
      </c>
      <c r="F38" s="21" t="s">
        <v>45</v>
      </c>
      <c r="G38" s="21" t="s">
        <v>1110</v>
      </c>
      <c r="H38" s="21" t="s">
        <v>455</v>
      </c>
      <c r="I38" s="33" t="s">
        <v>616</v>
      </c>
      <c r="J38" s="21"/>
      <c r="K38" s="21"/>
      <c r="L38" s="22">
        <v>1</v>
      </c>
      <c r="M38" s="21"/>
      <c r="N38" s="21"/>
      <c r="O38" s="21"/>
      <c r="P38" s="21"/>
      <c r="Q38" s="21"/>
      <c r="R38" s="22">
        <v>1197</v>
      </c>
      <c r="S38" s="21" t="s">
        <v>1156</v>
      </c>
      <c r="T38" s="21" t="s">
        <v>1655</v>
      </c>
      <c r="U38" s="44">
        <v>1500</v>
      </c>
      <c r="V38" s="44">
        <v>1500</v>
      </c>
      <c r="W38" s="44">
        <v>0</v>
      </c>
      <c r="X38" s="44">
        <v>0</v>
      </c>
      <c r="Y38" s="44">
        <v>0</v>
      </c>
      <c r="Z38" s="44">
        <v>0</v>
      </c>
      <c r="AA38" s="44">
        <v>0</v>
      </c>
      <c r="AB38" s="44"/>
      <c r="AC38" s="50">
        <v>342</v>
      </c>
      <c r="AD38" s="50">
        <v>113</v>
      </c>
      <c r="AE38" s="33" t="s">
        <v>617</v>
      </c>
      <c r="AF38" s="33" t="s">
        <v>618</v>
      </c>
      <c r="AG38" s="75" t="s">
        <v>272</v>
      </c>
      <c r="AH38" s="66" t="s">
        <v>606</v>
      </c>
      <c r="AI38" s="76" t="s">
        <v>438</v>
      </c>
      <c r="AJ38" s="66" t="s">
        <v>439</v>
      </c>
      <c r="AK38" s="21" t="s">
        <v>82</v>
      </c>
      <c r="AL38" s="21" t="s">
        <v>543</v>
      </c>
      <c r="AM38" s="21" t="s">
        <v>63</v>
      </c>
      <c r="AN38" s="21" t="s">
        <v>56</v>
      </c>
      <c r="AO38" s="71" t="s">
        <v>1078</v>
      </c>
      <c r="AP38" s="69"/>
      <c r="AQ38" s="70" t="s">
        <v>438</v>
      </c>
    </row>
    <row r="39" s="1" customFormat="1" ht="33.75" spans="1:43">
      <c r="A39" s="20">
        <v>34</v>
      </c>
      <c r="B39" s="20" t="s">
        <v>631</v>
      </c>
      <c r="C39" s="20">
        <v>2022</v>
      </c>
      <c r="D39" s="21" t="s">
        <v>430</v>
      </c>
      <c r="E39" s="21" t="s">
        <v>632</v>
      </c>
      <c r="F39" s="21" t="s">
        <v>45</v>
      </c>
      <c r="G39" s="21" t="s">
        <v>1110</v>
      </c>
      <c r="H39" s="21" t="s">
        <v>455</v>
      </c>
      <c r="I39" s="33" t="s">
        <v>633</v>
      </c>
      <c r="J39" s="21"/>
      <c r="K39" s="21"/>
      <c r="L39" s="22">
        <v>1</v>
      </c>
      <c r="M39" s="21"/>
      <c r="N39" s="21"/>
      <c r="O39" s="21"/>
      <c r="P39" s="21"/>
      <c r="Q39" s="21"/>
      <c r="R39" s="22">
        <v>3371</v>
      </c>
      <c r="S39" s="21" t="s">
        <v>1156</v>
      </c>
      <c r="T39" s="21" t="s">
        <v>1655</v>
      </c>
      <c r="U39" s="44">
        <v>1500</v>
      </c>
      <c r="V39" s="44">
        <v>0</v>
      </c>
      <c r="W39" s="44">
        <v>1500</v>
      </c>
      <c r="X39" s="44">
        <v>0</v>
      </c>
      <c r="Y39" s="44">
        <v>0</v>
      </c>
      <c r="Z39" s="44">
        <v>0</v>
      </c>
      <c r="AA39" s="44">
        <v>0</v>
      </c>
      <c r="AB39" s="44"/>
      <c r="AC39" s="50">
        <v>963</v>
      </c>
      <c r="AD39" s="50">
        <v>290</v>
      </c>
      <c r="AE39" s="33" t="s">
        <v>634</v>
      </c>
      <c r="AF39" s="33" t="s">
        <v>634</v>
      </c>
      <c r="AG39" s="21" t="s">
        <v>1154</v>
      </c>
      <c r="AH39" s="21" t="s">
        <v>1155</v>
      </c>
      <c r="AI39" s="58" t="s">
        <v>438</v>
      </c>
      <c r="AJ39" s="21" t="s">
        <v>439</v>
      </c>
      <c r="AK39" s="21" t="s">
        <v>82</v>
      </c>
      <c r="AL39" s="21" t="s">
        <v>543</v>
      </c>
      <c r="AM39" s="66" t="s">
        <v>458</v>
      </c>
      <c r="AN39" s="66" t="s">
        <v>56</v>
      </c>
      <c r="AO39" s="71" t="s">
        <v>1078</v>
      </c>
      <c r="AP39" s="73"/>
      <c r="AQ39" s="70" t="s">
        <v>438</v>
      </c>
    </row>
    <row r="40" s="1" customFormat="1" ht="33.75" spans="1:43">
      <c r="A40" s="20">
        <v>35</v>
      </c>
      <c r="B40" s="20" t="s">
        <v>641</v>
      </c>
      <c r="C40" s="20">
        <v>2022</v>
      </c>
      <c r="D40" s="21" t="s">
        <v>430</v>
      </c>
      <c r="E40" s="21" t="s">
        <v>642</v>
      </c>
      <c r="F40" s="21" t="s">
        <v>45</v>
      </c>
      <c r="G40" s="21" t="s">
        <v>1110</v>
      </c>
      <c r="H40" s="21" t="s">
        <v>509</v>
      </c>
      <c r="I40" s="33" t="s">
        <v>643</v>
      </c>
      <c r="J40" s="21"/>
      <c r="K40" s="21"/>
      <c r="L40" s="22">
        <v>1</v>
      </c>
      <c r="M40" s="21"/>
      <c r="N40" s="21"/>
      <c r="O40" s="21"/>
      <c r="P40" s="21"/>
      <c r="Q40" s="21"/>
      <c r="R40" s="22">
        <v>70</v>
      </c>
      <c r="S40" s="21" t="s">
        <v>168</v>
      </c>
      <c r="T40" s="21" t="s">
        <v>1269</v>
      </c>
      <c r="U40" s="44">
        <v>50</v>
      </c>
      <c r="V40" s="44">
        <v>0</v>
      </c>
      <c r="W40" s="44">
        <v>50</v>
      </c>
      <c r="X40" s="44">
        <v>0</v>
      </c>
      <c r="Y40" s="44">
        <v>0</v>
      </c>
      <c r="Z40" s="44">
        <v>0</v>
      </c>
      <c r="AA40" s="44">
        <v>0</v>
      </c>
      <c r="AB40" s="44"/>
      <c r="AC40" s="50">
        <v>20</v>
      </c>
      <c r="AD40" s="50">
        <v>0</v>
      </c>
      <c r="AE40" s="33" t="s">
        <v>644</v>
      </c>
      <c r="AF40" s="33" t="s">
        <v>618</v>
      </c>
      <c r="AG40" s="21" t="s">
        <v>168</v>
      </c>
      <c r="AH40" s="21" t="s">
        <v>1269</v>
      </c>
      <c r="AI40" s="58" t="s">
        <v>438</v>
      </c>
      <c r="AJ40" s="21" t="s">
        <v>439</v>
      </c>
      <c r="AK40" s="21" t="s">
        <v>82</v>
      </c>
      <c r="AL40" s="21" t="s">
        <v>543</v>
      </c>
      <c r="AM40" s="21" t="s">
        <v>458</v>
      </c>
      <c r="AN40" s="21" t="s">
        <v>203</v>
      </c>
      <c r="AO40" s="71" t="s">
        <v>1078</v>
      </c>
      <c r="AP40" s="69"/>
      <c r="AQ40" s="70" t="s">
        <v>438</v>
      </c>
    </row>
    <row r="41" s="4" customFormat="1" ht="56.25" spans="1:43">
      <c r="A41" s="20">
        <v>36</v>
      </c>
      <c r="B41" s="20" t="s">
        <v>692</v>
      </c>
      <c r="C41" s="20">
        <v>2022</v>
      </c>
      <c r="D41" s="21" t="s">
        <v>43</v>
      </c>
      <c r="E41" s="21" t="s">
        <v>693</v>
      </c>
      <c r="F41" s="21" t="s">
        <v>45</v>
      </c>
      <c r="G41" s="21" t="s">
        <v>1110</v>
      </c>
      <c r="H41" s="21" t="s">
        <v>621</v>
      </c>
      <c r="I41" s="33" t="s">
        <v>694</v>
      </c>
      <c r="J41" s="21"/>
      <c r="K41" s="21"/>
      <c r="L41" s="21">
        <v>1</v>
      </c>
      <c r="M41" s="21"/>
      <c r="N41" s="21"/>
      <c r="O41" s="21"/>
      <c r="P41" s="21"/>
      <c r="Q41" s="21"/>
      <c r="R41" s="22">
        <v>1925</v>
      </c>
      <c r="S41" s="21" t="s">
        <v>200</v>
      </c>
      <c r="T41" s="21" t="s">
        <v>201</v>
      </c>
      <c r="U41" s="44">
        <v>160</v>
      </c>
      <c r="V41" s="44">
        <v>0</v>
      </c>
      <c r="W41" s="44">
        <v>0</v>
      </c>
      <c r="X41" s="44">
        <v>160</v>
      </c>
      <c r="Y41" s="44">
        <v>0</v>
      </c>
      <c r="Z41" s="44">
        <v>0</v>
      </c>
      <c r="AA41" s="44">
        <v>0</v>
      </c>
      <c r="AB41" s="44"/>
      <c r="AC41" s="50">
        <v>550</v>
      </c>
      <c r="AD41" s="50">
        <v>241</v>
      </c>
      <c r="AE41" s="33" t="s">
        <v>695</v>
      </c>
      <c r="AF41" s="33" t="s">
        <v>696</v>
      </c>
      <c r="AG41" s="21" t="s">
        <v>200</v>
      </c>
      <c r="AH41" s="21" t="s">
        <v>201</v>
      </c>
      <c r="AI41" s="58" t="s">
        <v>52</v>
      </c>
      <c r="AJ41" s="21" t="s">
        <v>53</v>
      </c>
      <c r="AK41" s="21" t="s">
        <v>54</v>
      </c>
      <c r="AL41" s="21" t="s">
        <v>543</v>
      </c>
      <c r="AM41" s="66" t="s">
        <v>438</v>
      </c>
      <c r="AN41" s="66" t="s">
        <v>56</v>
      </c>
      <c r="AO41" s="71" t="s">
        <v>1112</v>
      </c>
      <c r="AP41" s="73"/>
      <c r="AQ41" s="70" t="s">
        <v>52</v>
      </c>
    </row>
    <row r="42" s="4" customFormat="1" ht="45" spans="1:43">
      <c r="A42" s="20">
        <v>37</v>
      </c>
      <c r="B42" s="20" t="s">
        <v>697</v>
      </c>
      <c r="C42" s="20">
        <v>2022</v>
      </c>
      <c r="D42" s="21" t="s">
        <v>430</v>
      </c>
      <c r="E42" s="21" t="s">
        <v>698</v>
      </c>
      <c r="F42" s="21" t="s">
        <v>45</v>
      </c>
      <c r="G42" s="21" t="s">
        <v>1110</v>
      </c>
      <c r="H42" s="21" t="s">
        <v>224</v>
      </c>
      <c r="I42" s="33" t="s">
        <v>699</v>
      </c>
      <c r="J42" s="21"/>
      <c r="K42" s="21"/>
      <c r="L42" s="21">
        <v>1</v>
      </c>
      <c r="M42" s="21"/>
      <c r="N42" s="21"/>
      <c r="O42" s="21"/>
      <c r="P42" s="21"/>
      <c r="Q42" s="21"/>
      <c r="R42" s="22">
        <v>1197</v>
      </c>
      <c r="S42" s="21" t="s">
        <v>438</v>
      </c>
      <c r="T42" s="21" t="s">
        <v>439</v>
      </c>
      <c r="U42" s="44">
        <v>800</v>
      </c>
      <c r="V42" s="44">
        <v>0</v>
      </c>
      <c r="W42" s="44">
        <v>0</v>
      </c>
      <c r="X42" s="44">
        <v>800</v>
      </c>
      <c r="Y42" s="44">
        <v>0</v>
      </c>
      <c r="Z42" s="44">
        <v>0</v>
      </c>
      <c r="AA42" s="44">
        <v>0</v>
      </c>
      <c r="AB42" s="44"/>
      <c r="AC42" s="50">
        <v>342</v>
      </c>
      <c r="AD42" s="50">
        <v>113</v>
      </c>
      <c r="AE42" s="33" t="s">
        <v>700</v>
      </c>
      <c r="AF42" s="33" t="s">
        <v>701</v>
      </c>
      <c r="AG42" s="21" t="s">
        <v>1154</v>
      </c>
      <c r="AH42" s="21" t="s">
        <v>1155</v>
      </c>
      <c r="AI42" s="58" t="s">
        <v>438</v>
      </c>
      <c r="AJ42" s="21" t="s">
        <v>439</v>
      </c>
      <c r="AK42" s="21" t="s">
        <v>82</v>
      </c>
      <c r="AL42" s="21" t="s">
        <v>543</v>
      </c>
      <c r="AM42" s="66" t="s">
        <v>215</v>
      </c>
      <c r="AN42" s="66" t="s">
        <v>56</v>
      </c>
      <c r="AO42" s="71" t="s">
        <v>1112</v>
      </c>
      <c r="AP42" s="73"/>
      <c r="AQ42" s="70" t="s">
        <v>438</v>
      </c>
    </row>
    <row r="43" s="1" customFormat="1" ht="61" customHeight="1" spans="1:43">
      <c r="A43" s="20">
        <v>38</v>
      </c>
      <c r="B43" s="20" t="s">
        <v>702</v>
      </c>
      <c r="C43" s="20">
        <v>2022</v>
      </c>
      <c r="D43" s="21" t="s">
        <v>430</v>
      </c>
      <c r="E43" s="21" t="s">
        <v>703</v>
      </c>
      <c r="F43" s="21" t="s">
        <v>45</v>
      </c>
      <c r="G43" s="21" t="s">
        <v>1110</v>
      </c>
      <c r="H43" s="21" t="s">
        <v>455</v>
      </c>
      <c r="I43" s="33" t="s">
        <v>704</v>
      </c>
      <c r="J43" s="21"/>
      <c r="K43" s="21"/>
      <c r="L43" s="21">
        <v>1</v>
      </c>
      <c r="M43" s="21"/>
      <c r="N43" s="21"/>
      <c r="O43" s="21"/>
      <c r="P43" s="21"/>
      <c r="Q43" s="21"/>
      <c r="R43" s="22">
        <v>1197</v>
      </c>
      <c r="S43" s="21" t="s">
        <v>438</v>
      </c>
      <c r="T43" s="21" t="s">
        <v>439</v>
      </c>
      <c r="U43" s="44">
        <v>1000</v>
      </c>
      <c r="V43" s="44">
        <v>0</v>
      </c>
      <c r="W43" s="44">
        <v>0</v>
      </c>
      <c r="X43" s="44">
        <v>1000</v>
      </c>
      <c r="Y43" s="44">
        <v>0</v>
      </c>
      <c r="Z43" s="44">
        <v>0</v>
      </c>
      <c r="AA43" s="44">
        <v>0</v>
      </c>
      <c r="AB43" s="44"/>
      <c r="AC43" s="50">
        <v>342</v>
      </c>
      <c r="AD43" s="50">
        <v>113</v>
      </c>
      <c r="AE43" s="33" t="s">
        <v>705</v>
      </c>
      <c r="AF43" s="33" t="s">
        <v>701</v>
      </c>
      <c r="AG43" s="66" t="s">
        <v>1154</v>
      </c>
      <c r="AH43" s="66" t="s">
        <v>1155</v>
      </c>
      <c r="AI43" s="58" t="s">
        <v>438</v>
      </c>
      <c r="AJ43" s="21" t="s">
        <v>439</v>
      </c>
      <c r="AK43" s="21" t="s">
        <v>82</v>
      </c>
      <c r="AL43" s="21" t="s">
        <v>543</v>
      </c>
      <c r="AM43" s="21" t="s">
        <v>215</v>
      </c>
      <c r="AN43" s="21" t="s">
        <v>203</v>
      </c>
      <c r="AO43" s="71" t="s">
        <v>1112</v>
      </c>
      <c r="AP43" s="69"/>
      <c r="AQ43" s="70" t="s">
        <v>438</v>
      </c>
    </row>
    <row r="44" s="74" customFormat="1" ht="56.25" spans="1:43">
      <c r="A44" s="20">
        <v>39</v>
      </c>
      <c r="B44" s="20" t="s">
        <v>719</v>
      </c>
      <c r="C44" s="20">
        <v>2022</v>
      </c>
      <c r="D44" s="23" t="s">
        <v>720</v>
      </c>
      <c r="E44" s="23" t="s">
        <v>721</v>
      </c>
      <c r="F44" s="23" t="s">
        <v>45</v>
      </c>
      <c r="G44" s="21" t="s">
        <v>1110</v>
      </c>
      <c r="H44" s="23" t="s">
        <v>285</v>
      </c>
      <c r="I44" s="35" t="s">
        <v>722</v>
      </c>
      <c r="J44" s="23"/>
      <c r="K44" s="23"/>
      <c r="L44" s="23">
        <v>1</v>
      </c>
      <c r="M44" s="23"/>
      <c r="N44" s="23"/>
      <c r="O44" s="23"/>
      <c r="P44" s="23"/>
      <c r="Q44" s="23"/>
      <c r="R44" s="22">
        <v>3693</v>
      </c>
      <c r="S44" s="22" t="s">
        <v>50</v>
      </c>
      <c r="T44" s="21" t="s">
        <v>51</v>
      </c>
      <c r="U44" s="44">
        <v>50</v>
      </c>
      <c r="V44" s="44">
        <v>0</v>
      </c>
      <c r="W44" s="44">
        <v>50</v>
      </c>
      <c r="X44" s="44">
        <v>0</v>
      </c>
      <c r="Y44" s="44">
        <v>0</v>
      </c>
      <c r="Z44" s="44">
        <v>0</v>
      </c>
      <c r="AA44" s="44">
        <v>0</v>
      </c>
      <c r="AB44" s="44"/>
      <c r="AC44" s="50">
        <v>1055</v>
      </c>
      <c r="AD44" s="50">
        <v>743</v>
      </c>
      <c r="AE44" s="35" t="s">
        <v>723</v>
      </c>
      <c r="AF44" s="35" t="s">
        <v>724</v>
      </c>
      <c r="AG44" s="22" t="s">
        <v>50</v>
      </c>
      <c r="AH44" s="21" t="s">
        <v>51</v>
      </c>
      <c r="AI44" s="58" t="s">
        <v>80</v>
      </c>
      <c r="AJ44" s="21" t="s">
        <v>81</v>
      </c>
      <c r="AK44" s="21" t="s">
        <v>82</v>
      </c>
      <c r="AL44" s="21" t="s">
        <v>725</v>
      </c>
      <c r="AM44" s="21" t="s">
        <v>131</v>
      </c>
      <c r="AN44" s="21" t="s">
        <v>280</v>
      </c>
      <c r="AO44" s="71" t="s">
        <v>1112</v>
      </c>
      <c r="AP44" s="69"/>
      <c r="AQ44" s="70" t="s">
        <v>80</v>
      </c>
    </row>
    <row r="45" s="1" customFormat="1" ht="101.25" spans="1:43">
      <c r="A45" s="20">
        <v>40</v>
      </c>
      <c r="B45" s="20" t="s">
        <v>727</v>
      </c>
      <c r="C45" s="20">
        <v>2022</v>
      </c>
      <c r="D45" s="21" t="s">
        <v>664</v>
      </c>
      <c r="E45" s="21" t="s">
        <v>728</v>
      </c>
      <c r="F45" s="21" t="s">
        <v>45</v>
      </c>
      <c r="G45" s="21" t="s">
        <v>1692</v>
      </c>
      <c r="H45" s="21" t="s">
        <v>455</v>
      </c>
      <c r="I45" s="37" t="s">
        <v>729</v>
      </c>
      <c r="J45" s="21"/>
      <c r="K45" s="21"/>
      <c r="L45" s="21">
        <v>1</v>
      </c>
      <c r="M45" s="21"/>
      <c r="N45" s="21"/>
      <c r="O45" s="21"/>
      <c r="P45" s="21"/>
      <c r="Q45" s="21"/>
      <c r="R45" s="22">
        <v>445</v>
      </c>
      <c r="S45" s="21" t="s">
        <v>168</v>
      </c>
      <c r="T45" s="21" t="s">
        <v>1269</v>
      </c>
      <c r="U45" s="44">
        <v>150</v>
      </c>
      <c r="V45" s="44">
        <v>0</v>
      </c>
      <c r="W45" s="44">
        <v>150</v>
      </c>
      <c r="X45" s="44">
        <v>0</v>
      </c>
      <c r="Y45" s="44">
        <v>0</v>
      </c>
      <c r="Z45" s="44">
        <v>0</v>
      </c>
      <c r="AA45" s="44">
        <v>0</v>
      </c>
      <c r="AB45" s="44"/>
      <c r="AC45" s="50">
        <v>127</v>
      </c>
      <c r="AD45" s="50">
        <v>40</v>
      </c>
      <c r="AE45" s="33" t="s">
        <v>730</v>
      </c>
      <c r="AF45" s="33" t="s">
        <v>731</v>
      </c>
      <c r="AG45" s="21" t="s">
        <v>168</v>
      </c>
      <c r="AH45" s="21" t="s">
        <v>1269</v>
      </c>
      <c r="AI45" s="58" t="s">
        <v>732</v>
      </c>
      <c r="AJ45" s="21" t="s">
        <v>733</v>
      </c>
      <c r="AK45" s="21" t="s">
        <v>389</v>
      </c>
      <c r="AL45" s="21" t="s">
        <v>725</v>
      </c>
      <c r="AM45" s="21" t="s">
        <v>734</v>
      </c>
      <c r="AN45" s="21" t="s">
        <v>56</v>
      </c>
      <c r="AO45" s="71" t="s">
        <v>1112</v>
      </c>
      <c r="AP45" s="69"/>
      <c r="AQ45" s="70" t="s">
        <v>732</v>
      </c>
    </row>
    <row r="46" s="1" customFormat="1" ht="78.75" spans="1:43">
      <c r="A46" s="20">
        <v>41</v>
      </c>
      <c r="B46" s="20" t="s">
        <v>735</v>
      </c>
      <c r="C46" s="20">
        <v>2022</v>
      </c>
      <c r="D46" s="21" t="s">
        <v>664</v>
      </c>
      <c r="E46" s="21" t="s">
        <v>736</v>
      </c>
      <c r="F46" s="21" t="s">
        <v>45</v>
      </c>
      <c r="G46" s="21" t="s">
        <v>1692</v>
      </c>
      <c r="H46" s="21" t="s">
        <v>737</v>
      </c>
      <c r="I46" s="33" t="s">
        <v>738</v>
      </c>
      <c r="J46" s="21"/>
      <c r="K46" s="21"/>
      <c r="L46" s="21">
        <v>1</v>
      </c>
      <c r="M46" s="21"/>
      <c r="N46" s="21"/>
      <c r="O46" s="21"/>
      <c r="P46" s="21"/>
      <c r="Q46" s="21"/>
      <c r="R46" s="22">
        <v>1523</v>
      </c>
      <c r="S46" s="21" t="s">
        <v>78</v>
      </c>
      <c r="T46" s="21" t="s">
        <v>1076</v>
      </c>
      <c r="U46" s="44">
        <v>380</v>
      </c>
      <c r="V46" s="44">
        <v>0</v>
      </c>
      <c r="W46" s="44">
        <v>380</v>
      </c>
      <c r="X46" s="44">
        <v>0</v>
      </c>
      <c r="Y46" s="44">
        <v>0</v>
      </c>
      <c r="Z46" s="44">
        <v>0</v>
      </c>
      <c r="AA46" s="44">
        <v>0</v>
      </c>
      <c r="AB46" s="44"/>
      <c r="AC46" s="50">
        <v>435</v>
      </c>
      <c r="AD46" s="50">
        <v>132</v>
      </c>
      <c r="AE46" s="33" t="s">
        <v>739</v>
      </c>
      <c r="AF46" s="33" t="s">
        <v>740</v>
      </c>
      <c r="AG46" s="21" t="s">
        <v>78</v>
      </c>
      <c r="AH46" s="21" t="s">
        <v>1076</v>
      </c>
      <c r="AI46" s="58" t="s">
        <v>732</v>
      </c>
      <c r="AJ46" s="21" t="s">
        <v>733</v>
      </c>
      <c r="AK46" s="21" t="s">
        <v>389</v>
      </c>
      <c r="AL46" s="21" t="s">
        <v>725</v>
      </c>
      <c r="AM46" s="21" t="s">
        <v>741</v>
      </c>
      <c r="AN46" s="21" t="s">
        <v>203</v>
      </c>
      <c r="AO46" s="71" t="s">
        <v>1112</v>
      </c>
      <c r="AP46" s="69"/>
      <c r="AQ46" s="70" t="s">
        <v>732</v>
      </c>
    </row>
    <row r="47" s="1" customFormat="1" ht="234" customHeight="1" spans="1:43">
      <c r="A47" s="20">
        <v>42</v>
      </c>
      <c r="B47" s="20" t="s">
        <v>761</v>
      </c>
      <c r="C47" s="20">
        <v>2022</v>
      </c>
      <c r="D47" s="27" t="s">
        <v>720</v>
      </c>
      <c r="E47" s="23" t="s">
        <v>762</v>
      </c>
      <c r="F47" s="22" t="s">
        <v>45</v>
      </c>
      <c r="G47" s="21" t="s">
        <v>1110</v>
      </c>
      <c r="H47" s="22" t="s">
        <v>763</v>
      </c>
      <c r="I47" s="34" t="s">
        <v>764</v>
      </c>
      <c r="J47" s="22"/>
      <c r="K47" s="22"/>
      <c r="L47" s="22">
        <v>1</v>
      </c>
      <c r="M47" s="22"/>
      <c r="N47" s="22"/>
      <c r="O47" s="22"/>
      <c r="P47" s="22"/>
      <c r="Q47" s="22"/>
      <c r="R47" s="22">
        <v>7623</v>
      </c>
      <c r="S47" s="23" t="s">
        <v>50</v>
      </c>
      <c r="T47" s="21" t="s">
        <v>51</v>
      </c>
      <c r="U47" s="44">
        <v>400</v>
      </c>
      <c r="V47" s="44">
        <v>0</v>
      </c>
      <c r="W47" s="44">
        <v>0</v>
      </c>
      <c r="X47" s="44">
        <v>400</v>
      </c>
      <c r="Y47" s="44">
        <v>0</v>
      </c>
      <c r="Z47" s="44">
        <v>0</v>
      </c>
      <c r="AA47" s="44">
        <v>0</v>
      </c>
      <c r="AB47" s="44"/>
      <c r="AC47" s="50">
        <v>2178</v>
      </c>
      <c r="AD47" s="50">
        <v>1175</v>
      </c>
      <c r="AE47" s="34" t="s">
        <v>765</v>
      </c>
      <c r="AF47" s="34" t="s">
        <v>766</v>
      </c>
      <c r="AG47" s="23" t="s">
        <v>50</v>
      </c>
      <c r="AH47" s="21" t="s">
        <v>51</v>
      </c>
      <c r="AI47" s="58" t="s">
        <v>80</v>
      </c>
      <c r="AJ47" s="21" t="s">
        <v>81</v>
      </c>
      <c r="AK47" s="21" t="s">
        <v>82</v>
      </c>
      <c r="AL47" s="21" t="s">
        <v>725</v>
      </c>
      <c r="AM47" s="21" t="s">
        <v>131</v>
      </c>
      <c r="AN47" s="21" t="s">
        <v>56</v>
      </c>
      <c r="AO47" s="71" t="s">
        <v>1078</v>
      </c>
      <c r="AP47" s="69"/>
      <c r="AQ47" s="70" t="s">
        <v>80</v>
      </c>
    </row>
    <row r="48" s="4" customFormat="1" ht="195" customHeight="1" spans="1:43">
      <c r="A48" s="20">
        <v>43</v>
      </c>
      <c r="B48" s="20" t="s">
        <v>784</v>
      </c>
      <c r="C48" s="20">
        <v>2022</v>
      </c>
      <c r="D48" s="21" t="s">
        <v>720</v>
      </c>
      <c r="E48" s="21" t="s">
        <v>785</v>
      </c>
      <c r="F48" s="21" t="s">
        <v>45</v>
      </c>
      <c r="G48" s="21" t="s">
        <v>1110</v>
      </c>
      <c r="H48" s="21" t="s">
        <v>786</v>
      </c>
      <c r="I48" s="33" t="s">
        <v>787</v>
      </c>
      <c r="J48" s="21"/>
      <c r="K48" s="21"/>
      <c r="L48" s="22">
        <v>1</v>
      </c>
      <c r="M48" s="21"/>
      <c r="N48" s="21"/>
      <c r="O48" s="21"/>
      <c r="P48" s="21"/>
      <c r="Q48" s="21"/>
      <c r="R48" s="22">
        <v>3584</v>
      </c>
      <c r="S48" s="21" t="s">
        <v>78</v>
      </c>
      <c r="T48" s="21" t="s">
        <v>1076</v>
      </c>
      <c r="U48" s="44">
        <v>400</v>
      </c>
      <c r="V48" s="44">
        <v>0</v>
      </c>
      <c r="W48" s="44">
        <v>0</v>
      </c>
      <c r="X48" s="44">
        <v>400</v>
      </c>
      <c r="Y48" s="44">
        <v>0</v>
      </c>
      <c r="Z48" s="44">
        <v>0</v>
      </c>
      <c r="AA48" s="44">
        <v>0</v>
      </c>
      <c r="AB48" s="44"/>
      <c r="AC48" s="50">
        <v>1024</v>
      </c>
      <c r="AD48" s="50">
        <v>369</v>
      </c>
      <c r="AE48" s="33" t="s">
        <v>788</v>
      </c>
      <c r="AF48" s="33" t="s">
        <v>789</v>
      </c>
      <c r="AG48" s="21" t="s">
        <v>78</v>
      </c>
      <c r="AH48" s="21" t="s">
        <v>1076</v>
      </c>
      <c r="AI48" s="58" t="s">
        <v>80</v>
      </c>
      <c r="AJ48" s="21" t="s">
        <v>81</v>
      </c>
      <c r="AK48" s="21" t="s">
        <v>82</v>
      </c>
      <c r="AL48" s="21" t="s">
        <v>725</v>
      </c>
      <c r="AM48" s="66" t="s">
        <v>790</v>
      </c>
      <c r="AN48" s="66" t="s">
        <v>56</v>
      </c>
      <c r="AO48" s="71" t="s">
        <v>1112</v>
      </c>
      <c r="AP48" s="73"/>
      <c r="AQ48" s="70" t="s">
        <v>80</v>
      </c>
    </row>
    <row r="49" s="1" customFormat="1" ht="122" customHeight="1" spans="1:43">
      <c r="A49" s="20">
        <v>44</v>
      </c>
      <c r="B49" s="20" t="s">
        <v>797</v>
      </c>
      <c r="C49" s="20">
        <v>2022</v>
      </c>
      <c r="D49" s="21" t="s">
        <v>720</v>
      </c>
      <c r="E49" s="21" t="s">
        <v>798</v>
      </c>
      <c r="F49" s="21" t="s">
        <v>45</v>
      </c>
      <c r="G49" s="21" t="s">
        <v>1110</v>
      </c>
      <c r="H49" s="21" t="s">
        <v>799</v>
      </c>
      <c r="I49" s="37" t="s">
        <v>800</v>
      </c>
      <c r="J49" s="21"/>
      <c r="K49" s="21"/>
      <c r="L49" s="22">
        <v>1</v>
      </c>
      <c r="M49" s="21"/>
      <c r="N49" s="21"/>
      <c r="O49" s="21"/>
      <c r="P49" s="21"/>
      <c r="Q49" s="21"/>
      <c r="R49" s="22">
        <v>1652</v>
      </c>
      <c r="S49" s="21" t="s">
        <v>168</v>
      </c>
      <c r="T49" s="21" t="s">
        <v>1269</v>
      </c>
      <c r="U49" s="44">
        <v>546</v>
      </c>
      <c r="V49" s="44">
        <v>0</v>
      </c>
      <c r="W49" s="44">
        <v>0</v>
      </c>
      <c r="X49" s="44">
        <v>546</v>
      </c>
      <c r="Y49" s="44">
        <v>0</v>
      </c>
      <c r="Z49" s="44">
        <v>0</v>
      </c>
      <c r="AA49" s="44">
        <v>0</v>
      </c>
      <c r="AB49" s="44"/>
      <c r="AC49" s="50">
        <v>472</v>
      </c>
      <c r="AD49" s="50">
        <v>127</v>
      </c>
      <c r="AE49" s="33" t="s">
        <v>801</v>
      </c>
      <c r="AF49" s="33" t="s">
        <v>801</v>
      </c>
      <c r="AG49" s="21" t="s">
        <v>168</v>
      </c>
      <c r="AH49" s="21" t="s">
        <v>1269</v>
      </c>
      <c r="AI49" s="58" t="s">
        <v>80</v>
      </c>
      <c r="AJ49" s="21" t="s">
        <v>81</v>
      </c>
      <c r="AK49" s="21" t="s">
        <v>82</v>
      </c>
      <c r="AL49" s="21" t="s">
        <v>725</v>
      </c>
      <c r="AM49" s="21" t="s">
        <v>802</v>
      </c>
      <c r="AN49" s="21" t="s">
        <v>56</v>
      </c>
      <c r="AO49" s="71" t="s">
        <v>1078</v>
      </c>
      <c r="AP49" s="69"/>
      <c r="AQ49" s="70" t="s">
        <v>80</v>
      </c>
    </row>
    <row r="50" s="1" customFormat="1" ht="256" customHeight="1" spans="1:43">
      <c r="A50" s="20">
        <v>45</v>
      </c>
      <c r="B50" s="20" t="s">
        <v>803</v>
      </c>
      <c r="C50" s="20">
        <v>2022</v>
      </c>
      <c r="D50" s="21" t="s">
        <v>720</v>
      </c>
      <c r="E50" s="21" t="s">
        <v>804</v>
      </c>
      <c r="F50" s="21" t="s">
        <v>45</v>
      </c>
      <c r="G50" s="21" t="s">
        <v>1110</v>
      </c>
      <c r="H50" s="21" t="s">
        <v>805</v>
      </c>
      <c r="I50" s="33" t="s">
        <v>1656</v>
      </c>
      <c r="J50" s="21"/>
      <c r="K50" s="21"/>
      <c r="L50" s="22">
        <v>1</v>
      </c>
      <c r="M50" s="21"/>
      <c r="N50" s="21"/>
      <c r="O50" s="21"/>
      <c r="P50" s="21"/>
      <c r="Q50" s="21"/>
      <c r="R50" s="22">
        <v>4099</v>
      </c>
      <c r="S50" s="21" t="s">
        <v>200</v>
      </c>
      <c r="T50" s="21" t="s">
        <v>201</v>
      </c>
      <c r="U50" s="44">
        <v>425.5</v>
      </c>
      <c r="V50" s="44">
        <v>0</v>
      </c>
      <c r="W50" s="44">
        <v>0</v>
      </c>
      <c r="X50" s="44">
        <v>425.5</v>
      </c>
      <c r="Y50" s="44">
        <v>0</v>
      </c>
      <c r="Z50" s="44">
        <v>0</v>
      </c>
      <c r="AA50" s="44">
        <v>0</v>
      </c>
      <c r="AB50" s="44"/>
      <c r="AC50" s="50">
        <v>1171</v>
      </c>
      <c r="AD50" s="50">
        <v>581</v>
      </c>
      <c r="AE50" s="33" t="s">
        <v>807</v>
      </c>
      <c r="AF50" s="33" t="s">
        <v>808</v>
      </c>
      <c r="AG50" s="21" t="s">
        <v>200</v>
      </c>
      <c r="AH50" s="21" t="s">
        <v>201</v>
      </c>
      <c r="AI50" s="58" t="s">
        <v>80</v>
      </c>
      <c r="AJ50" s="21" t="s">
        <v>81</v>
      </c>
      <c r="AK50" s="21" t="s">
        <v>82</v>
      </c>
      <c r="AL50" s="21" t="s">
        <v>725</v>
      </c>
      <c r="AM50" s="21" t="s">
        <v>809</v>
      </c>
      <c r="AN50" s="21" t="s">
        <v>56</v>
      </c>
      <c r="AO50" s="71" t="s">
        <v>1078</v>
      </c>
      <c r="AP50" s="69"/>
      <c r="AQ50" s="70" t="s">
        <v>80</v>
      </c>
    </row>
    <row r="51" s="1" customFormat="1" ht="96" customHeight="1" spans="1:43">
      <c r="A51" s="20">
        <v>46</v>
      </c>
      <c r="B51" s="20" t="s">
        <v>810</v>
      </c>
      <c r="C51" s="20">
        <v>2022</v>
      </c>
      <c r="D51" s="21" t="s">
        <v>720</v>
      </c>
      <c r="E51" s="21" t="s">
        <v>811</v>
      </c>
      <c r="F51" s="21" t="s">
        <v>45</v>
      </c>
      <c r="G51" s="21" t="s">
        <v>1110</v>
      </c>
      <c r="H51" s="21" t="s">
        <v>812</v>
      </c>
      <c r="I51" s="33" t="s">
        <v>813</v>
      </c>
      <c r="J51" s="21"/>
      <c r="K51" s="21"/>
      <c r="L51" s="22">
        <v>1</v>
      </c>
      <c r="M51" s="21"/>
      <c r="N51" s="21"/>
      <c r="O51" s="21"/>
      <c r="P51" s="21"/>
      <c r="Q51" s="21"/>
      <c r="R51" s="22">
        <v>788</v>
      </c>
      <c r="S51" s="21" t="s">
        <v>86</v>
      </c>
      <c r="T51" s="21" t="s">
        <v>90</v>
      </c>
      <c r="U51" s="44">
        <v>300</v>
      </c>
      <c r="V51" s="44">
        <v>0</v>
      </c>
      <c r="W51" s="44">
        <v>0</v>
      </c>
      <c r="X51" s="44">
        <v>300</v>
      </c>
      <c r="Y51" s="44">
        <v>0</v>
      </c>
      <c r="Z51" s="44">
        <v>0</v>
      </c>
      <c r="AA51" s="44">
        <v>0</v>
      </c>
      <c r="AB51" s="44"/>
      <c r="AC51" s="50">
        <v>225</v>
      </c>
      <c r="AD51" s="50">
        <v>19</v>
      </c>
      <c r="AE51" s="33" t="s">
        <v>814</v>
      </c>
      <c r="AF51" s="33" t="s">
        <v>815</v>
      </c>
      <c r="AG51" s="21" t="s">
        <v>86</v>
      </c>
      <c r="AH51" s="21" t="s">
        <v>90</v>
      </c>
      <c r="AI51" s="58" t="s">
        <v>80</v>
      </c>
      <c r="AJ51" s="21" t="s">
        <v>81</v>
      </c>
      <c r="AK51" s="21" t="s">
        <v>82</v>
      </c>
      <c r="AL51" s="21" t="s">
        <v>725</v>
      </c>
      <c r="AM51" s="21" t="s">
        <v>816</v>
      </c>
      <c r="AN51" s="21" t="s">
        <v>56</v>
      </c>
      <c r="AO51" s="71" t="s">
        <v>1078</v>
      </c>
      <c r="AP51" s="69"/>
      <c r="AQ51" s="70" t="s">
        <v>80</v>
      </c>
    </row>
    <row r="52" s="1" customFormat="1" ht="63" customHeight="1" spans="1:43">
      <c r="A52" s="20">
        <v>47</v>
      </c>
      <c r="B52" s="20" t="s">
        <v>817</v>
      </c>
      <c r="C52" s="20">
        <v>2022</v>
      </c>
      <c r="D52" s="21" t="s">
        <v>720</v>
      </c>
      <c r="E52" s="21" t="s">
        <v>818</v>
      </c>
      <c r="F52" s="21" t="s">
        <v>45</v>
      </c>
      <c r="G52" s="21" t="s">
        <v>1110</v>
      </c>
      <c r="H52" s="21" t="s">
        <v>158</v>
      </c>
      <c r="I52" s="33" t="s">
        <v>819</v>
      </c>
      <c r="J52" s="21"/>
      <c r="K52" s="21"/>
      <c r="L52" s="22">
        <v>1</v>
      </c>
      <c r="M52" s="21"/>
      <c r="N52" s="21"/>
      <c r="O52" s="21"/>
      <c r="P52" s="21"/>
      <c r="Q52" s="21"/>
      <c r="R52" s="22">
        <v>998</v>
      </c>
      <c r="S52" s="21" t="s">
        <v>115</v>
      </c>
      <c r="T52" s="21" t="s">
        <v>1077</v>
      </c>
      <c r="U52" s="44">
        <v>170</v>
      </c>
      <c r="V52" s="44">
        <v>0</v>
      </c>
      <c r="W52" s="44">
        <v>0</v>
      </c>
      <c r="X52" s="44">
        <v>170</v>
      </c>
      <c r="Y52" s="44">
        <v>0</v>
      </c>
      <c r="Z52" s="44">
        <v>0</v>
      </c>
      <c r="AA52" s="44">
        <v>0</v>
      </c>
      <c r="AB52" s="44"/>
      <c r="AC52" s="50">
        <v>285</v>
      </c>
      <c r="AD52" s="50">
        <v>66</v>
      </c>
      <c r="AE52" s="33" t="s">
        <v>820</v>
      </c>
      <c r="AF52" s="33" t="s">
        <v>821</v>
      </c>
      <c r="AG52" s="21" t="s">
        <v>115</v>
      </c>
      <c r="AH52" s="21" t="s">
        <v>1077</v>
      </c>
      <c r="AI52" s="58" t="s">
        <v>80</v>
      </c>
      <c r="AJ52" s="21" t="s">
        <v>81</v>
      </c>
      <c r="AK52" s="21" t="s">
        <v>82</v>
      </c>
      <c r="AL52" s="21" t="s">
        <v>725</v>
      </c>
      <c r="AM52" s="59" t="s">
        <v>63</v>
      </c>
      <c r="AN52" s="21" t="s">
        <v>56</v>
      </c>
      <c r="AO52" s="71" t="s">
        <v>1078</v>
      </c>
      <c r="AP52" s="69"/>
      <c r="AQ52" s="70" t="s">
        <v>80</v>
      </c>
    </row>
    <row r="53" s="1" customFormat="1" ht="55" customHeight="1" spans="1:43">
      <c r="A53" s="20">
        <v>48</v>
      </c>
      <c r="B53" s="20" t="s">
        <v>869</v>
      </c>
      <c r="C53" s="20">
        <v>2022</v>
      </c>
      <c r="D53" s="21" t="s">
        <v>870</v>
      </c>
      <c r="E53" s="21" t="s">
        <v>871</v>
      </c>
      <c r="F53" s="21" t="s">
        <v>45</v>
      </c>
      <c r="G53" s="21" t="s">
        <v>1693</v>
      </c>
      <c r="H53" s="21" t="s">
        <v>526</v>
      </c>
      <c r="I53" s="33" t="s">
        <v>872</v>
      </c>
      <c r="J53" s="21"/>
      <c r="K53" s="21"/>
      <c r="L53" s="21"/>
      <c r="M53" s="21"/>
      <c r="N53" s="21">
        <v>1</v>
      </c>
      <c r="O53" s="21"/>
      <c r="P53" s="21"/>
      <c r="Q53" s="21"/>
      <c r="R53" s="22">
        <v>500</v>
      </c>
      <c r="S53" s="21" t="s">
        <v>489</v>
      </c>
      <c r="T53" s="21" t="s">
        <v>490</v>
      </c>
      <c r="U53" s="44">
        <v>100</v>
      </c>
      <c r="V53" s="44">
        <v>0</v>
      </c>
      <c r="W53" s="44">
        <v>100</v>
      </c>
      <c r="X53" s="44">
        <v>0</v>
      </c>
      <c r="Y53" s="44">
        <v>0</v>
      </c>
      <c r="Z53" s="44">
        <v>0</v>
      </c>
      <c r="AA53" s="44">
        <v>0</v>
      </c>
      <c r="AB53" s="44"/>
      <c r="AC53" s="50">
        <v>3656</v>
      </c>
      <c r="AD53" s="50">
        <v>3656</v>
      </c>
      <c r="AE53" s="33" t="s">
        <v>873</v>
      </c>
      <c r="AF53" s="33" t="s">
        <v>874</v>
      </c>
      <c r="AG53" s="21" t="s">
        <v>489</v>
      </c>
      <c r="AH53" s="21" t="s">
        <v>490</v>
      </c>
      <c r="AI53" s="58" t="s">
        <v>875</v>
      </c>
      <c r="AJ53" s="21" t="s">
        <v>876</v>
      </c>
      <c r="AK53" s="21" t="s">
        <v>389</v>
      </c>
      <c r="AL53" s="21" t="s">
        <v>514</v>
      </c>
      <c r="AM53" s="21"/>
      <c r="AN53" s="21" t="s">
        <v>56</v>
      </c>
      <c r="AO53" s="71" t="s">
        <v>1078</v>
      </c>
      <c r="AP53" s="69"/>
      <c r="AQ53" s="70" t="s">
        <v>875</v>
      </c>
    </row>
    <row r="54" s="1" customFormat="1" spans="4:41">
      <c r="D54" s="5"/>
      <c r="E54" s="5"/>
      <c r="G54" s="6"/>
      <c r="H54" s="5"/>
      <c r="I54" s="7"/>
      <c r="J54" s="5"/>
      <c r="K54" s="5"/>
      <c r="L54" s="5"/>
      <c r="M54" s="5"/>
      <c r="N54" s="5"/>
      <c r="O54" s="5"/>
      <c r="P54" s="5"/>
      <c r="Q54" s="5"/>
      <c r="R54" s="5"/>
      <c r="S54" s="7"/>
      <c r="T54" s="7"/>
      <c r="U54" s="5"/>
      <c r="V54" s="5"/>
      <c r="W54" s="5"/>
      <c r="X54" s="5"/>
      <c r="Y54" s="5"/>
      <c r="Z54" s="5"/>
      <c r="AA54" s="5"/>
      <c r="AB54" s="5"/>
      <c r="AC54" s="5"/>
      <c r="AD54" s="5"/>
      <c r="AE54" s="7"/>
      <c r="AF54" s="7"/>
      <c r="AG54" s="5"/>
      <c r="AH54" s="5"/>
      <c r="AI54" s="8"/>
      <c r="AJ54" s="5"/>
      <c r="AK54" s="5"/>
      <c r="AL54" s="5"/>
      <c r="AM54" s="5"/>
      <c r="AO54" s="9"/>
    </row>
    <row r="55" s="1" customFormat="1" spans="4:41">
      <c r="D55" s="5"/>
      <c r="E55" s="5"/>
      <c r="G55" s="6"/>
      <c r="H55" s="5"/>
      <c r="I55" s="7"/>
      <c r="J55" s="5"/>
      <c r="K55" s="5"/>
      <c r="L55" s="5"/>
      <c r="M55" s="5"/>
      <c r="N55" s="5"/>
      <c r="O55" s="5"/>
      <c r="P55" s="5"/>
      <c r="Q55" s="5"/>
      <c r="R55" s="5"/>
      <c r="S55" s="7"/>
      <c r="T55" s="7"/>
      <c r="U55" s="5"/>
      <c r="V55" s="5"/>
      <c r="W55" s="5"/>
      <c r="X55" s="5"/>
      <c r="Y55" s="5"/>
      <c r="Z55" s="5"/>
      <c r="AA55" s="5"/>
      <c r="AB55" s="5"/>
      <c r="AC55" s="5"/>
      <c r="AD55" s="5"/>
      <c r="AE55" s="7"/>
      <c r="AF55" s="7"/>
      <c r="AG55" s="5"/>
      <c r="AH55" s="5"/>
      <c r="AI55" s="8"/>
      <c r="AJ55" s="5"/>
      <c r="AK55" s="5"/>
      <c r="AL55" s="5"/>
      <c r="AM55" s="5"/>
      <c r="AO55" s="9"/>
    </row>
    <row r="56" s="1" customFormat="1" spans="4:41">
      <c r="D56" s="5"/>
      <c r="E56" s="5"/>
      <c r="G56" s="6"/>
      <c r="H56" s="5"/>
      <c r="I56" s="7"/>
      <c r="J56" s="5"/>
      <c r="K56" s="5"/>
      <c r="L56" s="5"/>
      <c r="M56" s="5"/>
      <c r="N56" s="5"/>
      <c r="O56" s="5"/>
      <c r="P56" s="5"/>
      <c r="Q56" s="5"/>
      <c r="R56" s="5"/>
      <c r="S56" s="7"/>
      <c r="T56" s="7"/>
      <c r="U56" s="5"/>
      <c r="V56" s="5"/>
      <c r="W56" s="5"/>
      <c r="X56" s="5"/>
      <c r="Y56" s="5"/>
      <c r="Z56" s="5"/>
      <c r="AA56" s="5"/>
      <c r="AB56" s="5"/>
      <c r="AC56" s="5"/>
      <c r="AD56" s="5"/>
      <c r="AE56" s="7"/>
      <c r="AF56" s="7"/>
      <c r="AG56" s="5"/>
      <c r="AH56" s="5"/>
      <c r="AI56" s="8"/>
      <c r="AJ56" s="5"/>
      <c r="AK56" s="5"/>
      <c r="AL56" s="5"/>
      <c r="AM56" s="5"/>
      <c r="AO56" s="9"/>
    </row>
    <row r="57" s="1" customFormat="1" spans="4:41">
      <c r="D57" s="5"/>
      <c r="E57" s="5"/>
      <c r="G57" s="6"/>
      <c r="H57" s="5"/>
      <c r="I57" s="7"/>
      <c r="J57" s="5"/>
      <c r="K57" s="5"/>
      <c r="L57" s="5"/>
      <c r="M57" s="5"/>
      <c r="N57" s="5"/>
      <c r="O57" s="5"/>
      <c r="P57" s="5"/>
      <c r="Q57" s="5"/>
      <c r="R57" s="5"/>
      <c r="S57" s="7"/>
      <c r="T57" s="7"/>
      <c r="U57" s="5"/>
      <c r="V57" s="5"/>
      <c r="W57" s="5"/>
      <c r="X57" s="5"/>
      <c r="Y57" s="5"/>
      <c r="Z57" s="5"/>
      <c r="AA57" s="5"/>
      <c r="AB57" s="5"/>
      <c r="AC57" s="5"/>
      <c r="AD57" s="5"/>
      <c r="AE57" s="7"/>
      <c r="AF57" s="7"/>
      <c r="AG57" s="5"/>
      <c r="AH57" s="5"/>
      <c r="AI57" s="8"/>
      <c r="AJ57" s="5"/>
      <c r="AK57" s="5"/>
      <c r="AL57" s="5"/>
      <c r="AM57" s="5"/>
      <c r="AO57" s="9"/>
    </row>
    <row r="58" s="1" customFormat="1" spans="4:41">
      <c r="D58" s="5"/>
      <c r="E58" s="5"/>
      <c r="G58" s="6"/>
      <c r="H58" s="5"/>
      <c r="I58" s="7"/>
      <c r="J58" s="5"/>
      <c r="K58" s="5"/>
      <c r="L58" s="5"/>
      <c r="M58" s="5"/>
      <c r="N58" s="5"/>
      <c r="O58" s="5"/>
      <c r="P58" s="5"/>
      <c r="Q58" s="5"/>
      <c r="R58" s="5"/>
      <c r="S58" s="7"/>
      <c r="T58" s="7"/>
      <c r="U58" s="5"/>
      <c r="V58" s="5"/>
      <c r="W58" s="5"/>
      <c r="X58" s="5"/>
      <c r="Y58" s="5"/>
      <c r="Z58" s="5"/>
      <c r="AA58" s="5"/>
      <c r="AB58" s="5"/>
      <c r="AC58" s="5"/>
      <c r="AD58" s="5"/>
      <c r="AE58" s="7"/>
      <c r="AF58" s="7"/>
      <c r="AG58" s="5"/>
      <c r="AH58" s="5"/>
      <c r="AI58" s="8"/>
      <c r="AJ58" s="5"/>
      <c r="AK58" s="5"/>
      <c r="AL58" s="5"/>
      <c r="AM58" s="5"/>
      <c r="AO58" s="9"/>
    </row>
    <row r="59" s="1" customFormat="1" spans="4:41">
      <c r="D59" s="5"/>
      <c r="E59" s="5"/>
      <c r="G59" s="6"/>
      <c r="H59" s="5"/>
      <c r="I59" s="7"/>
      <c r="J59" s="5"/>
      <c r="K59" s="5"/>
      <c r="L59" s="5"/>
      <c r="M59" s="5"/>
      <c r="N59" s="5"/>
      <c r="O59" s="5"/>
      <c r="P59" s="5"/>
      <c r="Q59" s="5"/>
      <c r="R59" s="5"/>
      <c r="S59" s="7"/>
      <c r="T59" s="7"/>
      <c r="U59" s="5"/>
      <c r="V59" s="5"/>
      <c r="W59" s="5"/>
      <c r="X59" s="5"/>
      <c r="Y59" s="5"/>
      <c r="Z59" s="5"/>
      <c r="AA59" s="5"/>
      <c r="AB59" s="5"/>
      <c r="AC59" s="5"/>
      <c r="AD59" s="5"/>
      <c r="AE59" s="7"/>
      <c r="AF59" s="7"/>
      <c r="AG59" s="5"/>
      <c r="AH59" s="5"/>
      <c r="AI59" s="8"/>
      <c r="AJ59" s="5"/>
      <c r="AK59" s="5"/>
      <c r="AL59" s="5"/>
      <c r="AM59" s="5"/>
      <c r="AO59" s="9"/>
    </row>
    <row r="60" s="1" customFormat="1" spans="4:41">
      <c r="D60" s="5"/>
      <c r="E60" s="5"/>
      <c r="G60" s="6"/>
      <c r="H60" s="5"/>
      <c r="I60" s="7"/>
      <c r="J60" s="5"/>
      <c r="K60" s="5"/>
      <c r="L60" s="5"/>
      <c r="M60" s="5"/>
      <c r="N60" s="5"/>
      <c r="O60" s="5"/>
      <c r="P60" s="5"/>
      <c r="Q60" s="5"/>
      <c r="R60" s="5"/>
      <c r="S60" s="7"/>
      <c r="T60" s="7"/>
      <c r="U60" s="5"/>
      <c r="V60" s="5"/>
      <c r="W60" s="5"/>
      <c r="X60" s="5"/>
      <c r="Y60" s="5"/>
      <c r="Z60" s="5"/>
      <c r="AA60" s="5"/>
      <c r="AB60" s="5"/>
      <c r="AC60" s="5"/>
      <c r="AD60" s="5"/>
      <c r="AE60" s="7"/>
      <c r="AF60" s="7"/>
      <c r="AG60" s="5"/>
      <c r="AH60" s="5"/>
      <c r="AI60" s="8"/>
      <c r="AJ60" s="5"/>
      <c r="AK60" s="5"/>
      <c r="AL60" s="5"/>
      <c r="AM60" s="5"/>
      <c r="AO60" s="9"/>
    </row>
    <row r="61" s="1" customFormat="1" spans="4:41">
      <c r="D61" s="5"/>
      <c r="E61" s="5"/>
      <c r="G61" s="6"/>
      <c r="H61" s="5"/>
      <c r="I61" s="7"/>
      <c r="J61" s="5"/>
      <c r="K61" s="5"/>
      <c r="L61" s="5"/>
      <c r="M61" s="5"/>
      <c r="N61" s="5"/>
      <c r="O61" s="5"/>
      <c r="P61" s="5"/>
      <c r="Q61" s="5"/>
      <c r="R61" s="5"/>
      <c r="S61" s="7"/>
      <c r="T61" s="7"/>
      <c r="U61" s="5"/>
      <c r="V61" s="5"/>
      <c r="W61" s="5"/>
      <c r="X61" s="5"/>
      <c r="Y61" s="5"/>
      <c r="Z61" s="5"/>
      <c r="AA61" s="5"/>
      <c r="AB61" s="5"/>
      <c r="AC61" s="5"/>
      <c r="AD61" s="5"/>
      <c r="AE61" s="7"/>
      <c r="AF61" s="7"/>
      <c r="AG61" s="5"/>
      <c r="AH61" s="5"/>
      <c r="AI61" s="8"/>
      <c r="AJ61" s="5"/>
      <c r="AK61" s="5"/>
      <c r="AL61" s="5"/>
      <c r="AM61" s="5"/>
      <c r="AO61" s="9"/>
    </row>
    <row r="62" s="1" customFormat="1" spans="4:41">
      <c r="D62" s="5"/>
      <c r="E62" s="5"/>
      <c r="G62" s="6"/>
      <c r="H62" s="5"/>
      <c r="I62" s="7"/>
      <c r="J62" s="5"/>
      <c r="K62" s="5"/>
      <c r="L62" s="5"/>
      <c r="M62" s="5"/>
      <c r="N62" s="5"/>
      <c r="O62" s="5"/>
      <c r="P62" s="5"/>
      <c r="Q62" s="5"/>
      <c r="R62" s="5"/>
      <c r="S62" s="7"/>
      <c r="T62" s="7"/>
      <c r="U62" s="5"/>
      <c r="V62" s="5"/>
      <c r="W62" s="5"/>
      <c r="X62" s="5"/>
      <c r="Y62" s="5"/>
      <c r="Z62" s="5"/>
      <c r="AA62" s="5"/>
      <c r="AB62" s="5"/>
      <c r="AC62" s="5"/>
      <c r="AD62" s="5"/>
      <c r="AE62" s="7"/>
      <c r="AF62" s="7"/>
      <c r="AG62" s="5"/>
      <c r="AH62" s="5"/>
      <c r="AI62" s="8"/>
      <c r="AJ62" s="5"/>
      <c r="AK62" s="5"/>
      <c r="AL62" s="5"/>
      <c r="AM62" s="5"/>
      <c r="AO62" s="9"/>
    </row>
    <row r="63" s="1" customFormat="1" spans="4:41">
      <c r="D63" s="5"/>
      <c r="E63" s="5"/>
      <c r="G63" s="6"/>
      <c r="H63" s="5"/>
      <c r="I63" s="7" t="s">
        <v>906</v>
      </c>
      <c r="J63" s="5"/>
      <c r="K63" s="5"/>
      <c r="L63" s="5"/>
      <c r="M63" s="5"/>
      <c r="N63" s="5"/>
      <c r="O63" s="5"/>
      <c r="P63" s="5"/>
      <c r="Q63" s="5"/>
      <c r="R63" s="5"/>
      <c r="S63" s="7"/>
      <c r="T63" s="7"/>
      <c r="U63" s="5"/>
      <c r="V63" s="5"/>
      <c r="W63" s="5"/>
      <c r="X63" s="5"/>
      <c r="Y63" s="5"/>
      <c r="Z63" s="5"/>
      <c r="AA63" s="5"/>
      <c r="AB63" s="5"/>
      <c r="AC63" s="5"/>
      <c r="AD63" s="5"/>
      <c r="AE63" s="7"/>
      <c r="AF63" s="7"/>
      <c r="AG63" s="5"/>
      <c r="AH63" s="5"/>
      <c r="AI63" s="8"/>
      <c r="AJ63" s="5"/>
      <c r="AK63" s="5"/>
      <c r="AL63" s="5"/>
      <c r="AM63" s="5"/>
      <c r="AO63" s="9"/>
    </row>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sheetData>
  <mergeCells count="48">
    <mergeCell ref="A1:AM1"/>
    <mergeCell ref="J2:Q2"/>
    <mergeCell ref="U2:AB2"/>
    <mergeCell ref="AC2:AD2"/>
    <mergeCell ref="A5:I5"/>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P3:P4"/>
    <mergeCell ref="Q3:Q4"/>
    <mergeCell ref="R2:R4"/>
    <mergeCell ref="S2:S4"/>
    <mergeCell ref="T2:T4"/>
    <mergeCell ref="U3:U4"/>
    <mergeCell ref="V3:V4"/>
    <mergeCell ref="W3:W4"/>
    <mergeCell ref="X3:X4"/>
    <mergeCell ref="Y3:Y4"/>
    <mergeCell ref="Z3:Z4"/>
    <mergeCell ref="AA3:AA4"/>
    <mergeCell ref="AB3:AB4"/>
    <mergeCell ref="AC3:AC4"/>
    <mergeCell ref="AD3:AD4"/>
    <mergeCell ref="AE2:AE4"/>
    <mergeCell ref="AF2:AF4"/>
    <mergeCell ref="AG2:AG4"/>
    <mergeCell ref="AH2:AH4"/>
    <mergeCell ref="AI2:AI4"/>
    <mergeCell ref="AJ2:AJ4"/>
    <mergeCell ref="AK2:AK4"/>
    <mergeCell ref="AL2:AL4"/>
    <mergeCell ref="AM2:AM4"/>
    <mergeCell ref="AN2:AN4"/>
    <mergeCell ref="AO2:AO4"/>
    <mergeCell ref="AP2:AP4"/>
    <mergeCell ref="AQ2:AQ4"/>
  </mergeCells>
  <conditionalFormatting sqref="E7">
    <cfRule type="duplicateValues" dxfId="0" priority="12"/>
  </conditionalFormatting>
  <conditionalFormatting sqref="E9">
    <cfRule type="duplicateValues" dxfId="0" priority="13"/>
  </conditionalFormatting>
  <conditionalFormatting sqref="E11">
    <cfRule type="duplicateValues" dxfId="0" priority="1"/>
  </conditionalFormatting>
  <conditionalFormatting sqref="E52">
    <cfRule type="duplicateValues" dxfId="0" priority="5"/>
  </conditionalFormatting>
  <conditionalFormatting sqref="E6 E12:E13">
    <cfRule type="duplicateValues" dxfId="0" priority="11"/>
  </conditionalFormatting>
  <conditionalFormatting sqref="I20 K20:Q20">
    <cfRule type="duplicateValues" dxfId="0" priority="10"/>
  </conditionalFormatting>
  <conditionalFormatting sqref="I39:K39 M39:Q39">
    <cfRule type="duplicateValues" dxfId="0" priority="6"/>
  </conditionalFormatting>
  <pageMargins left="0.751388888888889" right="0.751388888888889" top="1" bottom="1" header="0.511805555555556" footer="0.511805555555556"/>
  <pageSetup paperSize="8" scale="47" orientation="landscape" horizontalDpi="600"/>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Q84"/>
  <sheetViews>
    <sheetView view="pageBreakPreview" zoomScaleNormal="75" zoomScaleSheetLayoutView="100" workbookViewId="0">
      <pane xSplit="8" ySplit="5" topLeftCell="I15" activePane="bottomRight" state="frozen"/>
      <selection/>
      <selection pane="topRight"/>
      <selection pane="bottomLeft"/>
      <selection pane="bottomRight" activeCell="H15" sqref="H15"/>
    </sheetView>
  </sheetViews>
  <sheetFormatPr defaultColWidth="9" defaultRowHeight="13.5"/>
  <cols>
    <col min="1" max="1" width="4" style="1" customWidth="1"/>
    <col min="2" max="3" width="10.7833333333333" style="1" customWidth="1"/>
    <col min="4" max="4" width="5.78333333333333" style="5" hidden="1" customWidth="1"/>
    <col min="5" max="5" width="19" style="5" customWidth="1"/>
    <col min="6" max="6" width="12.35" style="1" customWidth="1"/>
    <col min="7" max="7" width="6.55833333333333" style="6" customWidth="1"/>
    <col min="8" max="8" width="20.1333333333333" style="5" customWidth="1"/>
    <col min="9" max="9" width="38.575" style="7" customWidth="1"/>
    <col min="10" max="18" width="10.5833333333333" style="5" customWidth="1"/>
    <col min="19" max="20" width="10.5833333333333" style="7" customWidth="1"/>
    <col min="21" max="21" width="14.0833333333333" style="5" customWidth="1"/>
    <col min="22" max="22" width="9.61666666666667" style="5" customWidth="1"/>
    <col min="23" max="24" width="10.4166666666667" style="5" customWidth="1"/>
    <col min="25" max="26" width="8.40833333333333" style="5" customWidth="1"/>
    <col min="27" max="27" width="9.775" style="5" customWidth="1"/>
    <col min="28" max="28" width="8.40833333333333" style="5" customWidth="1"/>
    <col min="29" max="29" width="12.1333333333333" style="5" hidden="1" customWidth="1"/>
    <col min="30" max="30" width="10.3833333333333" style="5" hidden="1" customWidth="1"/>
    <col min="31" max="31" width="41.1333333333333" style="7" customWidth="1"/>
    <col min="32" max="32" width="41.5" style="7" customWidth="1"/>
    <col min="33" max="34" width="9" style="5" hidden="1" customWidth="1"/>
    <col min="35" max="35" width="9" style="8" hidden="1" customWidth="1"/>
    <col min="36" max="39" width="9" style="5" hidden="1" customWidth="1"/>
    <col min="40" max="40" width="9" style="1" hidden="1" customWidth="1"/>
    <col min="41" max="41" width="9" style="9" hidden="1" customWidth="1"/>
    <col min="42" max="42" width="9" style="1" hidden="1" customWidth="1"/>
    <col min="43" max="16384" width="9" style="1"/>
  </cols>
  <sheetData>
    <row r="1" s="1" customFormat="1" ht="43" customHeight="1" spans="1:41">
      <c r="A1" s="10" t="s">
        <v>1213</v>
      </c>
      <c r="B1" s="10"/>
      <c r="C1" s="10"/>
      <c r="D1" s="10"/>
      <c r="E1" s="11"/>
      <c r="F1" s="10"/>
      <c r="G1" s="10"/>
      <c r="H1" s="10"/>
      <c r="I1" s="28"/>
      <c r="J1" s="10"/>
      <c r="K1" s="10"/>
      <c r="L1" s="10"/>
      <c r="M1" s="10"/>
      <c r="N1" s="10"/>
      <c r="O1" s="10"/>
      <c r="P1" s="10"/>
      <c r="Q1" s="10"/>
      <c r="R1" s="10"/>
      <c r="S1" s="28"/>
      <c r="T1" s="28"/>
      <c r="U1" s="10"/>
      <c r="V1" s="10"/>
      <c r="W1" s="10"/>
      <c r="X1" s="10"/>
      <c r="Y1" s="10"/>
      <c r="Z1" s="10"/>
      <c r="AA1" s="10"/>
      <c r="AB1" s="10"/>
      <c r="AC1" s="10"/>
      <c r="AD1" s="10"/>
      <c r="AE1" s="28"/>
      <c r="AF1" s="28"/>
      <c r="AG1" s="10"/>
      <c r="AH1" s="10"/>
      <c r="AI1" s="52"/>
      <c r="AJ1" s="53"/>
      <c r="AK1" s="10"/>
      <c r="AL1" s="10"/>
      <c r="AM1" s="10"/>
      <c r="AO1" s="9"/>
    </row>
    <row r="2" s="1" customFormat="1" ht="30" customHeight="1" spans="1:43">
      <c r="A2" s="12" t="s">
        <v>1</v>
      </c>
      <c r="B2" s="13" t="s">
        <v>1047</v>
      </c>
      <c r="C2" s="14" t="s">
        <v>1048</v>
      </c>
      <c r="D2" s="15" t="s">
        <v>3</v>
      </c>
      <c r="E2" s="15" t="s">
        <v>4</v>
      </c>
      <c r="F2" s="15" t="s">
        <v>1049</v>
      </c>
      <c r="G2" s="16" t="s">
        <v>1050</v>
      </c>
      <c r="H2" s="15" t="s">
        <v>7</v>
      </c>
      <c r="I2" s="15" t="s">
        <v>1051</v>
      </c>
      <c r="J2" s="29" t="s">
        <v>3</v>
      </c>
      <c r="K2" s="29"/>
      <c r="L2" s="29"/>
      <c r="M2" s="29"/>
      <c r="N2" s="29"/>
      <c r="O2" s="29"/>
      <c r="P2" s="29"/>
      <c r="Q2" s="29"/>
      <c r="R2" s="30" t="s">
        <v>1052</v>
      </c>
      <c r="S2" s="30" t="s">
        <v>1053</v>
      </c>
      <c r="T2" s="30" t="s">
        <v>1054</v>
      </c>
      <c r="U2" s="38" t="s">
        <v>1055</v>
      </c>
      <c r="V2" s="39"/>
      <c r="W2" s="39"/>
      <c r="X2" s="39"/>
      <c r="Y2" s="39"/>
      <c r="Z2" s="39"/>
      <c r="AA2" s="39"/>
      <c r="AB2" s="46"/>
      <c r="AC2" s="47" t="s">
        <v>10</v>
      </c>
      <c r="AD2" s="47"/>
      <c r="AE2" s="15" t="s">
        <v>1056</v>
      </c>
      <c r="AF2" s="15" t="s">
        <v>1057</v>
      </c>
      <c r="AG2" s="15" t="s">
        <v>13</v>
      </c>
      <c r="AH2" s="15" t="s">
        <v>14</v>
      </c>
      <c r="AI2" s="54" t="s">
        <v>15</v>
      </c>
      <c r="AJ2" s="15" t="s">
        <v>16</v>
      </c>
      <c r="AK2" s="16" t="s">
        <v>17</v>
      </c>
      <c r="AL2" s="15" t="s">
        <v>18</v>
      </c>
      <c r="AM2" s="16" t="s">
        <v>19</v>
      </c>
      <c r="AN2" s="16" t="s">
        <v>20</v>
      </c>
      <c r="AO2" s="16" t="s">
        <v>1058</v>
      </c>
      <c r="AP2" s="16" t="s">
        <v>22</v>
      </c>
      <c r="AQ2" s="16" t="s">
        <v>1666</v>
      </c>
    </row>
    <row r="3" s="1" customFormat="1" ht="32" customHeight="1" spans="1:43">
      <c r="A3" s="12"/>
      <c r="B3" s="13"/>
      <c r="C3" s="17"/>
      <c r="D3" s="15"/>
      <c r="E3" s="15"/>
      <c r="F3" s="15"/>
      <c r="G3" s="16"/>
      <c r="H3" s="15"/>
      <c r="I3" s="15"/>
      <c r="J3" s="30" t="s">
        <v>915</v>
      </c>
      <c r="K3" s="30" t="s">
        <v>983</v>
      </c>
      <c r="L3" s="30" t="s">
        <v>1007</v>
      </c>
      <c r="M3" s="30" t="s">
        <v>954</v>
      </c>
      <c r="N3" s="30" t="s">
        <v>964</v>
      </c>
      <c r="O3" s="30" t="s">
        <v>997</v>
      </c>
      <c r="P3" s="30" t="s">
        <v>1063</v>
      </c>
      <c r="Q3" s="30" t="s">
        <v>981</v>
      </c>
      <c r="R3" s="40"/>
      <c r="S3" s="40"/>
      <c r="T3" s="40"/>
      <c r="U3" s="41" t="s">
        <v>1064</v>
      </c>
      <c r="V3" s="30" t="s">
        <v>1065</v>
      </c>
      <c r="W3" s="30" t="s">
        <v>1066</v>
      </c>
      <c r="X3" s="42" t="s">
        <v>1067</v>
      </c>
      <c r="Y3" s="42" t="s">
        <v>1068</v>
      </c>
      <c r="Z3" s="42" t="s">
        <v>1069</v>
      </c>
      <c r="AA3" s="42" t="s">
        <v>1070</v>
      </c>
      <c r="AB3" s="48" t="s">
        <v>1071</v>
      </c>
      <c r="AC3" s="47" t="s">
        <v>31</v>
      </c>
      <c r="AD3" s="15" t="s">
        <v>32</v>
      </c>
      <c r="AE3" s="15"/>
      <c r="AF3" s="15"/>
      <c r="AG3" s="15"/>
      <c r="AH3" s="15"/>
      <c r="AI3" s="54"/>
      <c r="AJ3" s="15"/>
      <c r="AK3" s="16"/>
      <c r="AL3" s="15"/>
      <c r="AM3" s="16"/>
      <c r="AN3" s="16"/>
      <c r="AO3" s="16"/>
      <c r="AP3" s="16"/>
      <c r="AQ3" s="16"/>
    </row>
    <row r="4" s="1" customFormat="1" ht="33" customHeight="1" spans="1:43">
      <c r="A4" s="12"/>
      <c r="B4" s="13"/>
      <c r="C4" s="18"/>
      <c r="D4" s="15"/>
      <c r="E4" s="15"/>
      <c r="F4" s="15"/>
      <c r="G4" s="16"/>
      <c r="H4" s="15"/>
      <c r="I4" s="15"/>
      <c r="J4" s="31"/>
      <c r="K4" s="31"/>
      <c r="L4" s="31"/>
      <c r="M4" s="31"/>
      <c r="N4" s="31"/>
      <c r="O4" s="31"/>
      <c r="P4" s="31"/>
      <c r="Q4" s="31"/>
      <c r="R4" s="31"/>
      <c r="S4" s="31"/>
      <c r="T4" s="31"/>
      <c r="U4" s="43"/>
      <c r="V4" s="31"/>
      <c r="W4" s="31"/>
      <c r="X4" s="42"/>
      <c r="Y4" s="42"/>
      <c r="Z4" s="42"/>
      <c r="AA4" s="42"/>
      <c r="AB4" s="49"/>
      <c r="AC4" s="47"/>
      <c r="AD4" s="15"/>
      <c r="AE4" s="15"/>
      <c r="AF4" s="15"/>
      <c r="AG4" s="15"/>
      <c r="AH4" s="15"/>
      <c r="AI4" s="54"/>
      <c r="AJ4" s="15"/>
      <c r="AK4" s="16"/>
      <c r="AL4" s="15"/>
      <c r="AM4" s="16"/>
      <c r="AN4" s="16"/>
      <c r="AO4" s="16"/>
      <c r="AP4" s="16"/>
      <c r="AQ4" s="16"/>
    </row>
    <row r="5" s="2" customFormat="1" ht="41" customHeight="1" spans="1:43">
      <c r="A5" s="19" t="s">
        <v>31</v>
      </c>
      <c r="B5" s="19"/>
      <c r="C5" s="19"/>
      <c r="D5" s="19"/>
      <c r="E5" s="19"/>
      <c r="F5" s="19"/>
      <c r="G5" s="19"/>
      <c r="H5" s="19"/>
      <c r="I5" s="32"/>
      <c r="J5" s="19">
        <f>SUM(J6:J46)</f>
        <v>28</v>
      </c>
      <c r="K5" s="19">
        <f t="shared" ref="K5:U5" si="0">SUM(K6:K46)</f>
        <v>1</v>
      </c>
      <c r="L5" s="19">
        <f t="shared" si="0"/>
        <v>11</v>
      </c>
      <c r="M5" s="19">
        <f t="shared" si="0"/>
        <v>0</v>
      </c>
      <c r="N5" s="19">
        <f t="shared" si="0"/>
        <v>1</v>
      </c>
      <c r="O5" s="19">
        <f t="shared" si="0"/>
        <v>0</v>
      </c>
      <c r="P5" s="19">
        <f t="shared" si="0"/>
        <v>0</v>
      </c>
      <c r="Q5" s="19">
        <f t="shared" si="0"/>
        <v>0</v>
      </c>
      <c r="R5" s="19">
        <f t="shared" si="0"/>
        <v>134442</v>
      </c>
      <c r="S5" s="19">
        <f t="shared" si="0"/>
        <v>0</v>
      </c>
      <c r="T5" s="19">
        <f t="shared" si="0"/>
        <v>0</v>
      </c>
      <c r="U5" s="19">
        <f t="shared" si="0"/>
        <v>23206.54</v>
      </c>
      <c r="V5" s="19">
        <f t="shared" ref="V5:AB5" si="1">SUM(V6:V46)</f>
        <v>9490</v>
      </c>
      <c r="W5" s="19">
        <f t="shared" si="1"/>
        <v>6971.94</v>
      </c>
      <c r="X5" s="19">
        <f t="shared" si="1"/>
        <v>6744.6</v>
      </c>
      <c r="Y5" s="19">
        <f t="shared" si="1"/>
        <v>0</v>
      </c>
      <c r="Z5" s="19">
        <f t="shared" si="1"/>
        <v>0</v>
      </c>
      <c r="AA5" s="19">
        <f t="shared" si="1"/>
        <v>0</v>
      </c>
      <c r="AB5" s="19">
        <f t="shared" si="1"/>
        <v>0</v>
      </c>
      <c r="AC5" s="19" t="e">
        <f>#REF!+#REF!+#REF!+#REF!+#REF!+#REF!+#REF!+#REF!</f>
        <v>#REF!</v>
      </c>
      <c r="AD5" s="19" t="e">
        <f>#REF!+#REF!+#REF!+#REF!+#REF!+#REF!+#REF!+#REF!</f>
        <v>#REF!</v>
      </c>
      <c r="AE5" s="32"/>
      <c r="AF5" s="32"/>
      <c r="AG5" s="19"/>
      <c r="AH5" s="19"/>
      <c r="AI5" s="55"/>
      <c r="AJ5" s="56"/>
      <c r="AK5" s="19"/>
      <c r="AL5" s="19"/>
      <c r="AM5" s="56"/>
      <c r="AN5" s="57"/>
      <c r="AO5" s="57"/>
      <c r="AP5" s="57"/>
      <c r="AQ5" s="67"/>
    </row>
    <row r="6" s="1" customFormat="1" ht="90" spans="1:43">
      <c r="A6" s="20">
        <v>1</v>
      </c>
      <c r="B6" s="20" t="s">
        <v>109</v>
      </c>
      <c r="C6" s="20">
        <v>2022</v>
      </c>
      <c r="D6" s="21" t="s">
        <v>98</v>
      </c>
      <c r="E6" s="21" t="s">
        <v>110</v>
      </c>
      <c r="F6" s="21" t="s">
        <v>45</v>
      </c>
      <c r="G6" s="22" t="s">
        <v>1669</v>
      </c>
      <c r="H6" s="21" t="s">
        <v>111</v>
      </c>
      <c r="I6" s="33" t="s">
        <v>112</v>
      </c>
      <c r="J6" s="22">
        <v>1</v>
      </c>
      <c r="K6" s="21"/>
      <c r="L6" s="21"/>
      <c r="M6" s="21"/>
      <c r="N6" s="21"/>
      <c r="O6" s="21"/>
      <c r="P6" s="21"/>
      <c r="Q6" s="21"/>
      <c r="R6" s="22">
        <v>998</v>
      </c>
      <c r="S6" s="34" t="s">
        <v>115</v>
      </c>
      <c r="T6" s="34" t="s">
        <v>1077</v>
      </c>
      <c r="U6" s="44">
        <v>200</v>
      </c>
      <c r="V6" s="44">
        <v>200</v>
      </c>
      <c r="W6" s="44">
        <v>0</v>
      </c>
      <c r="X6" s="44">
        <v>0</v>
      </c>
      <c r="Y6" s="44">
        <v>0</v>
      </c>
      <c r="Z6" s="44">
        <v>0</v>
      </c>
      <c r="AA6" s="44">
        <v>0</v>
      </c>
      <c r="AB6" s="44"/>
      <c r="AC6" s="50">
        <v>285</v>
      </c>
      <c r="AD6" s="50">
        <v>66</v>
      </c>
      <c r="AE6" s="33" t="s">
        <v>113</v>
      </c>
      <c r="AF6" s="33" t="s">
        <v>114</v>
      </c>
      <c r="AG6" s="21" t="s">
        <v>115</v>
      </c>
      <c r="AH6" s="21" t="s">
        <v>1077</v>
      </c>
      <c r="AI6" s="58" t="s">
        <v>80</v>
      </c>
      <c r="AJ6" s="21" t="s">
        <v>81</v>
      </c>
      <c r="AK6" s="21" t="s">
        <v>82</v>
      </c>
      <c r="AL6" s="21" t="s">
        <v>55</v>
      </c>
      <c r="AM6" s="59" t="s">
        <v>63</v>
      </c>
      <c r="AN6" s="21" t="s">
        <v>56</v>
      </c>
      <c r="AO6" s="68" t="s">
        <v>1078</v>
      </c>
      <c r="AP6" s="69"/>
      <c r="AQ6" s="70" t="s">
        <v>80</v>
      </c>
    </row>
    <row r="7" s="1" customFormat="1" ht="123.75" spans="1:43">
      <c r="A7" s="20">
        <v>2</v>
      </c>
      <c r="B7" s="20" t="s">
        <v>156</v>
      </c>
      <c r="C7" s="20">
        <v>2022</v>
      </c>
      <c r="D7" s="21" t="s">
        <v>125</v>
      </c>
      <c r="E7" s="21" t="s">
        <v>1649</v>
      </c>
      <c r="F7" s="21" t="s">
        <v>45</v>
      </c>
      <c r="G7" s="22" t="s">
        <v>1668</v>
      </c>
      <c r="H7" s="21" t="s">
        <v>158</v>
      </c>
      <c r="I7" s="33" t="s">
        <v>159</v>
      </c>
      <c r="J7" s="22">
        <v>1</v>
      </c>
      <c r="K7" s="21"/>
      <c r="L7" s="21"/>
      <c r="M7" s="21"/>
      <c r="N7" s="21"/>
      <c r="O7" s="21"/>
      <c r="P7" s="21"/>
      <c r="Q7" s="21"/>
      <c r="R7" s="22">
        <v>1768</v>
      </c>
      <c r="S7" s="34" t="s">
        <v>115</v>
      </c>
      <c r="T7" s="34" t="s">
        <v>1077</v>
      </c>
      <c r="U7" s="44">
        <v>480</v>
      </c>
      <c r="V7" s="44">
        <v>480</v>
      </c>
      <c r="W7" s="44">
        <v>0</v>
      </c>
      <c r="X7" s="44">
        <v>0</v>
      </c>
      <c r="Y7" s="44">
        <v>0</v>
      </c>
      <c r="Z7" s="44">
        <v>0</v>
      </c>
      <c r="AA7" s="44">
        <v>0</v>
      </c>
      <c r="AB7" s="44"/>
      <c r="AC7" s="50">
        <v>505</v>
      </c>
      <c r="AD7" s="50">
        <v>148</v>
      </c>
      <c r="AE7" s="33" t="s">
        <v>160</v>
      </c>
      <c r="AF7" s="51" t="s">
        <v>161</v>
      </c>
      <c r="AG7" s="21" t="s">
        <v>115</v>
      </c>
      <c r="AH7" s="21" t="s">
        <v>1077</v>
      </c>
      <c r="AI7" s="58" t="s">
        <v>80</v>
      </c>
      <c r="AJ7" s="21" t="s">
        <v>81</v>
      </c>
      <c r="AK7" s="21" t="s">
        <v>82</v>
      </c>
      <c r="AL7" s="21" t="s">
        <v>55</v>
      </c>
      <c r="AM7" s="59" t="s">
        <v>63</v>
      </c>
      <c r="AN7" s="21" t="s">
        <v>56</v>
      </c>
      <c r="AO7" s="68" t="s">
        <v>1078</v>
      </c>
      <c r="AP7" s="69"/>
      <c r="AQ7" s="70" t="s">
        <v>80</v>
      </c>
    </row>
    <row r="8" s="1" customFormat="1" ht="104" customHeight="1" spans="1:43">
      <c r="A8" s="20">
        <v>3</v>
      </c>
      <c r="B8" s="20" t="s">
        <v>162</v>
      </c>
      <c r="C8" s="20">
        <v>2022</v>
      </c>
      <c r="D8" s="21" t="s">
        <v>125</v>
      </c>
      <c r="E8" s="21" t="s">
        <v>1614</v>
      </c>
      <c r="F8" s="21" t="s">
        <v>45</v>
      </c>
      <c r="G8" s="22" t="s">
        <v>1668</v>
      </c>
      <c r="H8" s="21" t="s">
        <v>164</v>
      </c>
      <c r="I8" s="33" t="s">
        <v>1650</v>
      </c>
      <c r="J8" s="22">
        <v>1</v>
      </c>
      <c r="K8" s="21"/>
      <c r="L8" s="21"/>
      <c r="M8" s="21"/>
      <c r="N8" s="21"/>
      <c r="O8" s="21"/>
      <c r="P8" s="21"/>
      <c r="Q8" s="21"/>
      <c r="R8" s="22">
        <v>3371</v>
      </c>
      <c r="S8" s="34" t="s">
        <v>168</v>
      </c>
      <c r="T8" s="34" t="s">
        <v>1269</v>
      </c>
      <c r="U8" s="44">
        <v>250</v>
      </c>
      <c r="V8" s="44">
        <v>250</v>
      </c>
      <c r="W8" s="44">
        <v>0</v>
      </c>
      <c r="X8" s="44">
        <v>0</v>
      </c>
      <c r="Y8" s="44">
        <v>0</v>
      </c>
      <c r="Z8" s="44">
        <v>0</v>
      </c>
      <c r="AA8" s="44">
        <v>0</v>
      </c>
      <c r="AB8" s="44"/>
      <c r="AC8" s="50">
        <v>963</v>
      </c>
      <c r="AD8" s="50">
        <v>290</v>
      </c>
      <c r="AE8" s="33" t="s">
        <v>166</v>
      </c>
      <c r="AF8" s="33" t="s">
        <v>167</v>
      </c>
      <c r="AG8" s="21" t="s">
        <v>168</v>
      </c>
      <c r="AH8" s="21" t="s">
        <v>1269</v>
      </c>
      <c r="AI8" s="58" t="s">
        <v>80</v>
      </c>
      <c r="AJ8" s="21" t="s">
        <v>81</v>
      </c>
      <c r="AK8" s="21" t="s">
        <v>82</v>
      </c>
      <c r="AL8" s="21" t="s">
        <v>55</v>
      </c>
      <c r="AM8" s="21" t="s">
        <v>170</v>
      </c>
      <c r="AN8" s="21" t="s">
        <v>56</v>
      </c>
      <c r="AO8" s="68" t="s">
        <v>1078</v>
      </c>
      <c r="AP8" s="69"/>
      <c r="AQ8" s="70" t="s">
        <v>80</v>
      </c>
    </row>
    <row r="9" s="1" customFormat="1" ht="137" customHeight="1" spans="1:43">
      <c r="A9" s="20">
        <v>4</v>
      </c>
      <c r="B9" s="20" t="s">
        <v>171</v>
      </c>
      <c r="C9" s="20">
        <v>2022</v>
      </c>
      <c r="D9" s="21" t="s">
        <v>125</v>
      </c>
      <c r="E9" s="21" t="s">
        <v>172</v>
      </c>
      <c r="F9" s="21" t="s">
        <v>45</v>
      </c>
      <c r="G9" s="22" t="s">
        <v>1668</v>
      </c>
      <c r="H9" s="21" t="s">
        <v>173</v>
      </c>
      <c r="I9" s="33" t="s">
        <v>1651</v>
      </c>
      <c r="J9" s="22">
        <v>1</v>
      </c>
      <c r="K9" s="21"/>
      <c r="L9" s="21"/>
      <c r="M9" s="21"/>
      <c r="N9" s="21"/>
      <c r="O9" s="21"/>
      <c r="P9" s="21"/>
      <c r="Q9" s="21"/>
      <c r="R9" s="22">
        <v>1750</v>
      </c>
      <c r="S9" s="34" t="s">
        <v>177</v>
      </c>
      <c r="T9" s="34" t="s">
        <v>178</v>
      </c>
      <c r="U9" s="44">
        <v>250</v>
      </c>
      <c r="V9" s="44">
        <v>250</v>
      </c>
      <c r="W9" s="44">
        <v>0</v>
      </c>
      <c r="X9" s="44">
        <v>0</v>
      </c>
      <c r="Y9" s="44">
        <v>0</v>
      </c>
      <c r="Z9" s="44">
        <v>0</v>
      </c>
      <c r="AA9" s="44">
        <v>0</v>
      </c>
      <c r="AB9" s="44"/>
      <c r="AC9" s="50">
        <v>500</v>
      </c>
      <c r="AD9" s="50">
        <v>300</v>
      </c>
      <c r="AE9" s="33" t="s">
        <v>175</v>
      </c>
      <c r="AF9" s="33" t="s">
        <v>1119</v>
      </c>
      <c r="AG9" s="21" t="s">
        <v>177</v>
      </c>
      <c r="AH9" s="21" t="s">
        <v>178</v>
      </c>
      <c r="AI9" s="58" t="s">
        <v>80</v>
      </c>
      <c r="AJ9" s="21" t="s">
        <v>81</v>
      </c>
      <c r="AK9" s="21" t="s">
        <v>82</v>
      </c>
      <c r="AL9" s="21" t="s">
        <v>55</v>
      </c>
      <c r="AM9" s="21" t="s">
        <v>179</v>
      </c>
      <c r="AN9" s="21" t="s">
        <v>56</v>
      </c>
      <c r="AO9" s="68" t="s">
        <v>1078</v>
      </c>
      <c r="AP9" s="69"/>
      <c r="AQ9" s="70" t="s">
        <v>80</v>
      </c>
    </row>
    <row r="10" s="1" customFormat="1" ht="315" spans="1:43">
      <c r="A10" s="20">
        <v>5</v>
      </c>
      <c r="B10" s="20" t="s">
        <v>180</v>
      </c>
      <c r="C10" s="20">
        <v>2022</v>
      </c>
      <c r="D10" s="21" t="s">
        <v>125</v>
      </c>
      <c r="E10" s="21" t="s">
        <v>181</v>
      </c>
      <c r="F10" s="22" t="s">
        <v>45</v>
      </c>
      <c r="G10" s="22" t="s">
        <v>1668</v>
      </c>
      <c r="H10" s="21" t="s">
        <v>182</v>
      </c>
      <c r="I10" s="33" t="s">
        <v>183</v>
      </c>
      <c r="J10" s="22">
        <v>1</v>
      </c>
      <c r="K10" s="21"/>
      <c r="L10" s="21"/>
      <c r="M10" s="21"/>
      <c r="N10" s="21"/>
      <c r="O10" s="21"/>
      <c r="P10" s="21"/>
      <c r="Q10" s="21"/>
      <c r="R10" s="22">
        <v>3584</v>
      </c>
      <c r="S10" s="34" t="s">
        <v>78</v>
      </c>
      <c r="T10" s="34" t="s">
        <v>1076</v>
      </c>
      <c r="U10" s="44">
        <v>570</v>
      </c>
      <c r="V10" s="44">
        <v>570</v>
      </c>
      <c r="W10" s="44">
        <v>0</v>
      </c>
      <c r="X10" s="44">
        <v>0</v>
      </c>
      <c r="Y10" s="44">
        <v>0</v>
      </c>
      <c r="Z10" s="44">
        <v>0</v>
      </c>
      <c r="AA10" s="44">
        <v>0</v>
      </c>
      <c r="AB10" s="44"/>
      <c r="AC10" s="50">
        <v>1024</v>
      </c>
      <c r="AD10" s="50">
        <v>369</v>
      </c>
      <c r="AE10" s="33" t="s">
        <v>184</v>
      </c>
      <c r="AF10" s="33" t="s">
        <v>185</v>
      </c>
      <c r="AG10" s="21" t="s">
        <v>78</v>
      </c>
      <c r="AH10" s="21" t="s">
        <v>1076</v>
      </c>
      <c r="AI10" s="58" t="s">
        <v>80</v>
      </c>
      <c r="AJ10" s="21" t="s">
        <v>81</v>
      </c>
      <c r="AK10" s="21" t="s">
        <v>82</v>
      </c>
      <c r="AL10" s="21" t="s">
        <v>55</v>
      </c>
      <c r="AM10" s="21" t="s">
        <v>187</v>
      </c>
      <c r="AN10" s="21" t="s">
        <v>56</v>
      </c>
      <c r="AO10" s="68" t="s">
        <v>1078</v>
      </c>
      <c r="AP10" s="69"/>
      <c r="AQ10" s="70" t="s">
        <v>80</v>
      </c>
    </row>
    <row r="11" s="1" customFormat="1" ht="129" customHeight="1" spans="1:43">
      <c r="A11" s="20">
        <v>6</v>
      </c>
      <c r="B11" s="20" t="s">
        <v>194</v>
      </c>
      <c r="C11" s="20">
        <v>2022</v>
      </c>
      <c r="D11" s="21" t="s">
        <v>125</v>
      </c>
      <c r="E11" s="21" t="s">
        <v>1122</v>
      </c>
      <c r="F11" s="21" t="s">
        <v>45</v>
      </c>
      <c r="G11" s="22" t="s">
        <v>1668</v>
      </c>
      <c r="H11" s="21" t="s">
        <v>196</v>
      </c>
      <c r="I11" s="33" t="s">
        <v>1652</v>
      </c>
      <c r="J11" s="22">
        <v>1</v>
      </c>
      <c r="K11" s="21"/>
      <c r="L11" s="21"/>
      <c r="M11" s="21"/>
      <c r="N11" s="21"/>
      <c r="O11" s="21"/>
      <c r="P11" s="21"/>
      <c r="Q11" s="21"/>
      <c r="R11" s="22">
        <v>557</v>
      </c>
      <c r="S11" s="34" t="s">
        <v>200</v>
      </c>
      <c r="T11" s="34" t="s">
        <v>201</v>
      </c>
      <c r="U11" s="44">
        <v>850</v>
      </c>
      <c r="V11" s="44">
        <v>850</v>
      </c>
      <c r="W11" s="44">
        <v>0</v>
      </c>
      <c r="X11" s="44">
        <v>0</v>
      </c>
      <c r="Y11" s="44">
        <v>0</v>
      </c>
      <c r="Z11" s="44">
        <v>0</v>
      </c>
      <c r="AA11" s="44">
        <v>0</v>
      </c>
      <c r="AB11" s="44"/>
      <c r="AC11" s="50">
        <v>159</v>
      </c>
      <c r="AD11" s="50">
        <v>72</v>
      </c>
      <c r="AE11" s="33" t="s">
        <v>198</v>
      </c>
      <c r="AF11" s="33" t="s">
        <v>199</v>
      </c>
      <c r="AG11" s="21" t="s">
        <v>200</v>
      </c>
      <c r="AH11" s="21" t="s">
        <v>201</v>
      </c>
      <c r="AI11" s="58" t="s">
        <v>80</v>
      </c>
      <c r="AJ11" s="21" t="s">
        <v>81</v>
      </c>
      <c r="AK11" s="21" t="s">
        <v>82</v>
      </c>
      <c r="AL11" s="21" t="s">
        <v>55</v>
      </c>
      <c r="AM11" s="21" t="s">
        <v>202</v>
      </c>
      <c r="AN11" s="21" t="s">
        <v>203</v>
      </c>
      <c r="AO11" s="68" t="s">
        <v>1078</v>
      </c>
      <c r="AP11" s="69"/>
      <c r="AQ11" s="70" t="s">
        <v>80</v>
      </c>
    </row>
    <row r="12" s="1" customFormat="1" ht="56.25" spans="1:43">
      <c r="A12" s="20">
        <v>7</v>
      </c>
      <c r="B12" s="20" t="s">
        <v>233</v>
      </c>
      <c r="C12" s="20">
        <v>2022</v>
      </c>
      <c r="D12" s="21" t="s">
        <v>125</v>
      </c>
      <c r="E12" s="21" t="s">
        <v>234</v>
      </c>
      <c r="F12" s="21" t="s">
        <v>45</v>
      </c>
      <c r="G12" s="22" t="s">
        <v>1084</v>
      </c>
      <c r="H12" s="21" t="s">
        <v>235</v>
      </c>
      <c r="I12" s="33" t="s">
        <v>236</v>
      </c>
      <c r="J12" s="22">
        <v>1</v>
      </c>
      <c r="K12" s="21"/>
      <c r="L12" s="21"/>
      <c r="M12" s="21"/>
      <c r="N12" s="21"/>
      <c r="O12" s="21"/>
      <c r="P12" s="21"/>
      <c r="Q12" s="21"/>
      <c r="R12" s="22">
        <v>2751</v>
      </c>
      <c r="S12" s="34" t="s">
        <v>200</v>
      </c>
      <c r="T12" s="34" t="s">
        <v>201</v>
      </c>
      <c r="U12" s="44">
        <v>150</v>
      </c>
      <c r="V12" s="44">
        <v>150</v>
      </c>
      <c r="W12" s="44">
        <v>0</v>
      </c>
      <c r="X12" s="44">
        <v>0</v>
      </c>
      <c r="Y12" s="44">
        <v>0</v>
      </c>
      <c r="Z12" s="44">
        <v>0</v>
      </c>
      <c r="AA12" s="44">
        <v>0</v>
      </c>
      <c r="AB12" s="44"/>
      <c r="AC12" s="50">
        <v>786</v>
      </c>
      <c r="AD12" s="50">
        <v>174</v>
      </c>
      <c r="AE12" s="33" t="s">
        <v>237</v>
      </c>
      <c r="AF12" s="33" t="s">
        <v>238</v>
      </c>
      <c r="AG12" s="21" t="s">
        <v>200</v>
      </c>
      <c r="AH12" s="21" t="s">
        <v>201</v>
      </c>
      <c r="AI12" s="58" t="s">
        <v>80</v>
      </c>
      <c r="AJ12" s="21" t="s">
        <v>81</v>
      </c>
      <c r="AK12" s="21" t="s">
        <v>82</v>
      </c>
      <c r="AL12" s="21" t="s">
        <v>55</v>
      </c>
      <c r="AM12" s="21" t="s">
        <v>80</v>
      </c>
      <c r="AN12" s="21" t="s">
        <v>56</v>
      </c>
      <c r="AO12" s="68" t="s">
        <v>1078</v>
      </c>
      <c r="AP12" s="69"/>
      <c r="AQ12" s="70" t="s">
        <v>80</v>
      </c>
    </row>
    <row r="13" s="1" customFormat="1" ht="45" spans="1:43">
      <c r="A13" s="20">
        <v>8</v>
      </c>
      <c r="B13" s="20" t="s">
        <v>244</v>
      </c>
      <c r="C13" s="20">
        <v>2022</v>
      </c>
      <c r="D13" s="21" t="s">
        <v>125</v>
      </c>
      <c r="E13" s="21" t="s">
        <v>245</v>
      </c>
      <c r="F13" s="21" t="s">
        <v>45</v>
      </c>
      <c r="G13" s="22" t="s">
        <v>1669</v>
      </c>
      <c r="H13" s="21" t="s">
        <v>246</v>
      </c>
      <c r="I13" s="33" t="s">
        <v>247</v>
      </c>
      <c r="J13" s="22">
        <v>1</v>
      </c>
      <c r="K13" s="21"/>
      <c r="L13" s="21"/>
      <c r="M13" s="21"/>
      <c r="N13" s="21"/>
      <c r="O13" s="21"/>
      <c r="P13" s="21"/>
      <c r="Q13" s="21"/>
      <c r="R13" s="22">
        <v>466</v>
      </c>
      <c r="S13" s="34" t="s">
        <v>115</v>
      </c>
      <c r="T13" s="34" t="s">
        <v>1077</v>
      </c>
      <c r="U13" s="44">
        <v>300</v>
      </c>
      <c r="V13" s="44">
        <v>300</v>
      </c>
      <c r="W13" s="44">
        <v>0</v>
      </c>
      <c r="X13" s="44">
        <v>0</v>
      </c>
      <c r="Y13" s="44">
        <v>0</v>
      </c>
      <c r="Z13" s="44">
        <v>0</v>
      </c>
      <c r="AA13" s="44">
        <v>0</v>
      </c>
      <c r="AB13" s="44"/>
      <c r="AC13" s="50">
        <v>133</v>
      </c>
      <c r="AD13" s="50">
        <v>75</v>
      </c>
      <c r="AE13" s="33" t="s">
        <v>248</v>
      </c>
      <c r="AF13" s="51" t="s">
        <v>249</v>
      </c>
      <c r="AG13" s="21" t="s">
        <v>115</v>
      </c>
      <c r="AH13" s="21" t="s">
        <v>1077</v>
      </c>
      <c r="AI13" s="58" t="s">
        <v>80</v>
      </c>
      <c r="AJ13" s="21" t="s">
        <v>81</v>
      </c>
      <c r="AK13" s="21" t="s">
        <v>82</v>
      </c>
      <c r="AL13" s="21" t="s">
        <v>55</v>
      </c>
      <c r="AM13" s="59" t="s">
        <v>63</v>
      </c>
      <c r="AN13" s="21" t="s">
        <v>56</v>
      </c>
      <c r="AO13" s="68" t="s">
        <v>1078</v>
      </c>
      <c r="AP13" s="69"/>
      <c r="AQ13" s="70" t="s">
        <v>80</v>
      </c>
    </row>
    <row r="14" s="1" customFormat="1" ht="56.25" spans="1:43">
      <c r="A14" s="20">
        <v>9</v>
      </c>
      <c r="B14" s="20" t="s">
        <v>254</v>
      </c>
      <c r="C14" s="20">
        <v>2022</v>
      </c>
      <c r="D14" s="22" t="s">
        <v>125</v>
      </c>
      <c r="E14" s="22" t="s">
        <v>1129</v>
      </c>
      <c r="F14" s="22" t="s">
        <v>45</v>
      </c>
      <c r="G14" s="22" t="s">
        <v>1669</v>
      </c>
      <c r="H14" s="22" t="s">
        <v>256</v>
      </c>
      <c r="I14" s="34" t="s">
        <v>1130</v>
      </c>
      <c r="J14" s="22">
        <v>1</v>
      </c>
      <c r="K14" s="22"/>
      <c r="L14" s="22"/>
      <c r="M14" s="22"/>
      <c r="N14" s="22"/>
      <c r="O14" s="22"/>
      <c r="P14" s="22"/>
      <c r="Q14" s="22"/>
      <c r="R14" s="22">
        <v>2828</v>
      </c>
      <c r="S14" s="34" t="s">
        <v>50</v>
      </c>
      <c r="T14" s="34" t="s">
        <v>51</v>
      </c>
      <c r="U14" s="44">
        <v>300</v>
      </c>
      <c r="V14" s="44">
        <v>300</v>
      </c>
      <c r="W14" s="44">
        <v>0</v>
      </c>
      <c r="X14" s="44">
        <v>0</v>
      </c>
      <c r="Y14" s="44">
        <v>0</v>
      </c>
      <c r="Z14" s="44">
        <v>0</v>
      </c>
      <c r="AA14" s="44">
        <v>0</v>
      </c>
      <c r="AB14" s="44"/>
      <c r="AC14" s="50">
        <v>808</v>
      </c>
      <c r="AD14" s="50">
        <v>329</v>
      </c>
      <c r="AE14" s="34" t="s">
        <v>1131</v>
      </c>
      <c r="AF14" s="34" t="s">
        <v>259</v>
      </c>
      <c r="AG14" s="22" t="s">
        <v>50</v>
      </c>
      <c r="AH14" s="21" t="s">
        <v>51</v>
      </c>
      <c r="AI14" s="58" t="s">
        <v>80</v>
      </c>
      <c r="AJ14" s="21" t="s">
        <v>81</v>
      </c>
      <c r="AK14" s="21" t="s">
        <v>82</v>
      </c>
      <c r="AL14" s="21" t="s">
        <v>55</v>
      </c>
      <c r="AM14" s="21" t="s">
        <v>131</v>
      </c>
      <c r="AN14" s="21" t="s">
        <v>203</v>
      </c>
      <c r="AO14" s="71" t="s">
        <v>1078</v>
      </c>
      <c r="AP14" s="69"/>
      <c r="AQ14" s="70" t="s">
        <v>80</v>
      </c>
    </row>
    <row r="15" s="1" customFormat="1" ht="58" customHeight="1" spans="1:43">
      <c r="A15" s="20">
        <v>10</v>
      </c>
      <c r="B15" s="20" t="s">
        <v>283</v>
      </c>
      <c r="C15" s="20">
        <v>2022</v>
      </c>
      <c r="D15" s="23" t="s">
        <v>125</v>
      </c>
      <c r="E15" s="23" t="s">
        <v>284</v>
      </c>
      <c r="F15" s="23" t="s">
        <v>45</v>
      </c>
      <c r="G15" s="22" t="s">
        <v>1669</v>
      </c>
      <c r="H15" s="23" t="s">
        <v>285</v>
      </c>
      <c r="I15" s="35" t="s">
        <v>286</v>
      </c>
      <c r="J15" s="23">
        <v>1</v>
      </c>
      <c r="K15" s="23"/>
      <c r="L15" s="23"/>
      <c r="M15" s="23"/>
      <c r="N15" s="23"/>
      <c r="O15" s="23"/>
      <c r="P15" s="23"/>
      <c r="Q15" s="23"/>
      <c r="R15" s="22">
        <v>7623</v>
      </c>
      <c r="S15" s="35" t="s">
        <v>50</v>
      </c>
      <c r="T15" s="35" t="s">
        <v>51</v>
      </c>
      <c r="U15" s="44">
        <v>2300</v>
      </c>
      <c r="V15" s="44">
        <v>0</v>
      </c>
      <c r="W15" s="44">
        <v>2300</v>
      </c>
      <c r="X15" s="44">
        <v>0</v>
      </c>
      <c r="Y15" s="44">
        <v>0</v>
      </c>
      <c r="Z15" s="44">
        <v>0</v>
      </c>
      <c r="AA15" s="44">
        <v>0</v>
      </c>
      <c r="AB15" s="44"/>
      <c r="AC15" s="50">
        <v>2178</v>
      </c>
      <c r="AD15" s="50">
        <v>1175</v>
      </c>
      <c r="AE15" s="35" t="s">
        <v>287</v>
      </c>
      <c r="AF15" s="35" t="s">
        <v>288</v>
      </c>
      <c r="AG15" s="22" t="s">
        <v>50</v>
      </c>
      <c r="AH15" s="21" t="s">
        <v>51</v>
      </c>
      <c r="AI15" s="58" t="s">
        <v>80</v>
      </c>
      <c r="AJ15" s="21" t="s">
        <v>81</v>
      </c>
      <c r="AK15" s="21" t="s">
        <v>82</v>
      </c>
      <c r="AL15" s="21" t="s">
        <v>55</v>
      </c>
      <c r="AM15" s="21" t="s">
        <v>289</v>
      </c>
      <c r="AN15" s="21" t="s">
        <v>56</v>
      </c>
      <c r="AO15" s="71" t="s">
        <v>1078</v>
      </c>
      <c r="AP15" s="69"/>
      <c r="AQ15" s="70" t="s">
        <v>80</v>
      </c>
    </row>
    <row r="16" s="1" customFormat="1" ht="120" customHeight="1" spans="1:43">
      <c r="A16" s="20">
        <v>11</v>
      </c>
      <c r="B16" s="20" t="s">
        <v>290</v>
      </c>
      <c r="C16" s="20">
        <v>2022</v>
      </c>
      <c r="D16" s="23" t="s">
        <v>125</v>
      </c>
      <c r="E16" s="21" t="s">
        <v>291</v>
      </c>
      <c r="F16" s="24" t="s">
        <v>45</v>
      </c>
      <c r="G16" s="22" t="s">
        <v>1669</v>
      </c>
      <c r="H16" s="25" t="s">
        <v>190</v>
      </c>
      <c r="I16" s="36" t="s">
        <v>292</v>
      </c>
      <c r="J16" s="24">
        <v>1</v>
      </c>
      <c r="K16" s="24"/>
      <c r="L16" s="24"/>
      <c r="M16" s="24"/>
      <c r="N16" s="24"/>
      <c r="O16" s="24"/>
      <c r="P16" s="24"/>
      <c r="Q16" s="24"/>
      <c r="R16" s="22">
        <v>2587</v>
      </c>
      <c r="S16" s="35" t="s">
        <v>70</v>
      </c>
      <c r="T16" s="35" t="s">
        <v>71</v>
      </c>
      <c r="U16" s="44">
        <v>1800</v>
      </c>
      <c r="V16" s="44">
        <v>1800</v>
      </c>
      <c r="W16" s="44">
        <v>0</v>
      </c>
      <c r="X16" s="44">
        <v>0</v>
      </c>
      <c r="Y16" s="44">
        <v>0</v>
      </c>
      <c r="Z16" s="44">
        <v>0</v>
      </c>
      <c r="AA16" s="44">
        <v>0</v>
      </c>
      <c r="AB16" s="44"/>
      <c r="AC16" s="50">
        <v>739</v>
      </c>
      <c r="AD16" s="50">
        <v>116</v>
      </c>
      <c r="AE16" s="33" t="s">
        <v>1653</v>
      </c>
      <c r="AF16" s="33" t="s">
        <v>1134</v>
      </c>
      <c r="AG16" s="21" t="s">
        <v>70</v>
      </c>
      <c r="AH16" s="21" t="s">
        <v>71</v>
      </c>
      <c r="AI16" s="58" t="s">
        <v>80</v>
      </c>
      <c r="AJ16" s="21" t="s">
        <v>81</v>
      </c>
      <c r="AK16" s="21" t="s">
        <v>82</v>
      </c>
      <c r="AL16" s="21" t="s">
        <v>55</v>
      </c>
      <c r="AM16" s="59" t="s">
        <v>289</v>
      </c>
      <c r="AN16" s="21" t="s">
        <v>56</v>
      </c>
      <c r="AO16" s="71" t="s">
        <v>1078</v>
      </c>
      <c r="AP16" s="69"/>
      <c r="AQ16" s="70" t="s">
        <v>80</v>
      </c>
    </row>
    <row r="17" s="1" customFormat="1" ht="93" customHeight="1" spans="1:43">
      <c r="A17" s="20">
        <v>12</v>
      </c>
      <c r="B17" s="20" t="s">
        <v>301</v>
      </c>
      <c r="C17" s="20">
        <v>2022</v>
      </c>
      <c r="D17" s="21" t="s">
        <v>125</v>
      </c>
      <c r="E17" s="21" t="s">
        <v>302</v>
      </c>
      <c r="F17" s="21" t="s">
        <v>45</v>
      </c>
      <c r="G17" s="22" t="s">
        <v>1669</v>
      </c>
      <c r="H17" s="21" t="s">
        <v>303</v>
      </c>
      <c r="I17" s="33" t="s">
        <v>304</v>
      </c>
      <c r="J17" s="23">
        <v>1</v>
      </c>
      <c r="K17" s="21"/>
      <c r="L17" s="21"/>
      <c r="M17" s="21"/>
      <c r="N17" s="21"/>
      <c r="O17" s="21"/>
      <c r="P17" s="21"/>
      <c r="Q17" s="21"/>
      <c r="R17" s="22">
        <v>2380</v>
      </c>
      <c r="S17" s="35" t="s">
        <v>177</v>
      </c>
      <c r="T17" s="35" t="s">
        <v>178</v>
      </c>
      <c r="U17" s="44">
        <v>810</v>
      </c>
      <c r="V17" s="44">
        <v>0</v>
      </c>
      <c r="W17" s="44">
        <v>810</v>
      </c>
      <c r="X17" s="44">
        <v>0</v>
      </c>
      <c r="Y17" s="44">
        <v>0</v>
      </c>
      <c r="Z17" s="44">
        <v>0</v>
      </c>
      <c r="AA17" s="44">
        <v>0</v>
      </c>
      <c r="AB17" s="44"/>
      <c r="AC17" s="50">
        <v>680</v>
      </c>
      <c r="AD17" s="50">
        <v>300</v>
      </c>
      <c r="AE17" s="33" t="s">
        <v>305</v>
      </c>
      <c r="AF17" s="33" t="s">
        <v>306</v>
      </c>
      <c r="AG17" s="21" t="s">
        <v>177</v>
      </c>
      <c r="AH17" s="21" t="s">
        <v>178</v>
      </c>
      <c r="AI17" s="58" t="s">
        <v>80</v>
      </c>
      <c r="AJ17" s="21" t="s">
        <v>81</v>
      </c>
      <c r="AK17" s="21" t="s">
        <v>54</v>
      </c>
      <c r="AL17" s="21" t="s">
        <v>55</v>
      </c>
      <c r="AM17" s="59" t="s">
        <v>289</v>
      </c>
      <c r="AN17" s="21" t="s">
        <v>56</v>
      </c>
      <c r="AO17" s="71" t="s">
        <v>1078</v>
      </c>
      <c r="AP17" s="69"/>
      <c r="AQ17" s="70" t="s">
        <v>80</v>
      </c>
    </row>
    <row r="18" s="1" customFormat="1" ht="72" customHeight="1" spans="1:43">
      <c r="A18" s="20">
        <v>13</v>
      </c>
      <c r="B18" s="20" t="s">
        <v>307</v>
      </c>
      <c r="C18" s="20">
        <v>2022</v>
      </c>
      <c r="D18" s="21" t="s">
        <v>125</v>
      </c>
      <c r="E18" s="21" t="s">
        <v>308</v>
      </c>
      <c r="F18" s="22" t="s">
        <v>45</v>
      </c>
      <c r="G18" s="22" t="s">
        <v>1669</v>
      </c>
      <c r="H18" s="21" t="s">
        <v>303</v>
      </c>
      <c r="I18" s="33" t="s">
        <v>309</v>
      </c>
      <c r="J18" s="24">
        <v>1</v>
      </c>
      <c r="K18" s="21"/>
      <c r="L18" s="21"/>
      <c r="M18" s="21"/>
      <c r="N18" s="21"/>
      <c r="O18" s="21"/>
      <c r="P18" s="21"/>
      <c r="Q18" s="21"/>
      <c r="R18" s="22">
        <v>5758</v>
      </c>
      <c r="S18" s="35" t="s">
        <v>177</v>
      </c>
      <c r="T18" s="35" t="s">
        <v>178</v>
      </c>
      <c r="U18" s="44">
        <v>49.23</v>
      </c>
      <c r="V18" s="44">
        <v>0</v>
      </c>
      <c r="W18" s="44">
        <v>49.23</v>
      </c>
      <c r="X18" s="44">
        <v>0</v>
      </c>
      <c r="Y18" s="44">
        <v>0</v>
      </c>
      <c r="Z18" s="44">
        <v>0</v>
      </c>
      <c r="AA18" s="44">
        <v>0</v>
      </c>
      <c r="AB18" s="44"/>
      <c r="AC18" s="50">
        <v>1645</v>
      </c>
      <c r="AD18" s="50">
        <v>754</v>
      </c>
      <c r="AE18" s="33" t="s">
        <v>310</v>
      </c>
      <c r="AF18" s="33" t="s">
        <v>311</v>
      </c>
      <c r="AG18" s="21" t="s">
        <v>177</v>
      </c>
      <c r="AH18" s="21" t="s">
        <v>178</v>
      </c>
      <c r="AI18" s="58" t="s">
        <v>80</v>
      </c>
      <c r="AJ18" s="21" t="s">
        <v>81</v>
      </c>
      <c r="AK18" s="21" t="s">
        <v>54</v>
      </c>
      <c r="AL18" s="21" t="s">
        <v>55</v>
      </c>
      <c r="AM18" s="59" t="s">
        <v>289</v>
      </c>
      <c r="AN18" s="21" t="s">
        <v>56</v>
      </c>
      <c r="AO18" s="71" t="s">
        <v>1078</v>
      </c>
      <c r="AP18" s="69"/>
      <c r="AQ18" s="70" t="s">
        <v>80</v>
      </c>
    </row>
    <row r="19" s="1" customFormat="1" ht="57" customHeight="1" spans="1:43">
      <c r="A19" s="20">
        <v>14</v>
      </c>
      <c r="B19" s="20" t="s">
        <v>312</v>
      </c>
      <c r="C19" s="20">
        <v>2022</v>
      </c>
      <c r="D19" s="21" t="s">
        <v>125</v>
      </c>
      <c r="E19" s="21" t="s">
        <v>313</v>
      </c>
      <c r="F19" s="22" t="s">
        <v>45</v>
      </c>
      <c r="G19" s="22" t="s">
        <v>1669</v>
      </c>
      <c r="H19" s="21" t="s">
        <v>314</v>
      </c>
      <c r="I19" s="33" t="s">
        <v>315</v>
      </c>
      <c r="J19" s="21">
        <v>1</v>
      </c>
      <c r="K19" s="21"/>
      <c r="L19" s="21"/>
      <c r="M19" s="21"/>
      <c r="N19" s="21"/>
      <c r="O19" s="21"/>
      <c r="P19" s="21"/>
      <c r="Q19" s="21"/>
      <c r="R19" s="22">
        <v>2380</v>
      </c>
      <c r="S19" s="35" t="s">
        <v>177</v>
      </c>
      <c r="T19" s="35" t="s">
        <v>178</v>
      </c>
      <c r="U19" s="44">
        <v>15.75</v>
      </c>
      <c r="V19" s="44">
        <v>0</v>
      </c>
      <c r="W19" s="44">
        <v>15.75</v>
      </c>
      <c r="X19" s="44">
        <v>0</v>
      </c>
      <c r="Y19" s="44">
        <v>0</v>
      </c>
      <c r="Z19" s="44">
        <v>0</v>
      </c>
      <c r="AA19" s="44">
        <v>0</v>
      </c>
      <c r="AB19" s="44"/>
      <c r="AC19" s="50">
        <v>680</v>
      </c>
      <c r="AD19" s="50">
        <v>300</v>
      </c>
      <c r="AE19" s="33" t="s">
        <v>316</v>
      </c>
      <c r="AF19" s="33" t="s">
        <v>317</v>
      </c>
      <c r="AG19" s="21" t="s">
        <v>177</v>
      </c>
      <c r="AH19" s="21" t="s">
        <v>178</v>
      </c>
      <c r="AI19" s="58" t="s">
        <v>80</v>
      </c>
      <c r="AJ19" s="21" t="s">
        <v>81</v>
      </c>
      <c r="AK19" s="21" t="s">
        <v>54</v>
      </c>
      <c r="AL19" s="21" t="s">
        <v>55</v>
      </c>
      <c r="AM19" s="59" t="s">
        <v>289</v>
      </c>
      <c r="AN19" s="21" t="s">
        <v>56</v>
      </c>
      <c r="AO19" s="71" t="s">
        <v>1078</v>
      </c>
      <c r="AP19" s="69"/>
      <c r="AQ19" s="70" t="s">
        <v>80</v>
      </c>
    </row>
    <row r="20" s="1" customFormat="1" ht="89" customHeight="1" spans="1:43">
      <c r="A20" s="20">
        <v>15</v>
      </c>
      <c r="B20" s="20" t="s">
        <v>323</v>
      </c>
      <c r="C20" s="20">
        <v>2022</v>
      </c>
      <c r="D20" s="21" t="s">
        <v>125</v>
      </c>
      <c r="E20" s="21" t="s">
        <v>324</v>
      </c>
      <c r="F20" s="21" t="s">
        <v>45</v>
      </c>
      <c r="G20" s="22" t="s">
        <v>1669</v>
      </c>
      <c r="H20" s="21" t="s">
        <v>164</v>
      </c>
      <c r="I20" s="33" t="s">
        <v>325</v>
      </c>
      <c r="J20" s="24">
        <v>1</v>
      </c>
      <c r="K20" s="21"/>
      <c r="L20" s="21"/>
      <c r="M20" s="21"/>
      <c r="N20" s="21"/>
      <c r="O20" s="21"/>
      <c r="P20" s="21"/>
      <c r="Q20" s="21"/>
      <c r="R20" s="22">
        <v>3371</v>
      </c>
      <c r="S20" s="35" t="s">
        <v>168</v>
      </c>
      <c r="T20" s="35" t="s">
        <v>1269</v>
      </c>
      <c r="U20" s="44">
        <v>628</v>
      </c>
      <c r="V20" s="44">
        <v>0</v>
      </c>
      <c r="W20" s="44">
        <v>628</v>
      </c>
      <c r="X20" s="44">
        <v>0</v>
      </c>
      <c r="Y20" s="44">
        <v>0</v>
      </c>
      <c r="Z20" s="44">
        <v>0</v>
      </c>
      <c r="AA20" s="44">
        <v>0</v>
      </c>
      <c r="AB20" s="44"/>
      <c r="AC20" s="50">
        <v>963</v>
      </c>
      <c r="AD20" s="50">
        <v>290</v>
      </c>
      <c r="AE20" s="33" t="s">
        <v>326</v>
      </c>
      <c r="AF20" s="33" t="s">
        <v>327</v>
      </c>
      <c r="AG20" s="21" t="s">
        <v>168</v>
      </c>
      <c r="AH20" s="21" t="s">
        <v>1269</v>
      </c>
      <c r="AI20" s="58" t="s">
        <v>80</v>
      </c>
      <c r="AJ20" s="21" t="s">
        <v>81</v>
      </c>
      <c r="AK20" s="21" t="s">
        <v>82</v>
      </c>
      <c r="AL20" s="21" t="s">
        <v>55</v>
      </c>
      <c r="AM20" s="59" t="s">
        <v>289</v>
      </c>
      <c r="AN20" s="21" t="s">
        <v>56</v>
      </c>
      <c r="AO20" s="71" t="s">
        <v>1078</v>
      </c>
      <c r="AP20" s="69"/>
      <c r="AQ20" s="70" t="s">
        <v>80</v>
      </c>
    </row>
    <row r="21" s="1" customFormat="1" ht="57" customHeight="1" spans="1:43">
      <c r="A21" s="20">
        <v>16</v>
      </c>
      <c r="B21" s="20" t="s">
        <v>354</v>
      </c>
      <c r="C21" s="20">
        <v>2022</v>
      </c>
      <c r="D21" s="21" t="s">
        <v>98</v>
      </c>
      <c r="E21" s="21" t="s">
        <v>355</v>
      </c>
      <c r="F21" s="21" t="s">
        <v>45</v>
      </c>
      <c r="G21" s="22" t="s">
        <v>1669</v>
      </c>
      <c r="H21" s="21" t="s">
        <v>303</v>
      </c>
      <c r="I21" s="33" t="s">
        <v>356</v>
      </c>
      <c r="J21" s="24">
        <v>1</v>
      </c>
      <c r="K21" s="21"/>
      <c r="L21" s="21"/>
      <c r="M21" s="21"/>
      <c r="N21" s="21"/>
      <c r="O21" s="21"/>
      <c r="P21" s="21"/>
      <c r="Q21" s="21"/>
      <c r="R21" s="22">
        <v>5758</v>
      </c>
      <c r="S21" s="35" t="s">
        <v>177</v>
      </c>
      <c r="T21" s="35" t="s">
        <v>178</v>
      </c>
      <c r="U21" s="44">
        <v>38.96</v>
      </c>
      <c r="V21" s="44">
        <v>0</v>
      </c>
      <c r="W21" s="44">
        <v>38.96</v>
      </c>
      <c r="X21" s="44">
        <v>0</v>
      </c>
      <c r="Y21" s="44">
        <v>0</v>
      </c>
      <c r="Z21" s="44">
        <v>0</v>
      </c>
      <c r="AA21" s="44">
        <v>0</v>
      </c>
      <c r="AB21" s="44"/>
      <c r="AC21" s="50">
        <v>1645</v>
      </c>
      <c r="AD21" s="50">
        <v>754</v>
      </c>
      <c r="AE21" s="33" t="s">
        <v>357</v>
      </c>
      <c r="AF21" s="33" t="s">
        <v>358</v>
      </c>
      <c r="AG21" s="21" t="s">
        <v>177</v>
      </c>
      <c r="AH21" s="21" t="s">
        <v>178</v>
      </c>
      <c r="AI21" s="58" t="s">
        <v>80</v>
      </c>
      <c r="AJ21" s="21" t="s">
        <v>81</v>
      </c>
      <c r="AK21" s="21" t="s">
        <v>82</v>
      </c>
      <c r="AL21" s="21" t="s">
        <v>55</v>
      </c>
      <c r="AM21" s="59" t="s">
        <v>289</v>
      </c>
      <c r="AN21" s="21" t="s">
        <v>56</v>
      </c>
      <c r="AO21" s="71" t="s">
        <v>1078</v>
      </c>
      <c r="AP21" s="69"/>
      <c r="AQ21" s="70" t="s">
        <v>80</v>
      </c>
    </row>
    <row r="22" s="3" customFormat="1" ht="104" customHeight="1" spans="1:43">
      <c r="A22" s="20">
        <v>17</v>
      </c>
      <c r="B22" s="21" t="s">
        <v>1082</v>
      </c>
      <c r="C22" s="21">
        <v>2022</v>
      </c>
      <c r="D22" s="21"/>
      <c r="E22" s="21" t="s">
        <v>1695</v>
      </c>
      <c r="F22" s="21" t="s">
        <v>45</v>
      </c>
      <c r="G22" s="21" t="s">
        <v>1084</v>
      </c>
      <c r="H22" s="21" t="s">
        <v>1696</v>
      </c>
      <c r="I22" s="21" t="s">
        <v>1697</v>
      </c>
      <c r="J22" s="21">
        <v>1</v>
      </c>
      <c r="K22" s="21"/>
      <c r="L22" s="21"/>
      <c r="M22" s="21"/>
      <c r="N22" s="21"/>
      <c r="O22" s="21"/>
      <c r="P22" s="21"/>
      <c r="Q22" s="21"/>
      <c r="R22" s="21">
        <v>526</v>
      </c>
      <c r="S22" s="21" t="s">
        <v>115</v>
      </c>
      <c r="T22" s="21" t="s">
        <v>1077</v>
      </c>
      <c r="U22" s="21">
        <v>380</v>
      </c>
      <c r="V22" s="21">
        <v>380</v>
      </c>
      <c r="W22" s="21">
        <v>0</v>
      </c>
      <c r="X22" s="21">
        <v>0</v>
      </c>
      <c r="Y22" s="21">
        <v>0</v>
      </c>
      <c r="Z22" s="21">
        <v>0</v>
      </c>
      <c r="AA22" s="21">
        <v>0</v>
      </c>
      <c r="AB22" s="21"/>
      <c r="AC22" s="21"/>
      <c r="AD22" s="21"/>
      <c r="AE22" s="33" t="s">
        <v>1087</v>
      </c>
      <c r="AF22" s="33" t="s">
        <v>1088</v>
      </c>
      <c r="AG22" s="60" t="s">
        <v>115</v>
      </c>
      <c r="AH22" s="60" t="s">
        <v>1077</v>
      </c>
      <c r="AI22" s="61" t="s">
        <v>80</v>
      </c>
      <c r="AJ22" s="62" t="s">
        <v>1089</v>
      </c>
      <c r="AK22" s="60" t="s">
        <v>82</v>
      </c>
      <c r="AL22" s="63" t="s">
        <v>1090</v>
      </c>
      <c r="AM22" s="64" t="s">
        <v>108</v>
      </c>
      <c r="AN22" s="21" t="s">
        <v>56</v>
      </c>
      <c r="AO22" s="71" t="s">
        <v>1078</v>
      </c>
      <c r="AP22" s="72"/>
      <c r="AQ22" s="70" t="s">
        <v>80</v>
      </c>
    </row>
    <row r="23" s="3" customFormat="1" ht="98" customHeight="1" spans="1:43">
      <c r="A23" s="20">
        <v>18</v>
      </c>
      <c r="B23" s="21" t="s">
        <v>1092</v>
      </c>
      <c r="C23" s="21">
        <v>2022</v>
      </c>
      <c r="D23" s="21"/>
      <c r="E23" s="21" t="s">
        <v>1699</v>
      </c>
      <c r="F23" s="21" t="s">
        <v>45</v>
      </c>
      <c r="G23" s="21" t="s">
        <v>1084</v>
      </c>
      <c r="H23" s="21" t="s">
        <v>1094</v>
      </c>
      <c r="I23" s="21" t="s">
        <v>1700</v>
      </c>
      <c r="J23" s="21">
        <v>1</v>
      </c>
      <c r="K23" s="21"/>
      <c r="L23" s="21"/>
      <c r="M23" s="21"/>
      <c r="N23" s="21"/>
      <c r="O23" s="21"/>
      <c r="P23" s="21"/>
      <c r="Q23" s="21"/>
      <c r="R23" s="21">
        <v>452</v>
      </c>
      <c r="S23" s="21" t="s">
        <v>115</v>
      </c>
      <c r="T23" s="21" t="s">
        <v>1077</v>
      </c>
      <c r="U23" s="21">
        <v>200</v>
      </c>
      <c r="V23" s="21">
        <v>200</v>
      </c>
      <c r="W23" s="21">
        <v>0</v>
      </c>
      <c r="X23" s="21">
        <v>0</v>
      </c>
      <c r="Y23" s="21">
        <v>0</v>
      </c>
      <c r="Z23" s="21">
        <v>0</v>
      </c>
      <c r="AA23" s="21">
        <v>0</v>
      </c>
      <c r="AB23" s="21"/>
      <c r="AC23" s="21"/>
      <c r="AD23" s="21"/>
      <c r="AE23" s="33" t="s">
        <v>1096</v>
      </c>
      <c r="AF23" s="33" t="s">
        <v>1097</v>
      </c>
      <c r="AG23" s="60" t="s">
        <v>115</v>
      </c>
      <c r="AH23" s="60" t="s">
        <v>1077</v>
      </c>
      <c r="AI23" s="61" t="s">
        <v>80</v>
      </c>
      <c r="AJ23" s="62" t="s">
        <v>1089</v>
      </c>
      <c r="AK23" s="60" t="s">
        <v>82</v>
      </c>
      <c r="AL23" s="63" t="s">
        <v>1090</v>
      </c>
      <c r="AM23" s="64" t="s">
        <v>108</v>
      </c>
      <c r="AN23" s="21" t="s">
        <v>56</v>
      </c>
      <c r="AO23" s="71" t="s">
        <v>1078</v>
      </c>
      <c r="AP23" s="72"/>
      <c r="AQ23" s="70" t="s">
        <v>80</v>
      </c>
    </row>
    <row r="24" s="3" customFormat="1" ht="119" customHeight="1" spans="1:43">
      <c r="A24" s="20">
        <v>19</v>
      </c>
      <c r="B24" s="21" t="s">
        <v>1098</v>
      </c>
      <c r="C24" s="21">
        <v>2022</v>
      </c>
      <c r="D24" s="21"/>
      <c r="E24" s="21" t="s">
        <v>1701</v>
      </c>
      <c r="F24" s="21" t="s">
        <v>45</v>
      </c>
      <c r="G24" s="21" t="s">
        <v>1084</v>
      </c>
      <c r="H24" s="21" t="s">
        <v>1100</v>
      </c>
      <c r="I24" s="21" t="s">
        <v>1697</v>
      </c>
      <c r="J24" s="21">
        <v>1</v>
      </c>
      <c r="K24" s="21"/>
      <c r="L24" s="21"/>
      <c r="M24" s="21"/>
      <c r="N24" s="21"/>
      <c r="O24" s="21"/>
      <c r="P24" s="21"/>
      <c r="Q24" s="21"/>
      <c r="R24" s="21">
        <v>1367</v>
      </c>
      <c r="S24" s="21" t="s">
        <v>1100</v>
      </c>
      <c r="T24" s="21" t="s">
        <v>1102</v>
      </c>
      <c r="U24" s="21">
        <v>380</v>
      </c>
      <c r="V24" s="21">
        <v>380</v>
      </c>
      <c r="W24" s="21">
        <v>0</v>
      </c>
      <c r="X24" s="21">
        <v>0</v>
      </c>
      <c r="Y24" s="21">
        <v>0</v>
      </c>
      <c r="Z24" s="21">
        <v>0</v>
      </c>
      <c r="AA24" s="21">
        <v>0</v>
      </c>
      <c r="AB24" s="21"/>
      <c r="AC24" s="21"/>
      <c r="AD24" s="21"/>
      <c r="AE24" s="33" t="s">
        <v>1103</v>
      </c>
      <c r="AF24" s="33" t="s">
        <v>1104</v>
      </c>
      <c r="AG24" s="60" t="s">
        <v>1100</v>
      </c>
      <c r="AH24" s="60" t="s">
        <v>1102</v>
      </c>
      <c r="AI24" s="61" t="s">
        <v>80</v>
      </c>
      <c r="AJ24" s="62" t="s">
        <v>1089</v>
      </c>
      <c r="AK24" s="60" t="s">
        <v>82</v>
      </c>
      <c r="AL24" s="63" t="s">
        <v>1090</v>
      </c>
      <c r="AM24" s="64" t="s">
        <v>108</v>
      </c>
      <c r="AN24" s="21" t="s">
        <v>56</v>
      </c>
      <c r="AO24" s="71" t="s">
        <v>1078</v>
      </c>
      <c r="AP24" s="72"/>
      <c r="AQ24" s="70" t="s">
        <v>80</v>
      </c>
    </row>
    <row r="25" s="3" customFormat="1" ht="89" customHeight="1" spans="1:43">
      <c r="A25" s="20">
        <v>20</v>
      </c>
      <c r="B25" s="21" t="s">
        <v>1105</v>
      </c>
      <c r="C25" s="21">
        <v>2022</v>
      </c>
      <c r="D25" s="21"/>
      <c r="E25" s="21" t="s">
        <v>1702</v>
      </c>
      <c r="F25" s="21" t="s">
        <v>45</v>
      </c>
      <c r="G25" s="21" t="s">
        <v>1084</v>
      </c>
      <c r="H25" s="21" t="s">
        <v>285</v>
      </c>
      <c r="I25" s="21" t="s">
        <v>1697</v>
      </c>
      <c r="J25" s="21">
        <v>1</v>
      </c>
      <c r="K25" s="21"/>
      <c r="L25" s="21"/>
      <c r="M25" s="21"/>
      <c r="N25" s="21"/>
      <c r="O25" s="21"/>
      <c r="P25" s="21"/>
      <c r="Q25" s="21"/>
      <c r="R25" s="21">
        <v>1857</v>
      </c>
      <c r="S25" s="21" t="s">
        <v>285</v>
      </c>
      <c r="T25" s="21" t="s">
        <v>51</v>
      </c>
      <c r="U25" s="21">
        <v>380</v>
      </c>
      <c r="V25" s="21">
        <v>380</v>
      </c>
      <c r="W25" s="21">
        <v>0</v>
      </c>
      <c r="X25" s="21">
        <v>0</v>
      </c>
      <c r="Y25" s="21">
        <v>0</v>
      </c>
      <c r="Z25" s="21">
        <v>0</v>
      </c>
      <c r="AA25" s="21">
        <v>0</v>
      </c>
      <c r="AB25" s="21"/>
      <c r="AC25" s="21"/>
      <c r="AD25" s="21"/>
      <c r="AE25" s="33" t="s">
        <v>1108</v>
      </c>
      <c r="AF25" s="33" t="s">
        <v>1109</v>
      </c>
      <c r="AG25" s="60" t="s">
        <v>285</v>
      </c>
      <c r="AH25" s="60" t="s">
        <v>51</v>
      </c>
      <c r="AI25" s="61" t="s">
        <v>80</v>
      </c>
      <c r="AJ25" s="62" t="s">
        <v>1089</v>
      </c>
      <c r="AK25" s="60" t="s">
        <v>82</v>
      </c>
      <c r="AL25" s="63" t="s">
        <v>1090</v>
      </c>
      <c r="AM25" s="64" t="s">
        <v>108</v>
      </c>
      <c r="AN25" s="21" t="s">
        <v>56</v>
      </c>
      <c r="AO25" s="71" t="s">
        <v>1078</v>
      </c>
      <c r="AP25" s="72"/>
      <c r="AQ25" s="70" t="s">
        <v>80</v>
      </c>
    </row>
    <row r="26" s="1" customFormat="1" ht="56.25" spans="1:43">
      <c r="A26" s="20">
        <v>21</v>
      </c>
      <c r="B26" s="21" t="s">
        <v>381</v>
      </c>
      <c r="C26" s="21">
        <v>2022</v>
      </c>
      <c r="D26" s="21" t="s">
        <v>98</v>
      </c>
      <c r="E26" s="21" t="s">
        <v>382</v>
      </c>
      <c r="F26" s="21" t="s">
        <v>383</v>
      </c>
      <c r="G26" s="21" t="s">
        <v>1110</v>
      </c>
      <c r="H26" s="21" t="s">
        <v>164</v>
      </c>
      <c r="I26" s="21" t="s">
        <v>384</v>
      </c>
      <c r="J26" s="21">
        <v>1</v>
      </c>
      <c r="K26" s="21"/>
      <c r="L26" s="21"/>
      <c r="M26" s="21"/>
      <c r="N26" s="21"/>
      <c r="O26" s="21"/>
      <c r="P26" s="21"/>
      <c r="Q26" s="21"/>
      <c r="R26" s="21">
        <v>24308</v>
      </c>
      <c r="S26" s="21" t="s">
        <v>387</v>
      </c>
      <c r="T26" s="21" t="s">
        <v>388</v>
      </c>
      <c r="U26" s="21">
        <v>3000</v>
      </c>
      <c r="V26" s="21">
        <v>3000</v>
      </c>
      <c r="W26" s="21">
        <v>0</v>
      </c>
      <c r="X26" s="21">
        <v>0</v>
      </c>
      <c r="Y26" s="21">
        <v>0</v>
      </c>
      <c r="Z26" s="21">
        <v>0</v>
      </c>
      <c r="AA26" s="21">
        <v>0</v>
      </c>
      <c r="AB26" s="21"/>
      <c r="AC26" s="21">
        <v>6945</v>
      </c>
      <c r="AD26" s="21">
        <v>3656</v>
      </c>
      <c r="AE26" s="33" t="s">
        <v>385</v>
      </c>
      <c r="AF26" s="33" t="s">
        <v>386</v>
      </c>
      <c r="AG26" s="21" t="s">
        <v>387</v>
      </c>
      <c r="AH26" s="21" t="s">
        <v>388</v>
      </c>
      <c r="AI26" s="58" t="s">
        <v>387</v>
      </c>
      <c r="AJ26" s="21" t="s">
        <v>388</v>
      </c>
      <c r="AK26" s="21" t="s">
        <v>389</v>
      </c>
      <c r="AL26" s="21" t="s">
        <v>55</v>
      </c>
      <c r="AM26" s="21" t="s">
        <v>63</v>
      </c>
      <c r="AN26" s="21" t="s">
        <v>56</v>
      </c>
      <c r="AO26" s="71" t="s">
        <v>1078</v>
      </c>
      <c r="AP26" s="69"/>
      <c r="AQ26" s="70" t="s">
        <v>387</v>
      </c>
    </row>
    <row r="27" s="1" customFormat="1" ht="56.25" spans="1:43">
      <c r="A27" s="20">
        <v>22</v>
      </c>
      <c r="B27" s="20" t="s">
        <v>393</v>
      </c>
      <c r="C27" s="20">
        <v>2022</v>
      </c>
      <c r="D27" s="22" t="s">
        <v>394</v>
      </c>
      <c r="E27" s="23" t="s">
        <v>395</v>
      </c>
      <c r="F27" s="22" t="s">
        <v>45</v>
      </c>
      <c r="G27" s="22" t="s">
        <v>1668</v>
      </c>
      <c r="H27" s="22" t="s">
        <v>59</v>
      </c>
      <c r="I27" s="34" t="s">
        <v>396</v>
      </c>
      <c r="J27" s="22">
        <v>1</v>
      </c>
      <c r="K27" s="22"/>
      <c r="L27" s="22"/>
      <c r="M27" s="22"/>
      <c r="N27" s="22"/>
      <c r="O27" s="22"/>
      <c r="P27" s="22"/>
      <c r="Q27" s="22"/>
      <c r="R27" s="22">
        <v>4795</v>
      </c>
      <c r="S27" s="22" t="s">
        <v>50</v>
      </c>
      <c r="T27" s="21" t="s">
        <v>51</v>
      </c>
      <c r="U27" s="44">
        <v>900</v>
      </c>
      <c r="V27" s="44">
        <v>0</v>
      </c>
      <c r="W27" s="44">
        <v>0</v>
      </c>
      <c r="X27" s="44">
        <v>900</v>
      </c>
      <c r="Y27" s="44">
        <v>0</v>
      </c>
      <c r="Z27" s="44">
        <v>0</v>
      </c>
      <c r="AA27" s="44">
        <v>0</v>
      </c>
      <c r="AB27" s="44"/>
      <c r="AC27" s="50">
        <v>1370</v>
      </c>
      <c r="AD27" s="50">
        <v>848</v>
      </c>
      <c r="AE27" s="34" t="s">
        <v>397</v>
      </c>
      <c r="AF27" s="34" t="s">
        <v>398</v>
      </c>
      <c r="AG27" s="22" t="s">
        <v>50</v>
      </c>
      <c r="AH27" s="21" t="s">
        <v>51</v>
      </c>
      <c r="AI27" s="58" t="s">
        <v>80</v>
      </c>
      <c r="AJ27" s="21" t="s">
        <v>81</v>
      </c>
      <c r="AK27" s="21" t="s">
        <v>82</v>
      </c>
      <c r="AL27" s="21" t="s">
        <v>55</v>
      </c>
      <c r="AM27" s="21" t="s">
        <v>131</v>
      </c>
      <c r="AN27" s="21" t="s">
        <v>56</v>
      </c>
      <c r="AO27" s="71" t="s">
        <v>1078</v>
      </c>
      <c r="AP27" s="69"/>
      <c r="AQ27" s="70" t="s">
        <v>80</v>
      </c>
    </row>
    <row r="28" s="1" customFormat="1" ht="56.25" spans="1:43">
      <c r="A28" s="20">
        <v>23</v>
      </c>
      <c r="B28" s="20" t="s">
        <v>410</v>
      </c>
      <c r="C28" s="20">
        <v>2022</v>
      </c>
      <c r="D28" s="20" t="s">
        <v>394</v>
      </c>
      <c r="E28" s="21" t="s">
        <v>411</v>
      </c>
      <c r="F28" s="26" t="s">
        <v>45</v>
      </c>
      <c r="G28" s="22" t="s">
        <v>1668</v>
      </c>
      <c r="H28" s="25" t="s">
        <v>412</v>
      </c>
      <c r="I28" s="36" t="s">
        <v>413</v>
      </c>
      <c r="J28" s="24">
        <v>1</v>
      </c>
      <c r="K28" s="24"/>
      <c r="L28" s="24"/>
      <c r="M28" s="24"/>
      <c r="N28" s="24"/>
      <c r="O28" s="24"/>
      <c r="P28" s="24"/>
      <c r="Q28" s="24"/>
      <c r="R28" s="22">
        <v>1085</v>
      </c>
      <c r="S28" s="21" t="s">
        <v>70</v>
      </c>
      <c r="T28" s="21" t="s">
        <v>71</v>
      </c>
      <c r="U28" s="44">
        <v>300</v>
      </c>
      <c r="V28" s="44">
        <v>0</v>
      </c>
      <c r="W28" s="44">
        <v>0</v>
      </c>
      <c r="X28" s="44">
        <v>300</v>
      </c>
      <c r="Y28" s="44">
        <v>0</v>
      </c>
      <c r="Z28" s="44">
        <v>0</v>
      </c>
      <c r="AA28" s="44">
        <v>0</v>
      </c>
      <c r="AB28" s="44"/>
      <c r="AC28" s="50">
        <v>310</v>
      </c>
      <c r="AD28" s="50">
        <v>99</v>
      </c>
      <c r="AE28" s="33" t="s">
        <v>414</v>
      </c>
      <c r="AF28" s="33" t="s">
        <v>415</v>
      </c>
      <c r="AG28" s="21" t="s">
        <v>70</v>
      </c>
      <c r="AH28" s="21" t="s">
        <v>71</v>
      </c>
      <c r="AI28" s="58" t="s">
        <v>80</v>
      </c>
      <c r="AJ28" s="21" t="s">
        <v>81</v>
      </c>
      <c r="AK28" s="21" t="s">
        <v>82</v>
      </c>
      <c r="AL28" s="21" t="s">
        <v>55</v>
      </c>
      <c r="AM28" s="59" t="s">
        <v>144</v>
      </c>
      <c r="AN28" s="21" t="s">
        <v>56</v>
      </c>
      <c r="AO28" s="71" t="s">
        <v>1078</v>
      </c>
      <c r="AP28" s="69"/>
      <c r="AQ28" s="70" t="s">
        <v>80</v>
      </c>
    </row>
    <row r="29" s="1" customFormat="1" ht="80" customHeight="1" spans="1:43">
      <c r="A29" s="20">
        <v>24</v>
      </c>
      <c r="B29" s="20" t="s">
        <v>416</v>
      </c>
      <c r="C29" s="20">
        <v>2022</v>
      </c>
      <c r="D29" s="21" t="s">
        <v>394</v>
      </c>
      <c r="E29" s="21" t="s">
        <v>1146</v>
      </c>
      <c r="F29" s="21" t="s">
        <v>45</v>
      </c>
      <c r="G29" s="22" t="s">
        <v>1668</v>
      </c>
      <c r="H29" s="21" t="s">
        <v>418</v>
      </c>
      <c r="I29" s="33" t="s">
        <v>1147</v>
      </c>
      <c r="J29" s="22">
        <v>1</v>
      </c>
      <c r="K29" s="21"/>
      <c r="L29" s="21"/>
      <c r="M29" s="21"/>
      <c r="N29" s="21"/>
      <c r="O29" s="21"/>
      <c r="P29" s="21"/>
      <c r="Q29" s="21"/>
      <c r="R29" s="22">
        <v>287</v>
      </c>
      <c r="S29" s="21" t="s">
        <v>177</v>
      </c>
      <c r="T29" s="21" t="s">
        <v>178</v>
      </c>
      <c r="U29" s="44">
        <v>73.1</v>
      </c>
      <c r="V29" s="44">
        <v>0</v>
      </c>
      <c r="W29" s="44">
        <v>0</v>
      </c>
      <c r="X29" s="44">
        <v>73.1</v>
      </c>
      <c r="Y29" s="44">
        <v>0</v>
      </c>
      <c r="Z29" s="44">
        <v>0</v>
      </c>
      <c r="AA29" s="44">
        <v>0</v>
      </c>
      <c r="AB29" s="44"/>
      <c r="AC29" s="50">
        <v>82</v>
      </c>
      <c r="AD29" s="50">
        <v>26</v>
      </c>
      <c r="AE29" s="33" t="s">
        <v>420</v>
      </c>
      <c r="AF29" s="33" t="s">
        <v>421</v>
      </c>
      <c r="AG29" s="21" t="s">
        <v>177</v>
      </c>
      <c r="AH29" s="21" t="s">
        <v>178</v>
      </c>
      <c r="AI29" s="58" t="s">
        <v>80</v>
      </c>
      <c r="AJ29" s="21" t="s">
        <v>81</v>
      </c>
      <c r="AK29" s="21" t="s">
        <v>82</v>
      </c>
      <c r="AL29" s="21" t="s">
        <v>55</v>
      </c>
      <c r="AM29" s="21" t="s">
        <v>422</v>
      </c>
      <c r="AN29" s="21" t="s">
        <v>56</v>
      </c>
      <c r="AO29" s="71" t="s">
        <v>1078</v>
      </c>
      <c r="AP29" s="69"/>
      <c r="AQ29" s="70" t="s">
        <v>80</v>
      </c>
    </row>
    <row r="30" s="1" customFormat="1" ht="67.5" spans="1:43">
      <c r="A30" s="20">
        <v>25</v>
      </c>
      <c r="B30" s="20" t="s">
        <v>423</v>
      </c>
      <c r="C30" s="20">
        <v>2022</v>
      </c>
      <c r="D30" s="21" t="s">
        <v>394</v>
      </c>
      <c r="E30" s="21" t="s">
        <v>424</v>
      </c>
      <c r="F30" s="21" t="s">
        <v>45</v>
      </c>
      <c r="G30" s="22" t="s">
        <v>1668</v>
      </c>
      <c r="H30" s="21" t="s">
        <v>425</v>
      </c>
      <c r="I30" s="33" t="s">
        <v>426</v>
      </c>
      <c r="J30" s="22">
        <v>1</v>
      </c>
      <c r="K30" s="21"/>
      <c r="L30" s="21"/>
      <c r="M30" s="21"/>
      <c r="N30" s="21"/>
      <c r="O30" s="21"/>
      <c r="P30" s="21"/>
      <c r="Q30" s="21"/>
      <c r="R30" s="22">
        <v>56</v>
      </c>
      <c r="S30" s="21" t="s">
        <v>200</v>
      </c>
      <c r="T30" s="21" t="s">
        <v>201</v>
      </c>
      <c r="U30" s="44">
        <v>130</v>
      </c>
      <c r="V30" s="44">
        <v>0</v>
      </c>
      <c r="W30" s="44">
        <v>0</v>
      </c>
      <c r="X30" s="44">
        <v>130</v>
      </c>
      <c r="Y30" s="44">
        <v>0</v>
      </c>
      <c r="Z30" s="44">
        <v>0</v>
      </c>
      <c r="AA30" s="44">
        <v>0</v>
      </c>
      <c r="AB30" s="44"/>
      <c r="AC30" s="50">
        <v>16</v>
      </c>
      <c r="AD30" s="50">
        <v>7</v>
      </c>
      <c r="AE30" s="33" t="s">
        <v>427</v>
      </c>
      <c r="AF30" s="33" t="s">
        <v>428</v>
      </c>
      <c r="AG30" s="21" t="s">
        <v>200</v>
      </c>
      <c r="AH30" s="21" t="s">
        <v>201</v>
      </c>
      <c r="AI30" s="58" t="s">
        <v>80</v>
      </c>
      <c r="AJ30" s="21" t="s">
        <v>81</v>
      </c>
      <c r="AK30" s="21" t="s">
        <v>82</v>
      </c>
      <c r="AL30" s="21" t="s">
        <v>55</v>
      </c>
      <c r="AM30" s="21" t="s">
        <v>202</v>
      </c>
      <c r="AN30" s="21" t="s">
        <v>56</v>
      </c>
      <c r="AO30" s="71" t="s">
        <v>1078</v>
      </c>
      <c r="AP30" s="69"/>
      <c r="AQ30" s="70" t="s">
        <v>80</v>
      </c>
    </row>
    <row r="31" s="1" customFormat="1" ht="33.75" spans="1:43">
      <c r="A31" s="20">
        <v>26</v>
      </c>
      <c r="B31" s="20" t="s">
        <v>453</v>
      </c>
      <c r="C31" s="20">
        <v>2022</v>
      </c>
      <c r="D31" s="21" t="s">
        <v>430</v>
      </c>
      <c r="E31" s="21" t="s">
        <v>454</v>
      </c>
      <c r="F31" s="21" t="s">
        <v>45</v>
      </c>
      <c r="G31" s="22" t="s">
        <v>1668</v>
      </c>
      <c r="H31" s="21" t="s">
        <v>455</v>
      </c>
      <c r="I31" s="33" t="s">
        <v>456</v>
      </c>
      <c r="J31" s="22">
        <v>1</v>
      </c>
      <c r="K31" s="21"/>
      <c r="L31" s="21"/>
      <c r="M31" s="21"/>
      <c r="N31" s="21"/>
      <c r="O31" s="21"/>
      <c r="P31" s="21"/>
      <c r="Q31" s="21"/>
      <c r="R31" s="22">
        <v>3371</v>
      </c>
      <c r="S31" s="21" t="s">
        <v>1156</v>
      </c>
      <c r="T31" s="21" t="s">
        <v>1655</v>
      </c>
      <c r="U31" s="44">
        <v>850</v>
      </c>
      <c r="V31" s="44">
        <v>0</v>
      </c>
      <c r="W31" s="44">
        <v>0</v>
      </c>
      <c r="X31" s="44">
        <v>850</v>
      </c>
      <c r="Y31" s="44">
        <v>0</v>
      </c>
      <c r="Z31" s="44">
        <v>0</v>
      </c>
      <c r="AA31" s="44">
        <v>0</v>
      </c>
      <c r="AB31" s="44"/>
      <c r="AC31" s="50">
        <v>963</v>
      </c>
      <c r="AD31" s="50">
        <v>290</v>
      </c>
      <c r="AE31" s="33" t="s">
        <v>457</v>
      </c>
      <c r="AF31" s="33" t="s">
        <v>457</v>
      </c>
      <c r="AG31" s="21" t="s">
        <v>1154</v>
      </c>
      <c r="AH31" s="21" t="s">
        <v>1155</v>
      </c>
      <c r="AI31" s="58" t="s">
        <v>438</v>
      </c>
      <c r="AJ31" s="21" t="s">
        <v>439</v>
      </c>
      <c r="AK31" s="21" t="s">
        <v>82</v>
      </c>
      <c r="AL31" s="21" t="s">
        <v>55</v>
      </c>
      <c r="AM31" s="21" t="s">
        <v>458</v>
      </c>
      <c r="AN31" s="21" t="s">
        <v>56</v>
      </c>
      <c r="AO31" s="71" t="s">
        <v>1078</v>
      </c>
      <c r="AP31" s="69"/>
      <c r="AQ31" s="70" t="s">
        <v>438</v>
      </c>
    </row>
    <row r="32" s="4" customFormat="1" ht="91" customHeight="1" spans="1:43">
      <c r="A32" s="20">
        <v>27</v>
      </c>
      <c r="B32" s="20" t="s">
        <v>469</v>
      </c>
      <c r="C32" s="20">
        <v>2022</v>
      </c>
      <c r="D32" s="20" t="s">
        <v>430</v>
      </c>
      <c r="E32" s="21" t="s">
        <v>470</v>
      </c>
      <c r="F32" s="26" t="s">
        <v>45</v>
      </c>
      <c r="G32" s="22" t="s">
        <v>1668</v>
      </c>
      <c r="H32" s="25" t="s">
        <v>461</v>
      </c>
      <c r="I32" s="36" t="s">
        <v>471</v>
      </c>
      <c r="J32" s="22">
        <v>1</v>
      </c>
      <c r="K32" s="24"/>
      <c r="L32" s="24"/>
      <c r="M32" s="24"/>
      <c r="N32" s="24"/>
      <c r="O32" s="24"/>
      <c r="P32" s="24"/>
      <c r="Q32" s="24"/>
      <c r="R32" s="22">
        <v>1085</v>
      </c>
      <c r="S32" s="21" t="s">
        <v>1158</v>
      </c>
      <c r="T32" s="21" t="s">
        <v>1159</v>
      </c>
      <c r="U32" s="44">
        <v>600</v>
      </c>
      <c r="V32" s="44">
        <v>0</v>
      </c>
      <c r="W32" s="44">
        <v>0</v>
      </c>
      <c r="X32" s="44">
        <v>600</v>
      </c>
      <c r="Y32" s="44">
        <v>0</v>
      </c>
      <c r="Z32" s="44">
        <v>0</v>
      </c>
      <c r="AA32" s="44">
        <v>0</v>
      </c>
      <c r="AB32" s="44"/>
      <c r="AC32" s="50">
        <v>310</v>
      </c>
      <c r="AD32" s="50">
        <v>99</v>
      </c>
      <c r="AE32" s="33" t="s">
        <v>472</v>
      </c>
      <c r="AF32" s="33" t="s">
        <v>473</v>
      </c>
      <c r="AG32" s="21" t="s">
        <v>1154</v>
      </c>
      <c r="AH32" s="21" t="s">
        <v>1155</v>
      </c>
      <c r="AI32" s="58" t="s">
        <v>438</v>
      </c>
      <c r="AJ32" s="21" t="s">
        <v>439</v>
      </c>
      <c r="AK32" s="21" t="s">
        <v>82</v>
      </c>
      <c r="AL32" s="21" t="s">
        <v>55</v>
      </c>
      <c r="AM32" s="65" t="s">
        <v>63</v>
      </c>
      <c r="AN32" s="66" t="s">
        <v>56</v>
      </c>
      <c r="AO32" s="68" t="s">
        <v>1112</v>
      </c>
      <c r="AP32" s="73"/>
      <c r="AQ32" s="70" t="s">
        <v>438</v>
      </c>
    </row>
    <row r="33" s="1" customFormat="1" ht="123.75" spans="1:43">
      <c r="A33" s="20">
        <v>28</v>
      </c>
      <c r="B33" s="20" t="s">
        <v>482</v>
      </c>
      <c r="C33" s="20">
        <v>2022</v>
      </c>
      <c r="D33" s="21" t="s">
        <v>483</v>
      </c>
      <c r="E33" s="21" t="s">
        <v>484</v>
      </c>
      <c r="F33" s="21" t="s">
        <v>45</v>
      </c>
      <c r="G33" s="21" t="s">
        <v>1160</v>
      </c>
      <c r="H33" s="21" t="s">
        <v>485</v>
      </c>
      <c r="I33" s="33" t="s">
        <v>486</v>
      </c>
      <c r="J33" s="21">
        <v>1</v>
      </c>
      <c r="K33" s="21"/>
      <c r="L33" s="21"/>
      <c r="M33" s="21"/>
      <c r="N33" s="21"/>
      <c r="O33" s="21"/>
      <c r="P33" s="21"/>
      <c r="Q33" s="21"/>
      <c r="R33" s="22">
        <v>12796</v>
      </c>
      <c r="S33" s="21" t="s">
        <v>489</v>
      </c>
      <c r="T33" s="21" t="s">
        <v>490</v>
      </c>
      <c r="U33" s="44">
        <v>100</v>
      </c>
      <c r="V33" s="44">
        <v>0</v>
      </c>
      <c r="W33" s="44">
        <v>100</v>
      </c>
      <c r="X33" s="44">
        <v>0</v>
      </c>
      <c r="Y33" s="44">
        <v>0</v>
      </c>
      <c r="Z33" s="44">
        <v>0</v>
      </c>
      <c r="AA33" s="44">
        <v>0</v>
      </c>
      <c r="AB33" s="44"/>
      <c r="AC33" s="50">
        <v>3656</v>
      </c>
      <c r="AD33" s="50">
        <v>3656</v>
      </c>
      <c r="AE33" s="33" t="s">
        <v>487</v>
      </c>
      <c r="AF33" s="33" t="s">
        <v>488</v>
      </c>
      <c r="AG33" s="21" t="s">
        <v>489</v>
      </c>
      <c r="AH33" s="21" t="s">
        <v>490</v>
      </c>
      <c r="AI33" s="58" t="s">
        <v>491</v>
      </c>
      <c r="AJ33" s="21" t="s">
        <v>492</v>
      </c>
      <c r="AK33" s="21" t="s">
        <v>54</v>
      </c>
      <c r="AL33" s="21" t="s">
        <v>55</v>
      </c>
      <c r="AM33" s="21"/>
      <c r="AN33" s="21" t="s">
        <v>56</v>
      </c>
      <c r="AO33" s="71" t="s">
        <v>1078</v>
      </c>
      <c r="AP33" s="69"/>
      <c r="AQ33" s="70" t="s">
        <v>491</v>
      </c>
    </row>
    <row r="34" s="1" customFormat="1" ht="98" customHeight="1" spans="1:43">
      <c r="A34" s="20">
        <v>29</v>
      </c>
      <c r="B34" s="20" t="s">
        <v>506</v>
      </c>
      <c r="C34" s="20">
        <v>2022</v>
      </c>
      <c r="D34" s="21" t="s">
        <v>507</v>
      </c>
      <c r="E34" s="21" t="s">
        <v>508</v>
      </c>
      <c r="F34" s="21" t="s">
        <v>45</v>
      </c>
      <c r="G34" s="21" t="s">
        <v>1110</v>
      </c>
      <c r="H34" s="21" t="s">
        <v>509</v>
      </c>
      <c r="I34" s="33" t="s">
        <v>510</v>
      </c>
      <c r="J34" s="21"/>
      <c r="K34" s="21">
        <v>1</v>
      </c>
      <c r="L34" s="21"/>
      <c r="M34" s="21"/>
      <c r="N34" s="21"/>
      <c r="O34" s="21"/>
      <c r="P34" s="21"/>
      <c r="Q34" s="21"/>
      <c r="R34" s="22">
        <v>3500</v>
      </c>
      <c r="S34" s="21" t="s">
        <v>83</v>
      </c>
      <c r="T34" s="21" t="s">
        <v>513</v>
      </c>
      <c r="U34" s="44">
        <v>650</v>
      </c>
      <c r="V34" s="44">
        <v>0</v>
      </c>
      <c r="W34" s="44">
        <v>0</v>
      </c>
      <c r="X34" s="44">
        <v>650</v>
      </c>
      <c r="Y34" s="44">
        <v>0</v>
      </c>
      <c r="Z34" s="44">
        <v>0</v>
      </c>
      <c r="AA34" s="44">
        <v>0</v>
      </c>
      <c r="AB34" s="44"/>
      <c r="AC34" s="50">
        <v>3500</v>
      </c>
      <c r="AD34" s="50">
        <v>2800</v>
      </c>
      <c r="AE34" s="33" t="s">
        <v>511</v>
      </c>
      <c r="AF34" s="33" t="s">
        <v>512</v>
      </c>
      <c r="AG34" s="58" t="s">
        <v>83</v>
      </c>
      <c r="AH34" s="21" t="s">
        <v>513</v>
      </c>
      <c r="AI34" s="58" t="s">
        <v>83</v>
      </c>
      <c r="AJ34" s="21" t="s">
        <v>513</v>
      </c>
      <c r="AK34" s="21" t="s">
        <v>54</v>
      </c>
      <c r="AL34" s="21" t="s">
        <v>514</v>
      </c>
      <c r="AM34" s="21"/>
      <c r="AN34" s="21" t="s">
        <v>56</v>
      </c>
      <c r="AO34" s="71" t="s">
        <v>1078</v>
      </c>
      <c r="AP34" s="69"/>
      <c r="AQ34" s="70" t="s">
        <v>83</v>
      </c>
    </row>
    <row r="35" s="1" customFormat="1" ht="67.5" spans="1:43">
      <c r="A35" s="20">
        <v>30</v>
      </c>
      <c r="B35" s="20" t="s">
        <v>544</v>
      </c>
      <c r="C35" s="20">
        <v>2022</v>
      </c>
      <c r="D35" s="22" t="s">
        <v>535</v>
      </c>
      <c r="E35" s="23" t="s">
        <v>545</v>
      </c>
      <c r="F35" s="22" t="s">
        <v>45</v>
      </c>
      <c r="G35" s="22" t="s">
        <v>1668</v>
      </c>
      <c r="H35" s="22" t="s">
        <v>546</v>
      </c>
      <c r="I35" s="34" t="s">
        <v>547</v>
      </c>
      <c r="J35" s="22"/>
      <c r="K35" s="22"/>
      <c r="L35" s="22">
        <v>1</v>
      </c>
      <c r="M35" s="22"/>
      <c r="N35" s="22"/>
      <c r="O35" s="22"/>
      <c r="P35" s="22"/>
      <c r="Q35" s="22"/>
      <c r="R35" s="22">
        <v>2475</v>
      </c>
      <c r="S35" s="21" t="s">
        <v>50</v>
      </c>
      <c r="T35" s="21" t="s">
        <v>51</v>
      </c>
      <c r="U35" s="44">
        <v>200</v>
      </c>
      <c r="V35" s="44">
        <v>0</v>
      </c>
      <c r="W35" s="44">
        <v>0</v>
      </c>
      <c r="X35" s="44">
        <v>200</v>
      </c>
      <c r="Y35" s="44">
        <v>0</v>
      </c>
      <c r="Z35" s="44">
        <v>0</v>
      </c>
      <c r="AA35" s="44">
        <v>0</v>
      </c>
      <c r="AB35" s="44"/>
      <c r="AC35" s="50">
        <v>707</v>
      </c>
      <c r="AD35" s="50">
        <v>447</v>
      </c>
      <c r="AE35" s="34" t="s">
        <v>548</v>
      </c>
      <c r="AF35" s="34" t="s">
        <v>549</v>
      </c>
      <c r="AG35" s="22" t="s">
        <v>50</v>
      </c>
      <c r="AH35" s="21" t="s">
        <v>51</v>
      </c>
      <c r="AI35" s="58" t="s">
        <v>541</v>
      </c>
      <c r="AJ35" s="21" t="s">
        <v>542</v>
      </c>
      <c r="AK35" s="21" t="s">
        <v>369</v>
      </c>
      <c r="AL35" s="21" t="s">
        <v>543</v>
      </c>
      <c r="AM35" s="21" t="s">
        <v>266</v>
      </c>
      <c r="AN35" s="21" t="s">
        <v>56</v>
      </c>
      <c r="AO35" s="71" t="s">
        <v>1078</v>
      </c>
      <c r="AP35" s="69"/>
      <c r="AQ35" s="70" t="s">
        <v>541</v>
      </c>
    </row>
    <row r="36" s="1" customFormat="1" ht="137" customHeight="1" spans="1:43">
      <c r="A36" s="20">
        <v>31</v>
      </c>
      <c r="B36" s="20" t="s">
        <v>595</v>
      </c>
      <c r="C36" s="20">
        <v>2022</v>
      </c>
      <c r="D36" s="21" t="s">
        <v>535</v>
      </c>
      <c r="E36" s="21" t="s">
        <v>596</v>
      </c>
      <c r="F36" s="21" t="s">
        <v>45</v>
      </c>
      <c r="G36" s="22" t="s">
        <v>1668</v>
      </c>
      <c r="H36" s="21" t="s">
        <v>597</v>
      </c>
      <c r="I36" s="33" t="s">
        <v>598</v>
      </c>
      <c r="J36" s="21"/>
      <c r="K36" s="21"/>
      <c r="L36" s="22">
        <v>1</v>
      </c>
      <c r="M36" s="21"/>
      <c r="N36" s="21"/>
      <c r="O36" s="21"/>
      <c r="P36" s="21"/>
      <c r="Q36" s="21"/>
      <c r="R36" s="44">
        <v>4096</v>
      </c>
      <c r="S36" s="45" t="s">
        <v>78</v>
      </c>
      <c r="T36" s="21" t="s">
        <v>1076</v>
      </c>
      <c r="U36" s="44">
        <v>1000</v>
      </c>
      <c r="V36" s="44">
        <v>0</v>
      </c>
      <c r="W36" s="44">
        <v>1000</v>
      </c>
      <c r="X36" s="44">
        <v>0</v>
      </c>
      <c r="Y36" s="44">
        <v>0</v>
      </c>
      <c r="Z36" s="44">
        <v>0</v>
      </c>
      <c r="AA36" s="44">
        <v>0</v>
      </c>
      <c r="AB36" s="44"/>
      <c r="AC36" s="50">
        <v>1024</v>
      </c>
      <c r="AD36" s="50">
        <v>365</v>
      </c>
      <c r="AE36" s="33" t="s">
        <v>599</v>
      </c>
      <c r="AF36" s="33" t="s">
        <v>564</v>
      </c>
      <c r="AG36" s="45" t="s">
        <v>78</v>
      </c>
      <c r="AH36" s="21" t="s">
        <v>1076</v>
      </c>
      <c r="AI36" s="58" t="s">
        <v>541</v>
      </c>
      <c r="AJ36" s="21" t="s">
        <v>542</v>
      </c>
      <c r="AK36" s="21" t="s">
        <v>369</v>
      </c>
      <c r="AL36" s="21" t="s">
        <v>543</v>
      </c>
      <c r="AM36" s="21" t="s">
        <v>458</v>
      </c>
      <c r="AN36" s="21" t="s">
        <v>56</v>
      </c>
      <c r="AO36" s="71" t="s">
        <v>1078</v>
      </c>
      <c r="AP36" s="69"/>
      <c r="AQ36" s="70" t="s">
        <v>541</v>
      </c>
    </row>
    <row r="37" s="1" customFormat="1" ht="45" spans="1:43">
      <c r="A37" s="20">
        <v>32</v>
      </c>
      <c r="B37" s="20" t="s">
        <v>609</v>
      </c>
      <c r="C37" s="20">
        <v>2022</v>
      </c>
      <c r="D37" s="21" t="s">
        <v>430</v>
      </c>
      <c r="E37" s="21" t="s">
        <v>1164</v>
      </c>
      <c r="F37" s="21" t="s">
        <v>45</v>
      </c>
      <c r="G37" s="21" t="s">
        <v>1110</v>
      </c>
      <c r="H37" s="21" t="s">
        <v>1165</v>
      </c>
      <c r="I37" s="33" t="s">
        <v>1166</v>
      </c>
      <c r="J37" s="21"/>
      <c r="K37" s="21"/>
      <c r="L37" s="22">
        <v>1</v>
      </c>
      <c r="M37" s="21"/>
      <c r="N37" s="21"/>
      <c r="O37" s="21"/>
      <c r="P37" s="21"/>
      <c r="Q37" s="21"/>
      <c r="R37" s="22">
        <v>644</v>
      </c>
      <c r="S37" s="21" t="s">
        <v>78</v>
      </c>
      <c r="T37" s="21" t="s">
        <v>1076</v>
      </c>
      <c r="U37" s="44">
        <v>430</v>
      </c>
      <c r="V37" s="44">
        <v>0</v>
      </c>
      <c r="W37" s="44">
        <v>430</v>
      </c>
      <c r="X37" s="44">
        <v>0</v>
      </c>
      <c r="Y37" s="44">
        <v>0</v>
      </c>
      <c r="Z37" s="44">
        <v>0</v>
      </c>
      <c r="AA37" s="44">
        <v>0</v>
      </c>
      <c r="AB37" s="44"/>
      <c r="AC37" s="50">
        <v>184</v>
      </c>
      <c r="AD37" s="50">
        <v>46</v>
      </c>
      <c r="AE37" s="33" t="s">
        <v>613</v>
      </c>
      <c r="AF37" s="33" t="s">
        <v>613</v>
      </c>
      <c r="AG37" s="21" t="s">
        <v>78</v>
      </c>
      <c r="AH37" s="21" t="s">
        <v>1076</v>
      </c>
      <c r="AI37" s="58" t="s">
        <v>438</v>
      </c>
      <c r="AJ37" s="21" t="s">
        <v>439</v>
      </c>
      <c r="AK37" s="21" t="s">
        <v>82</v>
      </c>
      <c r="AL37" s="21" t="s">
        <v>543</v>
      </c>
      <c r="AM37" s="21" t="s">
        <v>440</v>
      </c>
      <c r="AN37" s="21" t="s">
        <v>56</v>
      </c>
      <c r="AO37" s="71" t="s">
        <v>1112</v>
      </c>
      <c r="AP37" s="69"/>
      <c r="AQ37" s="70" t="s">
        <v>438</v>
      </c>
    </row>
    <row r="38" s="1" customFormat="1" ht="33.75" spans="1:43">
      <c r="A38" s="20">
        <v>33</v>
      </c>
      <c r="B38" s="20" t="s">
        <v>631</v>
      </c>
      <c r="C38" s="20">
        <v>2022</v>
      </c>
      <c r="D38" s="21" t="s">
        <v>430</v>
      </c>
      <c r="E38" s="21" t="s">
        <v>632</v>
      </c>
      <c r="F38" s="21" t="s">
        <v>45</v>
      </c>
      <c r="G38" s="21" t="s">
        <v>1110</v>
      </c>
      <c r="H38" s="21" t="s">
        <v>455</v>
      </c>
      <c r="I38" s="33" t="s">
        <v>633</v>
      </c>
      <c r="J38" s="21"/>
      <c r="K38" s="21"/>
      <c r="L38" s="22">
        <v>1</v>
      </c>
      <c r="M38" s="21"/>
      <c r="N38" s="21"/>
      <c r="O38" s="21"/>
      <c r="P38" s="21"/>
      <c r="Q38" s="21"/>
      <c r="R38" s="22">
        <v>3371</v>
      </c>
      <c r="S38" s="21" t="s">
        <v>1156</v>
      </c>
      <c r="T38" s="21" t="s">
        <v>1655</v>
      </c>
      <c r="U38" s="44">
        <v>1500</v>
      </c>
      <c r="V38" s="44">
        <v>0</v>
      </c>
      <c r="W38" s="44">
        <v>1500</v>
      </c>
      <c r="X38" s="44">
        <v>0</v>
      </c>
      <c r="Y38" s="44">
        <v>0</v>
      </c>
      <c r="Z38" s="44">
        <v>0</v>
      </c>
      <c r="AA38" s="44">
        <v>0</v>
      </c>
      <c r="AB38" s="44"/>
      <c r="AC38" s="50">
        <v>963</v>
      </c>
      <c r="AD38" s="50">
        <v>290</v>
      </c>
      <c r="AE38" s="33" t="s">
        <v>634</v>
      </c>
      <c r="AF38" s="33" t="s">
        <v>634</v>
      </c>
      <c r="AG38" s="21" t="s">
        <v>1154</v>
      </c>
      <c r="AH38" s="21" t="s">
        <v>1155</v>
      </c>
      <c r="AI38" s="58" t="s">
        <v>438</v>
      </c>
      <c r="AJ38" s="21" t="s">
        <v>439</v>
      </c>
      <c r="AK38" s="21" t="s">
        <v>82</v>
      </c>
      <c r="AL38" s="21" t="s">
        <v>543</v>
      </c>
      <c r="AM38" s="66" t="s">
        <v>458</v>
      </c>
      <c r="AN38" s="66" t="s">
        <v>56</v>
      </c>
      <c r="AO38" s="71" t="s">
        <v>1078</v>
      </c>
      <c r="AP38" s="73"/>
      <c r="AQ38" s="70" t="s">
        <v>438</v>
      </c>
    </row>
    <row r="39" s="4" customFormat="1" ht="45" spans="1:43">
      <c r="A39" s="20">
        <v>34</v>
      </c>
      <c r="B39" s="20" t="s">
        <v>697</v>
      </c>
      <c r="C39" s="20">
        <v>2022</v>
      </c>
      <c r="D39" s="21" t="s">
        <v>430</v>
      </c>
      <c r="E39" s="21" t="s">
        <v>698</v>
      </c>
      <c r="F39" s="21" t="s">
        <v>45</v>
      </c>
      <c r="G39" s="21" t="s">
        <v>1110</v>
      </c>
      <c r="H39" s="21" t="s">
        <v>224</v>
      </c>
      <c r="I39" s="33" t="s">
        <v>699</v>
      </c>
      <c r="J39" s="21"/>
      <c r="K39" s="21"/>
      <c r="L39" s="21">
        <v>1</v>
      </c>
      <c r="M39" s="21"/>
      <c r="N39" s="21"/>
      <c r="O39" s="21"/>
      <c r="P39" s="21"/>
      <c r="Q39" s="21"/>
      <c r="R39" s="22">
        <v>1197</v>
      </c>
      <c r="S39" s="21" t="s">
        <v>438</v>
      </c>
      <c r="T39" s="21" t="s">
        <v>439</v>
      </c>
      <c r="U39" s="44">
        <v>800</v>
      </c>
      <c r="V39" s="44">
        <v>0</v>
      </c>
      <c r="W39" s="44">
        <v>0</v>
      </c>
      <c r="X39" s="44">
        <v>800</v>
      </c>
      <c r="Y39" s="44">
        <v>0</v>
      </c>
      <c r="Z39" s="44">
        <v>0</v>
      </c>
      <c r="AA39" s="44">
        <v>0</v>
      </c>
      <c r="AB39" s="44"/>
      <c r="AC39" s="50">
        <v>342</v>
      </c>
      <c r="AD39" s="50">
        <v>113</v>
      </c>
      <c r="AE39" s="33" t="s">
        <v>700</v>
      </c>
      <c r="AF39" s="33" t="s">
        <v>701</v>
      </c>
      <c r="AG39" s="21" t="s">
        <v>1154</v>
      </c>
      <c r="AH39" s="21" t="s">
        <v>1155</v>
      </c>
      <c r="AI39" s="58" t="s">
        <v>438</v>
      </c>
      <c r="AJ39" s="21" t="s">
        <v>439</v>
      </c>
      <c r="AK39" s="21" t="s">
        <v>82</v>
      </c>
      <c r="AL39" s="21" t="s">
        <v>543</v>
      </c>
      <c r="AM39" s="66" t="s">
        <v>215</v>
      </c>
      <c r="AN39" s="66" t="s">
        <v>56</v>
      </c>
      <c r="AO39" s="71" t="s">
        <v>1112</v>
      </c>
      <c r="AP39" s="73"/>
      <c r="AQ39" s="70" t="s">
        <v>438</v>
      </c>
    </row>
    <row r="40" s="1" customFormat="1" ht="234" customHeight="1" spans="1:43">
      <c r="A40" s="20">
        <v>35</v>
      </c>
      <c r="B40" s="20" t="s">
        <v>761</v>
      </c>
      <c r="C40" s="20">
        <v>2022</v>
      </c>
      <c r="D40" s="27" t="s">
        <v>720</v>
      </c>
      <c r="E40" s="23" t="s">
        <v>762</v>
      </c>
      <c r="F40" s="22" t="s">
        <v>45</v>
      </c>
      <c r="G40" s="21" t="s">
        <v>1110</v>
      </c>
      <c r="H40" s="22" t="s">
        <v>763</v>
      </c>
      <c r="I40" s="34" t="s">
        <v>764</v>
      </c>
      <c r="J40" s="22"/>
      <c r="K40" s="22"/>
      <c r="L40" s="22">
        <v>1</v>
      </c>
      <c r="M40" s="22"/>
      <c r="N40" s="22"/>
      <c r="O40" s="22"/>
      <c r="P40" s="22"/>
      <c r="Q40" s="22"/>
      <c r="R40" s="22">
        <v>7623</v>
      </c>
      <c r="S40" s="23" t="s">
        <v>50</v>
      </c>
      <c r="T40" s="21" t="s">
        <v>51</v>
      </c>
      <c r="U40" s="44">
        <v>400</v>
      </c>
      <c r="V40" s="44">
        <v>0</v>
      </c>
      <c r="W40" s="44">
        <v>0</v>
      </c>
      <c r="X40" s="44">
        <v>400</v>
      </c>
      <c r="Y40" s="44">
        <v>0</v>
      </c>
      <c r="Z40" s="44">
        <v>0</v>
      </c>
      <c r="AA40" s="44">
        <v>0</v>
      </c>
      <c r="AB40" s="44"/>
      <c r="AC40" s="50">
        <v>2178</v>
      </c>
      <c r="AD40" s="50">
        <v>1175</v>
      </c>
      <c r="AE40" s="34" t="s">
        <v>765</v>
      </c>
      <c r="AF40" s="34" t="s">
        <v>766</v>
      </c>
      <c r="AG40" s="23" t="s">
        <v>50</v>
      </c>
      <c r="AH40" s="21" t="s">
        <v>51</v>
      </c>
      <c r="AI40" s="58" t="s">
        <v>80</v>
      </c>
      <c r="AJ40" s="21" t="s">
        <v>81</v>
      </c>
      <c r="AK40" s="21" t="s">
        <v>82</v>
      </c>
      <c r="AL40" s="21" t="s">
        <v>725</v>
      </c>
      <c r="AM40" s="21" t="s">
        <v>131</v>
      </c>
      <c r="AN40" s="21" t="s">
        <v>56</v>
      </c>
      <c r="AO40" s="71" t="s">
        <v>1078</v>
      </c>
      <c r="AP40" s="69"/>
      <c r="AQ40" s="70" t="s">
        <v>80</v>
      </c>
    </row>
    <row r="41" s="4" customFormat="1" ht="157.5" spans="1:43">
      <c r="A41" s="20">
        <v>36</v>
      </c>
      <c r="B41" s="20" t="s">
        <v>784</v>
      </c>
      <c r="C41" s="20">
        <v>2022</v>
      </c>
      <c r="D41" s="21" t="s">
        <v>720</v>
      </c>
      <c r="E41" s="21" t="s">
        <v>785</v>
      </c>
      <c r="F41" s="21" t="s">
        <v>45</v>
      </c>
      <c r="G41" s="21" t="s">
        <v>1110</v>
      </c>
      <c r="H41" s="21" t="s">
        <v>786</v>
      </c>
      <c r="I41" s="33" t="s">
        <v>787</v>
      </c>
      <c r="J41" s="21"/>
      <c r="K41" s="21"/>
      <c r="L41" s="22">
        <v>1</v>
      </c>
      <c r="M41" s="21"/>
      <c r="N41" s="21"/>
      <c r="O41" s="21"/>
      <c r="P41" s="21"/>
      <c r="Q41" s="21"/>
      <c r="R41" s="22">
        <v>3584</v>
      </c>
      <c r="S41" s="21" t="s">
        <v>78</v>
      </c>
      <c r="T41" s="21" t="s">
        <v>1076</v>
      </c>
      <c r="U41" s="44">
        <v>400</v>
      </c>
      <c r="V41" s="44">
        <v>0</v>
      </c>
      <c r="W41" s="44">
        <v>0</v>
      </c>
      <c r="X41" s="44">
        <v>400</v>
      </c>
      <c r="Y41" s="44">
        <v>0</v>
      </c>
      <c r="Z41" s="44">
        <v>0</v>
      </c>
      <c r="AA41" s="44">
        <v>0</v>
      </c>
      <c r="AB41" s="44"/>
      <c r="AC41" s="50">
        <v>1024</v>
      </c>
      <c r="AD41" s="50">
        <v>369</v>
      </c>
      <c r="AE41" s="33" t="s">
        <v>788</v>
      </c>
      <c r="AF41" s="33" t="s">
        <v>789</v>
      </c>
      <c r="AG41" s="21" t="s">
        <v>78</v>
      </c>
      <c r="AH41" s="21" t="s">
        <v>1076</v>
      </c>
      <c r="AI41" s="58" t="s">
        <v>80</v>
      </c>
      <c r="AJ41" s="21" t="s">
        <v>81</v>
      </c>
      <c r="AK41" s="21" t="s">
        <v>82</v>
      </c>
      <c r="AL41" s="21" t="s">
        <v>725</v>
      </c>
      <c r="AM41" s="66" t="s">
        <v>790</v>
      </c>
      <c r="AN41" s="66" t="s">
        <v>56</v>
      </c>
      <c r="AO41" s="71" t="s">
        <v>1112</v>
      </c>
      <c r="AP41" s="73"/>
      <c r="AQ41" s="70" t="s">
        <v>80</v>
      </c>
    </row>
    <row r="42" s="1" customFormat="1" ht="129" customHeight="1" spans="1:43">
      <c r="A42" s="20">
        <v>37</v>
      </c>
      <c r="B42" s="20" t="s">
        <v>797</v>
      </c>
      <c r="C42" s="20">
        <v>2022</v>
      </c>
      <c r="D42" s="21" t="s">
        <v>720</v>
      </c>
      <c r="E42" s="21" t="s">
        <v>798</v>
      </c>
      <c r="F42" s="21" t="s">
        <v>45</v>
      </c>
      <c r="G42" s="21" t="s">
        <v>1110</v>
      </c>
      <c r="H42" s="21" t="s">
        <v>799</v>
      </c>
      <c r="I42" s="37" t="s">
        <v>800</v>
      </c>
      <c r="J42" s="21"/>
      <c r="K42" s="21"/>
      <c r="L42" s="22">
        <v>1</v>
      </c>
      <c r="M42" s="21"/>
      <c r="N42" s="21"/>
      <c r="O42" s="21"/>
      <c r="P42" s="21"/>
      <c r="Q42" s="21"/>
      <c r="R42" s="22">
        <v>1652</v>
      </c>
      <c r="S42" s="21" t="s">
        <v>168</v>
      </c>
      <c r="T42" s="21" t="s">
        <v>1269</v>
      </c>
      <c r="U42" s="44">
        <v>546</v>
      </c>
      <c r="V42" s="44">
        <v>0</v>
      </c>
      <c r="W42" s="44">
        <v>0</v>
      </c>
      <c r="X42" s="44">
        <v>546</v>
      </c>
      <c r="Y42" s="44">
        <v>0</v>
      </c>
      <c r="Z42" s="44">
        <v>0</v>
      </c>
      <c r="AA42" s="44">
        <v>0</v>
      </c>
      <c r="AB42" s="44"/>
      <c r="AC42" s="50">
        <v>472</v>
      </c>
      <c r="AD42" s="50">
        <v>127</v>
      </c>
      <c r="AE42" s="33" t="s">
        <v>801</v>
      </c>
      <c r="AF42" s="33" t="s">
        <v>801</v>
      </c>
      <c r="AG42" s="21" t="s">
        <v>168</v>
      </c>
      <c r="AH42" s="21" t="s">
        <v>1269</v>
      </c>
      <c r="AI42" s="58" t="s">
        <v>80</v>
      </c>
      <c r="AJ42" s="21" t="s">
        <v>81</v>
      </c>
      <c r="AK42" s="21" t="s">
        <v>82</v>
      </c>
      <c r="AL42" s="21" t="s">
        <v>725</v>
      </c>
      <c r="AM42" s="21" t="s">
        <v>802</v>
      </c>
      <c r="AN42" s="21" t="s">
        <v>56</v>
      </c>
      <c r="AO42" s="71" t="s">
        <v>1078</v>
      </c>
      <c r="AP42" s="69"/>
      <c r="AQ42" s="70" t="s">
        <v>80</v>
      </c>
    </row>
    <row r="43" s="1" customFormat="1" ht="256" customHeight="1" spans="1:43">
      <c r="A43" s="20">
        <v>38</v>
      </c>
      <c r="B43" s="20" t="s">
        <v>803</v>
      </c>
      <c r="C43" s="20">
        <v>2022</v>
      </c>
      <c r="D43" s="21" t="s">
        <v>720</v>
      </c>
      <c r="E43" s="21" t="s">
        <v>804</v>
      </c>
      <c r="F43" s="21" t="s">
        <v>45</v>
      </c>
      <c r="G43" s="21" t="s">
        <v>1110</v>
      </c>
      <c r="H43" s="21" t="s">
        <v>805</v>
      </c>
      <c r="I43" s="33" t="s">
        <v>1656</v>
      </c>
      <c r="J43" s="21"/>
      <c r="K43" s="21"/>
      <c r="L43" s="22">
        <v>1</v>
      </c>
      <c r="M43" s="21"/>
      <c r="N43" s="21"/>
      <c r="O43" s="21"/>
      <c r="P43" s="21"/>
      <c r="Q43" s="21"/>
      <c r="R43" s="22">
        <v>4099</v>
      </c>
      <c r="S43" s="21" t="s">
        <v>200</v>
      </c>
      <c r="T43" s="21" t="s">
        <v>201</v>
      </c>
      <c r="U43" s="44">
        <v>425.5</v>
      </c>
      <c r="V43" s="44">
        <v>0</v>
      </c>
      <c r="W43" s="44">
        <v>0</v>
      </c>
      <c r="X43" s="44">
        <v>425.5</v>
      </c>
      <c r="Y43" s="44">
        <v>0</v>
      </c>
      <c r="Z43" s="44">
        <v>0</v>
      </c>
      <c r="AA43" s="44">
        <v>0</v>
      </c>
      <c r="AB43" s="44"/>
      <c r="AC43" s="50">
        <v>1171</v>
      </c>
      <c r="AD43" s="50">
        <v>581</v>
      </c>
      <c r="AE43" s="33" t="s">
        <v>807</v>
      </c>
      <c r="AF43" s="33" t="s">
        <v>808</v>
      </c>
      <c r="AG43" s="21" t="s">
        <v>200</v>
      </c>
      <c r="AH43" s="21" t="s">
        <v>201</v>
      </c>
      <c r="AI43" s="58" t="s">
        <v>80</v>
      </c>
      <c r="AJ43" s="21" t="s">
        <v>81</v>
      </c>
      <c r="AK43" s="21" t="s">
        <v>82</v>
      </c>
      <c r="AL43" s="21" t="s">
        <v>725</v>
      </c>
      <c r="AM43" s="21" t="s">
        <v>809</v>
      </c>
      <c r="AN43" s="21" t="s">
        <v>56</v>
      </c>
      <c r="AO43" s="71" t="s">
        <v>1078</v>
      </c>
      <c r="AP43" s="69"/>
      <c r="AQ43" s="70" t="s">
        <v>80</v>
      </c>
    </row>
    <row r="44" s="1" customFormat="1" ht="99" customHeight="1" spans="1:43">
      <c r="A44" s="20">
        <v>39</v>
      </c>
      <c r="B44" s="20" t="s">
        <v>810</v>
      </c>
      <c r="C44" s="20">
        <v>2022</v>
      </c>
      <c r="D44" s="21" t="s">
        <v>720</v>
      </c>
      <c r="E44" s="21" t="s">
        <v>811</v>
      </c>
      <c r="F44" s="21" t="s">
        <v>45</v>
      </c>
      <c r="G44" s="21" t="s">
        <v>1110</v>
      </c>
      <c r="H44" s="21" t="s">
        <v>812</v>
      </c>
      <c r="I44" s="33" t="s">
        <v>813</v>
      </c>
      <c r="J44" s="21"/>
      <c r="K44" s="21"/>
      <c r="L44" s="22">
        <v>1</v>
      </c>
      <c r="M44" s="21"/>
      <c r="N44" s="21"/>
      <c r="O44" s="21"/>
      <c r="P44" s="21"/>
      <c r="Q44" s="21"/>
      <c r="R44" s="22">
        <v>788</v>
      </c>
      <c r="S44" s="21" t="s">
        <v>86</v>
      </c>
      <c r="T44" s="21" t="s">
        <v>90</v>
      </c>
      <c r="U44" s="44">
        <v>300</v>
      </c>
      <c r="V44" s="44">
        <v>0</v>
      </c>
      <c r="W44" s="44">
        <v>0</v>
      </c>
      <c r="X44" s="44">
        <v>300</v>
      </c>
      <c r="Y44" s="44">
        <v>0</v>
      </c>
      <c r="Z44" s="44">
        <v>0</v>
      </c>
      <c r="AA44" s="44">
        <v>0</v>
      </c>
      <c r="AB44" s="44"/>
      <c r="AC44" s="50">
        <v>225</v>
      </c>
      <c r="AD44" s="50">
        <v>19</v>
      </c>
      <c r="AE44" s="33" t="s">
        <v>814</v>
      </c>
      <c r="AF44" s="33" t="s">
        <v>815</v>
      </c>
      <c r="AG44" s="21" t="s">
        <v>86</v>
      </c>
      <c r="AH44" s="21" t="s">
        <v>90</v>
      </c>
      <c r="AI44" s="58" t="s">
        <v>80</v>
      </c>
      <c r="AJ44" s="21" t="s">
        <v>81</v>
      </c>
      <c r="AK44" s="21" t="s">
        <v>82</v>
      </c>
      <c r="AL44" s="21" t="s">
        <v>725</v>
      </c>
      <c r="AM44" s="21" t="s">
        <v>816</v>
      </c>
      <c r="AN44" s="21" t="s">
        <v>56</v>
      </c>
      <c r="AO44" s="71" t="s">
        <v>1078</v>
      </c>
      <c r="AP44" s="69"/>
      <c r="AQ44" s="70" t="s">
        <v>80</v>
      </c>
    </row>
    <row r="45" s="1" customFormat="1" ht="87" customHeight="1" spans="1:43">
      <c r="A45" s="20">
        <v>40</v>
      </c>
      <c r="B45" s="20" t="s">
        <v>817</v>
      </c>
      <c r="C45" s="20">
        <v>2022</v>
      </c>
      <c r="D45" s="21" t="s">
        <v>720</v>
      </c>
      <c r="E45" s="21" t="s">
        <v>818</v>
      </c>
      <c r="F45" s="21" t="s">
        <v>45</v>
      </c>
      <c r="G45" s="21" t="s">
        <v>1110</v>
      </c>
      <c r="H45" s="21" t="s">
        <v>158</v>
      </c>
      <c r="I45" s="33" t="s">
        <v>819</v>
      </c>
      <c r="J45" s="21"/>
      <c r="K45" s="21"/>
      <c r="L45" s="22">
        <v>1</v>
      </c>
      <c r="M45" s="21"/>
      <c r="N45" s="21"/>
      <c r="O45" s="21"/>
      <c r="P45" s="21"/>
      <c r="Q45" s="21"/>
      <c r="R45" s="22">
        <v>998</v>
      </c>
      <c r="S45" s="21" t="s">
        <v>115</v>
      </c>
      <c r="T45" s="21" t="s">
        <v>1077</v>
      </c>
      <c r="U45" s="44">
        <v>170</v>
      </c>
      <c r="V45" s="44">
        <v>0</v>
      </c>
      <c r="W45" s="44">
        <v>0</v>
      </c>
      <c r="X45" s="44">
        <v>170</v>
      </c>
      <c r="Y45" s="44">
        <v>0</v>
      </c>
      <c r="Z45" s="44">
        <v>0</v>
      </c>
      <c r="AA45" s="44">
        <v>0</v>
      </c>
      <c r="AB45" s="44"/>
      <c r="AC45" s="50">
        <v>285</v>
      </c>
      <c r="AD45" s="50">
        <v>66</v>
      </c>
      <c r="AE45" s="33" t="s">
        <v>820</v>
      </c>
      <c r="AF45" s="33" t="s">
        <v>821</v>
      </c>
      <c r="AG45" s="21" t="s">
        <v>115</v>
      </c>
      <c r="AH45" s="21" t="s">
        <v>1077</v>
      </c>
      <c r="AI45" s="58" t="s">
        <v>80</v>
      </c>
      <c r="AJ45" s="21" t="s">
        <v>81</v>
      </c>
      <c r="AK45" s="21" t="s">
        <v>82</v>
      </c>
      <c r="AL45" s="21" t="s">
        <v>725</v>
      </c>
      <c r="AM45" s="59" t="s">
        <v>63</v>
      </c>
      <c r="AN45" s="21" t="s">
        <v>56</v>
      </c>
      <c r="AO45" s="71" t="s">
        <v>1078</v>
      </c>
      <c r="AP45" s="69"/>
      <c r="AQ45" s="70" t="s">
        <v>80</v>
      </c>
    </row>
    <row r="46" s="1" customFormat="1" ht="57" customHeight="1" spans="1:43">
      <c r="A46" s="20">
        <v>41</v>
      </c>
      <c r="B46" s="20" t="s">
        <v>869</v>
      </c>
      <c r="C46" s="20">
        <v>2022</v>
      </c>
      <c r="D46" s="21" t="s">
        <v>870</v>
      </c>
      <c r="E46" s="21" t="s">
        <v>871</v>
      </c>
      <c r="F46" s="21" t="s">
        <v>45</v>
      </c>
      <c r="G46" s="21" t="s">
        <v>1693</v>
      </c>
      <c r="H46" s="21" t="s">
        <v>526</v>
      </c>
      <c r="I46" s="33" t="s">
        <v>872</v>
      </c>
      <c r="J46" s="21"/>
      <c r="K46" s="21"/>
      <c r="L46" s="21"/>
      <c r="M46" s="21"/>
      <c r="N46" s="21">
        <v>1</v>
      </c>
      <c r="O46" s="21"/>
      <c r="P46" s="21"/>
      <c r="Q46" s="21"/>
      <c r="R46" s="22">
        <v>500</v>
      </c>
      <c r="S46" s="21" t="s">
        <v>489</v>
      </c>
      <c r="T46" s="21" t="s">
        <v>490</v>
      </c>
      <c r="U46" s="44">
        <v>100</v>
      </c>
      <c r="V46" s="44">
        <v>0</v>
      </c>
      <c r="W46" s="44">
        <v>100</v>
      </c>
      <c r="X46" s="44">
        <v>0</v>
      </c>
      <c r="Y46" s="44">
        <v>0</v>
      </c>
      <c r="Z46" s="44">
        <v>0</v>
      </c>
      <c r="AA46" s="44">
        <v>0</v>
      </c>
      <c r="AB46" s="44"/>
      <c r="AC46" s="50">
        <v>3656</v>
      </c>
      <c r="AD46" s="50">
        <v>3656</v>
      </c>
      <c r="AE46" s="33" t="s">
        <v>873</v>
      </c>
      <c r="AF46" s="33" t="s">
        <v>874</v>
      </c>
      <c r="AG46" s="21" t="s">
        <v>489</v>
      </c>
      <c r="AH46" s="21" t="s">
        <v>490</v>
      </c>
      <c r="AI46" s="58" t="s">
        <v>875</v>
      </c>
      <c r="AJ46" s="21" t="s">
        <v>876</v>
      </c>
      <c r="AK46" s="21" t="s">
        <v>389</v>
      </c>
      <c r="AL46" s="21" t="s">
        <v>514</v>
      </c>
      <c r="AM46" s="21"/>
      <c r="AN46" s="21" t="s">
        <v>56</v>
      </c>
      <c r="AO46" s="71" t="s">
        <v>1078</v>
      </c>
      <c r="AP46" s="69"/>
      <c r="AQ46" s="70" t="s">
        <v>875</v>
      </c>
    </row>
    <row r="47" s="1" customFormat="1" spans="4:41">
      <c r="D47" s="5"/>
      <c r="E47" s="5"/>
      <c r="G47" s="6"/>
      <c r="H47" s="5"/>
      <c r="I47" s="7"/>
      <c r="J47" s="5"/>
      <c r="K47" s="5"/>
      <c r="L47" s="5"/>
      <c r="M47" s="5"/>
      <c r="N47" s="5"/>
      <c r="O47" s="5"/>
      <c r="P47" s="5"/>
      <c r="Q47" s="5"/>
      <c r="R47" s="5"/>
      <c r="S47" s="7"/>
      <c r="T47" s="7"/>
      <c r="U47" s="5"/>
      <c r="V47" s="5"/>
      <c r="W47" s="5"/>
      <c r="X47" s="5"/>
      <c r="Y47" s="5"/>
      <c r="Z47" s="5"/>
      <c r="AA47" s="5"/>
      <c r="AB47" s="5"/>
      <c r="AC47" s="5"/>
      <c r="AD47" s="5"/>
      <c r="AE47" s="7"/>
      <c r="AF47" s="7"/>
      <c r="AG47" s="5"/>
      <c r="AH47" s="5"/>
      <c r="AI47" s="8"/>
      <c r="AJ47" s="5"/>
      <c r="AK47" s="5"/>
      <c r="AL47" s="5"/>
      <c r="AM47" s="5"/>
      <c r="AO47" s="9"/>
    </row>
    <row r="48" s="1" customFormat="1" spans="4:41">
      <c r="D48" s="5"/>
      <c r="E48" s="5"/>
      <c r="G48" s="6"/>
      <c r="H48" s="5"/>
      <c r="I48" s="7"/>
      <c r="J48" s="5"/>
      <c r="K48" s="5"/>
      <c r="L48" s="5"/>
      <c r="M48" s="5"/>
      <c r="N48" s="5"/>
      <c r="O48" s="5"/>
      <c r="P48" s="5"/>
      <c r="Q48" s="5"/>
      <c r="R48" s="5"/>
      <c r="S48" s="7"/>
      <c r="T48" s="7"/>
      <c r="U48" s="5"/>
      <c r="V48" s="5"/>
      <c r="W48" s="5"/>
      <c r="X48" s="5"/>
      <c r="Y48" s="5"/>
      <c r="Z48" s="5"/>
      <c r="AA48" s="5"/>
      <c r="AB48" s="5"/>
      <c r="AC48" s="5"/>
      <c r="AD48" s="5"/>
      <c r="AE48" s="7"/>
      <c r="AF48" s="7"/>
      <c r="AG48" s="5"/>
      <c r="AH48" s="5"/>
      <c r="AI48" s="8"/>
      <c r="AJ48" s="5"/>
      <c r="AK48" s="5"/>
      <c r="AL48" s="5"/>
      <c r="AM48" s="5"/>
      <c r="AO48" s="9"/>
    </row>
    <row r="49" s="1" customFormat="1" spans="4:41">
      <c r="D49" s="5"/>
      <c r="E49" s="5"/>
      <c r="G49" s="6"/>
      <c r="H49" s="5"/>
      <c r="I49" s="7"/>
      <c r="J49" s="5"/>
      <c r="K49" s="5"/>
      <c r="L49" s="5"/>
      <c r="M49" s="5"/>
      <c r="N49" s="5"/>
      <c r="O49" s="5"/>
      <c r="P49" s="5"/>
      <c r="Q49" s="5"/>
      <c r="R49" s="5"/>
      <c r="S49" s="7"/>
      <c r="T49" s="7"/>
      <c r="U49" s="5"/>
      <c r="V49" s="5"/>
      <c r="W49" s="5"/>
      <c r="X49" s="5"/>
      <c r="Y49" s="5"/>
      <c r="Z49" s="5"/>
      <c r="AA49" s="5"/>
      <c r="AB49" s="5"/>
      <c r="AC49" s="5"/>
      <c r="AD49" s="5"/>
      <c r="AE49" s="7"/>
      <c r="AF49" s="7"/>
      <c r="AG49" s="5"/>
      <c r="AH49" s="5"/>
      <c r="AI49" s="8"/>
      <c r="AJ49" s="5"/>
      <c r="AK49" s="5"/>
      <c r="AL49" s="5"/>
      <c r="AM49" s="5"/>
      <c r="AO49" s="9"/>
    </row>
    <row r="50" s="1" customFormat="1" spans="4:41">
      <c r="D50" s="5"/>
      <c r="E50" s="5"/>
      <c r="G50" s="6"/>
      <c r="H50" s="5"/>
      <c r="I50" s="7"/>
      <c r="J50" s="5"/>
      <c r="K50" s="5"/>
      <c r="L50" s="5"/>
      <c r="M50" s="5"/>
      <c r="N50" s="5"/>
      <c r="O50" s="5"/>
      <c r="P50" s="5"/>
      <c r="Q50" s="5"/>
      <c r="R50" s="5"/>
      <c r="S50" s="7"/>
      <c r="T50" s="7"/>
      <c r="U50" s="5"/>
      <c r="V50" s="5"/>
      <c r="W50" s="5"/>
      <c r="X50" s="5"/>
      <c r="Y50" s="5"/>
      <c r="Z50" s="5"/>
      <c r="AA50" s="5"/>
      <c r="AB50" s="5"/>
      <c r="AC50" s="5"/>
      <c r="AD50" s="5"/>
      <c r="AE50" s="7"/>
      <c r="AF50" s="7"/>
      <c r="AG50" s="5"/>
      <c r="AH50" s="5"/>
      <c r="AI50" s="8"/>
      <c r="AJ50" s="5"/>
      <c r="AK50" s="5"/>
      <c r="AL50" s="5"/>
      <c r="AM50" s="5"/>
      <c r="AO50" s="9"/>
    </row>
    <row r="51" s="1" customFormat="1" spans="4:41">
      <c r="D51" s="5"/>
      <c r="E51" s="5"/>
      <c r="G51" s="6"/>
      <c r="H51" s="5"/>
      <c r="I51" s="7"/>
      <c r="J51" s="5"/>
      <c r="K51" s="5"/>
      <c r="L51" s="5"/>
      <c r="M51" s="5"/>
      <c r="N51" s="5"/>
      <c r="O51" s="5"/>
      <c r="P51" s="5"/>
      <c r="Q51" s="5"/>
      <c r="R51" s="5"/>
      <c r="S51" s="7"/>
      <c r="T51" s="7"/>
      <c r="U51" s="5"/>
      <c r="V51" s="5"/>
      <c r="W51" s="5"/>
      <c r="X51" s="5"/>
      <c r="Y51" s="5"/>
      <c r="Z51" s="5"/>
      <c r="AA51" s="5"/>
      <c r="AB51" s="5"/>
      <c r="AC51" s="5"/>
      <c r="AD51" s="5"/>
      <c r="AE51" s="7"/>
      <c r="AF51" s="7"/>
      <c r="AG51" s="5"/>
      <c r="AH51" s="5"/>
      <c r="AI51" s="8"/>
      <c r="AJ51" s="5"/>
      <c r="AK51" s="5"/>
      <c r="AL51" s="5"/>
      <c r="AM51" s="5"/>
      <c r="AO51" s="9"/>
    </row>
    <row r="52" s="1" customFormat="1" spans="4:41">
      <c r="D52" s="5"/>
      <c r="E52" s="5"/>
      <c r="G52" s="6"/>
      <c r="H52" s="5"/>
      <c r="I52" s="7"/>
      <c r="J52" s="5"/>
      <c r="K52" s="5"/>
      <c r="L52" s="5"/>
      <c r="M52" s="5"/>
      <c r="N52" s="5"/>
      <c r="O52" s="5"/>
      <c r="P52" s="5"/>
      <c r="Q52" s="5"/>
      <c r="R52" s="5"/>
      <c r="S52" s="7"/>
      <c r="T52" s="7"/>
      <c r="U52" s="5"/>
      <c r="V52" s="5"/>
      <c r="W52" s="5"/>
      <c r="X52" s="5"/>
      <c r="Y52" s="5"/>
      <c r="Z52" s="5"/>
      <c r="AA52" s="5"/>
      <c r="AB52" s="5"/>
      <c r="AC52" s="5"/>
      <c r="AD52" s="5"/>
      <c r="AE52" s="7"/>
      <c r="AF52" s="7"/>
      <c r="AG52" s="5"/>
      <c r="AH52" s="5"/>
      <c r="AI52" s="8"/>
      <c r="AJ52" s="5"/>
      <c r="AK52" s="5"/>
      <c r="AL52" s="5"/>
      <c r="AM52" s="5"/>
      <c r="AO52" s="9"/>
    </row>
    <row r="53" s="1" customFormat="1" spans="4:41">
      <c r="D53" s="5"/>
      <c r="E53" s="5"/>
      <c r="G53" s="6"/>
      <c r="H53" s="5"/>
      <c r="I53" s="7"/>
      <c r="J53" s="5"/>
      <c r="K53" s="5"/>
      <c r="L53" s="5"/>
      <c r="M53" s="5"/>
      <c r="N53" s="5"/>
      <c r="O53" s="5"/>
      <c r="P53" s="5"/>
      <c r="Q53" s="5"/>
      <c r="R53" s="5"/>
      <c r="S53" s="7"/>
      <c r="T53" s="7"/>
      <c r="U53" s="5"/>
      <c r="V53" s="5"/>
      <c r="W53" s="5"/>
      <c r="X53" s="5"/>
      <c r="Y53" s="5"/>
      <c r="Z53" s="5"/>
      <c r="AA53" s="5"/>
      <c r="AB53" s="5"/>
      <c r="AC53" s="5"/>
      <c r="AD53" s="5"/>
      <c r="AE53" s="7"/>
      <c r="AF53" s="7"/>
      <c r="AG53" s="5"/>
      <c r="AH53" s="5"/>
      <c r="AI53" s="8"/>
      <c r="AJ53" s="5"/>
      <c r="AK53" s="5"/>
      <c r="AL53" s="5"/>
      <c r="AM53" s="5"/>
      <c r="AO53" s="9"/>
    </row>
    <row r="54" s="1" customFormat="1" spans="4:41">
      <c r="D54" s="5"/>
      <c r="E54" s="5"/>
      <c r="G54" s="6"/>
      <c r="H54" s="5"/>
      <c r="I54" s="7"/>
      <c r="J54" s="5"/>
      <c r="K54" s="5"/>
      <c r="L54" s="5"/>
      <c r="M54" s="5"/>
      <c r="N54" s="5"/>
      <c r="O54" s="5"/>
      <c r="P54" s="5"/>
      <c r="Q54" s="5"/>
      <c r="R54" s="5"/>
      <c r="S54" s="7"/>
      <c r="T54" s="7"/>
      <c r="U54" s="5"/>
      <c r="V54" s="5"/>
      <c r="W54" s="5"/>
      <c r="X54" s="5"/>
      <c r="Y54" s="5"/>
      <c r="Z54" s="5"/>
      <c r="AA54" s="5"/>
      <c r="AB54" s="5"/>
      <c r="AC54" s="5"/>
      <c r="AD54" s="5"/>
      <c r="AE54" s="7"/>
      <c r="AF54" s="7"/>
      <c r="AG54" s="5"/>
      <c r="AH54" s="5"/>
      <c r="AI54" s="8"/>
      <c r="AJ54" s="5"/>
      <c r="AK54" s="5"/>
      <c r="AL54" s="5"/>
      <c r="AM54" s="5"/>
      <c r="AO54" s="9"/>
    </row>
    <row r="55" s="1" customFormat="1" spans="4:41">
      <c r="D55" s="5"/>
      <c r="E55" s="5"/>
      <c r="G55" s="6"/>
      <c r="H55" s="5"/>
      <c r="I55" s="7"/>
      <c r="J55" s="5"/>
      <c r="K55" s="5"/>
      <c r="L55" s="5"/>
      <c r="M55" s="5"/>
      <c r="N55" s="5"/>
      <c r="O55" s="5"/>
      <c r="P55" s="5"/>
      <c r="Q55" s="5"/>
      <c r="R55" s="5"/>
      <c r="S55" s="7"/>
      <c r="T55" s="7"/>
      <c r="U55" s="5"/>
      <c r="V55" s="5"/>
      <c r="W55" s="5"/>
      <c r="X55" s="5"/>
      <c r="Y55" s="5"/>
      <c r="Z55" s="5"/>
      <c r="AA55" s="5"/>
      <c r="AB55" s="5"/>
      <c r="AC55" s="5"/>
      <c r="AD55" s="5"/>
      <c r="AE55" s="7"/>
      <c r="AF55" s="7"/>
      <c r="AG55" s="5"/>
      <c r="AH55" s="5"/>
      <c r="AI55" s="8"/>
      <c r="AJ55" s="5"/>
      <c r="AK55" s="5"/>
      <c r="AL55" s="5"/>
      <c r="AM55" s="5"/>
      <c r="AO55" s="9"/>
    </row>
    <row r="56" s="1" customFormat="1" spans="4:41">
      <c r="D56" s="5"/>
      <c r="E56" s="5"/>
      <c r="G56" s="6"/>
      <c r="H56" s="5"/>
      <c r="I56" s="7" t="s">
        <v>906</v>
      </c>
      <c r="J56" s="5"/>
      <c r="K56" s="5"/>
      <c r="L56" s="5"/>
      <c r="M56" s="5"/>
      <c r="N56" s="5"/>
      <c r="O56" s="5"/>
      <c r="P56" s="5"/>
      <c r="Q56" s="5"/>
      <c r="R56" s="5"/>
      <c r="S56" s="7"/>
      <c r="T56" s="7"/>
      <c r="U56" s="5"/>
      <c r="V56" s="5"/>
      <c r="W56" s="5"/>
      <c r="X56" s="5"/>
      <c r="Y56" s="5"/>
      <c r="Z56" s="5"/>
      <c r="AA56" s="5"/>
      <c r="AB56" s="5"/>
      <c r="AC56" s="5"/>
      <c r="AD56" s="5"/>
      <c r="AE56" s="7"/>
      <c r="AF56" s="7"/>
      <c r="AG56" s="5"/>
      <c r="AH56" s="5"/>
      <c r="AI56" s="8"/>
      <c r="AJ56" s="5"/>
      <c r="AK56" s="5"/>
      <c r="AL56" s="5"/>
      <c r="AM56" s="5"/>
      <c r="AO56" s="9"/>
    </row>
    <row r="57" s="1" customFormat="1" spans="31:32">
      <c r="AE57" s="7"/>
      <c r="AF57" s="7"/>
    </row>
    <row r="58" s="1" customFormat="1" spans="31:32">
      <c r="AE58" s="7"/>
      <c r="AF58" s="7"/>
    </row>
    <row r="59" s="1" customFormat="1" spans="31:32">
      <c r="AE59" s="7"/>
      <c r="AF59" s="7"/>
    </row>
    <row r="60" s="1" customFormat="1" spans="31:32">
      <c r="AE60" s="7"/>
      <c r="AF60" s="7"/>
    </row>
    <row r="61" s="1" customFormat="1" spans="31:32">
      <c r="AE61" s="7"/>
      <c r="AF61" s="7"/>
    </row>
    <row r="62" s="1" customFormat="1" spans="31:32">
      <c r="AE62" s="7"/>
      <c r="AF62" s="7"/>
    </row>
    <row r="63" s="1" customFormat="1" spans="31:32">
      <c r="AE63" s="7"/>
      <c r="AF63" s="7"/>
    </row>
    <row r="64" s="1" customFormat="1" spans="31:32">
      <c r="AE64" s="7"/>
      <c r="AF64" s="7"/>
    </row>
    <row r="65" s="1" customFormat="1" spans="31:32">
      <c r="AE65" s="7"/>
      <c r="AF65" s="7"/>
    </row>
    <row r="66" s="1" customFormat="1" spans="31:32">
      <c r="AE66" s="7"/>
      <c r="AF66" s="7"/>
    </row>
    <row r="67" s="1" customFormat="1" spans="31:32">
      <c r="AE67" s="7"/>
      <c r="AF67" s="7"/>
    </row>
    <row r="68" s="1" customFormat="1" spans="31:32">
      <c r="AE68" s="7"/>
      <c r="AF68" s="7"/>
    </row>
    <row r="69" s="1" customFormat="1" spans="31:32">
      <c r="AE69" s="7"/>
      <c r="AF69" s="7"/>
    </row>
    <row r="70" s="1" customFormat="1" spans="31:32">
      <c r="AE70" s="7"/>
      <c r="AF70" s="7"/>
    </row>
    <row r="71" s="1" customFormat="1" spans="31:32">
      <c r="AE71" s="7"/>
      <c r="AF71" s="7"/>
    </row>
    <row r="72" s="1" customFormat="1" spans="31:32">
      <c r="AE72" s="7"/>
      <c r="AF72" s="7"/>
    </row>
    <row r="73" s="1" customFormat="1" spans="31:32">
      <c r="AE73" s="7"/>
      <c r="AF73" s="7"/>
    </row>
    <row r="74" s="1" customFormat="1" spans="31:32">
      <c r="AE74" s="7"/>
      <c r="AF74" s="7"/>
    </row>
    <row r="75" s="1" customFormat="1" spans="31:32">
      <c r="AE75" s="7"/>
      <c r="AF75" s="7"/>
    </row>
    <row r="76" s="1" customFormat="1" spans="31:32">
      <c r="AE76" s="7"/>
      <c r="AF76" s="7"/>
    </row>
    <row r="77" s="1" customFormat="1" spans="31:32">
      <c r="AE77" s="7"/>
      <c r="AF77" s="7"/>
    </row>
    <row r="78" s="1" customFormat="1" spans="31:32">
      <c r="AE78" s="7"/>
      <c r="AF78" s="7"/>
    </row>
    <row r="79" s="1" customFormat="1" spans="31:32">
      <c r="AE79" s="7"/>
      <c r="AF79" s="7"/>
    </row>
    <row r="80" s="1" customFormat="1" spans="31:32">
      <c r="AE80" s="7"/>
      <c r="AF80" s="7"/>
    </row>
    <row r="81" s="1" customFormat="1" spans="31:32">
      <c r="AE81" s="7"/>
      <c r="AF81" s="7"/>
    </row>
    <row r="82" s="1" customFormat="1" spans="31:32">
      <c r="AE82" s="7"/>
      <c r="AF82" s="7"/>
    </row>
    <row r="83" s="1" customFormat="1" spans="31:32">
      <c r="AE83" s="7"/>
      <c r="AF83" s="7"/>
    </row>
    <row r="84" s="1" customFormat="1" spans="31:32">
      <c r="AE84" s="7"/>
      <c r="AF84" s="7"/>
    </row>
  </sheetData>
  <autoFilter ref="A4:AQ46">
    <extLst/>
  </autoFilter>
  <mergeCells count="48">
    <mergeCell ref="A1:AM1"/>
    <mergeCell ref="J2:Q2"/>
    <mergeCell ref="U2:AB2"/>
    <mergeCell ref="AC2:AD2"/>
    <mergeCell ref="A5:I5"/>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P3:P4"/>
    <mergeCell ref="Q3:Q4"/>
    <mergeCell ref="R2:R4"/>
    <mergeCell ref="S2:S4"/>
    <mergeCell ref="T2:T4"/>
    <mergeCell ref="U3:U4"/>
    <mergeCell ref="V3:V4"/>
    <mergeCell ref="W3:W4"/>
    <mergeCell ref="X3:X4"/>
    <mergeCell ref="Y3:Y4"/>
    <mergeCell ref="Z3:Z4"/>
    <mergeCell ref="AA3:AA4"/>
    <mergeCell ref="AB3:AB4"/>
    <mergeCell ref="AC3:AC4"/>
    <mergeCell ref="AD3:AD4"/>
    <mergeCell ref="AE2:AE4"/>
    <mergeCell ref="AF2:AF4"/>
    <mergeCell ref="AG2:AG4"/>
    <mergeCell ref="AH2:AH4"/>
    <mergeCell ref="AI2:AI4"/>
    <mergeCell ref="AJ2:AJ4"/>
    <mergeCell ref="AK2:AK4"/>
    <mergeCell ref="AL2:AL4"/>
    <mergeCell ref="AM2:AM4"/>
    <mergeCell ref="AN2:AN4"/>
    <mergeCell ref="AO2:AO4"/>
    <mergeCell ref="AP2:AP4"/>
    <mergeCell ref="AQ2:AQ4"/>
  </mergeCells>
  <conditionalFormatting sqref="E7">
    <cfRule type="duplicateValues" dxfId="0" priority="8"/>
  </conditionalFormatting>
  <conditionalFormatting sqref="E9">
    <cfRule type="duplicateValues" dxfId="0" priority="9"/>
  </conditionalFormatting>
  <conditionalFormatting sqref="E11">
    <cfRule type="duplicateValues" dxfId="0" priority="1"/>
  </conditionalFormatting>
  <conditionalFormatting sqref="E30">
    <cfRule type="duplicateValues" dxfId="0" priority="5"/>
  </conditionalFormatting>
  <conditionalFormatting sqref="E45">
    <cfRule type="duplicateValues" dxfId="0" priority="2"/>
  </conditionalFormatting>
  <conditionalFormatting sqref="E6 E12:E13">
    <cfRule type="duplicateValues" dxfId="0" priority="7"/>
  </conditionalFormatting>
  <conditionalFormatting sqref="I20 K20:Q20">
    <cfRule type="duplicateValues" dxfId="0" priority="6"/>
  </conditionalFormatting>
  <conditionalFormatting sqref="I31 K31:Q31">
    <cfRule type="duplicateValues" dxfId="0" priority="4"/>
  </conditionalFormatting>
  <conditionalFormatting sqref="I38:K38 M38:Q38">
    <cfRule type="duplicateValues" dxfId="0" priority="3"/>
  </conditionalFormatting>
  <pageMargins left="0.751388888888889" right="0.751388888888889" top="1" bottom="1" header="0.511805555555556" footer="0.511805555555556"/>
  <pageSetup paperSize="8" scale="47" orientation="landscape" horizontalDpi="60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X277"/>
  <sheetViews>
    <sheetView workbookViewId="0">
      <pane xSplit="7" ySplit="8" topLeftCell="AE97" activePane="bottomRight" state="frozen"/>
      <selection/>
      <selection pane="topRight"/>
      <selection pane="bottomLeft"/>
      <selection pane="bottomRight" activeCell="U3" sqref="A$1:AT$1048576"/>
    </sheetView>
  </sheetViews>
  <sheetFormatPr defaultColWidth="9" defaultRowHeight="13.5"/>
  <cols>
    <col min="1" max="1" width="5.11666666666667" style="5" customWidth="1"/>
    <col min="2" max="2" width="12.35" style="5" customWidth="1"/>
    <col min="3" max="3" width="10.7833333333333" style="5" customWidth="1"/>
    <col min="4" max="4" width="7.11666666666667" style="5" hidden="1" customWidth="1"/>
    <col min="5" max="5" width="19" style="5" customWidth="1"/>
    <col min="6" max="6" width="12.35" style="5" customWidth="1"/>
    <col min="7" max="7" width="8.55" style="6" customWidth="1"/>
    <col min="8" max="8" width="20.1333333333333" style="5" customWidth="1"/>
    <col min="9" max="9" width="38.575" style="7" customWidth="1"/>
    <col min="10" max="17" width="10.5833333333333" style="5" customWidth="1"/>
    <col min="18" max="18" width="12.6" style="5" customWidth="1"/>
    <col min="19" max="19" width="10.5833333333333" style="5" customWidth="1"/>
    <col min="20" max="20" width="10.5833333333333" style="7" customWidth="1"/>
    <col min="21" max="21" width="14.0833333333333" style="5" customWidth="1"/>
    <col min="22" max="22" width="9.80833333333333" style="5" customWidth="1"/>
    <col min="23" max="23" width="10.9416666666667" style="5" customWidth="1"/>
    <col min="24" max="24" width="11.45" style="5" customWidth="1"/>
    <col min="25" max="26" width="8.40833333333333" style="5" customWidth="1"/>
    <col min="27" max="27" width="10.25" style="5" customWidth="1"/>
    <col min="28" max="28" width="8.40833333333333" style="5" customWidth="1"/>
    <col min="29" max="29" width="12.1333333333333" style="5" customWidth="1"/>
    <col min="30" max="30" width="11.1083333333333" style="5" customWidth="1"/>
    <col min="31" max="31" width="41.1333333333333" style="7" customWidth="1"/>
    <col min="32" max="32" width="41.5" style="7" customWidth="1"/>
    <col min="33" max="34" width="9" style="5" hidden="1" customWidth="1"/>
    <col min="35" max="35" width="9" style="8" hidden="1" customWidth="1"/>
    <col min="36" max="39" width="9" style="5" hidden="1" customWidth="1"/>
    <col min="40" max="40" width="9" style="1" hidden="1" customWidth="1"/>
    <col min="41" max="41" width="9" style="9" hidden="1" customWidth="1"/>
    <col min="42" max="42" width="9" style="1" hidden="1" customWidth="1"/>
    <col min="43" max="45" width="9" style="5" customWidth="1"/>
    <col min="46" max="46" width="14.8583333333333" style="5" customWidth="1"/>
    <col min="47" max="47" width="9" style="9" customWidth="1"/>
    <col min="48" max="16384" width="9" style="1"/>
  </cols>
  <sheetData>
    <row r="1" s="1" customFormat="1" ht="43" customHeight="1" spans="1:47">
      <c r="A1" s="10" t="s">
        <v>0</v>
      </c>
      <c r="B1" s="10"/>
      <c r="C1" s="10"/>
      <c r="D1" s="246"/>
      <c r="E1" s="10"/>
      <c r="F1" s="10"/>
      <c r="G1" s="10"/>
      <c r="H1" s="10"/>
      <c r="I1" s="10"/>
      <c r="J1" s="246"/>
      <c r="K1" s="246"/>
      <c r="L1" s="246"/>
      <c r="M1" s="246"/>
      <c r="N1" s="246"/>
      <c r="O1" s="246"/>
      <c r="P1" s="246"/>
      <c r="Q1" s="246"/>
      <c r="R1" s="246"/>
      <c r="S1" s="10"/>
      <c r="T1" s="246"/>
      <c r="U1" s="10"/>
      <c r="V1" s="10"/>
      <c r="W1" s="10"/>
      <c r="X1" s="10"/>
      <c r="Y1" s="10"/>
      <c r="Z1" s="10"/>
      <c r="AA1" s="10"/>
      <c r="AB1" s="246"/>
      <c r="AC1" s="246"/>
      <c r="AD1" s="246"/>
      <c r="AE1" s="246"/>
      <c r="AF1" s="246"/>
      <c r="AG1" s="246"/>
      <c r="AH1" s="246"/>
      <c r="AI1" s="246"/>
      <c r="AJ1" s="246"/>
      <c r="AK1" s="246"/>
      <c r="AL1" s="246"/>
      <c r="AM1" s="246"/>
      <c r="AN1" s="246"/>
      <c r="AO1" s="246"/>
      <c r="AP1" s="246"/>
      <c r="AQ1" s="10"/>
      <c r="AR1" s="10"/>
      <c r="AS1" s="10"/>
      <c r="AT1" s="10"/>
      <c r="AU1" s="9"/>
    </row>
    <row r="2" s="1" customFormat="1" ht="30" customHeight="1" spans="1:47">
      <c r="A2" s="12" t="s">
        <v>1</v>
      </c>
      <c r="B2" s="13" t="s">
        <v>1047</v>
      </c>
      <c r="C2" s="14" t="s">
        <v>1048</v>
      </c>
      <c r="D2" s="15" t="s">
        <v>3</v>
      </c>
      <c r="E2" s="15" t="s">
        <v>4</v>
      </c>
      <c r="F2" s="15" t="s">
        <v>1049</v>
      </c>
      <c r="G2" s="16" t="s">
        <v>1050</v>
      </c>
      <c r="H2" s="15" t="s">
        <v>7</v>
      </c>
      <c r="I2" s="15" t="s">
        <v>1051</v>
      </c>
      <c r="J2" s="29" t="s">
        <v>3</v>
      </c>
      <c r="K2" s="29"/>
      <c r="L2" s="29"/>
      <c r="M2" s="29"/>
      <c r="N2" s="29"/>
      <c r="O2" s="29"/>
      <c r="P2" s="29"/>
      <c r="Q2" s="29"/>
      <c r="R2" s="30" t="s">
        <v>1052</v>
      </c>
      <c r="S2" s="30" t="s">
        <v>1053</v>
      </c>
      <c r="T2" s="30" t="s">
        <v>1054</v>
      </c>
      <c r="U2" s="38" t="s">
        <v>1055</v>
      </c>
      <c r="V2" s="39"/>
      <c r="W2" s="39"/>
      <c r="X2" s="39"/>
      <c r="Y2" s="39"/>
      <c r="Z2" s="39"/>
      <c r="AA2" s="39"/>
      <c r="AB2" s="46"/>
      <c r="AC2" s="47" t="s">
        <v>10</v>
      </c>
      <c r="AD2" s="47"/>
      <c r="AE2" s="15" t="s">
        <v>1056</v>
      </c>
      <c r="AF2" s="15" t="s">
        <v>1057</v>
      </c>
      <c r="AG2" s="15" t="s">
        <v>13</v>
      </c>
      <c r="AH2" s="15" t="s">
        <v>14</v>
      </c>
      <c r="AI2" s="54" t="s">
        <v>15</v>
      </c>
      <c r="AJ2" s="15" t="s">
        <v>16</v>
      </c>
      <c r="AK2" s="16" t="s">
        <v>17</v>
      </c>
      <c r="AL2" s="15" t="s">
        <v>18</v>
      </c>
      <c r="AM2" s="16" t="s">
        <v>19</v>
      </c>
      <c r="AN2" s="16" t="s">
        <v>20</v>
      </c>
      <c r="AO2" s="16" t="s">
        <v>1058</v>
      </c>
      <c r="AP2" s="16" t="s">
        <v>22</v>
      </c>
      <c r="AQ2" s="15" t="s">
        <v>1059</v>
      </c>
      <c r="AR2" s="15" t="s">
        <v>1060</v>
      </c>
      <c r="AS2" s="15" t="s">
        <v>1061</v>
      </c>
      <c r="AT2" s="15" t="s">
        <v>19</v>
      </c>
      <c r="AU2" s="15" t="s">
        <v>1062</v>
      </c>
    </row>
    <row r="3" s="1" customFormat="1" ht="32" customHeight="1" spans="1:47">
      <c r="A3" s="12"/>
      <c r="B3" s="13"/>
      <c r="C3" s="17"/>
      <c r="D3" s="15"/>
      <c r="E3" s="15"/>
      <c r="F3" s="15"/>
      <c r="G3" s="16"/>
      <c r="H3" s="15"/>
      <c r="I3" s="15"/>
      <c r="J3" s="30" t="s">
        <v>915</v>
      </c>
      <c r="K3" s="30" t="s">
        <v>983</v>
      </c>
      <c r="L3" s="30" t="s">
        <v>1007</v>
      </c>
      <c r="M3" s="30" t="s">
        <v>954</v>
      </c>
      <c r="N3" s="30" t="s">
        <v>964</v>
      </c>
      <c r="O3" s="30" t="s">
        <v>997</v>
      </c>
      <c r="P3" s="30" t="s">
        <v>1063</v>
      </c>
      <c r="Q3" s="30" t="s">
        <v>981</v>
      </c>
      <c r="R3" s="40"/>
      <c r="S3" s="40"/>
      <c r="T3" s="40"/>
      <c r="U3" s="41" t="s">
        <v>1064</v>
      </c>
      <c r="V3" s="30" t="s">
        <v>1065</v>
      </c>
      <c r="W3" s="30" t="s">
        <v>1066</v>
      </c>
      <c r="X3" s="42" t="s">
        <v>1067</v>
      </c>
      <c r="Y3" s="42" t="s">
        <v>1068</v>
      </c>
      <c r="Z3" s="42" t="s">
        <v>1069</v>
      </c>
      <c r="AA3" s="42" t="s">
        <v>1070</v>
      </c>
      <c r="AB3" s="48" t="s">
        <v>1071</v>
      </c>
      <c r="AC3" s="47" t="s">
        <v>31</v>
      </c>
      <c r="AD3" s="15" t="s">
        <v>32</v>
      </c>
      <c r="AE3" s="15"/>
      <c r="AF3" s="15"/>
      <c r="AG3" s="15"/>
      <c r="AH3" s="15"/>
      <c r="AI3" s="54"/>
      <c r="AJ3" s="15"/>
      <c r="AK3" s="16"/>
      <c r="AL3" s="15"/>
      <c r="AM3" s="16"/>
      <c r="AN3" s="16"/>
      <c r="AO3" s="16"/>
      <c r="AP3" s="16"/>
      <c r="AQ3" s="15"/>
      <c r="AR3" s="15"/>
      <c r="AS3" s="15"/>
      <c r="AT3" s="15"/>
      <c r="AU3" s="15"/>
    </row>
    <row r="4" s="1" customFormat="1" ht="33" hidden="1" customHeight="1" spans="1:47">
      <c r="A4" s="12"/>
      <c r="B4" s="13"/>
      <c r="C4" s="18"/>
      <c r="D4" s="15"/>
      <c r="E4" s="15"/>
      <c r="F4" s="15"/>
      <c r="G4" s="16"/>
      <c r="H4" s="15"/>
      <c r="I4" s="15"/>
      <c r="J4" s="31"/>
      <c r="K4" s="31"/>
      <c r="L4" s="31"/>
      <c r="M4" s="31"/>
      <c r="N4" s="31"/>
      <c r="O4" s="31"/>
      <c r="P4" s="31"/>
      <c r="Q4" s="31"/>
      <c r="R4" s="31"/>
      <c r="S4" s="31"/>
      <c r="T4" s="31"/>
      <c r="U4" s="43"/>
      <c r="V4" s="31"/>
      <c r="W4" s="31"/>
      <c r="X4" s="42"/>
      <c r="Y4" s="42"/>
      <c r="Z4" s="42"/>
      <c r="AA4" s="42"/>
      <c r="AB4" s="49"/>
      <c r="AC4" s="47"/>
      <c r="AD4" s="15"/>
      <c r="AE4" s="15"/>
      <c r="AF4" s="15"/>
      <c r="AG4" s="15"/>
      <c r="AH4" s="15"/>
      <c r="AI4" s="54"/>
      <c r="AJ4" s="15"/>
      <c r="AK4" s="16"/>
      <c r="AL4" s="15"/>
      <c r="AM4" s="16"/>
      <c r="AN4" s="16"/>
      <c r="AO4" s="16"/>
      <c r="AP4" s="16"/>
      <c r="AQ4" s="15"/>
      <c r="AR4" s="15"/>
      <c r="AS4" s="15"/>
      <c r="AT4" s="15"/>
      <c r="AU4" s="15"/>
    </row>
    <row r="5" s="2" customFormat="1" ht="41" hidden="1" customHeight="1" spans="1:47">
      <c r="A5" s="19" t="s">
        <v>31</v>
      </c>
      <c r="B5" s="19"/>
      <c r="C5" s="19"/>
      <c r="D5" s="19"/>
      <c r="E5" s="19"/>
      <c r="F5" s="19"/>
      <c r="G5" s="19"/>
      <c r="H5" s="19"/>
      <c r="I5" s="32"/>
      <c r="J5" s="19">
        <f t="shared" ref="J5:AD5" si="0">J6+J104+J122+J202+J206+J227+J236+J238</f>
        <v>69</v>
      </c>
      <c r="K5" s="19">
        <f t="shared" si="0"/>
        <v>2</v>
      </c>
      <c r="L5" s="19">
        <f t="shared" si="0"/>
        <v>56</v>
      </c>
      <c r="M5" s="19">
        <f t="shared" si="0"/>
        <v>0</v>
      </c>
      <c r="N5" s="19">
        <f t="shared" si="0"/>
        <v>1</v>
      </c>
      <c r="O5" s="19">
        <f t="shared" si="0"/>
        <v>0</v>
      </c>
      <c r="P5" s="19">
        <f t="shared" si="0"/>
        <v>0</v>
      </c>
      <c r="Q5" s="19">
        <f t="shared" si="0"/>
        <v>0</v>
      </c>
      <c r="R5" s="19">
        <f t="shared" si="0"/>
        <v>326507</v>
      </c>
      <c r="S5" s="19">
        <f t="shared" si="0"/>
        <v>0</v>
      </c>
      <c r="T5" s="19">
        <f t="shared" si="0"/>
        <v>0</v>
      </c>
      <c r="U5" s="19">
        <f t="shared" si="0"/>
        <v>68929.06</v>
      </c>
      <c r="V5" s="19">
        <f t="shared" si="0"/>
        <v>18206</v>
      </c>
      <c r="W5" s="19">
        <f t="shared" si="0"/>
        <v>23018.52</v>
      </c>
      <c r="X5" s="19">
        <f t="shared" si="0"/>
        <v>26005.54</v>
      </c>
      <c r="Y5" s="19">
        <f t="shared" si="0"/>
        <v>0</v>
      </c>
      <c r="Z5" s="19">
        <f t="shared" si="0"/>
        <v>499</v>
      </c>
      <c r="AA5" s="19">
        <f t="shared" si="0"/>
        <v>1200</v>
      </c>
      <c r="AB5" s="19">
        <f t="shared" si="0"/>
        <v>0</v>
      </c>
      <c r="AC5" s="19">
        <f t="shared" si="0"/>
        <v>101883</v>
      </c>
      <c r="AD5" s="19">
        <f t="shared" si="0"/>
        <v>50326</v>
      </c>
      <c r="AE5" s="32"/>
      <c r="AF5" s="32"/>
      <c r="AG5" s="19"/>
      <c r="AH5" s="19"/>
      <c r="AI5" s="55"/>
      <c r="AJ5" s="56"/>
      <c r="AK5" s="19"/>
      <c r="AL5" s="19"/>
      <c r="AM5" s="56"/>
      <c r="AN5" s="57"/>
      <c r="AO5" s="57"/>
      <c r="AP5" s="57"/>
      <c r="AQ5" s="261"/>
      <c r="AR5" s="261"/>
      <c r="AS5" s="261"/>
      <c r="AT5" s="261"/>
      <c r="AU5" s="67"/>
    </row>
    <row r="6" s="3" customFormat="1" ht="18" hidden="1" customHeight="1" spans="1:47">
      <c r="A6" s="155"/>
      <c r="B6" s="156" t="s">
        <v>39</v>
      </c>
      <c r="C6" s="156"/>
      <c r="D6" s="156"/>
      <c r="E6" s="157"/>
      <c r="F6" s="156"/>
      <c r="G6" s="156"/>
      <c r="H6" s="157"/>
      <c r="I6" s="156"/>
      <c r="J6" s="166">
        <f t="shared" ref="J6:AA6" si="1">J7+J67+J74+J90++J95+J101</f>
        <v>69</v>
      </c>
      <c r="K6" s="166">
        <f t="shared" si="1"/>
        <v>0</v>
      </c>
      <c r="L6" s="166">
        <f t="shared" si="1"/>
        <v>0</v>
      </c>
      <c r="M6" s="166">
        <f t="shared" si="1"/>
        <v>0</v>
      </c>
      <c r="N6" s="166">
        <f t="shared" si="1"/>
        <v>0</v>
      </c>
      <c r="O6" s="166">
        <f t="shared" si="1"/>
        <v>0</v>
      </c>
      <c r="P6" s="166">
        <f t="shared" si="1"/>
        <v>0</v>
      </c>
      <c r="Q6" s="166">
        <f t="shared" si="1"/>
        <v>0</v>
      </c>
      <c r="R6" s="166">
        <f t="shared" si="1"/>
        <v>205149</v>
      </c>
      <c r="S6" s="166">
        <f t="shared" si="1"/>
        <v>0</v>
      </c>
      <c r="T6" s="166">
        <f t="shared" si="1"/>
        <v>0</v>
      </c>
      <c r="U6" s="166">
        <f t="shared" si="1"/>
        <v>25672.56</v>
      </c>
      <c r="V6" s="166">
        <f t="shared" si="1"/>
        <v>8346</v>
      </c>
      <c r="W6" s="166">
        <f t="shared" si="1"/>
        <v>7416.52</v>
      </c>
      <c r="X6" s="166">
        <f t="shared" si="1"/>
        <v>9411.04</v>
      </c>
      <c r="Y6" s="166">
        <f t="shared" si="1"/>
        <v>0</v>
      </c>
      <c r="Z6" s="166">
        <f t="shared" si="1"/>
        <v>499</v>
      </c>
      <c r="AA6" s="166">
        <f t="shared" si="1"/>
        <v>0</v>
      </c>
      <c r="AB6" s="166"/>
      <c r="AC6" s="166">
        <f>AC7+AC67+AC74+AC90++AC95+AC101</f>
        <v>63516</v>
      </c>
      <c r="AD6" s="166">
        <f>AD7+AD67+AD74+AD90++AD95+AD101</f>
        <v>29590</v>
      </c>
      <c r="AE6" s="170"/>
      <c r="AF6" s="170"/>
      <c r="AG6" s="175"/>
      <c r="AH6" s="175"/>
      <c r="AI6" s="176"/>
      <c r="AJ6" s="177"/>
      <c r="AK6" s="175"/>
      <c r="AL6" s="175"/>
      <c r="AM6" s="175"/>
      <c r="AN6" s="178"/>
      <c r="AO6" s="178"/>
      <c r="AP6" s="178"/>
      <c r="AQ6" s="178"/>
      <c r="AR6" s="178"/>
      <c r="AS6" s="178"/>
      <c r="AT6" s="178"/>
      <c r="AU6" s="178"/>
    </row>
    <row r="7" s="3" customFormat="1" ht="18" hidden="1" customHeight="1" spans="1:47">
      <c r="A7" s="155"/>
      <c r="B7" s="156" t="s">
        <v>40</v>
      </c>
      <c r="C7" s="156"/>
      <c r="D7" s="156"/>
      <c r="E7" s="157"/>
      <c r="F7" s="156"/>
      <c r="G7" s="156"/>
      <c r="H7" s="157"/>
      <c r="I7" s="156"/>
      <c r="J7" s="166">
        <f t="shared" ref="J7:AA7" si="2">J8+J48+J49+J64+J66+J23</f>
        <v>53</v>
      </c>
      <c r="K7" s="166">
        <f t="shared" si="2"/>
        <v>0</v>
      </c>
      <c r="L7" s="166">
        <f t="shared" si="2"/>
        <v>0</v>
      </c>
      <c r="M7" s="166">
        <f t="shared" si="2"/>
        <v>0</v>
      </c>
      <c r="N7" s="166">
        <f t="shared" si="2"/>
        <v>0</v>
      </c>
      <c r="O7" s="166">
        <f t="shared" si="2"/>
        <v>0</v>
      </c>
      <c r="P7" s="166">
        <f t="shared" si="2"/>
        <v>0</v>
      </c>
      <c r="Q7" s="166">
        <f t="shared" si="2"/>
        <v>0</v>
      </c>
      <c r="R7" s="166">
        <f t="shared" si="2"/>
        <v>158242</v>
      </c>
      <c r="S7" s="166">
        <f t="shared" si="2"/>
        <v>0</v>
      </c>
      <c r="T7" s="166">
        <f t="shared" si="2"/>
        <v>0</v>
      </c>
      <c r="U7" s="166">
        <f t="shared" si="2"/>
        <v>14359.46</v>
      </c>
      <c r="V7" s="166">
        <f t="shared" si="2"/>
        <v>4704</v>
      </c>
      <c r="W7" s="166">
        <f t="shared" si="2"/>
        <v>5256.52</v>
      </c>
      <c r="X7" s="166">
        <f t="shared" si="2"/>
        <v>3899.94</v>
      </c>
      <c r="Y7" s="166">
        <f t="shared" si="2"/>
        <v>0</v>
      </c>
      <c r="Z7" s="166">
        <f t="shared" si="2"/>
        <v>499</v>
      </c>
      <c r="AA7" s="166">
        <f t="shared" si="2"/>
        <v>0</v>
      </c>
      <c r="AB7" s="166"/>
      <c r="AC7" s="166">
        <f>AC8+AC48+AC49+AC64+AC66+AC23</f>
        <v>43937</v>
      </c>
      <c r="AD7" s="166">
        <f>AD8+AD48+AD49+AD64+AD66+AD23</f>
        <v>18817</v>
      </c>
      <c r="AE7" s="170"/>
      <c r="AF7" s="170"/>
      <c r="AG7" s="175"/>
      <c r="AH7" s="175"/>
      <c r="AI7" s="176"/>
      <c r="AJ7" s="177"/>
      <c r="AK7" s="175"/>
      <c r="AL7" s="175"/>
      <c r="AM7" s="175"/>
      <c r="AN7" s="178"/>
      <c r="AO7" s="178"/>
      <c r="AP7" s="178"/>
      <c r="AQ7" s="178"/>
      <c r="AR7" s="178"/>
      <c r="AS7" s="178"/>
      <c r="AT7" s="178"/>
      <c r="AU7" s="178"/>
    </row>
    <row r="8" s="3" customFormat="1" ht="18" hidden="1" customHeight="1" spans="1:47">
      <c r="A8" s="155"/>
      <c r="B8" s="156" t="s">
        <v>41</v>
      </c>
      <c r="C8" s="156"/>
      <c r="D8" s="156"/>
      <c r="E8" s="157"/>
      <c r="F8" s="156"/>
      <c r="G8" s="156"/>
      <c r="H8" s="157"/>
      <c r="I8" s="156"/>
      <c r="J8" s="166">
        <f t="shared" ref="J8:AA8" si="3">SUM(J9:J22)</f>
        <v>14</v>
      </c>
      <c r="K8" s="166">
        <f t="shared" si="3"/>
        <v>0</v>
      </c>
      <c r="L8" s="166">
        <f t="shared" si="3"/>
        <v>0</v>
      </c>
      <c r="M8" s="166">
        <f t="shared" si="3"/>
        <v>0</v>
      </c>
      <c r="N8" s="166">
        <f t="shared" si="3"/>
        <v>0</v>
      </c>
      <c r="O8" s="166">
        <f t="shared" si="3"/>
        <v>0</v>
      </c>
      <c r="P8" s="166">
        <f t="shared" si="3"/>
        <v>0</v>
      </c>
      <c r="Q8" s="166">
        <f t="shared" si="3"/>
        <v>0</v>
      </c>
      <c r="R8" s="166">
        <f t="shared" si="3"/>
        <v>37804</v>
      </c>
      <c r="S8" s="166">
        <f t="shared" si="3"/>
        <v>0</v>
      </c>
      <c r="T8" s="166">
        <f t="shared" si="3"/>
        <v>0</v>
      </c>
      <c r="U8" s="166">
        <f t="shared" si="3"/>
        <v>2020</v>
      </c>
      <c r="V8" s="166">
        <f t="shared" si="3"/>
        <v>1540</v>
      </c>
      <c r="W8" s="166">
        <f t="shared" si="3"/>
        <v>480</v>
      </c>
      <c r="X8" s="166">
        <f t="shared" si="3"/>
        <v>0</v>
      </c>
      <c r="Y8" s="166">
        <f t="shared" si="3"/>
        <v>0</v>
      </c>
      <c r="Z8" s="166">
        <f t="shared" si="3"/>
        <v>0</v>
      </c>
      <c r="AA8" s="166">
        <f t="shared" si="3"/>
        <v>0</v>
      </c>
      <c r="AB8" s="166"/>
      <c r="AC8" s="166">
        <f>SUM(AC9:AC18)</f>
        <v>9600</v>
      </c>
      <c r="AD8" s="166">
        <f>SUM(AD9:AD18)</f>
        <v>4041</v>
      </c>
      <c r="AE8" s="170"/>
      <c r="AF8" s="170"/>
      <c r="AG8" s="175"/>
      <c r="AH8" s="175"/>
      <c r="AI8" s="176"/>
      <c r="AJ8" s="177"/>
      <c r="AK8" s="175"/>
      <c r="AL8" s="175"/>
      <c r="AM8" s="175"/>
      <c r="AN8" s="178"/>
      <c r="AO8" s="178"/>
      <c r="AP8" s="178"/>
      <c r="AQ8" s="178"/>
      <c r="AR8" s="178"/>
      <c r="AS8" s="178"/>
      <c r="AT8" s="178"/>
      <c r="AU8" s="178"/>
    </row>
    <row r="9" s="1" customFormat="1" ht="100" hidden="1" customHeight="1" spans="1:47">
      <c r="A9" s="20">
        <v>1</v>
      </c>
      <c r="B9" s="20" t="s">
        <v>42</v>
      </c>
      <c r="C9" s="20">
        <v>2022</v>
      </c>
      <c r="D9" s="22" t="s">
        <v>43</v>
      </c>
      <c r="E9" s="22" t="s">
        <v>44</v>
      </c>
      <c r="F9" s="22" t="s">
        <v>45</v>
      </c>
      <c r="G9" s="22" t="s">
        <v>1072</v>
      </c>
      <c r="H9" s="22" t="s">
        <v>46</v>
      </c>
      <c r="I9" s="34" t="s">
        <v>47</v>
      </c>
      <c r="J9" s="22">
        <v>1</v>
      </c>
      <c r="K9" s="22"/>
      <c r="L9" s="22"/>
      <c r="M9" s="22"/>
      <c r="N9" s="22"/>
      <c r="O9" s="22"/>
      <c r="P9" s="22"/>
      <c r="Q9" s="22"/>
      <c r="R9" s="22">
        <v>7623</v>
      </c>
      <c r="S9" s="22" t="s">
        <v>50</v>
      </c>
      <c r="T9" s="34" t="s">
        <v>51</v>
      </c>
      <c r="U9" s="44">
        <v>37</v>
      </c>
      <c r="V9" s="44">
        <v>0</v>
      </c>
      <c r="W9" s="44">
        <v>37</v>
      </c>
      <c r="X9" s="44">
        <v>0</v>
      </c>
      <c r="Y9" s="44">
        <v>0</v>
      </c>
      <c r="Z9" s="44">
        <v>0</v>
      </c>
      <c r="AA9" s="44">
        <v>0</v>
      </c>
      <c r="AB9" s="44"/>
      <c r="AC9" s="50">
        <v>2178</v>
      </c>
      <c r="AD9" s="50">
        <v>1175</v>
      </c>
      <c r="AE9" s="34" t="s">
        <v>48</v>
      </c>
      <c r="AF9" s="34" t="s">
        <v>49</v>
      </c>
      <c r="AG9" s="22" t="s">
        <v>50</v>
      </c>
      <c r="AH9" s="21" t="s">
        <v>51</v>
      </c>
      <c r="AI9" s="58" t="s">
        <v>52</v>
      </c>
      <c r="AJ9" s="21" t="s">
        <v>53</v>
      </c>
      <c r="AK9" s="21" t="s">
        <v>1073</v>
      </c>
      <c r="AL9" s="21" t="s">
        <v>55</v>
      </c>
      <c r="AM9" s="21"/>
      <c r="AN9" s="21" t="s">
        <v>56</v>
      </c>
      <c r="AO9" s="133"/>
      <c r="AP9" s="21"/>
      <c r="AQ9" s="20"/>
      <c r="AR9" s="20"/>
      <c r="AS9" s="20"/>
      <c r="AT9" s="20"/>
      <c r="AU9" s="128"/>
    </row>
    <row r="10" s="1" customFormat="1" ht="33.75" hidden="1" spans="1:47">
      <c r="A10" s="20">
        <v>2</v>
      </c>
      <c r="B10" s="20" t="s">
        <v>57</v>
      </c>
      <c r="C10" s="20">
        <v>2022</v>
      </c>
      <c r="D10" s="22" t="s">
        <v>43</v>
      </c>
      <c r="E10" s="22" t="s">
        <v>58</v>
      </c>
      <c r="F10" s="22" t="s">
        <v>45</v>
      </c>
      <c r="G10" s="22" t="s">
        <v>1074</v>
      </c>
      <c r="H10" s="22" t="s">
        <v>59</v>
      </c>
      <c r="I10" s="34" t="s">
        <v>60</v>
      </c>
      <c r="J10" s="22">
        <v>1</v>
      </c>
      <c r="K10" s="22"/>
      <c r="L10" s="22"/>
      <c r="M10" s="22"/>
      <c r="N10" s="22"/>
      <c r="O10" s="22"/>
      <c r="P10" s="22"/>
      <c r="Q10" s="22"/>
      <c r="R10" s="22">
        <v>7623</v>
      </c>
      <c r="S10" s="22" t="s">
        <v>50</v>
      </c>
      <c r="T10" s="34" t="s">
        <v>51</v>
      </c>
      <c r="U10" s="44">
        <v>60</v>
      </c>
      <c r="V10" s="44">
        <v>0</v>
      </c>
      <c r="W10" s="44">
        <v>60</v>
      </c>
      <c r="X10" s="44">
        <v>0</v>
      </c>
      <c r="Y10" s="44">
        <v>0</v>
      </c>
      <c r="Z10" s="44">
        <v>0</v>
      </c>
      <c r="AA10" s="44">
        <v>0</v>
      </c>
      <c r="AB10" s="44"/>
      <c r="AC10" s="50">
        <v>2178</v>
      </c>
      <c r="AD10" s="50">
        <v>1175</v>
      </c>
      <c r="AE10" s="34" t="s">
        <v>61</v>
      </c>
      <c r="AF10" s="34" t="s">
        <v>62</v>
      </c>
      <c r="AG10" s="22" t="s">
        <v>50</v>
      </c>
      <c r="AH10" s="21" t="s">
        <v>51</v>
      </c>
      <c r="AI10" s="58" t="s">
        <v>52</v>
      </c>
      <c r="AJ10" s="21" t="s">
        <v>53</v>
      </c>
      <c r="AK10" s="21" t="s">
        <v>1073</v>
      </c>
      <c r="AL10" s="21" t="s">
        <v>55</v>
      </c>
      <c r="AM10" s="59" t="s">
        <v>63</v>
      </c>
      <c r="AN10" s="21" t="s">
        <v>56</v>
      </c>
      <c r="AO10" s="133"/>
      <c r="AP10" s="21"/>
      <c r="AQ10" s="20"/>
      <c r="AR10" s="20"/>
      <c r="AS10" s="20"/>
      <c r="AT10" s="20"/>
      <c r="AU10" s="128"/>
    </row>
    <row r="11" s="1" customFormat="1" ht="33.75" hidden="1" spans="1:47">
      <c r="A11" s="20">
        <v>3</v>
      </c>
      <c r="B11" s="20" t="s">
        <v>64</v>
      </c>
      <c r="C11" s="20">
        <v>2022</v>
      </c>
      <c r="D11" s="20" t="s">
        <v>43</v>
      </c>
      <c r="E11" s="21" t="s">
        <v>65</v>
      </c>
      <c r="F11" s="26" t="s">
        <v>45</v>
      </c>
      <c r="G11" s="22" t="s">
        <v>1074</v>
      </c>
      <c r="H11" s="25" t="s">
        <v>66</v>
      </c>
      <c r="I11" s="36" t="s">
        <v>67</v>
      </c>
      <c r="J11" s="22">
        <v>1</v>
      </c>
      <c r="K11" s="24"/>
      <c r="L11" s="24"/>
      <c r="M11" s="24"/>
      <c r="N11" s="24"/>
      <c r="O11" s="24"/>
      <c r="P11" s="24"/>
      <c r="Q11" s="24"/>
      <c r="R11" s="22">
        <v>3742</v>
      </c>
      <c r="S11" s="22" t="s">
        <v>70</v>
      </c>
      <c r="T11" s="34" t="s">
        <v>1075</v>
      </c>
      <c r="U11" s="44">
        <v>45</v>
      </c>
      <c r="V11" s="44">
        <v>0</v>
      </c>
      <c r="W11" s="44">
        <v>45</v>
      </c>
      <c r="X11" s="44">
        <v>0</v>
      </c>
      <c r="Y11" s="44">
        <v>0</v>
      </c>
      <c r="Z11" s="44">
        <v>0</v>
      </c>
      <c r="AA11" s="44">
        <v>0</v>
      </c>
      <c r="AB11" s="44"/>
      <c r="AC11" s="50">
        <v>1069</v>
      </c>
      <c r="AD11" s="50">
        <v>353</v>
      </c>
      <c r="AE11" s="33" t="s">
        <v>68</v>
      </c>
      <c r="AF11" s="33" t="s">
        <v>69</v>
      </c>
      <c r="AG11" s="21" t="s">
        <v>70</v>
      </c>
      <c r="AH11" s="21" t="s">
        <v>1075</v>
      </c>
      <c r="AI11" s="58" t="s">
        <v>52</v>
      </c>
      <c r="AJ11" s="21" t="s">
        <v>53</v>
      </c>
      <c r="AK11" s="21" t="s">
        <v>1073</v>
      </c>
      <c r="AL11" s="21" t="s">
        <v>55</v>
      </c>
      <c r="AM11" s="59" t="s">
        <v>63</v>
      </c>
      <c r="AN11" s="21" t="s">
        <v>56</v>
      </c>
      <c r="AO11" s="133"/>
      <c r="AP11" s="21"/>
      <c r="AQ11" s="20"/>
      <c r="AR11" s="20"/>
      <c r="AS11" s="20"/>
      <c r="AT11" s="20"/>
      <c r="AU11" s="128"/>
    </row>
    <row r="12" s="1" customFormat="1" ht="56.25" hidden="1" spans="1:47">
      <c r="A12" s="20">
        <v>4</v>
      </c>
      <c r="B12" s="20" t="s">
        <v>72</v>
      </c>
      <c r="C12" s="20">
        <v>2022</v>
      </c>
      <c r="D12" s="21" t="s">
        <v>43</v>
      </c>
      <c r="E12" s="21" t="s">
        <v>73</v>
      </c>
      <c r="F12" s="21" t="s">
        <v>45</v>
      </c>
      <c r="G12" s="22" t="s">
        <v>1074</v>
      </c>
      <c r="H12" s="21" t="s">
        <v>74</v>
      </c>
      <c r="I12" s="33" t="s">
        <v>75</v>
      </c>
      <c r="J12" s="22">
        <v>1</v>
      </c>
      <c r="K12" s="21"/>
      <c r="L12" s="21"/>
      <c r="M12" s="21"/>
      <c r="N12" s="21"/>
      <c r="O12" s="21"/>
      <c r="P12" s="21"/>
      <c r="Q12" s="21"/>
      <c r="R12" s="22">
        <v>3584</v>
      </c>
      <c r="S12" s="22" t="s">
        <v>78</v>
      </c>
      <c r="T12" s="34" t="s">
        <v>1076</v>
      </c>
      <c r="U12" s="44">
        <v>20</v>
      </c>
      <c r="V12" s="44">
        <v>0</v>
      </c>
      <c r="W12" s="44">
        <v>20</v>
      </c>
      <c r="X12" s="44">
        <v>0</v>
      </c>
      <c r="Y12" s="44">
        <v>0</v>
      </c>
      <c r="Z12" s="44">
        <v>0</v>
      </c>
      <c r="AA12" s="44">
        <v>0</v>
      </c>
      <c r="AB12" s="44"/>
      <c r="AC12" s="50">
        <v>1024</v>
      </c>
      <c r="AD12" s="50">
        <v>369</v>
      </c>
      <c r="AE12" s="33" t="s">
        <v>76</v>
      </c>
      <c r="AF12" s="33" t="s">
        <v>77</v>
      </c>
      <c r="AG12" s="21" t="s">
        <v>78</v>
      </c>
      <c r="AH12" s="21" t="s">
        <v>1076</v>
      </c>
      <c r="AI12" s="58" t="s">
        <v>80</v>
      </c>
      <c r="AJ12" s="21" t="s">
        <v>81</v>
      </c>
      <c r="AK12" s="21" t="s">
        <v>82</v>
      </c>
      <c r="AL12" s="21" t="s">
        <v>55</v>
      </c>
      <c r="AM12" s="21" t="s">
        <v>83</v>
      </c>
      <c r="AN12" s="21" t="s">
        <v>56</v>
      </c>
      <c r="AO12" s="133"/>
      <c r="AP12" s="21"/>
      <c r="AQ12" s="20"/>
      <c r="AR12" s="20"/>
      <c r="AS12" s="20"/>
      <c r="AT12" s="20"/>
      <c r="AU12" s="128"/>
    </row>
    <row r="13" s="1" customFormat="1" ht="45" hidden="1" spans="1:47">
      <c r="A13" s="20">
        <v>5</v>
      </c>
      <c r="B13" s="20" t="s">
        <v>84</v>
      </c>
      <c r="C13" s="20">
        <v>2022</v>
      </c>
      <c r="D13" s="21" t="s">
        <v>43</v>
      </c>
      <c r="E13" s="21" t="s">
        <v>85</v>
      </c>
      <c r="F13" s="22" t="s">
        <v>45</v>
      </c>
      <c r="G13" s="22" t="s">
        <v>1072</v>
      </c>
      <c r="H13" s="21" t="s">
        <v>86</v>
      </c>
      <c r="I13" s="33" t="s">
        <v>87</v>
      </c>
      <c r="J13" s="22">
        <v>1</v>
      </c>
      <c r="K13" s="21"/>
      <c r="L13" s="21"/>
      <c r="M13" s="21"/>
      <c r="N13" s="21"/>
      <c r="O13" s="21"/>
      <c r="P13" s="21"/>
      <c r="Q13" s="21"/>
      <c r="R13" s="22">
        <v>466</v>
      </c>
      <c r="S13" s="22" t="s">
        <v>86</v>
      </c>
      <c r="T13" s="34" t="s">
        <v>90</v>
      </c>
      <c r="U13" s="44">
        <v>50</v>
      </c>
      <c r="V13" s="44">
        <v>0</v>
      </c>
      <c r="W13" s="44">
        <v>50</v>
      </c>
      <c r="X13" s="44">
        <v>0</v>
      </c>
      <c r="Y13" s="44">
        <v>0</v>
      </c>
      <c r="Z13" s="44">
        <v>0</v>
      </c>
      <c r="AA13" s="44">
        <v>0</v>
      </c>
      <c r="AB13" s="44"/>
      <c r="AC13" s="50">
        <v>133</v>
      </c>
      <c r="AD13" s="50">
        <v>19</v>
      </c>
      <c r="AE13" s="33" t="s">
        <v>88</v>
      </c>
      <c r="AF13" s="33" t="s">
        <v>89</v>
      </c>
      <c r="AG13" s="21" t="s">
        <v>86</v>
      </c>
      <c r="AH13" s="21" t="s">
        <v>90</v>
      </c>
      <c r="AI13" s="58" t="s">
        <v>52</v>
      </c>
      <c r="AJ13" s="21" t="s">
        <v>53</v>
      </c>
      <c r="AK13" s="21" t="s">
        <v>1073</v>
      </c>
      <c r="AL13" s="21" t="s">
        <v>55</v>
      </c>
      <c r="AM13" s="21" t="s">
        <v>80</v>
      </c>
      <c r="AN13" s="21" t="s">
        <v>56</v>
      </c>
      <c r="AO13" s="133"/>
      <c r="AP13" s="21"/>
      <c r="AQ13" s="20"/>
      <c r="AR13" s="20"/>
      <c r="AS13" s="20"/>
      <c r="AT13" s="20"/>
      <c r="AU13" s="128"/>
    </row>
    <row r="14" s="1" customFormat="1" ht="32" hidden="1" customHeight="1" spans="1:47">
      <c r="A14" s="20">
        <v>6</v>
      </c>
      <c r="B14" s="20" t="s">
        <v>91</v>
      </c>
      <c r="C14" s="20">
        <v>2022</v>
      </c>
      <c r="D14" s="21" t="s">
        <v>43</v>
      </c>
      <c r="E14" s="21" t="s">
        <v>92</v>
      </c>
      <c r="F14" s="22" t="s">
        <v>45</v>
      </c>
      <c r="G14" s="22" t="s">
        <v>1072</v>
      </c>
      <c r="H14" s="21" t="s">
        <v>93</v>
      </c>
      <c r="I14" s="33" t="s">
        <v>94</v>
      </c>
      <c r="J14" s="22">
        <v>1</v>
      </c>
      <c r="K14" s="21"/>
      <c r="L14" s="21"/>
      <c r="M14" s="21"/>
      <c r="N14" s="21"/>
      <c r="O14" s="21"/>
      <c r="P14" s="21"/>
      <c r="Q14" s="21"/>
      <c r="R14" s="22">
        <v>3742</v>
      </c>
      <c r="S14" s="22" t="s">
        <v>70</v>
      </c>
      <c r="T14" s="34" t="s">
        <v>1075</v>
      </c>
      <c r="U14" s="44">
        <v>40</v>
      </c>
      <c r="V14" s="44">
        <v>0</v>
      </c>
      <c r="W14" s="44">
        <v>40</v>
      </c>
      <c r="X14" s="44">
        <v>0</v>
      </c>
      <c r="Y14" s="44">
        <v>0</v>
      </c>
      <c r="Z14" s="44">
        <v>0</v>
      </c>
      <c r="AA14" s="44">
        <v>0</v>
      </c>
      <c r="AB14" s="44"/>
      <c r="AC14" s="50">
        <v>1069</v>
      </c>
      <c r="AD14" s="50">
        <v>353</v>
      </c>
      <c r="AE14" s="33" t="s">
        <v>95</v>
      </c>
      <c r="AF14" s="33" t="s">
        <v>62</v>
      </c>
      <c r="AG14" s="21" t="s">
        <v>70</v>
      </c>
      <c r="AH14" s="21" t="s">
        <v>1075</v>
      </c>
      <c r="AI14" s="58" t="s">
        <v>52</v>
      </c>
      <c r="AJ14" s="21" t="s">
        <v>53</v>
      </c>
      <c r="AK14" s="21" t="s">
        <v>1073</v>
      </c>
      <c r="AL14" s="21" t="s">
        <v>55</v>
      </c>
      <c r="AM14" s="21" t="s">
        <v>80</v>
      </c>
      <c r="AN14" s="21" t="s">
        <v>56</v>
      </c>
      <c r="AO14" s="21" t="s">
        <v>96</v>
      </c>
      <c r="AP14" s="21"/>
      <c r="AQ14" s="20"/>
      <c r="AR14" s="20"/>
      <c r="AS14" s="20"/>
      <c r="AT14" s="20"/>
      <c r="AU14" s="128"/>
    </row>
    <row r="15" s="1" customFormat="1" ht="38" hidden="1" customHeight="1" spans="1:47">
      <c r="A15" s="20">
        <v>7</v>
      </c>
      <c r="B15" s="20" t="s">
        <v>97</v>
      </c>
      <c r="C15" s="20">
        <v>2022</v>
      </c>
      <c r="D15" s="21" t="s">
        <v>98</v>
      </c>
      <c r="E15" s="21" t="s">
        <v>99</v>
      </c>
      <c r="F15" s="21" t="s">
        <v>45</v>
      </c>
      <c r="G15" s="22" t="s">
        <v>1072</v>
      </c>
      <c r="H15" s="21" t="s">
        <v>100</v>
      </c>
      <c r="I15" s="33" t="s">
        <v>101</v>
      </c>
      <c r="J15" s="22">
        <v>1</v>
      </c>
      <c r="K15" s="21"/>
      <c r="L15" s="21"/>
      <c r="M15" s="21"/>
      <c r="N15" s="21"/>
      <c r="O15" s="21"/>
      <c r="P15" s="21"/>
      <c r="Q15" s="21"/>
      <c r="R15" s="22">
        <v>644</v>
      </c>
      <c r="S15" s="22" t="s">
        <v>78</v>
      </c>
      <c r="T15" s="34" t="s">
        <v>1076</v>
      </c>
      <c r="U15" s="44">
        <v>15</v>
      </c>
      <c r="V15" s="44">
        <v>0</v>
      </c>
      <c r="W15" s="44">
        <v>15</v>
      </c>
      <c r="X15" s="44">
        <v>0</v>
      </c>
      <c r="Y15" s="44">
        <v>0</v>
      </c>
      <c r="Z15" s="44">
        <v>0</v>
      </c>
      <c r="AA15" s="44">
        <v>0</v>
      </c>
      <c r="AB15" s="44"/>
      <c r="AC15" s="50">
        <v>184</v>
      </c>
      <c r="AD15" s="50">
        <v>46</v>
      </c>
      <c r="AE15" s="33" t="s">
        <v>102</v>
      </c>
      <c r="AF15" s="33" t="s">
        <v>102</v>
      </c>
      <c r="AG15" s="21" t="s">
        <v>78</v>
      </c>
      <c r="AH15" s="21" t="s">
        <v>1076</v>
      </c>
      <c r="AI15" s="58" t="s">
        <v>80</v>
      </c>
      <c r="AJ15" s="21" t="s">
        <v>81</v>
      </c>
      <c r="AK15" s="21" t="s">
        <v>82</v>
      </c>
      <c r="AL15" s="21" t="s">
        <v>55</v>
      </c>
      <c r="AM15" s="21" t="s">
        <v>103</v>
      </c>
      <c r="AN15" s="21" t="s">
        <v>56</v>
      </c>
      <c r="AO15" s="133"/>
      <c r="AP15" s="21"/>
      <c r="AQ15" s="20"/>
      <c r="AR15" s="20"/>
      <c r="AS15" s="20"/>
      <c r="AT15" s="20"/>
      <c r="AU15" s="128"/>
    </row>
    <row r="16" s="1" customFormat="1" ht="42" hidden="1" customHeight="1" spans="1:47">
      <c r="A16" s="20">
        <v>8</v>
      </c>
      <c r="B16" s="20" t="s">
        <v>104</v>
      </c>
      <c r="C16" s="20">
        <v>2022</v>
      </c>
      <c r="D16" s="21" t="s">
        <v>98</v>
      </c>
      <c r="E16" s="21" t="s">
        <v>105</v>
      </c>
      <c r="F16" s="21" t="s">
        <v>45</v>
      </c>
      <c r="G16" s="22" t="s">
        <v>1072</v>
      </c>
      <c r="H16" s="21" t="s">
        <v>74</v>
      </c>
      <c r="I16" s="33" t="s">
        <v>106</v>
      </c>
      <c r="J16" s="22">
        <v>1</v>
      </c>
      <c r="K16" s="21"/>
      <c r="L16" s="21"/>
      <c r="M16" s="21"/>
      <c r="N16" s="21"/>
      <c r="O16" s="21"/>
      <c r="P16" s="21"/>
      <c r="Q16" s="21"/>
      <c r="R16" s="22">
        <v>3584</v>
      </c>
      <c r="S16" s="22" t="s">
        <v>78</v>
      </c>
      <c r="T16" s="34" t="s">
        <v>1076</v>
      </c>
      <c r="U16" s="44">
        <v>33</v>
      </c>
      <c r="V16" s="44">
        <v>0</v>
      </c>
      <c r="W16" s="44">
        <v>33</v>
      </c>
      <c r="X16" s="44">
        <v>0</v>
      </c>
      <c r="Y16" s="44">
        <v>0</v>
      </c>
      <c r="Z16" s="44">
        <v>0</v>
      </c>
      <c r="AA16" s="44">
        <v>0</v>
      </c>
      <c r="AB16" s="44"/>
      <c r="AC16" s="50">
        <v>1024</v>
      </c>
      <c r="AD16" s="50">
        <v>369</v>
      </c>
      <c r="AE16" s="33" t="s">
        <v>107</v>
      </c>
      <c r="AF16" s="33" t="s">
        <v>107</v>
      </c>
      <c r="AG16" s="21" t="s">
        <v>78</v>
      </c>
      <c r="AH16" s="21" t="s">
        <v>1076</v>
      </c>
      <c r="AI16" s="58" t="s">
        <v>80</v>
      </c>
      <c r="AJ16" s="21" t="s">
        <v>81</v>
      </c>
      <c r="AK16" s="21" t="s">
        <v>82</v>
      </c>
      <c r="AL16" s="21" t="s">
        <v>55</v>
      </c>
      <c r="AM16" s="21" t="s">
        <v>108</v>
      </c>
      <c r="AN16" s="21" t="s">
        <v>56</v>
      </c>
      <c r="AO16" s="133"/>
      <c r="AP16" s="21"/>
      <c r="AQ16" s="20"/>
      <c r="AR16" s="20"/>
      <c r="AS16" s="20"/>
      <c r="AT16" s="20"/>
      <c r="AU16" s="128"/>
    </row>
    <row r="17" s="74" customFormat="1" ht="90" spans="1:47">
      <c r="A17" s="152">
        <v>9</v>
      </c>
      <c r="B17" s="152" t="s">
        <v>109</v>
      </c>
      <c r="C17" s="152">
        <v>2022</v>
      </c>
      <c r="D17" s="21" t="s">
        <v>98</v>
      </c>
      <c r="E17" s="58" t="s">
        <v>110</v>
      </c>
      <c r="F17" s="58" t="s">
        <v>45</v>
      </c>
      <c r="G17" s="114" t="s">
        <v>1072</v>
      </c>
      <c r="H17" s="58" t="s">
        <v>111</v>
      </c>
      <c r="I17" s="117" t="s">
        <v>112</v>
      </c>
      <c r="J17" s="22">
        <v>1</v>
      </c>
      <c r="K17" s="21"/>
      <c r="L17" s="21"/>
      <c r="M17" s="21"/>
      <c r="N17" s="21"/>
      <c r="O17" s="21"/>
      <c r="P17" s="21"/>
      <c r="Q17" s="21"/>
      <c r="R17" s="22">
        <v>998</v>
      </c>
      <c r="S17" s="114" t="s">
        <v>115</v>
      </c>
      <c r="T17" s="253" t="s">
        <v>1077</v>
      </c>
      <c r="U17" s="115">
        <v>200</v>
      </c>
      <c r="V17" s="115">
        <v>200</v>
      </c>
      <c r="W17" s="115">
        <v>0</v>
      </c>
      <c r="X17" s="115">
        <v>0</v>
      </c>
      <c r="Y17" s="115">
        <v>0</v>
      </c>
      <c r="Z17" s="115">
        <v>0</v>
      </c>
      <c r="AA17" s="115">
        <v>0</v>
      </c>
      <c r="AB17" s="115"/>
      <c r="AC17" s="141">
        <v>285</v>
      </c>
      <c r="AD17" s="141">
        <v>66</v>
      </c>
      <c r="AE17" s="117" t="s">
        <v>113</v>
      </c>
      <c r="AF17" s="117" t="s">
        <v>114</v>
      </c>
      <c r="AG17" s="21" t="s">
        <v>115</v>
      </c>
      <c r="AH17" s="21" t="s">
        <v>1077</v>
      </c>
      <c r="AI17" s="58" t="s">
        <v>80</v>
      </c>
      <c r="AJ17" s="21" t="s">
        <v>81</v>
      </c>
      <c r="AK17" s="21" t="s">
        <v>82</v>
      </c>
      <c r="AL17" s="21" t="s">
        <v>55</v>
      </c>
      <c r="AM17" s="59" t="s">
        <v>63</v>
      </c>
      <c r="AN17" s="21" t="s">
        <v>56</v>
      </c>
      <c r="AO17" s="133" t="s">
        <v>1078</v>
      </c>
      <c r="AP17" s="21"/>
      <c r="AQ17" s="152" t="s">
        <v>1079</v>
      </c>
      <c r="AR17" s="152" t="s">
        <v>1079</v>
      </c>
      <c r="AS17" s="152" t="s">
        <v>1079</v>
      </c>
      <c r="AT17" s="152"/>
      <c r="AU17" s="133" t="s">
        <v>1080</v>
      </c>
    </row>
    <row r="18" s="1" customFormat="1" ht="74" hidden="1" customHeight="1" spans="1:47">
      <c r="A18" s="20">
        <v>10</v>
      </c>
      <c r="B18" s="20" t="s">
        <v>117</v>
      </c>
      <c r="C18" s="20">
        <v>2022</v>
      </c>
      <c r="D18" s="21" t="s">
        <v>98</v>
      </c>
      <c r="E18" s="21" t="s">
        <v>118</v>
      </c>
      <c r="F18" s="21" t="s">
        <v>45</v>
      </c>
      <c r="G18" s="22" t="s">
        <v>1072</v>
      </c>
      <c r="H18" s="21" t="s">
        <v>119</v>
      </c>
      <c r="I18" s="33" t="s">
        <v>1081</v>
      </c>
      <c r="J18" s="22">
        <v>1</v>
      </c>
      <c r="K18" s="21"/>
      <c r="L18" s="21"/>
      <c r="M18" s="21"/>
      <c r="N18" s="21"/>
      <c r="O18" s="21"/>
      <c r="P18" s="21"/>
      <c r="Q18" s="21"/>
      <c r="R18" s="22">
        <v>1596</v>
      </c>
      <c r="S18" s="22" t="s">
        <v>115</v>
      </c>
      <c r="T18" s="34" t="s">
        <v>1077</v>
      </c>
      <c r="U18" s="44">
        <v>180</v>
      </c>
      <c r="V18" s="44">
        <v>0</v>
      </c>
      <c r="W18" s="44">
        <v>180</v>
      </c>
      <c r="X18" s="44">
        <v>0</v>
      </c>
      <c r="Y18" s="44">
        <v>0</v>
      </c>
      <c r="Z18" s="44">
        <v>0</v>
      </c>
      <c r="AA18" s="44">
        <v>0</v>
      </c>
      <c r="AB18" s="44"/>
      <c r="AC18" s="50">
        <v>456</v>
      </c>
      <c r="AD18" s="50">
        <v>116</v>
      </c>
      <c r="AE18" s="33" t="s">
        <v>121</v>
      </c>
      <c r="AF18" s="33" t="s">
        <v>122</v>
      </c>
      <c r="AG18" s="21" t="s">
        <v>115</v>
      </c>
      <c r="AH18" s="21" t="s">
        <v>1077</v>
      </c>
      <c r="AI18" s="58" t="s">
        <v>80</v>
      </c>
      <c r="AJ18" s="21" t="s">
        <v>81</v>
      </c>
      <c r="AK18" s="21" t="s">
        <v>82</v>
      </c>
      <c r="AL18" s="21" t="s">
        <v>55</v>
      </c>
      <c r="AM18" s="59" t="s">
        <v>63</v>
      </c>
      <c r="AN18" s="21" t="s">
        <v>56</v>
      </c>
      <c r="AO18" s="133"/>
      <c r="AP18" s="21"/>
      <c r="AQ18" s="20"/>
      <c r="AR18" s="20"/>
      <c r="AS18" s="20"/>
      <c r="AT18" s="20"/>
      <c r="AU18" s="128"/>
    </row>
    <row r="19" s="74" customFormat="1" ht="79" customHeight="1" spans="1:48">
      <c r="A19" s="152">
        <v>11</v>
      </c>
      <c r="B19" s="58" t="s">
        <v>1082</v>
      </c>
      <c r="C19" s="58">
        <v>2022</v>
      </c>
      <c r="D19" s="21" t="s">
        <v>98</v>
      </c>
      <c r="E19" s="76" t="s">
        <v>1083</v>
      </c>
      <c r="F19" s="249" t="s">
        <v>45</v>
      </c>
      <c r="G19" s="114" t="s">
        <v>1084</v>
      </c>
      <c r="H19" s="58" t="s">
        <v>1085</v>
      </c>
      <c r="I19" s="117" t="s">
        <v>1086</v>
      </c>
      <c r="J19" s="21">
        <v>1</v>
      </c>
      <c r="K19" s="21"/>
      <c r="L19" s="21"/>
      <c r="M19" s="21"/>
      <c r="N19" s="21"/>
      <c r="O19" s="21"/>
      <c r="P19" s="21"/>
      <c r="Q19" s="21"/>
      <c r="R19" s="21">
        <v>526</v>
      </c>
      <c r="S19" s="58" t="s">
        <v>115</v>
      </c>
      <c r="T19" s="58" t="s">
        <v>1077</v>
      </c>
      <c r="U19" s="58">
        <v>380</v>
      </c>
      <c r="V19" s="58">
        <v>380</v>
      </c>
      <c r="W19" s="115">
        <v>0</v>
      </c>
      <c r="X19" s="115">
        <v>0</v>
      </c>
      <c r="Y19" s="115">
        <v>0</v>
      </c>
      <c r="Z19" s="115">
        <v>0</v>
      </c>
      <c r="AA19" s="115">
        <v>0</v>
      </c>
      <c r="AB19" s="58"/>
      <c r="AC19" s="58"/>
      <c r="AD19" s="257"/>
      <c r="AE19" s="112" t="s">
        <v>1087</v>
      </c>
      <c r="AF19" s="112" t="s">
        <v>1088</v>
      </c>
      <c r="AG19" s="21" t="s">
        <v>115</v>
      </c>
      <c r="AH19" s="21" t="s">
        <v>1077</v>
      </c>
      <c r="AI19" s="258" t="s">
        <v>80</v>
      </c>
      <c r="AJ19" s="33" t="s">
        <v>1089</v>
      </c>
      <c r="AK19" s="21" t="s">
        <v>82</v>
      </c>
      <c r="AL19" s="259" t="s">
        <v>1090</v>
      </c>
      <c r="AM19" s="70" t="s">
        <v>108</v>
      </c>
      <c r="AN19" s="21" t="s">
        <v>56</v>
      </c>
      <c r="AO19" s="21" t="s">
        <v>1078</v>
      </c>
      <c r="AP19" s="135"/>
      <c r="AQ19" s="152" t="s">
        <v>1079</v>
      </c>
      <c r="AR19" s="152" t="s">
        <v>1079</v>
      </c>
      <c r="AS19" s="152" t="s">
        <v>1079</v>
      </c>
      <c r="AT19" s="58" t="s">
        <v>1214</v>
      </c>
      <c r="AU19" s="128" t="s">
        <v>1091</v>
      </c>
      <c r="AV19" s="74">
        <v>1</v>
      </c>
    </row>
    <row r="20" s="74" customFormat="1" ht="98" customHeight="1" spans="1:48">
      <c r="A20" s="152">
        <v>12</v>
      </c>
      <c r="B20" s="58" t="s">
        <v>1092</v>
      </c>
      <c r="C20" s="58">
        <v>2022</v>
      </c>
      <c r="D20" s="21" t="s">
        <v>98</v>
      </c>
      <c r="E20" s="76" t="s">
        <v>1093</v>
      </c>
      <c r="F20" s="249" t="s">
        <v>45</v>
      </c>
      <c r="G20" s="114" t="s">
        <v>1084</v>
      </c>
      <c r="H20" s="58" t="s">
        <v>1094</v>
      </c>
      <c r="I20" s="117" t="s">
        <v>1095</v>
      </c>
      <c r="J20" s="21">
        <v>1</v>
      </c>
      <c r="K20" s="21"/>
      <c r="L20" s="21"/>
      <c r="M20" s="21"/>
      <c r="N20" s="21"/>
      <c r="O20" s="21"/>
      <c r="P20" s="21"/>
      <c r="Q20" s="21"/>
      <c r="R20" s="21">
        <v>452</v>
      </c>
      <c r="S20" s="58" t="s">
        <v>115</v>
      </c>
      <c r="T20" s="58" t="s">
        <v>1077</v>
      </c>
      <c r="U20" s="58">
        <v>200</v>
      </c>
      <c r="V20" s="58">
        <v>200</v>
      </c>
      <c r="W20" s="115">
        <v>0</v>
      </c>
      <c r="X20" s="115">
        <v>0</v>
      </c>
      <c r="Y20" s="115">
        <v>0</v>
      </c>
      <c r="Z20" s="115">
        <v>0</v>
      </c>
      <c r="AA20" s="115">
        <v>0</v>
      </c>
      <c r="AB20" s="58"/>
      <c r="AC20" s="58"/>
      <c r="AD20" s="257"/>
      <c r="AE20" s="112" t="s">
        <v>1096</v>
      </c>
      <c r="AF20" s="112" t="s">
        <v>1097</v>
      </c>
      <c r="AG20" s="21" t="s">
        <v>115</v>
      </c>
      <c r="AH20" s="21" t="s">
        <v>1077</v>
      </c>
      <c r="AI20" s="258" t="s">
        <v>80</v>
      </c>
      <c r="AJ20" s="33" t="s">
        <v>1089</v>
      </c>
      <c r="AK20" s="21" t="s">
        <v>82</v>
      </c>
      <c r="AL20" s="259" t="s">
        <v>1090</v>
      </c>
      <c r="AM20" s="70" t="s">
        <v>108</v>
      </c>
      <c r="AN20" s="21" t="s">
        <v>56</v>
      </c>
      <c r="AO20" s="21" t="s">
        <v>1078</v>
      </c>
      <c r="AP20" s="135"/>
      <c r="AQ20" s="152" t="s">
        <v>1079</v>
      </c>
      <c r="AR20" s="152" t="s">
        <v>1079</v>
      </c>
      <c r="AS20" s="152" t="s">
        <v>1079</v>
      </c>
      <c r="AT20" s="58" t="s">
        <v>1214</v>
      </c>
      <c r="AU20" s="128" t="s">
        <v>1091</v>
      </c>
      <c r="AV20" s="74">
        <v>1</v>
      </c>
    </row>
    <row r="21" s="74" customFormat="1" ht="119" customHeight="1" spans="1:48">
      <c r="A21" s="152">
        <v>13</v>
      </c>
      <c r="B21" s="58" t="s">
        <v>1098</v>
      </c>
      <c r="C21" s="58">
        <v>2022</v>
      </c>
      <c r="D21" s="21" t="s">
        <v>98</v>
      </c>
      <c r="E21" s="76" t="s">
        <v>1099</v>
      </c>
      <c r="F21" s="249" t="s">
        <v>45</v>
      </c>
      <c r="G21" s="114" t="s">
        <v>1084</v>
      </c>
      <c r="H21" s="58" t="s">
        <v>1100</v>
      </c>
      <c r="I21" s="117" t="s">
        <v>1101</v>
      </c>
      <c r="J21" s="21">
        <v>1</v>
      </c>
      <c r="K21" s="21"/>
      <c r="L21" s="21"/>
      <c r="M21" s="21"/>
      <c r="N21" s="21"/>
      <c r="O21" s="21"/>
      <c r="P21" s="21"/>
      <c r="Q21" s="21"/>
      <c r="R21" s="21">
        <v>1367</v>
      </c>
      <c r="S21" s="114" t="s">
        <v>177</v>
      </c>
      <c r="T21" s="58" t="s">
        <v>1102</v>
      </c>
      <c r="U21" s="58">
        <v>380</v>
      </c>
      <c r="V21" s="58">
        <v>380</v>
      </c>
      <c r="W21" s="115">
        <v>0</v>
      </c>
      <c r="X21" s="115">
        <v>0</v>
      </c>
      <c r="Y21" s="115">
        <v>0</v>
      </c>
      <c r="Z21" s="115">
        <v>0</v>
      </c>
      <c r="AA21" s="115">
        <v>0</v>
      </c>
      <c r="AB21" s="58"/>
      <c r="AC21" s="58"/>
      <c r="AD21" s="257"/>
      <c r="AE21" s="112" t="s">
        <v>1103</v>
      </c>
      <c r="AF21" s="112" t="s">
        <v>1104</v>
      </c>
      <c r="AG21" s="21" t="s">
        <v>1100</v>
      </c>
      <c r="AH21" s="21" t="s">
        <v>1102</v>
      </c>
      <c r="AI21" s="258" t="s">
        <v>80</v>
      </c>
      <c r="AJ21" s="33" t="s">
        <v>1089</v>
      </c>
      <c r="AK21" s="21" t="s">
        <v>82</v>
      </c>
      <c r="AL21" s="259" t="s">
        <v>1090</v>
      </c>
      <c r="AM21" s="70" t="s">
        <v>108</v>
      </c>
      <c r="AN21" s="21" t="s">
        <v>56</v>
      </c>
      <c r="AO21" s="21" t="s">
        <v>1078</v>
      </c>
      <c r="AP21" s="135"/>
      <c r="AQ21" s="152" t="s">
        <v>1079</v>
      </c>
      <c r="AR21" s="152" t="s">
        <v>1079</v>
      </c>
      <c r="AS21" s="152" t="s">
        <v>1079</v>
      </c>
      <c r="AT21" s="58" t="s">
        <v>1214</v>
      </c>
      <c r="AU21" s="128" t="s">
        <v>1091</v>
      </c>
      <c r="AV21" s="74">
        <v>1</v>
      </c>
    </row>
    <row r="22" s="74" customFormat="1" ht="89" customHeight="1" spans="1:48">
      <c r="A22" s="152">
        <v>14</v>
      </c>
      <c r="B22" s="58" t="s">
        <v>1105</v>
      </c>
      <c r="C22" s="58">
        <v>2022</v>
      </c>
      <c r="D22" s="21" t="s">
        <v>98</v>
      </c>
      <c r="E22" s="76" t="s">
        <v>1106</v>
      </c>
      <c r="F22" s="249" t="s">
        <v>45</v>
      </c>
      <c r="G22" s="114" t="s">
        <v>1084</v>
      </c>
      <c r="H22" s="58" t="s">
        <v>285</v>
      </c>
      <c r="I22" s="117" t="s">
        <v>1107</v>
      </c>
      <c r="J22" s="21">
        <v>1</v>
      </c>
      <c r="K22" s="21"/>
      <c r="L22" s="21"/>
      <c r="M22" s="21"/>
      <c r="N22" s="21"/>
      <c r="O22" s="21"/>
      <c r="P22" s="21"/>
      <c r="Q22" s="21"/>
      <c r="R22" s="21">
        <v>1857</v>
      </c>
      <c r="S22" s="255" t="s">
        <v>50</v>
      </c>
      <c r="T22" s="58" t="s">
        <v>51</v>
      </c>
      <c r="U22" s="58">
        <v>380</v>
      </c>
      <c r="V22" s="58">
        <v>380</v>
      </c>
      <c r="W22" s="115">
        <v>0</v>
      </c>
      <c r="X22" s="115">
        <v>0</v>
      </c>
      <c r="Y22" s="115">
        <v>0</v>
      </c>
      <c r="Z22" s="115">
        <v>0</v>
      </c>
      <c r="AA22" s="115">
        <v>0</v>
      </c>
      <c r="AB22" s="58"/>
      <c r="AC22" s="58"/>
      <c r="AD22" s="257"/>
      <c r="AE22" s="112" t="s">
        <v>1108</v>
      </c>
      <c r="AF22" s="112" t="s">
        <v>1109</v>
      </c>
      <c r="AG22" s="21" t="s">
        <v>285</v>
      </c>
      <c r="AH22" s="21" t="s">
        <v>51</v>
      </c>
      <c r="AI22" s="258" t="s">
        <v>80</v>
      </c>
      <c r="AJ22" s="33" t="s">
        <v>1089</v>
      </c>
      <c r="AK22" s="21" t="s">
        <v>82</v>
      </c>
      <c r="AL22" s="259" t="s">
        <v>1090</v>
      </c>
      <c r="AM22" s="70" t="s">
        <v>108</v>
      </c>
      <c r="AN22" s="21" t="s">
        <v>56</v>
      </c>
      <c r="AO22" s="21" t="s">
        <v>1078</v>
      </c>
      <c r="AP22" s="135"/>
      <c r="AQ22" s="152" t="s">
        <v>1079</v>
      </c>
      <c r="AR22" s="152" t="s">
        <v>1079</v>
      </c>
      <c r="AS22" s="152" t="s">
        <v>1079</v>
      </c>
      <c r="AT22" s="58" t="s">
        <v>1214</v>
      </c>
      <c r="AU22" s="133" t="s">
        <v>1080</v>
      </c>
      <c r="AV22" s="74">
        <v>1</v>
      </c>
    </row>
    <row r="23" s="3" customFormat="1" ht="18" hidden="1" customHeight="1" spans="1:47">
      <c r="A23" s="155"/>
      <c r="B23" s="156" t="s">
        <v>123</v>
      </c>
      <c r="C23" s="156"/>
      <c r="D23" s="156"/>
      <c r="E23" s="157"/>
      <c r="F23" s="156"/>
      <c r="G23" s="156"/>
      <c r="H23" s="157"/>
      <c r="I23" s="156"/>
      <c r="J23" s="166">
        <f t="shared" ref="J23:AA23" si="4">SUM(J24:J47)</f>
        <v>24</v>
      </c>
      <c r="K23" s="166">
        <f t="shared" si="4"/>
        <v>0</v>
      </c>
      <c r="L23" s="166">
        <f t="shared" si="4"/>
        <v>0</v>
      </c>
      <c r="M23" s="166">
        <f t="shared" si="4"/>
        <v>0</v>
      </c>
      <c r="N23" s="166">
        <f t="shared" si="4"/>
        <v>0</v>
      </c>
      <c r="O23" s="166">
        <f t="shared" si="4"/>
        <v>0</v>
      </c>
      <c r="P23" s="166">
        <f t="shared" si="4"/>
        <v>0</v>
      </c>
      <c r="Q23" s="166">
        <f t="shared" si="4"/>
        <v>0</v>
      </c>
      <c r="R23" s="166">
        <f t="shared" si="4"/>
        <v>65505</v>
      </c>
      <c r="S23" s="166">
        <f t="shared" si="4"/>
        <v>0</v>
      </c>
      <c r="T23" s="166">
        <f t="shared" si="4"/>
        <v>0</v>
      </c>
      <c r="U23" s="166">
        <f t="shared" si="4"/>
        <v>5514.46</v>
      </c>
      <c r="V23" s="166">
        <f t="shared" si="4"/>
        <v>2232</v>
      </c>
      <c r="W23" s="166">
        <f t="shared" si="4"/>
        <v>2666.46</v>
      </c>
      <c r="X23" s="166">
        <f t="shared" si="4"/>
        <v>616</v>
      </c>
      <c r="Y23" s="166">
        <f t="shared" si="4"/>
        <v>0</v>
      </c>
      <c r="Z23" s="166">
        <f t="shared" si="4"/>
        <v>0</v>
      </c>
      <c r="AA23" s="166">
        <f t="shared" si="4"/>
        <v>0</v>
      </c>
      <c r="AB23" s="166"/>
      <c r="AC23" s="166">
        <f>SUM(AC24:AC47)</f>
        <v>18643</v>
      </c>
      <c r="AD23" s="166">
        <f>SUM(AD24:AD47)</f>
        <v>8309</v>
      </c>
      <c r="AE23" s="170"/>
      <c r="AF23" s="170"/>
      <c r="AG23" s="175"/>
      <c r="AH23" s="175"/>
      <c r="AI23" s="176"/>
      <c r="AJ23" s="177"/>
      <c r="AK23" s="175"/>
      <c r="AL23" s="175"/>
      <c r="AM23" s="175"/>
      <c r="AN23" s="163"/>
      <c r="AO23" s="178"/>
      <c r="AP23" s="163"/>
      <c r="AQ23" s="178"/>
      <c r="AR23" s="178"/>
      <c r="AS23" s="178"/>
      <c r="AT23" s="178"/>
      <c r="AU23" s="178"/>
    </row>
    <row r="24" s="1" customFormat="1" ht="252" hidden="1" customHeight="1" spans="1:47">
      <c r="A24" s="20">
        <v>15</v>
      </c>
      <c r="B24" s="20" t="s">
        <v>124</v>
      </c>
      <c r="C24" s="20">
        <v>2022</v>
      </c>
      <c r="D24" s="22" t="s">
        <v>125</v>
      </c>
      <c r="E24" s="23" t="s">
        <v>126</v>
      </c>
      <c r="F24" s="22" t="s">
        <v>45</v>
      </c>
      <c r="G24" s="22" t="s">
        <v>1110</v>
      </c>
      <c r="H24" s="22" t="s">
        <v>127</v>
      </c>
      <c r="I24" s="34" t="s">
        <v>1111</v>
      </c>
      <c r="J24" s="22">
        <v>1</v>
      </c>
      <c r="K24" s="22"/>
      <c r="L24" s="22"/>
      <c r="M24" s="22"/>
      <c r="N24" s="22"/>
      <c r="O24" s="22"/>
      <c r="P24" s="22"/>
      <c r="Q24" s="22"/>
      <c r="R24" s="22">
        <v>5642</v>
      </c>
      <c r="S24" s="22" t="s">
        <v>80</v>
      </c>
      <c r="T24" s="34" t="s">
        <v>81</v>
      </c>
      <c r="U24" s="44">
        <v>174.46</v>
      </c>
      <c r="V24" s="44">
        <v>0</v>
      </c>
      <c r="W24" s="44">
        <v>174.46</v>
      </c>
      <c r="X24" s="44">
        <v>0</v>
      </c>
      <c r="Y24" s="44">
        <v>0</v>
      </c>
      <c r="Z24" s="44">
        <v>0</v>
      </c>
      <c r="AA24" s="44">
        <v>0</v>
      </c>
      <c r="AB24" s="44"/>
      <c r="AC24" s="50">
        <v>1612</v>
      </c>
      <c r="AD24" s="50">
        <v>948</v>
      </c>
      <c r="AE24" s="34" t="s">
        <v>129</v>
      </c>
      <c r="AF24" s="34" t="s">
        <v>130</v>
      </c>
      <c r="AG24" s="21" t="s">
        <v>80</v>
      </c>
      <c r="AH24" s="21" t="s">
        <v>81</v>
      </c>
      <c r="AI24" s="58" t="s">
        <v>80</v>
      </c>
      <c r="AJ24" s="21" t="s">
        <v>81</v>
      </c>
      <c r="AK24" s="21" t="s">
        <v>82</v>
      </c>
      <c r="AL24" s="21" t="s">
        <v>55</v>
      </c>
      <c r="AM24" s="66" t="s">
        <v>131</v>
      </c>
      <c r="AN24" s="66" t="s">
        <v>56</v>
      </c>
      <c r="AO24" s="133" t="s">
        <v>1112</v>
      </c>
      <c r="AP24" s="66"/>
      <c r="AQ24" s="20"/>
      <c r="AR24" s="20"/>
      <c r="AS24" s="20"/>
      <c r="AT24" s="20"/>
      <c r="AU24" s="128"/>
    </row>
    <row r="25" s="1" customFormat="1" ht="306" hidden="1" customHeight="1" spans="1:47">
      <c r="A25" s="20">
        <v>16</v>
      </c>
      <c r="B25" s="20" t="s">
        <v>132</v>
      </c>
      <c r="C25" s="20">
        <v>2022</v>
      </c>
      <c r="D25" s="22" t="s">
        <v>125</v>
      </c>
      <c r="E25" s="22" t="s">
        <v>133</v>
      </c>
      <c r="F25" s="22" t="s">
        <v>45</v>
      </c>
      <c r="G25" s="22">
        <v>2022</v>
      </c>
      <c r="H25" s="22" t="s">
        <v>134</v>
      </c>
      <c r="I25" s="34" t="s">
        <v>1113</v>
      </c>
      <c r="J25" s="22">
        <v>1</v>
      </c>
      <c r="K25" s="22"/>
      <c r="L25" s="22"/>
      <c r="M25" s="22"/>
      <c r="N25" s="22"/>
      <c r="O25" s="22"/>
      <c r="P25" s="22"/>
      <c r="Q25" s="22"/>
      <c r="R25" s="22">
        <v>9163</v>
      </c>
      <c r="S25" s="22" t="s">
        <v>80</v>
      </c>
      <c r="T25" s="34" t="s">
        <v>81</v>
      </c>
      <c r="U25" s="44">
        <v>418</v>
      </c>
      <c r="V25" s="44">
        <v>0</v>
      </c>
      <c r="W25" s="44">
        <v>418</v>
      </c>
      <c r="X25" s="44">
        <v>0</v>
      </c>
      <c r="Y25" s="44">
        <v>0</v>
      </c>
      <c r="Z25" s="44">
        <v>0</v>
      </c>
      <c r="AA25" s="44">
        <v>0</v>
      </c>
      <c r="AB25" s="44"/>
      <c r="AC25" s="50">
        <v>2618</v>
      </c>
      <c r="AD25" s="50">
        <v>1845</v>
      </c>
      <c r="AE25" s="34" t="s">
        <v>136</v>
      </c>
      <c r="AF25" s="34" t="s">
        <v>137</v>
      </c>
      <c r="AG25" s="21" t="s">
        <v>80</v>
      </c>
      <c r="AH25" s="21" t="s">
        <v>81</v>
      </c>
      <c r="AI25" s="58" t="s">
        <v>80</v>
      </c>
      <c r="AJ25" s="21" t="s">
        <v>81</v>
      </c>
      <c r="AK25" s="21" t="s">
        <v>82</v>
      </c>
      <c r="AL25" s="21" t="s">
        <v>55</v>
      </c>
      <c r="AM25" s="66" t="s">
        <v>131</v>
      </c>
      <c r="AN25" s="66" t="s">
        <v>56</v>
      </c>
      <c r="AO25" s="133" t="s">
        <v>1112</v>
      </c>
      <c r="AP25" s="66"/>
      <c r="AQ25" s="20"/>
      <c r="AR25" s="20"/>
      <c r="AS25" s="20"/>
      <c r="AT25" s="20"/>
      <c r="AU25" s="128"/>
    </row>
    <row r="26" s="1" customFormat="1" ht="237" hidden="1" customHeight="1" spans="1:47">
      <c r="A26" s="20">
        <v>17</v>
      </c>
      <c r="B26" s="20" t="s">
        <v>138</v>
      </c>
      <c r="C26" s="20">
        <v>2022</v>
      </c>
      <c r="D26" s="20" t="s">
        <v>125</v>
      </c>
      <c r="E26" s="21" t="s">
        <v>139</v>
      </c>
      <c r="F26" s="22" t="s">
        <v>45</v>
      </c>
      <c r="G26" s="22" t="s">
        <v>1110</v>
      </c>
      <c r="H26" s="25" t="s">
        <v>140</v>
      </c>
      <c r="I26" s="36" t="s">
        <v>141</v>
      </c>
      <c r="J26" s="22">
        <v>1</v>
      </c>
      <c r="K26" s="24"/>
      <c r="L26" s="24"/>
      <c r="M26" s="24"/>
      <c r="N26" s="24"/>
      <c r="O26" s="24"/>
      <c r="P26" s="24"/>
      <c r="Q26" s="24"/>
      <c r="R26" s="22">
        <v>1953</v>
      </c>
      <c r="S26" s="22" t="s">
        <v>80</v>
      </c>
      <c r="T26" s="34" t="s">
        <v>81</v>
      </c>
      <c r="U26" s="44">
        <v>211</v>
      </c>
      <c r="V26" s="44">
        <v>0</v>
      </c>
      <c r="W26" s="44">
        <v>211</v>
      </c>
      <c r="X26" s="44">
        <v>0</v>
      </c>
      <c r="Y26" s="44">
        <v>0</v>
      </c>
      <c r="Z26" s="44">
        <v>0</v>
      </c>
      <c r="AA26" s="44">
        <v>0</v>
      </c>
      <c r="AB26" s="44"/>
      <c r="AC26" s="50">
        <v>558</v>
      </c>
      <c r="AD26" s="50">
        <v>230</v>
      </c>
      <c r="AE26" s="33" t="s">
        <v>142</v>
      </c>
      <c r="AF26" s="33" t="s">
        <v>143</v>
      </c>
      <c r="AG26" s="21" t="s">
        <v>80</v>
      </c>
      <c r="AH26" s="21" t="s">
        <v>81</v>
      </c>
      <c r="AI26" s="58" t="s">
        <v>80</v>
      </c>
      <c r="AJ26" s="21" t="s">
        <v>81</v>
      </c>
      <c r="AK26" s="21" t="s">
        <v>82</v>
      </c>
      <c r="AL26" s="21" t="s">
        <v>55</v>
      </c>
      <c r="AM26" s="66" t="s">
        <v>144</v>
      </c>
      <c r="AN26" s="66" t="s">
        <v>56</v>
      </c>
      <c r="AO26" s="133" t="s">
        <v>1112</v>
      </c>
      <c r="AP26" s="66"/>
      <c r="AQ26" s="20"/>
      <c r="AR26" s="20"/>
      <c r="AS26" s="20"/>
      <c r="AT26" s="20"/>
      <c r="AU26" s="128"/>
    </row>
    <row r="27" s="1" customFormat="1" ht="48" hidden="1" customHeight="1" spans="1:47">
      <c r="A27" s="20">
        <v>18</v>
      </c>
      <c r="B27" s="20" t="s">
        <v>145</v>
      </c>
      <c r="C27" s="20">
        <v>2022</v>
      </c>
      <c r="D27" s="21" t="s">
        <v>125</v>
      </c>
      <c r="E27" s="21" t="s">
        <v>146</v>
      </c>
      <c r="F27" s="21" t="s">
        <v>45</v>
      </c>
      <c r="G27" s="22" t="s">
        <v>1110</v>
      </c>
      <c r="H27" s="21" t="s">
        <v>147</v>
      </c>
      <c r="I27" s="33" t="s">
        <v>148</v>
      </c>
      <c r="J27" s="22">
        <v>1</v>
      </c>
      <c r="K27" s="21"/>
      <c r="L27" s="21"/>
      <c r="M27" s="21"/>
      <c r="N27" s="21"/>
      <c r="O27" s="21"/>
      <c r="P27" s="21"/>
      <c r="Q27" s="21"/>
      <c r="R27" s="22">
        <v>105</v>
      </c>
      <c r="S27" s="22" t="s">
        <v>86</v>
      </c>
      <c r="T27" s="34" t="s">
        <v>90</v>
      </c>
      <c r="U27" s="44">
        <v>2.4</v>
      </c>
      <c r="V27" s="44">
        <v>0</v>
      </c>
      <c r="W27" s="44">
        <v>0</v>
      </c>
      <c r="X27" s="44">
        <v>2.4</v>
      </c>
      <c r="Y27" s="44">
        <v>0</v>
      </c>
      <c r="Z27" s="44">
        <v>0</v>
      </c>
      <c r="AA27" s="44">
        <v>0</v>
      </c>
      <c r="AB27" s="44"/>
      <c r="AC27" s="50">
        <v>30</v>
      </c>
      <c r="AD27" s="50">
        <v>5</v>
      </c>
      <c r="AE27" s="33" t="s">
        <v>149</v>
      </c>
      <c r="AF27" s="33" t="s">
        <v>150</v>
      </c>
      <c r="AG27" s="21" t="s">
        <v>86</v>
      </c>
      <c r="AH27" s="21" t="s">
        <v>90</v>
      </c>
      <c r="AI27" s="58" t="s">
        <v>80</v>
      </c>
      <c r="AJ27" s="21" t="s">
        <v>81</v>
      </c>
      <c r="AK27" s="21" t="s">
        <v>82</v>
      </c>
      <c r="AL27" s="21" t="s">
        <v>55</v>
      </c>
      <c r="AM27" s="21" t="s">
        <v>80</v>
      </c>
      <c r="AN27" s="21" t="s">
        <v>56</v>
      </c>
      <c r="AO27" s="133"/>
      <c r="AP27" s="21"/>
      <c r="AQ27" s="20"/>
      <c r="AR27" s="20"/>
      <c r="AS27" s="20"/>
      <c r="AT27" s="20"/>
      <c r="AU27" s="128"/>
    </row>
    <row r="28" s="1" customFormat="1" ht="33.75" hidden="1" spans="1:47">
      <c r="A28" s="20">
        <v>19</v>
      </c>
      <c r="B28" s="20" t="s">
        <v>151</v>
      </c>
      <c r="C28" s="20">
        <v>2022</v>
      </c>
      <c r="D28" s="21" t="s">
        <v>125</v>
      </c>
      <c r="E28" s="21" t="s">
        <v>152</v>
      </c>
      <c r="F28" s="21" t="s">
        <v>45</v>
      </c>
      <c r="G28" s="22" t="s">
        <v>1110</v>
      </c>
      <c r="H28" s="21" t="s">
        <v>66</v>
      </c>
      <c r="I28" s="33" t="s">
        <v>153</v>
      </c>
      <c r="J28" s="22">
        <v>1</v>
      </c>
      <c r="K28" s="21"/>
      <c r="L28" s="21"/>
      <c r="M28" s="21"/>
      <c r="N28" s="21"/>
      <c r="O28" s="21"/>
      <c r="P28" s="21"/>
      <c r="Q28" s="21"/>
      <c r="R28" s="22">
        <v>3742</v>
      </c>
      <c r="S28" s="22" t="s">
        <v>70</v>
      </c>
      <c r="T28" s="34" t="s">
        <v>1075</v>
      </c>
      <c r="U28" s="44">
        <v>20</v>
      </c>
      <c r="V28" s="44">
        <v>0</v>
      </c>
      <c r="W28" s="44">
        <v>0</v>
      </c>
      <c r="X28" s="44">
        <v>20</v>
      </c>
      <c r="Y28" s="44">
        <v>0</v>
      </c>
      <c r="Z28" s="44">
        <v>0</v>
      </c>
      <c r="AA28" s="44">
        <v>0</v>
      </c>
      <c r="AB28" s="44"/>
      <c r="AC28" s="50">
        <v>1069</v>
      </c>
      <c r="AD28" s="50">
        <v>353</v>
      </c>
      <c r="AE28" s="33" t="s">
        <v>154</v>
      </c>
      <c r="AF28" s="33" t="s">
        <v>155</v>
      </c>
      <c r="AG28" s="21" t="s">
        <v>70</v>
      </c>
      <c r="AH28" s="21" t="s">
        <v>1075</v>
      </c>
      <c r="AI28" s="58" t="s">
        <v>80</v>
      </c>
      <c r="AJ28" s="21" t="s">
        <v>81</v>
      </c>
      <c r="AK28" s="21" t="s">
        <v>82</v>
      </c>
      <c r="AL28" s="21" t="s">
        <v>55</v>
      </c>
      <c r="AM28" s="21" t="s">
        <v>80</v>
      </c>
      <c r="AN28" s="21" t="s">
        <v>56</v>
      </c>
      <c r="AO28" s="21" t="s">
        <v>96</v>
      </c>
      <c r="AP28" s="21"/>
      <c r="AQ28" s="20"/>
      <c r="AR28" s="20"/>
      <c r="AS28" s="20"/>
      <c r="AT28" s="20"/>
      <c r="AU28" s="128"/>
    </row>
    <row r="29" s="74" customFormat="1" ht="123.75" spans="1:47">
      <c r="A29" s="152">
        <v>20</v>
      </c>
      <c r="B29" s="152" t="s">
        <v>156</v>
      </c>
      <c r="C29" s="152">
        <v>2022</v>
      </c>
      <c r="D29" s="21" t="s">
        <v>125</v>
      </c>
      <c r="E29" s="58" t="s">
        <v>1114</v>
      </c>
      <c r="F29" s="58" t="s">
        <v>45</v>
      </c>
      <c r="G29" s="114" t="s">
        <v>1110</v>
      </c>
      <c r="H29" s="58" t="s">
        <v>158</v>
      </c>
      <c r="I29" s="117" t="s">
        <v>1115</v>
      </c>
      <c r="J29" s="22">
        <v>1</v>
      </c>
      <c r="K29" s="21"/>
      <c r="L29" s="21"/>
      <c r="M29" s="21"/>
      <c r="N29" s="21"/>
      <c r="O29" s="21"/>
      <c r="P29" s="21"/>
      <c r="Q29" s="21"/>
      <c r="R29" s="22">
        <v>1768</v>
      </c>
      <c r="S29" s="114" t="s">
        <v>115</v>
      </c>
      <c r="T29" s="253" t="s">
        <v>1077</v>
      </c>
      <c r="U29" s="115">
        <v>376</v>
      </c>
      <c r="V29" s="115">
        <v>376</v>
      </c>
      <c r="W29" s="115">
        <v>0</v>
      </c>
      <c r="X29" s="115">
        <v>0</v>
      </c>
      <c r="Y29" s="115">
        <v>0</v>
      </c>
      <c r="Z29" s="115">
        <v>0</v>
      </c>
      <c r="AA29" s="115">
        <v>0</v>
      </c>
      <c r="AB29" s="115"/>
      <c r="AC29" s="141">
        <v>505</v>
      </c>
      <c r="AD29" s="141">
        <v>148</v>
      </c>
      <c r="AE29" s="117" t="s">
        <v>160</v>
      </c>
      <c r="AF29" s="112" t="s">
        <v>161</v>
      </c>
      <c r="AG29" s="21" t="s">
        <v>115</v>
      </c>
      <c r="AH29" s="21" t="s">
        <v>1077</v>
      </c>
      <c r="AI29" s="58" t="s">
        <v>80</v>
      </c>
      <c r="AJ29" s="21" t="s">
        <v>81</v>
      </c>
      <c r="AK29" s="21" t="s">
        <v>82</v>
      </c>
      <c r="AL29" s="21" t="s">
        <v>55</v>
      </c>
      <c r="AM29" s="59" t="s">
        <v>63</v>
      </c>
      <c r="AN29" s="21" t="s">
        <v>56</v>
      </c>
      <c r="AO29" s="133" t="s">
        <v>1078</v>
      </c>
      <c r="AP29" s="21"/>
      <c r="AQ29" s="152" t="s">
        <v>1079</v>
      </c>
      <c r="AR29" s="152" t="s">
        <v>1079</v>
      </c>
      <c r="AS29" s="152" t="s">
        <v>1079</v>
      </c>
      <c r="AT29" s="152"/>
      <c r="AU29" s="128" t="s">
        <v>1091</v>
      </c>
    </row>
    <row r="30" s="74" customFormat="1" ht="78.75" spans="1:47">
      <c r="A30" s="152">
        <v>21</v>
      </c>
      <c r="B30" s="152" t="s">
        <v>162</v>
      </c>
      <c r="C30" s="152">
        <v>2022</v>
      </c>
      <c r="D30" s="21" t="s">
        <v>125</v>
      </c>
      <c r="E30" s="58" t="s">
        <v>163</v>
      </c>
      <c r="F30" s="58" t="s">
        <v>45</v>
      </c>
      <c r="G30" s="114" t="s">
        <v>1110</v>
      </c>
      <c r="H30" s="58" t="s">
        <v>164</v>
      </c>
      <c r="I30" s="117" t="s">
        <v>1116</v>
      </c>
      <c r="J30" s="22">
        <v>1</v>
      </c>
      <c r="K30" s="21"/>
      <c r="L30" s="21"/>
      <c r="M30" s="21"/>
      <c r="N30" s="21"/>
      <c r="O30" s="21"/>
      <c r="P30" s="21"/>
      <c r="Q30" s="21"/>
      <c r="R30" s="22">
        <v>3371</v>
      </c>
      <c r="S30" s="114" t="s">
        <v>168</v>
      </c>
      <c r="T30" s="253" t="s">
        <v>1117</v>
      </c>
      <c r="U30" s="115">
        <v>390</v>
      </c>
      <c r="V30" s="115">
        <v>390</v>
      </c>
      <c r="W30" s="115">
        <v>0</v>
      </c>
      <c r="X30" s="115">
        <v>0</v>
      </c>
      <c r="Y30" s="115">
        <v>0</v>
      </c>
      <c r="Z30" s="115">
        <v>0</v>
      </c>
      <c r="AA30" s="115">
        <v>0</v>
      </c>
      <c r="AB30" s="115"/>
      <c r="AC30" s="141">
        <v>963</v>
      </c>
      <c r="AD30" s="141">
        <v>290</v>
      </c>
      <c r="AE30" s="117" t="s">
        <v>166</v>
      </c>
      <c r="AF30" s="117" t="s">
        <v>167</v>
      </c>
      <c r="AG30" s="21" t="s">
        <v>168</v>
      </c>
      <c r="AH30" s="21" t="s">
        <v>1117</v>
      </c>
      <c r="AI30" s="58" t="s">
        <v>80</v>
      </c>
      <c r="AJ30" s="21" t="s">
        <v>81</v>
      </c>
      <c r="AK30" s="21" t="s">
        <v>82</v>
      </c>
      <c r="AL30" s="21" t="s">
        <v>55</v>
      </c>
      <c r="AM30" s="21" t="s">
        <v>170</v>
      </c>
      <c r="AN30" s="21" t="s">
        <v>56</v>
      </c>
      <c r="AO30" s="133" t="s">
        <v>1078</v>
      </c>
      <c r="AP30" s="21"/>
      <c r="AQ30" s="152" t="s">
        <v>1079</v>
      </c>
      <c r="AR30" s="152" t="s">
        <v>1079</v>
      </c>
      <c r="AS30" s="152" t="s">
        <v>1079</v>
      </c>
      <c r="AT30" s="152"/>
      <c r="AU30" s="128" t="s">
        <v>1091</v>
      </c>
    </row>
    <row r="31" s="74" customFormat="1" ht="55" customHeight="1" spans="1:47">
      <c r="A31" s="152">
        <v>22</v>
      </c>
      <c r="B31" s="152" t="s">
        <v>171</v>
      </c>
      <c r="C31" s="152">
        <v>2022</v>
      </c>
      <c r="D31" s="21" t="s">
        <v>125</v>
      </c>
      <c r="E31" s="58" t="s">
        <v>172</v>
      </c>
      <c r="F31" s="58" t="s">
        <v>45</v>
      </c>
      <c r="G31" s="114" t="s">
        <v>1110</v>
      </c>
      <c r="H31" s="58" t="s">
        <v>173</v>
      </c>
      <c r="I31" s="117" t="s">
        <v>1118</v>
      </c>
      <c r="J31" s="22">
        <v>1</v>
      </c>
      <c r="K31" s="21"/>
      <c r="L31" s="21"/>
      <c r="M31" s="21"/>
      <c r="N31" s="21"/>
      <c r="O31" s="21"/>
      <c r="P31" s="21"/>
      <c r="Q31" s="21"/>
      <c r="R31" s="22">
        <v>1750</v>
      </c>
      <c r="S31" s="114" t="s">
        <v>177</v>
      </c>
      <c r="T31" s="253" t="s">
        <v>178</v>
      </c>
      <c r="U31" s="115">
        <v>373</v>
      </c>
      <c r="V31" s="115">
        <v>373</v>
      </c>
      <c r="W31" s="115">
        <v>0</v>
      </c>
      <c r="X31" s="115">
        <v>0</v>
      </c>
      <c r="Y31" s="115">
        <v>0</v>
      </c>
      <c r="Z31" s="115">
        <v>0</v>
      </c>
      <c r="AA31" s="115">
        <v>0</v>
      </c>
      <c r="AB31" s="115"/>
      <c r="AC31" s="141">
        <v>500</v>
      </c>
      <c r="AD31" s="141">
        <v>300</v>
      </c>
      <c r="AE31" s="117" t="s">
        <v>175</v>
      </c>
      <c r="AF31" s="117" t="s">
        <v>1119</v>
      </c>
      <c r="AG31" s="21" t="s">
        <v>177</v>
      </c>
      <c r="AH31" s="21" t="s">
        <v>178</v>
      </c>
      <c r="AI31" s="58" t="s">
        <v>80</v>
      </c>
      <c r="AJ31" s="21" t="s">
        <v>81</v>
      </c>
      <c r="AK31" s="21" t="s">
        <v>82</v>
      </c>
      <c r="AL31" s="21" t="s">
        <v>55</v>
      </c>
      <c r="AM31" s="21" t="s">
        <v>179</v>
      </c>
      <c r="AN31" s="21" t="s">
        <v>56</v>
      </c>
      <c r="AO31" s="133" t="s">
        <v>1078</v>
      </c>
      <c r="AP31" s="21"/>
      <c r="AQ31" s="152" t="s">
        <v>1079</v>
      </c>
      <c r="AR31" s="152" t="s">
        <v>1079</v>
      </c>
      <c r="AS31" s="152" t="s">
        <v>1079</v>
      </c>
      <c r="AT31" s="152"/>
      <c r="AU31" s="128" t="s">
        <v>1091</v>
      </c>
    </row>
    <row r="32" s="74" customFormat="1" ht="135" spans="1:47">
      <c r="A32" s="152">
        <v>23</v>
      </c>
      <c r="B32" s="152" t="s">
        <v>180</v>
      </c>
      <c r="C32" s="152">
        <v>2022</v>
      </c>
      <c r="D32" s="21" t="s">
        <v>125</v>
      </c>
      <c r="E32" s="58" t="s">
        <v>181</v>
      </c>
      <c r="F32" s="114" t="s">
        <v>45</v>
      </c>
      <c r="G32" s="114" t="s">
        <v>1110</v>
      </c>
      <c r="H32" s="58" t="s">
        <v>182</v>
      </c>
      <c r="I32" s="117" t="s">
        <v>1120</v>
      </c>
      <c r="J32" s="22">
        <v>1</v>
      </c>
      <c r="K32" s="21"/>
      <c r="L32" s="21"/>
      <c r="M32" s="21"/>
      <c r="N32" s="21"/>
      <c r="O32" s="21"/>
      <c r="P32" s="21"/>
      <c r="Q32" s="21"/>
      <c r="R32" s="22">
        <v>3584</v>
      </c>
      <c r="S32" s="114" t="s">
        <v>78</v>
      </c>
      <c r="T32" s="253" t="s">
        <v>1076</v>
      </c>
      <c r="U32" s="115">
        <v>373</v>
      </c>
      <c r="V32" s="115">
        <v>373</v>
      </c>
      <c r="W32" s="115">
        <v>0</v>
      </c>
      <c r="X32" s="115">
        <v>0</v>
      </c>
      <c r="Y32" s="115">
        <v>0</v>
      </c>
      <c r="Z32" s="115">
        <v>0</v>
      </c>
      <c r="AA32" s="115">
        <v>0</v>
      </c>
      <c r="AB32" s="115"/>
      <c r="AC32" s="141">
        <v>1024</v>
      </c>
      <c r="AD32" s="141">
        <v>369</v>
      </c>
      <c r="AE32" s="117" t="s">
        <v>184</v>
      </c>
      <c r="AF32" s="117" t="s">
        <v>185</v>
      </c>
      <c r="AG32" s="21" t="s">
        <v>78</v>
      </c>
      <c r="AH32" s="21" t="s">
        <v>1076</v>
      </c>
      <c r="AI32" s="58" t="s">
        <v>80</v>
      </c>
      <c r="AJ32" s="21" t="s">
        <v>81</v>
      </c>
      <c r="AK32" s="21" t="s">
        <v>82</v>
      </c>
      <c r="AL32" s="21" t="s">
        <v>55</v>
      </c>
      <c r="AM32" s="21" t="s">
        <v>187</v>
      </c>
      <c r="AN32" s="21" t="s">
        <v>56</v>
      </c>
      <c r="AO32" s="133" t="s">
        <v>1078</v>
      </c>
      <c r="AP32" s="21"/>
      <c r="AQ32" s="152" t="s">
        <v>1079</v>
      </c>
      <c r="AR32" s="152" t="s">
        <v>1079</v>
      </c>
      <c r="AS32" s="152" t="s">
        <v>1079</v>
      </c>
      <c r="AT32" s="152"/>
      <c r="AU32" s="133" t="s">
        <v>1121</v>
      </c>
    </row>
    <row r="33" s="1" customFormat="1" ht="306" hidden="1" customHeight="1" spans="1:47">
      <c r="A33" s="20">
        <v>24</v>
      </c>
      <c r="B33" s="20" t="s">
        <v>188</v>
      </c>
      <c r="C33" s="20">
        <v>2022</v>
      </c>
      <c r="D33" s="21" t="s">
        <v>125</v>
      </c>
      <c r="E33" s="21" t="s">
        <v>189</v>
      </c>
      <c r="F33" s="21" t="s">
        <v>45</v>
      </c>
      <c r="G33" s="22" t="s">
        <v>1110</v>
      </c>
      <c r="H33" s="21" t="s">
        <v>190</v>
      </c>
      <c r="I33" s="117" t="s">
        <v>191</v>
      </c>
      <c r="J33" s="22">
        <v>1</v>
      </c>
      <c r="K33" s="21"/>
      <c r="L33" s="21"/>
      <c r="M33" s="21"/>
      <c r="N33" s="21"/>
      <c r="O33" s="21"/>
      <c r="P33" s="21"/>
      <c r="Q33" s="21"/>
      <c r="R33" s="22">
        <v>3742</v>
      </c>
      <c r="S33" s="22" t="s">
        <v>70</v>
      </c>
      <c r="T33" s="34" t="s">
        <v>1075</v>
      </c>
      <c r="U33" s="44">
        <v>650</v>
      </c>
      <c r="V33" s="44">
        <v>0</v>
      </c>
      <c r="W33" s="44">
        <v>650</v>
      </c>
      <c r="X33" s="44">
        <v>0</v>
      </c>
      <c r="Y33" s="44">
        <v>0</v>
      </c>
      <c r="Z33" s="44">
        <v>0</v>
      </c>
      <c r="AA33" s="44">
        <v>0</v>
      </c>
      <c r="AB33" s="44">
        <v>0</v>
      </c>
      <c r="AC33" s="50">
        <v>1069</v>
      </c>
      <c r="AD33" s="50">
        <v>353</v>
      </c>
      <c r="AE33" s="33" t="s">
        <v>192</v>
      </c>
      <c r="AF33" s="33" t="s">
        <v>193</v>
      </c>
      <c r="AG33" s="21" t="s">
        <v>70</v>
      </c>
      <c r="AH33" s="21" t="s">
        <v>1075</v>
      </c>
      <c r="AI33" s="58" t="s">
        <v>80</v>
      </c>
      <c r="AJ33" s="21" t="s">
        <v>81</v>
      </c>
      <c r="AK33" s="21" t="s">
        <v>82</v>
      </c>
      <c r="AL33" s="21" t="s">
        <v>55</v>
      </c>
      <c r="AM33" s="59" t="s">
        <v>63</v>
      </c>
      <c r="AN33" s="21" t="s">
        <v>56</v>
      </c>
      <c r="AO33" s="21" t="s">
        <v>96</v>
      </c>
      <c r="AP33" s="21"/>
      <c r="AQ33" s="20"/>
      <c r="AR33" s="20"/>
      <c r="AS33" s="20"/>
      <c r="AT33" s="20"/>
      <c r="AU33" s="128"/>
    </row>
    <row r="34" s="74" customFormat="1" ht="56.25" spans="1:47">
      <c r="A34" s="152">
        <v>25</v>
      </c>
      <c r="B34" s="152" t="s">
        <v>194</v>
      </c>
      <c r="C34" s="152">
        <v>2022</v>
      </c>
      <c r="D34" s="21" t="s">
        <v>125</v>
      </c>
      <c r="E34" s="342" t="s">
        <v>1122</v>
      </c>
      <c r="F34" s="58" t="s">
        <v>45</v>
      </c>
      <c r="G34" s="114">
        <v>2022</v>
      </c>
      <c r="H34" s="58" t="s">
        <v>196</v>
      </c>
      <c r="I34" s="117" t="s">
        <v>1123</v>
      </c>
      <c r="J34" s="22">
        <v>1</v>
      </c>
      <c r="K34" s="21"/>
      <c r="L34" s="21"/>
      <c r="M34" s="21"/>
      <c r="N34" s="21"/>
      <c r="O34" s="21"/>
      <c r="P34" s="21"/>
      <c r="Q34" s="21"/>
      <c r="R34" s="22">
        <v>557</v>
      </c>
      <c r="S34" s="114" t="s">
        <v>200</v>
      </c>
      <c r="T34" s="253" t="s">
        <v>201</v>
      </c>
      <c r="U34" s="115">
        <v>370</v>
      </c>
      <c r="V34" s="115">
        <v>370</v>
      </c>
      <c r="W34" s="115">
        <v>0</v>
      </c>
      <c r="X34" s="115">
        <v>0</v>
      </c>
      <c r="Y34" s="115">
        <v>0</v>
      </c>
      <c r="Z34" s="115">
        <v>0</v>
      </c>
      <c r="AA34" s="115">
        <v>0</v>
      </c>
      <c r="AB34" s="115"/>
      <c r="AC34" s="141">
        <v>159</v>
      </c>
      <c r="AD34" s="141">
        <v>72</v>
      </c>
      <c r="AE34" s="117" t="s">
        <v>1124</v>
      </c>
      <c r="AF34" s="117" t="s">
        <v>199</v>
      </c>
      <c r="AG34" s="21" t="s">
        <v>200</v>
      </c>
      <c r="AH34" s="21" t="s">
        <v>201</v>
      </c>
      <c r="AI34" s="58" t="s">
        <v>80</v>
      </c>
      <c r="AJ34" s="21" t="s">
        <v>81</v>
      </c>
      <c r="AK34" s="21" t="s">
        <v>82</v>
      </c>
      <c r="AL34" s="21" t="s">
        <v>55</v>
      </c>
      <c r="AM34" s="21" t="s">
        <v>202</v>
      </c>
      <c r="AN34" s="21" t="s">
        <v>203</v>
      </c>
      <c r="AO34" s="133" t="s">
        <v>1078</v>
      </c>
      <c r="AP34" s="21"/>
      <c r="AQ34" s="152" t="s">
        <v>1079</v>
      </c>
      <c r="AR34" s="152" t="s">
        <v>1079</v>
      </c>
      <c r="AS34" s="152" t="s">
        <v>1079</v>
      </c>
      <c r="AT34" s="152"/>
      <c r="AU34" s="21" t="s">
        <v>1080</v>
      </c>
    </row>
    <row r="35" s="1" customFormat="1" ht="33.75" hidden="1" spans="1:47">
      <c r="A35" s="20">
        <v>26</v>
      </c>
      <c r="B35" s="20" t="s">
        <v>204</v>
      </c>
      <c r="C35" s="20">
        <v>2022</v>
      </c>
      <c r="D35" s="21" t="s">
        <v>125</v>
      </c>
      <c r="E35" s="21" t="s">
        <v>205</v>
      </c>
      <c r="F35" s="22" t="s">
        <v>45</v>
      </c>
      <c r="G35" s="22">
        <v>2022</v>
      </c>
      <c r="H35" s="25" t="s">
        <v>66</v>
      </c>
      <c r="I35" s="36" t="s">
        <v>206</v>
      </c>
      <c r="J35" s="22">
        <v>1</v>
      </c>
      <c r="K35" s="24"/>
      <c r="L35" s="24"/>
      <c r="M35" s="24"/>
      <c r="N35" s="24"/>
      <c r="O35" s="24"/>
      <c r="P35" s="24"/>
      <c r="Q35" s="24"/>
      <c r="R35" s="22">
        <v>175</v>
      </c>
      <c r="S35" s="22" t="s">
        <v>70</v>
      </c>
      <c r="T35" s="34" t="s">
        <v>1075</v>
      </c>
      <c r="U35" s="44">
        <v>60</v>
      </c>
      <c r="V35" s="44">
        <v>0</v>
      </c>
      <c r="W35" s="44">
        <v>60</v>
      </c>
      <c r="X35" s="44">
        <v>0</v>
      </c>
      <c r="Y35" s="44">
        <v>0</v>
      </c>
      <c r="Z35" s="44">
        <v>0</v>
      </c>
      <c r="AA35" s="44">
        <v>0</v>
      </c>
      <c r="AB35" s="44"/>
      <c r="AC35" s="50">
        <v>50</v>
      </c>
      <c r="AD35" s="50">
        <v>30</v>
      </c>
      <c r="AE35" s="33" t="s">
        <v>207</v>
      </c>
      <c r="AF35" s="33" t="s">
        <v>208</v>
      </c>
      <c r="AG35" s="21" t="s">
        <v>70</v>
      </c>
      <c r="AH35" s="21" t="s">
        <v>1075</v>
      </c>
      <c r="AI35" s="58" t="s">
        <v>80</v>
      </c>
      <c r="AJ35" s="21" t="s">
        <v>81</v>
      </c>
      <c r="AK35" s="21" t="s">
        <v>82</v>
      </c>
      <c r="AL35" s="21" t="s">
        <v>55</v>
      </c>
      <c r="AM35" s="21" t="s">
        <v>144</v>
      </c>
      <c r="AN35" s="21" t="s">
        <v>56</v>
      </c>
      <c r="AO35" s="133"/>
      <c r="AP35" s="21"/>
      <c r="AQ35" s="20"/>
      <c r="AR35" s="20"/>
      <c r="AS35" s="20"/>
      <c r="AT35" s="20"/>
      <c r="AU35" s="128"/>
    </row>
    <row r="36" s="1" customFormat="1" ht="105" hidden="1" customHeight="1" spans="1:47">
      <c r="A36" s="20">
        <v>27</v>
      </c>
      <c r="B36" s="20" t="s">
        <v>209</v>
      </c>
      <c r="C36" s="20">
        <v>2022</v>
      </c>
      <c r="D36" s="21" t="s">
        <v>125</v>
      </c>
      <c r="E36" s="21" t="s">
        <v>210</v>
      </c>
      <c r="F36" s="21" t="s">
        <v>45</v>
      </c>
      <c r="G36" s="22" t="s">
        <v>1110</v>
      </c>
      <c r="H36" s="21" t="s">
        <v>211</v>
      </c>
      <c r="I36" s="33" t="s">
        <v>212</v>
      </c>
      <c r="J36" s="22">
        <v>1</v>
      </c>
      <c r="K36" s="21"/>
      <c r="L36" s="21"/>
      <c r="M36" s="21"/>
      <c r="N36" s="21"/>
      <c r="O36" s="21"/>
      <c r="P36" s="21"/>
      <c r="Q36" s="21"/>
      <c r="R36" s="22">
        <v>193</v>
      </c>
      <c r="S36" s="22" t="s">
        <v>168</v>
      </c>
      <c r="T36" s="34" t="s">
        <v>1117</v>
      </c>
      <c r="U36" s="44">
        <v>33</v>
      </c>
      <c r="V36" s="44">
        <v>0</v>
      </c>
      <c r="W36" s="44">
        <v>33</v>
      </c>
      <c r="X36" s="44">
        <v>0</v>
      </c>
      <c r="Y36" s="44">
        <v>0</v>
      </c>
      <c r="Z36" s="44">
        <v>0</v>
      </c>
      <c r="AA36" s="44">
        <v>0</v>
      </c>
      <c r="AB36" s="44"/>
      <c r="AC36" s="50">
        <v>55</v>
      </c>
      <c r="AD36" s="50">
        <v>37</v>
      </c>
      <c r="AE36" s="33" t="s">
        <v>213</v>
      </c>
      <c r="AF36" s="33" t="s">
        <v>214</v>
      </c>
      <c r="AG36" s="21" t="s">
        <v>168</v>
      </c>
      <c r="AH36" s="21" t="s">
        <v>1117</v>
      </c>
      <c r="AI36" s="58" t="s">
        <v>80</v>
      </c>
      <c r="AJ36" s="21" t="s">
        <v>81</v>
      </c>
      <c r="AK36" s="21" t="s">
        <v>82</v>
      </c>
      <c r="AL36" s="21" t="s">
        <v>55</v>
      </c>
      <c r="AM36" s="21" t="s">
        <v>215</v>
      </c>
      <c r="AN36" s="21" t="s">
        <v>56</v>
      </c>
      <c r="AO36" s="133"/>
      <c r="AP36" s="21"/>
      <c r="AQ36" s="20"/>
      <c r="AR36" s="20"/>
      <c r="AS36" s="20"/>
      <c r="AT36" s="20"/>
      <c r="AU36" s="128"/>
    </row>
    <row r="37" s="1" customFormat="1" ht="45" hidden="1" spans="1:47">
      <c r="A37" s="20">
        <v>28</v>
      </c>
      <c r="B37" s="20" t="s">
        <v>216</v>
      </c>
      <c r="C37" s="20">
        <v>2022</v>
      </c>
      <c r="D37" s="21" t="s">
        <v>125</v>
      </c>
      <c r="E37" s="21" t="s">
        <v>217</v>
      </c>
      <c r="F37" s="21" t="s">
        <v>45</v>
      </c>
      <c r="G37" s="22" t="s">
        <v>1110</v>
      </c>
      <c r="H37" s="21" t="s">
        <v>218</v>
      </c>
      <c r="I37" s="33" t="s">
        <v>219</v>
      </c>
      <c r="J37" s="22">
        <v>1</v>
      </c>
      <c r="K37" s="21"/>
      <c r="L37" s="21"/>
      <c r="M37" s="21"/>
      <c r="N37" s="21"/>
      <c r="O37" s="21"/>
      <c r="P37" s="21"/>
      <c r="Q37" s="21"/>
      <c r="R37" s="22">
        <v>3584</v>
      </c>
      <c r="S37" s="22" t="s">
        <v>78</v>
      </c>
      <c r="T37" s="34" t="s">
        <v>1076</v>
      </c>
      <c r="U37" s="44">
        <v>40</v>
      </c>
      <c r="V37" s="44">
        <v>0</v>
      </c>
      <c r="W37" s="44">
        <v>40</v>
      </c>
      <c r="X37" s="44">
        <v>0</v>
      </c>
      <c r="Y37" s="44">
        <v>0</v>
      </c>
      <c r="Z37" s="44">
        <v>0</v>
      </c>
      <c r="AA37" s="44">
        <v>0</v>
      </c>
      <c r="AB37" s="44"/>
      <c r="AC37" s="50">
        <v>1024</v>
      </c>
      <c r="AD37" s="50">
        <v>369</v>
      </c>
      <c r="AE37" s="33" t="s">
        <v>220</v>
      </c>
      <c r="AF37" s="33" t="s">
        <v>221</v>
      </c>
      <c r="AG37" s="21" t="s">
        <v>78</v>
      </c>
      <c r="AH37" s="21" t="s">
        <v>1076</v>
      </c>
      <c r="AI37" s="58" t="s">
        <v>80</v>
      </c>
      <c r="AJ37" s="21" t="s">
        <v>81</v>
      </c>
      <c r="AK37" s="21" t="s">
        <v>82</v>
      </c>
      <c r="AL37" s="21" t="s">
        <v>55</v>
      </c>
      <c r="AM37" s="21" t="s">
        <v>108</v>
      </c>
      <c r="AN37" s="21" t="s">
        <v>56</v>
      </c>
      <c r="AO37" s="133"/>
      <c r="AP37" s="21"/>
      <c r="AQ37" s="20"/>
      <c r="AR37" s="20"/>
      <c r="AS37" s="20"/>
      <c r="AT37" s="20"/>
      <c r="AU37" s="128"/>
    </row>
    <row r="38" s="1" customFormat="1" ht="121" hidden="1" customHeight="1" spans="1:47">
      <c r="A38" s="20">
        <v>29</v>
      </c>
      <c r="B38" s="20" t="s">
        <v>222</v>
      </c>
      <c r="C38" s="20">
        <v>2022</v>
      </c>
      <c r="D38" s="21" t="s">
        <v>125</v>
      </c>
      <c r="E38" s="21" t="s">
        <v>223</v>
      </c>
      <c r="F38" s="21" t="s">
        <v>45</v>
      </c>
      <c r="G38" s="22" t="s">
        <v>1110</v>
      </c>
      <c r="H38" s="21" t="s">
        <v>224</v>
      </c>
      <c r="I38" s="33" t="s">
        <v>225</v>
      </c>
      <c r="J38" s="22">
        <v>1</v>
      </c>
      <c r="K38" s="21"/>
      <c r="L38" s="21"/>
      <c r="M38" s="21"/>
      <c r="N38" s="21"/>
      <c r="O38" s="21"/>
      <c r="P38" s="21"/>
      <c r="Q38" s="21"/>
      <c r="R38" s="22">
        <v>3371</v>
      </c>
      <c r="S38" s="22" t="s">
        <v>168</v>
      </c>
      <c r="T38" s="34" t="s">
        <v>1117</v>
      </c>
      <c r="U38" s="44">
        <v>80</v>
      </c>
      <c r="V38" s="44">
        <v>0</v>
      </c>
      <c r="W38" s="44">
        <v>80</v>
      </c>
      <c r="X38" s="44">
        <v>0</v>
      </c>
      <c r="Y38" s="44">
        <v>0</v>
      </c>
      <c r="Z38" s="44">
        <v>0</v>
      </c>
      <c r="AA38" s="44">
        <v>0</v>
      </c>
      <c r="AB38" s="44"/>
      <c r="AC38" s="50">
        <v>963</v>
      </c>
      <c r="AD38" s="50">
        <v>290</v>
      </c>
      <c r="AE38" s="33" t="s">
        <v>226</v>
      </c>
      <c r="AF38" s="33" t="s">
        <v>227</v>
      </c>
      <c r="AG38" s="21" t="s">
        <v>168</v>
      </c>
      <c r="AH38" s="21" t="s">
        <v>1117</v>
      </c>
      <c r="AI38" s="58" t="s">
        <v>80</v>
      </c>
      <c r="AJ38" s="21" t="s">
        <v>81</v>
      </c>
      <c r="AK38" s="21" t="s">
        <v>82</v>
      </c>
      <c r="AL38" s="21" t="s">
        <v>55</v>
      </c>
      <c r="AM38" s="21" t="s">
        <v>215</v>
      </c>
      <c r="AN38" s="21" t="s">
        <v>56</v>
      </c>
      <c r="AO38" s="133"/>
      <c r="AP38" s="21"/>
      <c r="AQ38" s="20"/>
      <c r="AR38" s="20"/>
      <c r="AS38" s="20"/>
      <c r="AT38" s="20"/>
      <c r="AU38" s="128"/>
    </row>
    <row r="39" s="1" customFormat="1" ht="77" hidden="1" customHeight="1" spans="1:47">
      <c r="A39" s="20">
        <v>30</v>
      </c>
      <c r="B39" s="20" t="s">
        <v>228</v>
      </c>
      <c r="C39" s="20">
        <v>2022</v>
      </c>
      <c r="D39" s="21" t="s">
        <v>125</v>
      </c>
      <c r="E39" s="21" t="s">
        <v>229</v>
      </c>
      <c r="F39" s="21" t="s">
        <v>45</v>
      </c>
      <c r="G39" s="22" t="s">
        <v>1110</v>
      </c>
      <c r="H39" s="21" t="s">
        <v>119</v>
      </c>
      <c r="I39" s="33" t="s">
        <v>230</v>
      </c>
      <c r="J39" s="22">
        <v>1</v>
      </c>
      <c r="K39" s="21"/>
      <c r="L39" s="21"/>
      <c r="M39" s="21"/>
      <c r="N39" s="21"/>
      <c r="O39" s="21"/>
      <c r="P39" s="21"/>
      <c r="Q39" s="21"/>
      <c r="R39" s="22">
        <v>782</v>
      </c>
      <c r="S39" s="22" t="s">
        <v>115</v>
      </c>
      <c r="T39" s="34" t="s">
        <v>1077</v>
      </c>
      <c r="U39" s="44">
        <v>100</v>
      </c>
      <c r="V39" s="44">
        <v>0</v>
      </c>
      <c r="W39" s="44">
        <v>100</v>
      </c>
      <c r="X39" s="44">
        <v>0</v>
      </c>
      <c r="Y39" s="44">
        <v>0</v>
      </c>
      <c r="Z39" s="44">
        <v>0</v>
      </c>
      <c r="AA39" s="44">
        <v>0</v>
      </c>
      <c r="AB39" s="44"/>
      <c r="AC39" s="50">
        <v>214</v>
      </c>
      <c r="AD39" s="50">
        <v>68</v>
      </c>
      <c r="AE39" s="33" t="s">
        <v>231</v>
      </c>
      <c r="AF39" s="33" t="s">
        <v>232</v>
      </c>
      <c r="AG39" s="21" t="s">
        <v>115</v>
      </c>
      <c r="AH39" s="21" t="s">
        <v>1077</v>
      </c>
      <c r="AI39" s="58" t="s">
        <v>80</v>
      </c>
      <c r="AJ39" s="21" t="s">
        <v>81</v>
      </c>
      <c r="AK39" s="21" t="s">
        <v>82</v>
      </c>
      <c r="AL39" s="21" t="s">
        <v>55</v>
      </c>
      <c r="AM39" s="59" t="s">
        <v>63</v>
      </c>
      <c r="AN39" s="21" t="s">
        <v>56</v>
      </c>
      <c r="AO39" s="133"/>
      <c r="AP39" s="21"/>
      <c r="AQ39" s="20"/>
      <c r="AR39" s="20"/>
      <c r="AS39" s="20"/>
      <c r="AT39" s="20"/>
      <c r="AU39" s="128"/>
    </row>
    <row r="40" s="1" customFormat="1" ht="56.25" hidden="1" spans="1:47">
      <c r="A40" s="20">
        <v>31</v>
      </c>
      <c r="B40" s="20" t="s">
        <v>233</v>
      </c>
      <c r="C40" s="20">
        <v>2022</v>
      </c>
      <c r="D40" s="21" t="s">
        <v>125</v>
      </c>
      <c r="E40" s="21" t="s">
        <v>234</v>
      </c>
      <c r="F40" s="21" t="s">
        <v>45</v>
      </c>
      <c r="G40" s="22" t="s">
        <v>1110</v>
      </c>
      <c r="H40" s="21" t="s">
        <v>235</v>
      </c>
      <c r="I40" s="33" t="s">
        <v>236</v>
      </c>
      <c r="J40" s="22">
        <v>1</v>
      </c>
      <c r="K40" s="21"/>
      <c r="L40" s="21"/>
      <c r="M40" s="21"/>
      <c r="N40" s="21"/>
      <c r="O40" s="21"/>
      <c r="P40" s="21"/>
      <c r="Q40" s="21"/>
      <c r="R40" s="22">
        <v>2751</v>
      </c>
      <c r="S40" s="22" t="s">
        <v>200</v>
      </c>
      <c r="T40" s="34" t="s">
        <v>201</v>
      </c>
      <c r="U40" s="44">
        <v>150</v>
      </c>
      <c r="V40" s="44">
        <v>0</v>
      </c>
      <c r="W40" s="44">
        <v>0</v>
      </c>
      <c r="X40" s="44">
        <v>150</v>
      </c>
      <c r="Y40" s="44">
        <v>0</v>
      </c>
      <c r="Z40" s="44">
        <v>0</v>
      </c>
      <c r="AA40" s="44">
        <v>0</v>
      </c>
      <c r="AB40" s="44"/>
      <c r="AC40" s="50">
        <v>786</v>
      </c>
      <c r="AD40" s="50">
        <v>174</v>
      </c>
      <c r="AE40" s="33" t="s">
        <v>237</v>
      </c>
      <c r="AF40" s="33" t="s">
        <v>238</v>
      </c>
      <c r="AG40" s="21" t="s">
        <v>200</v>
      </c>
      <c r="AH40" s="21" t="s">
        <v>201</v>
      </c>
      <c r="AI40" s="58" t="s">
        <v>80</v>
      </c>
      <c r="AJ40" s="21" t="s">
        <v>81</v>
      </c>
      <c r="AK40" s="21" t="s">
        <v>82</v>
      </c>
      <c r="AL40" s="21" t="s">
        <v>55</v>
      </c>
      <c r="AM40" s="21" t="s">
        <v>80</v>
      </c>
      <c r="AN40" s="21" t="s">
        <v>56</v>
      </c>
      <c r="AO40" s="133" t="s">
        <v>1078</v>
      </c>
      <c r="AP40" s="21"/>
      <c r="AQ40" s="20" t="s">
        <v>1079</v>
      </c>
      <c r="AR40" s="20"/>
      <c r="AS40" s="20"/>
      <c r="AT40" s="20"/>
      <c r="AU40" s="128"/>
    </row>
    <row r="41" s="1" customFormat="1" ht="48" hidden="1" customHeight="1" spans="1:47">
      <c r="A41" s="20">
        <v>32</v>
      </c>
      <c r="B41" s="20" t="s">
        <v>239</v>
      </c>
      <c r="C41" s="20">
        <v>2022</v>
      </c>
      <c r="D41" s="110" t="s">
        <v>125</v>
      </c>
      <c r="E41" s="21" t="s">
        <v>1125</v>
      </c>
      <c r="F41" s="21" t="s">
        <v>45</v>
      </c>
      <c r="G41" s="22" t="s">
        <v>1110</v>
      </c>
      <c r="H41" s="21" t="s">
        <v>190</v>
      </c>
      <c r="I41" s="33" t="s">
        <v>1126</v>
      </c>
      <c r="J41" s="22">
        <v>1</v>
      </c>
      <c r="K41" s="21"/>
      <c r="L41" s="21"/>
      <c r="M41" s="21"/>
      <c r="N41" s="21"/>
      <c r="O41" s="21"/>
      <c r="P41" s="21"/>
      <c r="Q41" s="21"/>
      <c r="R41" s="22">
        <v>3742</v>
      </c>
      <c r="S41" s="22" t="s">
        <v>70</v>
      </c>
      <c r="T41" s="34" t="s">
        <v>1075</v>
      </c>
      <c r="U41" s="44">
        <v>200</v>
      </c>
      <c r="V41" s="44">
        <v>0</v>
      </c>
      <c r="W41" s="44">
        <v>0</v>
      </c>
      <c r="X41" s="44">
        <v>200</v>
      </c>
      <c r="Y41" s="44">
        <v>0</v>
      </c>
      <c r="Z41" s="44">
        <v>0</v>
      </c>
      <c r="AA41" s="44">
        <v>0</v>
      </c>
      <c r="AB41" s="44"/>
      <c r="AC41" s="50">
        <v>1069</v>
      </c>
      <c r="AD41" s="50">
        <v>353</v>
      </c>
      <c r="AE41" s="33" t="s">
        <v>242</v>
      </c>
      <c r="AF41" s="33" t="s">
        <v>243</v>
      </c>
      <c r="AG41" s="21" t="s">
        <v>70</v>
      </c>
      <c r="AH41" s="21" t="s">
        <v>1075</v>
      </c>
      <c r="AI41" s="58" t="s">
        <v>80</v>
      </c>
      <c r="AJ41" s="21" t="s">
        <v>81</v>
      </c>
      <c r="AK41" s="21" t="s">
        <v>82</v>
      </c>
      <c r="AL41" s="21" t="s">
        <v>55</v>
      </c>
      <c r="AM41" s="21" t="s">
        <v>80</v>
      </c>
      <c r="AN41" s="21" t="s">
        <v>203</v>
      </c>
      <c r="AO41" s="21" t="s">
        <v>96</v>
      </c>
      <c r="AP41" s="21"/>
      <c r="AQ41" s="20" t="s">
        <v>1079</v>
      </c>
      <c r="AR41" s="20"/>
      <c r="AS41" s="20"/>
      <c r="AT41" s="20" t="s">
        <v>1127</v>
      </c>
      <c r="AU41" s="128"/>
    </row>
    <row r="42" s="1" customFormat="1" ht="45" hidden="1" spans="1:47">
      <c r="A42" s="20">
        <v>33</v>
      </c>
      <c r="B42" s="20" t="s">
        <v>244</v>
      </c>
      <c r="C42" s="20">
        <v>2022</v>
      </c>
      <c r="D42" s="21" t="s">
        <v>125</v>
      </c>
      <c r="E42" s="21" t="s">
        <v>245</v>
      </c>
      <c r="F42" s="21" t="s">
        <v>45</v>
      </c>
      <c r="G42" s="22" t="s">
        <v>1110</v>
      </c>
      <c r="H42" s="21" t="s">
        <v>246</v>
      </c>
      <c r="I42" s="33" t="s">
        <v>247</v>
      </c>
      <c r="J42" s="22">
        <v>1</v>
      </c>
      <c r="K42" s="21"/>
      <c r="L42" s="21"/>
      <c r="M42" s="21"/>
      <c r="N42" s="21"/>
      <c r="O42" s="21"/>
      <c r="P42" s="21"/>
      <c r="Q42" s="21"/>
      <c r="R42" s="22">
        <v>682</v>
      </c>
      <c r="S42" s="22" t="s">
        <v>115</v>
      </c>
      <c r="T42" s="34" t="s">
        <v>1077</v>
      </c>
      <c r="U42" s="44">
        <v>300</v>
      </c>
      <c r="V42" s="44">
        <v>0</v>
      </c>
      <c r="W42" s="44">
        <v>300</v>
      </c>
      <c r="X42" s="44">
        <v>0</v>
      </c>
      <c r="Y42" s="44">
        <v>0</v>
      </c>
      <c r="Z42" s="44">
        <v>0</v>
      </c>
      <c r="AA42" s="44">
        <v>0</v>
      </c>
      <c r="AB42" s="44"/>
      <c r="AC42" s="50">
        <v>133</v>
      </c>
      <c r="AD42" s="50">
        <v>75</v>
      </c>
      <c r="AE42" s="33" t="s">
        <v>248</v>
      </c>
      <c r="AF42" s="51" t="s">
        <v>249</v>
      </c>
      <c r="AG42" s="21" t="s">
        <v>115</v>
      </c>
      <c r="AH42" s="21" t="s">
        <v>1077</v>
      </c>
      <c r="AI42" s="58" t="s">
        <v>80</v>
      </c>
      <c r="AJ42" s="21" t="s">
        <v>81</v>
      </c>
      <c r="AK42" s="21" t="s">
        <v>82</v>
      </c>
      <c r="AL42" s="21" t="s">
        <v>55</v>
      </c>
      <c r="AM42" s="59" t="s">
        <v>63</v>
      </c>
      <c r="AN42" s="21" t="s">
        <v>56</v>
      </c>
      <c r="AO42" s="133" t="s">
        <v>1078</v>
      </c>
      <c r="AP42" s="21"/>
      <c r="AQ42" s="20"/>
      <c r="AR42" s="20"/>
      <c r="AS42" s="20"/>
      <c r="AT42" s="20"/>
      <c r="AU42" s="128" t="s">
        <v>1128</v>
      </c>
    </row>
    <row r="43" s="1" customFormat="1" ht="33.75" hidden="1" spans="1:47">
      <c r="A43" s="20">
        <v>34</v>
      </c>
      <c r="B43" s="20" t="s">
        <v>250</v>
      </c>
      <c r="C43" s="20">
        <v>2022</v>
      </c>
      <c r="D43" s="21" t="s">
        <v>125</v>
      </c>
      <c r="E43" s="21" t="s">
        <v>251</v>
      </c>
      <c r="F43" s="21" t="s">
        <v>45</v>
      </c>
      <c r="G43" s="22" t="s">
        <v>1110</v>
      </c>
      <c r="H43" s="21" t="s">
        <v>74</v>
      </c>
      <c r="I43" s="33" t="s">
        <v>252</v>
      </c>
      <c r="J43" s="22">
        <v>1</v>
      </c>
      <c r="K43" s="21"/>
      <c r="L43" s="21"/>
      <c r="M43" s="21"/>
      <c r="N43" s="21"/>
      <c r="O43" s="21"/>
      <c r="P43" s="21"/>
      <c r="Q43" s="21"/>
      <c r="R43" s="22">
        <v>3584</v>
      </c>
      <c r="S43" s="22" t="s">
        <v>78</v>
      </c>
      <c r="T43" s="34" t="s">
        <v>1076</v>
      </c>
      <c r="U43" s="44">
        <v>3.6</v>
      </c>
      <c r="V43" s="44">
        <v>0</v>
      </c>
      <c r="W43" s="44">
        <v>0</v>
      </c>
      <c r="X43" s="44">
        <v>3.6</v>
      </c>
      <c r="Y43" s="44">
        <v>0</v>
      </c>
      <c r="Z43" s="44">
        <v>0</v>
      </c>
      <c r="AA43" s="44">
        <v>0</v>
      </c>
      <c r="AB43" s="44"/>
      <c r="AC43" s="50">
        <v>1024</v>
      </c>
      <c r="AD43" s="50">
        <v>369</v>
      </c>
      <c r="AE43" s="33" t="s">
        <v>253</v>
      </c>
      <c r="AF43" s="33" t="s">
        <v>243</v>
      </c>
      <c r="AG43" s="21" t="s">
        <v>78</v>
      </c>
      <c r="AH43" s="21" t="s">
        <v>1076</v>
      </c>
      <c r="AI43" s="58" t="s">
        <v>80</v>
      </c>
      <c r="AJ43" s="21" t="s">
        <v>81</v>
      </c>
      <c r="AK43" s="21" t="s">
        <v>82</v>
      </c>
      <c r="AL43" s="21" t="s">
        <v>55</v>
      </c>
      <c r="AM43" s="21" t="s">
        <v>108</v>
      </c>
      <c r="AN43" s="21" t="s">
        <v>203</v>
      </c>
      <c r="AO43" s="133"/>
      <c r="AP43" s="21"/>
      <c r="AQ43" s="20"/>
      <c r="AR43" s="20"/>
      <c r="AS43" s="20"/>
      <c r="AT43" s="20"/>
      <c r="AU43" s="128"/>
    </row>
    <row r="44" s="74" customFormat="1" ht="56.25" spans="1:47">
      <c r="A44" s="152">
        <v>35</v>
      </c>
      <c r="B44" s="152" t="s">
        <v>254</v>
      </c>
      <c r="C44" s="152">
        <v>2022</v>
      </c>
      <c r="D44" s="22" t="s">
        <v>125</v>
      </c>
      <c r="E44" s="114" t="s">
        <v>1129</v>
      </c>
      <c r="F44" s="114" t="s">
        <v>45</v>
      </c>
      <c r="G44" s="114" t="s">
        <v>1110</v>
      </c>
      <c r="H44" s="114" t="s">
        <v>256</v>
      </c>
      <c r="I44" s="253" t="s">
        <v>1130</v>
      </c>
      <c r="J44" s="22">
        <v>1</v>
      </c>
      <c r="K44" s="22"/>
      <c r="L44" s="22"/>
      <c r="M44" s="22"/>
      <c r="N44" s="22"/>
      <c r="O44" s="22"/>
      <c r="P44" s="22"/>
      <c r="Q44" s="22"/>
      <c r="R44" s="22">
        <v>2828</v>
      </c>
      <c r="S44" s="114" t="s">
        <v>50</v>
      </c>
      <c r="T44" s="253" t="s">
        <v>51</v>
      </c>
      <c r="U44" s="115">
        <v>350</v>
      </c>
      <c r="V44" s="115">
        <v>350</v>
      </c>
      <c r="W44" s="115">
        <v>0</v>
      </c>
      <c r="X44" s="115">
        <v>0</v>
      </c>
      <c r="Y44" s="115">
        <v>0</v>
      </c>
      <c r="Z44" s="115">
        <v>0</v>
      </c>
      <c r="AA44" s="115">
        <v>0</v>
      </c>
      <c r="AB44" s="115"/>
      <c r="AC44" s="141">
        <v>808</v>
      </c>
      <c r="AD44" s="141">
        <v>329</v>
      </c>
      <c r="AE44" s="253" t="s">
        <v>1131</v>
      </c>
      <c r="AF44" s="253" t="s">
        <v>259</v>
      </c>
      <c r="AG44" s="22" t="s">
        <v>50</v>
      </c>
      <c r="AH44" s="21" t="s">
        <v>51</v>
      </c>
      <c r="AI44" s="58" t="s">
        <v>80</v>
      </c>
      <c r="AJ44" s="21" t="s">
        <v>81</v>
      </c>
      <c r="AK44" s="21" t="s">
        <v>82</v>
      </c>
      <c r="AL44" s="21" t="s">
        <v>55</v>
      </c>
      <c r="AM44" s="21" t="s">
        <v>131</v>
      </c>
      <c r="AN44" s="21" t="s">
        <v>203</v>
      </c>
      <c r="AO44" s="21" t="s">
        <v>1078</v>
      </c>
      <c r="AP44" s="21"/>
      <c r="AQ44" s="152" t="s">
        <v>1079</v>
      </c>
      <c r="AR44" s="152" t="s">
        <v>1079</v>
      </c>
      <c r="AS44" s="152" t="s">
        <v>1079</v>
      </c>
      <c r="AT44" s="152"/>
      <c r="AU44" s="133" t="s">
        <v>1080</v>
      </c>
    </row>
    <row r="45" s="1" customFormat="1" ht="67.5" hidden="1" spans="1:47">
      <c r="A45" s="20">
        <v>36</v>
      </c>
      <c r="B45" s="20" t="s">
        <v>260</v>
      </c>
      <c r="C45" s="20">
        <v>2022</v>
      </c>
      <c r="D45" s="23" t="s">
        <v>125</v>
      </c>
      <c r="E45" s="23" t="s">
        <v>261</v>
      </c>
      <c r="F45" s="23" t="s">
        <v>45</v>
      </c>
      <c r="G45" s="22" t="s">
        <v>1110</v>
      </c>
      <c r="H45" s="23" t="s">
        <v>262</v>
      </c>
      <c r="I45" s="35" t="s">
        <v>263</v>
      </c>
      <c r="J45" s="22">
        <v>1</v>
      </c>
      <c r="K45" s="23"/>
      <c r="L45" s="23"/>
      <c r="M45" s="23"/>
      <c r="N45" s="23"/>
      <c r="O45" s="23"/>
      <c r="P45" s="23"/>
      <c r="Q45" s="23"/>
      <c r="R45" s="22">
        <v>109</v>
      </c>
      <c r="S45" s="22" t="s">
        <v>50</v>
      </c>
      <c r="T45" s="34" t="s">
        <v>51</v>
      </c>
      <c r="U45" s="44">
        <v>600</v>
      </c>
      <c r="V45" s="44">
        <v>0</v>
      </c>
      <c r="W45" s="44">
        <v>600</v>
      </c>
      <c r="X45" s="44">
        <v>0</v>
      </c>
      <c r="Y45" s="44">
        <v>0</v>
      </c>
      <c r="Z45" s="44">
        <v>0</v>
      </c>
      <c r="AA45" s="44">
        <v>0</v>
      </c>
      <c r="AB45" s="44"/>
      <c r="AC45" s="50">
        <v>31</v>
      </c>
      <c r="AD45" s="50">
        <v>0</v>
      </c>
      <c r="AE45" s="35" t="s">
        <v>264</v>
      </c>
      <c r="AF45" s="35" t="s">
        <v>265</v>
      </c>
      <c r="AG45" s="22" t="s">
        <v>50</v>
      </c>
      <c r="AH45" s="21" t="s">
        <v>51</v>
      </c>
      <c r="AI45" s="58" t="s">
        <v>80</v>
      </c>
      <c r="AJ45" s="21" t="s">
        <v>81</v>
      </c>
      <c r="AK45" s="21" t="s">
        <v>82</v>
      </c>
      <c r="AL45" s="21" t="s">
        <v>55</v>
      </c>
      <c r="AM45" s="21" t="s">
        <v>266</v>
      </c>
      <c r="AN45" s="21" t="s">
        <v>203</v>
      </c>
      <c r="AO45" s="133"/>
      <c r="AP45" s="21"/>
      <c r="AQ45" s="20"/>
      <c r="AR45" s="20"/>
      <c r="AS45" s="20"/>
      <c r="AT45" s="20"/>
      <c r="AU45" s="128"/>
    </row>
    <row r="46" s="1" customFormat="1" ht="33.75" hidden="1" spans="1:47">
      <c r="A46" s="20">
        <v>37</v>
      </c>
      <c r="B46" s="20" t="s">
        <v>267</v>
      </c>
      <c r="C46" s="20">
        <v>2022</v>
      </c>
      <c r="D46" s="23" t="s">
        <v>125</v>
      </c>
      <c r="E46" s="23" t="s">
        <v>268</v>
      </c>
      <c r="F46" s="23" t="s">
        <v>45</v>
      </c>
      <c r="G46" s="22" t="s">
        <v>1110</v>
      </c>
      <c r="H46" s="23" t="s">
        <v>262</v>
      </c>
      <c r="I46" s="35" t="s">
        <v>269</v>
      </c>
      <c r="J46" s="22">
        <v>1</v>
      </c>
      <c r="K46" s="23"/>
      <c r="L46" s="23"/>
      <c r="M46" s="23"/>
      <c r="N46" s="23"/>
      <c r="O46" s="23"/>
      <c r="P46" s="23"/>
      <c r="Q46" s="23"/>
      <c r="R46" s="22">
        <v>704</v>
      </c>
      <c r="S46" s="22" t="s">
        <v>50</v>
      </c>
      <c r="T46" s="34" t="s">
        <v>51</v>
      </c>
      <c r="U46" s="44">
        <v>20</v>
      </c>
      <c r="V46" s="44">
        <v>0</v>
      </c>
      <c r="W46" s="44">
        <v>0</v>
      </c>
      <c r="X46" s="44">
        <v>20</v>
      </c>
      <c r="Y46" s="44">
        <v>0</v>
      </c>
      <c r="Z46" s="44">
        <v>0</v>
      </c>
      <c r="AA46" s="44">
        <v>0</v>
      </c>
      <c r="AB46" s="44"/>
      <c r="AC46" s="50">
        <v>201</v>
      </c>
      <c r="AD46" s="50">
        <v>127</v>
      </c>
      <c r="AE46" s="35" t="s">
        <v>270</v>
      </c>
      <c r="AF46" s="35" t="s">
        <v>271</v>
      </c>
      <c r="AG46" s="22" t="s">
        <v>50</v>
      </c>
      <c r="AH46" s="21" t="s">
        <v>51</v>
      </c>
      <c r="AI46" s="58" t="s">
        <v>80</v>
      </c>
      <c r="AJ46" s="21" t="s">
        <v>81</v>
      </c>
      <c r="AK46" s="21" t="s">
        <v>82</v>
      </c>
      <c r="AL46" s="21" t="s">
        <v>55</v>
      </c>
      <c r="AM46" s="21" t="s">
        <v>108</v>
      </c>
      <c r="AN46" s="21" t="s">
        <v>203</v>
      </c>
      <c r="AO46" s="133"/>
      <c r="AP46" s="21"/>
      <c r="AQ46" s="20"/>
      <c r="AR46" s="20"/>
      <c r="AS46" s="20"/>
      <c r="AT46" s="20"/>
      <c r="AU46" s="128"/>
    </row>
    <row r="47" s="1" customFormat="1" ht="56.25" hidden="1" spans="1:47">
      <c r="A47" s="20">
        <v>38</v>
      </c>
      <c r="B47" s="20" t="s">
        <v>275</v>
      </c>
      <c r="C47" s="20">
        <v>2022</v>
      </c>
      <c r="D47" s="23" t="s">
        <v>125</v>
      </c>
      <c r="E47" s="23" t="s">
        <v>276</v>
      </c>
      <c r="F47" s="23" t="s">
        <v>45</v>
      </c>
      <c r="G47" s="22" t="s">
        <v>1110</v>
      </c>
      <c r="H47" s="23" t="s">
        <v>262</v>
      </c>
      <c r="I47" s="35" t="s">
        <v>277</v>
      </c>
      <c r="J47" s="22">
        <v>1</v>
      </c>
      <c r="K47" s="23"/>
      <c r="L47" s="23"/>
      <c r="M47" s="23"/>
      <c r="N47" s="23"/>
      <c r="O47" s="23"/>
      <c r="P47" s="23"/>
      <c r="Q47" s="23"/>
      <c r="R47" s="22">
        <v>7623</v>
      </c>
      <c r="S47" s="22" t="s">
        <v>50</v>
      </c>
      <c r="T47" s="34" t="s">
        <v>51</v>
      </c>
      <c r="U47" s="44">
        <v>220</v>
      </c>
      <c r="V47" s="44">
        <v>0</v>
      </c>
      <c r="W47" s="44">
        <v>0</v>
      </c>
      <c r="X47" s="44">
        <v>220</v>
      </c>
      <c r="Y47" s="44">
        <v>0</v>
      </c>
      <c r="Z47" s="44">
        <v>0</v>
      </c>
      <c r="AA47" s="44">
        <v>0</v>
      </c>
      <c r="AB47" s="44"/>
      <c r="AC47" s="50">
        <v>2178</v>
      </c>
      <c r="AD47" s="50">
        <v>1175</v>
      </c>
      <c r="AE47" s="35" t="s">
        <v>278</v>
      </c>
      <c r="AF47" s="35" t="s">
        <v>279</v>
      </c>
      <c r="AG47" s="22" t="s">
        <v>50</v>
      </c>
      <c r="AH47" s="21" t="s">
        <v>51</v>
      </c>
      <c r="AI47" s="58" t="s">
        <v>80</v>
      </c>
      <c r="AJ47" s="21" t="s">
        <v>81</v>
      </c>
      <c r="AK47" s="21" t="s">
        <v>82</v>
      </c>
      <c r="AL47" s="21" t="s">
        <v>55</v>
      </c>
      <c r="AM47" s="21" t="s">
        <v>131</v>
      </c>
      <c r="AN47" s="21" t="s">
        <v>280</v>
      </c>
      <c r="AO47" s="133"/>
      <c r="AP47" s="21"/>
      <c r="AQ47" s="20"/>
      <c r="AR47" s="20"/>
      <c r="AS47" s="20"/>
      <c r="AT47" s="20"/>
      <c r="AU47" s="128"/>
    </row>
    <row r="48" s="3" customFormat="1" ht="18" hidden="1" customHeight="1" spans="1:47">
      <c r="A48" s="165"/>
      <c r="B48" s="156" t="s">
        <v>281</v>
      </c>
      <c r="C48" s="156"/>
      <c r="D48" s="156"/>
      <c r="E48" s="157"/>
      <c r="F48" s="156"/>
      <c r="G48" s="156"/>
      <c r="H48" s="157"/>
      <c r="I48" s="156"/>
      <c r="J48" s="166">
        <v>0</v>
      </c>
      <c r="K48" s="166">
        <v>0</v>
      </c>
      <c r="L48" s="166">
        <v>0</v>
      </c>
      <c r="M48" s="166">
        <v>0</v>
      </c>
      <c r="N48" s="166">
        <v>0</v>
      </c>
      <c r="O48" s="166">
        <v>0</v>
      </c>
      <c r="P48" s="166">
        <v>0</v>
      </c>
      <c r="Q48" s="166">
        <v>0</v>
      </c>
      <c r="R48" s="166">
        <v>0</v>
      </c>
      <c r="S48" s="166">
        <v>0</v>
      </c>
      <c r="T48" s="166">
        <v>0</v>
      </c>
      <c r="U48" s="166">
        <v>0</v>
      </c>
      <c r="V48" s="166">
        <v>0</v>
      </c>
      <c r="W48" s="166">
        <v>0</v>
      </c>
      <c r="X48" s="166">
        <v>0</v>
      </c>
      <c r="Y48" s="166">
        <v>0</v>
      </c>
      <c r="Z48" s="166">
        <v>0</v>
      </c>
      <c r="AA48" s="166">
        <v>0</v>
      </c>
      <c r="AB48" s="166"/>
      <c r="AC48" s="166">
        <v>0</v>
      </c>
      <c r="AD48" s="166">
        <v>0</v>
      </c>
      <c r="AE48" s="174"/>
      <c r="AF48" s="174"/>
      <c r="AG48" s="165"/>
      <c r="AH48" s="182"/>
      <c r="AI48" s="183"/>
      <c r="AJ48" s="182"/>
      <c r="AK48" s="165"/>
      <c r="AL48" s="184"/>
      <c r="AM48" s="175"/>
      <c r="AN48" s="163"/>
      <c r="AO48" s="178"/>
      <c r="AP48" s="163"/>
      <c r="AQ48" s="178"/>
      <c r="AR48" s="178"/>
      <c r="AS48" s="178"/>
      <c r="AT48" s="178"/>
      <c r="AU48" s="178"/>
    </row>
    <row r="49" s="3" customFormat="1" ht="18" hidden="1" customHeight="1" spans="1:47">
      <c r="A49" s="165"/>
      <c r="B49" s="156" t="s">
        <v>282</v>
      </c>
      <c r="C49" s="156"/>
      <c r="D49" s="156"/>
      <c r="E49" s="157"/>
      <c r="F49" s="156"/>
      <c r="G49" s="156"/>
      <c r="H49" s="157"/>
      <c r="I49" s="156"/>
      <c r="J49" s="166">
        <f t="shared" ref="J49:AA49" si="5">SUM(J50:J63)</f>
        <v>14</v>
      </c>
      <c r="K49" s="166">
        <f t="shared" si="5"/>
        <v>0</v>
      </c>
      <c r="L49" s="166">
        <f t="shared" si="5"/>
        <v>0</v>
      </c>
      <c r="M49" s="166">
        <f t="shared" si="5"/>
        <v>0</v>
      </c>
      <c r="N49" s="166">
        <f t="shared" si="5"/>
        <v>0</v>
      </c>
      <c r="O49" s="166">
        <f t="shared" si="5"/>
        <v>0</v>
      </c>
      <c r="P49" s="166">
        <f t="shared" si="5"/>
        <v>0</v>
      </c>
      <c r="Q49" s="166">
        <f t="shared" si="5"/>
        <v>0</v>
      </c>
      <c r="R49" s="166">
        <f t="shared" si="5"/>
        <v>54289</v>
      </c>
      <c r="S49" s="166">
        <f t="shared" si="5"/>
        <v>0</v>
      </c>
      <c r="T49" s="166">
        <f t="shared" si="5"/>
        <v>0</v>
      </c>
      <c r="U49" s="166">
        <f t="shared" si="5"/>
        <v>6595</v>
      </c>
      <c r="V49" s="166">
        <f t="shared" si="5"/>
        <v>932</v>
      </c>
      <c r="W49" s="166">
        <f t="shared" si="5"/>
        <v>1880.06</v>
      </c>
      <c r="X49" s="166">
        <f t="shared" si="5"/>
        <v>3283.94</v>
      </c>
      <c r="Y49" s="166">
        <f t="shared" si="5"/>
        <v>0</v>
      </c>
      <c r="Z49" s="166">
        <f t="shared" si="5"/>
        <v>499</v>
      </c>
      <c r="AA49" s="166">
        <f t="shared" si="5"/>
        <v>0</v>
      </c>
      <c r="AB49" s="166"/>
      <c r="AC49" s="166">
        <f>SUM(AC50:AC63)</f>
        <v>15510</v>
      </c>
      <c r="AD49" s="166">
        <f>SUM(AD50:AD63)</f>
        <v>6421</v>
      </c>
      <c r="AE49" s="174"/>
      <c r="AF49" s="174"/>
      <c r="AG49" s="165"/>
      <c r="AH49" s="182"/>
      <c r="AI49" s="183"/>
      <c r="AJ49" s="182"/>
      <c r="AK49" s="165"/>
      <c r="AL49" s="184"/>
      <c r="AM49" s="175"/>
      <c r="AN49" s="163"/>
      <c r="AO49" s="178"/>
      <c r="AP49" s="163"/>
      <c r="AQ49" s="178"/>
      <c r="AR49" s="178"/>
      <c r="AS49" s="178"/>
      <c r="AT49" s="178"/>
      <c r="AU49" s="178"/>
    </row>
    <row r="50" s="1" customFormat="1" ht="45" spans="1:50">
      <c r="A50" s="20">
        <v>39</v>
      </c>
      <c r="B50" s="20" t="s">
        <v>283</v>
      </c>
      <c r="C50" s="20">
        <v>2022</v>
      </c>
      <c r="D50" s="23" t="s">
        <v>125</v>
      </c>
      <c r="E50" s="23" t="s">
        <v>284</v>
      </c>
      <c r="F50" s="23" t="s">
        <v>45</v>
      </c>
      <c r="G50" s="22" t="s">
        <v>1072</v>
      </c>
      <c r="H50" s="23" t="s">
        <v>285</v>
      </c>
      <c r="I50" s="35" t="s">
        <v>1132</v>
      </c>
      <c r="J50" s="23">
        <v>1</v>
      </c>
      <c r="K50" s="23"/>
      <c r="L50" s="23"/>
      <c r="M50" s="23"/>
      <c r="N50" s="23"/>
      <c r="O50" s="23"/>
      <c r="P50" s="23"/>
      <c r="Q50" s="23"/>
      <c r="R50" s="22">
        <v>7623</v>
      </c>
      <c r="S50" s="23" t="s">
        <v>50</v>
      </c>
      <c r="T50" s="35" t="s">
        <v>51</v>
      </c>
      <c r="U50" s="44">
        <v>1950</v>
      </c>
      <c r="V50" s="44">
        <v>700</v>
      </c>
      <c r="W50" s="44">
        <v>0</v>
      </c>
      <c r="X50" s="44">
        <v>1250</v>
      </c>
      <c r="Y50" s="44">
        <v>0</v>
      </c>
      <c r="Z50" s="44">
        <v>0</v>
      </c>
      <c r="AA50" s="44">
        <v>0</v>
      </c>
      <c r="AB50" s="44"/>
      <c r="AC50" s="50">
        <v>2178</v>
      </c>
      <c r="AD50" s="50">
        <v>1175</v>
      </c>
      <c r="AE50" s="35" t="s">
        <v>287</v>
      </c>
      <c r="AF50" s="35" t="s">
        <v>288</v>
      </c>
      <c r="AG50" s="22" t="s">
        <v>50</v>
      </c>
      <c r="AH50" s="21" t="s">
        <v>51</v>
      </c>
      <c r="AI50" s="58" t="s">
        <v>80</v>
      </c>
      <c r="AJ50" s="21" t="s">
        <v>81</v>
      </c>
      <c r="AK50" s="21" t="s">
        <v>82</v>
      </c>
      <c r="AL50" s="21" t="s">
        <v>55</v>
      </c>
      <c r="AM50" s="21" t="s">
        <v>289</v>
      </c>
      <c r="AN50" s="21" t="s">
        <v>56</v>
      </c>
      <c r="AO50" s="21" t="s">
        <v>1078</v>
      </c>
      <c r="AP50" s="21"/>
      <c r="AQ50" s="20" t="s">
        <v>1079</v>
      </c>
      <c r="AR50" s="20" t="s">
        <v>1079</v>
      </c>
      <c r="AS50" s="20" t="s">
        <v>1079</v>
      </c>
      <c r="AT50" s="128" t="s">
        <v>1135</v>
      </c>
      <c r="AU50" s="128"/>
      <c r="AX50" s="1" t="s">
        <v>1215</v>
      </c>
    </row>
    <row r="51" s="74" customFormat="1" ht="132" customHeight="1" spans="1:48">
      <c r="A51" s="152">
        <v>40</v>
      </c>
      <c r="B51" s="152" t="s">
        <v>290</v>
      </c>
      <c r="C51" s="152">
        <v>2022</v>
      </c>
      <c r="D51" s="23" t="s">
        <v>125</v>
      </c>
      <c r="E51" s="58" t="s">
        <v>291</v>
      </c>
      <c r="F51" s="192" t="s">
        <v>45</v>
      </c>
      <c r="G51" s="114" t="s">
        <v>1072</v>
      </c>
      <c r="H51" s="252" t="s">
        <v>190</v>
      </c>
      <c r="I51" s="254" t="s">
        <v>292</v>
      </c>
      <c r="J51" s="192">
        <v>1</v>
      </c>
      <c r="K51" s="192"/>
      <c r="L51" s="192"/>
      <c r="M51" s="192"/>
      <c r="N51" s="192"/>
      <c r="O51" s="192"/>
      <c r="P51" s="192"/>
      <c r="Q51" s="192"/>
      <c r="R51" s="114">
        <v>2587</v>
      </c>
      <c r="S51" s="255" t="s">
        <v>70</v>
      </c>
      <c r="T51" s="256" t="s">
        <v>1075</v>
      </c>
      <c r="U51" s="115">
        <v>1800</v>
      </c>
      <c r="V51" s="115">
        <v>0</v>
      </c>
      <c r="W51" s="115">
        <v>0</v>
      </c>
      <c r="X51" s="115">
        <v>1301</v>
      </c>
      <c r="Y51" s="115">
        <v>0</v>
      </c>
      <c r="Z51" s="115">
        <v>499</v>
      </c>
      <c r="AA51" s="115">
        <v>0</v>
      </c>
      <c r="AB51" s="115"/>
      <c r="AC51" s="141">
        <v>739</v>
      </c>
      <c r="AD51" s="141">
        <v>116</v>
      </c>
      <c r="AE51" s="117" t="s">
        <v>1133</v>
      </c>
      <c r="AF51" s="117" t="s">
        <v>1134</v>
      </c>
      <c r="AG51" s="21" t="s">
        <v>70</v>
      </c>
      <c r="AH51" s="21" t="s">
        <v>1075</v>
      </c>
      <c r="AI51" s="58" t="s">
        <v>80</v>
      </c>
      <c r="AJ51" s="21" t="s">
        <v>81</v>
      </c>
      <c r="AK51" s="21" t="s">
        <v>82</v>
      </c>
      <c r="AL51" s="21" t="s">
        <v>55</v>
      </c>
      <c r="AM51" s="59" t="s">
        <v>289</v>
      </c>
      <c r="AN51" s="21" t="s">
        <v>56</v>
      </c>
      <c r="AO51" s="21" t="s">
        <v>1078</v>
      </c>
      <c r="AP51" s="21"/>
      <c r="AQ51" s="152" t="s">
        <v>1079</v>
      </c>
      <c r="AR51" s="152" t="s">
        <v>1079</v>
      </c>
      <c r="AS51" s="152" t="s">
        <v>1079</v>
      </c>
      <c r="AT51" s="152" t="s">
        <v>1135</v>
      </c>
      <c r="AU51" s="128"/>
      <c r="AV51" s="74" t="s">
        <v>1135</v>
      </c>
    </row>
    <row r="52" s="1" customFormat="1" ht="156" hidden="1" customHeight="1" spans="1:47">
      <c r="A52" s="20">
        <v>41</v>
      </c>
      <c r="B52" s="20" t="s">
        <v>295</v>
      </c>
      <c r="C52" s="20">
        <v>2022</v>
      </c>
      <c r="D52" s="21" t="s">
        <v>125</v>
      </c>
      <c r="E52" s="21" t="s">
        <v>296</v>
      </c>
      <c r="F52" s="21" t="s">
        <v>45</v>
      </c>
      <c r="G52" s="22" t="s">
        <v>1072</v>
      </c>
      <c r="H52" s="21" t="s">
        <v>297</v>
      </c>
      <c r="I52" s="33" t="s">
        <v>1136</v>
      </c>
      <c r="J52" s="21">
        <v>1</v>
      </c>
      <c r="K52" s="21"/>
      <c r="L52" s="21"/>
      <c r="M52" s="21"/>
      <c r="N52" s="21"/>
      <c r="O52" s="21"/>
      <c r="P52" s="21"/>
      <c r="Q52" s="21"/>
      <c r="R52" s="22">
        <v>3371</v>
      </c>
      <c r="S52" s="23" t="s">
        <v>168</v>
      </c>
      <c r="T52" s="35" t="s">
        <v>1117</v>
      </c>
      <c r="U52" s="44">
        <v>802.26</v>
      </c>
      <c r="V52" s="44">
        <v>0</v>
      </c>
      <c r="W52" s="44">
        <v>802.26</v>
      </c>
      <c r="X52" s="44">
        <v>0</v>
      </c>
      <c r="Y52" s="44">
        <v>0</v>
      </c>
      <c r="Z52" s="44">
        <v>0</v>
      </c>
      <c r="AA52" s="44">
        <v>0</v>
      </c>
      <c r="AB52" s="44"/>
      <c r="AC52" s="50">
        <v>963</v>
      </c>
      <c r="AD52" s="50">
        <v>290</v>
      </c>
      <c r="AE52" s="33" t="s">
        <v>299</v>
      </c>
      <c r="AF52" s="33" t="s">
        <v>300</v>
      </c>
      <c r="AG52" s="21" t="s">
        <v>168</v>
      </c>
      <c r="AH52" s="21" t="s">
        <v>1117</v>
      </c>
      <c r="AI52" s="58" t="s">
        <v>80</v>
      </c>
      <c r="AJ52" s="21" t="s">
        <v>81</v>
      </c>
      <c r="AK52" s="21" t="s">
        <v>82</v>
      </c>
      <c r="AL52" s="21" t="s">
        <v>55</v>
      </c>
      <c r="AM52" s="59" t="s">
        <v>289</v>
      </c>
      <c r="AN52" s="21" t="s">
        <v>56</v>
      </c>
      <c r="AO52" s="21" t="s">
        <v>1078</v>
      </c>
      <c r="AP52" s="21"/>
      <c r="AQ52" s="20"/>
      <c r="AR52" s="20"/>
      <c r="AS52" s="20"/>
      <c r="AT52" s="20"/>
      <c r="AU52" s="128"/>
    </row>
    <row r="53" s="1" customFormat="1" ht="105" customHeight="1" spans="1:47">
      <c r="A53" s="20">
        <v>42</v>
      </c>
      <c r="B53" s="20" t="s">
        <v>301</v>
      </c>
      <c r="C53" s="20">
        <v>2022</v>
      </c>
      <c r="D53" s="21" t="s">
        <v>125</v>
      </c>
      <c r="E53" s="21" t="s">
        <v>302</v>
      </c>
      <c r="F53" s="21" t="s">
        <v>45</v>
      </c>
      <c r="G53" s="22" t="s">
        <v>1072</v>
      </c>
      <c r="H53" s="21" t="s">
        <v>303</v>
      </c>
      <c r="I53" s="33" t="s">
        <v>304</v>
      </c>
      <c r="J53" s="23">
        <v>1</v>
      </c>
      <c r="K53" s="21"/>
      <c r="L53" s="21"/>
      <c r="M53" s="21"/>
      <c r="N53" s="21"/>
      <c r="O53" s="21"/>
      <c r="P53" s="21"/>
      <c r="Q53" s="21"/>
      <c r="R53" s="22">
        <v>2380</v>
      </c>
      <c r="S53" s="23" t="s">
        <v>177</v>
      </c>
      <c r="T53" s="35" t="s">
        <v>178</v>
      </c>
      <c r="U53" s="44">
        <v>350</v>
      </c>
      <c r="V53" s="44">
        <v>0</v>
      </c>
      <c r="W53" s="44">
        <v>350</v>
      </c>
      <c r="X53" s="44">
        <v>0</v>
      </c>
      <c r="Y53" s="44">
        <v>0</v>
      </c>
      <c r="Z53" s="44">
        <v>0</v>
      </c>
      <c r="AA53" s="44">
        <v>0</v>
      </c>
      <c r="AB53" s="44"/>
      <c r="AC53" s="50">
        <v>680</v>
      </c>
      <c r="AD53" s="50">
        <v>300</v>
      </c>
      <c r="AE53" s="33" t="s">
        <v>305</v>
      </c>
      <c r="AF53" s="33" t="s">
        <v>306</v>
      </c>
      <c r="AG53" s="21" t="s">
        <v>177</v>
      </c>
      <c r="AH53" s="21" t="s">
        <v>178</v>
      </c>
      <c r="AI53" s="58" t="s">
        <v>80</v>
      </c>
      <c r="AJ53" s="21" t="s">
        <v>81</v>
      </c>
      <c r="AK53" s="21" t="s">
        <v>82</v>
      </c>
      <c r="AL53" s="21" t="s">
        <v>55</v>
      </c>
      <c r="AM53" s="59" t="s">
        <v>289</v>
      </c>
      <c r="AN53" s="21" t="s">
        <v>56</v>
      </c>
      <c r="AO53" s="21" t="s">
        <v>1078</v>
      </c>
      <c r="AP53" s="21"/>
      <c r="AQ53" s="20" t="s">
        <v>1079</v>
      </c>
      <c r="AR53" s="20" t="s">
        <v>1079</v>
      </c>
      <c r="AS53" s="20"/>
      <c r="AT53" s="20"/>
      <c r="AU53" s="128"/>
    </row>
    <row r="54" s="1" customFormat="1" ht="62" customHeight="1" spans="1:47">
      <c r="A54" s="20">
        <v>43</v>
      </c>
      <c r="B54" s="20" t="s">
        <v>307</v>
      </c>
      <c r="C54" s="20">
        <v>2022</v>
      </c>
      <c r="D54" s="21" t="s">
        <v>125</v>
      </c>
      <c r="E54" s="21" t="s">
        <v>308</v>
      </c>
      <c r="F54" s="22" t="s">
        <v>45</v>
      </c>
      <c r="G54" s="22" t="s">
        <v>1072</v>
      </c>
      <c r="H54" s="21" t="s">
        <v>303</v>
      </c>
      <c r="I54" s="33" t="s">
        <v>1137</v>
      </c>
      <c r="J54" s="24">
        <v>1</v>
      </c>
      <c r="K54" s="21"/>
      <c r="L54" s="21"/>
      <c r="M54" s="21"/>
      <c r="N54" s="21"/>
      <c r="O54" s="21"/>
      <c r="P54" s="21"/>
      <c r="Q54" s="21"/>
      <c r="R54" s="22">
        <v>5758</v>
      </c>
      <c r="S54" s="23" t="s">
        <v>177</v>
      </c>
      <c r="T54" s="35" t="s">
        <v>178</v>
      </c>
      <c r="U54" s="44">
        <v>49.23</v>
      </c>
      <c r="V54" s="44">
        <v>15</v>
      </c>
      <c r="W54" s="44">
        <v>0</v>
      </c>
      <c r="X54" s="44">
        <v>34.23</v>
      </c>
      <c r="Y54" s="44">
        <v>0</v>
      </c>
      <c r="Z54" s="44">
        <v>0</v>
      </c>
      <c r="AA54" s="44">
        <v>0</v>
      </c>
      <c r="AB54" s="44"/>
      <c r="AC54" s="50">
        <v>1645</v>
      </c>
      <c r="AD54" s="50">
        <v>754</v>
      </c>
      <c r="AE54" s="33" t="s">
        <v>310</v>
      </c>
      <c r="AF54" s="33" t="s">
        <v>311</v>
      </c>
      <c r="AG54" s="21" t="s">
        <v>177</v>
      </c>
      <c r="AH54" s="21" t="s">
        <v>178</v>
      </c>
      <c r="AI54" s="58" t="s">
        <v>80</v>
      </c>
      <c r="AJ54" s="21" t="s">
        <v>81</v>
      </c>
      <c r="AK54" s="21" t="s">
        <v>82</v>
      </c>
      <c r="AL54" s="21" t="s">
        <v>55</v>
      </c>
      <c r="AM54" s="59" t="s">
        <v>289</v>
      </c>
      <c r="AN54" s="21" t="s">
        <v>56</v>
      </c>
      <c r="AO54" s="21" t="s">
        <v>1078</v>
      </c>
      <c r="AP54" s="21"/>
      <c r="AQ54" s="20" t="s">
        <v>1079</v>
      </c>
      <c r="AR54" s="20" t="s">
        <v>1079</v>
      </c>
      <c r="AS54" s="20"/>
      <c r="AT54" s="20"/>
      <c r="AU54" s="128"/>
    </row>
    <row r="55" s="1" customFormat="1" ht="45" spans="1:47">
      <c r="A55" s="20">
        <v>44</v>
      </c>
      <c r="B55" s="20" t="s">
        <v>312</v>
      </c>
      <c r="C55" s="20">
        <v>2022</v>
      </c>
      <c r="D55" s="21" t="s">
        <v>125</v>
      </c>
      <c r="E55" s="21" t="s">
        <v>313</v>
      </c>
      <c r="F55" s="22" t="s">
        <v>45</v>
      </c>
      <c r="G55" s="22" t="s">
        <v>1072</v>
      </c>
      <c r="H55" s="21" t="s">
        <v>314</v>
      </c>
      <c r="I55" s="33" t="s">
        <v>1138</v>
      </c>
      <c r="J55" s="21">
        <v>1</v>
      </c>
      <c r="K55" s="21"/>
      <c r="L55" s="21"/>
      <c r="M55" s="21"/>
      <c r="N55" s="21"/>
      <c r="O55" s="21"/>
      <c r="P55" s="21"/>
      <c r="Q55" s="21"/>
      <c r="R55" s="22">
        <v>2380</v>
      </c>
      <c r="S55" s="23" t="s">
        <v>177</v>
      </c>
      <c r="T55" s="35" t="s">
        <v>178</v>
      </c>
      <c r="U55" s="44">
        <v>15.75</v>
      </c>
      <c r="V55" s="44">
        <v>5</v>
      </c>
      <c r="W55" s="44">
        <v>0</v>
      </c>
      <c r="X55" s="44">
        <v>10.75</v>
      </c>
      <c r="Y55" s="44">
        <v>0</v>
      </c>
      <c r="Z55" s="44">
        <v>0</v>
      </c>
      <c r="AA55" s="44">
        <v>0</v>
      </c>
      <c r="AB55" s="44"/>
      <c r="AC55" s="50">
        <v>680</v>
      </c>
      <c r="AD55" s="50">
        <v>300</v>
      </c>
      <c r="AE55" s="33" t="s">
        <v>316</v>
      </c>
      <c r="AF55" s="33" t="s">
        <v>317</v>
      </c>
      <c r="AG55" s="21" t="s">
        <v>177</v>
      </c>
      <c r="AH55" s="21" t="s">
        <v>178</v>
      </c>
      <c r="AI55" s="58" t="s">
        <v>80</v>
      </c>
      <c r="AJ55" s="21" t="s">
        <v>81</v>
      </c>
      <c r="AK55" s="21" t="s">
        <v>82</v>
      </c>
      <c r="AL55" s="21" t="s">
        <v>55</v>
      </c>
      <c r="AM55" s="59" t="s">
        <v>289</v>
      </c>
      <c r="AN55" s="21" t="s">
        <v>56</v>
      </c>
      <c r="AO55" s="21" t="s">
        <v>1078</v>
      </c>
      <c r="AP55" s="21"/>
      <c r="AQ55" s="20" t="s">
        <v>1079</v>
      </c>
      <c r="AR55" s="20" t="s">
        <v>1079</v>
      </c>
      <c r="AS55" s="20"/>
      <c r="AT55" s="20"/>
      <c r="AU55" s="128"/>
    </row>
    <row r="56" s="1" customFormat="1" ht="128" hidden="1" customHeight="1" spans="1:47">
      <c r="A56" s="20">
        <v>45</v>
      </c>
      <c r="B56" s="20" t="s">
        <v>318</v>
      </c>
      <c r="C56" s="20">
        <v>2022</v>
      </c>
      <c r="D56" s="21" t="s">
        <v>125</v>
      </c>
      <c r="E56" s="427" t="s">
        <v>319</v>
      </c>
      <c r="F56" s="21" t="s">
        <v>45</v>
      </c>
      <c r="G56" s="22" t="s">
        <v>1074</v>
      </c>
      <c r="H56" s="21" t="s">
        <v>196</v>
      </c>
      <c r="I56" s="33" t="s">
        <v>320</v>
      </c>
      <c r="J56" s="23">
        <v>1</v>
      </c>
      <c r="K56" s="21"/>
      <c r="L56" s="21"/>
      <c r="M56" s="21"/>
      <c r="N56" s="21"/>
      <c r="O56" s="21"/>
      <c r="P56" s="21"/>
      <c r="Q56" s="21"/>
      <c r="R56" s="22">
        <v>4533</v>
      </c>
      <c r="S56" s="23" t="s">
        <v>200</v>
      </c>
      <c r="T56" s="35" t="s">
        <v>201</v>
      </c>
      <c r="U56" s="44">
        <v>299.8</v>
      </c>
      <c r="V56" s="44">
        <v>0</v>
      </c>
      <c r="W56" s="44">
        <v>299.8</v>
      </c>
      <c r="X56" s="44">
        <v>0</v>
      </c>
      <c r="Y56" s="44">
        <v>0</v>
      </c>
      <c r="Z56" s="44">
        <v>0</v>
      </c>
      <c r="AA56" s="44">
        <v>0</v>
      </c>
      <c r="AB56" s="44"/>
      <c r="AC56" s="50">
        <v>1295</v>
      </c>
      <c r="AD56" s="50">
        <v>494</v>
      </c>
      <c r="AE56" s="33" t="s">
        <v>1139</v>
      </c>
      <c r="AF56" s="33" t="s">
        <v>322</v>
      </c>
      <c r="AG56" s="21" t="s">
        <v>200</v>
      </c>
      <c r="AH56" s="21" t="s">
        <v>201</v>
      </c>
      <c r="AI56" s="58" t="s">
        <v>52</v>
      </c>
      <c r="AJ56" s="21" t="s">
        <v>53</v>
      </c>
      <c r="AK56" s="21" t="s">
        <v>1073</v>
      </c>
      <c r="AL56" s="21" t="s">
        <v>55</v>
      </c>
      <c r="AM56" s="59" t="s">
        <v>289</v>
      </c>
      <c r="AN56" s="21" t="s">
        <v>56</v>
      </c>
      <c r="AO56" s="21" t="s">
        <v>1078</v>
      </c>
      <c r="AP56" s="21"/>
      <c r="AQ56" s="20"/>
      <c r="AR56" s="20"/>
      <c r="AS56" s="20"/>
      <c r="AT56" s="20"/>
      <c r="AU56" s="128"/>
    </row>
    <row r="57" s="1" customFormat="1" ht="112" customHeight="1" spans="1:48">
      <c r="A57" s="20">
        <v>46</v>
      </c>
      <c r="B57" s="20" t="s">
        <v>323</v>
      </c>
      <c r="C57" s="20">
        <v>2022</v>
      </c>
      <c r="D57" s="21" t="s">
        <v>125</v>
      </c>
      <c r="E57" s="427" t="s">
        <v>324</v>
      </c>
      <c r="F57" s="21" t="s">
        <v>45</v>
      </c>
      <c r="G57" s="22" t="s">
        <v>1072</v>
      </c>
      <c r="H57" s="21" t="s">
        <v>164</v>
      </c>
      <c r="I57" s="33" t="s">
        <v>325</v>
      </c>
      <c r="J57" s="24">
        <v>1</v>
      </c>
      <c r="K57" s="21"/>
      <c r="L57" s="21"/>
      <c r="M57" s="21"/>
      <c r="N57" s="21"/>
      <c r="O57" s="21"/>
      <c r="P57" s="21"/>
      <c r="Q57" s="21"/>
      <c r="R57" s="22">
        <v>3371</v>
      </c>
      <c r="S57" s="23" t="s">
        <v>168</v>
      </c>
      <c r="T57" s="35" t="s">
        <v>1117</v>
      </c>
      <c r="U57" s="44">
        <v>628</v>
      </c>
      <c r="V57" s="44">
        <v>200</v>
      </c>
      <c r="W57" s="44">
        <v>428</v>
      </c>
      <c r="X57" s="44">
        <v>0</v>
      </c>
      <c r="Y57" s="44">
        <v>0</v>
      </c>
      <c r="Z57" s="44">
        <v>0</v>
      </c>
      <c r="AA57" s="44">
        <v>0</v>
      </c>
      <c r="AB57" s="44"/>
      <c r="AC57" s="50">
        <v>963</v>
      </c>
      <c r="AD57" s="50">
        <v>290</v>
      </c>
      <c r="AE57" s="33" t="s">
        <v>326</v>
      </c>
      <c r="AF57" s="33" t="s">
        <v>327</v>
      </c>
      <c r="AG57" s="21" t="s">
        <v>168</v>
      </c>
      <c r="AH57" s="21" t="s">
        <v>1117</v>
      </c>
      <c r="AI57" s="58" t="s">
        <v>80</v>
      </c>
      <c r="AJ57" s="21" t="s">
        <v>81</v>
      </c>
      <c r="AK57" s="21" t="s">
        <v>82</v>
      </c>
      <c r="AL57" s="21" t="s">
        <v>55</v>
      </c>
      <c r="AM57" s="59" t="s">
        <v>289</v>
      </c>
      <c r="AN57" s="21" t="s">
        <v>56</v>
      </c>
      <c r="AO57" s="21" t="s">
        <v>1078</v>
      </c>
      <c r="AP57" s="21"/>
      <c r="AQ57" s="20" t="s">
        <v>1079</v>
      </c>
      <c r="AR57" s="20" t="s">
        <v>1079</v>
      </c>
      <c r="AS57" s="20"/>
      <c r="AT57" s="20" t="s">
        <v>1216</v>
      </c>
      <c r="AU57" s="128"/>
      <c r="AV57" s="1" t="s">
        <v>1140</v>
      </c>
    </row>
    <row r="58" s="1" customFormat="1" ht="130" hidden="1" customHeight="1" spans="1:47">
      <c r="A58" s="20">
        <v>47</v>
      </c>
      <c r="B58" s="20" t="s">
        <v>328</v>
      </c>
      <c r="C58" s="20">
        <v>2022</v>
      </c>
      <c r="D58" s="21" t="s">
        <v>125</v>
      </c>
      <c r="E58" s="21" t="s">
        <v>329</v>
      </c>
      <c r="F58" s="21" t="s">
        <v>45</v>
      </c>
      <c r="G58" s="22" t="s">
        <v>1074</v>
      </c>
      <c r="H58" s="21" t="s">
        <v>330</v>
      </c>
      <c r="I58" s="33" t="s">
        <v>331</v>
      </c>
      <c r="J58" s="21">
        <v>1</v>
      </c>
      <c r="K58" s="21"/>
      <c r="L58" s="21"/>
      <c r="M58" s="21"/>
      <c r="N58" s="21"/>
      <c r="O58" s="21"/>
      <c r="P58" s="21"/>
      <c r="Q58" s="21"/>
      <c r="R58" s="22">
        <v>3371</v>
      </c>
      <c r="S58" s="23" t="s">
        <v>168</v>
      </c>
      <c r="T58" s="35" t="s">
        <v>1117</v>
      </c>
      <c r="U58" s="44">
        <v>120</v>
      </c>
      <c r="V58" s="44">
        <v>0</v>
      </c>
      <c r="W58" s="44">
        <v>0</v>
      </c>
      <c r="X58" s="44">
        <v>120</v>
      </c>
      <c r="Y58" s="44">
        <v>0</v>
      </c>
      <c r="Z58" s="44">
        <v>0</v>
      </c>
      <c r="AA58" s="44">
        <v>0</v>
      </c>
      <c r="AB58" s="44"/>
      <c r="AC58" s="50">
        <v>963</v>
      </c>
      <c r="AD58" s="50">
        <v>290</v>
      </c>
      <c r="AE58" s="33" t="s">
        <v>326</v>
      </c>
      <c r="AF58" s="33" t="s">
        <v>332</v>
      </c>
      <c r="AG58" s="21" t="s">
        <v>168</v>
      </c>
      <c r="AH58" s="21" t="s">
        <v>1117</v>
      </c>
      <c r="AI58" s="58" t="s">
        <v>80</v>
      </c>
      <c r="AJ58" s="21" t="s">
        <v>81</v>
      </c>
      <c r="AK58" s="21" t="s">
        <v>82</v>
      </c>
      <c r="AL58" s="21" t="s">
        <v>55</v>
      </c>
      <c r="AM58" s="59" t="s">
        <v>289</v>
      </c>
      <c r="AN58" s="21" t="s">
        <v>56</v>
      </c>
      <c r="AO58" s="21" t="s">
        <v>1078</v>
      </c>
      <c r="AP58" s="21"/>
      <c r="AQ58" s="20"/>
      <c r="AR58" s="20"/>
      <c r="AS58" s="20"/>
      <c r="AT58" s="20"/>
      <c r="AU58" s="128"/>
    </row>
    <row r="59" s="1" customFormat="1" ht="71" hidden="1" customHeight="1" spans="1:47">
      <c r="A59" s="20">
        <v>48</v>
      </c>
      <c r="B59" s="20" t="s">
        <v>333</v>
      </c>
      <c r="C59" s="20">
        <v>2022</v>
      </c>
      <c r="D59" s="23" t="s">
        <v>125</v>
      </c>
      <c r="E59" s="23" t="s">
        <v>334</v>
      </c>
      <c r="F59" s="23" t="s">
        <v>45</v>
      </c>
      <c r="G59" s="22" t="s">
        <v>1074</v>
      </c>
      <c r="H59" s="23" t="s">
        <v>335</v>
      </c>
      <c r="I59" s="35" t="s">
        <v>336</v>
      </c>
      <c r="J59" s="23">
        <v>1</v>
      </c>
      <c r="K59" s="23"/>
      <c r="L59" s="23"/>
      <c r="M59" s="23"/>
      <c r="N59" s="23"/>
      <c r="O59" s="23"/>
      <c r="P59" s="23"/>
      <c r="Q59" s="23"/>
      <c r="R59" s="22">
        <v>7623</v>
      </c>
      <c r="S59" s="23" t="s">
        <v>50</v>
      </c>
      <c r="T59" s="35" t="s">
        <v>51</v>
      </c>
      <c r="U59" s="44">
        <v>300</v>
      </c>
      <c r="V59" s="44">
        <v>0</v>
      </c>
      <c r="W59" s="44">
        <v>0</v>
      </c>
      <c r="X59" s="44">
        <v>300</v>
      </c>
      <c r="Y59" s="44">
        <v>0</v>
      </c>
      <c r="Z59" s="44">
        <v>0</v>
      </c>
      <c r="AA59" s="44">
        <v>0</v>
      </c>
      <c r="AB59" s="44"/>
      <c r="AC59" s="50">
        <v>2178</v>
      </c>
      <c r="AD59" s="50">
        <v>1175</v>
      </c>
      <c r="AE59" s="35" t="s">
        <v>337</v>
      </c>
      <c r="AF59" s="35" t="s">
        <v>338</v>
      </c>
      <c r="AG59" s="22" t="s">
        <v>50</v>
      </c>
      <c r="AH59" s="21" t="s">
        <v>51</v>
      </c>
      <c r="AI59" s="58" t="s">
        <v>80</v>
      </c>
      <c r="AJ59" s="21" t="s">
        <v>81</v>
      </c>
      <c r="AK59" s="21" t="s">
        <v>82</v>
      </c>
      <c r="AL59" s="21" t="s">
        <v>55</v>
      </c>
      <c r="AM59" s="59" t="s">
        <v>289</v>
      </c>
      <c r="AN59" s="21" t="s">
        <v>203</v>
      </c>
      <c r="AO59" s="21" t="s">
        <v>1078</v>
      </c>
      <c r="AP59" s="21"/>
      <c r="AQ59" s="20"/>
      <c r="AR59" s="20"/>
      <c r="AS59" s="20"/>
      <c r="AT59" s="20"/>
      <c r="AU59" s="128"/>
    </row>
    <row r="60" s="1" customFormat="1" ht="45" hidden="1" spans="1:47">
      <c r="A60" s="20">
        <v>49</v>
      </c>
      <c r="B60" s="20" t="s">
        <v>339</v>
      </c>
      <c r="C60" s="20">
        <v>2022</v>
      </c>
      <c r="D60" s="21" t="s">
        <v>125</v>
      </c>
      <c r="E60" s="21" t="s">
        <v>340</v>
      </c>
      <c r="F60" s="21" t="s">
        <v>45</v>
      </c>
      <c r="G60" s="22" t="s">
        <v>1074</v>
      </c>
      <c r="H60" s="21" t="s">
        <v>341</v>
      </c>
      <c r="I60" s="33" t="s">
        <v>342</v>
      </c>
      <c r="J60" s="24">
        <v>1</v>
      </c>
      <c r="K60" s="21"/>
      <c r="L60" s="21"/>
      <c r="M60" s="21"/>
      <c r="N60" s="21"/>
      <c r="O60" s="21"/>
      <c r="P60" s="21"/>
      <c r="Q60" s="21"/>
      <c r="R60" s="22">
        <v>1652</v>
      </c>
      <c r="S60" s="23" t="s">
        <v>168</v>
      </c>
      <c r="T60" s="35" t="s">
        <v>1117</v>
      </c>
      <c r="U60" s="44">
        <v>15</v>
      </c>
      <c r="V60" s="44">
        <v>0</v>
      </c>
      <c r="W60" s="44">
        <v>0</v>
      </c>
      <c r="X60" s="44">
        <v>15</v>
      </c>
      <c r="Y60" s="44">
        <v>0</v>
      </c>
      <c r="Z60" s="44">
        <v>0</v>
      </c>
      <c r="AA60" s="44">
        <v>0</v>
      </c>
      <c r="AB60" s="44"/>
      <c r="AC60" s="50">
        <v>472</v>
      </c>
      <c r="AD60" s="50">
        <v>127</v>
      </c>
      <c r="AE60" s="33" t="s">
        <v>343</v>
      </c>
      <c r="AF60" s="33" t="s">
        <v>344</v>
      </c>
      <c r="AG60" s="21" t="s">
        <v>168</v>
      </c>
      <c r="AH60" s="21" t="s">
        <v>1117</v>
      </c>
      <c r="AI60" s="58" t="s">
        <v>80</v>
      </c>
      <c r="AJ60" s="21" t="s">
        <v>81</v>
      </c>
      <c r="AK60" s="21" t="s">
        <v>82</v>
      </c>
      <c r="AL60" s="21" t="s">
        <v>55</v>
      </c>
      <c r="AM60" s="59" t="s">
        <v>289</v>
      </c>
      <c r="AN60" s="21" t="s">
        <v>56</v>
      </c>
      <c r="AO60" s="133"/>
      <c r="AP60" s="21"/>
      <c r="AQ60" s="20"/>
      <c r="AR60" s="20"/>
      <c r="AS60" s="20"/>
      <c r="AT60" s="20"/>
      <c r="AU60" s="128"/>
    </row>
    <row r="61" s="1" customFormat="1" ht="58" hidden="1" customHeight="1" spans="1:47">
      <c r="A61" s="20">
        <v>50</v>
      </c>
      <c r="B61" s="20" t="s">
        <v>345</v>
      </c>
      <c r="C61" s="20">
        <v>2022</v>
      </c>
      <c r="D61" s="21" t="s">
        <v>125</v>
      </c>
      <c r="E61" s="21" t="s">
        <v>346</v>
      </c>
      <c r="F61" s="26" t="s">
        <v>45</v>
      </c>
      <c r="G61" s="22" t="s">
        <v>1074</v>
      </c>
      <c r="H61" s="21" t="s">
        <v>86</v>
      </c>
      <c r="I61" s="33" t="s">
        <v>347</v>
      </c>
      <c r="J61" s="21">
        <v>1</v>
      </c>
      <c r="K61" s="21"/>
      <c r="L61" s="21"/>
      <c r="M61" s="21"/>
      <c r="N61" s="21"/>
      <c r="O61" s="21"/>
      <c r="P61" s="21"/>
      <c r="Q61" s="21"/>
      <c r="R61" s="22">
        <v>140</v>
      </c>
      <c r="S61" s="23" t="s">
        <v>86</v>
      </c>
      <c r="T61" s="35" t="s">
        <v>90</v>
      </c>
      <c r="U61" s="44">
        <v>20</v>
      </c>
      <c r="V61" s="44">
        <v>0</v>
      </c>
      <c r="W61" s="44">
        <v>0</v>
      </c>
      <c r="X61" s="44">
        <v>20</v>
      </c>
      <c r="Y61" s="44">
        <v>0</v>
      </c>
      <c r="Z61" s="44">
        <v>0</v>
      </c>
      <c r="AA61" s="44">
        <v>0</v>
      </c>
      <c r="AB61" s="44"/>
      <c r="AC61" s="50">
        <v>40</v>
      </c>
      <c r="AD61" s="50">
        <v>3</v>
      </c>
      <c r="AE61" s="33" t="s">
        <v>348</v>
      </c>
      <c r="AF61" s="33" t="s">
        <v>349</v>
      </c>
      <c r="AG61" s="21" t="s">
        <v>86</v>
      </c>
      <c r="AH61" s="21" t="s">
        <v>90</v>
      </c>
      <c r="AI61" s="58" t="s">
        <v>80</v>
      </c>
      <c r="AJ61" s="21" t="s">
        <v>81</v>
      </c>
      <c r="AK61" s="21" t="s">
        <v>82</v>
      </c>
      <c r="AL61" s="21" t="s">
        <v>55</v>
      </c>
      <c r="AM61" s="59" t="s">
        <v>289</v>
      </c>
      <c r="AN61" s="21" t="s">
        <v>56</v>
      </c>
      <c r="AO61" s="133"/>
      <c r="AP61" s="21"/>
      <c r="AQ61" s="20"/>
      <c r="AR61" s="20"/>
      <c r="AS61" s="20"/>
      <c r="AT61" s="20"/>
      <c r="AU61" s="128"/>
    </row>
    <row r="62" s="1" customFormat="1" ht="45" hidden="1" spans="1:47">
      <c r="A62" s="20">
        <v>51</v>
      </c>
      <c r="B62" s="20" t="s">
        <v>350</v>
      </c>
      <c r="C62" s="20">
        <v>2022</v>
      </c>
      <c r="D62" s="21" t="s">
        <v>125</v>
      </c>
      <c r="E62" s="21" t="s">
        <v>351</v>
      </c>
      <c r="F62" s="26" t="s">
        <v>45</v>
      </c>
      <c r="G62" s="22" t="s">
        <v>1074</v>
      </c>
      <c r="H62" s="21" t="s">
        <v>190</v>
      </c>
      <c r="I62" s="33" t="s">
        <v>352</v>
      </c>
      <c r="J62" s="23">
        <v>1</v>
      </c>
      <c r="K62" s="21"/>
      <c r="L62" s="21"/>
      <c r="M62" s="21"/>
      <c r="N62" s="21"/>
      <c r="O62" s="21"/>
      <c r="P62" s="21"/>
      <c r="Q62" s="21"/>
      <c r="R62" s="22">
        <v>3742</v>
      </c>
      <c r="S62" s="23" t="s">
        <v>70</v>
      </c>
      <c r="T62" s="35" t="s">
        <v>1075</v>
      </c>
      <c r="U62" s="44">
        <v>206</v>
      </c>
      <c r="V62" s="44">
        <v>0</v>
      </c>
      <c r="W62" s="44">
        <v>0</v>
      </c>
      <c r="X62" s="44">
        <v>206</v>
      </c>
      <c r="Y62" s="44">
        <v>0</v>
      </c>
      <c r="Z62" s="44">
        <v>0</v>
      </c>
      <c r="AA62" s="44">
        <v>0</v>
      </c>
      <c r="AB62" s="44"/>
      <c r="AC62" s="50">
        <v>1069</v>
      </c>
      <c r="AD62" s="50">
        <v>353</v>
      </c>
      <c r="AE62" s="33" t="s">
        <v>353</v>
      </c>
      <c r="AF62" s="33" t="s">
        <v>193</v>
      </c>
      <c r="AG62" s="21" t="s">
        <v>70</v>
      </c>
      <c r="AH62" s="21" t="s">
        <v>1075</v>
      </c>
      <c r="AI62" s="58" t="s">
        <v>80</v>
      </c>
      <c r="AJ62" s="121" t="s">
        <v>81</v>
      </c>
      <c r="AK62" s="21" t="s">
        <v>82</v>
      </c>
      <c r="AL62" s="21" t="s">
        <v>55</v>
      </c>
      <c r="AM62" s="59" t="s">
        <v>289</v>
      </c>
      <c r="AN62" s="21" t="s">
        <v>56</v>
      </c>
      <c r="AO62" s="21" t="s">
        <v>96</v>
      </c>
      <c r="AP62" s="21"/>
      <c r="AQ62" s="20"/>
      <c r="AR62" s="20"/>
      <c r="AS62" s="20"/>
      <c r="AT62" s="20"/>
      <c r="AU62" s="128"/>
    </row>
    <row r="63" s="1" customFormat="1" ht="63" hidden="1" customHeight="1" spans="1:48">
      <c r="A63" s="20">
        <v>52</v>
      </c>
      <c r="B63" s="20" t="s">
        <v>354</v>
      </c>
      <c r="C63" s="20">
        <v>2022</v>
      </c>
      <c r="D63" s="21" t="s">
        <v>125</v>
      </c>
      <c r="E63" s="21" t="s">
        <v>355</v>
      </c>
      <c r="F63" s="21" t="s">
        <v>45</v>
      </c>
      <c r="G63" s="22" t="s">
        <v>1074</v>
      </c>
      <c r="H63" s="21" t="s">
        <v>303</v>
      </c>
      <c r="I63" s="33" t="s">
        <v>356</v>
      </c>
      <c r="J63" s="24">
        <v>1</v>
      </c>
      <c r="K63" s="21"/>
      <c r="L63" s="21"/>
      <c r="M63" s="21"/>
      <c r="N63" s="21"/>
      <c r="O63" s="21"/>
      <c r="P63" s="21"/>
      <c r="Q63" s="21"/>
      <c r="R63" s="22">
        <v>5758</v>
      </c>
      <c r="S63" s="23" t="s">
        <v>177</v>
      </c>
      <c r="T63" s="35" t="s">
        <v>178</v>
      </c>
      <c r="U63" s="44">
        <v>38.96</v>
      </c>
      <c r="V63" s="44">
        <v>12</v>
      </c>
      <c r="W63" s="44">
        <v>0</v>
      </c>
      <c r="X63" s="44">
        <v>26.96</v>
      </c>
      <c r="Y63" s="44">
        <v>0</v>
      </c>
      <c r="Z63" s="44">
        <v>0</v>
      </c>
      <c r="AA63" s="44">
        <v>0</v>
      </c>
      <c r="AB63" s="44"/>
      <c r="AC63" s="50">
        <v>1645</v>
      </c>
      <c r="AD63" s="50">
        <v>754</v>
      </c>
      <c r="AE63" s="33" t="s">
        <v>357</v>
      </c>
      <c r="AF63" s="33" t="s">
        <v>358</v>
      </c>
      <c r="AG63" s="21" t="s">
        <v>177</v>
      </c>
      <c r="AH63" s="21" t="s">
        <v>178</v>
      </c>
      <c r="AI63" s="58" t="s">
        <v>80</v>
      </c>
      <c r="AJ63" s="21" t="s">
        <v>81</v>
      </c>
      <c r="AK63" s="21" t="s">
        <v>82</v>
      </c>
      <c r="AL63" s="21" t="s">
        <v>55</v>
      </c>
      <c r="AM63" s="59" t="s">
        <v>289</v>
      </c>
      <c r="AN63" s="21" t="s">
        <v>56</v>
      </c>
      <c r="AO63" s="21" t="s">
        <v>1078</v>
      </c>
      <c r="AP63" s="21"/>
      <c r="AQ63" s="20" t="s">
        <v>1079</v>
      </c>
      <c r="AR63" s="20"/>
      <c r="AS63" s="20"/>
      <c r="AT63" s="20" t="s">
        <v>1141</v>
      </c>
      <c r="AU63" s="128"/>
      <c r="AV63" s="1" t="s">
        <v>1141</v>
      </c>
    </row>
    <row r="64" s="3" customFormat="1" ht="18" hidden="1" customHeight="1" spans="1:47">
      <c r="A64" s="165"/>
      <c r="B64" s="156" t="s">
        <v>359</v>
      </c>
      <c r="C64" s="156"/>
      <c r="D64" s="156"/>
      <c r="E64" s="157"/>
      <c r="F64" s="156"/>
      <c r="G64" s="156"/>
      <c r="H64" s="157"/>
      <c r="I64" s="156"/>
      <c r="J64" s="166">
        <f t="shared" ref="J64:AA64" si="6">SUM(J65)</f>
        <v>1</v>
      </c>
      <c r="K64" s="166">
        <f t="shared" si="6"/>
        <v>0</v>
      </c>
      <c r="L64" s="166">
        <f t="shared" si="6"/>
        <v>0</v>
      </c>
      <c r="M64" s="166">
        <f t="shared" si="6"/>
        <v>0</v>
      </c>
      <c r="N64" s="166">
        <f t="shared" si="6"/>
        <v>0</v>
      </c>
      <c r="O64" s="166">
        <f t="shared" si="6"/>
        <v>0</v>
      </c>
      <c r="P64" s="166">
        <f t="shared" si="6"/>
        <v>0</v>
      </c>
      <c r="Q64" s="166">
        <f t="shared" si="6"/>
        <v>0</v>
      </c>
      <c r="R64" s="166">
        <f t="shared" si="6"/>
        <v>644</v>
      </c>
      <c r="S64" s="166">
        <f t="shared" si="6"/>
        <v>0</v>
      </c>
      <c r="T64" s="166">
        <f t="shared" si="6"/>
        <v>0</v>
      </c>
      <c r="U64" s="166">
        <f t="shared" si="6"/>
        <v>230</v>
      </c>
      <c r="V64" s="166">
        <f t="shared" si="6"/>
        <v>0</v>
      </c>
      <c r="W64" s="166">
        <f t="shared" si="6"/>
        <v>230</v>
      </c>
      <c r="X64" s="166">
        <f t="shared" si="6"/>
        <v>0</v>
      </c>
      <c r="Y64" s="166">
        <f t="shared" si="6"/>
        <v>0</v>
      </c>
      <c r="Z64" s="166">
        <f t="shared" si="6"/>
        <v>0</v>
      </c>
      <c r="AA64" s="166">
        <f t="shared" si="6"/>
        <v>0</v>
      </c>
      <c r="AB64" s="166"/>
      <c r="AC64" s="166">
        <f>SUM(AC65)</f>
        <v>184</v>
      </c>
      <c r="AD64" s="166">
        <f>SUM(AD65)</f>
        <v>46</v>
      </c>
      <c r="AE64" s="174"/>
      <c r="AF64" s="174"/>
      <c r="AG64" s="165"/>
      <c r="AH64" s="182"/>
      <c r="AI64" s="183"/>
      <c r="AJ64" s="182"/>
      <c r="AK64" s="165"/>
      <c r="AL64" s="184"/>
      <c r="AM64" s="175"/>
      <c r="AN64" s="163"/>
      <c r="AO64" s="178"/>
      <c r="AP64" s="163"/>
      <c r="AQ64" s="178"/>
      <c r="AR64" s="178"/>
      <c r="AS64" s="178"/>
      <c r="AT64" s="178"/>
      <c r="AU64" s="178"/>
    </row>
    <row r="65" s="1" customFormat="1" ht="74" hidden="1" customHeight="1" spans="1:47">
      <c r="A65" s="20">
        <v>53</v>
      </c>
      <c r="B65" s="20" t="s">
        <v>360</v>
      </c>
      <c r="C65" s="20">
        <v>2022</v>
      </c>
      <c r="D65" s="21" t="s">
        <v>361</v>
      </c>
      <c r="E65" s="21" t="s">
        <v>362</v>
      </c>
      <c r="F65" s="21" t="s">
        <v>45</v>
      </c>
      <c r="G65" s="22" t="s">
        <v>1074</v>
      </c>
      <c r="H65" s="21" t="s">
        <v>363</v>
      </c>
      <c r="I65" s="33" t="s">
        <v>364</v>
      </c>
      <c r="J65" s="21">
        <v>1</v>
      </c>
      <c r="K65" s="21"/>
      <c r="L65" s="21"/>
      <c r="M65" s="21"/>
      <c r="N65" s="21"/>
      <c r="O65" s="21"/>
      <c r="P65" s="21"/>
      <c r="Q65" s="21"/>
      <c r="R65" s="22">
        <v>644</v>
      </c>
      <c r="S65" s="21" t="s">
        <v>78</v>
      </c>
      <c r="T65" s="21" t="s">
        <v>1076</v>
      </c>
      <c r="U65" s="44">
        <v>230</v>
      </c>
      <c r="V65" s="44">
        <v>0</v>
      </c>
      <c r="W65" s="44">
        <v>230</v>
      </c>
      <c r="X65" s="44">
        <v>0</v>
      </c>
      <c r="Y65" s="44">
        <v>0</v>
      </c>
      <c r="Z65" s="44">
        <v>0</v>
      </c>
      <c r="AA65" s="44">
        <v>0</v>
      </c>
      <c r="AB65" s="44"/>
      <c r="AC65" s="50">
        <v>184</v>
      </c>
      <c r="AD65" s="50">
        <v>46</v>
      </c>
      <c r="AE65" s="33" t="s">
        <v>365</v>
      </c>
      <c r="AF65" s="33" t="s">
        <v>366</v>
      </c>
      <c r="AG65" s="21" t="s">
        <v>78</v>
      </c>
      <c r="AH65" s="21" t="s">
        <v>1076</v>
      </c>
      <c r="AI65" s="58" t="s">
        <v>367</v>
      </c>
      <c r="AJ65" s="21" t="s">
        <v>368</v>
      </c>
      <c r="AK65" s="21" t="s">
        <v>369</v>
      </c>
      <c r="AL65" s="21" t="s">
        <v>55</v>
      </c>
      <c r="AM65" s="21" t="s">
        <v>370</v>
      </c>
      <c r="AN65" s="21" t="s">
        <v>203</v>
      </c>
      <c r="AO65" s="133"/>
      <c r="AP65" s="21"/>
      <c r="AQ65" s="20"/>
      <c r="AR65" s="20"/>
      <c r="AS65" s="20"/>
      <c r="AT65" s="20"/>
      <c r="AU65" s="128"/>
    </row>
    <row r="66" s="3" customFormat="1" ht="18" hidden="1" customHeight="1" spans="1:47">
      <c r="A66" s="165"/>
      <c r="B66" s="156" t="s">
        <v>371</v>
      </c>
      <c r="C66" s="156"/>
      <c r="D66" s="156"/>
      <c r="E66" s="157"/>
      <c r="F66" s="156"/>
      <c r="G66" s="156"/>
      <c r="H66" s="157"/>
      <c r="I66" s="156"/>
      <c r="J66" s="166">
        <v>0</v>
      </c>
      <c r="K66" s="166">
        <v>0</v>
      </c>
      <c r="L66" s="166">
        <v>0</v>
      </c>
      <c r="M66" s="166">
        <v>0</v>
      </c>
      <c r="N66" s="166">
        <v>0</v>
      </c>
      <c r="O66" s="166">
        <v>0</v>
      </c>
      <c r="P66" s="166">
        <v>0</v>
      </c>
      <c r="Q66" s="166">
        <v>0</v>
      </c>
      <c r="R66" s="166">
        <v>0</v>
      </c>
      <c r="S66" s="166">
        <v>0</v>
      </c>
      <c r="T66" s="166">
        <v>0</v>
      </c>
      <c r="U66" s="166">
        <v>0</v>
      </c>
      <c r="V66" s="166">
        <v>0</v>
      </c>
      <c r="W66" s="166">
        <v>0</v>
      </c>
      <c r="X66" s="166">
        <v>0</v>
      </c>
      <c r="Y66" s="166">
        <v>0</v>
      </c>
      <c r="Z66" s="166">
        <v>0</v>
      </c>
      <c r="AA66" s="166">
        <v>0</v>
      </c>
      <c r="AB66" s="166"/>
      <c r="AC66" s="166">
        <v>0</v>
      </c>
      <c r="AD66" s="166">
        <v>0</v>
      </c>
      <c r="AE66" s="174"/>
      <c r="AF66" s="174"/>
      <c r="AG66" s="165"/>
      <c r="AH66" s="182"/>
      <c r="AI66" s="183"/>
      <c r="AJ66" s="182"/>
      <c r="AK66" s="165"/>
      <c r="AL66" s="184"/>
      <c r="AM66" s="175"/>
      <c r="AN66" s="163"/>
      <c r="AO66" s="178"/>
      <c r="AP66" s="163"/>
      <c r="AQ66" s="178"/>
      <c r="AR66" s="178"/>
      <c r="AS66" s="178"/>
      <c r="AT66" s="178"/>
      <c r="AU66" s="178"/>
    </row>
    <row r="67" s="3" customFormat="1" ht="18" hidden="1" customHeight="1" spans="1:47">
      <c r="A67" s="165"/>
      <c r="B67" s="156" t="s">
        <v>372</v>
      </c>
      <c r="C67" s="156"/>
      <c r="D67" s="156"/>
      <c r="E67" s="157"/>
      <c r="F67" s="156"/>
      <c r="G67" s="156"/>
      <c r="H67" s="157"/>
      <c r="I67" s="156"/>
      <c r="J67" s="166">
        <f t="shared" ref="J67:AA67" si="7">J68+J69++J71+J73</f>
        <v>2</v>
      </c>
      <c r="K67" s="166">
        <f t="shared" si="7"/>
        <v>0</v>
      </c>
      <c r="L67" s="166">
        <f t="shared" si="7"/>
        <v>0</v>
      </c>
      <c r="M67" s="166">
        <f t="shared" si="7"/>
        <v>0</v>
      </c>
      <c r="N67" s="166">
        <f t="shared" si="7"/>
        <v>0</v>
      </c>
      <c r="O67" s="166">
        <f t="shared" si="7"/>
        <v>0</v>
      </c>
      <c r="P67" s="166">
        <f t="shared" si="7"/>
        <v>0</v>
      </c>
      <c r="Q67" s="166">
        <f t="shared" si="7"/>
        <v>0</v>
      </c>
      <c r="R67" s="166">
        <f t="shared" si="7"/>
        <v>2466</v>
      </c>
      <c r="S67" s="166">
        <f t="shared" si="7"/>
        <v>0</v>
      </c>
      <c r="T67" s="166">
        <f t="shared" si="7"/>
        <v>0</v>
      </c>
      <c r="U67" s="166">
        <f t="shared" si="7"/>
        <v>3080</v>
      </c>
      <c r="V67" s="166">
        <f t="shared" si="7"/>
        <v>2747</v>
      </c>
      <c r="W67" s="166">
        <f t="shared" si="7"/>
        <v>80</v>
      </c>
      <c r="X67" s="166">
        <f t="shared" si="7"/>
        <v>253</v>
      </c>
      <c r="Y67" s="166">
        <f t="shared" si="7"/>
        <v>0</v>
      </c>
      <c r="Z67" s="166">
        <f t="shared" si="7"/>
        <v>0</v>
      </c>
      <c r="AA67" s="166">
        <f t="shared" si="7"/>
        <v>0</v>
      </c>
      <c r="AB67" s="166"/>
      <c r="AC67" s="166">
        <f>AC68+AC69++AC71+AC73</f>
        <v>7078</v>
      </c>
      <c r="AD67" s="166">
        <f>AD68+AD69++AD71+AD73</f>
        <v>3675</v>
      </c>
      <c r="AE67" s="174"/>
      <c r="AF67" s="174"/>
      <c r="AG67" s="165"/>
      <c r="AH67" s="182"/>
      <c r="AI67" s="183"/>
      <c r="AJ67" s="182"/>
      <c r="AK67" s="165"/>
      <c r="AL67" s="184"/>
      <c r="AM67" s="175"/>
      <c r="AN67" s="163"/>
      <c r="AO67" s="178"/>
      <c r="AP67" s="163"/>
      <c r="AQ67" s="178"/>
      <c r="AR67" s="178"/>
      <c r="AS67" s="178"/>
      <c r="AT67" s="178"/>
      <c r="AU67" s="178"/>
    </row>
    <row r="68" s="3" customFormat="1" ht="18" hidden="1" customHeight="1" spans="1:47">
      <c r="A68" s="165"/>
      <c r="B68" s="156" t="s">
        <v>373</v>
      </c>
      <c r="C68" s="156"/>
      <c r="D68" s="156"/>
      <c r="E68" s="157"/>
      <c r="F68" s="156"/>
      <c r="G68" s="156"/>
      <c r="H68" s="157"/>
      <c r="I68" s="156"/>
      <c r="J68" s="166">
        <v>0</v>
      </c>
      <c r="K68" s="166">
        <v>0</v>
      </c>
      <c r="L68" s="166">
        <v>0</v>
      </c>
      <c r="M68" s="166">
        <v>0</v>
      </c>
      <c r="N68" s="166">
        <v>0</v>
      </c>
      <c r="O68" s="166">
        <v>0</v>
      </c>
      <c r="P68" s="166">
        <v>0</v>
      </c>
      <c r="Q68" s="166">
        <v>0</v>
      </c>
      <c r="R68" s="166">
        <v>0</v>
      </c>
      <c r="S68" s="166">
        <v>0</v>
      </c>
      <c r="T68" s="166">
        <v>0</v>
      </c>
      <c r="U68" s="166">
        <v>0</v>
      </c>
      <c r="V68" s="166">
        <v>0</v>
      </c>
      <c r="W68" s="166">
        <v>0</v>
      </c>
      <c r="X68" s="166">
        <v>0</v>
      </c>
      <c r="Y68" s="166">
        <v>0</v>
      </c>
      <c r="Z68" s="166">
        <v>0</v>
      </c>
      <c r="AA68" s="166">
        <v>0</v>
      </c>
      <c r="AB68" s="166"/>
      <c r="AC68" s="166">
        <v>0</v>
      </c>
      <c r="AD68" s="166">
        <v>0</v>
      </c>
      <c r="AE68" s="174"/>
      <c r="AF68" s="174"/>
      <c r="AG68" s="165"/>
      <c r="AH68" s="182"/>
      <c r="AI68" s="183"/>
      <c r="AJ68" s="182"/>
      <c r="AK68" s="165"/>
      <c r="AL68" s="184"/>
      <c r="AM68" s="175"/>
      <c r="AN68" s="163"/>
      <c r="AO68" s="178"/>
      <c r="AP68" s="163"/>
      <c r="AQ68" s="178"/>
      <c r="AR68" s="178"/>
      <c r="AS68" s="178"/>
      <c r="AT68" s="178"/>
      <c r="AU68" s="178"/>
    </row>
    <row r="69" s="3" customFormat="1" ht="18" hidden="1" customHeight="1" spans="1:47">
      <c r="A69" s="165"/>
      <c r="B69" s="156" t="s">
        <v>374</v>
      </c>
      <c r="C69" s="156"/>
      <c r="D69" s="156"/>
      <c r="E69" s="157"/>
      <c r="F69" s="156"/>
      <c r="G69" s="156"/>
      <c r="H69" s="157"/>
      <c r="I69" s="156"/>
      <c r="J69" s="166">
        <f t="shared" ref="J69:AA69" si="8">SUM(J70)</f>
        <v>1</v>
      </c>
      <c r="K69" s="166">
        <f t="shared" si="8"/>
        <v>0</v>
      </c>
      <c r="L69" s="166">
        <f t="shared" si="8"/>
        <v>0</v>
      </c>
      <c r="M69" s="166">
        <f t="shared" si="8"/>
        <v>0</v>
      </c>
      <c r="N69" s="166">
        <f t="shared" si="8"/>
        <v>0</v>
      </c>
      <c r="O69" s="166">
        <f t="shared" si="8"/>
        <v>0</v>
      </c>
      <c r="P69" s="166">
        <f t="shared" si="8"/>
        <v>0</v>
      </c>
      <c r="Q69" s="166">
        <f t="shared" si="8"/>
        <v>0</v>
      </c>
      <c r="R69" s="166">
        <f t="shared" si="8"/>
        <v>466</v>
      </c>
      <c r="S69" s="166">
        <f t="shared" si="8"/>
        <v>0</v>
      </c>
      <c r="T69" s="166">
        <f t="shared" si="8"/>
        <v>0</v>
      </c>
      <c r="U69" s="166">
        <f t="shared" si="8"/>
        <v>80</v>
      </c>
      <c r="V69" s="166">
        <f t="shared" si="8"/>
        <v>0</v>
      </c>
      <c r="W69" s="166">
        <f t="shared" si="8"/>
        <v>80</v>
      </c>
      <c r="X69" s="166">
        <f t="shared" si="8"/>
        <v>0</v>
      </c>
      <c r="Y69" s="166">
        <f t="shared" si="8"/>
        <v>0</v>
      </c>
      <c r="Z69" s="166">
        <f t="shared" si="8"/>
        <v>0</v>
      </c>
      <c r="AA69" s="166">
        <f t="shared" si="8"/>
        <v>0</v>
      </c>
      <c r="AB69" s="166"/>
      <c r="AC69" s="166">
        <f>SUM(AC70)</f>
        <v>133</v>
      </c>
      <c r="AD69" s="166">
        <f>SUM(AD70)</f>
        <v>19</v>
      </c>
      <c r="AE69" s="174"/>
      <c r="AF69" s="174"/>
      <c r="AG69" s="165"/>
      <c r="AH69" s="182"/>
      <c r="AI69" s="183"/>
      <c r="AJ69" s="182"/>
      <c r="AK69" s="165"/>
      <c r="AL69" s="184"/>
      <c r="AM69" s="175"/>
      <c r="AN69" s="163"/>
      <c r="AO69" s="178"/>
      <c r="AP69" s="163"/>
      <c r="AQ69" s="178"/>
      <c r="AR69" s="178"/>
      <c r="AS69" s="178"/>
      <c r="AT69" s="178"/>
      <c r="AU69" s="178"/>
    </row>
    <row r="70" s="1" customFormat="1" ht="33.75" hidden="1" spans="1:47">
      <c r="A70" s="20">
        <v>54</v>
      </c>
      <c r="B70" s="20" t="s">
        <v>375</v>
      </c>
      <c r="C70" s="20">
        <v>2022</v>
      </c>
      <c r="D70" s="21" t="s">
        <v>98</v>
      </c>
      <c r="E70" s="21" t="s">
        <v>376</v>
      </c>
      <c r="F70" s="21" t="s">
        <v>45</v>
      </c>
      <c r="G70" s="22" t="s">
        <v>1072</v>
      </c>
      <c r="H70" s="21" t="s">
        <v>86</v>
      </c>
      <c r="I70" s="33" t="s">
        <v>377</v>
      </c>
      <c r="J70" s="21">
        <v>1</v>
      </c>
      <c r="K70" s="21"/>
      <c r="L70" s="21"/>
      <c r="M70" s="21"/>
      <c r="N70" s="21"/>
      <c r="O70" s="21"/>
      <c r="P70" s="21"/>
      <c r="Q70" s="21"/>
      <c r="R70" s="22">
        <v>466</v>
      </c>
      <c r="S70" s="21" t="s">
        <v>86</v>
      </c>
      <c r="T70" s="21" t="s">
        <v>90</v>
      </c>
      <c r="U70" s="44">
        <v>80</v>
      </c>
      <c r="V70" s="44">
        <v>0</v>
      </c>
      <c r="W70" s="44">
        <v>80</v>
      </c>
      <c r="X70" s="44">
        <v>0</v>
      </c>
      <c r="Y70" s="44">
        <v>0</v>
      </c>
      <c r="Z70" s="44">
        <v>0</v>
      </c>
      <c r="AA70" s="44">
        <v>0</v>
      </c>
      <c r="AB70" s="44"/>
      <c r="AC70" s="50">
        <v>133</v>
      </c>
      <c r="AD70" s="50">
        <v>19</v>
      </c>
      <c r="AE70" s="33" t="s">
        <v>378</v>
      </c>
      <c r="AF70" s="33" t="s">
        <v>379</v>
      </c>
      <c r="AG70" s="21" t="s">
        <v>86</v>
      </c>
      <c r="AH70" s="21" t="s">
        <v>90</v>
      </c>
      <c r="AI70" s="58" t="s">
        <v>80</v>
      </c>
      <c r="AJ70" s="21" t="s">
        <v>81</v>
      </c>
      <c r="AK70" s="21" t="s">
        <v>82</v>
      </c>
      <c r="AL70" s="21" t="s">
        <v>55</v>
      </c>
      <c r="AM70" s="21" t="s">
        <v>80</v>
      </c>
      <c r="AN70" s="21" t="s">
        <v>56</v>
      </c>
      <c r="AO70" s="133"/>
      <c r="AP70" s="21"/>
      <c r="AQ70" s="20"/>
      <c r="AR70" s="20"/>
      <c r="AS70" s="20"/>
      <c r="AT70" s="20"/>
      <c r="AU70" s="128"/>
    </row>
    <row r="71" s="3" customFormat="1" ht="18" hidden="1" customHeight="1" spans="1:47">
      <c r="A71" s="165"/>
      <c r="B71" s="188" t="s">
        <v>380</v>
      </c>
      <c r="C71" s="188"/>
      <c r="D71" s="188"/>
      <c r="E71" s="157"/>
      <c r="F71" s="188"/>
      <c r="G71" s="188"/>
      <c r="H71" s="157"/>
      <c r="I71" s="188"/>
      <c r="J71" s="166">
        <f t="shared" ref="J71:AA71" si="9">SUM(J72)</f>
        <v>1</v>
      </c>
      <c r="K71" s="166">
        <f t="shared" si="9"/>
        <v>0</v>
      </c>
      <c r="L71" s="166">
        <f t="shared" si="9"/>
        <v>0</v>
      </c>
      <c r="M71" s="166">
        <f t="shared" si="9"/>
        <v>0</v>
      </c>
      <c r="N71" s="166">
        <f t="shared" si="9"/>
        <v>0</v>
      </c>
      <c r="O71" s="166">
        <f t="shared" si="9"/>
        <v>0</v>
      </c>
      <c r="P71" s="166">
        <f t="shared" si="9"/>
        <v>0</v>
      </c>
      <c r="Q71" s="166">
        <f t="shared" si="9"/>
        <v>0</v>
      </c>
      <c r="R71" s="166">
        <f t="shared" si="9"/>
        <v>2000</v>
      </c>
      <c r="S71" s="166">
        <f t="shared" si="9"/>
        <v>0</v>
      </c>
      <c r="T71" s="166">
        <f t="shared" si="9"/>
        <v>0</v>
      </c>
      <c r="U71" s="166">
        <f t="shared" si="9"/>
        <v>3000</v>
      </c>
      <c r="V71" s="166">
        <f t="shared" si="9"/>
        <v>2747</v>
      </c>
      <c r="W71" s="166">
        <f t="shared" si="9"/>
        <v>0</v>
      </c>
      <c r="X71" s="166">
        <f t="shared" si="9"/>
        <v>253</v>
      </c>
      <c r="Y71" s="166">
        <f t="shared" si="9"/>
        <v>0</v>
      </c>
      <c r="Z71" s="166">
        <f t="shared" si="9"/>
        <v>0</v>
      </c>
      <c r="AA71" s="166">
        <f t="shared" si="9"/>
        <v>0</v>
      </c>
      <c r="AB71" s="166"/>
      <c r="AC71" s="166">
        <f>SUM(AC72)</f>
        <v>6945</v>
      </c>
      <c r="AD71" s="166">
        <f>SUM(AD72)</f>
        <v>3656</v>
      </c>
      <c r="AE71" s="182"/>
      <c r="AF71" s="182"/>
      <c r="AG71" s="182"/>
      <c r="AH71" s="165"/>
      <c r="AI71" s="199"/>
      <c r="AJ71" s="175"/>
      <c r="AK71" s="178"/>
      <c r="AL71" s="178"/>
      <c r="AM71" s="178"/>
      <c r="AN71" s="163"/>
      <c r="AO71" s="178"/>
      <c r="AP71" s="163"/>
      <c r="AQ71" s="178"/>
      <c r="AR71" s="178"/>
      <c r="AS71" s="178"/>
      <c r="AT71" s="178"/>
      <c r="AU71" s="178"/>
    </row>
    <row r="72" s="74" customFormat="1" ht="56.25" spans="1:47">
      <c r="A72" s="58">
        <v>55</v>
      </c>
      <c r="B72" s="152" t="s">
        <v>381</v>
      </c>
      <c r="C72" s="152">
        <v>2022</v>
      </c>
      <c r="D72" s="21" t="s">
        <v>98</v>
      </c>
      <c r="E72" s="58" t="s">
        <v>382</v>
      </c>
      <c r="F72" s="58" t="s">
        <v>383</v>
      </c>
      <c r="G72" s="114" t="s">
        <v>1142</v>
      </c>
      <c r="H72" s="58" t="s">
        <v>164</v>
      </c>
      <c r="I72" s="117" t="s">
        <v>384</v>
      </c>
      <c r="J72" s="21">
        <v>1</v>
      </c>
      <c r="K72" s="21"/>
      <c r="L72" s="21"/>
      <c r="M72" s="21"/>
      <c r="N72" s="21"/>
      <c r="O72" s="21"/>
      <c r="P72" s="21"/>
      <c r="Q72" s="21"/>
      <c r="R72" s="22">
        <v>2000</v>
      </c>
      <c r="S72" s="58" t="s">
        <v>387</v>
      </c>
      <c r="T72" s="58" t="s">
        <v>388</v>
      </c>
      <c r="U72" s="115">
        <v>3000</v>
      </c>
      <c r="V72" s="115">
        <v>2747</v>
      </c>
      <c r="W72" s="115">
        <v>0</v>
      </c>
      <c r="X72" s="115">
        <v>253</v>
      </c>
      <c r="Y72" s="115">
        <v>0</v>
      </c>
      <c r="Z72" s="115">
        <v>0</v>
      </c>
      <c r="AA72" s="115">
        <v>0</v>
      </c>
      <c r="AB72" s="115"/>
      <c r="AC72" s="141">
        <v>6945</v>
      </c>
      <c r="AD72" s="141">
        <v>3656</v>
      </c>
      <c r="AE72" s="117" t="s">
        <v>385</v>
      </c>
      <c r="AF72" s="117" t="s">
        <v>386</v>
      </c>
      <c r="AG72" s="21" t="s">
        <v>387</v>
      </c>
      <c r="AH72" s="21" t="s">
        <v>388</v>
      </c>
      <c r="AI72" s="58" t="s">
        <v>387</v>
      </c>
      <c r="AJ72" s="21" t="s">
        <v>388</v>
      </c>
      <c r="AK72" s="21" t="s">
        <v>389</v>
      </c>
      <c r="AL72" s="21" t="s">
        <v>55</v>
      </c>
      <c r="AM72" s="21" t="s">
        <v>63</v>
      </c>
      <c r="AN72" s="21" t="s">
        <v>56</v>
      </c>
      <c r="AO72" s="21" t="s">
        <v>1078</v>
      </c>
      <c r="AP72" s="21"/>
      <c r="AQ72" s="152" t="s">
        <v>1079</v>
      </c>
      <c r="AR72" s="152" t="s">
        <v>1079</v>
      </c>
      <c r="AS72" s="152" t="s">
        <v>1079</v>
      </c>
      <c r="AT72" s="152"/>
      <c r="AU72" s="133" t="s">
        <v>1080</v>
      </c>
    </row>
    <row r="73" s="3" customFormat="1" ht="18" hidden="1" customHeight="1" spans="1:47">
      <c r="A73" s="165"/>
      <c r="B73" s="156" t="s">
        <v>390</v>
      </c>
      <c r="C73" s="156"/>
      <c r="D73" s="156"/>
      <c r="E73" s="157"/>
      <c r="F73" s="156"/>
      <c r="G73" s="156"/>
      <c r="H73" s="157"/>
      <c r="I73" s="156"/>
      <c r="J73" s="166">
        <v>0</v>
      </c>
      <c r="K73" s="166">
        <v>0</v>
      </c>
      <c r="L73" s="166">
        <v>0</v>
      </c>
      <c r="M73" s="166">
        <v>0</v>
      </c>
      <c r="N73" s="166">
        <v>0</v>
      </c>
      <c r="O73" s="166">
        <v>0</v>
      </c>
      <c r="P73" s="166">
        <v>0</v>
      </c>
      <c r="Q73" s="166">
        <v>0</v>
      </c>
      <c r="R73" s="166">
        <v>0</v>
      </c>
      <c r="S73" s="166">
        <v>0</v>
      </c>
      <c r="T73" s="166">
        <v>0</v>
      </c>
      <c r="U73" s="166">
        <v>0</v>
      </c>
      <c r="V73" s="166">
        <v>0</v>
      </c>
      <c r="W73" s="166">
        <v>0</v>
      </c>
      <c r="X73" s="166">
        <v>0</v>
      </c>
      <c r="Y73" s="166">
        <v>0</v>
      </c>
      <c r="Z73" s="166">
        <v>0</v>
      </c>
      <c r="AA73" s="166">
        <v>0</v>
      </c>
      <c r="AB73" s="166"/>
      <c r="AC73" s="166">
        <v>0</v>
      </c>
      <c r="AD73" s="166">
        <v>0</v>
      </c>
      <c r="AE73" s="174"/>
      <c r="AF73" s="174"/>
      <c r="AG73" s="165"/>
      <c r="AH73" s="182"/>
      <c r="AI73" s="183"/>
      <c r="AJ73" s="182"/>
      <c r="AK73" s="165"/>
      <c r="AL73" s="184"/>
      <c r="AM73" s="175"/>
      <c r="AN73" s="163"/>
      <c r="AO73" s="178"/>
      <c r="AP73" s="163"/>
      <c r="AQ73" s="178"/>
      <c r="AR73" s="178"/>
      <c r="AS73" s="178"/>
      <c r="AT73" s="178"/>
      <c r="AU73" s="178"/>
    </row>
    <row r="74" s="3" customFormat="1" ht="18" hidden="1" customHeight="1" spans="1:47">
      <c r="A74" s="155"/>
      <c r="B74" s="156" t="s">
        <v>391</v>
      </c>
      <c r="C74" s="156"/>
      <c r="D74" s="156"/>
      <c r="E74" s="157"/>
      <c r="F74" s="156"/>
      <c r="G74" s="156"/>
      <c r="H74" s="157"/>
      <c r="I74" s="156"/>
      <c r="J74" s="166">
        <f t="shared" ref="J74:AA74" si="10">J75+J89</f>
        <v>13</v>
      </c>
      <c r="K74" s="166">
        <f t="shared" si="10"/>
        <v>0</v>
      </c>
      <c r="L74" s="166">
        <f t="shared" si="10"/>
        <v>0</v>
      </c>
      <c r="M74" s="166">
        <f t="shared" si="10"/>
        <v>0</v>
      </c>
      <c r="N74" s="166">
        <f t="shared" si="10"/>
        <v>0</v>
      </c>
      <c r="O74" s="166">
        <f t="shared" si="10"/>
        <v>0</v>
      </c>
      <c r="P74" s="166">
        <f t="shared" si="10"/>
        <v>0</v>
      </c>
      <c r="Q74" s="166">
        <f t="shared" si="10"/>
        <v>0</v>
      </c>
      <c r="R74" s="166">
        <f t="shared" si="10"/>
        <v>31645</v>
      </c>
      <c r="S74" s="166">
        <f t="shared" si="10"/>
        <v>0</v>
      </c>
      <c r="T74" s="166">
        <f t="shared" si="10"/>
        <v>0</v>
      </c>
      <c r="U74" s="166">
        <f t="shared" si="10"/>
        <v>8133.1</v>
      </c>
      <c r="V74" s="166">
        <f t="shared" si="10"/>
        <v>895</v>
      </c>
      <c r="W74" s="166">
        <f t="shared" si="10"/>
        <v>1980</v>
      </c>
      <c r="X74" s="166">
        <f t="shared" si="10"/>
        <v>5258.1</v>
      </c>
      <c r="Y74" s="166">
        <f t="shared" si="10"/>
        <v>0</v>
      </c>
      <c r="Z74" s="166">
        <f t="shared" si="10"/>
        <v>0</v>
      </c>
      <c r="AA74" s="166">
        <f t="shared" si="10"/>
        <v>0</v>
      </c>
      <c r="AB74" s="166"/>
      <c r="AC74" s="166">
        <f>AC75+AC89</f>
        <v>8845</v>
      </c>
      <c r="AD74" s="166">
        <f>AD75+AD89</f>
        <v>3442</v>
      </c>
      <c r="AE74" s="170"/>
      <c r="AF74" s="170"/>
      <c r="AG74" s="175"/>
      <c r="AH74" s="175"/>
      <c r="AI74" s="176"/>
      <c r="AJ74" s="177"/>
      <c r="AK74" s="175"/>
      <c r="AL74" s="175"/>
      <c r="AM74" s="175"/>
      <c r="AN74" s="163"/>
      <c r="AO74" s="178"/>
      <c r="AP74" s="163"/>
      <c r="AQ74" s="178"/>
      <c r="AR74" s="178"/>
      <c r="AS74" s="178"/>
      <c r="AT74" s="178"/>
      <c r="AU74" s="178"/>
    </row>
    <row r="75" s="3" customFormat="1" ht="18" hidden="1" customHeight="1" spans="1:47">
      <c r="A75" s="155"/>
      <c r="B75" s="156" t="s">
        <v>392</v>
      </c>
      <c r="C75" s="156"/>
      <c r="D75" s="156"/>
      <c r="E75" s="157"/>
      <c r="F75" s="156"/>
      <c r="G75" s="156"/>
      <c r="H75" s="157"/>
      <c r="I75" s="156"/>
      <c r="J75" s="166">
        <f t="shared" ref="J75:AA75" si="11">SUM(J76:J88)</f>
        <v>13</v>
      </c>
      <c r="K75" s="166">
        <f t="shared" si="11"/>
        <v>0</v>
      </c>
      <c r="L75" s="166">
        <f t="shared" si="11"/>
        <v>0</v>
      </c>
      <c r="M75" s="166">
        <f t="shared" si="11"/>
        <v>0</v>
      </c>
      <c r="N75" s="166">
        <f t="shared" si="11"/>
        <v>0</v>
      </c>
      <c r="O75" s="166">
        <f t="shared" si="11"/>
        <v>0</v>
      </c>
      <c r="P75" s="166">
        <f t="shared" si="11"/>
        <v>0</v>
      </c>
      <c r="Q75" s="166">
        <f t="shared" si="11"/>
        <v>0</v>
      </c>
      <c r="R75" s="166">
        <f t="shared" si="11"/>
        <v>31645</v>
      </c>
      <c r="S75" s="166">
        <f t="shared" si="11"/>
        <v>0</v>
      </c>
      <c r="T75" s="166">
        <f t="shared" si="11"/>
        <v>0</v>
      </c>
      <c r="U75" s="166">
        <f t="shared" si="11"/>
        <v>8133.1</v>
      </c>
      <c r="V75" s="166">
        <f t="shared" si="11"/>
        <v>895</v>
      </c>
      <c r="W75" s="166">
        <f t="shared" si="11"/>
        <v>1980</v>
      </c>
      <c r="X75" s="166">
        <f t="shared" si="11"/>
        <v>5258.1</v>
      </c>
      <c r="Y75" s="166">
        <f t="shared" si="11"/>
        <v>0</v>
      </c>
      <c r="Z75" s="166">
        <f t="shared" si="11"/>
        <v>0</v>
      </c>
      <c r="AA75" s="166">
        <f t="shared" si="11"/>
        <v>0</v>
      </c>
      <c r="AB75" s="166"/>
      <c r="AC75" s="166">
        <f>SUM(AC76:AC88)</f>
        <v>8845</v>
      </c>
      <c r="AD75" s="166">
        <f>SUM(AD76:AD88)</f>
        <v>3442</v>
      </c>
      <c r="AE75" s="170"/>
      <c r="AF75" s="170"/>
      <c r="AG75" s="175"/>
      <c r="AH75" s="175"/>
      <c r="AI75" s="176"/>
      <c r="AJ75" s="177"/>
      <c r="AK75" s="175"/>
      <c r="AL75" s="175"/>
      <c r="AM75" s="175"/>
      <c r="AN75" s="163"/>
      <c r="AO75" s="178"/>
      <c r="AP75" s="163"/>
      <c r="AQ75" s="178"/>
      <c r="AR75" s="178"/>
      <c r="AS75" s="178"/>
      <c r="AT75" s="178"/>
      <c r="AU75" s="178"/>
    </row>
    <row r="76" s="1" customFormat="1" ht="56.25" hidden="1" spans="1:47">
      <c r="A76" s="20">
        <v>56</v>
      </c>
      <c r="B76" s="267" t="s">
        <v>393</v>
      </c>
      <c r="C76" s="20">
        <v>2022</v>
      </c>
      <c r="D76" s="22" t="s">
        <v>394</v>
      </c>
      <c r="E76" s="23" t="s">
        <v>395</v>
      </c>
      <c r="F76" s="22" t="s">
        <v>45</v>
      </c>
      <c r="G76" s="22" t="s">
        <v>1074</v>
      </c>
      <c r="H76" s="22" t="s">
        <v>59</v>
      </c>
      <c r="I76" s="34" t="s">
        <v>396</v>
      </c>
      <c r="J76" s="22">
        <v>1</v>
      </c>
      <c r="K76" s="22"/>
      <c r="L76" s="22"/>
      <c r="M76" s="22"/>
      <c r="N76" s="22"/>
      <c r="O76" s="22"/>
      <c r="P76" s="22"/>
      <c r="Q76" s="22"/>
      <c r="R76" s="22">
        <v>4795</v>
      </c>
      <c r="S76" s="22" t="s">
        <v>50</v>
      </c>
      <c r="T76" s="21" t="s">
        <v>51</v>
      </c>
      <c r="U76" s="44">
        <v>900</v>
      </c>
      <c r="V76" s="44">
        <v>0</v>
      </c>
      <c r="W76" s="44">
        <v>0</v>
      </c>
      <c r="X76" s="44">
        <v>900</v>
      </c>
      <c r="Y76" s="44">
        <v>0</v>
      </c>
      <c r="Z76" s="44">
        <v>0</v>
      </c>
      <c r="AA76" s="44">
        <v>0</v>
      </c>
      <c r="AB76" s="44"/>
      <c r="AC76" s="50">
        <v>1370</v>
      </c>
      <c r="AD76" s="50">
        <v>848</v>
      </c>
      <c r="AE76" s="34" t="s">
        <v>397</v>
      </c>
      <c r="AF76" s="34" t="s">
        <v>398</v>
      </c>
      <c r="AG76" s="22" t="s">
        <v>50</v>
      </c>
      <c r="AH76" s="21" t="s">
        <v>51</v>
      </c>
      <c r="AI76" s="58" t="s">
        <v>80</v>
      </c>
      <c r="AJ76" s="21" t="s">
        <v>81</v>
      </c>
      <c r="AK76" s="21" t="s">
        <v>82</v>
      </c>
      <c r="AL76" s="21" t="s">
        <v>55</v>
      </c>
      <c r="AM76" s="21" t="s">
        <v>131</v>
      </c>
      <c r="AN76" s="21" t="s">
        <v>56</v>
      </c>
      <c r="AO76" s="21" t="s">
        <v>1078</v>
      </c>
      <c r="AP76" s="21"/>
      <c r="AQ76" s="20" t="s">
        <v>1079</v>
      </c>
      <c r="AR76" s="20"/>
      <c r="AS76" s="20"/>
      <c r="AT76" s="20"/>
      <c r="AU76" s="128"/>
    </row>
    <row r="77" s="1" customFormat="1" ht="56.25" hidden="1" spans="1:47">
      <c r="A77" s="20">
        <v>57</v>
      </c>
      <c r="B77" s="20" t="s">
        <v>399</v>
      </c>
      <c r="C77" s="20">
        <v>2022</v>
      </c>
      <c r="D77" s="22" t="s">
        <v>394</v>
      </c>
      <c r="E77" s="23" t="s">
        <v>400</v>
      </c>
      <c r="F77" s="22" t="s">
        <v>401</v>
      </c>
      <c r="G77" s="22" t="s">
        <v>1074</v>
      </c>
      <c r="H77" s="22" t="s">
        <v>262</v>
      </c>
      <c r="I77" s="34" t="s">
        <v>402</v>
      </c>
      <c r="J77" s="22">
        <v>1</v>
      </c>
      <c r="K77" s="22"/>
      <c r="L77" s="22"/>
      <c r="M77" s="22"/>
      <c r="N77" s="22"/>
      <c r="O77" s="22"/>
      <c r="P77" s="22"/>
      <c r="Q77" s="22"/>
      <c r="R77" s="22">
        <v>5303</v>
      </c>
      <c r="S77" s="22" t="s">
        <v>50</v>
      </c>
      <c r="T77" s="21" t="s">
        <v>51</v>
      </c>
      <c r="U77" s="44">
        <v>430</v>
      </c>
      <c r="V77" s="44">
        <v>0</v>
      </c>
      <c r="W77" s="44">
        <v>430</v>
      </c>
      <c r="X77" s="44">
        <v>0</v>
      </c>
      <c r="Y77" s="44">
        <v>0</v>
      </c>
      <c r="Z77" s="44">
        <v>0</v>
      </c>
      <c r="AA77" s="44">
        <v>0</v>
      </c>
      <c r="AB77" s="44"/>
      <c r="AC77" s="50">
        <v>1515</v>
      </c>
      <c r="AD77" s="50">
        <v>776</v>
      </c>
      <c r="AE77" s="34" t="s">
        <v>403</v>
      </c>
      <c r="AF77" s="34" t="s">
        <v>404</v>
      </c>
      <c r="AG77" s="22" t="s">
        <v>50</v>
      </c>
      <c r="AH77" s="21" t="s">
        <v>51</v>
      </c>
      <c r="AI77" s="58" t="s">
        <v>80</v>
      </c>
      <c r="AJ77" s="21" t="s">
        <v>81</v>
      </c>
      <c r="AK77" s="21" t="s">
        <v>82</v>
      </c>
      <c r="AL77" s="21" t="s">
        <v>55</v>
      </c>
      <c r="AM77" s="21" t="s">
        <v>131</v>
      </c>
      <c r="AN77" s="21" t="s">
        <v>56</v>
      </c>
      <c r="AO77" s="133"/>
      <c r="AP77" s="21"/>
      <c r="AQ77" s="20"/>
      <c r="AR77" s="20"/>
      <c r="AS77" s="20"/>
      <c r="AT77" s="20"/>
      <c r="AU77" s="128"/>
    </row>
    <row r="78" s="107" customFormat="1" ht="45" hidden="1" spans="1:47">
      <c r="A78" s="109">
        <v>58</v>
      </c>
      <c r="B78" s="109" t="s">
        <v>405</v>
      </c>
      <c r="C78" s="109">
        <v>2022</v>
      </c>
      <c r="D78" s="109" t="s">
        <v>394</v>
      </c>
      <c r="E78" s="110" t="s">
        <v>406</v>
      </c>
      <c r="F78" s="311" t="s">
        <v>45</v>
      </c>
      <c r="G78" s="213" t="s">
        <v>1074</v>
      </c>
      <c r="H78" s="215" t="s">
        <v>190</v>
      </c>
      <c r="I78" s="221" t="s">
        <v>407</v>
      </c>
      <c r="J78" s="222">
        <v>1</v>
      </c>
      <c r="K78" s="222"/>
      <c r="L78" s="222"/>
      <c r="M78" s="222"/>
      <c r="N78" s="222"/>
      <c r="O78" s="222"/>
      <c r="P78" s="222"/>
      <c r="Q78" s="222"/>
      <c r="R78" s="213">
        <v>1295</v>
      </c>
      <c r="S78" s="110" t="s">
        <v>70</v>
      </c>
      <c r="T78" s="110" t="s">
        <v>1075</v>
      </c>
      <c r="U78" s="314">
        <v>200</v>
      </c>
      <c r="V78" s="314">
        <v>0</v>
      </c>
      <c r="W78" s="314">
        <v>200</v>
      </c>
      <c r="X78" s="314">
        <v>0</v>
      </c>
      <c r="Y78" s="314">
        <v>0</v>
      </c>
      <c r="Z78" s="314">
        <v>0</v>
      </c>
      <c r="AA78" s="314">
        <v>0</v>
      </c>
      <c r="AB78" s="314"/>
      <c r="AC78" s="195">
        <v>370</v>
      </c>
      <c r="AD78" s="195">
        <v>116</v>
      </c>
      <c r="AE78" s="229" t="s">
        <v>408</v>
      </c>
      <c r="AF78" s="229" t="s">
        <v>409</v>
      </c>
      <c r="AG78" s="110" t="s">
        <v>70</v>
      </c>
      <c r="AH78" s="110" t="s">
        <v>1075</v>
      </c>
      <c r="AI78" s="234" t="s">
        <v>80</v>
      </c>
      <c r="AJ78" s="110" t="s">
        <v>81</v>
      </c>
      <c r="AK78" s="110" t="s">
        <v>82</v>
      </c>
      <c r="AL78" s="110" t="s">
        <v>55</v>
      </c>
      <c r="AM78" s="380" t="s">
        <v>63</v>
      </c>
      <c r="AN78" s="110" t="s">
        <v>56</v>
      </c>
      <c r="AO78" s="235"/>
      <c r="AP78" s="110"/>
      <c r="AQ78" s="109"/>
      <c r="AR78" s="109"/>
      <c r="AS78" s="109"/>
      <c r="AT78" s="109"/>
      <c r="AU78" s="262"/>
    </row>
    <row r="79" s="74" customFormat="1" ht="72" customHeight="1" spans="1:47">
      <c r="A79" s="152">
        <v>59</v>
      </c>
      <c r="B79" s="152" t="s">
        <v>410</v>
      </c>
      <c r="C79" s="152">
        <v>2022</v>
      </c>
      <c r="D79" s="20" t="s">
        <v>394</v>
      </c>
      <c r="E79" s="58" t="s">
        <v>1143</v>
      </c>
      <c r="F79" s="249" t="s">
        <v>45</v>
      </c>
      <c r="G79" s="114" t="s">
        <v>1074</v>
      </c>
      <c r="H79" s="252" t="s">
        <v>412</v>
      </c>
      <c r="I79" s="254" t="s">
        <v>1144</v>
      </c>
      <c r="J79" s="24">
        <v>1</v>
      </c>
      <c r="K79" s="24"/>
      <c r="L79" s="24"/>
      <c r="M79" s="24"/>
      <c r="N79" s="24"/>
      <c r="O79" s="24"/>
      <c r="P79" s="24"/>
      <c r="Q79" s="24"/>
      <c r="R79" s="22">
        <v>1085</v>
      </c>
      <c r="S79" s="58" t="s">
        <v>70</v>
      </c>
      <c r="T79" s="58" t="s">
        <v>1075</v>
      </c>
      <c r="U79" s="115">
        <v>600</v>
      </c>
      <c r="V79" s="115">
        <v>400</v>
      </c>
      <c r="W79" s="115">
        <v>0</v>
      </c>
      <c r="X79" s="115">
        <v>200</v>
      </c>
      <c r="Y79" s="115">
        <v>0</v>
      </c>
      <c r="Z79" s="115">
        <v>0</v>
      </c>
      <c r="AA79" s="115">
        <v>0</v>
      </c>
      <c r="AB79" s="115"/>
      <c r="AC79" s="141">
        <v>310</v>
      </c>
      <c r="AD79" s="141">
        <v>99</v>
      </c>
      <c r="AE79" s="117" t="s">
        <v>414</v>
      </c>
      <c r="AF79" s="117" t="s">
        <v>415</v>
      </c>
      <c r="AG79" s="21" t="s">
        <v>70</v>
      </c>
      <c r="AH79" s="21" t="s">
        <v>1075</v>
      </c>
      <c r="AI79" s="58" t="s">
        <v>80</v>
      </c>
      <c r="AJ79" s="21" t="s">
        <v>81</v>
      </c>
      <c r="AK79" s="21" t="s">
        <v>82</v>
      </c>
      <c r="AL79" s="21" t="s">
        <v>55</v>
      </c>
      <c r="AM79" s="59" t="s">
        <v>144</v>
      </c>
      <c r="AN79" s="21" t="s">
        <v>56</v>
      </c>
      <c r="AO79" s="21" t="s">
        <v>1078</v>
      </c>
      <c r="AP79" s="21"/>
      <c r="AQ79" s="152" t="s">
        <v>1079</v>
      </c>
      <c r="AR79" s="152" t="s">
        <v>1079</v>
      </c>
      <c r="AS79" s="152" t="s">
        <v>1079</v>
      </c>
      <c r="AT79" s="152"/>
      <c r="AU79" s="128" t="s">
        <v>1145</v>
      </c>
    </row>
    <row r="80" s="1" customFormat="1" ht="79" customHeight="1" spans="1:47">
      <c r="A80" s="20">
        <v>60</v>
      </c>
      <c r="B80" s="20" t="s">
        <v>416</v>
      </c>
      <c r="C80" s="20">
        <v>2022</v>
      </c>
      <c r="D80" s="21" t="s">
        <v>394</v>
      </c>
      <c r="E80" s="21" t="s">
        <v>1146</v>
      </c>
      <c r="F80" s="21" t="s">
        <v>45</v>
      </c>
      <c r="G80" s="22" t="s">
        <v>1074</v>
      </c>
      <c r="H80" s="21" t="s">
        <v>418</v>
      </c>
      <c r="I80" s="33" t="s">
        <v>1147</v>
      </c>
      <c r="J80" s="22">
        <v>1</v>
      </c>
      <c r="K80" s="21"/>
      <c r="L80" s="21"/>
      <c r="M80" s="21"/>
      <c r="N80" s="21"/>
      <c r="O80" s="21"/>
      <c r="P80" s="21"/>
      <c r="Q80" s="21"/>
      <c r="R80" s="22">
        <v>287</v>
      </c>
      <c r="S80" s="21" t="s">
        <v>177</v>
      </c>
      <c r="T80" s="21" t="s">
        <v>178</v>
      </c>
      <c r="U80" s="44">
        <v>73.1</v>
      </c>
      <c r="V80" s="44">
        <v>20</v>
      </c>
      <c r="W80" s="44">
        <v>0</v>
      </c>
      <c r="X80" s="44">
        <v>53.1</v>
      </c>
      <c r="Y80" s="44">
        <v>0</v>
      </c>
      <c r="Z80" s="44">
        <v>0</v>
      </c>
      <c r="AA80" s="44">
        <v>0</v>
      </c>
      <c r="AB80" s="44"/>
      <c r="AC80" s="50">
        <v>82</v>
      </c>
      <c r="AD80" s="50">
        <v>26</v>
      </c>
      <c r="AE80" s="33" t="s">
        <v>420</v>
      </c>
      <c r="AF80" s="33" t="s">
        <v>421</v>
      </c>
      <c r="AG80" s="21" t="s">
        <v>177</v>
      </c>
      <c r="AH80" s="21" t="s">
        <v>178</v>
      </c>
      <c r="AI80" s="58" t="s">
        <v>80</v>
      </c>
      <c r="AJ80" s="21" t="s">
        <v>81</v>
      </c>
      <c r="AK80" s="21" t="s">
        <v>82</v>
      </c>
      <c r="AL80" s="21" t="s">
        <v>55</v>
      </c>
      <c r="AM80" s="21" t="s">
        <v>422</v>
      </c>
      <c r="AN80" s="21" t="s">
        <v>56</v>
      </c>
      <c r="AO80" s="21" t="s">
        <v>1078</v>
      </c>
      <c r="AP80" s="21"/>
      <c r="AQ80" s="20" t="s">
        <v>1079</v>
      </c>
      <c r="AR80" s="20" t="s">
        <v>1079</v>
      </c>
      <c r="AS80" s="20"/>
      <c r="AT80" s="20"/>
      <c r="AU80" s="128"/>
    </row>
    <row r="81" s="1" customFormat="1" ht="67.5" spans="1:50">
      <c r="A81" s="20">
        <v>61</v>
      </c>
      <c r="B81" s="20" t="s">
        <v>423</v>
      </c>
      <c r="C81" s="20">
        <v>2022</v>
      </c>
      <c r="D81" s="21" t="s">
        <v>394</v>
      </c>
      <c r="E81" s="21" t="s">
        <v>424</v>
      </c>
      <c r="F81" s="21" t="s">
        <v>45</v>
      </c>
      <c r="G81" s="22" t="s">
        <v>1074</v>
      </c>
      <c r="H81" s="21" t="s">
        <v>425</v>
      </c>
      <c r="I81" s="33" t="s">
        <v>426</v>
      </c>
      <c r="J81" s="22">
        <v>1</v>
      </c>
      <c r="K81" s="21"/>
      <c r="L81" s="21"/>
      <c r="M81" s="21"/>
      <c r="N81" s="21"/>
      <c r="O81" s="21"/>
      <c r="P81" s="21"/>
      <c r="Q81" s="21"/>
      <c r="R81" s="22">
        <v>56</v>
      </c>
      <c r="S81" s="21" t="s">
        <v>200</v>
      </c>
      <c r="T81" s="21" t="s">
        <v>201</v>
      </c>
      <c r="U81" s="44">
        <v>130</v>
      </c>
      <c r="V81" s="44">
        <v>40</v>
      </c>
      <c r="W81" s="44">
        <v>0</v>
      </c>
      <c r="X81" s="44">
        <v>90</v>
      </c>
      <c r="Y81" s="44">
        <v>0</v>
      </c>
      <c r="Z81" s="44">
        <v>0</v>
      </c>
      <c r="AA81" s="44">
        <v>0</v>
      </c>
      <c r="AB81" s="44"/>
      <c r="AC81" s="50">
        <v>16</v>
      </c>
      <c r="AD81" s="50">
        <v>7</v>
      </c>
      <c r="AE81" s="33" t="s">
        <v>427</v>
      </c>
      <c r="AF81" s="33" t="s">
        <v>428</v>
      </c>
      <c r="AG81" s="21" t="s">
        <v>200</v>
      </c>
      <c r="AH81" s="21" t="s">
        <v>201</v>
      </c>
      <c r="AI81" s="58" t="s">
        <v>80</v>
      </c>
      <c r="AJ81" s="21" t="s">
        <v>81</v>
      </c>
      <c r="AK81" s="21" t="s">
        <v>82</v>
      </c>
      <c r="AL81" s="21" t="s">
        <v>55</v>
      </c>
      <c r="AM81" s="21" t="s">
        <v>202</v>
      </c>
      <c r="AN81" s="21" t="s">
        <v>56</v>
      </c>
      <c r="AO81" s="21" t="s">
        <v>1078</v>
      </c>
      <c r="AP81" s="21"/>
      <c r="AQ81" s="20" t="s">
        <v>1079</v>
      </c>
      <c r="AR81" s="20" t="s">
        <v>1079</v>
      </c>
      <c r="AS81" s="20" t="s">
        <v>1079</v>
      </c>
      <c r="AT81" s="128" t="s">
        <v>1135</v>
      </c>
      <c r="AU81" s="128"/>
      <c r="AX81" s="1" t="s">
        <v>1215</v>
      </c>
    </row>
    <row r="82" s="1" customFormat="1" ht="45" hidden="1" spans="1:47">
      <c r="A82" s="20">
        <v>62</v>
      </c>
      <c r="B82" s="20" t="s">
        <v>429</v>
      </c>
      <c r="C82" s="20">
        <v>2022</v>
      </c>
      <c r="D82" s="21" t="s">
        <v>430</v>
      </c>
      <c r="E82" s="21" t="s">
        <v>431</v>
      </c>
      <c r="F82" s="21" t="s">
        <v>432</v>
      </c>
      <c r="G82" s="22" t="s">
        <v>1074</v>
      </c>
      <c r="H82" s="21" t="s">
        <v>433</v>
      </c>
      <c r="I82" s="33" t="s">
        <v>434</v>
      </c>
      <c r="J82" s="24">
        <v>1</v>
      </c>
      <c r="K82" s="21"/>
      <c r="L82" s="21"/>
      <c r="M82" s="21"/>
      <c r="N82" s="21"/>
      <c r="O82" s="21"/>
      <c r="P82" s="21"/>
      <c r="Q82" s="21"/>
      <c r="R82" s="22">
        <v>3584</v>
      </c>
      <c r="S82" s="21" t="s">
        <v>78</v>
      </c>
      <c r="T82" s="21" t="s">
        <v>1076</v>
      </c>
      <c r="U82" s="44">
        <v>300</v>
      </c>
      <c r="V82" s="44">
        <v>0</v>
      </c>
      <c r="W82" s="44">
        <v>300</v>
      </c>
      <c r="X82" s="44">
        <v>0</v>
      </c>
      <c r="Y82" s="44">
        <v>0</v>
      </c>
      <c r="Z82" s="44">
        <v>0</v>
      </c>
      <c r="AA82" s="44">
        <v>0</v>
      </c>
      <c r="AB82" s="44"/>
      <c r="AC82" s="50">
        <v>1024</v>
      </c>
      <c r="AD82" s="50">
        <v>369</v>
      </c>
      <c r="AE82" s="33" t="s">
        <v>435</v>
      </c>
      <c r="AF82" s="33" t="s">
        <v>436</v>
      </c>
      <c r="AG82" s="21" t="s">
        <v>78</v>
      </c>
      <c r="AH82" s="21" t="s">
        <v>1076</v>
      </c>
      <c r="AI82" s="21" t="s">
        <v>438</v>
      </c>
      <c r="AJ82" s="21" t="s">
        <v>439</v>
      </c>
      <c r="AK82" s="21" t="s">
        <v>82</v>
      </c>
      <c r="AL82" s="21" t="s">
        <v>55</v>
      </c>
      <c r="AM82" s="110" t="s">
        <v>440</v>
      </c>
      <c r="AN82" s="110" t="s">
        <v>56</v>
      </c>
      <c r="AO82" s="21" t="s">
        <v>1148</v>
      </c>
      <c r="AP82" s="110"/>
      <c r="AQ82" s="20"/>
      <c r="AR82" s="20"/>
      <c r="AS82" s="20"/>
      <c r="AT82" s="20"/>
      <c r="AU82" s="128"/>
    </row>
    <row r="83" s="1" customFormat="1" ht="67.5" hidden="1" spans="1:47">
      <c r="A83" s="20">
        <v>63</v>
      </c>
      <c r="B83" s="20" t="s">
        <v>441</v>
      </c>
      <c r="C83" s="20">
        <v>2022</v>
      </c>
      <c r="D83" s="21" t="s">
        <v>430</v>
      </c>
      <c r="E83" s="21" t="s">
        <v>442</v>
      </c>
      <c r="F83" s="21" t="s">
        <v>401</v>
      </c>
      <c r="G83" s="22" t="s">
        <v>1074</v>
      </c>
      <c r="H83" s="21" t="s">
        <v>443</v>
      </c>
      <c r="I83" s="33" t="s">
        <v>444</v>
      </c>
      <c r="J83" s="24">
        <v>1</v>
      </c>
      <c r="K83" s="21"/>
      <c r="L83" s="21"/>
      <c r="M83" s="21"/>
      <c r="N83" s="21"/>
      <c r="O83" s="21"/>
      <c r="P83" s="21"/>
      <c r="Q83" s="21"/>
      <c r="R83" s="22">
        <v>896</v>
      </c>
      <c r="S83" s="21" t="s">
        <v>200</v>
      </c>
      <c r="T83" s="21" t="s">
        <v>201</v>
      </c>
      <c r="U83" s="44">
        <v>450</v>
      </c>
      <c r="V83" s="44">
        <v>0</v>
      </c>
      <c r="W83" s="44">
        <v>450</v>
      </c>
      <c r="X83" s="44">
        <v>0</v>
      </c>
      <c r="Y83" s="44">
        <v>0</v>
      </c>
      <c r="Z83" s="44">
        <v>0</v>
      </c>
      <c r="AA83" s="44">
        <v>0</v>
      </c>
      <c r="AB83" s="44"/>
      <c r="AC83" s="50">
        <v>256</v>
      </c>
      <c r="AD83" s="50">
        <v>119</v>
      </c>
      <c r="AE83" s="33" t="s">
        <v>445</v>
      </c>
      <c r="AF83" s="33" t="s">
        <v>446</v>
      </c>
      <c r="AG83" s="21" t="s">
        <v>200</v>
      </c>
      <c r="AH83" s="21" t="s">
        <v>201</v>
      </c>
      <c r="AI83" s="58" t="s">
        <v>438</v>
      </c>
      <c r="AJ83" s="21" t="s">
        <v>439</v>
      </c>
      <c r="AK83" s="21" t="s">
        <v>82</v>
      </c>
      <c r="AL83" s="21" t="s">
        <v>55</v>
      </c>
      <c r="AM83" s="21" t="s">
        <v>202</v>
      </c>
      <c r="AN83" s="21" t="s">
        <v>56</v>
      </c>
      <c r="AO83" s="133"/>
      <c r="AP83" s="21"/>
      <c r="AQ83" s="20"/>
      <c r="AR83" s="20"/>
      <c r="AS83" s="20"/>
      <c r="AT83" s="20"/>
      <c r="AU83" s="128"/>
    </row>
    <row r="84" s="1" customFormat="1" ht="56.25" hidden="1" spans="1:47">
      <c r="A84" s="20">
        <v>64</v>
      </c>
      <c r="B84" s="20" t="s">
        <v>447</v>
      </c>
      <c r="C84" s="20" t="s">
        <v>1149</v>
      </c>
      <c r="D84" s="21" t="s">
        <v>430</v>
      </c>
      <c r="E84" s="21" t="s">
        <v>1150</v>
      </c>
      <c r="F84" s="21" t="s">
        <v>45</v>
      </c>
      <c r="G84" s="21" t="s">
        <v>1149</v>
      </c>
      <c r="H84" s="21" t="s">
        <v>158</v>
      </c>
      <c r="I84" s="33" t="s">
        <v>1151</v>
      </c>
      <c r="J84" s="22">
        <v>1</v>
      </c>
      <c r="K84" s="21"/>
      <c r="L84" s="21"/>
      <c r="M84" s="21"/>
      <c r="N84" s="21"/>
      <c r="O84" s="21"/>
      <c r="P84" s="21"/>
      <c r="Q84" s="21"/>
      <c r="R84" s="22">
        <v>4886</v>
      </c>
      <c r="S84" s="21" t="s">
        <v>1152</v>
      </c>
      <c r="T84" s="21" t="s">
        <v>1153</v>
      </c>
      <c r="U84" s="44">
        <v>3000</v>
      </c>
      <c r="V84" s="44">
        <v>0</v>
      </c>
      <c r="W84" s="44">
        <v>0</v>
      </c>
      <c r="X84" s="44">
        <v>3000</v>
      </c>
      <c r="Y84" s="44">
        <v>0</v>
      </c>
      <c r="Z84" s="44">
        <v>0</v>
      </c>
      <c r="AA84" s="44">
        <v>0</v>
      </c>
      <c r="AB84" s="44"/>
      <c r="AC84" s="50">
        <v>1200</v>
      </c>
      <c r="AD84" s="50">
        <v>263</v>
      </c>
      <c r="AE84" s="33" t="s">
        <v>450</v>
      </c>
      <c r="AF84" s="33" t="s">
        <v>451</v>
      </c>
      <c r="AG84" s="21" t="s">
        <v>1154</v>
      </c>
      <c r="AH84" s="21" t="s">
        <v>1155</v>
      </c>
      <c r="AI84" s="58" t="s">
        <v>438</v>
      </c>
      <c r="AJ84" s="21" t="s">
        <v>439</v>
      </c>
      <c r="AK84" s="21" t="s">
        <v>82</v>
      </c>
      <c r="AL84" s="21" t="s">
        <v>55</v>
      </c>
      <c r="AM84" s="65" t="s">
        <v>63</v>
      </c>
      <c r="AN84" s="66" t="s">
        <v>56</v>
      </c>
      <c r="AO84" s="133" t="s">
        <v>1112</v>
      </c>
      <c r="AP84" s="66" t="s">
        <v>452</v>
      </c>
      <c r="AQ84" s="20" t="s">
        <v>1079</v>
      </c>
      <c r="AR84" s="20"/>
      <c r="AS84" s="20"/>
      <c r="AT84" s="20"/>
      <c r="AU84" s="128"/>
    </row>
    <row r="85" s="1" customFormat="1" ht="33.75" spans="1:48">
      <c r="A85" s="20">
        <v>65</v>
      </c>
      <c r="B85" s="20" t="s">
        <v>453</v>
      </c>
      <c r="C85" s="20">
        <v>2022</v>
      </c>
      <c r="D85" s="21" t="s">
        <v>430</v>
      </c>
      <c r="E85" s="427" t="s">
        <v>454</v>
      </c>
      <c r="F85" s="21" t="s">
        <v>45</v>
      </c>
      <c r="G85" s="22" t="s">
        <v>1074</v>
      </c>
      <c r="H85" s="21" t="s">
        <v>455</v>
      </c>
      <c r="I85" s="33" t="s">
        <v>456</v>
      </c>
      <c r="J85" s="22">
        <v>1</v>
      </c>
      <c r="K85" s="21"/>
      <c r="L85" s="21"/>
      <c r="M85" s="21"/>
      <c r="N85" s="21"/>
      <c r="O85" s="21"/>
      <c r="P85" s="21"/>
      <c r="Q85" s="21"/>
      <c r="R85" s="22">
        <v>3371</v>
      </c>
      <c r="S85" s="21" t="s">
        <v>1156</v>
      </c>
      <c r="T85" s="21" t="s">
        <v>1157</v>
      </c>
      <c r="U85" s="44">
        <v>850</v>
      </c>
      <c r="V85" s="44">
        <v>255</v>
      </c>
      <c r="W85" s="44">
        <v>0</v>
      </c>
      <c r="X85" s="44">
        <v>595</v>
      </c>
      <c r="Y85" s="44">
        <v>0</v>
      </c>
      <c r="Z85" s="44">
        <v>0</v>
      </c>
      <c r="AA85" s="44">
        <v>0</v>
      </c>
      <c r="AB85" s="44"/>
      <c r="AC85" s="50">
        <v>963</v>
      </c>
      <c r="AD85" s="50">
        <v>290</v>
      </c>
      <c r="AE85" s="33" t="s">
        <v>457</v>
      </c>
      <c r="AF85" s="33" t="s">
        <v>457</v>
      </c>
      <c r="AG85" s="21" t="s">
        <v>1154</v>
      </c>
      <c r="AH85" s="21" t="s">
        <v>1155</v>
      </c>
      <c r="AI85" s="58" t="s">
        <v>438</v>
      </c>
      <c r="AJ85" s="21" t="s">
        <v>439</v>
      </c>
      <c r="AK85" s="21" t="s">
        <v>82</v>
      </c>
      <c r="AL85" s="21" t="s">
        <v>55</v>
      </c>
      <c r="AM85" s="21" t="s">
        <v>458</v>
      </c>
      <c r="AN85" s="21" t="s">
        <v>56</v>
      </c>
      <c r="AO85" s="21" t="s">
        <v>1078</v>
      </c>
      <c r="AP85" s="21"/>
      <c r="AQ85" s="20" t="s">
        <v>1079</v>
      </c>
      <c r="AR85" s="20" t="s">
        <v>1079</v>
      </c>
      <c r="AS85" s="20"/>
      <c r="AT85" s="20" t="s">
        <v>1216</v>
      </c>
      <c r="AU85" s="128"/>
      <c r="AV85" s="1" t="s">
        <v>1140</v>
      </c>
    </row>
    <row r="86" s="1" customFormat="1" ht="57" hidden="1" customHeight="1" spans="1:47">
      <c r="A86" s="20">
        <v>66</v>
      </c>
      <c r="B86" s="20" t="s">
        <v>459</v>
      </c>
      <c r="C86" s="20">
        <v>2022</v>
      </c>
      <c r="D86" s="58" t="s">
        <v>430</v>
      </c>
      <c r="E86" s="21" t="s">
        <v>460</v>
      </c>
      <c r="F86" s="21" t="s">
        <v>45</v>
      </c>
      <c r="G86" s="22" t="s">
        <v>1074</v>
      </c>
      <c r="H86" s="21" t="s">
        <v>461</v>
      </c>
      <c r="I86" s="33" t="s">
        <v>462</v>
      </c>
      <c r="J86" s="24">
        <v>1</v>
      </c>
      <c r="K86" s="21"/>
      <c r="L86" s="21"/>
      <c r="M86" s="21"/>
      <c r="N86" s="21"/>
      <c r="O86" s="21"/>
      <c r="P86" s="21"/>
      <c r="Q86" s="21"/>
      <c r="R86" s="22">
        <v>3742</v>
      </c>
      <c r="S86" s="21" t="s">
        <v>70</v>
      </c>
      <c r="T86" s="21" t="s">
        <v>1075</v>
      </c>
      <c r="U86" s="44">
        <v>400</v>
      </c>
      <c r="V86" s="44">
        <v>0</v>
      </c>
      <c r="W86" s="44">
        <v>400</v>
      </c>
      <c r="X86" s="44">
        <v>0</v>
      </c>
      <c r="Y86" s="44">
        <v>0</v>
      </c>
      <c r="Z86" s="44">
        <v>0</v>
      </c>
      <c r="AA86" s="44">
        <v>0</v>
      </c>
      <c r="AB86" s="44"/>
      <c r="AC86" s="141">
        <v>1069</v>
      </c>
      <c r="AD86" s="141">
        <v>353</v>
      </c>
      <c r="AE86" s="33" t="s">
        <v>463</v>
      </c>
      <c r="AF86" s="33" t="s">
        <v>69</v>
      </c>
      <c r="AG86" s="76" t="s">
        <v>70</v>
      </c>
      <c r="AH86" s="76" t="s">
        <v>1075</v>
      </c>
      <c r="AI86" s="76" t="s">
        <v>80</v>
      </c>
      <c r="AJ86" s="66" t="s">
        <v>81</v>
      </c>
      <c r="AK86" s="58" t="s">
        <v>82</v>
      </c>
      <c r="AL86" s="58" t="s">
        <v>55</v>
      </c>
      <c r="AM86" s="58" t="s">
        <v>458</v>
      </c>
      <c r="AN86" s="58" t="s">
        <v>56</v>
      </c>
      <c r="AO86" s="58" t="s">
        <v>96</v>
      </c>
      <c r="AP86" s="58"/>
      <c r="AQ86" s="20"/>
      <c r="AR86" s="20"/>
      <c r="AS86" s="20"/>
      <c r="AT86" s="20"/>
      <c r="AU86" s="128"/>
    </row>
    <row r="87" s="1" customFormat="1" ht="56.25" hidden="1" spans="1:47">
      <c r="A87" s="20">
        <v>67</v>
      </c>
      <c r="B87" s="20" t="s">
        <v>464</v>
      </c>
      <c r="C87" s="20">
        <v>2022</v>
      </c>
      <c r="D87" s="22" t="s">
        <v>394</v>
      </c>
      <c r="E87" s="22" t="s">
        <v>465</v>
      </c>
      <c r="F87" s="22" t="s">
        <v>45</v>
      </c>
      <c r="G87" s="22" t="s">
        <v>1074</v>
      </c>
      <c r="H87" s="22" t="s">
        <v>466</v>
      </c>
      <c r="I87" s="34" t="s">
        <v>467</v>
      </c>
      <c r="J87" s="24">
        <v>1</v>
      </c>
      <c r="K87" s="22"/>
      <c r="L87" s="22"/>
      <c r="M87" s="22"/>
      <c r="N87" s="22"/>
      <c r="O87" s="22"/>
      <c r="P87" s="22"/>
      <c r="Q87" s="22"/>
      <c r="R87" s="22">
        <v>1260</v>
      </c>
      <c r="S87" s="22" t="s">
        <v>50</v>
      </c>
      <c r="T87" s="21" t="s">
        <v>51</v>
      </c>
      <c r="U87" s="44">
        <v>200</v>
      </c>
      <c r="V87" s="44">
        <v>0</v>
      </c>
      <c r="W87" s="44">
        <v>200</v>
      </c>
      <c r="X87" s="44">
        <v>0</v>
      </c>
      <c r="Y87" s="44">
        <v>0</v>
      </c>
      <c r="Z87" s="44">
        <v>0</v>
      </c>
      <c r="AA87" s="44">
        <v>0</v>
      </c>
      <c r="AB87" s="44"/>
      <c r="AC87" s="50">
        <v>360</v>
      </c>
      <c r="AD87" s="50">
        <v>77</v>
      </c>
      <c r="AE87" s="34" t="s">
        <v>468</v>
      </c>
      <c r="AF87" s="34" t="s">
        <v>468</v>
      </c>
      <c r="AG87" s="22" t="s">
        <v>50</v>
      </c>
      <c r="AH87" s="21" t="s">
        <v>51</v>
      </c>
      <c r="AI87" s="58" t="s">
        <v>80</v>
      </c>
      <c r="AJ87" s="21" t="s">
        <v>81</v>
      </c>
      <c r="AK87" s="21" t="s">
        <v>82</v>
      </c>
      <c r="AL87" s="21" t="s">
        <v>55</v>
      </c>
      <c r="AM87" s="21" t="s">
        <v>131</v>
      </c>
      <c r="AN87" s="21" t="s">
        <v>203</v>
      </c>
      <c r="AO87" s="133"/>
      <c r="AP87" s="21"/>
      <c r="AQ87" s="20"/>
      <c r="AR87" s="20"/>
      <c r="AS87" s="20"/>
      <c r="AT87" s="20"/>
      <c r="AU87" s="128"/>
    </row>
    <row r="88" s="1" customFormat="1" ht="82" customHeight="1" spans="1:50">
      <c r="A88" s="20">
        <v>68</v>
      </c>
      <c r="B88" s="20" t="s">
        <v>469</v>
      </c>
      <c r="C88" s="20">
        <v>2022</v>
      </c>
      <c r="D88" s="20" t="s">
        <v>430</v>
      </c>
      <c r="E88" s="21" t="s">
        <v>470</v>
      </c>
      <c r="F88" s="26" t="s">
        <v>45</v>
      </c>
      <c r="G88" s="22" t="s">
        <v>1074</v>
      </c>
      <c r="H88" s="25" t="s">
        <v>461</v>
      </c>
      <c r="I88" s="36" t="s">
        <v>471</v>
      </c>
      <c r="J88" s="22">
        <v>1</v>
      </c>
      <c r="K88" s="24"/>
      <c r="L88" s="24"/>
      <c r="M88" s="24"/>
      <c r="N88" s="24"/>
      <c r="O88" s="24"/>
      <c r="P88" s="24"/>
      <c r="Q88" s="24"/>
      <c r="R88" s="22">
        <v>1085</v>
      </c>
      <c r="S88" s="21" t="s">
        <v>1158</v>
      </c>
      <c r="T88" s="21" t="s">
        <v>1159</v>
      </c>
      <c r="U88" s="44">
        <v>600</v>
      </c>
      <c r="V88" s="44">
        <v>180</v>
      </c>
      <c r="W88" s="44">
        <v>0</v>
      </c>
      <c r="X88" s="44">
        <v>420</v>
      </c>
      <c r="Y88" s="44">
        <v>0</v>
      </c>
      <c r="Z88" s="44">
        <v>0</v>
      </c>
      <c r="AA88" s="44">
        <v>0</v>
      </c>
      <c r="AB88" s="44"/>
      <c r="AC88" s="50">
        <v>310</v>
      </c>
      <c r="AD88" s="50">
        <v>99</v>
      </c>
      <c r="AE88" s="33" t="s">
        <v>472</v>
      </c>
      <c r="AF88" s="33" t="s">
        <v>473</v>
      </c>
      <c r="AG88" s="21" t="s">
        <v>1154</v>
      </c>
      <c r="AH88" s="21" t="s">
        <v>1155</v>
      </c>
      <c r="AI88" s="58" t="s">
        <v>438</v>
      </c>
      <c r="AJ88" s="21" t="s">
        <v>439</v>
      </c>
      <c r="AK88" s="21" t="s">
        <v>82</v>
      </c>
      <c r="AL88" s="21" t="s">
        <v>55</v>
      </c>
      <c r="AM88" s="65" t="s">
        <v>63</v>
      </c>
      <c r="AN88" s="66" t="s">
        <v>56</v>
      </c>
      <c r="AO88" s="133" t="s">
        <v>1112</v>
      </c>
      <c r="AP88" s="66"/>
      <c r="AQ88" s="20" t="s">
        <v>1079</v>
      </c>
      <c r="AR88" s="20" t="s">
        <v>1079</v>
      </c>
      <c r="AS88" s="20" t="s">
        <v>1079</v>
      </c>
      <c r="AT88" s="128" t="s">
        <v>1135</v>
      </c>
      <c r="AU88" s="128"/>
      <c r="AX88" s="1" t="s">
        <v>1215</v>
      </c>
    </row>
    <row r="89" s="3" customFormat="1" ht="18" hidden="1" customHeight="1" spans="1:47">
      <c r="A89" s="155"/>
      <c r="B89" s="156" t="s">
        <v>474</v>
      </c>
      <c r="C89" s="156"/>
      <c r="D89" s="156"/>
      <c r="E89" s="157"/>
      <c r="F89" s="156"/>
      <c r="G89" s="156"/>
      <c r="H89" s="157"/>
      <c r="I89" s="156"/>
      <c r="J89" s="166">
        <v>0</v>
      </c>
      <c r="K89" s="166">
        <v>0</v>
      </c>
      <c r="L89" s="166">
        <v>0</v>
      </c>
      <c r="M89" s="166">
        <v>0</v>
      </c>
      <c r="N89" s="166">
        <v>0</v>
      </c>
      <c r="O89" s="166">
        <v>0</v>
      </c>
      <c r="P89" s="166">
        <v>0</v>
      </c>
      <c r="Q89" s="166">
        <v>0</v>
      </c>
      <c r="R89" s="166">
        <v>0</v>
      </c>
      <c r="S89" s="166">
        <v>0</v>
      </c>
      <c r="T89" s="166">
        <v>0</v>
      </c>
      <c r="U89" s="166">
        <v>0</v>
      </c>
      <c r="V89" s="166">
        <v>0</v>
      </c>
      <c r="W89" s="166">
        <v>0</v>
      </c>
      <c r="X89" s="166">
        <v>0</v>
      </c>
      <c r="Y89" s="166">
        <v>0</v>
      </c>
      <c r="Z89" s="166">
        <v>0</v>
      </c>
      <c r="AA89" s="166">
        <v>0</v>
      </c>
      <c r="AB89" s="166"/>
      <c r="AC89" s="166">
        <v>0</v>
      </c>
      <c r="AD89" s="166">
        <v>0</v>
      </c>
      <c r="AE89" s="170"/>
      <c r="AF89" s="170"/>
      <c r="AG89" s="175"/>
      <c r="AH89" s="175"/>
      <c r="AI89" s="176"/>
      <c r="AJ89" s="177"/>
      <c r="AK89" s="175"/>
      <c r="AL89" s="175"/>
      <c r="AM89" s="175"/>
      <c r="AN89" s="163"/>
      <c r="AO89" s="178"/>
      <c r="AP89" s="163"/>
      <c r="AQ89" s="178"/>
      <c r="AR89" s="178"/>
      <c r="AS89" s="178"/>
      <c r="AT89" s="178"/>
      <c r="AU89" s="178"/>
    </row>
    <row r="90" s="3" customFormat="1" ht="18" hidden="1" customHeight="1" spans="1:47">
      <c r="A90" s="155"/>
      <c r="B90" s="156" t="s">
        <v>475</v>
      </c>
      <c r="C90" s="156"/>
      <c r="D90" s="156"/>
      <c r="E90" s="157"/>
      <c r="F90" s="156"/>
      <c r="G90" s="156"/>
      <c r="H90" s="157"/>
      <c r="I90" s="156"/>
      <c r="J90" s="166">
        <f t="shared" ref="J90:AA90" si="12">J91+J92+J93+J94</f>
        <v>0</v>
      </c>
      <c r="K90" s="166">
        <f t="shared" si="12"/>
        <v>0</v>
      </c>
      <c r="L90" s="166">
        <f t="shared" si="12"/>
        <v>0</v>
      </c>
      <c r="M90" s="166">
        <f t="shared" si="12"/>
        <v>0</v>
      </c>
      <c r="N90" s="166">
        <f t="shared" si="12"/>
        <v>0</v>
      </c>
      <c r="O90" s="166">
        <f t="shared" si="12"/>
        <v>0</v>
      </c>
      <c r="P90" s="166">
        <f t="shared" si="12"/>
        <v>0</v>
      </c>
      <c r="Q90" s="166">
        <f t="shared" si="12"/>
        <v>0</v>
      </c>
      <c r="R90" s="166">
        <f t="shared" si="12"/>
        <v>0</v>
      </c>
      <c r="S90" s="166">
        <f t="shared" si="12"/>
        <v>0</v>
      </c>
      <c r="T90" s="166">
        <f t="shared" si="12"/>
        <v>0</v>
      </c>
      <c r="U90" s="166">
        <f t="shared" si="12"/>
        <v>0</v>
      </c>
      <c r="V90" s="166">
        <f t="shared" si="12"/>
        <v>0</v>
      </c>
      <c r="W90" s="166">
        <f t="shared" si="12"/>
        <v>0</v>
      </c>
      <c r="X90" s="166">
        <f t="shared" si="12"/>
        <v>0</v>
      </c>
      <c r="Y90" s="166">
        <f t="shared" si="12"/>
        <v>0</v>
      </c>
      <c r="Z90" s="166">
        <f t="shared" si="12"/>
        <v>0</v>
      </c>
      <c r="AA90" s="166">
        <f t="shared" si="12"/>
        <v>0</v>
      </c>
      <c r="AB90" s="166"/>
      <c r="AC90" s="166">
        <f>AC91+AC92+AC93+AC94</f>
        <v>0</v>
      </c>
      <c r="AD90" s="166">
        <f>AD91+AD92+AD93+AD94</f>
        <v>0</v>
      </c>
      <c r="AE90" s="170"/>
      <c r="AF90" s="170"/>
      <c r="AG90" s="175"/>
      <c r="AH90" s="175"/>
      <c r="AI90" s="176"/>
      <c r="AJ90" s="177"/>
      <c r="AK90" s="175"/>
      <c r="AL90" s="175"/>
      <c r="AM90" s="175"/>
      <c r="AN90" s="163"/>
      <c r="AO90" s="178"/>
      <c r="AP90" s="163"/>
      <c r="AQ90" s="178"/>
      <c r="AR90" s="178"/>
      <c r="AS90" s="178"/>
      <c r="AT90" s="178"/>
      <c r="AU90" s="178"/>
    </row>
    <row r="91" s="3" customFormat="1" ht="18" hidden="1" customHeight="1" spans="1:47">
      <c r="A91" s="155"/>
      <c r="B91" s="156" t="s">
        <v>476</v>
      </c>
      <c r="C91" s="156"/>
      <c r="D91" s="156"/>
      <c r="E91" s="157"/>
      <c r="F91" s="156"/>
      <c r="G91" s="156"/>
      <c r="H91" s="157"/>
      <c r="I91" s="156"/>
      <c r="J91" s="166">
        <v>0</v>
      </c>
      <c r="K91" s="166">
        <v>0</v>
      </c>
      <c r="L91" s="166">
        <v>0</v>
      </c>
      <c r="M91" s="166">
        <v>0</v>
      </c>
      <c r="N91" s="166">
        <v>0</v>
      </c>
      <c r="O91" s="166">
        <v>0</v>
      </c>
      <c r="P91" s="166">
        <v>0</v>
      </c>
      <c r="Q91" s="166">
        <v>0</v>
      </c>
      <c r="R91" s="166">
        <v>0</v>
      </c>
      <c r="S91" s="166">
        <v>0</v>
      </c>
      <c r="T91" s="166">
        <v>0</v>
      </c>
      <c r="U91" s="166">
        <v>0</v>
      </c>
      <c r="V91" s="166">
        <v>0</v>
      </c>
      <c r="W91" s="166">
        <v>0</v>
      </c>
      <c r="X91" s="166">
        <v>0</v>
      </c>
      <c r="Y91" s="166">
        <v>0</v>
      </c>
      <c r="Z91" s="166">
        <v>0</v>
      </c>
      <c r="AA91" s="166">
        <v>0</v>
      </c>
      <c r="AB91" s="166"/>
      <c r="AC91" s="166">
        <v>0</v>
      </c>
      <c r="AD91" s="166">
        <v>0</v>
      </c>
      <c r="AE91" s="170"/>
      <c r="AF91" s="170"/>
      <c r="AG91" s="175"/>
      <c r="AH91" s="175"/>
      <c r="AI91" s="176"/>
      <c r="AJ91" s="177"/>
      <c r="AK91" s="175"/>
      <c r="AL91" s="175"/>
      <c r="AM91" s="175"/>
      <c r="AN91" s="163"/>
      <c r="AO91" s="178"/>
      <c r="AP91" s="163"/>
      <c r="AQ91" s="178"/>
      <c r="AR91" s="178"/>
      <c r="AS91" s="178"/>
      <c r="AT91" s="178"/>
      <c r="AU91" s="178"/>
    </row>
    <row r="92" s="3" customFormat="1" ht="18" hidden="1" customHeight="1" spans="1:47">
      <c r="A92" s="155"/>
      <c r="B92" s="156" t="s">
        <v>477</v>
      </c>
      <c r="C92" s="156"/>
      <c r="D92" s="156"/>
      <c r="E92" s="157"/>
      <c r="F92" s="156"/>
      <c r="G92" s="156"/>
      <c r="H92" s="157"/>
      <c r="I92" s="156"/>
      <c r="J92" s="166">
        <v>0</v>
      </c>
      <c r="K92" s="166">
        <v>0</v>
      </c>
      <c r="L92" s="166">
        <v>0</v>
      </c>
      <c r="M92" s="166">
        <v>0</v>
      </c>
      <c r="N92" s="166">
        <v>0</v>
      </c>
      <c r="O92" s="166">
        <v>0</v>
      </c>
      <c r="P92" s="166">
        <v>0</v>
      </c>
      <c r="Q92" s="166">
        <v>0</v>
      </c>
      <c r="R92" s="166">
        <v>0</v>
      </c>
      <c r="S92" s="166">
        <v>0</v>
      </c>
      <c r="T92" s="166">
        <v>0</v>
      </c>
      <c r="U92" s="166">
        <v>0</v>
      </c>
      <c r="V92" s="166">
        <v>0</v>
      </c>
      <c r="W92" s="166">
        <v>0</v>
      </c>
      <c r="X92" s="166">
        <v>0</v>
      </c>
      <c r="Y92" s="166">
        <v>0</v>
      </c>
      <c r="Z92" s="166">
        <v>0</v>
      </c>
      <c r="AA92" s="166">
        <v>0</v>
      </c>
      <c r="AB92" s="166"/>
      <c r="AC92" s="166">
        <v>0</v>
      </c>
      <c r="AD92" s="166">
        <v>0</v>
      </c>
      <c r="AE92" s="170"/>
      <c r="AF92" s="170"/>
      <c r="AG92" s="175"/>
      <c r="AH92" s="175"/>
      <c r="AI92" s="176"/>
      <c r="AJ92" s="177"/>
      <c r="AK92" s="175"/>
      <c r="AL92" s="175"/>
      <c r="AM92" s="175"/>
      <c r="AN92" s="163"/>
      <c r="AO92" s="178"/>
      <c r="AP92" s="163"/>
      <c r="AQ92" s="178"/>
      <c r="AR92" s="178"/>
      <c r="AS92" s="178"/>
      <c r="AT92" s="178"/>
      <c r="AU92" s="178"/>
    </row>
    <row r="93" s="3" customFormat="1" ht="18" hidden="1" customHeight="1" spans="1:47">
      <c r="A93" s="155"/>
      <c r="B93" s="156" t="s">
        <v>478</v>
      </c>
      <c r="C93" s="156"/>
      <c r="D93" s="156"/>
      <c r="E93" s="157"/>
      <c r="F93" s="156"/>
      <c r="G93" s="156"/>
      <c r="H93" s="157"/>
      <c r="I93" s="156"/>
      <c r="J93" s="166">
        <v>0</v>
      </c>
      <c r="K93" s="166">
        <v>0</v>
      </c>
      <c r="L93" s="166">
        <v>0</v>
      </c>
      <c r="M93" s="166">
        <v>0</v>
      </c>
      <c r="N93" s="166">
        <v>0</v>
      </c>
      <c r="O93" s="166">
        <v>0</v>
      </c>
      <c r="P93" s="166">
        <v>0</v>
      </c>
      <c r="Q93" s="166">
        <v>0</v>
      </c>
      <c r="R93" s="166">
        <v>0</v>
      </c>
      <c r="S93" s="166">
        <v>0</v>
      </c>
      <c r="T93" s="166">
        <v>0</v>
      </c>
      <c r="U93" s="166">
        <v>0</v>
      </c>
      <c r="V93" s="166">
        <v>0</v>
      </c>
      <c r="W93" s="166">
        <v>0</v>
      </c>
      <c r="X93" s="166">
        <v>0</v>
      </c>
      <c r="Y93" s="166">
        <v>0</v>
      </c>
      <c r="Z93" s="166">
        <v>0</v>
      </c>
      <c r="AA93" s="166">
        <v>0</v>
      </c>
      <c r="AB93" s="166"/>
      <c r="AC93" s="166">
        <v>0</v>
      </c>
      <c r="AD93" s="166">
        <v>0</v>
      </c>
      <c r="AE93" s="170"/>
      <c r="AF93" s="170"/>
      <c r="AG93" s="175"/>
      <c r="AH93" s="175"/>
      <c r="AI93" s="176"/>
      <c r="AJ93" s="177"/>
      <c r="AK93" s="175"/>
      <c r="AL93" s="175"/>
      <c r="AM93" s="175"/>
      <c r="AN93" s="163"/>
      <c r="AO93" s="178"/>
      <c r="AP93" s="163"/>
      <c r="AQ93" s="178"/>
      <c r="AR93" s="178"/>
      <c r="AS93" s="178"/>
      <c r="AT93" s="178"/>
      <c r="AU93" s="178"/>
    </row>
    <row r="94" s="3" customFormat="1" ht="18" hidden="1" customHeight="1" spans="1:47">
      <c r="A94" s="155"/>
      <c r="B94" s="156" t="s">
        <v>479</v>
      </c>
      <c r="C94" s="156"/>
      <c r="D94" s="156"/>
      <c r="E94" s="157"/>
      <c r="F94" s="156"/>
      <c r="G94" s="156"/>
      <c r="H94" s="157"/>
      <c r="I94" s="156"/>
      <c r="J94" s="166">
        <v>0</v>
      </c>
      <c r="K94" s="166">
        <v>0</v>
      </c>
      <c r="L94" s="166">
        <v>0</v>
      </c>
      <c r="M94" s="166">
        <v>0</v>
      </c>
      <c r="N94" s="166">
        <v>0</v>
      </c>
      <c r="O94" s="166">
        <v>0</v>
      </c>
      <c r="P94" s="166">
        <v>0</v>
      </c>
      <c r="Q94" s="166">
        <v>0</v>
      </c>
      <c r="R94" s="166">
        <v>0</v>
      </c>
      <c r="S94" s="166">
        <v>0</v>
      </c>
      <c r="T94" s="166">
        <v>0</v>
      </c>
      <c r="U94" s="166">
        <v>0</v>
      </c>
      <c r="V94" s="166">
        <v>0</v>
      </c>
      <c r="W94" s="166">
        <v>0</v>
      </c>
      <c r="X94" s="166">
        <v>0</v>
      </c>
      <c r="Y94" s="166">
        <v>0</v>
      </c>
      <c r="Z94" s="166">
        <v>0</v>
      </c>
      <c r="AA94" s="166">
        <v>0</v>
      </c>
      <c r="AB94" s="166"/>
      <c r="AC94" s="166">
        <v>0</v>
      </c>
      <c r="AD94" s="166">
        <v>0</v>
      </c>
      <c r="AE94" s="170"/>
      <c r="AF94" s="170"/>
      <c r="AG94" s="175"/>
      <c r="AH94" s="175"/>
      <c r="AI94" s="176"/>
      <c r="AJ94" s="177"/>
      <c r="AK94" s="175"/>
      <c r="AL94" s="175"/>
      <c r="AM94" s="175"/>
      <c r="AN94" s="163"/>
      <c r="AO94" s="178"/>
      <c r="AP94" s="163"/>
      <c r="AQ94" s="178"/>
      <c r="AR94" s="178"/>
      <c r="AS94" s="178"/>
      <c r="AT94" s="178"/>
      <c r="AU94" s="178"/>
    </row>
    <row r="95" s="3" customFormat="1" ht="18" hidden="1" customHeight="1" spans="1:47">
      <c r="A95" s="155"/>
      <c r="B95" s="156" t="s">
        <v>480</v>
      </c>
      <c r="C95" s="156"/>
      <c r="D95" s="156"/>
      <c r="E95" s="157"/>
      <c r="F95" s="156"/>
      <c r="G95" s="156"/>
      <c r="H95" s="157"/>
      <c r="I95" s="156"/>
      <c r="J95" s="166">
        <f t="shared" ref="J95:AA95" si="13">J96+J98+J99+J100</f>
        <v>1</v>
      </c>
      <c r="K95" s="166">
        <f t="shared" si="13"/>
        <v>0</v>
      </c>
      <c r="L95" s="166">
        <f t="shared" si="13"/>
        <v>0</v>
      </c>
      <c r="M95" s="166">
        <f t="shared" si="13"/>
        <v>0</v>
      </c>
      <c r="N95" s="166">
        <f t="shared" si="13"/>
        <v>0</v>
      </c>
      <c r="O95" s="166">
        <f t="shared" si="13"/>
        <v>0</v>
      </c>
      <c r="P95" s="166">
        <f t="shared" si="13"/>
        <v>0</v>
      </c>
      <c r="Q95" s="166">
        <f t="shared" si="13"/>
        <v>0</v>
      </c>
      <c r="R95" s="166">
        <f t="shared" si="13"/>
        <v>12796</v>
      </c>
      <c r="S95" s="166">
        <f t="shared" si="13"/>
        <v>0</v>
      </c>
      <c r="T95" s="166">
        <f t="shared" si="13"/>
        <v>0</v>
      </c>
      <c r="U95" s="166">
        <f t="shared" si="13"/>
        <v>100</v>
      </c>
      <c r="V95" s="166">
        <f t="shared" si="13"/>
        <v>0</v>
      </c>
      <c r="W95" s="166">
        <f t="shared" si="13"/>
        <v>100</v>
      </c>
      <c r="X95" s="166">
        <f t="shared" si="13"/>
        <v>0</v>
      </c>
      <c r="Y95" s="166">
        <f t="shared" si="13"/>
        <v>0</v>
      </c>
      <c r="Z95" s="166">
        <f t="shared" si="13"/>
        <v>0</v>
      </c>
      <c r="AA95" s="166">
        <f t="shared" si="13"/>
        <v>0</v>
      </c>
      <c r="AB95" s="166"/>
      <c r="AC95" s="166">
        <f>AC96+AC98+AC99+AC100</f>
        <v>3656</v>
      </c>
      <c r="AD95" s="166">
        <f>AD96+AD98+AD99+AD100</f>
        <v>3656</v>
      </c>
      <c r="AE95" s="170"/>
      <c r="AF95" s="170"/>
      <c r="AG95" s="175"/>
      <c r="AH95" s="175"/>
      <c r="AI95" s="176"/>
      <c r="AJ95" s="177"/>
      <c r="AK95" s="175"/>
      <c r="AL95" s="175"/>
      <c r="AM95" s="175"/>
      <c r="AN95" s="163"/>
      <c r="AO95" s="178"/>
      <c r="AP95" s="163"/>
      <c r="AQ95" s="178"/>
      <c r="AR95" s="178"/>
      <c r="AS95" s="178"/>
      <c r="AT95" s="178"/>
      <c r="AU95" s="178"/>
    </row>
    <row r="96" s="3" customFormat="1" ht="18" hidden="1" customHeight="1" spans="1:47">
      <c r="A96" s="155"/>
      <c r="B96" s="156" t="s">
        <v>481</v>
      </c>
      <c r="C96" s="156"/>
      <c r="D96" s="156"/>
      <c r="E96" s="157"/>
      <c r="F96" s="156"/>
      <c r="G96" s="156"/>
      <c r="H96" s="157"/>
      <c r="I96" s="156"/>
      <c r="J96" s="166">
        <f t="shared" ref="J96:AA96" si="14">SUM(J97)</f>
        <v>1</v>
      </c>
      <c r="K96" s="166">
        <f t="shared" si="14"/>
        <v>0</v>
      </c>
      <c r="L96" s="166">
        <f t="shared" si="14"/>
        <v>0</v>
      </c>
      <c r="M96" s="166">
        <f t="shared" si="14"/>
        <v>0</v>
      </c>
      <c r="N96" s="166">
        <f t="shared" si="14"/>
        <v>0</v>
      </c>
      <c r="O96" s="166">
        <f t="shared" si="14"/>
        <v>0</v>
      </c>
      <c r="P96" s="166">
        <f t="shared" si="14"/>
        <v>0</v>
      </c>
      <c r="Q96" s="166">
        <f t="shared" si="14"/>
        <v>0</v>
      </c>
      <c r="R96" s="166">
        <f t="shared" si="14"/>
        <v>12796</v>
      </c>
      <c r="S96" s="166">
        <f t="shared" si="14"/>
        <v>0</v>
      </c>
      <c r="T96" s="166">
        <f t="shared" si="14"/>
        <v>0</v>
      </c>
      <c r="U96" s="166">
        <f t="shared" si="14"/>
        <v>100</v>
      </c>
      <c r="V96" s="166">
        <f t="shared" si="14"/>
        <v>0</v>
      </c>
      <c r="W96" s="166">
        <f t="shared" si="14"/>
        <v>100</v>
      </c>
      <c r="X96" s="166">
        <f t="shared" si="14"/>
        <v>0</v>
      </c>
      <c r="Y96" s="166">
        <f t="shared" si="14"/>
        <v>0</v>
      </c>
      <c r="Z96" s="166">
        <f t="shared" si="14"/>
        <v>0</v>
      </c>
      <c r="AA96" s="166">
        <f t="shared" si="14"/>
        <v>0</v>
      </c>
      <c r="AB96" s="166"/>
      <c r="AC96" s="166">
        <f>SUM(AC97)</f>
        <v>3656</v>
      </c>
      <c r="AD96" s="166">
        <f>SUM(AD97)</f>
        <v>3656</v>
      </c>
      <c r="AE96" s="170"/>
      <c r="AF96" s="170"/>
      <c r="AG96" s="175"/>
      <c r="AH96" s="175"/>
      <c r="AI96" s="176"/>
      <c r="AJ96" s="177"/>
      <c r="AK96" s="175"/>
      <c r="AL96" s="175"/>
      <c r="AM96" s="175"/>
      <c r="AN96" s="163"/>
      <c r="AO96" s="178"/>
      <c r="AP96" s="163"/>
      <c r="AQ96" s="178"/>
      <c r="AR96" s="178"/>
      <c r="AS96" s="178"/>
      <c r="AT96" s="178"/>
      <c r="AU96" s="178"/>
    </row>
    <row r="97" s="1" customFormat="1" ht="158" customHeight="1" spans="1:48">
      <c r="A97" s="21">
        <v>69</v>
      </c>
      <c r="B97" s="20" t="s">
        <v>482</v>
      </c>
      <c r="C97" s="20">
        <v>2022</v>
      </c>
      <c r="D97" s="21" t="s">
        <v>483</v>
      </c>
      <c r="E97" s="21" t="s">
        <v>484</v>
      </c>
      <c r="F97" s="21" t="s">
        <v>45</v>
      </c>
      <c r="G97" s="21" t="s">
        <v>1160</v>
      </c>
      <c r="H97" s="21" t="s">
        <v>485</v>
      </c>
      <c r="I97" s="33" t="s">
        <v>486</v>
      </c>
      <c r="J97" s="21">
        <v>1</v>
      </c>
      <c r="K97" s="21"/>
      <c r="L97" s="21"/>
      <c r="M97" s="21"/>
      <c r="N97" s="21"/>
      <c r="O97" s="21"/>
      <c r="P97" s="21"/>
      <c r="Q97" s="21"/>
      <c r="R97" s="22">
        <v>12796</v>
      </c>
      <c r="S97" s="21" t="s">
        <v>489</v>
      </c>
      <c r="T97" s="21" t="s">
        <v>490</v>
      </c>
      <c r="U97" s="44">
        <v>100</v>
      </c>
      <c r="V97" s="44">
        <v>0</v>
      </c>
      <c r="W97" s="44">
        <v>100</v>
      </c>
      <c r="X97" s="44">
        <v>0</v>
      </c>
      <c r="Y97" s="44">
        <v>0</v>
      </c>
      <c r="Z97" s="44">
        <v>0</v>
      </c>
      <c r="AA97" s="44">
        <v>0</v>
      </c>
      <c r="AB97" s="44"/>
      <c r="AC97" s="50">
        <v>3656</v>
      </c>
      <c r="AD97" s="50">
        <v>3656</v>
      </c>
      <c r="AE97" s="33" t="s">
        <v>487</v>
      </c>
      <c r="AF97" s="33" t="s">
        <v>488</v>
      </c>
      <c r="AG97" s="21" t="s">
        <v>489</v>
      </c>
      <c r="AH97" s="21" t="s">
        <v>490</v>
      </c>
      <c r="AI97" s="58" t="s">
        <v>491</v>
      </c>
      <c r="AJ97" s="21" t="s">
        <v>492</v>
      </c>
      <c r="AK97" s="21" t="s">
        <v>1073</v>
      </c>
      <c r="AL97" s="21" t="s">
        <v>55</v>
      </c>
      <c r="AM97" s="21"/>
      <c r="AN97" s="21" t="s">
        <v>56</v>
      </c>
      <c r="AO97" s="21" t="s">
        <v>1078</v>
      </c>
      <c r="AP97" s="21"/>
      <c r="AQ97" s="20" t="s">
        <v>1079</v>
      </c>
      <c r="AR97" s="20" t="s">
        <v>1079</v>
      </c>
      <c r="AS97" s="20" t="s">
        <v>1079</v>
      </c>
      <c r="AT97" s="152" t="s">
        <v>1135</v>
      </c>
      <c r="AU97" s="128"/>
      <c r="AV97" s="1" t="s">
        <v>1135</v>
      </c>
    </row>
    <row r="98" s="3" customFormat="1" ht="18" hidden="1" customHeight="1" spans="1:47">
      <c r="A98" s="155"/>
      <c r="B98" s="156" t="s">
        <v>493</v>
      </c>
      <c r="C98" s="156"/>
      <c r="D98" s="156"/>
      <c r="E98" s="157"/>
      <c r="F98" s="156"/>
      <c r="G98" s="156"/>
      <c r="H98" s="157"/>
      <c r="I98" s="156"/>
      <c r="J98" s="166">
        <v>0</v>
      </c>
      <c r="K98" s="166">
        <v>0</v>
      </c>
      <c r="L98" s="166">
        <v>0</v>
      </c>
      <c r="M98" s="166">
        <v>0</v>
      </c>
      <c r="N98" s="166">
        <v>0</v>
      </c>
      <c r="O98" s="166">
        <v>0</v>
      </c>
      <c r="P98" s="166">
        <v>0</v>
      </c>
      <c r="Q98" s="166">
        <v>0</v>
      </c>
      <c r="R98" s="166">
        <v>0</v>
      </c>
      <c r="S98" s="166">
        <v>0</v>
      </c>
      <c r="T98" s="166">
        <v>0</v>
      </c>
      <c r="U98" s="166">
        <v>0</v>
      </c>
      <c r="V98" s="166">
        <v>0</v>
      </c>
      <c r="W98" s="166">
        <v>0</v>
      </c>
      <c r="X98" s="166">
        <v>0</v>
      </c>
      <c r="Y98" s="166">
        <v>0</v>
      </c>
      <c r="Z98" s="166">
        <v>0</v>
      </c>
      <c r="AA98" s="166">
        <v>0</v>
      </c>
      <c r="AB98" s="166"/>
      <c r="AC98" s="166">
        <v>0</v>
      </c>
      <c r="AD98" s="166">
        <v>0</v>
      </c>
      <c r="AE98" s="170"/>
      <c r="AF98" s="170"/>
      <c r="AG98" s="175"/>
      <c r="AH98" s="175"/>
      <c r="AI98" s="176"/>
      <c r="AJ98" s="177"/>
      <c r="AK98" s="175"/>
      <c r="AL98" s="175"/>
      <c r="AM98" s="175"/>
      <c r="AN98" s="163"/>
      <c r="AO98" s="178"/>
      <c r="AP98" s="163"/>
      <c r="AQ98" s="178"/>
      <c r="AR98" s="178"/>
      <c r="AS98" s="178"/>
      <c r="AT98" s="178"/>
      <c r="AU98" s="178"/>
    </row>
    <row r="99" s="3" customFormat="1" ht="18" hidden="1" customHeight="1" spans="1:47">
      <c r="A99" s="155"/>
      <c r="B99" s="156" t="s">
        <v>494</v>
      </c>
      <c r="C99" s="156"/>
      <c r="D99" s="156"/>
      <c r="E99" s="157"/>
      <c r="F99" s="156"/>
      <c r="G99" s="156"/>
      <c r="H99" s="157"/>
      <c r="I99" s="156"/>
      <c r="J99" s="166">
        <v>0</v>
      </c>
      <c r="K99" s="166">
        <v>0</v>
      </c>
      <c r="L99" s="166">
        <v>0</v>
      </c>
      <c r="M99" s="166">
        <v>0</v>
      </c>
      <c r="N99" s="166">
        <v>0</v>
      </c>
      <c r="O99" s="166">
        <v>0</v>
      </c>
      <c r="P99" s="166">
        <v>0</v>
      </c>
      <c r="Q99" s="166">
        <v>0</v>
      </c>
      <c r="R99" s="166">
        <v>0</v>
      </c>
      <c r="S99" s="166">
        <v>0</v>
      </c>
      <c r="T99" s="166">
        <v>0</v>
      </c>
      <c r="U99" s="166">
        <v>0</v>
      </c>
      <c r="V99" s="166">
        <v>0</v>
      </c>
      <c r="W99" s="166">
        <v>0</v>
      </c>
      <c r="X99" s="166">
        <v>0</v>
      </c>
      <c r="Y99" s="166">
        <v>0</v>
      </c>
      <c r="Z99" s="166">
        <v>0</v>
      </c>
      <c r="AA99" s="166">
        <v>0</v>
      </c>
      <c r="AB99" s="166"/>
      <c r="AC99" s="166">
        <v>0</v>
      </c>
      <c r="AD99" s="166">
        <v>0</v>
      </c>
      <c r="AE99" s="170"/>
      <c r="AF99" s="170"/>
      <c r="AG99" s="175"/>
      <c r="AH99" s="175"/>
      <c r="AI99" s="176"/>
      <c r="AJ99" s="177"/>
      <c r="AK99" s="175"/>
      <c r="AL99" s="175"/>
      <c r="AM99" s="175"/>
      <c r="AN99" s="163"/>
      <c r="AO99" s="178"/>
      <c r="AP99" s="163"/>
      <c r="AQ99" s="178"/>
      <c r="AR99" s="178"/>
      <c r="AS99" s="178"/>
      <c r="AT99" s="178"/>
      <c r="AU99" s="178"/>
    </row>
    <row r="100" s="3" customFormat="1" ht="18" hidden="1" customHeight="1" spans="1:47">
      <c r="A100" s="155"/>
      <c r="B100" s="156" t="s">
        <v>495</v>
      </c>
      <c r="C100" s="156"/>
      <c r="D100" s="156"/>
      <c r="E100" s="157"/>
      <c r="F100" s="156"/>
      <c r="G100" s="156"/>
      <c r="H100" s="157"/>
      <c r="I100" s="156"/>
      <c r="J100" s="166">
        <v>0</v>
      </c>
      <c r="K100" s="166">
        <v>0</v>
      </c>
      <c r="L100" s="166">
        <v>0</v>
      </c>
      <c r="M100" s="166">
        <v>0</v>
      </c>
      <c r="N100" s="166">
        <v>0</v>
      </c>
      <c r="O100" s="166">
        <v>0</v>
      </c>
      <c r="P100" s="166">
        <v>0</v>
      </c>
      <c r="Q100" s="166">
        <v>0</v>
      </c>
      <c r="R100" s="166">
        <v>0</v>
      </c>
      <c r="S100" s="166">
        <v>0</v>
      </c>
      <c r="T100" s="166">
        <v>0</v>
      </c>
      <c r="U100" s="166">
        <v>0</v>
      </c>
      <c r="V100" s="166">
        <v>0</v>
      </c>
      <c r="W100" s="166">
        <v>0</v>
      </c>
      <c r="X100" s="166">
        <v>0</v>
      </c>
      <c r="Y100" s="166">
        <v>0</v>
      </c>
      <c r="Z100" s="166">
        <v>0</v>
      </c>
      <c r="AA100" s="166">
        <v>0</v>
      </c>
      <c r="AB100" s="166"/>
      <c r="AC100" s="166">
        <v>0</v>
      </c>
      <c r="AD100" s="166">
        <v>0</v>
      </c>
      <c r="AE100" s="170"/>
      <c r="AF100" s="170"/>
      <c r="AG100" s="175"/>
      <c r="AH100" s="175"/>
      <c r="AI100" s="176"/>
      <c r="AJ100" s="177"/>
      <c r="AK100" s="175"/>
      <c r="AL100" s="175"/>
      <c r="AM100" s="175"/>
      <c r="AN100" s="163"/>
      <c r="AO100" s="178"/>
      <c r="AP100" s="163"/>
      <c r="AQ100" s="178"/>
      <c r="AR100" s="178"/>
      <c r="AS100" s="178"/>
      <c r="AT100" s="178"/>
      <c r="AU100" s="178"/>
    </row>
    <row r="101" s="3" customFormat="1" ht="18" hidden="1" customHeight="1" spans="1:47">
      <c r="A101" s="155"/>
      <c r="B101" s="156" t="s">
        <v>496</v>
      </c>
      <c r="C101" s="156"/>
      <c r="D101" s="156"/>
      <c r="E101" s="157"/>
      <c r="F101" s="156"/>
      <c r="G101" s="156"/>
      <c r="H101" s="157"/>
      <c r="I101" s="156"/>
      <c r="J101" s="166">
        <f t="shared" ref="J101:AA101" si="15">J102+J103</f>
        <v>0</v>
      </c>
      <c r="K101" s="166">
        <f t="shared" si="15"/>
        <v>0</v>
      </c>
      <c r="L101" s="166">
        <f t="shared" si="15"/>
        <v>0</v>
      </c>
      <c r="M101" s="166">
        <f t="shared" si="15"/>
        <v>0</v>
      </c>
      <c r="N101" s="166">
        <f t="shared" si="15"/>
        <v>0</v>
      </c>
      <c r="O101" s="166">
        <f t="shared" si="15"/>
        <v>0</v>
      </c>
      <c r="P101" s="166">
        <f t="shared" si="15"/>
        <v>0</v>
      </c>
      <c r="Q101" s="166">
        <f t="shared" si="15"/>
        <v>0</v>
      </c>
      <c r="R101" s="166">
        <f t="shared" si="15"/>
        <v>0</v>
      </c>
      <c r="S101" s="166">
        <f t="shared" si="15"/>
        <v>0</v>
      </c>
      <c r="T101" s="166">
        <f t="shared" si="15"/>
        <v>0</v>
      </c>
      <c r="U101" s="166">
        <f t="shared" si="15"/>
        <v>0</v>
      </c>
      <c r="V101" s="166">
        <f t="shared" si="15"/>
        <v>0</v>
      </c>
      <c r="W101" s="166">
        <f t="shared" si="15"/>
        <v>0</v>
      </c>
      <c r="X101" s="166">
        <f t="shared" si="15"/>
        <v>0</v>
      </c>
      <c r="Y101" s="166">
        <f t="shared" si="15"/>
        <v>0</v>
      </c>
      <c r="Z101" s="166">
        <f t="shared" si="15"/>
        <v>0</v>
      </c>
      <c r="AA101" s="166">
        <f t="shared" si="15"/>
        <v>0</v>
      </c>
      <c r="AB101" s="166"/>
      <c r="AC101" s="166">
        <f>AC102+AC103</f>
        <v>0</v>
      </c>
      <c r="AD101" s="166">
        <f>AD102+AD103</f>
        <v>0</v>
      </c>
      <c r="AE101" s="170"/>
      <c r="AF101" s="170"/>
      <c r="AG101" s="175"/>
      <c r="AH101" s="175"/>
      <c r="AI101" s="176"/>
      <c r="AJ101" s="177"/>
      <c r="AK101" s="175"/>
      <c r="AL101" s="175"/>
      <c r="AM101" s="175"/>
      <c r="AN101" s="163"/>
      <c r="AO101" s="178"/>
      <c r="AP101" s="163"/>
      <c r="AQ101" s="178"/>
      <c r="AR101" s="178"/>
      <c r="AS101" s="178"/>
      <c r="AT101" s="178"/>
      <c r="AU101" s="178"/>
    </row>
    <row r="102" s="3" customFormat="1" ht="18" hidden="1" customHeight="1" spans="1:47">
      <c r="A102" s="155"/>
      <c r="B102" s="156" t="s">
        <v>497</v>
      </c>
      <c r="C102" s="156"/>
      <c r="D102" s="156"/>
      <c r="E102" s="157"/>
      <c r="F102" s="156"/>
      <c r="G102" s="156"/>
      <c r="H102" s="157"/>
      <c r="I102" s="156"/>
      <c r="J102" s="166">
        <v>0</v>
      </c>
      <c r="K102" s="166">
        <v>0</v>
      </c>
      <c r="L102" s="166">
        <v>0</v>
      </c>
      <c r="M102" s="166">
        <v>0</v>
      </c>
      <c r="N102" s="166">
        <v>0</v>
      </c>
      <c r="O102" s="166">
        <v>0</v>
      </c>
      <c r="P102" s="166">
        <v>0</v>
      </c>
      <c r="Q102" s="166">
        <v>0</v>
      </c>
      <c r="R102" s="166">
        <v>0</v>
      </c>
      <c r="S102" s="166">
        <v>0</v>
      </c>
      <c r="T102" s="166">
        <v>0</v>
      </c>
      <c r="U102" s="166">
        <v>0</v>
      </c>
      <c r="V102" s="166">
        <v>0</v>
      </c>
      <c r="W102" s="166">
        <v>0</v>
      </c>
      <c r="X102" s="166">
        <v>0</v>
      </c>
      <c r="Y102" s="166">
        <v>0</v>
      </c>
      <c r="Z102" s="166">
        <v>0</v>
      </c>
      <c r="AA102" s="166">
        <v>0</v>
      </c>
      <c r="AB102" s="166"/>
      <c r="AC102" s="166">
        <v>0</v>
      </c>
      <c r="AD102" s="166">
        <v>0</v>
      </c>
      <c r="AE102" s="170"/>
      <c r="AF102" s="170"/>
      <c r="AG102" s="175"/>
      <c r="AH102" s="175"/>
      <c r="AI102" s="176"/>
      <c r="AJ102" s="177"/>
      <c r="AK102" s="175"/>
      <c r="AL102" s="175"/>
      <c r="AM102" s="175"/>
      <c r="AN102" s="163"/>
      <c r="AO102" s="178"/>
      <c r="AP102" s="163"/>
      <c r="AQ102" s="178"/>
      <c r="AR102" s="178"/>
      <c r="AS102" s="178"/>
      <c r="AT102" s="178"/>
      <c r="AU102" s="178"/>
    </row>
    <row r="103" s="3" customFormat="1" ht="18" hidden="1" customHeight="1" spans="1:47">
      <c r="A103" s="155"/>
      <c r="B103" s="156" t="s">
        <v>498</v>
      </c>
      <c r="C103" s="156"/>
      <c r="D103" s="156"/>
      <c r="E103" s="157"/>
      <c r="F103" s="156"/>
      <c r="G103" s="156"/>
      <c r="H103" s="157"/>
      <c r="I103" s="156"/>
      <c r="J103" s="166">
        <v>0</v>
      </c>
      <c r="K103" s="166">
        <v>0</v>
      </c>
      <c r="L103" s="166">
        <v>0</v>
      </c>
      <c r="M103" s="166">
        <v>0</v>
      </c>
      <c r="N103" s="166">
        <v>0</v>
      </c>
      <c r="O103" s="166">
        <v>0</v>
      </c>
      <c r="P103" s="166">
        <v>0</v>
      </c>
      <c r="Q103" s="166">
        <v>0</v>
      </c>
      <c r="R103" s="166">
        <v>0</v>
      </c>
      <c r="S103" s="166">
        <v>0</v>
      </c>
      <c r="T103" s="166">
        <v>0</v>
      </c>
      <c r="U103" s="166">
        <v>0</v>
      </c>
      <c r="V103" s="166">
        <v>0</v>
      </c>
      <c r="W103" s="166">
        <v>0</v>
      </c>
      <c r="X103" s="166">
        <v>0</v>
      </c>
      <c r="Y103" s="166">
        <v>0</v>
      </c>
      <c r="Z103" s="166">
        <v>0</v>
      </c>
      <c r="AA103" s="166">
        <v>0</v>
      </c>
      <c r="AB103" s="166"/>
      <c r="AC103" s="166">
        <v>0</v>
      </c>
      <c r="AD103" s="166">
        <v>0</v>
      </c>
      <c r="AE103" s="170"/>
      <c r="AF103" s="170"/>
      <c r="AG103" s="175"/>
      <c r="AH103" s="175"/>
      <c r="AI103" s="176"/>
      <c r="AJ103" s="177"/>
      <c r="AK103" s="175"/>
      <c r="AL103" s="175"/>
      <c r="AM103" s="175"/>
      <c r="AN103" s="163"/>
      <c r="AO103" s="178"/>
      <c r="AP103" s="163"/>
      <c r="AQ103" s="178"/>
      <c r="AR103" s="178"/>
      <c r="AS103" s="178"/>
      <c r="AT103" s="178"/>
      <c r="AU103" s="178"/>
    </row>
    <row r="104" s="3" customFormat="1" ht="18" hidden="1" customHeight="1" spans="1:47">
      <c r="A104" s="155"/>
      <c r="B104" s="190" t="s">
        <v>499</v>
      </c>
      <c r="C104" s="190"/>
      <c r="D104" s="191"/>
      <c r="E104" s="191"/>
      <c r="F104" s="190"/>
      <c r="G104" s="191"/>
      <c r="H104" s="191"/>
      <c r="I104" s="190"/>
      <c r="J104" s="166">
        <f t="shared" ref="J104:AA104" si="16">J105+J108+J113+J116+J120</f>
        <v>0</v>
      </c>
      <c r="K104" s="166">
        <f t="shared" si="16"/>
        <v>2</v>
      </c>
      <c r="L104" s="166">
        <f t="shared" si="16"/>
        <v>0</v>
      </c>
      <c r="M104" s="166">
        <f t="shared" si="16"/>
        <v>0</v>
      </c>
      <c r="N104" s="166">
        <f t="shared" si="16"/>
        <v>0</v>
      </c>
      <c r="O104" s="166">
        <f t="shared" si="16"/>
        <v>0</v>
      </c>
      <c r="P104" s="166">
        <f t="shared" si="16"/>
        <v>0</v>
      </c>
      <c r="Q104" s="166">
        <f t="shared" si="16"/>
        <v>0</v>
      </c>
      <c r="R104" s="166">
        <f t="shared" si="16"/>
        <v>4000</v>
      </c>
      <c r="S104" s="166">
        <f t="shared" si="16"/>
        <v>0</v>
      </c>
      <c r="T104" s="166">
        <f t="shared" si="16"/>
        <v>0</v>
      </c>
      <c r="U104" s="166">
        <f t="shared" si="16"/>
        <v>1130</v>
      </c>
      <c r="V104" s="166">
        <f t="shared" si="16"/>
        <v>480</v>
      </c>
      <c r="W104" s="166">
        <f t="shared" si="16"/>
        <v>0</v>
      </c>
      <c r="X104" s="166">
        <f t="shared" si="16"/>
        <v>650</v>
      </c>
      <c r="Y104" s="166">
        <f t="shared" si="16"/>
        <v>0</v>
      </c>
      <c r="Z104" s="166">
        <f t="shared" si="16"/>
        <v>0</v>
      </c>
      <c r="AA104" s="166">
        <f t="shared" si="16"/>
        <v>0</v>
      </c>
      <c r="AB104" s="166"/>
      <c r="AC104" s="166">
        <f>AC105+AC108+AC113+AC116+AC120</f>
        <v>4000</v>
      </c>
      <c r="AD104" s="166">
        <f>AD105+AD108+AD113+AD116+AD120</f>
        <v>3300</v>
      </c>
      <c r="AE104" s="197"/>
      <c r="AF104" s="197"/>
      <c r="AG104" s="166"/>
      <c r="AH104" s="166"/>
      <c r="AI104" s="200"/>
      <c r="AJ104" s="201"/>
      <c r="AK104" s="201"/>
      <c r="AL104" s="201"/>
      <c r="AM104" s="175"/>
      <c r="AN104" s="163"/>
      <c r="AO104" s="178"/>
      <c r="AP104" s="163"/>
      <c r="AQ104" s="178"/>
      <c r="AR104" s="178"/>
      <c r="AS104" s="178"/>
      <c r="AT104" s="178"/>
      <c r="AU104" s="178"/>
    </row>
    <row r="105" s="3" customFormat="1" ht="18" hidden="1" customHeight="1" spans="1:47">
      <c r="A105" s="155"/>
      <c r="B105" s="190" t="s">
        <v>500</v>
      </c>
      <c r="C105" s="190"/>
      <c r="D105" s="191"/>
      <c r="E105" s="191"/>
      <c r="F105" s="190"/>
      <c r="G105" s="191"/>
      <c r="H105" s="191"/>
      <c r="I105" s="190"/>
      <c r="J105" s="166">
        <f t="shared" ref="J105:AA105" si="17">J106+J107</f>
        <v>0</v>
      </c>
      <c r="K105" s="166">
        <f t="shared" si="17"/>
        <v>0</v>
      </c>
      <c r="L105" s="166">
        <f t="shared" si="17"/>
        <v>0</v>
      </c>
      <c r="M105" s="166">
        <f t="shared" si="17"/>
        <v>0</v>
      </c>
      <c r="N105" s="166">
        <f t="shared" si="17"/>
        <v>0</v>
      </c>
      <c r="O105" s="166">
        <f t="shared" si="17"/>
        <v>0</v>
      </c>
      <c r="P105" s="166">
        <f t="shared" si="17"/>
        <v>0</v>
      </c>
      <c r="Q105" s="166">
        <f t="shared" si="17"/>
        <v>0</v>
      </c>
      <c r="R105" s="166">
        <f t="shared" si="17"/>
        <v>0</v>
      </c>
      <c r="S105" s="166">
        <f t="shared" si="17"/>
        <v>0</v>
      </c>
      <c r="T105" s="166">
        <f t="shared" si="17"/>
        <v>0</v>
      </c>
      <c r="U105" s="166">
        <f t="shared" si="17"/>
        <v>0</v>
      </c>
      <c r="V105" s="166">
        <f t="shared" si="17"/>
        <v>0</v>
      </c>
      <c r="W105" s="166">
        <f t="shared" si="17"/>
        <v>0</v>
      </c>
      <c r="X105" s="166">
        <f t="shared" si="17"/>
        <v>0</v>
      </c>
      <c r="Y105" s="166">
        <f t="shared" si="17"/>
        <v>0</v>
      </c>
      <c r="Z105" s="166">
        <f t="shared" si="17"/>
        <v>0</v>
      </c>
      <c r="AA105" s="166">
        <f t="shared" si="17"/>
        <v>0</v>
      </c>
      <c r="AB105" s="166"/>
      <c r="AC105" s="166">
        <f>AC106+AC107</f>
        <v>0</v>
      </c>
      <c r="AD105" s="166">
        <f>AD106+AD107</f>
        <v>0</v>
      </c>
      <c r="AE105" s="197"/>
      <c r="AF105" s="197"/>
      <c r="AG105" s="166"/>
      <c r="AH105" s="166"/>
      <c r="AI105" s="200"/>
      <c r="AJ105" s="201"/>
      <c r="AK105" s="201"/>
      <c r="AL105" s="201"/>
      <c r="AM105" s="175"/>
      <c r="AN105" s="163"/>
      <c r="AO105" s="178"/>
      <c r="AP105" s="163"/>
      <c r="AQ105" s="178"/>
      <c r="AR105" s="178"/>
      <c r="AS105" s="178"/>
      <c r="AT105" s="178"/>
      <c r="AU105" s="178"/>
    </row>
    <row r="106" s="3" customFormat="1" ht="18" hidden="1" customHeight="1" spans="1:47">
      <c r="A106" s="155"/>
      <c r="B106" s="190" t="s">
        <v>501</v>
      </c>
      <c r="C106" s="190"/>
      <c r="D106" s="191"/>
      <c r="E106" s="191"/>
      <c r="F106" s="190"/>
      <c r="G106" s="191"/>
      <c r="H106" s="191"/>
      <c r="I106" s="190"/>
      <c r="J106" s="166">
        <v>0</v>
      </c>
      <c r="K106" s="166">
        <v>0</v>
      </c>
      <c r="L106" s="166">
        <v>0</v>
      </c>
      <c r="M106" s="166">
        <v>0</v>
      </c>
      <c r="N106" s="166">
        <v>0</v>
      </c>
      <c r="O106" s="166">
        <v>0</v>
      </c>
      <c r="P106" s="166">
        <v>0</v>
      </c>
      <c r="Q106" s="166">
        <v>0</v>
      </c>
      <c r="R106" s="166">
        <v>0</v>
      </c>
      <c r="S106" s="166">
        <v>0</v>
      </c>
      <c r="T106" s="166">
        <v>0</v>
      </c>
      <c r="U106" s="166">
        <v>0</v>
      </c>
      <c r="V106" s="166">
        <v>0</v>
      </c>
      <c r="W106" s="166">
        <v>0</v>
      </c>
      <c r="X106" s="166">
        <v>0</v>
      </c>
      <c r="Y106" s="166">
        <v>0</v>
      </c>
      <c r="Z106" s="166">
        <v>0</v>
      </c>
      <c r="AA106" s="166">
        <v>0</v>
      </c>
      <c r="AB106" s="166"/>
      <c r="AC106" s="166">
        <v>0</v>
      </c>
      <c r="AD106" s="166">
        <v>0</v>
      </c>
      <c r="AE106" s="197"/>
      <c r="AF106" s="197"/>
      <c r="AG106" s="166"/>
      <c r="AH106" s="166"/>
      <c r="AI106" s="200"/>
      <c r="AJ106" s="201"/>
      <c r="AK106" s="201"/>
      <c r="AL106" s="201"/>
      <c r="AM106" s="175"/>
      <c r="AN106" s="163"/>
      <c r="AO106" s="178"/>
      <c r="AP106" s="163"/>
      <c r="AQ106" s="178"/>
      <c r="AR106" s="178"/>
      <c r="AS106" s="178"/>
      <c r="AT106" s="178"/>
      <c r="AU106" s="178"/>
    </row>
    <row r="107" s="3" customFormat="1" ht="18" hidden="1" customHeight="1" spans="1:47">
      <c r="A107" s="155"/>
      <c r="B107" s="190" t="s">
        <v>502</v>
      </c>
      <c r="C107" s="190"/>
      <c r="D107" s="191"/>
      <c r="E107" s="191"/>
      <c r="F107" s="190"/>
      <c r="G107" s="191"/>
      <c r="H107" s="191"/>
      <c r="I107" s="190"/>
      <c r="J107" s="166">
        <v>0</v>
      </c>
      <c r="K107" s="166">
        <v>0</v>
      </c>
      <c r="L107" s="166">
        <v>0</v>
      </c>
      <c r="M107" s="166">
        <v>0</v>
      </c>
      <c r="N107" s="166">
        <v>0</v>
      </c>
      <c r="O107" s="166">
        <v>0</v>
      </c>
      <c r="P107" s="166">
        <v>0</v>
      </c>
      <c r="Q107" s="166">
        <v>0</v>
      </c>
      <c r="R107" s="166">
        <v>0</v>
      </c>
      <c r="S107" s="166">
        <v>0</v>
      </c>
      <c r="T107" s="166">
        <v>0</v>
      </c>
      <c r="U107" s="166">
        <v>0</v>
      </c>
      <c r="V107" s="166">
        <v>0</v>
      </c>
      <c r="W107" s="166">
        <v>0</v>
      </c>
      <c r="X107" s="166">
        <v>0</v>
      </c>
      <c r="Y107" s="166">
        <v>0</v>
      </c>
      <c r="Z107" s="166">
        <v>0</v>
      </c>
      <c r="AA107" s="166">
        <v>0</v>
      </c>
      <c r="AB107" s="166"/>
      <c r="AC107" s="166">
        <v>0</v>
      </c>
      <c r="AD107" s="166">
        <v>0</v>
      </c>
      <c r="AE107" s="197"/>
      <c r="AF107" s="197"/>
      <c r="AG107" s="166"/>
      <c r="AH107" s="166"/>
      <c r="AI107" s="200"/>
      <c r="AJ107" s="201"/>
      <c r="AK107" s="201"/>
      <c r="AL107" s="201"/>
      <c r="AM107" s="175"/>
      <c r="AN107" s="163"/>
      <c r="AO107" s="178"/>
      <c r="AP107" s="163"/>
      <c r="AQ107" s="178"/>
      <c r="AR107" s="178"/>
      <c r="AS107" s="178"/>
      <c r="AT107" s="178"/>
      <c r="AU107" s="178"/>
    </row>
    <row r="108" s="3" customFormat="1" ht="18" hidden="1" customHeight="1" spans="1:47">
      <c r="A108" s="155"/>
      <c r="B108" s="190" t="s">
        <v>503</v>
      </c>
      <c r="C108" s="190"/>
      <c r="D108" s="191"/>
      <c r="E108" s="191"/>
      <c r="F108" s="190"/>
      <c r="G108" s="191"/>
      <c r="H108" s="191"/>
      <c r="I108" s="190"/>
      <c r="J108" s="166">
        <f t="shared" ref="J108:AA108" si="18">J109+J110+J112</f>
        <v>0</v>
      </c>
      <c r="K108" s="166">
        <f t="shared" si="18"/>
        <v>1</v>
      </c>
      <c r="L108" s="166">
        <f t="shared" si="18"/>
        <v>0</v>
      </c>
      <c r="M108" s="166">
        <f t="shared" si="18"/>
        <v>0</v>
      </c>
      <c r="N108" s="166">
        <f t="shared" si="18"/>
        <v>0</v>
      </c>
      <c r="O108" s="166">
        <f t="shared" si="18"/>
        <v>0</v>
      </c>
      <c r="P108" s="166">
        <f t="shared" si="18"/>
        <v>0</v>
      </c>
      <c r="Q108" s="166">
        <f t="shared" si="18"/>
        <v>0</v>
      </c>
      <c r="R108" s="166">
        <f t="shared" si="18"/>
        <v>3500</v>
      </c>
      <c r="S108" s="166">
        <f t="shared" si="18"/>
        <v>0</v>
      </c>
      <c r="T108" s="166">
        <f t="shared" si="18"/>
        <v>0</v>
      </c>
      <c r="U108" s="166">
        <f t="shared" si="18"/>
        <v>480</v>
      </c>
      <c r="V108" s="166">
        <f t="shared" si="18"/>
        <v>480</v>
      </c>
      <c r="W108" s="166">
        <f t="shared" si="18"/>
        <v>0</v>
      </c>
      <c r="X108" s="166">
        <f t="shared" si="18"/>
        <v>0</v>
      </c>
      <c r="Y108" s="166">
        <f t="shared" si="18"/>
        <v>0</v>
      </c>
      <c r="Z108" s="166">
        <f t="shared" si="18"/>
        <v>0</v>
      </c>
      <c r="AA108" s="166">
        <f t="shared" si="18"/>
        <v>0</v>
      </c>
      <c r="AB108" s="166"/>
      <c r="AC108" s="166">
        <f>AC109+AC110+AC112</f>
        <v>3500</v>
      </c>
      <c r="AD108" s="166">
        <f>AD109+AD110+AD112</f>
        <v>2800</v>
      </c>
      <c r="AE108" s="197"/>
      <c r="AF108" s="197"/>
      <c r="AG108" s="166"/>
      <c r="AH108" s="166"/>
      <c r="AI108" s="200"/>
      <c r="AJ108" s="201"/>
      <c r="AK108" s="201"/>
      <c r="AL108" s="201"/>
      <c r="AM108" s="175"/>
      <c r="AN108" s="163"/>
      <c r="AO108" s="178"/>
      <c r="AP108" s="163"/>
      <c r="AQ108" s="178"/>
      <c r="AR108" s="178"/>
      <c r="AS108" s="178"/>
      <c r="AT108" s="178"/>
      <c r="AU108" s="178"/>
    </row>
    <row r="109" s="3" customFormat="1" ht="18" hidden="1" customHeight="1" spans="1:47">
      <c r="A109" s="155"/>
      <c r="B109" s="190" t="s">
        <v>504</v>
      </c>
      <c r="C109" s="190"/>
      <c r="D109" s="191"/>
      <c r="E109" s="191"/>
      <c r="F109" s="190"/>
      <c r="G109" s="191"/>
      <c r="H109" s="191"/>
      <c r="I109" s="190"/>
      <c r="J109" s="166">
        <v>0</v>
      </c>
      <c r="K109" s="166">
        <v>0</v>
      </c>
      <c r="L109" s="166">
        <v>0</v>
      </c>
      <c r="M109" s="166">
        <v>0</v>
      </c>
      <c r="N109" s="166">
        <v>0</v>
      </c>
      <c r="O109" s="166">
        <v>0</v>
      </c>
      <c r="P109" s="166">
        <v>0</v>
      </c>
      <c r="Q109" s="166">
        <v>0</v>
      </c>
      <c r="R109" s="166">
        <v>0</v>
      </c>
      <c r="S109" s="166">
        <v>0</v>
      </c>
      <c r="T109" s="166">
        <v>0</v>
      </c>
      <c r="U109" s="166">
        <v>0</v>
      </c>
      <c r="V109" s="166">
        <v>0</v>
      </c>
      <c r="W109" s="166">
        <v>0</v>
      </c>
      <c r="X109" s="166">
        <v>0</v>
      </c>
      <c r="Y109" s="166">
        <v>0</v>
      </c>
      <c r="Z109" s="166">
        <v>0</v>
      </c>
      <c r="AA109" s="166">
        <v>0</v>
      </c>
      <c r="AB109" s="166"/>
      <c r="AC109" s="166">
        <v>0</v>
      </c>
      <c r="AD109" s="166">
        <v>0</v>
      </c>
      <c r="AE109" s="197"/>
      <c r="AF109" s="197"/>
      <c r="AG109" s="166"/>
      <c r="AH109" s="166"/>
      <c r="AI109" s="200"/>
      <c r="AJ109" s="201"/>
      <c r="AK109" s="201"/>
      <c r="AL109" s="201"/>
      <c r="AM109" s="175"/>
      <c r="AN109" s="163"/>
      <c r="AO109" s="178"/>
      <c r="AP109" s="163"/>
      <c r="AQ109" s="178"/>
      <c r="AR109" s="178"/>
      <c r="AS109" s="178"/>
      <c r="AT109" s="178"/>
      <c r="AU109" s="178"/>
    </row>
    <row r="110" s="3" customFormat="1" ht="18" hidden="1" customHeight="1" spans="1:47">
      <c r="A110" s="155"/>
      <c r="B110" s="190" t="s">
        <v>505</v>
      </c>
      <c r="C110" s="190"/>
      <c r="D110" s="191"/>
      <c r="E110" s="191"/>
      <c r="F110" s="190"/>
      <c r="G110" s="191"/>
      <c r="H110" s="191"/>
      <c r="I110" s="190"/>
      <c r="J110" s="166">
        <f t="shared" ref="J110:AA110" si="19">SUM(J111)</f>
        <v>0</v>
      </c>
      <c r="K110" s="166">
        <f t="shared" si="19"/>
        <v>1</v>
      </c>
      <c r="L110" s="166">
        <f t="shared" si="19"/>
        <v>0</v>
      </c>
      <c r="M110" s="166">
        <f t="shared" si="19"/>
        <v>0</v>
      </c>
      <c r="N110" s="166">
        <f t="shared" si="19"/>
        <v>0</v>
      </c>
      <c r="O110" s="166">
        <f t="shared" si="19"/>
        <v>0</v>
      </c>
      <c r="P110" s="166">
        <f t="shared" si="19"/>
        <v>0</v>
      </c>
      <c r="Q110" s="166">
        <f t="shared" si="19"/>
        <v>0</v>
      </c>
      <c r="R110" s="166">
        <f t="shared" si="19"/>
        <v>3500</v>
      </c>
      <c r="S110" s="166">
        <f t="shared" si="19"/>
        <v>0</v>
      </c>
      <c r="T110" s="166">
        <f t="shared" si="19"/>
        <v>0</v>
      </c>
      <c r="U110" s="166">
        <f t="shared" si="19"/>
        <v>480</v>
      </c>
      <c r="V110" s="166">
        <f t="shared" si="19"/>
        <v>480</v>
      </c>
      <c r="W110" s="166">
        <f t="shared" si="19"/>
        <v>0</v>
      </c>
      <c r="X110" s="166">
        <f t="shared" si="19"/>
        <v>0</v>
      </c>
      <c r="Y110" s="166">
        <f t="shared" si="19"/>
        <v>0</v>
      </c>
      <c r="Z110" s="166">
        <f t="shared" si="19"/>
        <v>0</v>
      </c>
      <c r="AA110" s="166">
        <f t="shared" si="19"/>
        <v>0</v>
      </c>
      <c r="AB110" s="166"/>
      <c r="AC110" s="166">
        <f>SUM(AC111)</f>
        <v>3500</v>
      </c>
      <c r="AD110" s="166">
        <f>SUM(AD111)</f>
        <v>2800</v>
      </c>
      <c r="AE110" s="197"/>
      <c r="AF110" s="197"/>
      <c r="AG110" s="166"/>
      <c r="AH110" s="166"/>
      <c r="AI110" s="200"/>
      <c r="AJ110" s="201"/>
      <c r="AK110" s="201"/>
      <c r="AL110" s="201"/>
      <c r="AM110" s="175"/>
      <c r="AN110" s="163"/>
      <c r="AO110" s="178"/>
      <c r="AP110" s="163"/>
      <c r="AQ110" s="178"/>
      <c r="AR110" s="178"/>
      <c r="AS110" s="178"/>
      <c r="AT110" s="178"/>
      <c r="AU110" s="178"/>
    </row>
    <row r="111" s="74" customFormat="1" ht="97" customHeight="1" spans="1:47">
      <c r="A111" s="263">
        <v>70</v>
      </c>
      <c r="B111" s="152" t="s">
        <v>506</v>
      </c>
      <c r="C111" s="152">
        <v>2022</v>
      </c>
      <c r="D111" s="21" t="s">
        <v>507</v>
      </c>
      <c r="E111" s="58" t="s">
        <v>508</v>
      </c>
      <c r="F111" s="58" t="s">
        <v>383</v>
      </c>
      <c r="G111" s="58" t="s">
        <v>1074</v>
      </c>
      <c r="H111" s="58" t="s">
        <v>509</v>
      </c>
      <c r="I111" s="117" t="s">
        <v>510</v>
      </c>
      <c r="J111" s="21"/>
      <c r="K111" s="21">
        <v>1</v>
      </c>
      <c r="L111" s="21"/>
      <c r="M111" s="21"/>
      <c r="N111" s="21"/>
      <c r="O111" s="21"/>
      <c r="P111" s="21"/>
      <c r="Q111" s="21"/>
      <c r="R111" s="22">
        <v>3500</v>
      </c>
      <c r="S111" s="58" t="s">
        <v>83</v>
      </c>
      <c r="T111" s="58" t="s">
        <v>513</v>
      </c>
      <c r="U111" s="115">
        <v>480</v>
      </c>
      <c r="V111" s="115">
        <v>480</v>
      </c>
      <c r="W111" s="115">
        <v>0</v>
      </c>
      <c r="X111" s="115">
        <v>0</v>
      </c>
      <c r="Y111" s="115">
        <v>0</v>
      </c>
      <c r="Z111" s="115">
        <v>0</v>
      </c>
      <c r="AA111" s="115">
        <v>0</v>
      </c>
      <c r="AB111" s="115"/>
      <c r="AC111" s="141">
        <v>3500</v>
      </c>
      <c r="AD111" s="141">
        <v>2800</v>
      </c>
      <c r="AE111" s="117" t="s">
        <v>511</v>
      </c>
      <c r="AF111" s="117" t="s">
        <v>512</v>
      </c>
      <c r="AG111" s="58" t="s">
        <v>83</v>
      </c>
      <c r="AH111" s="21" t="s">
        <v>513</v>
      </c>
      <c r="AI111" s="58" t="s">
        <v>83</v>
      </c>
      <c r="AJ111" s="21" t="s">
        <v>513</v>
      </c>
      <c r="AK111" s="21" t="s">
        <v>1073</v>
      </c>
      <c r="AL111" s="21" t="s">
        <v>514</v>
      </c>
      <c r="AM111" s="21"/>
      <c r="AN111" s="21" t="s">
        <v>56</v>
      </c>
      <c r="AO111" s="21" t="s">
        <v>1078</v>
      </c>
      <c r="AP111" s="21"/>
      <c r="AQ111" s="152" t="s">
        <v>1079</v>
      </c>
      <c r="AR111" s="152" t="s">
        <v>1079</v>
      </c>
      <c r="AS111" s="152" t="s">
        <v>1079</v>
      </c>
      <c r="AT111" s="152"/>
      <c r="AU111" s="133" t="s">
        <v>1080</v>
      </c>
    </row>
    <row r="112" s="3" customFormat="1" ht="18" hidden="1" customHeight="1" spans="1:47">
      <c r="A112" s="155"/>
      <c r="B112" s="190" t="s">
        <v>515</v>
      </c>
      <c r="C112" s="190"/>
      <c r="D112" s="191"/>
      <c r="E112" s="191"/>
      <c r="F112" s="190"/>
      <c r="G112" s="191"/>
      <c r="H112" s="191"/>
      <c r="I112" s="190"/>
      <c r="J112" s="166">
        <v>0</v>
      </c>
      <c r="K112" s="166">
        <v>0</v>
      </c>
      <c r="L112" s="166">
        <v>0</v>
      </c>
      <c r="M112" s="166">
        <v>0</v>
      </c>
      <c r="N112" s="166">
        <v>0</v>
      </c>
      <c r="O112" s="166">
        <v>0</v>
      </c>
      <c r="P112" s="166">
        <v>0</v>
      </c>
      <c r="Q112" s="166">
        <v>0</v>
      </c>
      <c r="R112" s="166">
        <v>0</v>
      </c>
      <c r="S112" s="166">
        <v>0</v>
      </c>
      <c r="T112" s="166">
        <v>0</v>
      </c>
      <c r="U112" s="166">
        <v>0</v>
      </c>
      <c r="V112" s="166">
        <v>0</v>
      </c>
      <c r="W112" s="166">
        <v>0</v>
      </c>
      <c r="X112" s="166">
        <v>0</v>
      </c>
      <c r="Y112" s="166">
        <v>0</v>
      </c>
      <c r="Z112" s="166">
        <v>0</v>
      </c>
      <c r="AA112" s="166">
        <v>0</v>
      </c>
      <c r="AB112" s="166"/>
      <c r="AC112" s="166">
        <v>0</v>
      </c>
      <c r="AD112" s="166">
        <v>0</v>
      </c>
      <c r="AE112" s="197"/>
      <c r="AF112" s="197"/>
      <c r="AG112" s="166"/>
      <c r="AH112" s="166"/>
      <c r="AI112" s="200"/>
      <c r="AJ112" s="201"/>
      <c r="AK112" s="201"/>
      <c r="AL112" s="201"/>
      <c r="AM112" s="175"/>
      <c r="AN112" s="163"/>
      <c r="AO112" s="178"/>
      <c r="AP112" s="163"/>
      <c r="AQ112" s="178"/>
      <c r="AR112" s="178"/>
      <c r="AS112" s="178"/>
      <c r="AT112" s="178"/>
      <c r="AU112" s="178"/>
    </row>
    <row r="113" s="3" customFormat="1" ht="18" hidden="1" customHeight="1" spans="1:47">
      <c r="A113" s="155"/>
      <c r="B113" s="190" t="s">
        <v>516</v>
      </c>
      <c r="C113" s="190"/>
      <c r="D113" s="191"/>
      <c r="E113" s="191"/>
      <c r="F113" s="190"/>
      <c r="G113" s="191"/>
      <c r="H113" s="191"/>
      <c r="I113" s="190"/>
      <c r="J113" s="166">
        <f t="shared" ref="J113:AA113" si="20">J114+J115</f>
        <v>0</v>
      </c>
      <c r="K113" s="166">
        <f t="shared" si="20"/>
        <v>0</v>
      </c>
      <c r="L113" s="166">
        <f t="shared" si="20"/>
        <v>0</v>
      </c>
      <c r="M113" s="166">
        <f t="shared" si="20"/>
        <v>0</v>
      </c>
      <c r="N113" s="166">
        <f t="shared" si="20"/>
        <v>0</v>
      </c>
      <c r="O113" s="166">
        <f t="shared" si="20"/>
        <v>0</v>
      </c>
      <c r="P113" s="166">
        <f t="shared" si="20"/>
        <v>0</v>
      </c>
      <c r="Q113" s="166">
        <f t="shared" si="20"/>
        <v>0</v>
      </c>
      <c r="R113" s="166">
        <f t="shared" si="20"/>
        <v>0</v>
      </c>
      <c r="S113" s="166">
        <f t="shared" si="20"/>
        <v>0</v>
      </c>
      <c r="T113" s="166">
        <f t="shared" si="20"/>
        <v>0</v>
      </c>
      <c r="U113" s="166">
        <f t="shared" si="20"/>
        <v>0</v>
      </c>
      <c r="V113" s="166">
        <f t="shared" si="20"/>
        <v>0</v>
      </c>
      <c r="W113" s="166">
        <f t="shared" si="20"/>
        <v>0</v>
      </c>
      <c r="X113" s="166">
        <f t="shared" si="20"/>
        <v>0</v>
      </c>
      <c r="Y113" s="166">
        <f t="shared" si="20"/>
        <v>0</v>
      </c>
      <c r="Z113" s="166">
        <f t="shared" si="20"/>
        <v>0</v>
      </c>
      <c r="AA113" s="166">
        <f t="shared" si="20"/>
        <v>0</v>
      </c>
      <c r="AB113" s="166"/>
      <c r="AC113" s="166">
        <f>AC114+AC115</f>
        <v>0</v>
      </c>
      <c r="AD113" s="166">
        <f>AD114+AD115</f>
        <v>0</v>
      </c>
      <c r="AE113" s="197"/>
      <c r="AF113" s="197"/>
      <c r="AG113" s="166"/>
      <c r="AH113" s="166"/>
      <c r="AI113" s="200"/>
      <c r="AJ113" s="201"/>
      <c r="AK113" s="201"/>
      <c r="AL113" s="201"/>
      <c r="AM113" s="175"/>
      <c r="AN113" s="163"/>
      <c r="AO113" s="178"/>
      <c r="AP113" s="163"/>
      <c r="AQ113" s="178"/>
      <c r="AR113" s="178"/>
      <c r="AS113" s="178"/>
      <c r="AT113" s="178"/>
      <c r="AU113" s="178"/>
    </row>
    <row r="114" s="3" customFormat="1" ht="18" hidden="1" customHeight="1" spans="1:47">
      <c r="A114" s="155"/>
      <c r="B114" s="190" t="s">
        <v>517</v>
      </c>
      <c r="C114" s="190"/>
      <c r="D114" s="191"/>
      <c r="E114" s="191"/>
      <c r="F114" s="190"/>
      <c r="G114" s="191"/>
      <c r="H114" s="191"/>
      <c r="I114" s="190"/>
      <c r="J114" s="166">
        <v>0</v>
      </c>
      <c r="K114" s="166">
        <v>0</v>
      </c>
      <c r="L114" s="166">
        <v>0</v>
      </c>
      <c r="M114" s="166">
        <v>0</v>
      </c>
      <c r="N114" s="166">
        <v>0</v>
      </c>
      <c r="O114" s="166">
        <v>0</v>
      </c>
      <c r="P114" s="166">
        <v>0</v>
      </c>
      <c r="Q114" s="166">
        <v>0</v>
      </c>
      <c r="R114" s="166">
        <v>0</v>
      </c>
      <c r="S114" s="166">
        <v>0</v>
      </c>
      <c r="T114" s="166">
        <v>0</v>
      </c>
      <c r="U114" s="166">
        <v>0</v>
      </c>
      <c r="V114" s="166">
        <v>0</v>
      </c>
      <c r="W114" s="166">
        <v>0</v>
      </c>
      <c r="X114" s="166">
        <v>0</v>
      </c>
      <c r="Y114" s="166">
        <v>0</v>
      </c>
      <c r="Z114" s="166">
        <v>0</v>
      </c>
      <c r="AA114" s="166">
        <v>0</v>
      </c>
      <c r="AB114" s="166"/>
      <c r="AC114" s="166">
        <v>0</v>
      </c>
      <c r="AD114" s="166">
        <v>0</v>
      </c>
      <c r="AE114" s="197"/>
      <c r="AF114" s="197"/>
      <c r="AG114" s="166"/>
      <c r="AH114" s="166"/>
      <c r="AI114" s="200"/>
      <c r="AJ114" s="201"/>
      <c r="AK114" s="201"/>
      <c r="AL114" s="201"/>
      <c r="AM114" s="175"/>
      <c r="AN114" s="163"/>
      <c r="AO114" s="178"/>
      <c r="AP114" s="163"/>
      <c r="AQ114" s="178"/>
      <c r="AR114" s="178"/>
      <c r="AS114" s="178"/>
      <c r="AT114" s="178"/>
      <c r="AU114" s="178"/>
    </row>
    <row r="115" s="3" customFormat="1" ht="18" hidden="1" customHeight="1" spans="1:47">
      <c r="A115" s="155"/>
      <c r="B115" s="190" t="s">
        <v>518</v>
      </c>
      <c r="C115" s="190"/>
      <c r="D115" s="191"/>
      <c r="E115" s="191"/>
      <c r="F115" s="190"/>
      <c r="G115" s="191"/>
      <c r="H115" s="191"/>
      <c r="I115" s="190"/>
      <c r="J115" s="166">
        <v>0</v>
      </c>
      <c r="K115" s="166">
        <v>0</v>
      </c>
      <c r="L115" s="166">
        <v>0</v>
      </c>
      <c r="M115" s="166">
        <v>0</v>
      </c>
      <c r="N115" s="166">
        <v>0</v>
      </c>
      <c r="O115" s="166">
        <v>0</v>
      </c>
      <c r="P115" s="166">
        <v>0</v>
      </c>
      <c r="Q115" s="166">
        <v>0</v>
      </c>
      <c r="R115" s="166">
        <v>0</v>
      </c>
      <c r="S115" s="166">
        <v>0</v>
      </c>
      <c r="T115" s="166">
        <v>0</v>
      </c>
      <c r="U115" s="166">
        <v>0</v>
      </c>
      <c r="V115" s="166">
        <v>0</v>
      </c>
      <c r="W115" s="166">
        <v>0</v>
      </c>
      <c r="X115" s="166">
        <v>0</v>
      </c>
      <c r="Y115" s="166">
        <v>0</v>
      </c>
      <c r="Z115" s="166">
        <v>0</v>
      </c>
      <c r="AA115" s="166">
        <v>0</v>
      </c>
      <c r="AB115" s="166"/>
      <c r="AC115" s="166">
        <v>0</v>
      </c>
      <c r="AD115" s="166">
        <v>0</v>
      </c>
      <c r="AE115" s="197"/>
      <c r="AF115" s="197"/>
      <c r="AG115" s="166"/>
      <c r="AH115" s="166"/>
      <c r="AI115" s="200"/>
      <c r="AJ115" s="201"/>
      <c r="AK115" s="201"/>
      <c r="AL115" s="201"/>
      <c r="AM115" s="175"/>
      <c r="AN115" s="163"/>
      <c r="AO115" s="178"/>
      <c r="AP115" s="163"/>
      <c r="AQ115" s="178"/>
      <c r="AR115" s="178"/>
      <c r="AS115" s="178"/>
      <c r="AT115" s="178"/>
      <c r="AU115" s="178"/>
    </row>
    <row r="116" s="3" customFormat="1" ht="18" hidden="1" customHeight="1" spans="1:47">
      <c r="A116" s="155"/>
      <c r="B116" s="190" t="s">
        <v>519</v>
      </c>
      <c r="C116" s="190"/>
      <c r="D116" s="191"/>
      <c r="E116" s="191"/>
      <c r="F116" s="190"/>
      <c r="G116" s="191"/>
      <c r="H116" s="191"/>
      <c r="I116" s="190"/>
      <c r="J116" s="166">
        <f t="shared" ref="J116:AA116" si="21">J117+J118+J119</f>
        <v>0</v>
      </c>
      <c r="K116" s="166">
        <f t="shared" si="21"/>
        <v>0</v>
      </c>
      <c r="L116" s="166">
        <f t="shared" si="21"/>
        <v>0</v>
      </c>
      <c r="M116" s="166">
        <f t="shared" si="21"/>
        <v>0</v>
      </c>
      <c r="N116" s="166">
        <f t="shared" si="21"/>
        <v>0</v>
      </c>
      <c r="O116" s="166">
        <f t="shared" si="21"/>
        <v>0</v>
      </c>
      <c r="P116" s="166">
        <f t="shared" si="21"/>
        <v>0</v>
      </c>
      <c r="Q116" s="166">
        <f t="shared" si="21"/>
        <v>0</v>
      </c>
      <c r="R116" s="166">
        <f t="shared" si="21"/>
        <v>0</v>
      </c>
      <c r="S116" s="166">
        <f t="shared" si="21"/>
        <v>0</v>
      </c>
      <c r="T116" s="166">
        <f t="shared" si="21"/>
        <v>0</v>
      </c>
      <c r="U116" s="166">
        <f t="shared" si="21"/>
        <v>0</v>
      </c>
      <c r="V116" s="166">
        <f t="shared" si="21"/>
        <v>0</v>
      </c>
      <c r="W116" s="166">
        <f t="shared" si="21"/>
        <v>0</v>
      </c>
      <c r="X116" s="166">
        <f t="shared" si="21"/>
        <v>0</v>
      </c>
      <c r="Y116" s="166">
        <f t="shared" si="21"/>
        <v>0</v>
      </c>
      <c r="Z116" s="166">
        <f t="shared" si="21"/>
        <v>0</v>
      </c>
      <c r="AA116" s="166">
        <f t="shared" si="21"/>
        <v>0</v>
      </c>
      <c r="AB116" s="166"/>
      <c r="AC116" s="166">
        <f>AC117+AC118+AC119</f>
        <v>0</v>
      </c>
      <c r="AD116" s="166">
        <f>AD117+AD118+AD119</f>
        <v>0</v>
      </c>
      <c r="AE116" s="205"/>
      <c r="AF116" s="205"/>
      <c r="AG116" s="201"/>
      <c r="AH116" s="201"/>
      <c r="AI116" s="206"/>
      <c r="AJ116" s="201"/>
      <c r="AK116" s="201"/>
      <c r="AL116" s="201"/>
      <c r="AM116" s="175"/>
      <c r="AN116" s="163"/>
      <c r="AO116" s="178"/>
      <c r="AP116" s="163"/>
      <c r="AQ116" s="178"/>
      <c r="AR116" s="178"/>
      <c r="AS116" s="178"/>
      <c r="AT116" s="178"/>
      <c r="AU116" s="178"/>
    </row>
    <row r="117" s="3" customFormat="1" ht="18" hidden="1" customHeight="1" spans="1:47">
      <c r="A117" s="155"/>
      <c r="B117" s="190" t="s">
        <v>520</v>
      </c>
      <c r="C117" s="190"/>
      <c r="D117" s="191"/>
      <c r="E117" s="191"/>
      <c r="F117" s="190"/>
      <c r="G117" s="191"/>
      <c r="H117" s="191"/>
      <c r="I117" s="190"/>
      <c r="J117" s="166">
        <v>0</v>
      </c>
      <c r="K117" s="166">
        <v>0</v>
      </c>
      <c r="L117" s="166">
        <v>0</v>
      </c>
      <c r="M117" s="166">
        <v>0</v>
      </c>
      <c r="N117" s="166">
        <v>0</v>
      </c>
      <c r="O117" s="166">
        <v>0</v>
      </c>
      <c r="P117" s="166">
        <v>0</v>
      </c>
      <c r="Q117" s="166">
        <v>0</v>
      </c>
      <c r="R117" s="166">
        <v>0</v>
      </c>
      <c r="S117" s="166">
        <v>0</v>
      </c>
      <c r="T117" s="166">
        <v>0</v>
      </c>
      <c r="U117" s="166">
        <v>0</v>
      </c>
      <c r="V117" s="166">
        <v>0</v>
      </c>
      <c r="W117" s="166">
        <v>0</v>
      </c>
      <c r="X117" s="166">
        <v>0</v>
      </c>
      <c r="Y117" s="166">
        <v>0</v>
      </c>
      <c r="Z117" s="166">
        <v>0</v>
      </c>
      <c r="AA117" s="166">
        <v>0</v>
      </c>
      <c r="AB117" s="166"/>
      <c r="AC117" s="166">
        <v>0</v>
      </c>
      <c r="AD117" s="166">
        <v>0</v>
      </c>
      <c r="AE117" s="205"/>
      <c r="AF117" s="205"/>
      <c r="AG117" s="201"/>
      <c r="AH117" s="201"/>
      <c r="AI117" s="206"/>
      <c r="AJ117" s="201"/>
      <c r="AK117" s="201"/>
      <c r="AL117" s="201"/>
      <c r="AM117" s="175"/>
      <c r="AN117" s="163"/>
      <c r="AO117" s="178"/>
      <c r="AP117" s="163"/>
      <c r="AQ117" s="178"/>
      <c r="AR117" s="178"/>
      <c r="AS117" s="178"/>
      <c r="AT117" s="178"/>
      <c r="AU117" s="178"/>
    </row>
    <row r="118" s="3" customFormat="1" ht="18" hidden="1" customHeight="1" spans="1:47">
      <c r="A118" s="155"/>
      <c r="B118" s="190" t="s">
        <v>521</v>
      </c>
      <c r="C118" s="190"/>
      <c r="D118" s="191"/>
      <c r="E118" s="191"/>
      <c r="F118" s="190"/>
      <c r="G118" s="191"/>
      <c r="H118" s="191"/>
      <c r="I118" s="190"/>
      <c r="J118" s="166">
        <v>0</v>
      </c>
      <c r="K118" s="166">
        <v>0</v>
      </c>
      <c r="L118" s="166">
        <v>0</v>
      </c>
      <c r="M118" s="166">
        <v>0</v>
      </c>
      <c r="N118" s="166">
        <v>0</v>
      </c>
      <c r="O118" s="166">
        <v>0</v>
      </c>
      <c r="P118" s="166">
        <v>0</v>
      </c>
      <c r="Q118" s="166">
        <v>0</v>
      </c>
      <c r="R118" s="166">
        <v>0</v>
      </c>
      <c r="S118" s="166">
        <v>0</v>
      </c>
      <c r="T118" s="166">
        <v>0</v>
      </c>
      <c r="U118" s="166">
        <v>0</v>
      </c>
      <c r="V118" s="166">
        <v>0</v>
      </c>
      <c r="W118" s="166">
        <v>0</v>
      </c>
      <c r="X118" s="166">
        <v>0</v>
      </c>
      <c r="Y118" s="166">
        <v>0</v>
      </c>
      <c r="Z118" s="166">
        <v>0</v>
      </c>
      <c r="AA118" s="166">
        <v>0</v>
      </c>
      <c r="AB118" s="166"/>
      <c r="AC118" s="166">
        <v>0</v>
      </c>
      <c r="AD118" s="166">
        <v>0</v>
      </c>
      <c r="AE118" s="205"/>
      <c r="AF118" s="205"/>
      <c r="AG118" s="201"/>
      <c r="AH118" s="201"/>
      <c r="AI118" s="206"/>
      <c r="AJ118" s="201"/>
      <c r="AK118" s="201"/>
      <c r="AL118" s="201"/>
      <c r="AM118" s="175"/>
      <c r="AN118" s="163"/>
      <c r="AO118" s="178"/>
      <c r="AP118" s="163"/>
      <c r="AQ118" s="178"/>
      <c r="AR118" s="178"/>
      <c r="AS118" s="178"/>
      <c r="AT118" s="178"/>
      <c r="AU118" s="178"/>
    </row>
    <row r="119" s="3" customFormat="1" ht="18" hidden="1" customHeight="1" spans="1:47">
      <c r="A119" s="155"/>
      <c r="B119" s="190" t="s">
        <v>522</v>
      </c>
      <c r="C119" s="190"/>
      <c r="D119" s="191"/>
      <c r="E119" s="191"/>
      <c r="F119" s="190"/>
      <c r="G119" s="191"/>
      <c r="H119" s="191"/>
      <c r="I119" s="190"/>
      <c r="J119" s="166">
        <v>0</v>
      </c>
      <c r="K119" s="166">
        <v>0</v>
      </c>
      <c r="L119" s="166">
        <v>0</v>
      </c>
      <c r="M119" s="166">
        <v>0</v>
      </c>
      <c r="N119" s="166">
        <v>0</v>
      </c>
      <c r="O119" s="166">
        <v>0</v>
      </c>
      <c r="P119" s="166">
        <v>0</v>
      </c>
      <c r="Q119" s="166">
        <v>0</v>
      </c>
      <c r="R119" s="166">
        <v>0</v>
      </c>
      <c r="S119" s="166">
        <v>0</v>
      </c>
      <c r="T119" s="166">
        <v>0</v>
      </c>
      <c r="U119" s="166">
        <v>0</v>
      </c>
      <c r="V119" s="166">
        <v>0</v>
      </c>
      <c r="W119" s="166">
        <v>0</v>
      </c>
      <c r="X119" s="166">
        <v>0</v>
      </c>
      <c r="Y119" s="166">
        <v>0</v>
      </c>
      <c r="Z119" s="166">
        <v>0</v>
      </c>
      <c r="AA119" s="166">
        <v>0</v>
      </c>
      <c r="AB119" s="166"/>
      <c r="AC119" s="166">
        <v>0</v>
      </c>
      <c r="AD119" s="166">
        <v>0</v>
      </c>
      <c r="AE119" s="205"/>
      <c r="AF119" s="205"/>
      <c r="AG119" s="201"/>
      <c r="AH119" s="201"/>
      <c r="AI119" s="206"/>
      <c r="AJ119" s="201"/>
      <c r="AK119" s="201"/>
      <c r="AL119" s="201"/>
      <c r="AM119" s="175"/>
      <c r="AN119" s="163"/>
      <c r="AO119" s="178"/>
      <c r="AP119" s="163"/>
      <c r="AQ119" s="178"/>
      <c r="AR119" s="178"/>
      <c r="AS119" s="178"/>
      <c r="AT119" s="178"/>
      <c r="AU119" s="178"/>
    </row>
    <row r="120" s="3" customFormat="1" ht="18" hidden="1" customHeight="1" spans="1:47">
      <c r="A120" s="155"/>
      <c r="B120" s="190" t="s">
        <v>523</v>
      </c>
      <c r="C120" s="190"/>
      <c r="D120" s="191"/>
      <c r="E120" s="191"/>
      <c r="F120" s="190"/>
      <c r="G120" s="191"/>
      <c r="H120" s="191"/>
      <c r="I120" s="190"/>
      <c r="J120" s="166">
        <f t="shared" ref="J120:AA120" si="22">SUM(J121)</f>
        <v>0</v>
      </c>
      <c r="K120" s="166">
        <f t="shared" si="22"/>
        <v>1</v>
      </c>
      <c r="L120" s="166">
        <f t="shared" si="22"/>
        <v>0</v>
      </c>
      <c r="M120" s="166">
        <f t="shared" si="22"/>
        <v>0</v>
      </c>
      <c r="N120" s="166">
        <f t="shared" si="22"/>
        <v>0</v>
      </c>
      <c r="O120" s="166">
        <f t="shared" si="22"/>
        <v>0</v>
      </c>
      <c r="P120" s="166">
        <f t="shared" si="22"/>
        <v>0</v>
      </c>
      <c r="Q120" s="166">
        <f t="shared" si="22"/>
        <v>0</v>
      </c>
      <c r="R120" s="166">
        <f t="shared" si="22"/>
        <v>500</v>
      </c>
      <c r="S120" s="166">
        <f t="shared" si="22"/>
        <v>0</v>
      </c>
      <c r="T120" s="166">
        <f t="shared" si="22"/>
        <v>0</v>
      </c>
      <c r="U120" s="166">
        <f t="shared" si="22"/>
        <v>650</v>
      </c>
      <c r="V120" s="166">
        <f t="shared" si="22"/>
        <v>0</v>
      </c>
      <c r="W120" s="166">
        <f t="shared" si="22"/>
        <v>0</v>
      </c>
      <c r="X120" s="166">
        <f t="shared" si="22"/>
        <v>650</v>
      </c>
      <c r="Y120" s="166">
        <f t="shared" si="22"/>
        <v>0</v>
      </c>
      <c r="Z120" s="166">
        <f t="shared" si="22"/>
        <v>0</v>
      </c>
      <c r="AA120" s="166">
        <f t="shared" si="22"/>
        <v>0</v>
      </c>
      <c r="AB120" s="166"/>
      <c r="AC120" s="166">
        <f>SUM(AC121)</f>
        <v>500</v>
      </c>
      <c r="AD120" s="166">
        <f>SUM(AD121)</f>
        <v>500</v>
      </c>
      <c r="AE120" s="205"/>
      <c r="AF120" s="205"/>
      <c r="AG120" s="201"/>
      <c r="AH120" s="201"/>
      <c r="AI120" s="206"/>
      <c r="AJ120" s="201"/>
      <c r="AK120" s="201"/>
      <c r="AL120" s="201"/>
      <c r="AM120" s="175"/>
      <c r="AN120" s="163"/>
      <c r="AO120" s="178"/>
      <c r="AP120" s="163"/>
      <c r="AQ120" s="178"/>
      <c r="AR120" s="178"/>
      <c r="AS120" s="178"/>
      <c r="AT120" s="178"/>
      <c r="AU120" s="178"/>
    </row>
    <row r="121" s="1" customFormat="1" ht="32" hidden="1" customHeight="1" spans="1:47">
      <c r="A121" s="21">
        <v>71</v>
      </c>
      <c r="B121" s="20" t="s">
        <v>524</v>
      </c>
      <c r="C121" s="20">
        <v>2022</v>
      </c>
      <c r="D121" s="21" t="s">
        <v>507</v>
      </c>
      <c r="E121" s="21" t="s">
        <v>525</v>
      </c>
      <c r="F121" s="21" t="s">
        <v>45</v>
      </c>
      <c r="G121" s="21" t="s">
        <v>1161</v>
      </c>
      <c r="H121" s="21" t="s">
        <v>526</v>
      </c>
      <c r="I121" s="33" t="s">
        <v>527</v>
      </c>
      <c r="J121" s="21"/>
      <c r="K121" s="21">
        <v>1</v>
      </c>
      <c r="L121" s="21"/>
      <c r="M121" s="21"/>
      <c r="N121" s="21"/>
      <c r="O121" s="21"/>
      <c r="P121" s="21"/>
      <c r="Q121" s="21"/>
      <c r="R121" s="22">
        <v>500</v>
      </c>
      <c r="S121" s="21" t="s">
        <v>489</v>
      </c>
      <c r="T121" s="21" t="s">
        <v>490</v>
      </c>
      <c r="U121" s="44">
        <v>650</v>
      </c>
      <c r="V121" s="44">
        <v>0</v>
      </c>
      <c r="W121" s="44">
        <v>0</v>
      </c>
      <c r="X121" s="44">
        <v>650</v>
      </c>
      <c r="Y121" s="44">
        <v>0</v>
      </c>
      <c r="Z121" s="44">
        <v>0</v>
      </c>
      <c r="AA121" s="44">
        <v>0</v>
      </c>
      <c r="AB121" s="44"/>
      <c r="AC121" s="50">
        <v>500</v>
      </c>
      <c r="AD121" s="50">
        <v>500</v>
      </c>
      <c r="AE121" s="33" t="s">
        <v>528</v>
      </c>
      <c r="AF121" s="33" t="s">
        <v>529</v>
      </c>
      <c r="AG121" s="21" t="s">
        <v>489</v>
      </c>
      <c r="AH121" s="21" t="s">
        <v>490</v>
      </c>
      <c r="AI121" s="58" t="s">
        <v>83</v>
      </c>
      <c r="AJ121" s="21" t="s">
        <v>513</v>
      </c>
      <c r="AK121" s="21" t="s">
        <v>1073</v>
      </c>
      <c r="AL121" s="21" t="s">
        <v>514</v>
      </c>
      <c r="AM121" s="21"/>
      <c r="AN121" s="21" t="s">
        <v>56</v>
      </c>
      <c r="AO121" s="21" t="s">
        <v>1078</v>
      </c>
      <c r="AP121" s="21"/>
      <c r="AQ121" s="20"/>
      <c r="AR121" s="20"/>
      <c r="AS121" s="20"/>
      <c r="AT121" s="20"/>
      <c r="AU121" s="128"/>
    </row>
    <row r="122" s="3" customFormat="1" ht="18" hidden="1" customHeight="1" spans="1:47">
      <c r="A122" s="155"/>
      <c r="B122" s="190" t="s">
        <v>530</v>
      </c>
      <c r="C122" s="190"/>
      <c r="D122" s="191"/>
      <c r="E122" s="191"/>
      <c r="F122" s="190"/>
      <c r="G122" s="191"/>
      <c r="H122" s="191"/>
      <c r="I122" s="190"/>
      <c r="J122" s="166">
        <f t="shared" ref="J122:AA122" si="23">J123+J165+J193</f>
        <v>0</v>
      </c>
      <c r="K122" s="166">
        <f t="shared" si="23"/>
        <v>0</v>
      </c>
      <c r="L122" s="166">
        <f t="shared" si="23"/>
        <v>56</v>
      </c>
      <c r="M122" s="166">
        <f t="shared" si="23"/>
        <v>0</v>
      </c>
      <c r="N122" s="166">
        <f t="shared" si="23"/>
        <v>0</v>
      </c>
      <c r="O122" s="166">
        <f t="shared" si="23"/>
        <v>0</v>
      </c>
      <c r="P122" s="166">
        <f t="shared" si="23"/>
        <v>0</v>
      </c>
      <c r="Q122" s="166">
        <f t="shared" si="23"/>
        <v>0</v>
      </c>
      <c r="R122" s="166">
        <f t="shared" si="23"/>
        <v>116858</v>
      </c>
      <c r="S122" s="166">
        <f t="shared" si="23"/>
        <v>0</v>
      </c>
      <c r="T122" s="166">
        <f t="shared" si="23"/>
        <v>0</v>
      </c>
      <c r="U122" s="166">
        <f t="shared" si="23"/>
        <v>42006.5</v>
      </c>
      <c r="V122" s="166">
        <f t="shared" si="23"/>
        <v>9380</v>
      </c>
      <c r="W122" s="166">
        <f t="shared" si="23"/>
        <v>15482</v>
      </c>
      <c r="X122" s="166">
        <f t="shared" si="23"/>
        <v>15944.5</v>
      </c>
      <c r="Y122" s="166">
        <f t="shared" si="23"/>
        <v>0</v>
      </c>
      <c r="Z122" s="166">
        <f t="shared" si="23"/>
        <v>0</v>
      </c>
      <c r="AA122" s="166">
        <f t="shared" si="23"/>
        <v>1200</v>
      </c>
      <c r="AB122" s="166"/>
      <c r="AC122" s="166">
        <f>AC123+AC165+AC193</f>
        <v>30711</v>
      </c>
      <c r="AD122" s="166">
        <f>AD123+AD165+AD193</f>
        <v>13780</v>
      </c>
      <c r="AE122" s="205"/>
      <c r="AF122" s="205"/>
      <c r="AG122" s="201"/>
      <c r="AH122" s="201"/>
      <c r="AI122" s="206"/>
      <c r="AJ122" s="201"/>
      <c r="AK122" s="201"/>
      <c r="AL122" s="201"/>
      <c r="AM122" s="175"/>
      <c r="AN122" s="163"/>
      <c r="AO122" s="178"/>
      <c r="AP122" s="163"/>
      <c r="AQ122" s="178"/>
      <c r="AR122" s="178"/>
      <c r="AS122" s="178"/>
      <c r="AT122" s="178"/>
      <c r="AU122" s="178"/>
    </row>
    <row r="123" s="3" customFormat="1" ht="18" hidden="1" customHeight="1" spans="1:47">
      <c r="A123" s="155"/>
      <c r="B123" s="190" t="s">
        <v>531</v>
      </c>
      <c r="C123" s="190"/>
      <c r="D123" s="191"/>
      <c r="E123" s="191"/>
      <c r="F123" s="190"/>
      <c r="G123" s="191"/>
      <c r="H123" s="191"/>
      <c r="I123" s="190"/>
      <c r="J123" s="166">
        <f t="shared" ref="J123:AA123" si="24">J124+J125+J137+J138+J150+J151+J152+J157+J158+J164</f>
        <v>0</v>
      </c>
      <c r="K123" s="166">
        <f t="shared" si="24"/>
        <v>0</v>
      </c>
      <c r="L123" s="166">
        <f t="shared" si="24"/>
        <v>31</v>
      </c>
      <c r="M123" s="166">
        <f t="shared" si="24"/>
        <v>0</v>
      </c>
      <c r="N123" s="166">
        <f t="shared" si="24"/>
        <v>0</v>
      </c>
      <c r="O123" s="166">
        <f t="shared" si="24"/>
        <v>0</v>
      </c>
      <c r="P123" s="166">
        <f t="shared" si="24"/>
        <v>0</v>
      </c>
      <c r="Q123" s="166">
        <f t="shared" si="24"/>
        <v>0</v>
      </c>
      <c r="R123" s="166">
        <f t="shared" si="24"/>
        <v>48162</v>
      </c>
      <c r="S123" s="166">
        <f t="shared" si="24"/>
        <v>0</v>
      </c>
      <c r="T123" s="166">
        <f t="shared" si="24"/>
        <v>0</v>
      </c>
      <c r="U123" s="166">
        <f t="shared" si="24"/>
        <v>34657</v>
      </c>
      <c r="V123" s="166">
        <f t="shared" si="24"/>
        <v>7900</v>
      </c>
      <c r="W123" s="166">
        <f t="shared" si="24"/>
        <v>13917</v>
      </c>
      <c r="X123" s="166">
        <f t="shared" si="24"/>
        <v>11640</v>
      </c>
      <c r="Y123" s="166">
        <f t="shared" si="24"/>
        <v>0</v>
      </c>
      <c r="Z123" s="166">
        <f t="shared" si="24"/>
        <v>0</v>
      </c>
      <c r="AA123" s="166">
        <f t="shared" si="24"/>
        <v>1200</v>
      </c>
      <c r="AB123" s="166"/>
      <c r="AC123" s="166">
        <f>AC124+AC125+AC137+AC138+AC150+AC151+AC152+AC157+AC158+AC164</f>
        <v>14781</v>
      </c>
      <c r="AD123" s="166">
        <f>AD124+AD125+AD137+AD138+AD150+AD151+AD152+AD157+AD158+AD164</f>
        <v>6432</v>
      </c>
      <c r="AE123" s="205"/>
      <c r="AF123" s="205"/>
      <c r="AG123" s="201"/>
      <c r="AH123" s="201"/>
      <c r="AI123" s="206"/>
      <c r="AJ123" s="201"/>
      <c r="AK123" s="201"/>
      <c r="AL123" s="201"/>
      <c r="AM123" s="175"/>
      <c r="AN123" s="163"/>
      <c r="AO123" s="178"/>
      <c r="AP123" s="163"/>
      <c r="AQ123" s="178"/>
      <c r="AR123" s="178"/>
      <c r="AS123" s="178"/>
      <c r="AT123" s="178"/>
      <c r="AU123" s="178"/>
    </row>
    <row r="124" s="3" customFormat="1" ht="18" hidden="1" customHeight="1" spans="1:47">
      <c r="A124" s="155"/>
      <c r="B124" s="190" t="s">
        <v>532</v>
      </c>
      <c r="C124" s="190"/>
      <c r="D124" s="191"/>
      <c r="E124" s="191"/>
      <c r="F124" s="190"/>
      <c r="G124" s="191"/>
      <c r="H124" s="191"/>
      <c r="I124" s="190"/>
      <c r="J124" s="166">
        <v>0</v>
      </c>
      <c r="K124" s="166">
        <v>0</v>
      </c>
      <c r="L124" s="166">
        <v>0</v>
      </c>
      <c r="M124" s="166">
        <v>0</v>
      </c>
      <c r="N124" s="166">
        <v>0</v>
      </c>
      <c r="O124" s="166">
        <v>0</v>
      </c>
      <c r="P124" s="166">
        <v>0</v>
      </c>
      <c r="Q124" s="166">
        <v>0</v>
      </c>
      <c r="R124" s="166">
        <v>0</v>
      </c>
      <c r="S124" s="166">
        <v>0</v>
      </c>
      <c r="T124" s="166">
        <v>0</v>
      </c>
      <c r="U124" s="166">
        <v>0</v>
      </c>
      <c r="V124" s="166">
        <v>0</v>
      </c>
      <c r="W124" s="166">
        <v>0</v>
      </c>
      <c r="X124" s="166">
        <v>0</v>
      </c>
      <c r="Y124" s="166">
        <v>0</v>
      </c>
      <c r="Z124" s="166">
        <v>0</v>
      </c>
      <c r="AA124" s="166">
        <v>0</v>
      </c>
      <c r="AB124" s="166"/>
      <c r="AC124" s="166">
        <v>0</v>
      </c>
      <c r="AD124" s="166">
        <v>0</v>
      </c>
      <c r="AE124" s="205"/>
      <c r="AF124" s="205"/>
      <c r="AG124" s="201"/>
      <c r="AH124" s="201"/>
      <c r="AI124" s="206"/>
      <c r="AJ124" s="201"/>
      <c r="AK124" s="201"/>
      <c r="AL124" s="201"/>
      <c r="AM124" s="175"/>
      <c r="AN124" s="163"/>
      <c r="AO124" s="178"/>
      <c r="AP124" s="163"/>
      <c r="AQ124" s="178"/>
      <c r="AR124" s="178"/>
      <c r="AS124" s="178"/>
      <c r="AT124" s="178"/>
      <c r="AU124" s="178"/>
    </row>
    <row r="125" s="3" customFormat="1" ht="18" hidden="1" customHeight="1" spans="1:47">
      <c r="A125" s="155"/>
      <c r="B125" s="190" t="s">
        <v>533</v>
      </c>
      <c r="C125" s="190"/>
      <c r="D125" s="191"/>
      <c r="E125" s="191"/>
      <c r="F125" s="190"/>
      <c r="G125" s="191"/>
      <c r="H125" s="191"/>
      <c r="I125" s="190"/>
      <c r="J125" s="166">
        <f t="shared" ref="J125:Q125" si="25">SUM(J126:J136)</f>
        <v>0</v>
      </c>
      <c r="K125" s="166">
        <f t="shared" si="25"/>
        <v>0</v>
      </c>
      <c r="L125" s="166">
        <f t="shared" si="25"/>
        <v>11</v>
      </c>
      <c r="M125" s="166">
        <f t="shared" si="25"/>
        <v>0</v>
      </c>
      <c r="N125" s="166">
        <f t="shared" si="25"/>
        <v>0</v>
      </c>
      <c r="O125" s="166">
        <f t="shared" si="25"/>
        <v>0</v>
      </c>
      <c r="P125" s="166">
        <f t="shared" si="25"/>
        <v>0</v>
      </c>
      <c r="Q125" s="166">
        <f t="shared" si="25"/>
        <v>0</v>
      </c>
      <c r="R125" s="166">
        <f t="shared" ref="R125:T125" si="26">SUM(R126:R135)</f>
        <v>14145</v>
      </c>
      <c r="S125" s="166">
        <f t="shared" si="26"/>
        <v>0</v>
      </c>
      <c r="T125" s="166">
        <f t="shared" si="26"/>
        <v>0</v>
      </c>
      <c r="U125" s="166">
        <f t="shared" ref="U125:AA125" si="27">SUM(U126:U136)</f>
        <v>4097</v>
      </c>
      <c r="V125" s="166">
        <f t="shared" si="27"/>
        <v>500</v>
      </c>
      <c r="W125" s="166">
        <f t="shared" si="27"/>
        <v>3197</v>
      </c>
      <c r="X125" s="166">
        <f t="shared" si="27"/>
        <v>400</v>
      </c>
      <c r="Y125" s="166">
        <f t="shared" si="27"/>
        <v>0</v>
      </c>
      <c r="Z125" s="166">
        <f t="shared" si="27"/>
        <v>0</v>
      </c>
      <c r="AA125" s="166">
        <f t="shared" si="27"/>
        <v>0</v>
      </c>
      <c r="AB125" s="166"/>
      <c r="AC125" s="166">
        <f>SUM(AC126:AC136)</f>
        <v>5065</v>
      </c>
      <c r="AD125" s="166">
        <f>SUM(AD126:AD136)</f>
        <v>2263</v>
      </c>
      <c r="AE125" s="205"/>
      <c r="AF125" s="205"/>
      <c r="AG125" s="201"/>
      <c r="AH125" s="201"/>
      <c r="AI125" s="206"/>
      <c r="AJ125" s="201"/>
      <c r="AK125" s="201"/>
      <c r="AL125" s="201"/>
      <c r="AM125" s="175"/>
      <c r="AN125" s="163"/>
      <c r="AO125" s="178"/>
      <c r="AP125" s="163"/>
      <c r="AQ125" s="178"/>
      <c r="AR125" s="178"/>
      <c r="AS125" s="178"/>
      <c r="AT125" s="178"/>
      <c r="AU125" s="178"/>
    </row>
    <row r="126" s="74" customFormat="1" ht="67.5" spans="1:47">
      <c r="A126" s="152">
        <v>72</v>
      </c>
      <c r="B126" s="152" t="s">
        <v>534</v>
      </c>
      <c r="C126" s="152">
        <v>2022</v>
      </c>
      <c r="D126" s="22" t="s">
        <v>535</v>
      </c>
      <c r="E126" s="255" t="s">
        <v>536</v>
      </c>
      <c r="F126" s="114" t="s">
        <v>45</v>
      </c>
      <c r="G126" s="114" t="s">
        <v>1074</v>
      </c>
      <c r="H126" s="114" t="s">
        <v>537</v>
      </c>
      <c r="I126" s="253" t="s">
        <v>538</v>
      </c>
      <c r="J126" s="22"/>
      <c r="K126" s="22"/>
      <c r="L126" s="22">
        <v>1</v>
      </c>
      <c r="M126" s="22"/>
      <c r="N126" s="22"/>
      <c r="O126" s="22"/>
      <c r="P126" s="22"/>
      <c r="Q126" s="22"/>
      <c r="R126" s="22">
        <v>1540</v>
      </c>
      <c r="S126" s="58" t="s">
        <v>541</v>
      </c>
      <c r="T126" s="58" t="s">
        <v>1039</v>
      </c>
      <c r="U126" s="115">
        <v>700</v>
      </c>
      <c r="V126" s="115">
        <v>500</v>
      </c>
      <c r="W126" s="115">
        <v>0</v>
      </c>
      <c r="X126" s="115">
        <v>200</v>
      </c>
      <c r="Y126" s="115">
        <v>0</v>
      </c>
      <c r="Z126" s="115">
        <v>0</v>
      </c>
      <c r="AA126" s="115">
        <v>0</v>
      </c>
      <c r="AB126" s="115"/>
      <c r="AC126" s="141">
        <v>440</v>
      </c>
      <c r="AD126" s="141">
        <v>382</v>
      </c>
      <c r="AE126" s="253" t="s">
        <v>539</v>
      </c>
      <c r="AF126" s="253" t="s">
        <v>540</v>
      </c>
      <c r="AG126" s="22" t="s">
        <v>50</v>
      </c>
      <c r="AH126" s="21" t="s">
        <v>51</v>
      </c>
      <c r="AI126" s="58" t="s">
        <v>541</v>
      </c>
      <c r="AJ126" s="21" t="s">
        <v>542</v>
      </c>
      <c r="AK126" s="21" t="s">
        <v>369</v>
      </c>
      <c r="AL126" s="21" t="s">
        <v>543</v>
      </c>
      <c r="AM126" s="21" t="s">
        <v>266</v>
      </c>
      <c r="AN126" s="21" t="s">
        <v>56</v>
      </c>
      <c r="AO126" s="133"/>
      <c r="AP126" s="21"/>
      <c r="AQ126" s="152" t="s">
        <v>1079</v>
      </c>
      <c r="AR126" s="152" t="s">
        <v>1079</v>
      </c>
      <c r="AS126" s="152" t="s">
        <v>1079</v>
      </c>
      <c r="AT126" s="152"/>
      <c r="AU126" s="128" t="s">
        <v>1145</v>
      </c>
    </row>
    <row r="127" s="1" customFormat="1" ht="67.5" hidden="1" spans="1:47">
      <c r="A127" s="20">
        <v>73</v>
      </c>
      <c r="B127" s="20" t="s">
        <v>544</v>
      </c>
      <c r="C127" s="20">
        <v>2022</v>
      </c>
      <c r="D127" s="22" t="s">
        <v>535</v>
      </c>
      <c r="E127" s="23" t="s">
        <v>545</v>
      </c>
      <c r="F127" s="22" t="s">
        <v>45</v>
      </c>
      <c r="G127" s="22" t="s">
        <v>1074</v>
      </c>
      <c r="H127" s="22" t="s">
        <v>546</v>
      </c>
      <c r="I127" s="34" t="s">
        <v>547</v>
      </c>
      <c r="J127" s="22"/>
      <c r="K127" s="22"/>
      <c r="L127" s="22">
        <v>1</v>
      </c>
      <c r="M127" s="22"/>
      <c r="N127" s="22"/>
      <c r="O127" s="22"/>
      <c r="P127" s="22"/>
      <c r="Q127" s="22"/>
      <c r="R127" s="22">
        <v>2475</v>
      </c>
      <c r="S127" s="21" t="s">
        <v>50</v>
      </c>
      <c r="T127" s="21" t="s">
        <v>51</v>
      </c>
      <c r="U127" s="44">
        <v>200</v>
      </c>
      <c r="V127" s="44">
        <v>0</v>
      </c>
      <c r="W127" s="44">
        <v>0</v>
      </c>
      <c r="X127" s="44">
        <v>200</v>
      </c>
      <c r="Y127" s="44">
        <v>0</v>
      </c>
      <c r="Z127" s="44">
        <v>0</v>
      </c>
      <c r="AA127" s="44">
        <v>0</v>
      </c>
      <c r="AB127" s="44"/>
      <c r="AC127" s="50">
        <v>707</v>
      </c>
      <c r="AD127" s="50">
        <v>447</v>
      </c>
      <c r="AE127" s="34" t="s">
        <v>548</v>
      </c>
      <c r="AF127" s="34" t="s">
        <v>549</v>
      </c>
      <c r="AG127" s="22" t="s">
        <v>50</v>
      </c>
      <c r="AH127" s="21" t="s">
        <v>51</v>
      </c>
      <c r="AI127" s="58" t="s">
        <v>541</v>
      </c>
      <c r="AJ127" s="21" t="s">
        <v>542</v>
      </c>
      <c r="AK127" s="21" t="s">
        <v>369</v>
      </c>
      <c r="AL127" s="21" t="s">
        <v>543</v>
      </c>
      <c r="AM127" s="21" t="s">
        <v>266</v>
      </c>
      <c r="AN127" s="21" t="s">
        <v>56</v>
      </c>
      <c r="AO127" s="21" t="s">
        <v>1078</v>
      </c>
      <c r="AP127" s="21"/>
      <c r="AQ127" s="20" t="s">
        <v>1079</v>
      </c>
      <c r="AR127" s="20"/>
      <c r="AS127" s="20"/>
      <c r="AT127" s="20"/>
      <c r="AU127" s="128"/>
    </row>
    <row r="128" s="1" customFormat="1" ht="67.5" hidden="1" spans="1:47">
      <c r="A128" s="20">
        <v>74</v>
      </c>
      <c r="B128" s="20" t="s">
        <v>550</v>
      </c>
      <c r="C128" s="20">
        <v>2022</v>
      </c>
      <c r="D128" s="22" t="s">
        <v>535</v>
      </c>
      <c r="E128" s="23" t="s">
        <v>551</v>
      </c>
      <c r="F128" s="22" t="s">
        <v>45</v>
      </c>
      <c r="G128" s="22" t="s">
        <v>1074</v>
      </c>
      <c r="H128" s="22" t="s">
        <v>466</v>
      </c>
      <c r="I128" s="34" t="s">
        <v>552</v>
      </c>
      <c r="J128" s="22"/>
      <c r="K128" s="22"/>
      <c r="L128" s="22">
        <v>1</v>
      </c>
      <c r="M128" s="22"/>
      <c r="N128" s="22"/>
      <c r="O128" s="22"/>
      <c r="P128" s="22"/>
      <c r="Q128" s="22"/>
      <c r="R128" s="22">
        <v>273</v>
      </c>
      <c r="S128" s="21" t="s">
        <v>50</v>
      </c>
      <c r="T128" s="21" t="s">
        <v>51</v>
      </c>
      <c r="U128" s="44">
        <v>192</v>
      </c>
      <c r="V128" s="44">
        <v>0</v>
      </c>
      <c r="W128" s="44">
        <v>192</v>
      </c>
      <c r="X128" s="44">
        <v>0</v>
      </c>
      <c r="Y128" s="44">
        <v>0</v>
      </c>
      <c r="Z128" s="44">
        <v>0</v>
      </c>
      <c r="AA128" s="44">
        <v>0</v>
      </c>
      <c r="AB128" s="44"/>
      <c r="AC128" s="50">
        <v>78</v>
      </c>
      <c r="AD128" s="50">
        <v>37</v>
      </c>
      <c r="AE128" s="34" t="s">
        <v>553</v>
      </c>
      <c r="AF128" s="34" t="s">
        <v>554</v>
      </c>
      <c r="AG128" s="22" t="s">
        <v>50</v>
      </c>
      <c r="AH128" s="21" t="s">
        <v>51</v>
      </c>
      <c r="AI128" s="58" t="s">
        <v>541</v>
      </c>
      <c r="AJ128" s="21" t="s">
        <v>542</v>
      </c>
      <c r="AK128" s="21" t="s">
        <v>369</v>
      </c>
      <c r="AL128" s="21" t="s">
        <v>543</v>
      </c>
      <c r="AM128" s="21" t="s">
        <v>266</v>
      </c>
      <c r="AN128" s="21" t="s">
        <v>56</v>
      </c>
      <c r="AO128" s="133"/>
      <c r="AP128" s="21"/>
      <c r="AQ128" s="20"/>
      <c r="AR128" s="20"/>
      <c r="AS128" s="20"/>
      <c r="AT128" s="20"/>
      <c r="AU128" s="128"/>
    </row>
    <row r="129" s="1" customFormat="1" ht="60" hidden="1" customHeight="1" spans="1:47">
      <c r="A129" s="20">
        <v>75</v>
      </c>
      <c r="B129" s="20" t="s">
        <v>555</v>
      </c>
      <c r="C129" s="20">
        <v>2022</v>
      </c>
      <c r="D129" s="21" t="s">
        <v>535</v>
      </c>
      <c r="E129" s="21" t="s">
        <v>556</v>
      </c>
      <c r="F129" s="21" t="s">
        <v>45</v>
      </c>
      <c r="G129" s="22" t="s">
        <v>1074</v>
      </c>
      <c r="H129" s="21" t="s">
        <v>557</v>
      </c>
      <c r="I129" s="33" t="s">
        <v>558</v>
      </c>
      <c r="J129" s="21"/>
      <c r="K129" s="21"/>
      <c r="L129" s="22">
        <v>1</v>
      </c>
      <c r="M129" s="21"/>
      <c r="N129" s="21"/>
      <c r="O129" s="21"/>
      <c r="P129" s="21"/>
      <c r="Q129" s="21"/>
      <c r="R129" s="22">
        <v>1887</v>
      </c>
      <c r="S129" s="21" t="s">
        <v>177</v>
      </c>
      <c r="T129" s="21" t="s">
        <v>178</v>
      </c>
      <c r="U129" s="44">
        <v>120</v>
      </c>
      <c r="V129" s="44">
        <v>0</v>
      </c>
      <c r="W129" s="44">
        <v>120</v>
      </c>
      <c r="X129" s="44">
        <v>0</v>
      </c>
      <c r="Y129" s="44">
        <v>0</v>
      </c>
      <c r="Z129" s="44">
        <v>0</v>
      </c>
      <c r="AA129" s="44">
        <v>0</v>
      </c>
      <c r="AB129" s="44"/>
      <c r="AC129" s="50">
        <v>539</v>
      </c>
      <c r="AD129" s="50">
        <v>229</v>
      </c>
      <c r="AE129" s="33" t="s">
        <v>559</v>
      </c>
      <c r="AF129" s="33" t="s">
        <v>549</v>
      </c>
      <c r="AG129" s="21" t="s">
        <v>177</v>
      </c>
      <c r="AH129" s="21" t="s">
        <v>178</v>
      </c>
      <c r="AI129" s="58" t="s">
        <v>541</v>
      </c>
      <c r="AJ129" s="21" t="s">
        <v>542</v>
      </c>
      <c r="AK129" s="21" t="s">
        <v>369</v>
      </c>
      <c r="AL129" s="21" t="s">
        <v>543</v>
      </c>
      <c r="AM129" s="21" t="s">
        <v>541</v>
      </c>
      <c r="AN129" s="21" t="s">
        <v>56</v>
      </c>
      <c r="AO129" s="133"/>
      <c r="AP129" s="21"/>
      <c r="AQ129" s="20"/>
      <c r="AR129" s="20"/>
      <c r="AS129" s="20"/>
      <c r="AT129" s="20"/>
      <c r="AU129" s="128"/>
    </row>
    <row r="130" s="1" customFormat="1" ht="78.75" hidden="1" spans="1:47">
      <c r="A130" s="20">
        <v>76</v>
      </c>
      <c r="B130" s="20" t="s">
        <v>560</v>
      </c>
      <c r="C130" s="20">
        <v>2022</v>
      </c>
      <c r="D130" s="21" t="s">
        <v>535</v>
      </c>
      <c r="E130" s="21" t="s">
        <v>561</v>
      </c>
      <c r="F130" s="21" t="s">
        <v>401</v>
      </c>
      <c r="G130" s="22" t="s">
        <v>1074</v>
      </c>
      <c r="H130" s="21" t="s">
        <v>425</v>
      </c>
      <c r="I130" s="33" t="s">
        <v>562</v>
      </c>
      <c r="J130" s="21"/>
      <c r="K130" s="21"/>
      <c r="L130" s="22">
        <v>1</v>
      </c>
      <c r="M130" s="21"/>
      <c r="N130" s="21"/>
      <c r="O130" s="21"/>
      <c r="P130" s="21"/>
      <c r="Q130" s="21"/>
      <c r="R130" s="22">
        <v>1348</v>
      </c>
      <c r="S130" s="21" t="s">
        <v>200</v>
      </c>
      <c r="T130" s="21" t="s">
        <v>201</v>
      </c>
      <c r="U130" s="44">
        <v>200</v>
      </c>
      <c r="V130" s="44">
        <v>0</v>
      </c>
      <c r="W130" s="44">
        <v>200</v>
      </c>
      <c r="X130" s="44">
        <v>0</v>
      </c>
      <c r="Y130" s="44">
        <v>0</v>
      </c>
      <c r="Z130" s="44">
        <v>0</v>
      </c>
      <c r="AA130" s="44">
        <v>0</v>
      </c>
      <c r="AB130" s="44"/>
      <c r="AC130" s="50">
        <v>385</v>
      </c>
      <c r="AD130" s="50">
        <v>134</v>
      </c>
      <c r="AE130" s="33" t="s">
        <v>563</v>
      </c>
      <c r="AF130" s="33" t="s">
        <v>564</v>
      </c>
      <c r="AG130" s="21" t="s">
        <v>200</v>
      </c>
      <c r="AH130" s="21" t="s">
        <v>201</v>
      </c>
      <c r="AI130" s="58" t="s">
        <v>541</v>
      </c>
      <c r="AJ130" s="21" t="s">
        <v>542</v>
      </c>
      <c r="AK130" s="21" t="s">
        <v>369</v>
      </c>
      <c r="AL130" s="21" t="s">
        <v>543</v>
      </c>
      <c r="AM130" s="21" t="s">
        <v>541</v>
      </c>
      <c r="AN130" s="21" t="s">
        <v>56</v>
      </c>
      <c r="AO130" s="21" t="s">
        <v>1078</v>
      </c>
      <c r="AP130" s="21"/>
      <c r="AQ130" s="20"/>
      <c r="AR130" s="20"/>
      <c r="AS130" s="20"/>
      <c r="AT130" s="20"/>
      <c r="AU130" s="128"/>
    </row>
    <row r="131" s="1" customFormat="1" ht="67.5" hidden="1" spans="1:47">
      <c r="A131" s="20">
        <v>77</v>
      </c>
      <c r="B131" s="20" t="s">
        <v>565</v>
      </c>
      <c r="C131" s="20">
        <v>2022</v>
      </c>
      <c r="D131" s="23" t="s">
        <v>535</v>
      </c>
      <c r="E131" s="23" t="s">
        <v>566</v>
      </c>
      <c r="F131" s="23" t="s">
        <v>45</v>
      </c>
      <c r="G131" s="22" t="s">
        <v>1074</v>
      </c>
      <c r="H131" s="23" t="s">
        <v>567</v>
      </c>
      <c r="I131" s="35" t="s">
        <v>568</v>
      </c>
      <c r="J131" s="23"/>
      <c r="K131" s="23"/>
      <c r="L131" s="22">
        <v>1</v>
      </c>
      <c r="M131" s="23"/>
      <c r="N131" s="23"/>
      <c r="O131" s="23"/>
      <c r="P131" s="23"/>
      <c r="Q131" s="23"/>
      <c r="R131" s="22">
        <v>126</v>
      </c>
      <c r="S131" s="21" t="s">
        <v>50</v>
      </c>
      <c r="T131" s="21" t="s">
        <v>51</v>
      </c>
      <c r="U131" s="44">
        <v>225</v>
      </c>
      <c r="V131" s="44">
        <v>0</v>
      </c>
      <c r="W131" s="44">
        <v>225</v>
      </c>
      <c r="X131" s="44">
        <v>0</v>
      </c>
      <c r="Y131" s="44">
        <v>0</v>
      </c>
      <c r="Z131" s="44">
        <v>0</v>
      </c>
      <c r="AA131" s="44">
        <v>0</v>
      </c>
      <c r="AB131" s="44"/>
      <c r="AC131" s="50">
        <v>36</v>
      </c>
      <c r="AD131" s="50">
        <v>24</v>
      </c>
      <c r="AE131" s="35" t="s">
        <v>569</v>
      </c>
      <c r="AF131" s="35" t="s">
        <v>570</v>
      </c>
      <c r="AG131" s="22" t="s">
        <v>50</v>
      </c>
      <c r="AH131" s="21" t="s">
        <v>51</v>
      </c>
      <c r="AI131" s="58" t="s">
        <v>541</v>
      </c>
      <c r="AJ131" s="21" t="s">
        <v>542</v>
      </c>
      <c r="AK131" s="21" t="s">
        <v>369</v>
      </c>
      <c r="AL131" s="21" t="s">
        <v>543</v>
      </c>
      <c r="AM131" s="21" t="s">
        <v>266</v>
      </c>
      <c r="AN131" s="21" t="s">
        <v>203</v>
      </c>
      <c r="AO131" s="133"/>
      <c r="AP131" s="21"/>
      <c r="AQ131" s="20"/>
      <c r="AR131" s="20"/>
      <c r="AS131" s="20"/>
      <c r="AT131" s="20"/>
      <c r="AU131" s="128"/>
    </row>
    <row r="132" s="1" customFormat="1" ht="45" hidden="1" spans="1:47">
      <c r="A132" s="20">
        <v>78</v>
      </c>
      <c r="B132" s="20" t="s">
        <v>571</v>
      </c>
      <c r="C132" s="20">
        <v>2022</v>
      </c>
      <c r="D132" s="21" t="s">
        <v>535</v>
      </c>
      <c r="E132" s="21" t="s">
        <v>572</v>
      </c>
      <c r="F132" s="21" t="s">
        <v>45</v>
      </c>
      <c r="G132" s="22" t="s">
        <v>1074</v>
      </c>
      <c r="H132" s="21" t="s">
        <v>433</v>
      </c>
      <c r="I132" s="33" t="s">
        <v>573</v>
      </c>
      <c r="J132" s="21"/>
      <c r="K132" s="21"/>
      <c r="L132" s="22">
        <v>1</v>
      </c>
      <c r="M132" s="21"/>
      <c r="N132" s="21"/>
      <c r="O132" s="21"/>
      <c r="P132" s="21"/>
      <c r="Q132" s="21"/>
      <c r="R132" s="22">
        <v>3584</v>
      </c>
      <c r="S132" s="21" t="s">
        <v>78</v>
      </c>
      <c r="T132" s="21" t="s">
        <v>1076</v>
      </c>
      <c r="U132" s="44">
        <v>520</v>
      </c>
      <c r="V132" s="44">
        <v>0</v>
      </c>
      <c r="W132" s="44">
        <v>520</v>
      </c>
      <c r="X132" s="44">
        <v>0</v>
      </c>
      <c r="Y132" s="44">
        <v>0</v>
      </c>
      <c r="Z132" s="44">
        <v>0</v>
      </c>
      <c r="AA132" s="44">
        <v>0</v>
      </c>
      <c r="AB132" s="44"/>
      <c r="AC132" s="50">
        <v>1024</v>
      </c>
      <c r="AD132" s="50">
        <v>369</v>
      </c>
      <c r="AE132" s="33" t="s">
        <v>574</v>
      </c>
      <c r="AF132" s="33" t="s">
        <v>575</v>
      </c>
      <c r="AG132" s="21" t="s">
        <v>78</v>
      </c>
      <c r="AH132" s="21" t="s">
        <v>1076</v>
      </c>
      <c r="AI132" s="58" t="s">
        <v>541</v>
      </c>
      <c r="AJ132" s="21" t="s">
        <v>542</v>
      </c>
      <c r="AK132" s="21" t="s">
        <v>369</v>
      </c>
      <c r="AL132" s="21" t="s">
        <v>543</v>
      </c>
      <c r="AM132" s="21" t="s">
        <v>577</v>
      </c>
      <c r="AN132" s="21" t="s">
        <v>203</v>
      </c>
      <c r="AO132" s="133"/>
      <c r="AP132" s="21"/>
      <c r="AQ132" s="20"/>
      <c r="AR132" s="20"/>
      <c r="AS132" s="20"/>
      <c r="AT132" s="20"/>
      <c r="AU132" s="128"/>
    </row>
    <row r="133" s="1" customFormat="1" ht="33.75" hidden="1" spans="1:47">
      <c r="A133" s="20">
        <v>79</v>
      </c>
      <c r="B133" s="20" t="s">
        <v>578</v>
      </c>
      <c r="C133" s="20">
        <v>2022</v>
      </c>
      <c r="D133" s="21" t="s">
        <v>535</v>
      </c>
      <c r="E133" s="21" t="s">
        <v>579</v>
      </c>
      <c r="F133" s="21" t="s">
        <v>45</v>
      </c>
      <c r="G133" s="22" t="s">
        <v>1074</v>
      </c>
      <c r="H133" s="21" t="s">
        <v>580</v>
      </c>
      <c r="I133" s="33" t="s">
        <v>581</v>
      </c>
      <c r="J133" s="21"/>
      <c r="K133" s="21"/>
      <c r="L133" s="22">
        <v>1</v>
      </c>
      <c r="M133" s="21"/>
      <c r="N133" s="21"/>
      <c r="O133" s="21"/>
      <c r="P133" s="21"/>
      <c r="Q133" s="21"/>
      <c r="R133" s="22">
        <v>518</v>
      </c>
      <c r="S133" s="21" t="s">
        <v>168</v>
      </c>
      <c r="T133" s="21" t="s">
        <v>1117</v>
      </c>
      <c r="U133" s="44">
        <v>100</v>
      </c>
      <c r="V133" s="44">
        <v>0</v>
      </c>
      <c r="W133" s="44">
        <v>100</v>
      </c>
      <c r="X133" s="44">
        <v>0</v>
      </c>
      <c r="Y133" s="44">
        <v>0</v>
      </c>
      <c r="Z133" s="44">
        <v>0</v>
      </c>
      <c r="AA133" s="44">
        <v>0</v>
      </c>
      <c r="AB133" s="44"/>
      <c r="AC133" s="50">
        <v>148</v>
      </c>
      <c r="AD133" s="50">
        <v>50</v>
      </c>
      <c r="AE133" s="33" t="s">
        <v>582</v>
      </c>
      <c r="AF133" s="33" t="s">
        <v>583</v>
      </c>
      <c r="AG133" s="21" t="s">
        <v>168</v>
      </c>
      <c r="AH133" s="21" t="s">
        <v>1117</v>
      </c>
      <c r="AI133" s="58" t="s">
        <v>541</v>
      </c>
      <c r="AJ133" s="21" t="s">
        <v>542</v>
      </c>
      <c r="AK133" s="21" t="s">
        <v>369</v>
      </c>
      <c r="AL133" s="21" t="s">
        <v>543</v>
      </c>
      <c r="AM133" s="21" t="s">
        <v>458</v>
      </c>
      <c r="AN133" s="21" t="s">
        <v>203</v>
      </c>
      <c r="AO133" s="133"/>
      <c r="AP133" s="21"/>
      <c r="AQ133" s="20"/>
      <c r="AR133" s="20"/>
      <c r="AS133" s="20"/>
      <c r="AT133" s="20"/>
      <c r="AU133" s="128"/>
    </row>
    <row r="134" s="1" customFormat="1" ht="45" hidden="1" spans="1:47">
      <c r="A134" s="20">
        <v>80</v>
      </c>
      <c r="B134" s="20" t="s">
        <v>584</v>
      </c>
      <c r="C134" s="20">
        <v>2022</v>
      </c>
      <c r="D134" s="21" t="s">
        <v>535</v>
      </c>
      <c r="E134" s="21" t="s">
        <v>585</v>
      </c>
      <c r="F134" s="21" t="s">
        <v>45</v>
      </c>
      <c r="G134" s="22" t="s">
        <v>1074</v>
      </c>
      <c r="H134" s="21" t="s">
        <v>586</v>
      </c>
      <c r="I134" s="33" t="s">
        <v>587</v>
      </c>
      <c r="J134" s="21"/>
      <c r="K134" s="21"/>
      <c r="L134" s="22">
        <v>1</v>
      </c>
      <c r="M134" s="21"/>
      <c r="N134" s="21"/>
      <c r="O134" s="21"/>
      <c r="P134" s="21"/>
      <c r="Q134" s="21"/>
      <c r="R134" s="22">
        <v>1197</v>
      </c>
      <c r="S134" s="21" t="s">
        <v>168</v>
      </c>
      <c r="T134" s="21" t="s">
        <v>1117</v>
      </c>
      <c r="U134" s="44">
        <v>240</v>
      </c>
      <c r="V134" s="44">
        <v>0</v>
      </c>
      <c r="W134" s="44">
        <v>240</v>
      </c>
      <c r="X134" s="44">
        <v>0</v>
      </c>
      <c r="Y134" s="44">
        <v>0</v>
      </c>
      <c r="Z134" s="44">
        <v>0</v>
      </c>
      <c r="AA134" s="44">
        <v>0</v>
      </c>
      <c r="AB134" s="44"/>
      <c r="AC134" s="50">
        <v>342</v>
      </c>
      <c r="AD134" s="50">
        <v>113</v>
      </c>
      <c r="AE134" s="33" t="s">
        <v>588</v>
      </c>
      <c r="AF134" s="33" t="s">
        <v>589</v>
      </c>
      <c r="AG134" s="21" t="s">
        <v>168</v>
      </c>
      <c r="AH134" s="21" t="s">
        <v>1117</v>
      </c>
      <c r="AI134" s="58" t="s">
        <v>541</v>
      </c>
      <c r="AJ134" s="21" t="s">
        <v>542</v>
      </c>
      <c r="AK134" s="21" t="s">
        <v>369</v>
      </c>
      <c r="AL134" s="21" t="s">
        <v>543</v>
      </c>
      <c r="AM134" s="21" t="s">
        <v>215</v>
      </c>
      <c r="AN134" s="21" t="s">
        <v>203</v>
      </c>
      <c r="AO134" s="133"/>
      <c r="AP134" s="21"/>
      <c r="AQ134" s="20"/>
      <c r="AR134" s="20"/>
      <c r="AS134" s="20"/>
      <c r="AT134" s="20"/>
      <c r="AU134" s="128"/>
    </row>
    <row r="135" s="1" customFormat="1" ht="33.75" hidden="1" spans="1:47">
      <c r="A135" s="20">
        <v>81</v>
      </c>
      <c r="B135" s="20" t="s">
        <v>590</v>
      </c>
      <c r="C135" s="20">
        <v>2022</v>
      </c>
      <c r="D135" s="21" t="s">
        <v>535</v>
      </c>
      <c r="E135" s="21" t="s">
        <v>591</v>
      </c>
      <c r="F135" s="21" t="s">
        <v>45</v>
      </c>
      <c r="G135" s="22" t="s">
        <v>1074</v>
      </c>
      <c r="H135" s="21" t="s">
        <v>455</v>
      </c>
      <c r="I135" s="33" t="s">
        <v>592</v>
      </c>
      <c r="J135" s="21"/>
      <c r="K135" s="21"/>
      <c r="L135" s="22">
        <v>1</v>
      </c>
      <c r="M135" s="21"/>
      <c r="N135" s="21"/>
      <c r="O135" s="21"/>
      <c r="P135" s="21"/>
      <c r="Q135" s="21"/>
      <c r="R135" s="22">
        <v>1197</v>
      </c>
      <c r="S135" s="21" t="s">
        <v>168</v>
      </c>
      <c r="T135" s="21" t="s">
        <v>1117</v>
      </c>
      <c r="U135" s="44">
        <v>600</v>
      </c>
      <c r="V135" s="44">
        <v>0</v>
      </c>
      <c r="W135" s="44">
        <v>600</v>
      </c>
      <c r="X135" s="44">
        <v>0</v>
      </c>
      <c r="Y135" s="44">
        <v>0</v>
      </c>
      <c r="Z135" s="44">
        <v>0</v>
      </c>
      <c r="AA135" s="44">
        <v>0</v>
      </c>
      <c r="AB135" s="44"/>
      <c r="AC135" s="50">
        <v>342</v>
      </c>
      <c r="AD135" s="50">
        <v>113</v>
      </c>
      <c r="AE135" s="33" t="s">
        <v>593</v>
      </c>
      <c r="AF135" s="33" t="s">
        <v>594</v>
      </c>
      <c r="AG135" s="21" t="s">
        <v>168</v>
      </c>
      <c r="AH135" s="21" t="s">
        <v>1117</v>
      </c>
      <c r="AI135" s="58" t="s">
        <v>541</v>
      </c>
      <c r="AJ135" s="21" t="s">
        <v>542</v>
      </c>
      <c r="AK135" s="21" t="s">
        <v>369</v>
      </c>
      <c r="AL135" s="21" t="s">
        <v>543</v>
      </c>
      <c r="AM135" s="21" t="s">
        <v>458</v>
      </c>
      <c r="AN135" s="21" t="s">
        <v>203</v>
      </c>
      <c r="AO135" s="133"/>
      <c r="AP135" s="21"/>
      <c r="AQ135" s="20"/>
      <c r="AR135" s="20"/>
      <c r="AS135" s="20"/>
      <c r="AT135" s="20"/>
      <c r="AU135" s="128"/>
    </row>
    <row r="136" s="1" customFormat="1" ht="137" hidden="1" customHeight="1" spans="1:47">
      <c r="A136" s="20">
        <v>82</v>
      </c>
      <c r="B136" s="20" t="s">
        <v>595</v>
      </c>
      <c r="C136" s="20">
        <v>2022</v>
      </c>
      <c r="D136" s="21" t="s">
        <v>535</v>
      </c>
      <c r="E136" s="21" t="s">
        <v>596</v>
      </c>
      <c r="F136" s="21" t="s">
        <v>45</v>
      </c>
      <c r="G136" s="22" t="s">
        <v>1074</v>
      </c>
      <c r="H136" s="21" t="s">
        <v>597</v>
      </c>
      <c r="I136" s="33" t="s">
        <v>598</v>
      </c>
      <c r="J136" s="21"/>
      <c r="K136" s="21"/>
      <c r="L136" s="22">
        <v>1</v>
      </c>
      <c r="M136" s="21"/>
      <c r="N136" s="21"/>
      <c r="O136" s="21"/>
      <c r="P136" s="21"/>
      <c r="Q136" s="21"/>
      <c r="R136" s="44">
        <v>4096</v>
      </c>
      <c r="S136" s="269" t="s">
        <v>78</v>
      </c>
      <c r="T136" s="21" t="s">
        <v>1076</v>
      </c>
      <c r="U136" s="44">
        <v>1000</v>
      </c>
      <c r="V136" s="44">
        <v>0</v>
      </c>
      <c r="W136" s="44">
        <v>1000</v>
      </c>
      <c r="X136" s="44">
        <v>0</v>
      </c>
      <c r="Y136" s="44">
        <v>0</v>
      </c>
      <c r="Z136" s="44">
        <v>0</v>
      </c>
      <c r="AA136" s="44">
        <v>0</v>
      </c>
      <c r="AB136" s="44"/>
      <c r="AC136" s="50">
        <v>1024</v>
      </c>
      <c r="AD136" s="50">
        <v>365</v>
      </c>
      <c r="AE136" s="33" t="s">
        <v>599</v>
      </c>
      <c r="AF136" s="33" t="s">
        <v>564</v>
      </c>
      <c r="AG136" s="231" t="s">
        <v>78</v>
      </c>
      <c r="AH136" s="21" t="s">
        <v>1076</v>
      </c>
      <c r="AI136" s="58" t="s">
        <v>541</v>
      </c>
      <c r="AJ136" s="21" t="s">
        <v>542</v>
      </c>
      <c r="AK136" s="21" t="s">
        <v>369</v>
      </c>
      <c r="AL136" s="21" t="s">
        <v>543</v>
      </c>
      <c r="AM136" s="21" t="s">
        <v>458</v>
      </c>
      <c r="AN136" s="21" t="s">
        <v>56</v>
      </c>
      <c r="AO136" s="21" t="s">
        <v>1078</v>
      </c>
      <c r="AP136" s="21"/>
      <c r="AQ136" s="20" t="s">
        <v>1079</v>
      </c>
      <c r="AR136" s="20"/>
      <c r="AS136" s="20"/>
      <c r="AT136" s="20"/>
      <c r="AU136" s="128"/>
    </row>
    <row r="137" s="3" customFormat="1" ht="18" hidden="1" customHeight="1" spans="1:47">
      <c r="A137" s="155"/>
      <c r="B137" s="190" t="s">
        <v>600</v>
      </c>
      <c r="C137" s="190"/>
      <c r="D137" s="191"/>
      <c r="E137" s="191"/>
      <c r="F137" s="190"/>
      <c r="G137" s="191"/>
      <c r="H137" s="191"/>
      <c r="I137" s="190"/>
      <c r="J137" s="166">
        <v>0</v>
      </c>
      <c r="K137" s="166">
        <v>0</v>
      </c>
      <c r="L137" s="166">
        <v>0</v>
      </c>
      <c r="M137" s="166">
        <v>0</v>
      </c>
      <c r="N137" s="166">
        <v>0</v>
      </c>
      <c r="O137" s="166">
        <v>0</v>
      </c>
      <c r="P137" s="166">
        <v>0</v>
      </c>
      <c r="Q137" s="166">
        <v>0</v>
      </c>
      <c r="R137" s="166">
        <v>0</v>
      </c>
      <c r="S137" s="166">
        <v>0</v>
      </c>
      <c r="T137" s="166">
        <v>0</v>
      </c>
      <c r="U137" s="166">
        <v>0</v>
      </c>
      <c r="V137" s="166">
        <v>0</v>
      </c>
      <c r="W137" s="166">
        <v>0</v>
      </c>
      <c r="X137" s="166">
        <v>0</v>
      </c>
      <c r="Y137" s="166">
        <v>0</v>
      </c>
      <c r="Z137" s="166">
        <v>0</v>
      </c>
      <c r="AA137" s="166">
        <v>0</v>
      </c>
      <c r="AB137" s="166"/>
      <c r="AC137" s="166">
        <v>0</v>
      </c>
      <c r="AD137" s="166">
        <v>0</v>
      </c>
      <c r="AE137" s="205"/>
      <c r="AF137" s="205"/>
      <c r="AG137" s="201"/>
      <c r="AH137" s="201"/>
      <c r="AI137" s="206"/>
      <c r="AJ137" s="201"/>
      <c r="AK137" s="201"/>
      <c r="AL137" s="201"/>
      <c r="AM137" s="175"/>
      <c r="AN137" s="163"/>
      <c r="AO137" s="178"/>
      <c r="AP137" s="163"/>
      <c r="AQ137" s="178"/>
      <c r="AR137" s="178"/>
      <c r="AS137" s="178"/>
      <c r="AT137" s="178"/>
      <c r="AU137" s="178"/>
    </row>
    <row r="138" s="3" customFormat="1" ht="18" hidden="1" customHeight="1" spans="1:47">
      <c r="A138" s="155"/>
      <c r="B138" s="190" t="s">
        <v>601</v>
      </c>
      <c r="C138" s="190"/>
      <c r="D138" s="191"/>
      <c r="E138" s="191"/>
      <c r="F138" s="190"/>
      <c r="G138" s="191"/>
      <c r="H138" s="191"/>
      <c r="I138" s="190"/>
      <c r="J138" s="166">
        <f t="shared" ref="J138:AA138" si="28">SUM(J139:J149)</f>
        <v>0</v>
      </c>
      <c r="K138" s="166">
        <f t="shared" si="28"/>
        <v>0</v>
      </c>
      <c r="L138" s="166">
        <f t="shared" si="28"/>
        <v>11</v>
      </c>
      <c r="M138" s="166">
        <f t="shared" si="28"/>
        <v>0</v>
      </c>
      <c r="N138" s="166">
        <f t="shared" si="28"/>
        <v>0</v>
      </c>
      <c r="O138" s="166">
        <f t="shared" si="28"/>
        <v>0</v>
      </c>
      <c r="P138" s="166">
        <f t="shared" si="28"/>
        <v>0</v>
      </c>
      <c r="Q138" s="166">
        <f t="shared" si="28"/>
        <v>0</v>
      </c>
      <c r="R138" s="166">
        <f t="shared" si="28"/>
        <v>21140</v>
      </c>
      <c r="S138" s="166">
        <f t="shared" si="28"/>
        <v>0</v>
      </c>
      <c r="T138" s="166">
        <f t="shared" si="28"/>
        <v>0</v>
      </c>
      <c r="U138" s="166">
        <f t="shared" si="28"/>
        <v>16050</v>
      </c>
      <c r="V138" s="166">
        <f t="shared" si="28"/>
        <v>1830</v>
      </c>
      <c r="W138" s="166">
        <f t="shared" si="28"/>
        <v>2720</v>
      </c>
      <c r="X138" s="166">
        <f t="shared" si="28"/>
        <v>10300</v>
      </c>
      <c r="Y138" s="166">
        <f t="shared" si="28"/>
        <v>0</v>
      </c>
      <c r="Z138" s="166">
        <f t="shared" si="28"/>
        <v>0</v>
      </c>
      <c r="AA138" s="166">
        <f t="shared" si="28"/>
        <v>1200</v>
      </c>
      <c r="AB138" s="166"/>
      <c r="AC138" s="166">
        <f>SUM(AC139:AC149)</f>
        <v>6037</v>
      </c>
      <c r="AD138" s="166">
        <f>SUM(AD139:AD149)</f>
        <v>2829</v>
      </c>
      <c r="AE138" s="205"/>
      <c r="AF138" s="205"/>
      <c r="AG138" s="201"/>
      <c r="AH138" s="201"/>
      <c r="AI138" s="206"/>
      <c r="AJ138" s="201"/>
      <c r="AK138" s="201"/>
      <c r="AL138" s="201"/>
      <c r="AM138" s="175"/>
      <c r="AN138" s="163"/>
      <c r="AO138" s="178"/>
      <c r="AP138" s="163"/>
      <c r="AQ138" s="178"/>
      <c r="AR138" s="178"/>
      <c r="AS138" s="178"/>
      <c r="AT138" s="178"/>
      <c r="AU138" s="178"/>
    </row>
    <row r="139" s="1" customFormat="1" ht="112" hidden="1" customHeight="1" spans="1:47">
      <c r="A139" s="20">
        <v>83</v>
      </c>
      <c r="B139" s="20" t="s">
        <v>602</v>
      </c>
      <c r="C139" s="20">
        <v>2022</v>
      </c>
      <c r="D139" s="22" t="s">
        <v>430</v>
      </c>
      <c r="E139" s="268" t="s">
        <v>603</v>
      </c>
      <c r="F139" s="22" t="s">
        <v>45</v>
      </c>
      <c r="G139" s="22" t="s">
        <v>1074</v>
      </c>
      <c r="H139" s="22" t="s">
        <v>546</v>
      </c>
      <c r="I139" s="34" t="s">
        <v>604</v>
      </c>
      <c r="J139" s="22"/>
      <c r="K139" s="22"/>
      <c r="L139" s="22">
        <v>1</v>
      </c>
      <c r="M139" s="22"/>
      <c r="N139" s="22"/>
      <c r="O139" s="22"/>
      <c r="P139" s="22"/>
      <c r="Q139" s="22"/>
      <c r="R139" s="22">
        <v>7623</v>
      </c>
      <c r="S139" s="22" t="s">
        <v>1162</v>
      </c>
      <c r="T139" s="21" t="s">
        <v>1163</v>
      </c>
      <c r="U139" s="44">
        <v>1500</v>
      </c>
      <c r="V139" s="44">
        <v>1500</v>
      </c>
      <c r="W139" s="44">
        <v>0</v>
      </c>
      <c r="X139" s="44">
        <v>0</v>
      </c>
      <c r="Y139" s="44">
        <v>0</v>
      </c>
      <c r="Z139" s="44">
        <v>0</v>
      </c>
      <c r="AA139" s="44">
        <v>0</v>
      </c>
      <c r="AB139" s="44"/>
      <c r="AC139" s="50">
        <v>2178</v>
      </c>
      <c r="AD139" s="50">
        <v>1175</v>
      </c>
      <c r="AE139" s="34" t="s">
        <v>605</v>
      </c>
      <c r="AF139" s="34" t="s">
        <v>605</v>
      </c>
      <c r="AG139" s="22" t="s">
        <v>272</v>
      </c>
      <c r="AH139" s="21" t="s">
        <v>606</v>
      </c>
      <c r="AI139" s="58" t="s">
        <v>438</v>
      </c>
      <c r="AJ139" s="21" t="s">
        <v>439</v>
      </c>
      <c r="AK139" s="21" t="s">
        <v>82</v>
      </c>
      <c r="AL139" s="21" t="s">
        <v>543</v>
      </c>
      <c r="AM139" s="66" t="s">
        <v>608</v>
      </c>
      <c r="AN139" s="66" t="s">
        <v>56</v>
      </c>
      <c r="AO139" s="133" t="s">
        <v>1112</v>
      </c>
      <c r="AP139" s="66" t="s">
        <v>452</v>
      </c>
      <c r="AQ139" s="20" t="s">
        <v>1079</v>
      </c>
      <c r="AR139" s="20"/>
      <c r="AS139" s="20"/>
      <c r="AT139" s="20"/>
      <c r="AU139" s="128"/>
    </row>
    <row r="140" s="1" customFormat="1" ht="45" hidden="1" spans="1:48">
      <c r="A140" s="20">
        <v>84</v>
      </c>
      <c r="B140" s="20" t="s">
        <v>609</v>
      </c>
      <c r="C140" s="20">
        <v>2022</v>
      </c>
      <c r="D140" s="21" t="s">
        <v>430</v>
      </c>
      <c r="E140" s="21" t="s">
        <v>1164</v>
      </c>
      <c r="F140" s="21" t="s">
        <v>45</v>
      </c>
      <c r="G140" s="22" t="s">
        <v>1074</v>
      </c>
      <c r="H140" s="21" t="s">
        <v>1165</v>
      </c>
      <c r="I140" s="33" t="s">
        <v>1166</v>
      </c>
      <c r="J140" s="21"/>
      <c r="K140" s="21"/>
      <c r="L140" s="22">
        <v>1</v>
      </c>
      <c r="M140" s="21"/>
      <c r="N140" s="21"/>
      <c r="O140" s="21"/>
      <c r="P140" s="21"/>
      <c r="Q140" s="21"/>
      <c r="R140" s="22">
        <v>644</v>
      </c>
      <c r="S140" s="21" t="s">
        <v>78</v>
      </c>
      <c r="T140" s="21" t="s">
        <v>1076</v>
      </c>
      <c r="U140" s="44">
        <v>430</v>
      </c>
      <c r="V140" s="44">
        <v>130</v>
      </c>
      <c r="W140" s="44">
        <v>300</v>
      </c>
      <c r="X140" s="44">
        <v>0</v>
      </c>
      <c r="Y140" s="44">
        <v>0</v>
      </c>
      <c r="Z140" s="44">
        <v>0</v>
      </c>
      <c r="AA140" s="44">
        <v>0</v>
      </c>
      <c r="AB140" s="44"/>
      <c r="AC140" s="50">
        <v>184</v>
      </c>
      <c r="AD140" s="50">
        <v>46</v>
      </c>
      <c r="AE140" s="33" t="s">
        <v>613</v>
      </c>
      <c r="AF140" s="33" t="s">
        <v>613</v>
      </c>
      <c r="AG140" s="21" t="s">
        <v>78</v>
      </c>
      <c r="AH140" s="21" t="s">
        <v>1076</v>
      </c>
      <c r="AI140" s="58" t="s">
        <v>438</v>
      </c>
      <c r="AJ140" s="21" t="s">
        <v>439</v>
      </c>
      <c r="AK140" s="21" t="s">
        <v>82</v>
      </c>
      <c r="AL140" s="21" t="s">
        <v>543</v>
      </c>
      <c r="AM140" s="21" t="s">
        <v>440</v>
      </c>
      <c r="AN140" s="21" t="s">
        <v>56</v>
      </c>
      <c r="AO140" s="133" t="s">
        <v>1112</v>
      </c>
      <c r="AP140" s="21"/>
      <c r="AQ140" s="20" t="s">
        <v>1079</v>
      </c>
      <c r="AR140" s="20"/>
      <c r="AS140" s="20"/>
      <c r="AT140" s="20" t="s">
        <v>1141</v>
      </c>
      <c r="AU140" s="128"/>
      <c r="AV140" s="1" t="s">
        <v>1141</v>
      </c>
    </row>
    <row r="141" s="1" customFormat="1" ht="59" hidden="1" customHeight="1" spans="1:47">
      <c r="A141" s="20">
        <v>85</v>
      </c>
      <c r="B141" s="20" t="s">
        <v>614</v>
      </c>
      <c r="C141" s="20">
        <v>2022</v>
      </c>
      <c r="D141" s="21" t="s">
        <v>430</v>
      </c>
      <c r="E141" s="21" t="s">
        <v>615</v>
      </c>
      <c r="F141" s="21" t="s">
        <v>45</v>
      </c>
      <c r="G141" s="22" t="s">
        <v>1074</v>
      </c>
      <c r="H141" s="21" t="s">
        <v>455</v>
      </c>
      <c r="I141" s="33" t="s">
        <v>616</v>
      </c>
      <c r="J141" s="21"/>
      <c r="K141" s="21"/>
      <c r="L141" s="22">
        <v>1</v>
      </c>
      <c r="M141" s="21"/>
      <c r="N141" s="21"/>
      <c r="O141" s="21"/>
      <c r="P141" s="21"/>
      <c r="Q141" s="21"/>
      <c r="R141" s="22">
        <v>1197</v>
      </c>
      <c r="S141" s="21" t="s">
        <v>1156</v>
      </c>
      <c r="T141" s="21" t="s">
        <v>1157</v>
      </c>
      <c r="U141" s="44">
        <v>1500</v>
      </c>
      <c r="V141" s="44">
        <v>0</v>
      </c>
      <c r="W141" s="44">
        <v>1500</v>
      </c>
      <c r="X141" s="44">
        <v>0</v>
      </c>
      <c r="Y141" s="44">
        <v>0</v>
      </c>
      <c r="Z141" s="44">
        <v>0</v>
      </c>
      <c r="AA141" s="44">
        <v>0</v>
      </c>
      <c r="AB141" s="44"/>
      <c r="AC141" s="50">
        <v>342</v>
      </c>
      <c r="AD141" s="50">
        <v>113</v>
      </c>
      <c r="AE141" s="33" t="s">
        <v>617</v>
      </c>
      <c r="AF141" s="33" t="s">
        <v>618</v>
      </c>
      <c r="AG141" s="75" t="s">
        <v>272</v>
      </c>
      <c r="AH141" s="66" t="s">
        <v>606</v>
      </c>
      <c r="AI141" s="76" t="s">
        <v>438</v>
      </c>
      <c r="AJ141" s="66" t="s">
        <v>439</v>
      </c>
      <c r="AK141" s="21" t="s">
        <v>82</v>
      </c>
      <c r="AL141" s="21" t="s">
        <v>543</v>
      </c>
      <c r="AM141" s="21" t="s">
        <v>63</v>
      </c>
      <c r="AN141" s="21" t="s">
        <v>56</v>
      </c>
      <c r="AO141" s="133"/>
      <c r="AP141" s="21"/>
      <c r="AQ141" s="20"/>
      <c r="AR141" s="20"/>
      <c r="AS141" s="20"/>
      <c r="AT141" s="20"/>
      <c r="AU141" s="128"/>
    </row>
    <row r="142" s="1" customFormat="1" ht="45" hidden="1" spans="1:47">
      <c r="A142" s="20">
        <v>86</v>
      </c>
      <c r="B142" s="20" t="s">
        <v>619</v>
      </c>
      <c r="C142" s="20">
        <v>2022</v>
      </c>
      <c r="D142" s="21" t="s">
        <v>430</v>
      </c>
      <c r="E142" s="21" t="s">
        <v>620</v>
      </c>
      <c r="F142" s="21" t="s">
        <v>45</v>
      </c>
      <c r="G142" s="22" t="s">
        <v>1074</v>
      </c>
      <c r="H142" s="21" t="s">
        <v>621</v>
      </c>
      <c r="I142" s="33" t="s">
        <v>622</v>
      </c>
      <c r="J142" s="21"/>
      <c r="K142" s="21"/>
      <c r="L142" s="22">
        <v>1</v>
      </c>
      <c r="M142" s="21"/>
      <c r="N142" s="21"/>
      <c r="O142" s="21"/>
      <c r="P142" s="21"/>
      <c r="Q142" s="21"/>
      <c r="R142" s="22">
        <v>105</v>
      </c>
      <c r="S142" s="21" t="s">
        <v>200</v>
      </c>
      <c r="T142" s="21" t="s">
        <v>201</v>
      </c>
      <c r="U142" s="44">
        <v>120</v>
      </c>
      <c r="V142" s="44">
        <v>0</v>
      </c>
      <c r="W142" s="44">
        <v>120</v>
      </c>
      <c r="X142" s="44">
        <v>0</v>
      </c>
      <c r="Y142" s="44">
        <v>0</v>
      </c>
      <c r="Z142" s="44">
        <v>0</v>
      </c>
      <c r="AA142" s="44">
        <v>0</v>
      </c>
      <c r="AB142" s="44"/>
      <c r="AC142" s="50">
        <v>30</v>
      </c>
      <c r="AD142" s="50">
        <v>11</v>
      </c>
      <c r="AE142" s="33" t="s">
        <v>623</v>
      </c>
      <c r="AF142" s="33" t="s">
        <v>624</v>
      </c>
      <c r="AG142" s="21" t="s">
        <v>200</v>
      </c>
      <c r="AH142" s="21" t="s">
        <v>201</v>
      </c>
      <c r="AI142" s="58" t="s">
        <v>438</v>
      </c>
      <c r="AJ142" s="21" t="s">
        <v>439</v>
      </c>
      <c r="AK142" s="21" t="s">
        <v>82</v>
      </c>
      <c r="AL142" s="21" t="s">
        <v>543</v>
      </c>
      <c r="AM142" s="66" t="s">
        <v>438</v>
      </c>
      <c r="AN142" s="66" t="s">
        <v>56</v>
      </c>
      <c r="AO142" s="133" t="s">
        <v>1112</v>
      </c>
      <c r="AP142" s="66"/>
      <c r="AQ142" s="20"/>
      <c r="AR142" s="20"/>
      <c r="AS142" s="20"/>
      <c r="AT142" s="20"/>
      <c r="AU142" s="128"/>
    </row>
    <row r="143" s="1" customFormat="1" ht="82" hidden="1" customHeight="1" spans="1:47">
      <c r="A143" s="20">
        <v>87</v>
      </c>
      <c r="B143" s="20" t="s">
        <v>625</v>
      </c>
      <c r="C143" s="20">
        <v>2022</v>
      </c>
      <c r="D143" s="21" t="s">
        <v>430</v>
      </c>
      <c r="E143" s="21" t="s">
        <v>626</v>
      </c>
      <c r="F143" s="21" t="s">
        <v>45</v>
      </c>
      <c r="G143" s="22" t="s">
        <v>1074</v>
      </c>
      <c r="H143" s="21" t="s">
        <v>627</v>
      </c>
      <c r="I143" s="33" t="s">
        <v>628</v>
      </c>
      <c r="J143" s="21"/>
      <c r="K143" s="21"/>
      <c r="L143" s="22">
        <v>1</v>
      </c>
      <c r="M143" s="21"/>
      <c r="N143" s="21"/>
      <c r="O143" s="21"/>
      <c r="P143" s="21"/>
      <c r="Q143" s="21"/>
      <c r="R143" s="22">
        <v>401</v>
      </c>
      <c r="S143" s="21" t="s">
        <v>115</v>
      </c>
      <c r="T143" s="34" t="s">
        <v>1077</v>
      </c>
      <c r="U143" s="44">
        <v>350</v>
      </c>
      <c r="V143" s="44">
        <v>0</v>
      </c>
      <c r="W143" s="44">
        <v>350</v>
      </c>
      <c r="X143" s="44">
        <v>0</v>
      </c>
      <c r="Y143" s="44">
        <v>0</v>
      </c>
      <c r="Z143" s="44">
        <v>0</v>
      </c>
      <c r="AA143" s="44">
        <v>0</v>
      </c>
      <c r="AB143" s="44"/>
      <c r="AC143" s="50">
        <v>112</v>
      </c>
      <c r="AD143" s="50">
        <v>43</v>
      </c>
      <c r="AE143" s="33" t="s">
        <v>629</v>
      </c>
      <c r="AF143" s="33" t="s">
        <v>630</v>
      </c>
      <c r="AG143" s="21" t="s">
        <v>115</v>
      </c>
      <c r="AH143" s="21" t="s">
        <v>1077</v>
      </c>
      <c r="AI143" s="58" t="s">
        <v>438</v>
      </c>
      <c r="AJ143" s="21" t="s">
        <v>439</v>
      </c>
      <c r="AK143" s="21" t="s">
        <v>82</v>
      </c>
      <c r="AL143" s="21" t="s">
        <v>543</v>
      </c>
      <c r="AM143" s="59" t="s">
        <v>63</v>
      </c>
      <c r="AN143" s="21" t="s">
        <v>56</v>
      </c>
      <c r="AO143" s="133"/>
      <c r="AP143" s="21"/>
      <c r="AQ143" s="20"/>
      <c r="AR143" s="20"/>
      <c r="AS143" s="20"/>
      <c r="AT143" s="20"/>
      <c r="AU143" s="128"/>
    </row>
    <row r="144" s="1" customFormat="1" ht="42" hidden="1" customHeight="1" spans="1:48">
      <c r="A144" s="20">
        <v>88</v>
      </c>
      <c r="B144" s="20" t="s">
        <v>631</v>
      </c>
      <c r="C144" s="20">
        <v>2022</v>
      </c>
      <c r="D144" s="21" t="s">
        <v>430</v>
      </c>
      <c r="E144" s="21" t="s">
        <v>632</v>
      </c>
      <c r="F144" s="21" t="s">
        <v>45</v>
      </c>
      <c r="G144" s="22" t="s">
        <v>1074</v>
      </c>
      <c r="H144" s="21" t="s">
        <v>455</v>
      </c>
      <c r="I144" s="33" t="s">
        <v>1167</v>
      </c>
      <c r="J144" s="21"/>
      <c r="K144" s="21"/>
      <c r="L144" s="22">
        <v>1</v>
      </c>
      <c r="M144" s="21"/>
      <c r="N144" s="21"/>
      <c r="O144" s="21"/>
      <c r="P144" s="21"/>
      <c r="Q144" s="21"/>
      <c r="R144" s="22">
        <v>3371</v>
      </c>
      <c r="S144" s="21" t="s">
        <v>1156</v>
      </c>
      <c r="T144" s="21" t="s">
        <v>1157</v>
      </c>
      <c r="U144" s="44">
        <v>1500</v>
      </c>
      <c r="V144" s="44">
        <v>0</v>
      </c>
      <c r="W144" s="44">
        <v>0</v>
      </c>
      <c r="X144" s="44">
        <v>300</v>
      </c>
      <c r="Y144" s="44">
        <v>0</v>
      </c>
      <c r="Z144" s="44">
        <v>0</v>
      </c>
      <c r="AA144" s="44">
        <v>1200</v>
      </c>
      <c r="AB144" s="44"/>
      <c r="AC144" s="50">
        <v>963</v>
      </c>
      <c r="AD144" s="50">
        <v>290</v>
      </c>
      <c r="AE144" s="33" t="s">
        <v>634</v>
      </c>
      <c r="AF144" s="33" t="s">
        <v>634</v>
      </c>
      <c r="AG144" s="21" t="s">
        <v>1154</v>
      </c>
      <c r="AH144" s="21" t="s">
        <v>1155</v>
      </c>
      <c r="AI144" s="58" t="s">
        <v>438</v>
      </c>
      <c r="AJ144" s="21" t="s">
        <v>439</v>
      </c>
      <c r="AK144" s="21" t="s">
        <v>82</v>
      </c>
      <c r="AL144" s="21" t="s">
        <v>543</v>
      </c>
      <c r="AM144" s="66" t="s">
        <v>458</v>
      </c>
      <c r="AN144" s="66" t="s">
        <v>56</v>
      </c>
      <c r="AO144" s="21" t="s">
        <v>1078</v>
      </c>
      <c r="AP144" s="66"/>
      <c r="AQ144" s="20" t="s">
        <v>1079</v>
      </c>
      <c r="AR144" s="20"/>
      <c r="AS144" s="20"/>
      <c r="AT144" s="20" t="s">
        <v>1141</v>
      </c>
      <c r="AU144" s="128"/>
      <c r="AV144" s="1" t="s">
        <v>1141</v>
      </c>
    </row>
    <row r="145" s="1" customFormat="1" ht="45" hidden="1" spans="1:47">
      <c r="A145" s="20">
        <v>89</v>
      </c>
      <c r="B145" s="20" t="s">
        <v>635</v>
      </c>
      <c r="C145" s="20">
        <v>2022</v>
      </c>
      <c r="D145" s="21" t="s">
        <v>430</v>
      </c>
      <c r="E145" s="21" t="s">
        <v>636</v>
      </c>
      <c r="F145" s="21" t="s">
        <v>45</v>
      </c>
      <c r="G145" s="22" t="s">
        <v>1074</v>
      </c>
      <c r="H145" s="21" t="s">
        <v>637</v>
      </c>
      <c r="I145" s="33" t="s">
        <v>638</v>
      </c>
      <c r="J145" s="21"/>
      <c r="K145" s="21"/>
      <c r="L145" s="22">
        <v>1</v>
      </c>
      <c r="M145" s="21"/>
      <c r="N145" s="21"/>
      <c r="O145" s="21"/>
      <c r="P145" s="21"/>
      <c r="Q145" s="21"/>
      <c r="R145" s="22">
        <v>2860</v>
      </c>
      <c r="S145" s="21" t="s">
        <v>438</v>
      </c>
      <c r="T145" s="21" t="s">
        <v>439</v>
      </c>
      <c r="U145" s="44">
        <v>10000</v>
      </c>
      <c r="V145" s="44">
        <v>0</v>
      </c>
      <c r="W145" s="44">
        <v>0</v>
      </c>
      <c r="X145" s="44">
        <v>10000</v>
      </c>
      <c r="Y145" s="44">
        <v>0</v>
      </c>
      <c r="Z145" s="44">
        <v>0</v>
      </c>
      <c r="AA145" s="44">
        <v>0</v>
      </c>
      <c r="AB145" s="44"/>
      <c r="AC145" s="50">
        <v>817</v>
      </c>
      <c r="AD145" s="50">
        <v>478</v>
      </c>
      <c r="AE145" s="33" t="s">
        <v>639</v>
      </c>
      <c r="AF145" s="33" t="s">
        <v>640</v>
      </c>
      <c r="AG145" s="21" t="s">
        <v>438</v>
      </c>
      <c r="AH145" s="21" t="s">
        <v>439</v>
      </c>
      <c r="AI145" s="58" t="s">
        <v>438</v>
      </c>
      <c r="AJ145" s="21" t="s">
        <v>439</v>
      </c>
      <c r="AK145" s="21" t="s">
        <v>82</v>
      </c>
      <c r="AL145" s="21" t="s">
        <v>543</v>
      </c>
      <c r="AM145" s="21" t="s">
        <v>215</v>
      </c>
      <c r="AN145" s="21" t="s">
        <v>56</v>
      </c>
      <c r="AO145" s="21" t="s">
        <v>96</v>
      </c>
      <c r="AP145" s="21"/>
      <c r="AQ145" s="20"/>
      <c r="AR145" s="20"/>
      <c r="AS145" s="20"/>
      <c r="AT145" s="20"/>
      <c r="AU145" s="128"/>
    </row>
    <row r="146" s="1" customFormat="1" ht="33.75" hidden="1" spans="1:47">
      <c r="A146" s="20">
        <v>90</v>
      </c>
      <c r="B146" s="20" t="s">
        <v>641</v>
      </c>
      <c r="C146" s="20">
        <v>2022</v>
      </c>
      <c r="D146" s="21" t="s">
        <v>430</v>
      </c>
      <c r="E146" s="21" t="s">
        <v>642</v>
      </c>
      <c r="F146" s="21" t="s">
        <v>45</v>
      </c>
      <c r="G146" s="22" t="s">
        <v>1074</v>
      </c>
      <c r="H146" s="21" t="s">
        <v>509</v>
      </c>
      <c r="I146" s="33" t="s">
        <v>643</v>
      </c>
      <c r="J146" s="21"/>
      <c r="K146" s="21"/>
      <c r="L146" s="22">
        <v>1</v>
      </c>
      <c r="M146" s="21"/>
      <c r="N146" s="21"/>
      <c r="O146" s="21"/>
      <c r="P146" s="21"/>
      <c r="Q146" s="21"/>
      <c r="R146" s="22">
        <v>70</v>
      </c>
      <c r="S146" s="21" t="s">
        <v>168</v>
      </c>
      <c r="T146" s="21" t="s">
        <v>1117</v>
      </c>
      <c r="U146" s="44">
        <v>50</v>
      </c>
      <c r="V146" s="44">
        <v>0</v>
      </c>
      <c r="W146" s="44">
        <v>50</v>
      </c>
      <c r="X146" s="44">
        <v>0</v>
      </c>
      <c r="Y146" s="44">
        <v>0</v>
      </c>
      <c r="Z146" s="44">
        <v>0</v>
      </c>
      <c r="AA146" s="44">
        <v>0</v>
      </c>
      <c r="AB146" s="44"/>
      <c r="AC146" s="50">
        <v>20</v>
      </c>
      <c r="AD146" s="50">
        <v>0</v>
      </c>
      <c r="AE146" s="33" t="s">
        <v>644</v>
      </c>
      <c r="AF146" s="33" t="s">
        <v>618</v>
      </c>
      <c r="AG146" s="21" t="s">
        <v>168</v>
      </c>
      <c r="AH146" s="21" t="s">
        <v>1117</v>
      </c>
      <c r="AI146" s="58" t="s">
        <v>438</v>
      </c>
      <c r="AJ146" s="21" t="s">
        <v>439</v>
      </c>
      <c r="AK146" s="21" t="s">
        <v>82</v>
      </c>
      <c r="AL146" s="21" t="s">
        <v>543</v>
      </c>
      <c r="AM146" s="21" t="s">
        <v>458</v>
      </c>
      <c r="AN146" s="21" t="s">
        <v>203</v>
      </c>
      <c r="AO146" s="133"/>
      <c r="AP146" s="21"/>
      <c r="AQ146" s="20" t="s">
        <v>1079</v>
      </c>
      <c r="AR146" s="20"/>
      <c r="AS146" s="20"/>
      <c r="AT146" s="20"/>
      <c r="AU146" s="128"/>
    </row>
    <row r="147" s="1" customFormat="1" ht="49" hidden="1" customHeight="1" spans="1:47">
      <c r="A147" s="20">
        <v>91</v>
      </c>
      <c r="B147" s="20" t="s">
        <v>645</v>
      </c>
      <c r="C147" s="20">
        <v>2022</v>
      </c>
      <c r="D147" s="110" t="s">
        <v>430</v>
      </c>
      <c r="E147" s="21" t="s">
        <v>646</v>
      </c>
      <c r="F147" s="21" t="s">
        <v>45</v>
      </c>
      <c r="G147" s="22" t="s">
        <v>1074</v>
      </c>
      <c r="H147" s="21" t="s">
        <v>455</v>
      </c>
      <c r="I147" s="33" t="s">
        <v>647</v>
      </c>
      <c r="J147" s="21"/>
      <c r="K147" s="21"/>
      <c r="L147" s="22">
        <v>1</v>
      </c>
      <c r="M147" s="21"/>
      <c r="N147" s="21"/>
      <c r="O147" s="21"/>
      <c r="P147" s="21"/>
      <c r="Q147" s="21"/>
      <c r="R147" s="22">
        <v>1197</v>
      </c>
      <c r="S147" s="21" t="s">
        <v>168</v>
      </c>
      <c r="T147" s="21" t="s">
        <v>1117</v>
      </c>
      <c r="U147" s="44">
        <v>120</v>
      </c>
      <c r="V147" s="44">
        <v>120</v>
      </c>
      <c r="W147" s="44">
        <v>0</v>
      </c>
      <c r="X147" s="44">
        <v>0</v>
      </c>
      <c r="Y147" s="44">
        <v>0</v>
      </c>
      <c r="Z147" s="44">
        <v>0</v>
      </c>
      <c r="AA147" s="44">
        <v>0</v>
      </c>
      <c r="AB147" s="44"/>
      <c r="AC147" s="50">
        <v>342</v>
      </c>
      <c r="AD147" s="50">
        <v>113</v>
      </c>
      <c r="AE147" s="33" t="s">
        <v>648</v>
      </c>
      <c r="AF147" s="33" t="s">
        <v>618</v>
      </c>
      <c r="AG147" s="110" t="s">
        <v>168</v>
      </c>
      <c r="AH147" s="110" t="s">
        <v>1117</v>
      </c>
      <c r="AI147" s="234" t="s">
        <v>438</v>
      </c>
      <c r="AJ147" s="110" t="s">
        <v>439</v>
      </c>
      <c r="AK147" s="110" t="s">
        <v>82</v>
      </c>
      <c r="AL147" s="110" t="s">
        <v>543</v>
      </c>
      <c r="AM147" s="110" t="s">
        <v>458</v>
      </c>
      <c r="AN147" s="110" t="s">
        <v>203</v>
      </c>
      <c r="AO147" s="235"/>
      <c r="AP147" s="110"/>
      <c r="AQ147" s="20"/>
      <c r="AR147" s="20"/>
      <c r="AS147" s="20"/>
      <c r="AT147" s="20"/>
      <c r="AU147" s="128" t="s">
        <v>1128</v>
      </c>
    </row>
    <row r="148" s="1" customFormat="1" ht="45" hidden="1" spans="1:47">
      <c r="A148" s="20">
        <v>92</v>
      </c>
      <c r="B148" s="20" t="s">
        <v>649</v>
      </c>
      <c r="C148" s="20">
        <v>2022</v>
      </c>
      <c r="D148" s="21" t="s">
        <v>430</v>
      </c>
      <c r="E148" s="21" t="s">
        <v>650</v>
      </c>
      <c r="F148" s="21" t="s">
        <v>45</v>
      </c>
      <c r="G148" s="22" t="s">
        <v>1074</v>
      </c>
      <c r="H148" s="21" t="s">
        <v>455</v>
      </c>
      <c r="I148" s="33" t="s">
        <v>651</v>
      </c>
      <c r="J148" s="21"/>
      <c r="K148" s="21"/>
      <c r="L148" s="22">
        <v>1</v>
      </c>
      <c r="M148" s="21"/>
      <c r="N148" s="21"/>
      <c r="O148" s="21"/>
      <c r="P148" s="21"/>
      <c r="Q148" s="21"/>
      <c r="R148" s="22">
        <v>1197</v>
      </c>
      <c r="S148" s="21" t="s">
        <v>168</v>
      </c>
      <c r="T148" s="21" t="s">
        <v>1117</v>
      </c>
      <c r="U148" s="44">
        <v>80</v>
      </c>
      <c r="V148" s="44">
        <v>80</v>
      </c>
      <c r="W148" s="44">
        <v>0</v>
      </c>
      <c r="X148" s="44">
        <v>0</v>
      </c>
      <c r="Y148" s="44">
        <v>0</v>
      </c>
      <c r="Z148" s="44">
        <v>0</v>
      </c>
      <c r="AA148" s="44">
        <v>0</v>
      </c>
      <c r="AB148" s="44"/>
      <c r="AC148" s="50">
        <v>342</v>
      </c>
      <c r="AD148" s="50">
        <v>113</v>
      </c>
      <c r="AE148" s="33" t="s">
        <v>652</v>
      </c>
      <c r="AF148" s="33" t="s">
        <v>618</v>
      </c>
      <c r="AG148" s="21" t="s">
        <v>168</v>
      </c>
      <c r="AH148" s="21" t="s">
        <v>1117</v>
      </c>
      <c r="AI148" s="58" t="s">
        <v>438</v>
      </c>
      <c r="AJ148" s="21" t="s">
        <v>439</v>
      </c>
      <c r="AK148" s="21" t="s">
        <v>82</v>
      </c>
      <c r="AL148" s="21" t="s">
        <v>543</v>
      </c>
      <c r="AM148" s="21" t="s">
        <v>215</v>
      </c>
      <c r="AN148" s="21" t="s">
        <v>203</v>
      </c>
      <c r="AO148" s="133"/>
      <c r="AP148" s="21"/>
      <c r="AQ148" s="20"/>
      <c r="AR148" s="20"/>
      <c r="AS148" s="20"/>
      <c r="AT148" s="20"/>
      <c r="AU148" s="128"/>
    </row>
    <row r="149" s="1" customFormat="1" ht="67.5" hidden="1" spans="1:47">
      <c r="A149" s="20">
        <v>93</v>
      </c>
      <c r="B149" s="20" t="s">
        <v>653</v>
      </c>
      <c r="C149" s="20">
        <v>2022</v>
      </c>
      <c r="D149" s="22" t="s">
        <v>654</v>
      </c>
      <c r="E149" s="22" t="s">
        <v>655</v>
      </c>
      <c r="F149" s="22" t="s">
        <v>45</v>
      </c>
      <c r="G149" s="22" t="s">
        <v>1074</v>
      </c>
      <c r="H149" s="22" t="s">
        <v>546</v>
      </c>
      <c r="I149" s="34" t="s">
        <v>656</v>
      </c>
      <c r="J149" s="22"/>
      <c r="K149" s="22"/>
      <c r="L149" s="22">
        <v>1</v>
      </c>
      <c r="M149" s="22"/>
      <c r="N149" s="22"/>
      <c r="O149" s="22"/>
      <c r="P149" s="22"/>
      <c r="Q149" s="22"/>
      <c r="R149" s="22">
        <v>2475</v>
      </c>
      <c r="S149" s="22" t="s">
        <v>50</v>
      </c>
      <c r="T149" s="21" t="s">
        <v>51</v>
      </c>
      <c r="U149" s="44">
        <v>400</v>
      </c>
      <c r="V149" s="44">
        <v>0</v>
      </c>
      <c r="W149" s="44">
        <v>400</v>
      </c>
      <c r="X149" s="44">
        <v>0</v>
      </c>
      <c r="Y149" s="44">
        <v>0</v>
      </c>
      <c r="Z149" s="44">
        <v>0</v>
      </c>
      <c r="AA149" s="44">
        <v>0</v>
      </c>
      <c r="AB149" s="44"/>
      <c r="AC149" s="50">
        <v>707</v>
      </c>
      <c r="AD149" s="50">
        <v>447</v>
      </c>
      <c r="AE149" s="34" t="s">
        <v>657</v>
      </c>
      <c r="AF149" s="34" t="s">
        <v>657</v>
      </c>
      <c r="AG149" s="22" t="s">
        <v>658</v>
      </c>
      <c r="AH149" s="21" t="s">
        <v>659</v>
      </c>
      <c r="AI149" s="114" t="s">
        <v>658</v>
      </c>
      <c r="AJ149" s="21" t="s">
        <v>659</v>
      </c>
      <c r="AK149" s="21" t="s">
        <v>1073</v>
      </c>
      <c r="AL149" s="21" t="s">
        <v>543</v>
      </c>
      <c r="AM149" s="21" t="s">
        <v>266</v>
      </c>
      <c r="AN149" s="21" t="s">
        <v>203</v>
      </c>
      <c r="AO149" s="133"/>
      <c r="AP149" s="21"/>
      <c r="AQ149" s="20"/>
      <c r="AR149" s="20"/>
      <c r="AS149" s="20"/>
      <c r="AT149" s="20"/>
      <c r="AU149" s="128"/>
    </row>
    <row r="150" s="3" customFormat="1" ht="18" hidden="1" customHeight="1" spans="1:47">
      <c r="A150" s="155"/>
      <c r="B150" s="190" t="s">
        <v>660</v>
      </c>
      <c r="C150" s="190"/>
      <c r="D150" s="191"/>
      <c r="E150" s="191"/>
      <c r="F150" s="190"/>
      <c r="G150" s="191"/>
      <c r="H150" s="191"/>
      <c r="I150" s="190"/>
      <c r="J150" s="166">
        <v>0</v>
      </c>
      <c r="K150" s="166">
        <v>0</v>
      </c>
      <c r="L150" s="166">
        <v>0</v>
      </c>
      <c r="M150" s="166">
        <v>0</v>
      </c>
      <c r="N150" s="166">
        <v>0</v>
      </c>
      <c r="O150" s="166">
        <v>0</v>
      </c>
      <c r="P150" s="166">
        <v>0</v>
      </c>
      <c r="Q150" s="166">
        <v>0</v>
      </c>
      <c r="R150" s="166">
        <v>0</v>
      </c>
      <c r="S150" s="166">
        <v>0</v>
      </c>
      <c r="T150" s="166">
        <v>0</v>
      </c>
      <c r="U150" s="166">
        <v>0</v>
      </c>
      <c r="V150" s="166">
        <v>0</v>
      </c>
      <c r="W150" s="166">
        <v>0</v>
      </c>
      <c r="X150" s="166">
        <v>0</v>
      </c>
      <c r="Y150" s="166">
        <v>0</v>
      </c>
      <c r="Z150" s="166">
        <v>0</v>
      </c>
      <c r="AA150" s="166">
        <v>0</v>
      </c>
      <c r="AB150" s="166"/>
      <c r="AC150" s="166">
        <v>0</v>
      </c>
      <c r="AD150" s="166">
        <v>0</v>
      </c>
      <c r="AE150" s="205"/>
      <c r="AF150" s="205"/>
      <c r="AG150" s="201"/>
      <c r="AH150" s="201"/>
      <c r="AI150" s="206"/>
      <c r="AJ150" s="201"/>
      <c r="AK150" s="201"/>
      <c r="AL150" s="201"/>
      <c r="AM150" s="175"/>
      <c r="AN150" s="163"/>
      <c r="AO150" s="178"/>
      <c r="AP150" s="163"/>
      <c r="AQ150" s="178"/>
      <c r="AR150" s="178"/>
      <c r="AS150" s="178"/>
      <c r="AT150" s="178"/>
      <c r="AU150" s="178"/>
    </row>
    <row r="151" s="3" customFormat="1" ht="18" hidden="1" customHeight="1" spans="1:47">
      <c r="A151" s="155"/>
      <c r="B151" s="190" t="s">
        <v>661</v>
      </c>
      <c r="C151" s="190"/>
      <c r="D151" s="191"/>
      <c r="E151" s="191"/>
      <c r="F151" s="190"/>
      <c r="G151" s="191"/>
      <c r="H151" s="191"/>
      <c r="I151" s="190"/>
      <c r="J151" s="166">
        <v>0</v>
      </c>
      <c r="K151" s="166">
        <v>0</v>
      </c>
      <c r="L151" s="166">
        <v>0</v>
      </c>
      <c r="M151" s="166">
        <v>0</v>
      </c>
      <c r="N151" s="166">
        <v>0</v>
      </c>
      <c r="O151" s="166">
        <v>0</v>
      </c>
      <c r="P151" s="166">
        <v>0</v>
      </c>
      <c r="Q151" s="166">
        <v>0</v>
      </c>
      <c r="R151" s="166">
        <v>0</v>
      </c>
      <c r="S151" s="166">
        <v>0</v>
      </c>
      <c r="T151" s="166">
        <v>0</v>
      </c>
      <c r="U151" s="166">
        <v>0</v>
      </c>
      <c r="V151" s="166">
        <v>0</v>
      </c>
      <c r="W151" s="166">
        <v>0</v>
      </c>
      <c r="X151" s="166">
        <v>0</v>
      </c>
      <c r="Y151" s="166">
        <v>0</v>
      </c>
      <c r="Z151" s="166">
        <v>0</v>
      </c>
      <c r="AA151" s="166">
        <v>0</v>
      </c>
      <c r="AB151" s="166"/>
      <c r="AC151" s="166">
        <v>0</v>
      </c>
      <c r="AD151" s="166">
        <v>0</v>
      </c>
      <c r="AE151" s="205"/>
      <c r="AF151" s="205"/>
      <c r="AG151" s="201"/>
      <c r="AH151" s="201"/>
      <c r="AI151" s="206"/>
      <c r="AJ151" s="201"/>
      <c r="AK151" s="201"/>
      <c r="AL151" s="201"/>
      <c r="AM151" s="175"/>
      <c r="AN151" s="163"/>
      <c r="AO151" s="178"/>
      <c r="AP151" s="163"/>
      <c r="AQ151" s="178"/>
      <c r="AR151" s="178"/>
      <c r="AS151" s="178"/>
      <c r="AT151" s="178"/>
      <c r="AU151" s="178"/>
    </row>
    <row r="152" s="3" customFormat="1" ht="18" hidden="1" customHeight="1" spans="1:47">
      <c r="A152" s="155"/>
      <c r="B152" s="190" t="s">
        <v>662</v>
      </c>
      <c r="C152" s="190"/>
      <c r="D152" s="191"/>
      <c r="E152" s="191"/>
      <c r="F152" s="190"/>
      <c r="G152" s="191"/>
      <c r="H152" s="191"/>
      <c r="I152" s="190"/>
      <c r="J152" s="166">
        <f t="shared" ref="J152:AA152" si="29">SUM(J153:J156)</f>
        <v>0</v>
      </c>
      <c r="K152" s="166">
        <f t="shared" si="29"/>
        <v>0</v>
      </c>
      <c r="L152" s="166">
        <f t="shared" si="29"/>
        <v>4</v>
      </c>
      <c r="M152" s="166">
        <f t="shared" si="29"/>
        <v>0</v>
      </c>
      <c r="N152" s="166">
        <f t="shared" si="29"/>
        <v>0</v>
      </c>
      <c r="O152" s="166">
        <f t="shared" si="29"/>
        <v>0</v>
      </c>
      <c r="P152" s="166">
        <f t="shared" si="29"/>
        <v>0</v>
      </c>
      <c r="Q152" s="166">
        <f t="shared" si="29"/>
        <v>0</v>
      </c>
      <c r="R152" s="166">
        <f t="shared" si="29"/>
        <v>6580</v>
      </c>
      <c r="S152" s="166">
        <f t="shared" si="29"/>
        <v>0</v>
      </c>
      <c r="T152" s="166">
        <f t="shared" si="29"/>
        <v>0</v>
      </c>
      <c r="U152" s="166">
        <f t="shared" si="29"/>
        <v>8000</v>
      </c>
      <c r="V152" s="166">
        <f t="shared" si="29"/>
        <v>0</v>
      </c>
      <c r="W152" s="166">
        <f t="shared" si="29"/>
        <v>8000</v>
      </c>
      <c r="X152" s="166">
        <f t="shared" si="29"/>
        <v>0</v>
      </c>
      <c r="Y152" s="166">
        <f t="shared" si="29"/>
        <v>0</v>
      </c>
      <c r="Z152" s="166">
        <f t="shared" si="29"/>
        <v>0</v>
      </c>
      <c r="AA152" s="166">
        <f t="shared" si="29"/>
        <v>0</v>
      </c>
      <c r="AB152" s="166"/>
      <c r="AC152" s="166">
        <f>SUM(AC153:AC156)</f>
        <v>1880</v>
      </c>
      <c r="AD152" s="166">
        <f>SUM(AD153:AD156)</f>
        <v>683</v>
      </c>
      <c r="AE152" s="205"/>
      <c r="AF152" s="205"/>
      <c r="AG152" s="201"/>
      <c r="AH152" s="201"/>
      <c r="AI152" s="206"/>
      <c r="AJ152" s="201"/>
      <c r="AK152" s="201"/>
      <c r="AL152" s="201"/>
      <c r="AM152" s="175"/>
      <c r="AN152" s="163"/>
      <c r="AO152" s="178"/>
      <c r="AP152" s="163"/>
      <c r="AQ152" s="178"/>
      <c r="AR152" s="178"/>
      <c r="AS152" s="178"/>
      <c r="AT152" s="178"/>
      <c r="AU152" s="178"/>
    </row>
    <row r="153" s="1" customFormat="1" ht="67.5" hidden="1" spans="1:47">
      <c r="A153" s="20">
        <v>94</v>
      </c>
      <c r="B153" s="20" t="s">
        <v>663</v>
      </c>
      <c r="C153" s="20">
        <v>2022</v>
      </c>
      <c r="D153" s="22" t="s">
        <v>664</v>
      </c>
      <c r="E153" s="23" t="s">
        <v>665</v>
      </c>
      <c r="F153" s="22" t="s">
        <v>45</v>
      </c>
      <c r="G153" s="22" t="s">
        <v>1074</v>
      </c>
      <c r="H153" s="22" t="s">
        <v>335</v>
      </c>
      <c r="I153" s="34" t="s">
        <v>666</v>
      </c>
      <c r="J153" s="22"/>
      <c r="K153" s="22"/>
      <c r="L153" s="22">
        <v>1</v>
      </c>
      <c r="M153" s="22"/>
      <c r="N153" s="22"/>
      <c r="O153" s="22"/>
      <c r="P153" s="22"/>
      <c r="Q153" s="22"/>
      <c r="R153" s="22">
        <v>1631</v>
      </c>
      <c r="S153" s="22" t="s">
        <v>50</v>
      </c>
      <c r="T153" s="21" t="s">
        <v>51</v>
      </c>
      <c r="U153" s="44">
        <v>3000</v>
      </c>
      <c r="V153" s="44">
        <v>0</v>
      </c>
      <c r="W153" s="44">
        <v>3000</v>
      </c>
      <c r="X153" s="44">
        <v>0</v>
      </c>
      <c r="Y153" s="44">
        <v>0</v>
      </c>
      <c r="Z153" s="44">
        <v>0</v>
      </c>
      <c r="AA153" s="44">
        <v>0</v>
      </c>
      <c r="AB153" s="44"/>
      <c r="AC153" s="50">
        <v>466</v>
      </c>
      <c r="AD153" s="50">
        <v>135</v>
      </c>
      <c r="AE153" s="34" t="s">
        <v>667</v>
      </c>
      <c r="AF153" s="34" t="s">
        <v>668</v>
      </c>
      <c r="AG153" s="22" t="s">
        <v>50</v>
      </c>
      <c r="AH153" s="21" t="s">
        <v>51</v>
      </c>
      <c r="AI153" s="58" t="s">
        <v>669</v>
      </c>
      <c r="AJ153" s="21" t="s">
        <v>670</v>
      </c>
      <c r="AK153" s="21" t="s">
        <v>671</v>
      </c>
      <c r="AL153" s="21" t="s">
        <v>543</v>
      </c>
      <c r="AM153" s="21" t="s">
        <v>266</v>
      </c>
      <c r="AN153" s="21" t="s">
        <v>56</v>
      </c>
      <c r="AO153" s="133"/>
      <c r="AP153" s="21"/>
      <c r="AQ153" s="20"/>
      <c r="AR153" s="20"/>
      <c r="AS153" s="20"/>
      <c r="AT153" s="20"/>
      <c r="AU153" s="128"/>
    </row>
    <row r="154" s="1" customFormat="1" ht="67.5" hidden="1" spans="1:47">
      <c r="A154" s="20">
        <v>95</v>
      </c>
      <c r="B154" s="20" t="s">
        <v>672</v>
      </c>
      <c r="C154" s="20">
        <v>2022</v>
      </c>
      <c r="D154" s="21" t="s">
        <v>664</v>
      </c>
      <c r="E154" s="21" t="s">
        <v>673</v>
      </c>
      <c r="F154" s="21" t="s">
        <v>45</v>
      </c>
      <c r="G154" s="22" t="s">
        <v>1074</v>
      </c>
      <c r="H154" s="21" t="s">
        <v>674</v>
      </c>
      <c r="I154" s="33" t="s">
        <v>675</v>
      </c>
      <c r="J154" s="21"/>
      <c r="K154" s="21"/>
      <c r="L154" s="21">
        <v>1</v>
      </c>
      <c r="M154" s="21"/>
      <c r="N154" s="21"/>
      <c r="O154" s="21"/>
      <c r="P154" s="21"/>
      <c r="Q154" s="21"/>
      <c r="R154" s="22">
        <v>3584</v>
      </c>
      <c r="S154" s="21" t="s">
        <v>78</v>
      </c>
      <c r="T154" s="21" t="s">
        <v>1076</v>
      </c>
      <c r="U154" s="44">
        <v>1500</v>
      </c>
      <c r="V154" s="44">
        <v>0</v>
      </c>
      <c r="W154" s="44">
        <v>1500</v>
      </c>
      <c r="X154" s="44">
        <v>0</v>
      </c>
      <c r="Y154" s="44">
        <v>0</v>
      </c>
      <c r="Z154" s="44">
        <v>0</v>
      </c>
      <c r="AA154" s="44">
        <v>0</v>
      </c>
      <c r="AB154" s="44"/>
      <c r="AC154" s="50">
        <v>1024</v>
      </c>
      <c r="AD154" s="50">
        <v>369</v>
      </c>
      <c r="AE154" s="33" t="s">
        <v>676</v>
      </c>
      <c r="AF154" s="33" t="s">
        <v>677</v>
      </c>
      <c r="AG154" s="21" t="s">
        <v>78</v>
      </c>
      <c r="AH154" s="21" t="s">
        <v>1076</v>
      </c>
      <c r="AI154" s="58" t="s">
        <v>669</v>
      </c>
      <c r="AJ154" s="21" t="s">
        <v>670</v>
      </c>
      <c r="AK154" s="21" t="s">
        <v>671</v>
      </c>
      <c r="AL154" s="21" t="s">
        <v>543</v>
      </c>
      <c r="AM154" s="21" t="s">
        <v>266</v>
      </c>
      <c r="AN154" s="21" t="s">
        <v>203</v>
      </c>
      <c r="AO154" s="133"/>
      <c r="AP154" s="21"/>
      <c r="AQ154" s="20"/>
      <c r="AR154" s="20"/>
      <c r="AS154" s="20"/>
      <c r="AT154" s="20"/>
      <c r="AU154" s="128"/>
    </row>
    <row r="155" s="1" customFormat="1" ht="67.5" hidden="1" spans="1:47">
      <c r="A155" s="20">
        <v>96</v>
      </c>
      <c r="B155" s="20" t="s">
        <v>680</v>
      </c>
      <c r="C155" s="20">
        <v>2022</v>
      </c>
      <c r="D155" s="21" t="s">
        <v>664</v>
      </c>
      <c r="E155" s="21" t="s">
        <v>681</v>
      </c>
      <c r="F155" s="26" t="s">
        <v>45</v>
      </c>
      <c r="G155" s="22" t="s">
        <v>1074</v>
      </c>
      <c r="H155" s="25" t="s">
        <v>682</v>
      </c>
      <c r="I155" s="36" t="s">
        <v>683</v>
      </c>
      <c r="J155" s="24"/>
      <c r="K155" s="24"/>
      <c r="L155" s="24">
        <v>1</v>
      </c>
      <c r="M155" s="24"/>
      <c r="N155" s="24"/>
      <c r="O155" s="24"/>
      <c r="P155" s="24"/>
      <c r="Q155" s="24"/>
      <c r="R155" s="22">
        <v>280</v>
      </c>
      <c r="S155" s="21" t="s">
        <v>200</v>
      </c>
      <c r="T155" s="21" t="s">
        <v>201</v>
      </c>
      <c r="U155" s="44">
        <v>2000</v>
      </c>
      <c r="V155" s="44">
        <v>0</v>
      </c>
      <c r="W155" s="44">
        <v>2000</v>
      </c>
      <c r="X155" s="44">
        <v>0</v>
      </c>
      <c r="Y155" s="44">
        <v>0</v>
      </c>
      <c r="Z155" s="44">
        <v>0</v>
      </c>
      <c r="AA155" s="44">
        <v>0</v>
      </c>
      <c r="AB155" s="44"/>
      <c r="AC155" s="50">
        <v>80</v>
      </c>
      <c r="AD155" s="50">
        <v>80</v>
      </c>
      <c r="AE155" s="33" t="s">
        <v>684</v>
      </c>
      <c r="AF155" s="33" t="s">
        <v>685</v>
      </c>
      <c r="AG155" s="21" t="s">
        <v>200</v>
      </c>
      <c r="AH155" s="21" t="s">
        <v>201</v>
      </c>
      <c r="AI155" s="58" t="s">
        <v>669</v>
      </c>
      <c r="AJ155" s="21" t="s">
        <v>670</v>
      </c>
      <c r="AK155" s="21" t="s">
        <v>671</v>
      </c>
      <c r="AL155" s="21" t="s">
        <v>543</v>
      </c>
      <c r="AM155" s="21" t="s">
        <v>266</v>
      </c>
      <c r="AN155" s="21" t="s">
        <v>203</v>
      </c>
      <c r="AO155" s="133"/>
      <c r="AP155" s="21"/>
      <c r="AQ155" s="20"/>
      <c r="AR155" s="20"/>
      <c r="AS155" s="20"/>
      <c r="AT155" s="20"/>
      <c r="AU155" s="128"/>
    </row>
    <row r="156" s="1" customFormat="1" ht="67.5" hidden="1" spans="1:47">
      <c r="A156" s="20">
        <v>97</v>
      </c>
      <c r="B156" s="20" t="s">
        <v>686</v>
      </c>
      <c r="C156" s="20">
        <v>2022</v>
      </c>
      <c r="D156" s="21" t="s">
        <v>664</v>
      </c>
      <c r="E156" s="21" t="s">
        <v>687</v>
      </c>
      <c r="F156" s="26" t="s">
        <v>45</v>
      </c>
      <c r="G156" s="22" t="s">
        <v>1074</v>
      </c>
      <c r="H156" s="25" t="s">
        <v>461</v>
      </c>
      <c r="I156" s="36" t="s">
        <v>688</v>
      </c>
      <c r="J156" s="24"/>
      <c r="K156" s="24"/>
      <c r="L156" s="22">
        <v>1</v>
      </c>
      <c r="M156" s="24"/>
      <c r="N156" s="24"/>
      <c r="O156" s="24"/>
      <c r="P156" s="24"/>
      <c r="Q156" s="24"/>
      <c r="R156" s="22">
        <v>1085</v>
      </c>
      <c r="S156" s="21" t="s">
        <v>70</v>
      </c>
      <c r="T156" s="21" t="s">
        <v>1075</v>
      </c>
      <c r="U156" s="44">
        <v>1500</v>
      </c>
      <c r="V156" s="44">
        <v>0</v>
      </c>
      <c r="W156" s="44">
        <v>1500</v>
      </c>
      <c r="X156" s="44">
        <v>0</v>
      </c>
      <c r="Y156" s="44">
        <v>0</v>
      </c>
      <c r="Z156" s="44">
        <v>0</v>
      </c>
      <c r="AA156" s="44">
        <v>0</v>
      </c>
      <c r="AB156" s="44"/>
      <c r="AC156" s="50">
        <v>310</v>
      </c>
      <c r="AD156" s="50">
        <v>99</v>
      </c>
      <c r="AE156" s="33" t="s">
        <v>684</v>
      </c>
      <c r="AF156" s="33" t="s">
        <v>689</v>
      </c>
      <c r="AG156" s="21" t="s">
        <v>70</v>
      </c>
      <c r="AH156" s="21" t="s">
        <v>1075</v>
      </c>
      <c r="AI156" s="58" t="s">
        <v>669</v>
      </c>
      <c r="AJ156" s="21" t="s">
        <v>670</v>
      </c>
      <c r="AK156" s="21" t="s">
        <v>671</v>
      </c>
      <c r="AL156" s="21" t="s">
        <v>543</v>
      </c>
      <c r="AM156" s="21" t="s">
        <v>266</v>
      </c>
      <c r="AN156" s="21" t="s">
        <v>203</v>
      </c>
      <c r="AO156" s="21" t="s">
        <v>96</v>
      </c>
      <c r="AP156" s="21"/>
      <c r="AQ156" s="20"/>
      <c r="AR156" s="20"/>
      <c r="AS156" s="20"/>
      <c r="AT156" s="20"/>
      <c r="AU156" s="128"/>
    </row>
    <row r="157" s="3" customFormat="1" ht="18" hidden="1" customHeight="1" spans="1:47">
      <c r="A157" s="155"/>
      <c r="B157" s="190" t="s">
        <v>690</v>
      </c>
      <c r="C157" s="190"/>
      <c r="D157" s="191"/>
      <c r="E157" s="191"/>
      <c r="F157" s="190"/>
      <c r="G157" s="191"/>
      <c r="H157" s="191"/>
      <c r="I157" s="190"/>
      <c r="J157" s="166">
        <v>0</v>
      </c>
      <c r="K157" s="166">
        <v>0</v>
      </c>
      <c r="L157" s="166">
        <v>0</v>
      </c>
      <c r="M157" s="166">
        <v>0</v>
      </c>
      <c r="N157" s="166">
        <v>0</v>
      </c>
      <c r="O157" s="166">
        <v>0</v>
      </c>
      <c r="P157" s="166">
        <v>0</v>
      </c>
      <c r="Q157" s="166">
        <v>0</v>
      </c>
      <c r="R157" s="166">
        <v>0</v>
      </c>
      <c r="S157" s="166">
        <v>0</v>
      </c>
      <c r="T157" s="166">
        <v>0</v>
      </c>
      <c r="U157" s="166">
        <v>0</v>
      </c>
      <c r="V157" s="166">
        <v>0</v>
      </c>
      <c r="W157" s="166">
        <v>0</v>
      </c>
      <c r="X157" s="166">
        <v>0</v>
      </c>
      <c r="Y157" s="166">
        <v>0</v>
      </c>
      <c r="Z157" s="166">
        <v>0</v>
      </c>
      <c r="AA157" s="166">
        <v>0</v>
      </c>
      <c r="AB157" s="166"/>
      <c r="AC157" s="166">
        <v>0</v>
      </c>
      <c r="AD157" s="166">
        <v>0</v>
      </c>
      <c r="AE157" s="205"/>
      <c r="AF157" s="205"/>
      <c r="AG157" s="201"/>
      <c r="AH157" s="201"/>
      <c r="AI157" s="206"/>
      <c r="AJ157" s="201"/>
      <c r="AK157" s="201"/>
      <c r="AL157" s="201"/>
      <c r="AM157" s="175"/>
      <c r="AN157" s="163"/>
      <c r="AO157" s="178"/>
      <c r="AP157" s="163"/>
      <c r="AQ157" s="178"/>
      <c r="AR157" s="178"/>
      <c r="AS157" s="178"/>
      <c r="AT157" s="178"/>
      <c r="AU157" s="178"/>
    </row>
    <row r="158" s="3" customFormat="1" ht="18" hidden="1" customHeight="1" spans="1:47">
      <c r="A158" s="155"/>
      <c r="B158" s="190" t="s">
        <v>691</v>
      </c>
      <c r="C158" s="190"/>
      <c r="D158" s="190"/>
      <c r="E158" s="191"/>
      <c r="F158" s="190"/>
      <c r="G158" s="190"/>
      <c r="H158" s="191"/>
      <c r="I158" s="190"/>
      <c r="J158" s="166">
        <f t="shared" ref="J158:AA158" si="30">SUM(J159:J163)</f>
        <v>0</v>
      </c>
      <c r="K158" s="166">
        <f t="shared" si="30"/>
        <v>0</v>
      </c>
      <c r="L158" s="166">
        <f t="shared" si="30"/>
        <v>5</v>
      </c>
      <c r="M158" s="166">
        <f t="shared" si="30"/>
        <v>0</v>
      </c>
      <c r="N158" s="166">
        <f t="shared" si="30"/>
        <v>0</v>
      </c>
      <c r="O158" s="166">
        <f t="shared" si="30"/>
        <v>0</v>
      </c>
      <c r="P158" s="166">
        <f t="shared" si="30"/>
        <v>0</v>
      </c>
      <c r="Q158" s="166">
        <f t="shared" si="30"/>
        <v>0</v>
      </c>
      <c r="R158" s="166">
        <f t="shared" si="30"/>
        <v>6297</v>
      </c>
      <c r="S158" s="166">
        <f t="shared" si="30"/>
        <v>0</v>
      </c>
      <c r="T158" s="166">
        <f t="shared" si="30"/>
        <v>0</v>
      </c>
      <c r="U158" s="166">
        <f t="shared" si="30"/>
        <v>6510</v>
      </c>
      <c r="V158" s="166">
        <f t="shared" si="30"/>
        <v>5570</v>
      </c>
      <c r="W158" s="166">
        <f t="shared" si="30"/>
        <v>0</v>
      </c>
      <c r="X158" s="166">
        <f t="shared" si="30"/>
        <v>940</v>
      </c>
      <c r="Y158" s="166">
        <f t="shared" si="30"/>
        <v>0</v>
      </c>
      <c r="Z158" s="166">
        <f t="shared" si="30"/>
        <v>0</v>
      </c>
      <c r="AA158" s="166">
        <f t="shared" si="30"/>
        <v>0</v>
      </c>
      <c r="AB158" s="166"/>
      <c r="AC158" s="166">
        <f>SUM(AC159:AC163)</f>
        <v>1799</v>
      </c>
      <c r="AD158" s="166">
        <f>SUM(AD159:AD163)</f>
        <v>657</v>
      </c>
      <c r="AE158" s="205"/>
      <c r="AF158" s="205"/>
      <c r="AG158" s="201"/>
      <c r="AH158" s="201"/>
      <c r="AI158" s="206"/>
      <c r="AJ158" s="201"/>
      <c r="AK158" s="201"/>
      <c r="AL158" s="201"/>
      <c r="AM158" s="175"/>
      <c r="AN158" s="163"/>
      <c r="AO158" s="178"/>
      <c r="AP158" s="163"/>
      <c r="AQ158" s="178"/>
      <c r="AR158" s="178"/>
      <c r="AS158" s="178"/>
      <c r="AT158" s="178"/>
      <c r="AU158" s="178"/>
    </row>
    <row r="159" s="1" customFormat="1" ht="56.25" hidden="1" spans="1:47">
      <c r="A159" s="20">
        <v>98</v>
      </c>
      <c r="B159" s="20" t="s">
        <v>692</v>
      </c>
      <c r="C159" s="20">
        <v>2022</v>
      </c>
      <c r="D159" s="21" t="s">
        <v>43</v>
      </c>
      <c r="E159" s="21" t="s">
        <v>693</v>
      </c>
      <c r="F159" s="21" t="s">
        <v>45</v>
      </c>
      <c r="G159" s="22" t="s">
        <v>1074</v>
      </c>
      <c r="H159" s="21" t="s">
        <v>621</v>
      </c>
      <c r="I159" s="33" t="s">
        <v>694</v>
      </c>
      <c r="J159" s="21"/>
      <c r="K159" s="21"/>
      <c r="L159" s="21">
        <v>1</v>
      </c>
      <c r="M159" s="21"/>
      <c r="N159" s="21"/>
      <c r="O159" s="21"/>
      <c r="P159" s="21"/>
      <c r="Q159" s="21"/>
      <c r="R159" s="22">
        <v>1925</v>
      </c>
      <c r="S159" s="21" t="s">
        <v>200</v>
      </c>
      <c r="T159" s="21" t="s">
        <v>201</v>
      </c>
      <c r="U159" s="44">
        <v>160</v>
      </c>
      <c r="V159" s="44">
        <v>0</v>
      </c>
      <c r="W159" s="44">
        <v>0</v>
      </c>
      <c r="X159" s="44">
        <v>160</v>
      </c>
      <c r="Y159" s="44">
        <v>0</v>
      </c>
      <c r="Z159" s="44">
        <v>0</v>
      </c>
      <c r="AA159" s="44">
        <v>0</v>
      </c>
      <c r="AB159" s="44"/>
      <c r="AC159" s="50">
        <v>550</v>
      </c>
      <c r="AD159" s="50">
        <v>241</v>
      </c>
      <c r="AE159" s="33" t="s">
        <v>695</v>
      </c>
      <c r="AF159" s="33" t="s">
        <v>696</v>
      </c>
      <c r="AG159" s="21" t="s">
        <v>200</v>
      </c>
      <c r="AH159" s="21" t="s">
        <v>201</v>
      </c>
      <c r="AI159" s="58" t="s">
        <v>52</v>
      </c>
      <c r="AJ159" s="21" t="s">
        <v>53</v>
      </c>
      <c r="AK159" s="21" t="s">
        <v>1073</v>
      </c>
      <c r="AL159" s="21" t="s">
        <v>543</v>
      </c>
      <c r="AM159" s="66" t="s">
        <v>438</v>
      </c>
      <c r="AN159" s="66" t="s">
        <v>56</v>
      </c>
      <c r="AO159" s="133" t="s">
        <v>1112</v>
      </c>
      <c r="AP159" s="66"/>
      <c r="AQ159" s="20" t="s">
        <v>1079</v>
      </c>
      <c r="AR159" s="20"/>
      <c r="AS159" s="20"/>
      <c r="AT159" s="20"/>
      <c r="AU159" s="128"/>
    </row>
    <row r="160" s="74" customFormat="1" ht="45" spans="1:47">
      <c r="A160" s="152">
        <v>99</v>
      </c>
      <c r="B160" s="152" t="s">
        <v>697</v>
      </c>
      <c r="C160" s="152">
        <v>2022</v>
      </c>
      <c r="D160" s="21" t="s">
        <v>430</v>
      </c>
      <c r="E160" s="58" t="s">
        <v>698</v>
      </c>
      <c r="F160" s="58" t="s">
        <v>45</v>
      </c>
      <c r="G160" s="114" t="s">
        <v>1074</v>
      </c>
      <c r="H160" s="58" t="s">
        <v>224</v>
      </c>
      <c r="I160" s="117" t="s">
        <v>699</v>
      </c>
      <c r="J160" s="21"/>
      <c r="K160" s="21"/>
      <c r="L160" s="21">
        <v>1</v>
      </c>
      <c r="M160" s="21"/>
      <c r="N160" s="21"/>
      <c r="O160" s="21"/>
      <c r="P160" s="21"/>
      <c r="Q160" s="21"/>
      <c r="R160" s="22">
        <v>1197</v>
      </c>
      <c r="S160" s="58" t="s">
        <v>438</v>
      </c>
      <c r="T160" s="58" t="s">
        <v>439</v>
      </c>
      <c r="U160" s="115">
        <v>1600</v>
      </c>
      <c r="V160" s="115">
        <v>820</v>
      </c>
      <c r="W160" s="115">
        <v>0</v>
      </c>
      <c r="X160" s="115">
        <f>U160-V160</f>
        <v>780</v>
      </c>
      <c r="Y160" s="115">
        <v>0</v>
      </c>
      <c r="Z160" s="115">
        <v>0</v>
      </c>
      <c r="AA160" s="115">
        <v>0</v>
      </c>
      <c r="AB160" s="115"/>
      <c r="AC160" s="141">
        <v>342</v>
      </c>
      <c r="AD160" s="141">
        <v>113</v>
      </c>
      <c r="AE160" s="117" t="s">
        <v>700</v>
      </c>
      <c r="AF160" s="117" t="s">
        <v>701</v>
      </c>
      <c r="AG160" s="21" t="s">
        <v>1154</v>
      </c>
      <c r="AH160" s="21" t="s">
        <v>1155</v>
      </c>
      <c r="AI160" s="58" t="s">
        <v>438</v>
      </c>
      <c r="AJ160" s="21" t="s">
        <v>439</v>
      </c>
      <c r="AK160" s="21" t="s">
        <v>82</v>
      </c>
      <c r="AL160" s="21" t="s">
        <v>543</v>
      </c>
      <c r="AM160" s="66" t="s">
        <v>215</v>
      </c>
      <c r="AN160" s="66" t="s">
        <v>56</v>
      </c>
      <c r="AO160" s="21" t="s">
        <v>1112</v>
      </c>
      <c r="AP160" s="66"/>
      <c r="AQ160" s="152" t="s">
        <v>1079</v>
      </c>
      <c r="AR160" s="152" t="s">
        <v>1079</v>
      </c>
      <c r="AS160" s="152" t="s">
        <v>1079</v>
      </c>
      <c r="AT160" s="152"/>
      <c r="AU160" s="128" t="s">
        <v>1168</v>
      </c>
    </row>
    <row r="161" s="1" customFormat="1" ht="45" hidden="1" spans="1:47">
      <c r="A161" s="20">
        <v>100</v>
      </c>
      <c r="B161" s="20" t="s">
        <v>702</v>
      </c>
      <c r="C161" s="20">
        <v>2022</v>
      </c>
      <c r="D161" s="21" t="s">
        <v>430</v>
      </c>
      <c r="E161" s="21" t="s">
        <v>703</v>
      </c>
      <c r="F161" s="21" t="s">
        <v>45</v>
      </c>
      <c r="G161" s="22" t="s">
        <v>1074</v>
      </c>
      <c r="H161" s="21" t="s">
        <v>455</v>
      </c>
      <c r="I161" s="33" t="s">
        <v>704</v>
      </c>
      <c r="J161" s="21"/>
      <c r="K161" s="21"/>
      <c r="L161" s="21">
        <v>1</v>
      </c>
      <c r="M161" s="21"/>
      <c r="N161" s="21"/>
      <c r="O161" s="21"/>
      <c r="P161" s="21"/>
      <c r="Q161" s="21"/>
      <c r="R161" s="22">
        <v>1197</v>
      </c>
      <c r="S161" s="21" t="s">
        <v>438</v>
      </c>
      <c r="T161" s="21" t="s">
        <v>439</v>
      </c>
      <c r="U161" s="44">
        <v>1000</v>
      </c>
      <c r="V161" s="44">
        <v>1000</v>
      </c>
      <c r="W161" s="44">
        <v>0</v>
      </c>
      <c r="X161" s="44">
        <v>0</v>
      </c>
      <c r="Y161" s="44">
        <v>0</v>
      </c>
      <c r="Z161" s="44">
        <v>0</v>
      </c>
      <c r="AA161" s="44">
        <v>0</v>
      </c>
      <c r="AB161" s="44"/>
      <c r="AC161" s="50">
        <v>342</v>
      </c>
      <c r="AD161" s="50">
        <v>113</v>
      </c>
      <c r="AE161" s="33" t="s">
        <v>705</v>
      </c>
      <c r="AF161" s="33" t="s">
        <v>701</v>
      </c>
      <c r="AG161" s="66" t="s">
        <v>1154</v>
      </c>
      <c r="AH161" s="66" t="s">
        <v>1155</v>
      </c>
      <c r="AI161" s="58" t="s">
        <v>438</v>
      </c>
      <c r="AJ161" s="21" t="s">
        <v>439</v>
      </c>
      <c r="AK161" s="21" t="s">
        <v>82</v>
      </c>
      <c r="AL161" s="21" t="s">
        <v>543</v>
      </c>
      <c r="AM161" s="21" t="s">
        <v>215</v>
      </c>
      <c r="AN161" s="21" t="s">
        <v>203</v>
      </c>
      <c r="AO161" s="133"/>
      <c r="AP161" s="21"/>
      <c r="AQ161" s="20"/>
      <c r="AR161" s="20"/>
      <c r="AS161" s="20"/>
      <c r="AT161" s="20"/>
      <c r="AU161" s="128"/>
    </row>
    <row r="162" s="1" customFormat="1" ht="78.75" hidden="1" spans="1:47">
      <c r="A162" s="20">
        <v>101</v>
      </c>
      <c r="B162" s="20" t="s">
        <v>706</v>
      </c>
      <c r="C162" s="20">
        <v>2022</v>
      </c>
      <c r="D162" s="21" t="s">
        <v>430</v>
      </c>
      <c r="E162" s="21" t="s">
        <v>707</v>
      </c>
      <c r="F162" s="21" t="s">
        <v>45</v>
      </c>
      <c r="G162" s="22" t="s">
        <v>1074</v>
      </c>
      <c r="H162" s="21" t="s">
        <v>425</v>
      </c>
      <c r="I162" s="33" t="s">
        <v>708</v>
      </c>
      <c r="J162" s="21"/>
      <c r="K162" s="21"/>
      <c r="L162" s="21">
        <v>1</v>
      </c>
      <c r="M162" s="21"/>
      <c r="N162" s="21"/>
      <c r="O162" s="21"/>
      <c r="P162" s="21"/>
      <c r="Q162" s="21"/>
      <c r="R162" s="22">
        <v>1348</v>
      </c>
      <c r="S162" s="21" t="s">
        <v>200</v>
      </c>
      <c r="T162" s="21" t="s">
        <v>201</v>
      </c>
      <c r="U162" s="44">
        <v>750</v>
      </c>
      <c r="V162" s="44">
        <v>750</v>
      </c>
      <c r="W162" s="44">
        <v>0</v>
      </c>
      <c r="X162" s="44">
        <v>0</v>
      </c>
      <c r="Y162" s="44">
        <v>0</v>
      </c>
      <c r="Z162" s="44">
        <v>0</v>
      </c>
      <c r="AA162" s="44">
        <v>0</v>
      </c>
      <c r="AB162" s="44"/>
      <c r="AC162" s="50">
        <v>385</v>
      </c>
      <c r="AD162" s="50">
        <v>134</v>
      </c>
      <c r="AE162" s="33" t="s">
        <v>709</v>
      </c>
      <c r="AF162" s="33" t="s">
        <v>710</v>
      </c>
      <c r="AG162" s="21" t="s">
        <v>200</v>
      </c>
      <c r="AH162" s="21" t="s">
        <v>201</v>
      </c>
      <c r="AI162" s="58" t="s">
        <v>438</v>
      </c>
      <c r="AJ162" s="21" t="s">
        <v>439</v>
      </c>
      <c r="AK162" s="21" t="s">
        <v>82</v>
      </c>
      <c r="AL162" s="21" t="s">
        <v>543</v>
      </c>
      <c r="AM162" s="66" t="s">
        <v>438</v>
      </c>
      <c r="AN162" s="66" t="s">
        <v>203</v>
      </c>
      <c r="AO162" s="133" t="s">
        <v>1112</v>
      </c>
      <c r="AP162" s="66"/>
      <c r="AQ162" s="20"/>
      <c r="AR162" s="20"/>
      <c r="AS162" s="20"/>
      <c r="AT162" s="20"/>
      <c r="AU162" s="128"/>
    </row>
    <row r="163" s="1" customFormat="1" ht="45" hidden="1" spans="1:47">
      <c r="A163" s="20">
        <v>102</v>
      </c>
      <c r="B163" s="20" t="s">
        <v>711</v>
      </c>
      <c r="C163" s="20">
        <v>2022</v>
      </c>
      <c r="D163" s="21" t="s">
        <v>430</v>
      </c>
      <c r="E163" s="21" t="s">
        <v>712</v>
      </c>
      <c r="F163" s="21" t="s">
        <v>45</v>
      </c>
      <c r="G163" s="22" t="s">
        <v>1074</v>
      </c>
      <c r="H163" s="21" t="s">
        <v>433</v>
      </c>
      <c r="I163" s="33" t="s">
        <v>713</v>
      </c>
      <c r="J163" s="21"/>
      <c r="K163" s="21"/>
      <c r="L163" s="21">
        <v>1</v>
      </c>
      <c r="M163" s="21"/>
      <c r="N163" s="21"/>
      <c r="O163" s="21"/>
      <c r="P163" s="21"/>
      <c r="Q163" s="21"/>
      <c r="R163" s="22">
        <v>630</v>
      </c>
      <c r="S163" s="21" t="s">
        <v>78</v>
      </c>
      <c r="T163" s="21" t="s">
        <v>1076</v>
      </c>
      <c r="U163" s="44">
        <v>3000</v>
      </c>
      <c r="V163" s="44">
        <v>3000</v>
      </c>
      <c r="W163" s="44">
        <v>0</v>
      </c>
      <c r="X163" s="44">
        <v>0</v>
      </c>
      <c r="Y163" s="44">
        <v>0</v>
      </c>
      <c r="Z163" s="44">
        <v>0</v>
      </c>
      <c r="AA163" s="44">
        <v>0</v>
      </c>
      <c r="AB163" s="44"/>
      <c r="AC163" s="50">
        <v>180</v>
      </c>
      <c r="AD163" s="50">
        <v>56</v>
      </c>
      <c r="AE163" s="33" t="s">
        <v>714</v>
      </c>
      <c r="AF163" s="33" t="s">
        <v>715</v>
      </c>
      <c r="AG163" s="21" t="s">
        <v>78</v>
      </c>
      <c r="AH163" s="21" t="s">
        <v>1076</v>
      </c>
      <c r="AI163" s="58" t="s">
        <v>438</v>
      </c>
      <c r="AJ163" s="21" t="s">
        <v>439</v>
      </c>
      <c r="AK163" s="21" t="s">
        <v>82</v>
      </c>
      <c r="AL163" s="21" t="s">
        <v>543</v>
      </c>
      <c r="AM163" s="21" t="s">
        <v>440</v>
      </c>
      <c r="AN163" s="21" t="s">
        <v>280</v>
      </c>
      <c r="AO163" s="133"/>
      <c r="AP163" s="21"/>
      <c r="AQ163" s="20"/>
      <c r="AR163" s="20"/>
      <c r="AS163" s="20"/>
      <c r="AT163" s="20"/>
      <c r="AU163" s="128"/>
    </row>
    <row r="164" s="3" customFormat="1" ht="18" hidden="1" customHeight="1" spans="1:47">
      <c r="A164" s="155"/>
      <c r="B164" s="190" t="s">
        <v>716</v>
      </c>
      <c r="C164" s="190"/>
      <c r="D164" s="191"/>
      <c r="E164" s="191"/>
      <c r="F164" s="190"/>
      <c r="G164" s="191"/>
      <c r="H164" s="191"/>
      <c r="I164" s="190"/>
      <c r="J164" s="166">
        <v>0</v>
      </c>
      <c r="K164" s="166">
        <v>0</v>
      </c>
      <c r="L164" s="166">
        <v>0</v>
      </c>
      <c r="M164" s="166">
        <v>0</v>
      </c>
      <c r="N164" s="166">
        <v>0</v>
      </c>
      <c r="O164" s="166">
        <v>0</v>
      </c>
      <c r="P164" s="166">
        <v>0</v>
      </c>
      <c r="Q164" s="166">
        <v>0</v>
      </c>
      <c r="R164" s="166">
        <v>0</v>
      </c>
      <c r="S164" s="166">
        <v>0</v>
      </c>
      <c r="T164" s="166">
        <v>0</v>
      </c>
      <c r="U164" s="166">
        <v>0</v>
      </c>
      <c r="V164" s="166">
        <v>0</v>
      </c>
      <c r="W164" s="166">
        <v>0</v>
      </c>
      <c r="X164" s="166">
        <v>0</v>
      </c>
      <c r="Y164" s="166">
        <v>0</v>
      </c>
      <c r="Z164" s="166">
        <v>0</v>
      </c>
      <c r="AA164" s="166">
        <v>0</v>
      </c>
      <c r="AB164" s="166"/>
      <c r="AC164" s="166">
        <v>0</v>
      </c>
      <c r="AD164" s="166">
        <v>0</v>
      </c>
      <c r="AE164" s="205"/>
      <c r="AF164" s="205"/>
      <c r="AG164" s="201"/>
      <c r="AH164" s="201"/>
      <c r="AI164" s="206"/>
      <c r="AJ164" s="201"/>
      <c r="AK164" s="201"/>
      <c r="AL164" s="201"/>
      <c r="AM164" s="175"/>
      <c r="AN164" s="163"/>
      <c r="AO164" s="178"/>
      <c r="AP164" s="163"/>
      <c r="AQ164" s="178"/>
      <c r="AR164" s="178"/>
      <c r="AS164" s="178"/>
      <c r="AT164" s="178"/>
      <c r="AU164" s="178"/>
    </row>
    <row r="165" s="3" customFormat="1" ht="18" hidden="1" customHeight="1" spans="1:47">
      <c r="A165" s="155"/>
      <c r="B165" s="190" t="s">
        <v>717</v>
      </c>
      <c r="C165" s="190"/>
      <c r="D165" s="191"/>
      <c r="E165" s="191"/>
      <c r="F165" s="190"/>
      <c r="G165" s="191"/>
      <c r="H165" s="191"/>
      <c r="I165" s="190"/>
      <c r="J165" s="166">
        <f t="shared" ref="J165:AA165" si="31">J166+J168+J172+J177</f>
        <v>0</v>
      </c>
      <c r="K165" s="166">
        <f t="shared" si="31"/>
        <v>0</v>
      </c>
      <c r="L165" s="166">
        <f t="shared" si="31"/>
        <v>23</v>
      </c>
      <c r="M165" s="166">
        <f t="shared" si="31"/>
        <v>0</v>
      </c>
      <c r="N165" s="166">
        <f t="shared" si="31"/>
        <v>0</v>
      </c>
      <c r="O165" s="166">
        <f t="shared" si="31"/>
        <v>0</v>
      </c>
      <c r="P165" s="166">
        <f t="shared" si="31"/>
        <v>0</v>
      </c>
      <c r="Q165" s="166">
        <f t="shared" si="31"/>
        <v>0</v>
      </c>
      <c r="R165" s="166">
        <f t="shared" si="31"/>
        <v>64222</v>
      </c>
      <c r="S165" s="166">
        <f t="shared" si="31"/>
        <v>0</v>
      </c>
      <c r="T165" s="166">
        <f t="shared" si="31"/>
        <v>0</v>
      </c>
      <c r="U165" s="166">
        <f t="shared" si="31"/>
        <v>7199.5</v>
      </c>
      <c r="V165" s="166">
        <f t="shared" si="31"/>
        <v>1480</v>
      </c>
      <c r="W165" s="166">
        <f t="shared" si="31"/>
        <v>1565</v>
      </c>
      <c r="X165" s="166">
        <f t="shared" si="31"/>
        <v>4154.5</v>
      </c>
      <c r="Y165" s="166">
        <f t="shared" si="31"/>
        <v>0</v>
      </c>
      <c r="Z165" s="166">
        <f t="shared" si="31"/>
        <v>0</v>
      </c>
      <c r="AA165" s="166">
        <f t="shared" si="31"/>
        <v>0</v>
      </c>
      <c r="AB165" s="166"/>
      <c r="AC165" s="166">
        <f>AC166+AC168+AC172+AC177</f>
        <v>15391</v>
      </c>
      <c r="AD165" s="166">
        <f>AD166+AD168+AD172+AD177</f>
        <v>7119</v>
      </c>
      <c r="AE165" s="205"/>
      <c r="AF165" s="205"/>
      <c r="AG165" s="201"/>
      <c r="AH165" s="201"/>
      <c r="AI165" s="206"/>
      <c r="AJ165" s="201"/>
      <c r="AK165" s="201"/>
      <c r="AL165" s="201"/>
      <c r="AM165" s="175"/>
      <c r="AN165" s="163"/>
      <c r="AO165" s="178"/>
      <c r="AP165" s="163"/>
      <c r="AQ165" s="178"/>
      <c r="AR165" s="178"/>
      <c r="AS165" s="178"/>
      <c r="AT165" s="178"/>
      <c r="AU165" s="178"/>
    </row>
    <row r="166" s="3" customFormat="1" ht="18" hidden="1" customHeight="1" spans="1:47">
      <c r="A166" s="155"/>
      <c r="B166" s="190" t="s">
        <v>718</v>
      </c>
      <c r="C166" s="190"/>
      <c r="D166" s="191"/>
      <c r="E166" s="191"/>
      <c r="F166" s="190"/>
      <c r="G166" s="191"/>
      <c r="H166" s="191"/>
      <c r="I166" s="190"/>
      <c r="J166" s="166">
        <f t="shared" ref="J166:AA166" si="32">SUM(J167:J167)</f>
        <v>0</v>
      </c>
      <c r="K166" s="166">
        <f t="shared" si="32"/>
        <v>0</v>
      </c>
      <c r="L166" s="166">
        <f t="shared" si="32"/>
        <v>1</v>
      </c>
      <c r="M166" s="166">
        <f t="shared" si="32"/>
        <v>0</v>
      </c>
      <c r="N166" s="166">
        <f t="shared" si="32"/>
        <v>0</v>
      </c>
      <c r="O166" s="166">
        <f t="shared" si="32"/>
        <v>0</v>
      </c>
      <c r="P166" s="166">
        <f t="shared" si="32"/>
        <v>0</v>
      </c>
      <c r="Q166" s="166">
        <f t="shared" si="32"/>
        <v>0</v>
      </c>
      <c r="R166" s="166">
        <f t="shared" si="32"/>
        <v>3693</v>
      </c>
      <c r="S166" s="166">
        <f t="shared" si="32"/>
        <v>0</v>
      </c>
      <c r="T166" s="166">
        <f t="shared" si="32"/>
        <v>0</v>
      </c>
      <c r="U166" s="166">
        <f t="shared" si="32"/>
        <v>50</v>
      </c>
      <c r="V166" s="166">
        <f t="shared" si="32"/>
        <v>15</v>
      </c>
      <c r="W166" s="166">
        <f t="shared" si="32"/>
        <v>35</v>
      </c>
      <c r="X166" s="166">
        <f t="shared" si="32"/>
        <v>0</v>
      </c>
      <c r="Y166" s="166">
        <f t="shared" si="32"/>
        <v>0</v>
      </c>
      <c r="Z166" s="166">
        <f t="shared" si="32"/>
        <v>0</v>
      </c>
      <c r="AA166" s="166">
        <f t="shared" si="32"/>
        <v>0</v>
      </c>
      <c r="AB166" s="166"/>
      <c r="AC166" s="166">
        <f>SUM(AC167:AC167)</f>
        <v>1055</v>
      </c>
      <c r="AD166" s="166">
        <f>SUM(AD167:AD167)</f>
        <v>743</v>
      </c>
      <c r="AE166" s="205"/>
      <c r="AF166" s="205"/>
      <c r="AG166" s="201"/>
      <c r="AH166" s="201"/>
      <c r="AI166" s="206"/>
      <c r="AJ166" s="201"/>
      <c r="AK166" s="201"/>
      <c r="AL166" s="201"/>
      <c r="AM166" s="175"/>
      <c r="AN166" s="163"/>
      <c r="AO166" s="178"/>
      <c r="AP166" s="163"/>
      <c r="AQ166" s="178"/>
      <c r="AR166" s="178"/>
      <c r="AS166" s="178"/>
      <c r="AT166" s="178"/>
      <c r="AU166" s="178"/>
    </row>
    <row r="167" s="1" customFormat="1" ht="56.25" spans="1:47">
      <c r="A167" s="20">
        <v>103</v>
      </c>
      <c r="B167" s="20" t="s">
        <v>719</v>
      </c>
      <c r="C167" s="20">
        <v>2022</v>
      </c>
      <c r="D167" s="23" t="s">
        <v>720</v>
      </c>
      <c r="E167" s="23" t="s">
        <v>721</v>
      </c>
      <c r="F167" s="23" t="s">
        <v>45</v>
      </c>
      <c r="G167" s="21" t="s">
        <v>1074</v>
      </c>
      <c r="H167" s="23" t="s">
        <v>285</v>
      </c>
      <c r="I167" s="35" t="s">
        <v>722</v>
      </c>
      <c r="J167" s="23"/>
      <c r="K167" s="23"/>
      <c r="L167" s="23">
        <v>1</v>
      </c>
      <c r="M167" s="23"/>
      <c r="N167" s="23"/>
      <c r="O167" s="23"/>
      <c r="P167" s="23"/>
      <c r="Q167" s="23"/>
      <c r="R167" s="22">
        <v>3693</v>
      </c>
      <c r="S167" s="22" t="s">
        <v>50</v>
      </c>
      <c r="T167" s="21" t="s">
        <v>51</v>
      </c>
      <c r="U167" s="44">
        <v>50</v>
      </c>
      <c r="V167" s="44">
        <v>15</v>
      </c>
      <c r="W167" s="44">
        <v>35</v>
      </c>
      <c r="X167" s="44">
        <v>0</v>
      </c>
      <c r="Y167" s="44">
        <v>0</v>
      </c>
      <c r="Z167" s="44">
        <v>0</v>
      </c>
      <c r="AA167" s="44">
        <v>0</v>
      </c>
      <c r="AB167" s="44"/>
      <c r="AC167" s="50">
        <v>1055</v>
      </c>
      <c r="AD167" s="50">
        <v>743</v>
      </c>
      <c r="AE167" s="35" t="s">
        <v>723</v>
      </c>
      <c r="AF167" s="35" t="s">
        <v>724</v>
      </c>
      <c r="AG167" s="22" t="s">
        <v>50</v>
      </c>
      <c r="AH167" s="21" t="s">
        <v>51</v>
      </c>
      <c r="AI167" s="58" t="s">
        <v>80</v>
      </c>
      <c r="AJ167" s="21" t="s">
        <v>81</v>
      </c>
      <c r="AK167" s="21" t="s">
        <v>82</v>
      </c>
      <c r="AL167" s="21" t="s">
        <v>725</v>
      </c>
      <c r="AM167" s="21" t="s">
        <v>131</v>
      </c>
      <c r="AN167" s="21" t="s">
        <v>280</v>
      </c>
      <c r="AO167" s="265"/>
      <c r="AP167" s="21"/>
      <c r="AQ167" s="20" t="s">
        <v>1079</v>
      </c>
      <c r="AR167" s="20" t="s">
        <v>1079</v>
      </c>
      <c r="AS167" s="20"/>
      <c r="AT167" s="20"/>
      <c r="AU167" s="128"/>
    </row>
    <row r="168" s="3" customFormat="1" ht="18" hidden="1" customHeight="1" spans="1:47">
      <c r="A168" s="155"/>
      <c r="B168" s="190" t="s">
        <v>726</v>
      </c>
      <c r="C168" s="190"/>
      <c r="D168" s="191"/>
      <c r="E168" s="191"/>
      <c r="F168" s="190"/>
      <c r="G168" s="191"/>
      <c r="H168" s="191"/>
      <c r="I168" s="190"/>
      <c r="J168" s="166">
        <f t="shared" ref="J168:AA168" si="33">SUM(J169:J171)</f>
        <v>0</v>
      </c>
      <c r="K168" s="166">
        <f t="shared" si="33"/>
        <v>0</v>
      </c>
      <c r="L168" s="166">
        <f t="shared" si="33"/>
        <v>3</v>
      </c>
      <c r="M168" s="166">
        <f t="shared" si="33"/>
        <v>0</v>
      </c>
      <c r="N168" s="166">
        <f t="shared" si="33"/>
        <v>0</v>
      </c>
      <c r="O168" s="166">
        <f t="shared" si="33"/>
        <v>0</v>
      </c>
      <c r="P168" s="166">
        <f t="shared" si="33"/>
        <v>0</v>
      </c>
      <c r="Q168" s="166">
        <f t="shared" si="33"/>
        <v>0</v>
      </c>
      <c r="R168" s="166">
        <f t="shared" si="33"/>
        <v>4555</v>
      </c>
      <c r="S168" s="166">
        <f t="shared" si="33"/>
        <v>0</v>
      </c>
      <c r="T168" s="166">
        <f t="shared" si="33"/>
        <v>0</v>
      </c>
      <c r="U168" s="166">
        <f t="shared" si="33"/>
        <v>1030</v>
      </c>
      <c r="V168" s="166">
        <f t="shared" si="33"/>
        <v>0</v>
      </c>
      <c r="W168" s="166">
        <f t="shared" si="33"/>
        <v>1030</v>
      </c>
      <c r="X168" s="166">
        <f t="shared" si="33"/>
        <v>0</v>
      </c>
      <c r="Y168" s="166">
        <f t="shared" si="33"/>
        <v>0</v>
      </c>
      <c r="Z168" s="166">
        <f t="shared" si="33"/>
        <v>0</v>
      </c>
      <c r="AA168" s="166">
        <f t="shared" si="33"/>
        <v>0</v>
      </c>
      <c r="AB168" s="166"/>
      <c r="AC168" s="166">
        <f>SUM(AC169:AC171)</f>
        <v>562</v>
      </c>
      <c r="AD168" s="166">
        <f>SUM(AD169:AD171)</f>
        <v>172</v>
      </c>
      <c r="AE168" s="205"/>
      <c r="AF168" s="205"/>
      <c r="AG168" s="201"/>
      <c r="AH168" s="201"/>
      <c r="AI168" s="206"/>
      <c r="AJ168" s="201"/>
      <c r="AK168" s="201"/>
      <c r="AL168" s="201"/>
      <c r="AM168" s="175"/>
      <c r="AN168" s="163"/>
      <c r="AO168" s="178"/>
      <c r="AP168" s="163"/>
      <c r="AQ168" s="178"/>
      <c r="AR168" s="178"/>
      <c r="AS168" s="178"/>
      <c r="AT168" s="178"/>
      <c r="AU168" s="178"/>
    </row>
    <row r="169" s="1" customFormat="1" ht="101.25" hidden="1" spans="1:47">
      <c r="A169" s="20">
        <v>104</v>
      </c>
      <c r="B169" s="20" t="s">
        <v>727</v>
      </c>
      <c r="C169" s="20">
        <v>2022</v>
      </c>
      <c r="D169" s="21" t="s">
        <v>664</v>
      </c>
      <c r="E169" s="21" t="s">
        <v>728</v>
      </c>
      <c r="F169" s="21" t="s">
        <v>45</v>
      </c>
      <c r="G169" s="21" t="s">
        <v>1074</v>
      </c>
      <c r="H169" s="21" t="s">
        <v>455</v>
      </c>
      <c r="I169" s="33" t="s">
        <v>729</v>
      </c>
      <c r="J169" s="21"/>
      <c r="K169" s="21"/>
      <c r="L169" s="21">
        <v>1</v>
      </c>
      <c r="M169" s="21"/>
      <c r="N169" s="21"/>
      <c r="O169" s="21"/>
      <c r="P169" s="21"/>
      <c r="Q169" s="21"/>
      <c r="R169" s="22">
        <v>445</v>
      </c>
      <c r="S169" s="21" t="s">
        <v>168</v>
      </c>
      <c r="T169" s="21" t="s">
        <v>1117</v>
      </c>
      <c r="U169" s="44">
        <v>150</v>
      </c>
      <c r="V169" s="44">
        <v>0</v>
      </c>
      <c r="W169" s="44">
        <v>150</v>
      </c>
      <c r="X169" s="44">
        <v>0</v>
      </c>
      <c r="Y169" s="44">
        <v>0</v>
      </c>
      <c r="Z169" s="44">
        <v>0</v>
      </c>
      <c r="AA169" s="44">
        <v>0</v>
      </c>
      <c r="AB169" s="44"/>
      <c r="AC169" s="50">
        <v>127</v>
      </c>
      <c r="AD169" s="50">
        <v>40</v>
      </c>
      <c r="AE169" s="33" t="s">
        <v>730</v>
      </c>
      <c r="AF169" s="33" t="s">
        <v>731</v>
      </c>
      <c r="AG169" s="21" t="s">
        <v>168</v>
      </c>
      <c r="AH169" s="21" t="s">
        <v>1117</v>
      </c>
      <c r="AI169" s="58" t="s">
        <v>732</v>
      </c>
      <c r="AJ169" s="21" t="s">
        <v>733</v>
      </c>
      <c r="AK169" s="21" t="s">
        <v>389</v>
      </c>
      <c r="AL169" s="21" t="s">
        <v>725</v>
      </c>
      <c r="AM169" s="21" t="s">
        <v>734</v>
      </c>
      <c r="AN169" s="21" t="s">
        <v>56</v>
      </c>
      <c r="AO169" s="133"/>
      <c r="AP169" s="21"/>
      <c r="AQ169" s="20" t="s">
        <v>1079</v>
      </c>
      <c r="AR169" s="20"/>
      <c r="AS169" s="20"/>
      <c r="AT169" s="20"/>
      <c r="AU169" s="128"/>
    </row>
    <row r="170" s="1" customFormat="1" ht="78.75" hidden="1" spans="1:47">
      <c r="A170" s="20">
        <v>105</v>
      </c>
      <c r="B170" s="20" t="s">
        <v>735</v>
      </c>
      <c r="C170" s="20">
        <v>2022</v>
      </c>
      <c r="D170" s="21" t="s">
        <v>664</v>
      </c>
      <c r="E170" s="21" t="s">
        <v>736</v>
      </c>
      <c r="F170" s="21" t="s">
        <v>45</v>
      </c>
      <c r="G170" s="21" t="s">
        <v>1074</v>
      </c>
      <c r="H170" s="21" t="s">
        <v>737</v>
      </c>
      <c r="I170" s="33" t="s">
        <v>738</v>
      </c>
      <c r="J170" s="21"/>
      <c r="K170" s="21"/>
      <c r="L170" s="21">
        <v>1</v>
      </c>
      <c r="M170" s="21"/>
      <c r="N170" s="21"/>
      <c r="O170" s="21"/>
      <c r="P170" s="21"/>
      <c r="Q170" s="21"/>
      <c r="R170" s="22">
        <v>1523</v>
      </c>
      <c r="S170" s="21" t="s">
        <v>78</v>
      </c>
      <c r="T170" s="21" t="s">
        <v>1076</v>
      </c>
      <c r="U170" s="44">
        <v>380</v>
      </c>
      <c r="V170" s="44">
        <v>0</v>
      </c>
      <c r="W170" s="44">
        <v>380</v>
      </c>
      <c r="X170" s="44">
        <v>0</v>
      </c>
      <c r="Y170" s="44">
        <v>0</v>
      </c>
      <c r="Z170" s="44">
        <v>0</v>
      </c>
      <c r="AA170" s="44">
        <v>0</v>
      </c>
      <c r="AB170" s="44"/>
      <c r="AC170" s="50">
        <v>435</v>
      </c>
      <c r="AD170" s="50">
        <v>132</v>
      </c>
      <c r="AE170" s="33" t="s">
        <v>739</v>
      </c>
      <c r="AF170" s="33" t="s">
        <v>740</v>
      </c>
      <c r="AG170" s="21" t="s">
        <v>78</v>
      </c>
      <c r="AH170" s="21" t="s">
        <v>1076</v>
      </c>
      <c r="AI170" s="58" t="s">
        <v>732</v>
      </c>
      <c r="AJ170" s="21" t="s">
        <v>733</v>
      </c>
      <c r="AK170" s="21" t="s">
        <v>389</v>
      </c>
      <c r="AL170" s="21" t="s">
        <v>725</v>
      </c>
      <c r="AM170" s="21" t="s">
        <v>741</v>
      </c>
      <c r="AN170" s="21" t="s">
        <v>203</v>
      </c>
      <c r="AO170" s="133"/>
      <c r="AP170" s="21"/>
      <c r="AQ170" s="20" t="s">
        <v>1079</v>
      </c>
      <c r="AR170" s="20"/>
      <c r="AS170" s="20"/>
      <c r="AT170" s="20"/>
      <c r="AU170" s="128"/>
    </row>
    <row r="171" s="74" customFormat="1" ht="118" customHeight="1" spans="1:47">
      <c r="A171" s="152">
        <v>106</v>
      </c>
      <c r="B171" s="152" t="s">
        <v>1169</v>
      </c>
      <c r="C171" s="152">
        <v>2022</v>
      </c>
      <c r="D171" s="110" t="s">
        <v>664</v>
      </c>
      <c r="E171" s="58" t="s">
        <v>1170</v>
      </c>
      <c r="F171" s="58" t="s">
        <v>45</v>
      </c>
      <c r="G171" s="58" t="s">
        <v>1074</v>
      </c>
      <c r="H171" s="58" t="s">
        <v>1171</v>
      </c>
      <c r="I171" s="117" t="s">
        <v>1172</v>
      </c>
      <c r="J171" s="21"/>
      <c r="K171" s="21"/>
      <c r="L171" s="21">
        <v>1</v>
      </c>
      <c r="M171" s="21"/>
      <c r="N171" s="21"/>
      <c r="O171" s="21"/>
      <c r="P171" s="21"/>
      <c r="Q171" s="21"/>
      <c r="R171" s="22">
        <v>2587</v>
      </c>
      <c r="S171" s="58" t="s">
        <v>70</v>
      </c>
      <c r="T171" s="58" t="s">
        <v>1075</v>
      </c>
      <c r="U171" s="115">
        <v>500</v>
      </c>
      <c r="V171" s="115"/>
      <c r="W171" s="115">
        <v>500</v>
      </c>
      <c r="X171" s="115"/>
      <c r="Y171" s="115"/>
      <c r="Z171" s="115"/>
      <c r="AA171" s="115"/>
      <c r="AB171" s="115"/>
      <c r="AC171" s="141"/>
      <c r="AD171" s="141"/>
      <c r="AE171" s="256" t="s">
        <v>730</v>
      </c>
      <c r="AF171" s="256" t="s">
        <v>1173</v>
      </c>
      <c r="AG171" s="110"/>
      <c r="AH171" s="110"/>
      <c r="AI171" s="234"/>
      <c r="AJ171" s="110"/>
      <c r="AK171" s="110"/>
      <c r="AL171" s="110"/>
      <c r="AM171" s="110"/>
      <c r="AN171" s="110"/>
      <c r="AO171" s="235"/>
      <c r="AP171" s="110"/>
      <c r="AQ171" s="152" t="s">
        <v>1079</v>
      </c>
      <c r="AR171" s="152" t="s">
        <v>1079</v>
      </c>
      <c r="AS171" s="152" t="s">
        <v>1079</v>
      </c>
      <c r="AT171" s="152" t="s">
        <v>1127</v>
      </c>
      <c r="AU171" s="133" t="s">
        <v>1174</v>
      </c>
    </row>
    <row r="172" s="3" customFormat="1" ht="18" hidden="1" customHeight="1" spans="1:47">
      <c r="A172" s="155"/>
      <c r="B172" s="190" t="s">
        <v>742</v>
      </c>
      <c r="C172" s="190"/>
      <c r="D172" s="191"/>
      <c r="E172" s="191"/>
      <c r="F172" s="190"/>
      <c r="G172" s="191"/>
      <c r="H172" s="191"/>
      <c r="I172" s="190"/>
      <c r="J172" s="166">
        <f t="shared" ref="J172:AA172" si="34">SUM(J173:J176)</f>
        <v>0</v>
      </c>
      <c r="K172" s="166">
        <f t="shared" si="34"/>
        <v>0</v>
      </c>
      <c r="L172" s="166">
        <f t="shared" si="34"/>
        <v>4</v>
      </c>
      <c r="M172" s="166">
        <f t="shared" si="34"/>
        <v>0</v>
      </c>
      <c r="N172" s="166">
        <f t="shared" si="34"/>
        <v>0</v>
      </c>
      <c r="O172" s="166">
        <f t="shared" si="34"/>
        <v>0</v>
      </c>
      <c r="P172" s="166">
        <f t="shared" si="34"/>
        <v>0</v>
      </c>
      <c r="Q172" s="166">
        <f t="shared" si="34"/>
        <v>0</v>
      </c>
      <c r="R172" s="166">
        <f t="shared" si="34"/>
        <v>19552</v>
      </c>
      <c r="S172" s="166">
        <f t="shared" si="34"/>
        <v>0</v>
      </c>
      <c r="T172" s="166">
        <f t="shared" si="34"/>
        <v>0</v>
      </c>
      <c r="U172" s="166">
        <f t="shared" si="34"/>
        <v>640</v>
      </c>
      <c r="V172" s="166">
        <f t="shared" si="34"/>
        <v>0</v>
      </c>
      <c r="W172" s="166">
        <f t="shared" si="34"/>
        <v>0</v>
      </c>
      <c r="X172" s="166">
        <f t="shared" si="34"/>
        <v>640</v>
      </c>
      <c r="Y172" s="166">
        <f t="shared" si="34"/>
        <v>0</v>
      </c>
      <c r="Z172" s="166">
        <f t="shared" si="34"/>
        <v>0</v>
      </c>
      <c r="AA172" s="166">
        <f t="shared" si="34"/>
        <v>0</v>
      </c>
      <c r="AB172" s="166"/>
      <c r="AC172" s="166">
        <f>SUM(AC173:AC176)</f>
        <v>4847</v>
      </c>
      <c r="AD172" s="166">
        <f>SUM(AD173:AD176)</f>
        <v>2298</v>
      </c>
      <c r="AE172" s="205"/>
      <c r="AF172" s="205"/>
      <c r="AG172" s="201"/>
      <c r="AH172" s="201"/>
      <c r="AI172" s="206"/>
      <c r="AJ172" s="201"/>
      <c r="AK172" s="201"/>
      <c r="AL172" s="201"/>
      <c r="AM172" s="175"/>
      <c r="AN172" s="163"/>
      <c r="AO172" s="178"/>
      <c r="AP172" s="163"/>
      <c r="AQ172" s="178"/>
      <c r="AR172" s="178"/>
      <c r="AS172" s="178"/>
      <c r="AT172" s="178"/>
      <c r="AU172" s="178"/>
    </row>
    <row r="173" s="1" customFormat="1" ht="103" hidden="1" customHeight="1" spans="1:47">
      <c r="A173" s="20">
        <v>107</v>
      </c>
      <c r="B173" s="20" t="s">
        <v>743</v>
      </c>
      <c r="C173" s="20">
        <v>2022</v>
      </c>
      <c r="D173" s="22" t="s">
        <v>664</v>
      </c>
      <c r="E173" s="22" t="s">
        <v>744</v>
      </c>
      <c r="F173" s="22" t="s">
        <v>45</v>
      </c>
      <c r="G173" s="21" t="s">
        <v>1072</v>
      </c>
      <c r="H173" s="22" t="s">
        <v>285</v>
      </c>
      <c r="I173" s="34" t="s">
        <v>745</v>
      </c>
      <c r="J173" s="22"/>
      <c r="K173" s="22"/>
      <c r="L173" s="22">
        <v>1</v>
      </c>
      <c r="M173" s="22"/>
      <c r="N173" s="22"/>
      <c r="O173" s="22"/>
      <c r="P173" s="22"/>
      <c r="Q173" s="22"/>
      <c r="R173" s="22">
        <v>7623</v>
      </c>
      <c r="S173" s="22" t="s">
        <v>50</v>
      </c>
      <c r="T173" s="21" t="s">
        <v>51</v>
      </c>
      <c r="U173" s="44">
        <v>400</v>
      </c>
      <c r="V173" s="44">
        <v>0</v>
      </c>
      <c r="W173" s="44">
        <v>0</v>
      </c>
      <c r="X173" s="44">
        <v>400</v>
      </c>
      <c r="Y173" s="44">
        <v>0</v>
      </c>
      <c r="Z173" s="44">
        <v>0</v>
      </c>
      <c r="AA173" s="44">
        <v>0</v>
      </c>
      <c r="AB173" s="44"/>
      <c r="AC173" s="50">
        <v>2178</v>
      </c>
      <c r="AD173" s="50">
        <v>1175</v>
      </c>
      <c r="AE173" s="34" t="s">
        <v>746</v>
      </c>
      <c r="AF173" s="34" t="s">
        <v>747</v>
      </c>
      <c r="AG173" s="22" t="s">
        <v>50</v>
      </c>
      <c r="AH173" s="21" t="s">
        <v>51</v>
      </c>
      <c r="AI173" s="58" t="s">
        <v>732</v>
      </c>
      <c r="AJ173" s="21" t="s">
        <v>733</v>
      </c>
      <c r="AK173" s="21" t="s">
        <v>389</v>
      </c>
      <c r="AL173" s="21" t="s">
        <v>725</v>
      </c>
      <c r="AM173" s="21" t="s">
        <v>266</v>
      </c>
      <c r="AN173" s="21" t="s">
        <v>56</v>
      </c>
      <c r="AO173" s="133"/>
      <c r="AP173" s="21"/>
      <c r="AQ173" s="20"/>
      <c r="AR173" s="20"/>
      <c r="AS173" s="20"/>
      <c r="AT173" s="20"/>
      <c r="AU173" s="128"/>
    </row>
    <row r="174" s="1" customFormat="1" ht="63" hidden="1" customHeight="1" spans="1:47">
      <c r="A174" s="20">
        <v>108</v>
      </c>
      <c r="B174" s="20" t="s">
        <v>748</v>
      </c>
      <c r="C174" s="20">
        <v>2022</v>
      </c>
      <c r="D174" s="21" t="s">
        <v>664</v>
      </c>
      <c r="E174" s="21" t="s">
        <v>749</v>
      </c>
      <c r="F174" s="21" t="s">
        <v>45</v>
      </c>
      <c r="G174" s="21" t="s">
        <v>1072</v>
      </c>
      <c r="H174" s="21" t="s">
        <v>557</v>
      </c>
      <c r="I174" s="33" t="s">
        <v>750</v>
      </c>
      <c r="J174" s="21"/>
      <c r="K174" s="21"/>
      <c r="L174" s="21">
        <v>1</v>
      </c>
      <c r="M174" s="21"/>
      <c r="N174" s="21"/>
      <c r="O174" s="21"/>
      <c r="P174" s="21"/>
      <c r="Q174" s="21"/>
      <c r="R174" s="22">
        <v>5758</v>
      </c>
      <c r="S174" s="21" t="s">
        <v>177</v>
      </c>
      <c r="T174" s="21" t="s">
        <v>178</v>
      </c>
      <c r="U174" s="44">
        <v>75</v>
      </c>
      <c r="V174" s="44">
        <v>0</v>
      </c>
      <c r="W174" s="44">
        <v>0</v>
      </c>
      <c r="X174" s="44">
        <v>75</v>
      </c>
      <c r="Y174" s="44">
        <v>0</v>
      </c>
      <c r="Z174" s="44">
        <v>0</v>
      </c>
      <c r="AA174" s="44">
        <v>0</v>
      </c>
      <c r="AB174" s="44"/>
      <c r="AC174" s="50">
        <v>1645</v>
      </c>
      <c r="AD174" s="50">
        <v>754</v>
      </c>
      <c r="AE174" s="33" t="s">
        <v>751</v>
      </c>
      <c r="AF174" s="33" t="s">
        <v>752</v>
      </c>
      <c r="AG174" s="21" t="s">
        <v>177</v>
      </c>
      <c r="AH174" s="21" t="s">
        <v>178</v>
      </c>
      <c r="AI174" s="58" t="s">
        <v>732</v>
      </c>
      <c r="AJ174" s="21" t="s">
        <v>733</v>
      </c>
      <c r="AK174" s="21" t="s">
        <v>389</v>
      </c>
      <c r="AL174" s="21" t="s">
        <v>725</v>
      </c>
      <c r="AM174" s="21" t="s">
        <v>753</v>
      </c>
      <c r="AN174" s="21" t="s">
        <v>56</v>
      </c>
      <c r="AO174" s="133"/>
      <c r="AP174" s="21"/>
      <c r="AQ174" s="20"/>
      <c r="AR174" s="20"/>
      <c r="AS174" s="20"/>
      <c r="AT174" s="20"/>
      <c r="AU174" s="128"/>
    </row>
    <row r="175" s="1" customFormat="1" ht="33.75" hidden="1" spans="1:47">
      <c r="A175" s="20">
        <v>109</v>
      </c>
      <c r="B175" s="20" t="s">
        <v>754</v>
      </c>
      <c r="C175" s="20">
        <v>2022</v>
      </c>
      <c r="D175" s="21" t="s">
        <v>664</v>
      </c>
      <c r="E175" s="21" t="s">
        <v>755</v>
      </c>
      <c r="F175" s="21" t="s">
        <v>45</v>
      </c>
      <c r="G175" s="21" t="s">
        <v>1072</v>
      </c>
      <c r="H175" s="21" t="s">
        <v>433</v>
      </c>
      <c r="I175" s="33" t="s">
        <v>756</v>
      </c>
      <c r="J175" s="21"/>
      <c r="K175" s="21"/>
      <c r="L175" s="21">
        <v>1</v>
      </c>
      <c r="M175" s="21"/>
      <c r="N175" s="21"/>
      <c r="O175" s="21"/>
      <c r="P175" s="21"/>
      <c r="Q175" s="21"/>
      <c r="R175" s="22">
        <v>3584</v>
      </c>
      <c r="S175" s="21" t="s">
        <v>78</v>
      </c>
      <c r="T175" s="21" t="s">
        <v>1076</v>
      </c>
      <c r="U175" s="44">
        <v>65</v>
      </c>
      <c r="V175" s="44">
        <v>0</v>
      </c>
      <c r="W175" s="44">
        <v>0</v>
      </c>
      <c r="X175" s="44">
        <v>65</v>
      </c>
      <c r="Y175" s="44">
        <v>0</v>
      </c>
      <c r="Z175" s="44">
        <v>0</v>
      </c>
      <c r="AA175" s="44">
        <v>0</v>
      </c>
      <c r="AB175" s="44"/>
      <c r="AC175" s="50">
        <v>1024</v>
      </c>
      <c r="AD175" s="50">
        <v>369</v>
      </c>
      <c r="AE175" s="33" t="s">
        <v>757</v>
      </c>
      <c r="AF175" s="33" t="s">
        <v>758</v>
      </c>
      <c r="AG175" s="21" t="s">
        <v>78</v>
      </c>
      <c r="AH175" s="21" t="s">
        <v>1076</v>
      </c>
      <c r="AI175" s="58" t="s">
        <v>732</v>
      </c>
      <c r="AJ175" s="21" t="s">
        <v>733</v>
      </c>
      <c r="AK175" s="21" t="s">
        <v>389</v>
      </c>
      <c r="AL175" s="21" t="s">
        <v>725</v>
      </c>
      <c r="AM175" s="21" t="s">
        <v>759</v>
      </c>
      <c r="AN175" s="21" t="s">
        <v>280</v>
      </c>
      <c r="AO175" s="133"/>
      <c r="AP175" s="21"/>
      <c r="AQ175" s="20"/>
      <c r="AR175" s="20"/>
      <c r="AS175" s="20"/>
      <c r="AT175" s="20"/>
      <c r="AU175" s="128"/>
    </row>
    <row r="176" s="1" customFormat="1" ht="139" hidden="1" customHeight="1" spans="1:48">
      <c r="A176" s="20">
        <v>110</v>
      </c>
      <c r="B176" s="20" t="s">
        <v>1175</v>
      </c>
      <c r="C176" s="20">
        <v>2022</v>
      </c>
      <c r="D176" s="110" t="s">
        <v>720</v>
      </c>
      <c r="E176" s="66" t="s">
        <v>1176</v>
      </c>
      <c r="F176" s="21" t="s">
        <v>45</v>
      </c>
      <c r="G176" s="21" t="s">
        <v>1072</v>
      </c>
      <c r="H176" s="21" t="s">
        <v>1171</v>
      </c>
      <c r="I176" s="33" t="s">
        <v>1177</v>
      </c>
      <c r="J176" s="21"/>
      <c r="K176" s="21"/>
      <c r="L176" s="22">
        <v>1</v>
      </c>
      <c r="M176" s="21"/>
      <c r="N176" s="21"/>
      <c r="O176" s="21"/>
      <c r="P176" s="21"/>
      <c r="Q176" s="21"/>
      <c r="R176" s="22">
        <v>2587</v>
      </c>
      <c r="S176" s="21" t="s">
        <v>70</v>
      </c>
      <c r="T176" s="21" t="s">
        <v>1075</v>
      </c>
      <c r="U176" s="44">
        <v>100</v>
      </c>
      <c r="V176" s="44">
        <v>0</v>
      </c>
      <c r="W176" s="44">
        <v>0</v>
      </c>
      <c r="X176" s="44">
        <v>100</v>
      </c>
      <c r="Y176" s="44">
        <v>0</v>
      </c>
      <c r="Z176" s="44">
        <v>0</v>
      </c>
      <c r="AA176" s="44">
        <v>0</v>
      </c>
      <c r="AB176" s="44"/>
      <c r="AC176" s="50"/>
      <c r="AD176" s="50"/>
      <c r="AE176" s="35" t="s">
        <v>1178</v>
      </c>
      <c r="AF176" s="35" t="s">
        <v>1179</v>
      </c>
      <c r="AG176" s="110"/>
      <c r="AH176" s="436"/>
      <c r="AI176" s="321"/>
      <c r="AJ176" s="436"/>
      <c r="AK176" s="110"/>
      <c r="AL176" s="110"/>
      <c r="AM176" s="110"/>
      <c r="AN176" s="110"/>
      <c r="AO176" s="235"/>
      <c r="AP176" s="110"/>
      <c r="AQ176" s="20" t="s">
        <v>1079</v>
      </c>
      <c r="AR176" s="20"/>
      <c r="AS176" s="20"/>
      <c r="AT176" s="20" t="s">
        <v>1217</v>
      </c>
      <c r="AU176" s="128"/>
      <c r="AV176" s="1">
        <v>1</v>
      </c>
    </row>
    <row r="177" s="3" customFormat="1" ht="18" hidden="1" customHeight="1" spans="1:47">
      <c r="A177" s="155"/>
      <c r="B177" s="190" t="s">
        <v>760</v>
      </c>
      <c r="C177" s="190"/>
      <c r="D177" s="191"/>
      <c r="E177" s="191"/>
      <c r="F177" s="190"/>
      <c r="G177" s="191"/>
      <c r="H177" s="191"/>
      <c r="I177" s="190"/>
      <c r="J177" s="166">
        <f t="shared" ref="J177:AA177" si="35">SUM(J178:J192)</f>
        <v>0</v>
      </c>
      <c r="K177" s="166">
        <f t="shared" si="35"/>
        <v>0</v>
      </c>
      <c r="L177" s="166">
        <f t="shared" si="35"/>
        <v>15</v>
      </c>
      <c r="M177" s="166">
        <f t="shared" si="35"/>
        <v>0</v>
      </c>
      <c r="N177" s="166">
        <f t="shared" si="35"/>
        <v>0</v>
      </c>
      <c r="O177" s="166">
        <f t="shared" si="35"/>
        <v>0</v>
      </c>
      <c r="P177" s="166">
        <f t="shared" si="35"/>
        <v>0</v>
      </c>
      <c r="Q177" s="166">
        <f t="shared" si="35"/>
        <v>0</v>
      </c>
      <c r="R177" s="166">
        <f t="shared" si="35"/>
        <v>36422</v>
      </c>
      <c r="S177" s="166">
        <f t="shared" si="35"/>
        <v>0</v>
      </c>
      <c r="T177" s="166">
        <f t="shared" si="35"/>
        <v>0</v>
      </c>
      <c r="U177" s="166">
        <f t="shared" si="35"/>
        <v>5479.5</v>
      </c>
      <c r="V177" s="166">
        <f t="shared" si="35"/>
        <v>1465</v>
      </c>
      <c r="W177" s="166">
        <f t="shared" si="35"/>
        <v>500</v>
      </c>
      <c r="X177" s="166">
        <f t="shared" si="35"/>
        <v>3514.5</v>
      </c>
      <c r="Y177" s="166">
        <f t="shared" si="35"/>
        <v>0</v>
      </c>
      <c r="Z177" s="166">
        <f t="shared" si="35"/>
        <v>0</v>
      </c>
      <c r="AA177" s="166">
        <f t="shared" si="35"/>
        <v>0</v>
      </c>
      <c r="AB177" s="166"/>
      <c r="AC177" s="166">
        <f>SUM(AC178:AC192)</f>
        <v>8927</v>
      </c>
      <c r="AD177" s="166">
        <f>SUM(AD178:AD192)</f>
        <v>3906</v>
      </c>
      <c r="AE177" s="205"/>
      <c r="AF177" s="205"/>
      <c r="AG177" s="201"/>
      <c r="AH177" s="201"/>
      <c r="AI177" s="206"/>
      <c r="AJ177" s="201"/>
      <c r="AK177" s="201"/>
      <c r="AL177" s="201"/>
      <c r="AM177" s="175"/>
      <c r="AN177" s="163"/>
      <c r="AO177" s="178"/>
      <c r="AP177" s="163"/>
      <c r="AQ177" s="178"/>
      <c r="AR177" s="178"/>
      <c r="AS177" s="178"/>
      <c r="AT177" s="178"/>
      <c r="AU177" s="178"/>
    </row>
    <row r="178" s="1" customFormat="1" ht="259" hidden="1" customHeight="1" spans="1:47">
      <c r="A178" s="20">
        <v>111</v>
      </c>
      <c r="B178" s="20" t="s">
        <v>761</v>
      </c>
      <c r="C178" s="20">
        <v>2022</v>
      </c>
      <c r="D178" s="27" t="s">
        <v>720</v>
      </c>
      <c r="E178" s="23" t="s">
        <v>762</v>
      </c>
      <c r="F178" s="22" t="s">
        <v>45</v>
      </c>
      <c r="G178" s="21" t="s">
        <v>1074</v>
      </c>
      <c r="H178" s="22" t="s">
        <v>763</v>
      </c>
      <c r="I178" s="34" t="s">
        <v>1181</v>
      </c>
      <c r="J178" s="22"/>
      <c r="K178" s="22"/>
      <c r="L178" s="22">
        <v>1</v>
      </c>
      <c r="M178" s="22"/>
      <c r="N178" s="22"/>
      <c r="O178" s="22"/>
      <c r="P178" s="22"/>
      <c r="Q178" s="22"/>
      <c r="R178" s="22">
        <v>7623</v>
      </c>
      <c r="S178" s="23" t="s">
        <v>50</v>
      </c>
      <c r="T178" s="21" t="s">
        <v>51</v>
      </c>
      <c r="U178" s="44">
        <v>400</v>
      </c>
      <c r="V178" s="44">
        <v>0</v>
      </c>
      <c r="W178" s="44">
        <v>0</v>
      </c>
      <c r="X178" s="44">
        <v>400</v>
      </c>
      <c r="Y178" s="44">
        <v>0</v>
      </c>
      <c r="Z178" s="44">
        <v>0</v>
      </c>
      <c r="AA178" s="44">
        <v>0</v>
      </c>
      <c r="AB178" s="44"/>
      <c r="AC178" s="50">
        <v>2178</v>
      </c>
      <c r="AD178" s="50">
        <v>1175</v>
      </c>
      <c r="AE178" s="34" t="s">
        <v>1182</v>
      </c>
      <c r="AF178" s="34" t="s">
        <v>766</v>
      </c>
      <c r="AG178" s="23" t="s">
        <v>50</v>
      </c>
      <c r="AH178" s="21" t="s">
        <v>51</v>
      </c>
      <c r="AI178" s="58" t="s">
        <v>80</v>
      </c>
      <c r="AJ178" s="21" t="s">
        <v>81</v>
      </c>
      <c r="AK178" s="21" t="s">
        <v>82</v>
      </c>
      <c r="AL178" s="21" t="s">
        <v>725</v>
      </c>
      <c r="AM178" s="21" t="s">
        <v>131</v>
      </c>
      <c r="AN178" s="21" t="s">
        <v>56</v>
      </c>
      <c r="AO178" s="21" t="s">
        <v>1078</v>
      </c>
      <c r="AP178" s="21"/>
      <c r="AQ178" s="20" t="s">
        <v>1079</v>
      </c>
      <c r="AR178" s="20"/>
      <c r="AS178" s="20"/>
      <c r="AT178" s="20"/>
      <c r="AU178" s="128"/>
    </row>
    <row r="179" s="1" customFormat="1" ht="88" hidden="1" customHeight="1" spans="1:47">
      <c r="A179" s="20">
        <v>112</v>
      </c>
      <c r="B179" s="20" t="s">
        <v>767</v>
      </c>
      <c r="C179" s="20">
        <v>2022</v>
      </c>
      <c r="D179" s="27" t="s">
        <v>720</v>
      </c>
      <c r="E179" s="23" t="s">
        <v>768</v>
      </c>
      <c r="F179" s="22" t="s">
        <v>45</v>
      </c>
      <c r="G179" s="21">
        <v>2022</v>
      </c>
      <c r="H179" s="22" t="s">
        <v>769</v>
      </c>
      <c r="I179" s="34" t="s">
        <v>770</v>
      </c>
      <c r="J179" s="22"/>
      <c r="K179" s="22"/>
      <c r="L179" s="22">
        <v>1</v>
      </c>
      <c r="M179" s="22"/>
      <c r="N179" s="22"/>
      <c r="O179" s="22"/>
      <c r="P179" s="22"/>
      <c r="Q179" s="22"/>
      <c r="R179" s="22">
        <v>2321</v>
      </c>
      <c r="S179" s="23" t="s">
        <v>50</v>
      </c>
      <c r="T179" s="21" t="s">
        <v>51</v>
      </c>
      <c r="U179" s="44">
        <v>500</v>
      </c>
      <c r="V179" s="44">
        <v>500</v>
      </c>
      <c r="W179" s="44">
        <v>0</v>
      </c>
      <c r="X179" s="44">
        <v>0</v>
      </c>
      <c r="Y179" s="44">
        <v>0</v>
      </c>
      <c r="Z179" s="44">
        <v>0</v>
      </c>
      <c r="AA179" s="44">
        <v>0</v>
      </c>
      <c r="AB179" s="44"/>
      <c r="AC179" s="50">
        <v>663</v>
      </c>
      <c r="AD179" s="50">
        <v>401</v>
      </c>
      <c r="AE179" s="34" t="s">
        <v>1183</v>
      </c>
      <c r="AF179" s="34" t="s">
        <v>772</v>
      </c>
      <c r="AG179" s="23" t="s">
        <v>50</v>
      </c>
      <c r="AH179" s="21" t="s">
        <v>51</v>
      </c>
      <c r="AI179" s="58" t="s">
        <v>80</v>
      </c>
      <c r="AJ179" s="21" t="s">
        <v>81</v>
      </c>
      <c r="AK179" s="21" t="s">
        <v>82</v>
      </c>
      <c r="AL179" s="21" t="s">
        <v>725</v>
      </c>
      <c r="AM179" s="21" t="s">
        <v>131</v>
      </c>
      <c r="AN179" s="21" t="s">
        <v>56</v>
      </c>
      <c r="AO179" s="133"/>
      <c r="AP179" s="21"/>
      <c r="AQ179" s="20"/>
      <c r="AR179" s="20"/>
      <c r="AS179" s="20"/>
      <c r="AT179" s="20"/>
      <c r="AU179" s="128"/>
    </row>
    <row r="180" s="1" customFormat="1" ht="98" hidden="1" customHeight="1" spans="1:47">
      <c r="A180" s="20">
        <v>113</v>
      </c>
      <c r="B180" s="20" t="s">
        <v>773</v>
      </c>
      <c r="C180" s="20">
        <v>2022</v>
      </c>
      <c r="D180" s="27" t="s">
        <v>720</v>
      </c>
      <c r="E180" s="23" t="s">
        <v>774</v>
      </c>
      <c r="F180" s="22" t="s">
        <v>45</v>
      </c>
      <c r="G180" s="21">
        <v>2022</v>
      </c>
      <c r="H180" s="22" t="s">
        <v>546</v>
      </c>
      <c r="I180" s="34" t="s">
        <v>775</v>
      </c>
      <c r="J180" s="22"/>
      <c r="K180" s="22"/>
      <c r="L180" s="22">
        <v>1</v>
      </c>
      <c r="M180" s="22"/>
      <c r="N180" s="22"/>
      <c r="O180" s="22"/>
      <c r="P180" s="22"/>
      <c r="Q180" s="22"/>
      <c r="R180" s="22">
        <v>2475</v>
      </c>
      <c r="S180" s="23" t="s">
        <v>50</v>
      </c>
      <c r="T180" s="21" t="s">
        <v>51</v>
      </c>
      <c r="U180" s="44">
        <v>400</v>
      </c>
      <c r="V180" s="44">
        <v>400</v>
      </c>
      <c r="W180" s="44">
        <v>0</v>
      </c>
      <c r="X180" s="44">
        <v>0</v>
      </c>
      <c r="Y180" s="44">
        <v>0</v>
      </c>
      <c r="Z180" s="44">
        <v>0</v>
      </c>
      <c r="AA180" s="44">
        <v>0</v>
      </c>
      <c r="AB180" s="44"/>
      <c r="AC180" s="50">
        <v>707</v>
      </c>
      <c r="AD180" s="50">
        <v>447</v>
      </c>
      <c r="AE180" s="34" t="s">
        <v>776</v>
      </c>
      <c r="AF180" s="34" t="s">
        <v>777</v>
      </c>
      <c r="AG180" s="23" t="s">
        <v>50</v>
      </c>
      <c r="AH180" s="21" t="s">
        <v>51</v>
      </c>
      <c r="AI180" s="58" t="s">
        <v>80</v>
      </c>
      <c r="AJ180" s="21" t="s">
        <v>81</v>
      </c>
      <c r="AK180" s="21" t="s">
        <v>82</v>
      </c>
      <c r="AL180" s="21" t="s">
        <v>725</v>
      </c>
      <c r="AM180" s="21" t="s">
        <v>131</v>
      </c>
      <c r="AN180" s="21" t="s">
        <v>56</v>
      </c>
      <c r="AO180" s="133"/>
      <c r="AP180" s="21"/>
      <c r="AQ180" s="20"/>
      <c r="AR180" s="20"/>
      <c r="AS180" s="20"/>
      <c r="AT180" s="20"/>
      <c r="AU180" s="128"/>
    </row>
    <row r="181" s="1" customFormat="1" ht="123.75" hidden="1" spans="1:47">
      <c r="A181" s="20">
        <v>114</v>
      </c>
      <c r="B181" s="20" t="s">
        <v>778</v>
      </c>
      <c r="C181" s="20">
        <v>2022</v>
      </c>
      <c r="D181" s="20" t="s">
        <v>720</v>
      </c>
      <c r="E181" s="21" t="s">
        <v>779</v>
      </c>
      <c r="F181" s="26" t="s">
        <v>45</v>
      </c>
      <c r="G181" s="21" t="s">
        <v>1074</v>
      </c>
      <c r="H181" s="25" t="s">
        <v>780</v>
      </c>
      <c r="I181" s="36" t="s">
        <v>1184</v>
      </c>
      <c r="J181" s="24"/>
      <c r="K181" s="24"/>
      <c r="L181" s="22">
        <v>1</v>
      </c>
      <c r="M181" s="24"/>
      <c r="N181" s="24"/>
      <c r="O181" s="24"/>
      <c r="P181" s="24"/>
      <c r="Q181" s="24"/>
      <c r="R181" s="22">
        <v>3742</v>
      </c>
      <c r="S181" s="21" t="s">
        <v>70</v>
      </c>
      <c r="T181" s="21" t="s">
        <v>1075</v>
      </c>
      <c r="U181" s="44">
        <v>565</v>
      </c>
      <c r="V181" s="44">
        <v>565</v>
      </c>
      <c r="W181" s="44">
        <v>0</v>
      </c>
      <c r="X181" s="44">
        <v>0</v>
      </c>
      <c r="Y181" s="44">
        <v>0</v>
      </c>
      <c r="Z181" s="44">
        <v>0</v>
      </c>
      <c r="AA181" s="44">
        <v>0</v>
      </c>
      <c r="AB181" s="44"/>
      <c r="AC181" s="50">
        <v>1069</v>
      </c>
      <c r="AD181" s="50">
        <v>353</v>
      </c>
      <c r="AE181" s="33" t="s">
        <v>782</v>
      </c>
      <c r="AF181" s="33" t="s">
        <v>783</v>
      </c>
      <c r="AG181" s="21" t="s">
        <v>70</v>
      </c>
      <c r="AH181" s="21" t="s">
        <v>1075</v>
      </c>
      <c r="AI181" s="58" t="s">
        <v>80</v>
      </c>
      <c r="AJ181" s="21" t="s">
        <v>81</v>
      </c>
      <c r="AK181" s="21" t="s">
        <v>82</v>
      </c>
      <c r="AL181" s="21" t="s">
        <v>725</v>
      </c>
      <c r="AM181" s="59" t="s">
        <v>144</v>
      </c>
      <c r="AN181" s="21" t="s">
        <v>56</v>
      </c>
      <c r="AO181" s="21" t="s">
        <v>1078</v>
      </c>
      <c r="AP181" s="21"/>
      <c r="AQ181" s="20"/>
      <c r="AR181" s="20"/>
      <c r="AS181" s="20"/>
      <c r="AT181" s="20"/>
      <c r="AU181" s="128"/>
    </row>
    <row r="182" s="1" customFormat="1" ht="196" hidden="1" customHeight="1" spans="1:47">
      <c r="A182" s="20">
        <v>115</v>
      </c>
      <c r="B182" s="20" t="s">
        <v>784</v>
      </c>
      <c r="C182" s="20">
        <v>2022</v>
      </c>
      <c r="D182" s="21" t="s">
        <v>720</v>
      </c>
      <c r="E182" s="21" t="s">
        <v>785</v>
      </c>
      <c r="F182" s="21" t="s">
        <v>45</v>
      </c>
      <c r="G182" s="21" t="s">
        <v>1074</v>
      </c>
      <c r="H182" s="21" t="s">
        <v>786</v>
      </c>
      <c r="I182" s="33" t="s">
        <v>1185</v>
      </c>
      <c r="J182" s="21"/>
      <c r="K182" s="21"/>
      <c r="L182" s="22">
        <v>1</v>
      </c>
      <c r="M182" s="21"/>
      <c r="N182" s="21"/>
      <c r="O182" s="21"/>
      <c r="P182" s="21"/>
      <c r="Q182" s="21"/>
      <c r="R182" s="22">
        <v>3584</v>
      </c>
      <c r="S182" s="21" t="s">
        <v>78</v>
      </c>
      <c r="T182" s="21" t="s">
        <v>1076</v>
      </c>
      <c r="U182" s="44">
        <v>400</v>
      </c>
      <c r="V182" s="44">
        <v>0</v>
      </c>
      <c r="W182" s="44">
        <v>0</v>
      </c>
      <c r="X182" s="44">
        <v>400</v>
      </c>
      <c r="Y182" s="44">
        <v>0</v>
      </c>
      <c r="Z182" s="44">
        <v>0</v>
      </c>
      <c r="AA182" s="44">
        <v>0</v>
      </c>
      <c r="AB182" s="44"/>
      <c r="AC182" s="50">
        <v>1024</v>
      </c>
      <c r="AD182" s="50">
        <v>369</v>
      </c>
      <c r="AE182" s="33" t="s">
        <v>788</v>
      </c>
      <c r="AF182" s="33" t="s">
        <v>789</v>
      </c>
      <c r="AG182" s="21" t="s">
        <v>78</v>
      </c>
      <c r="AH182" s="21" t="s">
        <v>1076</v>
      </c>
      <c r="AI182" s="58" t="s">
        <v>80</v>
      </c>
      <c r="AJ182" s="21" t="s">
        <v>81</v>
      </c>
      <c r="AK182" s="21" t="s">
        <v>82</v>
      </c>
      <c r="AL182" s="21" t="s">
        <v>725</v>
      </c>
      <c r="AM182" s="66" t="s">
        <v>790</v>
      </c>
      <c r="AN182" s="66" t="s">
        <v>56</v>
      </c>
      <c r="AO182" s="133" t="s">
        <v>1112</v>
      </c>
      <c r="AP182" s="66"/>
      <c r="AQ182" s="20" t="s">
        <v>1079</v>
      </c>
      <c r="AR182" s="20"/>
      <c r="AS182" s="20"/>
      <c r="AT182" s="20"/>
      <c r="AU182" s="128"/>
    </row>
    <row r="183" s="1" customFormat="1" ht="79" hidden="1" customHeight="1" spans="1:47">
      <c r="A183" s="20">
        <v>116</v>
      </c>
      <c r="B183" s="20" t="s">
        <v>791</v>
      </c>
      <c r="C183" s="20">
        <v>2022</v>
      </c>
      <c r="D183" s="21" t="s">
        <v>720</v>
      </c>
      <c r="E183" s="21" t="s">
        <v>1186</v>
      </c>
      <c r="F183" s="21" t="s">
        <v>45</v>
      </c>
      <c r="G183" s="21" t="s">
        <v>1074</v>
      </c>
      <c r="H183" s="21" t="s">
        <v>793</v>
      </c>
      <c r="I183" s="33" t="s">
        <v>1187</v>
      </c>
      <c r="J183" s="21"/>
      <c r="K183" s="21"/>
      <c r="L183" s="22">
        <v>1</v>
      </c>
      <c r="M183" s="21"/>
      <c r="N183" s="21"/>
      <c r="O183" s="21"/>
      <c r="P183" s="21"/>
      <c r="Q183" s="21"/>
      <c r="R183" s="22">
        <v>1715</v>
      </c>
      <c r="S183" s="21" t="s">
        <v>168</v>
      </c>
      <c r="T183" s="21" t="s">
        <v>1117</v>
      </c>
      <c r="U183" s="44">
        <v>220</v>
      </c>
      <c r="V183" s="44">
        <v>0</v>
      </c>
      <c r="W183" s="44">
        <v>0</v>
      </c>
      <c r="X183" s="44">
        <v>220</v>
      </c>
      <c r="Y183" s="44">
        <v>0</v>
      </c>
      <c r="Z183" s="44">
        <v>0</v>
      </c>
      <c r="AA183" s="44">
        <v>0</v>
      </c>
      <c r="AB183" s="44"/>
      <c r="AC183" s="50">
        <v>490</v>
      </c>
      <c r="AD183" s="50">
        <v>163</v>
      </c>
      <c r="AE183" s="33" t="s">
        <v>1188</v>
      </c>
      <c r="AF183" s="33" t="s">
        <v>1188</v>
      </c>
      <c r="AG183" s="21" t="s">
        <v>168</v>
      </c>
      <c r="AH183" s="21" t="s">
        <v>1117</v>
      </c>
      <c r="AI183" s="58" t="s">
        <v>80</v>
      </c>
      <c r="AJ183" s="21" t="s">
        <v>81</v>
      </c>
      <c r="AK183" s="21" t="s">
        <v>82</v>
      </c>
      <c r="AL183" s="21" t="s">
        <v>725</v>
      </c>
      <c r="AM183" s="21" t="s">
        <v>796</v>
      </c>
      <c r="AN183" s="21" t="s">
        <v>56</v>
      </c>
      <c r="AO183" s="133"/>
      <c r="AP183" s="21"/>
      <c r="AQ183" s="20"/>
      <c r="AR183" s="20"/>
      <c r="AS183" s="20"/>
      <c r="AT183" s="20"/>
      <c r="AU183" s="128"/>
    </row>
    <row r="184" s="1" customFormat="1" ht="123" hidden="1" customHeight="1" spans="1:47">
      <c r="A184" s="20">
        <v>117</v>
      </c>
      <c r="B184" s="20" t="s">
        <v>797</v>
      </c>
      <c r="C184" s="20">
        <v>2022</v>
      </c>
      <c r="D184" s="21" t="s">
        <v>720</v>
      </c>
      <c r="E184" s="21" t="s">
        <v>798</v>
      </c>
      <c r="F184" s="21" t="s">
        <v>45</v>
      </c>
      <c r="G184" s="21" t="s">
        <v>1074</v>
      </c>
      <c r="H184" s="21" t="s">
        <v>799</v>
      </c>
      <c r="I184" s="33" t="s">
        <v>1189</v>
      </c>
      <c r="J184" s="21"/>
      <c r="K184" s="21"/>
      <c r="L184" s="22">
        <v>1</v>
      </c>
      <c r="M184" s="21"/>
      <c r="N184" s="21"/>
      <c r="O184" s="21"/>
      <c r="P184" s="21"/>
      <c r="Q184" s="21"/>
      <c r="R184" s="22">
        <v>1652</v>
      </c>
      <c r="S184" s="21" t="s">
        <v>168</v>
      </c>
      <c r="T184" s="21" t="s">
        <v>1117</v>
      </c>
      <c r="U184" s="44">
        <v>546</v>
      </c>
      <c r="V184" s="44">
        <v>0</v>
      </c>
      <c r="W184" s="44">
        <v>0</v>
      </c>
      <c r="X184" s="44">
        <v>546</v>
      </c>
      <c r="Y184" s="44">
        <v>0</v>
      </c>
      <c r="Z184" s="44">
        <v>0</v>
      </c>
      <c r="AA184" s="44">
        <v>0</v>
      </c>
      <c r="AB184" s="44"/>
      <c r="AC184" s="50">
        <v>472</v>
      </c>
      <c r="AD184" s="50">
        <v>127</v>
      </c>
      <c r="AE184" s="33" t="s">
        <v>801</v>
      </c>
      <c r="AF184" s="33" t="s">
        <v>801</v>
      </c>
      <c r="AG184" s="21" t="s">
        <v>168</v>
      </c>
      <c r="AH184" s="21" t="s">
        <v>1117</v>
      </c>
      <c r="AI184" s="58" t="s">
        <v>80</v>
      </c>
      <c r="AJ184" s="21" t="s">
        <v>81</v>
      </c>
      <c r="AK184" s="21" t="s">
        <v>82</v>
      </c>
      <c r="AL184" s="21" t="s">
        <v>725</v>
      </c>
      <c r="AM184" s="21" t="s">
        <v>802</v>
      </c>
      <c r="AN184" s="21" t="s">
        <v>56</v>
      </c>
      <c r="AO184" s="21" t="s">
        <v>1078</v>
      </c>
      <c r="AP184" s="21"/>
      <c r="AQ184" s="20" t="s">
        <v>1079</v>
      </c>
      <c r="AR184" s="20"/>
      <c r="AS184" s="20"/>
      <c r="AT184" s="20"/>
      <c r="AU184" s="128"/>
    </row>
    <row r="185" s="1" customFormat="1" ht="263" hidden="1" customHeight="1" spans="1:47">
      <c r="A185" s="20">
        <v>118</v>
      </c>
      <c r="B185" s="20" t="s">
        <v>803</v>
      </c>
      <c r="C185" s="20">
        <v>2022</v>
      </c>
      <c r="D185" s="21" t="s">
        <v>720</v>
      </c>
      <c r="E185" s="21" t="s">
        <v>804</v>
      </c>
      <c r="F185" s="21" t="s">
        <v>45</v>
      </c>
      <c r="G185" s="21" t="s">
        <v>1074</v>
      </c>
      <c r="H185" s="21" t="s">
        <v>805</v>
      </c>
      <c r="I185" s="33" t="s">
        <v>1190</v>
      </c>
      <c r="J185" s="21"/>
      <c r="K185" s="21"/>
      <c r="L185" s="22">
        <v>1</v>
      </c>
      <c r="M185" s="21"/>
      <c r="N185" s="21"/>
      <c r="O185" s="21"/>
      <c r="P185" s="21"/>
      <c r="Q185" s="21"/>
      <c r="R185" s="22">
        <v>4099</v>
      </c>
      <c r="S185" s="21" t="s">
        <v>200</v>
      </c>
      <c r="T185" s="21" t="s">
        <v>201</v>
      </c>
      <c r="U185" s="44">
        <v>425.5</v>
      </c>
      <c r="V185" s="44">
        <v>0</v>
      </c>
      <c r="W185" s="44">
        <v>0</v>
      </c>
      <c r="X185" s="44">
        <v>425.5</v>
      </c>
      <c r="Y185" s="44">
        <v>0</v>
      </c>
      <c r="Z185" s="44">
        <v>0</v>
      </c>
      <c r="AA185" s="44">
        <v>0</v>
      </c>
      <c r="AB185" s="44"/>
      <c r="AC185" s="50">
        <v>1171</v>
      </c>
      <c r="AD185" s="50">
        <v>581</v>
      </c>
      <c r="AE185" s="33" t="s">
        <v>807</v>
      </c>
      <c r="AF185" s="33" t="s">
        <v>808</v>
      </c>
      <c r="AG185" s="21" t="s">
        <v>200</v>
      </c>
      <c r="AH185" s="21" t="s">
        <v>201</v>
      </c>
      <c r="AI185" s="58" t="s">
        <v>80</v>
      </c>
      <c r="AJ185" s="21" t="s">
        <v>81</v>
      </c>
      <c r="AK185" s="21" t="s">
        <v>82</v>
      </c>
      <c r="AL185" s="21" t="s">
        <v>725</v>
      </c>
      <c r="AM185" s="21" t="s">
        <v>809</v>
      </c>
      <c r="AN185" s="21" t="s">
        <v>56</v>
      </c>
      <c r="AO185" s="21" t="s">
        <v>1078</v>
      </c>
      <c r="AP185" s="21"/>
      <c r="AQ185" s="20" t="s">
        <v>1079</v>
      </c>
      <c r="AR185" s="20"/>
      <c r="AS185" s="20"/>
      <c r="AT185" s="20"/>
      <c r="AU185" s="128"/>
    </row>
    <row r="186" s="1" customFormat="1" ht="102" hidden="1" customHeight="1" spans="1:47">
      <c r="A186" s="20">
        <v>119</v>
      </c>
      <c r="B186" s="20" t="s">
        <v>810</v>
      </c>
      <c r="C186" s="20">
        <v>2022</v>
      </c>
      <c r="D186" s="21" t="s">
        <v>720</v>
      </c>
      <c r="E186" s="21" t="s">
        <v>811</v>
      </c>
      <c r="F186" s="21" t="s">
        <v>45</v>
      </c>
      <c r="G186" s="21" t="s">
        <v>1074</v>
      </c>
      <c r="H186" s="21" t="s">
        <v>812</v>
      </c>
      <c r="I186" s="33" t="s">
        <v>1191</v>
      </c>
      <c r="J186" s="21"/>
      <c r="K186" s="21"/>
      <c r="L186" s="22">
        <v>1</v>
      </c>
      <c r="M186" s="21"/>
      <c r="N186" s="21"/>
      <c r="O186" s="21"/>
      <c r="P186" s="21"/>
      <c r="Q186" s="21"/>
      <c r="R186" s="22">
        <v>788</v>
      </c>
      <c r="S186" s="21" t="s">
        <v>86</v>
      </c>
      <c r="T186" s="21" t="s">
        <v>90</v>
      </c>
      <c r="U186" s="44">
        <v>300</v>
      </c>
      <c r="V186" s="44">
        <v>0</v>
      </c>
      <c r="W186" s="44">
        <v>0</v>
      </c>
      <c r="X186" s="44">
        <v>300</v>
      </c>
      <c r="Y186" s="44">
        <v>0</v>
      </c>
      <c r="Z186" s="44">
        <v>0</v>
      </c>
      <c r="AA186" s="44">
        <v>0</v>
      </c>
      <c r="AB186" s="44"/>
      <c r="AC186" s="50">
        <v>225</v>
      </c>
      <c r="AD186" s="50">
        <v>19</v>
      </c>
      <c r="AE186" s="33" t="s">
        <v>814</v>
      </c>
      <c r="AF186" s="33" t="s">
        <v>815</v>
      </c>
      <c r="AG186" s="21" t="s">
        <v>86</v>
      </c>
      <c r="AH186" s="21" t="s">
        <v>90</v>
      </c>
      <c r="AI186" s="58" t="s">
        <v>80</v>
      </c>
      <c r="AJ186" s="21" t="s">
        <v>81</v>
      </c>
      <c r="AK186" s="21" t="s">
        <v>82</v>
      </c>
      <c r="AL186" s="21" t="s">
        <v>725</v>
      </c>
      <c r="AM186" s="21" t="s">
        <v>816</v>
      </c>
      <c r="AN186" s="21" t="s">
        <v>56</v>
      </c>
      <c r="AO186" s="21" t="s">
        <v>1078</v>
      </c>
      <c r="AP186" s="21"/>
      <c r="AQ186" s="20" t="s">
        <v>1079</v>
      </c>
      <c r="AR186" s="20"/>
      <c r="AS186" s="20"/>
      <c r="AT186" s="20"/>
      <c r="AU186" s="128"/>
    </row>
    <row r="187" s="1" customFormat="1" ht="67" hidden="1" customHeight="1" spans="1:47">
      <c r="A187" s="20">
        <v>120</v>
      </c>
      <c r="B187" s="20" t="s">
        <v>817</v>
      </c>
      <c r="C187" s="20">
        <v>2022</v>
      </c>
      <c r="D187" s="21" t="s">
        <v>720</v>
      </c>
      <c r="E187" s="21" t="s">
        <v>818</v>
      </c>
      <c r="F187" s="21" t="s">
        <v>45</v>
      </c>
      <c r="G187" s="21" t="s">
        <v>1074</v>
      </c>
      <c r="H187" s="21" t="s">
        <v>158</v>
      </c>
      <c r="I187" s="33" t="s">
        <v>1192</v>
      </c>
      <c r="J187" s="21"/>
      <c r="K187" s="21"/>
      <c r="L187" s="22">
        <v>1</v>
      </c>
      <c r="M187" s="21"/>
      <c r="N187" s="21"/>
      <c r="O187" s="21"/>
      <c r="P187" s="21"/>
      <c r="Q187" s="21"/>
      <c r="R187" s="22">
        <v>998</v>
      </c>
      <c r="S187" s="21" t="s">
        <v>115</v>
      </c>
      <c r="T187" s="34" t="s">
        <v>1077</v>
      </c>
      <c r="U187" s="44">
        <v>170</v>
      </c>
      <c r="V187" s="44">
        <v>0</v>
      </c>
      <c r="W187" s="44">
        <v>0</v>
      </c>
      <c r="X187" s="44">
        <v>170</v>
      </c>
      <c r="Y187" s="44">
        <v>0</v>
      </c>
      <c r="Z187" s="44">
        <v>0</v>
      </c>
      <c r="AA187" s="44">
        <v>0</v>
      </c>
      <c r="AB187" s="44"/>
      <c r="AC187" s="50">
        <v>285</v>
      </c>
      <c r="AD187" s="50">
        <v>66</v>
      </c>
      <c r="AE187" s="33" t="s">
        <v>1193</v>
      </c>
      <c r="AF187" s="33" t="s">
        <v>821</v>
      </c>
      <c r="AG187" s="21" t="s">
        <v>115</v>
      </c>
      <c r="AH187" s="21" t="s">
        <v>1077</v>
      </c>
      <c r="AI187" s="58" t="s">
        <v>80</v>
      </c>
      <c r="AJ187" s="21" t="s">
        <v>81</v>
      </c>
      <c r="AK187" s="21" t="s">
        <v>82</v>
      </c>
      <c r="AL187" s="21" t="s">
        <v>725</v>
      </c>
      <c r="AM187" s="59" t="s">
        <v>63</v>
      </c>
      <c r="AN187" s="21" t="s">
        <v>56</v>
      </c>
      <c r="AO187" s="21" t="s">
        <v>1078</v>
      </c>
      <c r="AP187" s="21"/>
      <c r="AQ187" s="20" t="s">
        <v>1079</v>
      </c>
      <c r="AR187" s="20"/>
      <c r="AS187" s="20"/>
      <c r="AT187" s="20"/>
      <c r="AU187" s="128"/>
    </row>
    <row r="188" s="1" customFormat="1" ht="45" hidden="1" spans="1:47">
      <c r="A188" s="20">
        <v>121</v>
      </c>
      <c r="B188" s="20" t="s">
        <v>822</v>
      </c>
      <c r="C188" s="20">
        <v>2022</v>
      </c>
      <c r="D188" s="21" t="s">
        <v>720</v>
      </c>
      <c r="E188" s="21" t="s">
        <v>823</v>
      </c>
      <c r="F188" s="21" t="s">
        <v>45</v>
      </c>
      <c r="G188" s="21" t="s">
        <v>1074</v>
      </c>
      <c r="H188" s="21" t="s">
        <v>824</v>
      </c>
      <c r="I188" s="33" t="s">
        <v>1194</v>
      </c>
      <c r="J188" s="21"/>
      <c r="K188" s="21"/>
      <c r="L188" s="22">
        <v>1</v>
      </c>
      <c r="M188" s="21"/>
      <c r="N188" s="21"/>
      <c r="O188" s="21"/>
      <c r="P188" s="21"/>
      <c r="Q188" s="21"/>
      <c r="R188" s="22">
        <v>609</v>
      </c>
      <c r="S188" s="21" t="s">
        <v>115</v>
      </c>
      <c r="T188" s="34" t="s">
        <v>1077</v>
      </c>
      <c r="U188" s="44">
        <v>150</v>
      </c>
      <c r="V188" s="44">
        <v>0</v>
      </c>
      <c r="W188" s="44">
        <v>0</v>
      </c>
      <c r="X188" s="44">
        <v>150</v>
      </c>
      <c r="Y188" s="44">
        <v>0</v>
      </c>
      <c r="Z188" s="44">
        <v>0</v>
      </c>
      <c r="AA188" s="44">
        <v>0</v>
      </c>
      <c r="AB188" s="44"/>
      <c r="AC188" s="50">
        <v>174</v>
      </c>
      <c r="AD188" s="50">
        <v>52</v>
      </c>
      <c r="AE188" s="33" t="s">
        <v>1195</v>
      </c>
      <c r="AF188" s="33" t="s">
        <v>827</v>
      </c>
      <c r="AG188" s="21" t="s">
        <v>115</v>
      </c>
      <c r="AH188" s="21" t="s">
        <v>1077</v>
      </c>
      <c r="AI188" s="58" t="s">
        <v>80</v>
      </c>
      <c r="AJ188" s="21" t="s">
        <v>81</v>
      </c>
      <c r="AK188" s="21" t="s">
        <v>82</v>
      </c>
      <c r="AL188" s="21" t="s">
        <v>725</v>
      </c>
      <c r="AM188" s="59" t="s">
        <v>63</v>
      </c>
      <c r="AN188" s="21" t="s">
        <v>56</v>
      </c>
      <c r="AO188" s="133"/>
      <c r="AP188" s="21"/>
      <c r="AQ188" s="20"/>
      <c r="AR188" s="20"/>
      <c r="AS188" s="20"/>
      <c r="AT188" s="20"/>
      <c r="AU188" s="128"/>
    </row>
    <row r="189" s="1" customFormat="1" ht="33.75" hidden="1" spans="1:47">
      <c r="A189" s="20">
        <v>122</v>
      </c>
      <c r="B189" s="20" t="s">
        <v>834</v>
      </c>
      <c r="C189" s="20">
        <v>2022</v>
      </c>
      <c r="D189" s="22" t="s">
        <v>43</v>
      </c>
      <c r="E189" s="21" t="s">
        <v>835</v>
      </c>
      <c r="F189" s="21" t="s">
        <v>45</v>
      </c>
      <c r="G189" s="21" t="s">
        <v>1074</v>
      </c>
      <c r="H189" s="21" t="s">
        <v>455</v>
      </c>
      <c r="I189" s="33" t="s">
        <v>836</v>
      </c>
      <c r="J189" s="21"/>
      <c r="K189" s="21"/>
      <c r="L189" s="22">
        <v>1</v>
      </c>
      <c r="M189" s="21"/>
      <c r="N189" s="21"/>
      <c r="O189" s="21"/>
      <c r="P189" s="21"/>
      <c r="Q189" s="21"/>
      <c r="R189" s="22">
        <v>1197</v>
      </c>
      <c r="S189" s="21" t="s">
        <v>52</v>
      </c>
      <c r="T189" s="21" t="s">
        <v>53</v>
      </c>
      <c r="U189" s="44">
        <v>453</v>
      </c>
      <c r="V189" s="44">
        <v>0</v>
      </c>
      <c r="W189" s="44">
        <v>0</v>
      </c>
      <c r="X189" s="44">
        <v>453</v>
      </c>
      <c r="Y189" s="44">
        <v>0</v>
      </c>
      <c r="Z189" s="44">
        <v>0</v>
      </c>
      <c r="AA189" s="44">
        <v>0</v>
      </c>
      <c r="AB189" s="44"/>
      <c r="AC189" s="50">
        <v>342</v>
      </c>
      <c r="AD189" s="50">
        <v>113</v>
      </c>
      <c r="AE189" s="33" t="s">
        <v>837</v>
      </c>
      <c r="AF189" s="33" t="s">
        <v>837</v>
      </c>
      <c r="AG189" s="21" t="s">
        <v>52</v>
      </c>
      <c r="AH189" s="21" t="s">
        <v>53</v>
      </c>
      <c r="AI189" s="58" t="s">
        <v>52</v>
      </c>
      <c r="AJ189" s="21" t="s">
        <v>53</v>
      </c>
      <c r="AK189" s="21" t="s">
        <v>1073</v>
      </c>
      <c r="AL189" s="21" t="s">
        <v>725</v>
      </c>
      <c r="AM189" s="21" t="s">
        <v>458</v>
      </c>
      <c r="AN189" s="21" t="s">
        <v>56</v>
      </c>
      <c r="AO189" s="265"/>
      <c r="AP189" s="21"/>
      <c r="AQ189" s="20"/>
      <c r="AR189" s="20"/>
      <c r="AS189" s="20"/>
      <c r="AT189" s="20"/>
      <c r="AU189" s="128"/>
    </row>
    <row r="190" s="1" customFormat="1" ht="75" hidden="1" customHeight="1" spans="1:47">
      <c r="A190" s="20">
        <v>123</v>
      </c>
      <c r="B190" s="20" t="s">
        <v>838</v>
      </c>
      <c r="C190" s="20">
        <v>2022</v>
      </c>
      <c r="D190" s="21" t="s">
        <v>720</v>
      </c>
      <c r="E190" s="21" t="s">
        <v>839</v>
      </c>
      <c r="F190" s="21" t="s">
        <v>45</v>
      </c>
      <c r="G190" s="21" t="s">
        <v>1074</v>
      </c>
      <c r="H190" s="21" t="s">
        <v>455</v>
      </c>
      <c r="I190" s="33" t="s">
        <v>840</v>
      </c>
      <c r="J190" s="21"/>
      <c r="K190" s="21"/>
      <c r="L190" s="22">
        <v>1</v>
      </c>
      <c r="M190" s="21"/>
      <c r="N190" s="21"/>
      <c r="O190" s="21"/>
      <c r="P190" s="21"/>
      <c r="Q190" s="21"/>
      <c r="R190" s="22">
        <v>445</v>
      </c>
      <c r="S190" s="21" t="s">
        <v>168</v>
      </c>
      <c r="T190" s="21" t="s">
        <v>1117</v>
      </c>
      <c r="U190" s="44">
        <v>250</v>
      </c>
      <c r="V190" s="44">
        <v>0</v>
      </c>
      <c r="W190" s="44">
        <v>0</v>
      </c>
      <c r="X190" s="44">
        <v>250</v>
      </c>
      <c r="Y190" s="44">
        <v>0</v>
      </c>
      <c r="Z190" s="44">
        <v>0</v>
      </c>
      <c r="AA190" s="44">
        <v>0</v>
      </c>
      <c r="AB190" s="44"/>
      <c r="AC190" s="50">
        <v>127</v>
      </c>
      <c r="AD190" s="50">
        <v>40</v>
      </c>
      <c r="AE190" s="33" t="s">
        <v>841</v>
      </c>
      <c r="AF190" s="33" t="s">
        <v>842</v>
      </c>
      <c r="AG190" s="66" t="s">
        <v>168</v>
      </c>
      <c r="AH190" s="207" t="s">
        <v>1117</v>
      </c>
      <c r="AI190" s="152" t="s">
        <v>438</v>
      </c>
      <c r="AJ190" s="151" t="s">
        <v>439</v>
      </c>
      <c r="AK190" s="21" t="s">
        <v>82</v>
      </c>
      <c r="AL190" s="21" t="s">
        <v>725</v>
      </c>
      <c r="AM190" s="21" t="s">
        <v>458</v>
      </c>
      <c r="AN190" s="21" t="s">
        <v>203</v>
      </c>
      <c r="AO190" s="133"/>
      <c r="AP190" s="21"/>
      <c r="AQ190" s="20"/>
      <c r="AR190" s="20"/>
      <c r="AS190" s="20"/>
      <c r="AT190" s="20"/>
      <c r="AU190" s="128"/>
    </row>
    <row r="191" s="74" customFormat="1" ht="115" customHeight="1" spans="1:48">
      <c r="A191" s="152">
        <v>124</v>
      </c>
      <c r="B191" s="152" t="s">
        <v>1196</v>
      </c>
      <c r="C191" s="152">
        <v>2022</v>
      </c>
      <c r="D191" s="110" t="s">
        <v>720</v>
      </c>
      <c r="E191" s="76" t="s">
        <v>1197</v>
      </c>
      <c r="F191" s="58" t="s">
        <v>45</v>
      </c>
      <c r="G191" s="58" t="s">
        <v>1074</v>
      </c>
      <c r="H191" s="58" t="s">
        <v>1171</v>
      </c>
      <c r="I191" s="117" t="s">
        <v>1198</v>
      </c>
      <c r="J191" s="21"/>
      <c r="K191" s="21"/>
      <c r="L191" s="22">
        <v>1</v>
      </c>
      <c r="M191" s="21"/>
      <c r="N191" s="21"/>
      <c r="O191" s="21"/>
      <c r="P191" s="21"/>
      <c r="Q191" s="21"/>
      <c r="R191" s="22">
        <v>2587</v>
      </c>
      <c r="S191" s="58" t="s">
        <v>70</v>
      </c>
      <c r="T191" s="58" t="s">
        <v>1075</v>
      </c>
      <c r="U191" s="115">
        <v>600</v>
      </c>
      <c r="V191" s="115"/>
      <c r="W191" s="115">
        <v>500</v>
      </c>
      <c r="X191" s="115">
        <v>100</v>
      </c>
      <c r="Y191" s="115"/>
      <c r="Z191" s="115"/>
      <c r="AA191" s="115"/>
      <c r="AB191" s="115"/>
      <c r="AC191" s="141"/>
      <c r="AD191" s="141"/>
      <c r="AE191" s="256" t="s">
        <v>1199</v>
      </c>
      <c r="AF191" s="256" t="s">
        <v>833</v>
      </c>
      <c r="AG191" s="110"/>
      <c r="AH191" s="436"/>
      <c r="AI191" s="321"/>
      <c r="AJ191" s="436"/>
      <c r="AK191" s="110"/>
      <c r="AL191" s="110"/>
      <c r="AM191" s="110"/>
      <c r="AN191" s="110"/>
      <c r="AO191" s="235"/>
      <c r="AP191" s="110"/>
      <c r="AQ191" s="152" t="s">
        <v>1079</v>
      </c>
      <c r="AR191" s="152" t="s">
        <v>1079</v>
      </c>
      <c r="AS191" s="152" t="s">
        <v>1079</v>
      </c>
      <c r="AT191" s="152" t="s">
        <v>1217</v>
      </c>
      <c r="AU191" s="133" t="s">
        <v>1174</v>
      </c>
      <c r="AV191" s="74">
        <v>1</v>
      </c>
    </row>
    <row r="192" s="1" customFormat="1" ht="75" hidden="1" customHeight="1" spans="1:48">
      <c r="A192" s="20">
        <v>125</v>
      </c>
      <c r="B192" s="20" t="s">
        <v>1200</v>
      </c>
      <c r="C192" s="20">
        <v>2022</v>
      </c>
      <c r="D192" s="110" t="s">
        <v>720</v>
      </c>
      <c r="E192" s="66" t="s">
        <v>1201</v>
      </c>
      <c r="F192" s="21" t="s">
        <v>45</v>
      </c>
      <c r="G192" s="21" t="s">
        <v>1074</v>
      </c>
      <c r="H192" s="21" t="s">
        <v>1171</v>
      </c>
      <c r="I192" s="33" t="s">
        <v>1202</v>
      </c>
      <c r="J192" s="21"/>
      <c r="K192" s="21"/>
      <c r="L192" s="22">
        <v>1</v>
      </c>
      <c r="M192" s="21"/>
      <c r="N192" s="21"/>
      <c r="O192" s="21"/>
      <c r="P192" s="21"/>
      <c r="Q192" s="21"/>
      <c r="R192" s="22">
        <v>2587</v>
      </c>
      <c r="S192" s="21" t="s">
        <v>70</v>
      </c>
      <c r="T192" s="21" t="s">
        <v>1075</v>
      </c>
      <c r="U192" s="44">
        <v>100</v>
      </c>
      <c r="V192" s="44"/>
      <c r="W192" s="44"/>
      <c r="X192" s="44">
        <v>100</v>
      </c>
      <c r="Y192" s="44"/>
      <c r="Z192" s="44"/>
      <c r="AA192" s="44"/>
      <c r="AB192" s="44"/>
      <c r="AC192" s="50"/>
      <c r="AD192" s="50"/>
      <c r="AE192" s="33" t="s">
        <v>1203</v>
      </c>
      <c r="AF192" s="33" t="s">
        <v>1204</v>
      </c>
      <c r="AG192" s="110"/>
      <c r="AH192" s="436"/>
      <c r="AI192" s="321"/>
      <c r="AJ192" s="436"/>
      <c r="AK192" s="110"/>
      <c r="AL192" s="110"/>
      <c r="AM192" s="110"/>
      <c r="AN192" s="110"/>
      <c r="AO192" s="235"/>
      <c r="AP192" s="110"/>
      <c r="AQ192" s="20" t="s">
        <v>1079</v>
      </c>
      <c r="AR192" s="20"/>
      <c r="AS192" s="20"/>
      <c r="AT192" s="20" t="s">
        <v>1217</v>
      </c>
      <c r="AU192" s="128"/>
      <c r="AV192" s="1">
        <v>1</v>
      </c>
    </row>
    <row r="193" s="3" customFormat="1" ht="18" hidden="1" customHeight="1" spans="1:47">
      <c r="A193" s="155"/>
      <c r="B193" s="190" t="s">
        <v>843</v>
      </c>
      <c r="C193" s="190"/>
      <c r="D193" s="191"/>
      <c r="E193" s="191"/>
      <c r="F193" s="190"/>
      <c r="G193" s="191"/>
      <c r="H193" s="191"/>
      <c r="I193" s="190"/>
      <c r="J193" s="166">
        <f t="shared" ref="J193:AA193" si="36">J194+J195+J196+J198+J197+J199</f>
        <v>0</v>
      </c>
      <c r="K193" s="166">
        <f t="shared" si="36"/>
        <v>0</v>
      </c>
      <c r="L193" s="166">
        <f t="shared" si="36"/>
        <v>2</v>
      </c>
      <c r="M193" s="166">
        <f t="shared" si="36"/>
        <v>0</v>
      </c>
      <c r="N193" s="166">
        <f t="shared" si="36"/>
        <v>0</v>
      </c>
      <c r="O193" s="166">
        <f t="shared" si="36"/>
        <v>0</v>
      </c>
      <c r="P193" s="166">
        <f t="shared" si="36"/>
        <v>0</v>
      </c>
      <c r="Q193" s="166">
        <f t="shared" si="36"/>
        <v>0</v>
      </c>
      <c r="R193" s="166">
        <f t="shared" si="36"/>
        <v>4474</v>
      </c>
      <c r="S193" s="166">
        <f t="shared" si="36"/>
        <v>0</v>
      </c>
      <c r="T193" s="166">
        <f t="shared" si="36"/>
        <v>0</v>
      </c>
      <c r="U193" s="166">
        <f t="shared" si="36"/>
        <v>150</v>
      </c>
      <c r="V193" s="166">
        <f t="shared" si="36"/>
        <v>0</v>
      </c>
      <c r="W193" s="166">
        <f t="shared" si="36"/>
        <v>0</v>
      </c>
      <c r="X193" s="166">
        <f t="shared" si="36"/>
        <v>150</v>
      </c>
      <c r="Y193" s="166">
        <f t="shared" si="36"/>
        <v>0</v>
      </c>
      <c r="Z193" s="166">
        <f t="shared" si="36"/>
        <v>0</v>
      </c>
      <c r="AA193" s="166">
        <f t="shared" si="36"/>
        <v>0</v>
      </c>
      <c r="AB193" s="166"/>
      <c r="AC193" s="166">
        <f>AC194+AC195+AC196+AC198+AC197+AC199</f>
        <v>539</v>
      </c>
      <c r="AD193" s="166">
        <f>AD194+AD195+AD196+AD198+AD197+AD199</f>
        <v>229</v>
      </c>
      <c r="AE193" s="205"/>
      <c r="AF193" s="205"/>
      <c r="AG193" s="201"/>
      <c r="AH193" s="201"/>
      <c r="AI193" s="206"/>
      <c r="AJ193" s="201"/>
      <c r="AK193" s="201"/>
      <c r="AL193" s="201"/>
      <c r="AM193" s="175"/>
      <c r="AN193" s="163"/>
      <c r="AO193" s="178"/>
      <c r="AP193" s="163"/>
      <c r="AQ193" s="178"/>
      <c r="AR193" s="178"/>
      <c r="AS193" s="178"/>
      <c r="AT193" s="178"/>
      <c r="AU193" s="178"/>
    </row>
    <row r="194" s="3" customFormat="1" ht="18" hidden="1" customHeight="1" spans="1:47">
      <c r="A194" s="155"/>
      <c r="B194" s="190" t="s">
        <v>844</v>
      </c>
      <c r="C194" s="190"/>
      <c r="D194" s="191"/>
      <c r="E194" s="191"/>
      <c r="F194" s="190"/>
      <c r="G194" s="191"/>
      <c r="H194" s="191"/>
      <c r="I194" s="190"/>
      <c r="J194" s="166">
        <v>0</v>
      </c>
      <c r="K194" s="166">
        <v>0</v>
      </c>
      <c r="L194" s="166">
        <v>0</v>
      </c>
      <c r="M194" s="166">
        <v>0</v>
      </c>
      <c r="N194" s="166">
        <v>0</v>
      </c>
      <c r="O194" s="166">
        <v>0</v>
      </c>
      <c r="P194" s="166">
        <v>0</v>
      </c>
      <c r="Q194" s="166">
        <v>0</v>
      </c>
      <c r="R194" s="166">
        <v>0</v>
      </c>
      <c r="S194" s="166">
        <v>0</v>
      </c>
      <c r="T194" s="166">
        <v>0</v>
      </c>
      <c r="U194" s="166">
        <v>0</v>
      </c>
      <c r="V194" s="166">
        <v>0</v>
      </c>
      <c r="W194" s="166">
        <v>0</v>
      </c>
      <c r="X194" s="166">
        <v>0</v>
      </c>
      <c r="Y194" s="166">
        <v>0</v>
      </c>
      <c r="Z194" s="166">
        <v>0</v>
      </c>
      <c r="AA194" s="166">
        <v>0</v>
      </c>
      <c r="AB194" s="166"/>
      <c r="AC194" s="166">
        <v>0</v>
      </c>
      <c r="AD194" s="166">
        <v>0</v>
      </c>
      <c r="AE194" s="205"/>
      <c r="AF194" s="205"/>
      <c r="AG194" s="201"/>
      <c r="AH194" s="201"/>
      <c r="AI194" s="206"/>
      <c r="AJ194" s="201"/>
      <c r="AK194" s="201"/>
      <c r="AL194" s="201"/>
      <c r="AM194" s="175"/>
      <c r="AN194" s="163"/>
      <c r="AO194" s="178"/>
      <c r="AP194" s="163"/>
      <c r="AQ194" s="178"/>
      <c r="AR194" s="178"/>
      <c r="AS194" s="178"/>
      <c r="AT194" s="178"/>
      <c r="AU194" s="178"/>
    </row>
    <row r="195" s="3" customFormat="1" ht="18" hidden="1" customHeight="1" spans="1:47">
      <c r="A195" s="155"/>
      <c r="B195" s="190" t="s">
        <v>845</v>
      </c>
      <c r="C195" s="190"/>
      <c r="D195" s="191"/>
      <c r="E195" s="191"/>
      <c r="F195" s="190"/>
      <c r="G195" s="191"/>
      <c r="H195" s="191"/>
      <c r="I195" s="190"/>
      <c r="J195" s="166">
        <v>0</v>
      </c>
      <c r="K195" s="166">
        <v>0</v>
      </c>
      <c r="L195" s="166">
        <v>0</v>
      </c>
      <c r="M195" s="166">
        <v>0</v>
      </c>
      <c r="N195" s="166">
        <v>0</v>
      </c>
      <c r="O195" s="166">
        <v>0</v>
      </c>
      <c r="P195" s="166">
        <v>0</v>
      </c>
      <c r="Q195" s="166">
        <v>0</v>
      </c>
      <c r="R195" s="166">
        <v>0</v>
      </c>
      <c r="S195" s="166">
        <v>0</v>
      </c>
      <c r="T195" s="166">
        <v>0</v>
      </c>
      <c r="U195" s="166">
        <v>0</v>
      </c>
      <c r="V195" s="166">
        <v>0</v>
      </c>
      <c r="W195" s="166">
        <v>0</v>
      </c>
      <c r="X195" s="166">
        <v>0</v>
      </c>
      <c r="Y195" s="166">
        <v>0</v>
      </c>
      <c r="Z195" s="166">
        <v>0</v>
      </c>
      <c r="AA195" s="166">
        <v>0</v>
      </c>
      <c r="AB195" s="166"/>
      <c r="AC195" s="166">
        <v>0</v>
      </c>
      <c r="AD195" s="166">
        <v>0</v>
      </c>
      <c r="AE195" s="205"/>
      <c r="AF195" s="205"/>
      <c r="AG195" s="201"/>
      <c r="AH195" s="201"/>
      <c r="AI195" s="206"/>
      <c r="AJ195" s="201"/>
      <c r="AK195" s="201"/>
      <c r="AL195" s="201"/>
      <c r="AM195" s="175"/>
      <c r="AN195" s="163"/>
      <c r="AO195" s="178"/>
      <c r="AP195" s="163"/>
      <c r="AQ195" s="178"/>
      <c r="AR195" s="178"/>
      <c r="AS195" s="178"/>
      <c r="AT195" s="178"/>
      <c r="AU195" s="178"/>
    </row>
    <row r="196" s="3" customFormat="1" ht="18" hidden="1" customHeight="1" spans="1:47">
      <c r="A196" s="155"/>
      <c r="B196" s="190" t="s">
        <v>846</v>
      </c>
      <c r="C196" s="190"/>
      <c r="D196" s="191"/>
      <c r="E196" s="191"/>
      <c r="F196" s="190"/>
      <c r="G196" s="191"/>
      <c r="H196" s="191"/>
      <c r="I196" s="190"/>
      <c r="J196" s="166">
        <v>0</v>
      </c>
      <c r="K196" s="166">
        <v>0</v>
      </c>
      <c r="L196" s="166">
        <v>0</v>
      </c>
      <c r="M196" s="166">
        <v>0</v>
      </c>
      <c r="N196" s="166">
        <v>0</v>
      </c>
      <c r="O196" s="166">
        <v>0</v>
      </c>
      <c r="P196" s="166">
        <v>0</v>
      </c>
      <c r="Q196" s="166">
        <v>0</v>
      </c>
      <c r="R196" s="166">
        <v>0</v>
      </c>
      <c r="S196" s="166">
        <v>0</v>
      </c>
      <c r="T196" s="166">
        <v>0</v>
      </c>
      <c r="U196" s="166">
        <v>0</v>
      </c>
      <c r="V196" s="166">
        <v>0</v>
      </c>
      <c r="W196" s="166">
        <v>0</v>
      </c>
      <c r="X196" s="166">
        <v>0</v>
      </c>
      <c r="Y196" s="166">
        <v>0</v>
      </c>
      <c r="Z196" s="166">
        <v>0</v>
      </c>
      <c r="AA196" s="166">
        <v>0</v>
      </c>
      <c r="AB196" s="166"/>
      <c r="AC196" s="166">
        <v>0</v>
      </c>
      <c r="AD196" s="166">
        <v>0</v>
      </c>
      <c r="AE196" s="205"/>
      <c r="AF196" s="205"/>
      <c r="AG196" s="201"/>
      <c r="AH196" s="201"/>
      <c r="AI196" s="206"/>
      <c r="AJ196" s="201"/>
      <c r="AK196" s="201"/>
      <c r="AL196" s="201"/>
      <c r="AM196" s="175"/>
      <c r="AN196" s="163"/>
      <c r="AO196" s="178"/>
      <c r="AP196" s="163"/>
      <c r="AQ196" s="178"/>
      <c r="AR196" s="178"/>
      <c r="AS196" s="178"/>
      <c r="AT196" s="178"/>
      <c r="AU196" s="178"/>
    </row>
    <row r="197" s="3" customFormat="1" ht="18" hidden="1" customHeight="1" spans="1:47">
      <c r="A197" s="155"/>
      <c r="B197" s="190" t="s">
        <v>847</v>
      </c>
      <c r="C197" s="190"/>
      <c r="D197" s="191"/>
      <c r="E197" s="191"/>
      <c r="F197" s="190"/>
      <c r="G197" s="191"/>
      <c r="H197" s="191"/>
      <c r="I197" s="190"/>
      <c r="J197" s="166">
        <v>0</v>
      </c>
      <c r="K197" s="166">
        <v>0</v>
      </c>
      <c r="L197" s="166">
        <v>0</v>
      </c>
      <c r="M197" s="166">
        <v>0</v>
      </c>
      <c r="N197" s="166">
        <v>0</v>
      </c>
      <c r="O197" s="166">
        <v>0</v>
      </c>
      <c r="P197" s="166">
        <v>0</v>
      </c>
      <c r="Q197" s="166">
        <v>0</v>
      </c>
      <c r="R197" s="166">
        <v>0</v>
      </c>
      <c r="S197" s="166">
        <v>0</v>
      </c>
      <c r="T197" s="166">
        <v>0</v>
      </c>
      <c r="U197" s="166">
        <v>0</v>
      </c>
      <c r="V197" s="166">
        <v>0</v>
      </c>
      <c r="W197" s="166">
        <v>0</v>
      </c>
      <c r="X197" s="166">
        <v>0</v>
      </c>
      <c r="Y197" s="166">
        <v>0</v>
      </c>
      <c r="Z197" s="166">
        <v>0</v>
      </c>
      <c r="AA197" s="166">
        <v>0</v>
      </c>
      <c r="AB197" s="166"/>
      <c r="AC197" s="166">
        <v>0</v>
      </c>
      <c r="AD197" s="166">
        <v>0</v>
      </c>
      <c r="AE197" s="205"/>
      <c r="AF197" s="205"/>
      <c r="AG197" s="201"/>
      <c r="AH197" s="201"/>
      <c r="AI197" s="206"/>
      <c r="AJ197" s="201"/>
      <c r="AK197" s="201"/>
      <c r="AL197" s="201"/>
      <c r="AM197" s="175"/>
      <c r="AN197" s="163"/>
      <c r="AO197" s="178"/>
      <c r="AP197" s="163"/>
      <c r="AQ197" s="178"/>
      <c r="AR197" s="178"/>
      <c r="AS197" s="178"/>
      <c r="AT197" s="178"/>
      <c r="AU197" s="178"/>
    </row>
    <row r="198" s="3" customFormat="1" ht="18" hidden="1" customHeight="1" spans="1:47">
      <c r="A198" s="155"/>
      <c r="B198" s="190" t="s">
        <v>848</v>
      </c>
      <c r="C198" s="190"/>
      <c r="D198" s="191"/>
      <c r="E198" s="191"/>
      <c r="F198" s="190"/>
      <c r="G198" s="191"/>
      <c r="H198" s="191"/>
      <c r="I198" s="190"/>
      <c r="J198" s="166">
        <v>0</v>
      </c>
      <c r="K198" s="166">
        <v>0</v>
      </c>
      <c r="L198" s="166">
        <v>0</v>
      </c>
      <c r="M198" s="166">
        <v>0</v>
      </c>
      <c r="N198" s="166">
        <v>0</v>
      </c>
      <c r="O198" s="166">
        <v>0</v>
      </c>
      <c r="P198" s="166">
        <v>0</v>
      </c>
      <c r="Q198" s="166">
        <v>0</v>
      </c>
      <c r="R198" s="166">
        <v>0</v>
      </c>
      <c r="S198" s="166">
        <v>0</v>
      </c>
      <c r="T198" s="166">
        <v>0</v>
      </c>
      <c r="U198" s="166">
        <v>0</v>
      </c>
      <c r="V198" s="166">
        <v>0</v>
      </c>
      <c r="W198" s="166">
        <v>0</v>
      </c>
      <c r="X198" s="166">
        <v>0</v>
      </c>
      <c r="Y198" s="166">
        <v>0</v>
      </c>
      <c r="Z198" s="166">
        <v>0</v>
      </c>
      <c r="AA198" s="166">
        <v>0</v>
      </c>
      <c r="AB198" s="166"/>
      <c r="AC198" s="166">
        <v>0</v>
      </c>
      <c r="AD198" s="166">
        <v>0</v>
      </c>
      <c r="AE198" s="205"/>
      <c r="AF198" s="205"/>
      <c r="AG198" s="201"/>
      <c r="AH198" s="201"/>
      <c r="AI198" s="206"/>
      <c r="AJ198" s="201"/>
      <c r="AK198" s="201"/>
      <c r="AL198" s="201"/>
      <c r="AM198" s="175"/>
      <c r="AN198" s="163"/>
      <c r="AO198" s="178"/>
      <c r="AP198" s="163"/>
      <c r="AQ198" s="178"/>
      <c r="AR198" s="178"/>
      <c r="AS198" s="178"/>
      <c r="AT198" s="178"/>
      <c r="AU198" s="178"/>
    </row>
    <row r="199" s="3" customFormat="1" ht="18" hidden="1" customHeight="1" spans="1:47">
      <c r="A199" s="155"/>
      <c r="B199" s="190" t="s">
        <v>849</v>
      </c>
      <c r="C199" s="190"/>
      <c r="D199" s="191"/>
      <c r="E199" s="191"/>
      <c r="F199" s="190"/>
      <c r="G199" s="191"/>
      <c r="H199" s="191"/>
      <c r="I199" s="190"/>
      <c r="J199" s="166">
        <f t="shared" ref="J199:AA199" si="37">SUM(J200:J201)</f>
        <v>0</v>
      </c>
      <c r="K199" s="166">
        <f t="shared" si="37"/>
        <v>0</v>
      </c>
      <c r="L199" s="166">
        <f t="shared" si="37"/>
        <v>2</v>
      </c>
      <c r="M199" s="166">
        <f t="shared" si="37"/>
        <v>0</v>
      </c>
      <c r="N199" s="166">
        <f t="shared" si="37"/>
        <v>0</v>
      </c>
      <c r="O199" s="166">
        <f t="shared" si="37"/>
        <v>0</v>
      </c>
      <c r="P199" s="166">
        <f t="shared" si="37"/>
        <v>0</v>
      </c>
      <c r="Q199" s="166">
        <f t="shared" si="37"/>
        <v>0</v>
      </c>
      <c r="R199" s="166">
        <f t="shared" si="37"/>
        <v>4474</v>
      </c>
      <c r="S199" s="166">
        <f t="shared" si="37"/>
        <v>0</v>
      </c>
      <c r="T199" s="166">
        <f t="shared" si="37"/>
        <v>0</v>
      </c>
      <c r="U199" s="166">
        <f t="shared" si="37"/>
        <v>150</v>
      </c>
      <c r="V199" s="166">
        <f t="shared" si="37"/>
        <v>0</v>
      </c>
      <c r="W199" s="166">
        <f t="shared" si="37"/>
        <v>0</v>
      </c>
      <c r="X199" s="166">
        <f t="shared" si="37"/>
        <v>150</v>
      </c>
      <c r="Y199" s="166">
        <f t="shared" si="37"/>
        <v>0</v>
      </c>
      <c r="Z199" s="166">
        <f t="shared" si="37"/>
        <v>0</v>
      </c>
      <c r="AA199" s="166">
        <f t="shared" si="37"/>
        <v>0</v>
      </c>
      <c r="AB199" s="166"/>
      <c r="AC199" s="166">
        <f>SUM(AC200:AC201)</f>
        <v>539</v>
      </c>
      <c r="AD199" s="166">
        <f>SUM(AD200:AD201)</f>
        <v>229</v>
      </c>
      <c r="AE199" s="205"/>
      <c r="AF199" s="205"/>
      <c r="AG199" s="201"/>
      <c r="AH199" s="201"/>
      <c r="AI199" s="206"/>
      <c r="AJ199" s="201"/>
      <c r="AK199" s="201"/>
      <c r="AL199" s="201"/>
      <c r="AM199" s="175"/>
      <c r="AN199" s="163"/>
      <c r="AO199" s="178"/>
      <c r="AP199" s="163"/>
      <c r="AQ199" s="178"/>
      <c r="AR199" s="178"/>
      <c r="AS199" s="178"/>
      <c r="AT199" s="178"/>
      <c r="AU199" s="178"/>
    </row>
    <row r="200" s="1" customFormat="1" ht="149" hidden="1" customHeight="1" spans="1:47">
      <c r="A200" s="20">
        <v>126</v>
      </c>
      <c r="B200" s="20" t="s">
        <v>850</v>
      </c>
      <c r="C200" s="20">
        <v>2022</v>
      </c>
      <c r="D200" s="21" t="s">
        <v>851</v>
      </c>
      <c r="E200" s="21" t="s">
        <v>852</v>
      </c>
      <c r="F200" s="21" t="s">
        <v>401</v>
      </c>
      <c r="G200" s="21" t="s">
        <v>1074</v>
      </c>
      <c r="H200" s="21" t="s">
        <v>557</v>
      </c>
      <c r="I200" s="33" t="s">
        <v>853</v>
      </c>
      <c r="J200" s="21"/>
      <c r="K200" s="21"/>
      <c r="L200" s="21">
        <v>1</v>
      </c>
      <c r="M200" s="21"/>
      <c r="N200" s="21"/>
      <c r="O200" s="21"/>
      <c r="P200" s="21"/>
      <c r="Q200" s="21"/>
      <c r="R200" s="22">
        <v>1887</v>
      </c>
      <c r="S200" s="21" t="s">
        <v>177</v>
      </c>
      <c r="T200" s="21" t="s">
        <v>178</v>
      </c>
      <c r="U200" s="44">
        <v>100</v>
      </c>
      <c r="V200" s="44">
        <v>0</v>
      </c>
      <c r="W200" s="44">
        <v>0</v>
      </c>
      <c r="X200" s="44">
        <v>100</v>
      </c>
      <c r="Y200" s="44">
        <v>0</v>
      </c>
      <c r="Z200" s="44">
        <v>0</v>
      </c>
      <c r="AA200" s="44">
        <v>0</v>
      </c>
      <c r="AB200" s="44"/>
      <c r="AC200" s="50">
        <v>539</v>
      </c>
      <c r="AD200" s="50">
        <v>229</v>
      </c>
      <c r="AE200" s="33" t="s">
        <v>854</v>
      </c>
      <c r="AF200" s="33" t="s">
        <v>855</v>
      </c>
      <c r="AG200" s="21" t="s">
        <v>177</v>
      </c>
      <c r="AH200" s="21" t="s">
        <v>178</v>
      </c>
      <c r="AI200" s="152" t="s">
        <v>856</v>
      </c>
      <c r="AJ200" s="151" t="s">
        <v>857</v>
      </c>
      <c r="AK200" s="21" t="s">
        <v>858</v>
      </c>
      <c r="AL200" s="21" t="s">
        <v>859</v>
      </c>
      <c r="AM200" s="21" t="s">
        <v>856</v>
      </c>
      <c r="AN200" s="21" t="s">
        <v>56</v>
      </c>
      <c r="AO200" s="133"/>
      <c r="AP200" s="21"/>
      <c r="AQ200" s="20"/>
      <c r="AR200" s="20"/>
      <c r="AS200" s="20"/>
      <c r="AT200" s="20"/>
      <c r="AU200" s="128"/>
    </row>
    <row r="201" s="1" customFormat="1" ht="132" hidden="1" customHeight="1" spans="1:48">
      <c r="A201" s="20">
        <v>127</v>
      </c>
      <c r="B201" s="20" t="s">
        <v>1205</v>
      </c>
      <c r="C201" s="20">
        <v>2022</v>
      </c>
      <c r="D201" s="110" t="s">
        <v>1206</v>
      </c>
      <c r="E201" s="66" t="s">
        <v>1207</v>
      </c>
      <c r="F201" s="21" t="s">
        <v>45</v>
      </c>
      <c r="G201" s="21" t="s">
        <v>1208</v>
      </c>
      <c r="H201" s="21" t="s">
        <v>1171</v>
      </c>
      <c r="I201" s="33" t="s">
        <v>1209</v>
      </c>
      <c r="J201" s="21"/>
      <c r="K201" s="21"/>
      <c r="L201" s="21">
        <v>1</v>
      </c>
      <c r="M201" s="21"/>
      <c r="N201" s="21"/>
      <c r="O201" s="21"/>
      <c r="P201" s="21"/>
      <c r="Q201" s="21"/>
      <c r="R201" s="22">
        <v>2587</v>
      </c>
      <c r="S201" s="21" t="s">
        <v>70</v>
      </c>
      <c r="T201" s="21" t="s">
        <v>1075</v>
      </c>
      <c r="U201" s="44">
        <v>50</v>
      </c>
      <c r="V201" s="44"/>
      <c r="W201" s="44"/>
      <c r="X201" s="44">
        <v>50</v>
      </c>
      <c r="Y201" s="44"/>
      <c r="Z201" s="44"/>
      <c r="AA201" s="44"/>
      <c r="AB201" s="44"/>
      <c r="AC201" s="50"/>
      <c r="AD201" s="50"/>
      <c r="AE201" s="33" t="s">
        <v>1210</v>
      </c>
      <c r="AF201" s="33" t="s">
        <v>1211</v>
      </c>
      <c r="AG201" s="110"/>
      <c r="AH201" s="110"/>
      <c r="AI201" s="321"/>
      <c r="AJ201" s="436"/>
      <c r="AK201" s="110"/>
      <c r="AL201" s="110"/>
      <c r="AM201" s="110"/>
      <c r="AN201" s="110"/>
      <c r="AO201" s="235"/>
      <c r="AP201" s="110"/>
      <c r="AQ201" s="20" t="s">
        <v>1079</v>
      </c>
      <c r="AR201" s="20"/>
      <c r="AS201" s="20"/>
      <c r="AT201" s="20" t="s">
        <v>1217</v>
      </c>
      <c r="AU201" s="128"/>
      <c r="AV201" s="1">
        <v>1</v>
      </c>
    </row>
    <row r="202" s="3" customFormat="1" ht="18" hidden="1" customHeight="1" spans="1:47">
      <c r="A202" s="155"/>
      <c r="B202" s="190" t="s">
        <v>860</v>
      </c>
      <c r="C202" s="190"/>
      <c r="D202" s="191"/>
      <c r="E202" s="191"/>
      <c r="F202" s="190"/>
      <c r="G202" s="191"/>
      <c r="H202" s="191"/>
      <c r="I202" s="190"/>
      <c r="J202" s="166">
        <f t="shared" ref="J202:AA202" si="38">J203+J204+J205</f>
        <v>0</v>
      </c>
      <c r="K202" s="166">
        <f t="shared" si="38"/>
        <v>0</v>
      </c>
      <c r="L202" s="166">
        <f t="shared" si="38"/>
        <v>0</v>
      </c>
      <c r="M202" s="166">
        <f t="shared" si="38"/>
        <v>0</v>
      </c>
      <c r="N202" s="166">
        <f t="shared" si="38"/>
        <v>0</v>
      </c>
      <c r="O202" s="166">
        <f t="shared" si="38"/>
        <v>0</v>
      </c>
      <c r="P202" s="166">
        <f t="shared" si="38"/>
        <v>0</v>
      </c>
      <c r="Q202" s="166">
        <f t="shared" si="38"/>
        <v>0</v>
      </c>
      <c r="R202" s="166">
        <f t="shared" si="38"/>
        <v>0</v>
      </c>
      <c r="S202" s="166">
        <f t="shared" si="38"/>
        <v>0</v>
      </c>
      <c r="T202" s="166">
        <f t="shared" si="38"/>
        <v>0</v>
      </c>
      <c r="U202" s="166">
        <f t="shared" si="38"/>
        <v>0</v>
      </c>
      <c r="V202" s="166">
        <f t="shared" si="38"/>
        <v>0</v>
      </c>
      <c r="W202" s="166">
        <f t="shared" si="38"/>
        <v>0</v>
      </c>
      <c r="X202" s="166">
        <f t="shared" si="38"/>
        <v>0</v>
      </c>
      <c r="Y202" s="166">
        <f t="shared" si="38"/>
        <v>0</v>
      </c>
      <c r="Z202" s="166">
        <f t="shared" si="38"/>
        <v>0</v>
      </c>
      <c r="AA202" s="166">
        <f t="shared" si="38"/>
        <v>0</v>
      </c>
      <c r="AB202" s="166"/>
      <c r="AC202" s="166">
        <f>AC203+AC204+AC205</f>
        <v>0</v>
      </c>
      <c r="AD202" s="166">
        <f>AD203+AD204+AD205</f>
        <v>0</v>
      </c>
      <c r="AE202" s="205"/>
      <c r="AF202" s="205"/>
      <c r="AG202" s="201"/>
      <c r="AH202" s="201"/>
      <c r="AI202" s="206"/>
      <c r="AJ202" s="201"/>
      <c r="AK202" s="201"/>
      <c r="AL202" s="201"/>
      <c r="AM202" s="175"/>
      <c r="AN202" s="163"/>
      <c r="AO202" s="178"/>
      <c r="AP202" s="163"/>
      <c r="AQ202" s="178"/>
      <c r="AR202" s="178"/>
      <c r="AS202" s="178"/>
      <c r="AT202" s="178"/>
      <c r="AU202" s="178"/>
    </row>
    <row r="203" s="3" customFormat="1" ht="18" hidden="1" customHeight="1" spans="1:47">
      <c r="A203" s="155"/>
      <c r="B203" s="190" t="s">
        <v>861</v>
      </c>
      <c r="C203" s="190"/>
      <c r="D203" s="191"/>
      <c r="E203" s="191"/>
      <c r="F203" s="190"/>
      <c r="G203" s="191"/>
      <c r="H203" s="191"/>
      <c r="I203" s="190"/>
      <c r="J203" s="166">
        <v>0</v>
      </c>
      <c r="K203" s="166">
        <v>0</v>
      </c>
      <c r="L203" s="166">
        <v>0</v>
      </c>
      <c r="M203" s="166">
        <v>0</v>
      </c>
      <c r="N203" s="166">
        <v>0</v>
      </c>
      <c r="O203" s="166">
        <v>0</v>
      </c>
      <c r="P203" s="166">
        <v>0</v>
      </c>
      <c r="Q203" s="166">
        <v>0</v>
      </c>
      <c r="R203" s="166">
        <v>0</v>
      </c>
      <c r="S203" s="166">
        <v>0</v>
      </c>
      <c r="T203" s="166">
        <v>0</v>
      </c>
      <c r="U203" s="166">
        <v>0</v>
      </c>
      <c r="V203" s="166">
        <v>0</v>
      </c>
      <c r="W203" s="166">
        <v>0</v>
      </c>
      <c r="X203" s="166">
        <v>0</v>
      </c>
      <c r="Y203" s="166">
        <v>0</v>
      </c>
      <c r="Z203" s="166">
        <v>0</v>
      </c>
      <c r="AA203" s="166">
        <v>0</v>
      </c>
      <c r="AB203" s="166"/>
      <c r="AC203" s="166">
        <v>0</v>
      </c>
      <c r="AD203" s="166">
        <v>0</v>
      </c>
      <c r="AE203" s="205"/>
      <c r="AF203" s="205"/>
      <c r="AG203" s="201"/>
      <c r="AH203" s="201"/>
      <c r="AI203" s="206"/>
      <c r="AJ203" s="201"/>
      <c r="AK203" s="201"/>
      <c r="AL203" s="201"/>
      <c r="AM203" s="175"/>
      <c r="AN203" s="163"/>
      <c r="AO203" s="178"/>
      <c r="AP203" s="163"/>
      <c r="AQ203" s="178"/>
      <c r="AR203" s="178"/>
      <c r="AS203" s="178"/>
      <c r="AT203" s="178"/>
      <c r="AU203" s="178"/>
    </row>
    <row r="204" s="3" customFormat="1" ht="18" hidden="1" customHeight="1" spans="1:47">
      <c r="A204" s="155"/>
      <c r="B204" s="190" t="s">
        <v>862</v>
      </c>
      <c r="C204" s="190"/>
      <c r="D204" s="191"/>
      <c r="E204" s="191"/>
      <c r="F204" s="190"/>
      <c r="G204" s="191"/>
      <c r="H204" s="191"/>
      <c r="I204" s="190"/>
      <c r="J204" s="166">
        <v>0</v>
      </c>
      <c r="K204" s="166">
        <v>0</v>
      </c>
      <c r="L204" s="166">
        <v>0</v>
      </c>
      <c r="M204" s="166">
        <v>0</v>
      </c>
      <c r="N204" s="166">
        <v>0</v>
      </c>
      <c r="O204" s="166">
        <v>0</v>
      </c>
      <c r="P204" s="166">
        <v>0</v>
      </c>
      <c r="Q204" s="166">
        <v>0</v>
      </c>
      <c r="R204" s="166">
        <v>0</v>
      </c>
      <c r="S204" s="166">
        <v>0</v>
      </c>
      <c r="T204" s="166">
        <v>0</v>
      </c>
      <c r="U204" s="166">
        <v>0</v>
      </c>
      <c r="V204" s="166">
        <v>0</v>
      </c>
      <c r="W204" s="166">
        <v>0</v>
      </c>
      <c r="X204" s="166">
        <v>0</v>
      </c>
      <c r="Y204" s="166">
        <v>0</v>
      </c>
      <c r="Z204" s="166">
        <v>0</v>
      </c>
      <c r="AA204" s="166">
        <v>0</v>
      </c>
      <c r="AB204" s="166"/>
      <c r="AC204" s="166">
        <v>0</v>
      </c>
      <c r="AD204" s="166">
        <v>0</v>
      </c>
      <c r="AE204" s="205"/>
      <c r="AF204" s="205"/>
      <c r="AG204" s="201"/>
      <c r="AH204" s="201"/>
      <c r="AI204" s="206"/>
      <c r="AJ204" s="201"/>
      <c r="AK204" s="201"/>
      <c r="AL204" s="201"/>
      <c r="AM204" s="175"/>
      <c r="AN204" s="163"/>
      <c r="AO204" s="178"/>
      <c r="AP204" s="163"/>
      <c r="AQ204" s="178"/>
      <c r="AR204" s="178"/>
      <c r="AS204" s="178"/>
      <c r="AT204" s="178"/>
      <c r="AU204" s="178"/>
    </row>
    <row r="205" s="3" customFormat="1" ht="18" hidden="1" customHeight="1" spans="1:47">
      <c r="A205" s="155"/>
      <c r="B205" s="190" t="s">
        <v>863</v>
      </c>
      <c r="C205" s="190"/>
      <c r="D205" s="191"/>
      <c r="E205" s="191"/>
      <c r="F205" s="190"/>
      <c r="G205" s="191"/>
      <c r="H205" s="191"/>
      <c r="I205" s="190"/>
      <c r="J205" s="166">
        <v>0</v>
      </c>
      <c r="K205" s="166">
        <v>0</v>
      </c>
      <c r="L205" s="166">
        <v>0</v>
      </c>
      <c r="M205" s="166">
        <v>0</v>
      </c>
      <c r="N205" s="166">
        <v>0</v>
      </c>
      <c r="O205" s="166">
        <v>0</v>
      </c>
      <c r="P205" s="166">
        <v>0</v>
      </c>
      <c r="Q205" s="166">
        <v>0</v>
      </c>
      <c r="R205" s="166">
        <v>0</v>
      </c>
      <c r="S205" s="166">
        <v>0</v>
      </c>
      <c r="T205" s="166">
        <v>0</v>
      </c>
      <c r="U205" s="166">
        <v>0</v>
      </c>
      <c r="V205" s="166">
        <v>0</v>
      </c>
      <c r="W205" s="166">
        <v>0</v>
      </c>
      <c r="X205" s="166">
        <v>0</v>
      </c>
      <c r="Y205" s="166">
        <v>0</v>
      </c>
      <c r="Z205" s="166">
        <v>0</v>
      </c>
      <c r="AA205" s="166">
        <v>0</v>
      </c>
      <c r="AB205" s="166"/>
      <c r="AC205" s="166">
        <v>0</v>
      </c>
      <c r="AD205" s="166">
        <v>0</v>
      </c>
      <c r="AE205" s="205"/>
      <c r="AF205" s="205"/>
      <c r="AG205" s="201"/>
      <c r="AH205" s="201"/>
      <c r="AI205" s="206"/>
      <c r="AJ205" s="201"/>
      <c r="AK205" s="201"/>
      <c r="AL205" s="201"/>
      <c r="AM205" s="175"/>
      <c r="AN205" s="163"/>
      <c r="AO205" s="178"/>
      <c r="AP205" s="163"/>
      <c r="AQ205" s="178"/>
      <c r="AR205" s="178"/>
      <c r="AS205" s="178"/>
      <c r="AT205" s="178"/>
      <c r="AU205" s="178"/>
    </row>
    <row r="206" s="3" customFormat="1" ht="18" hidden="1" customHeight="1" spans="1:47">
      <c r="A206" s="155"/>
      <c r="B206" s="190" t="s">
        <v>864</v>
      </c>
      <c r="C206" s="190"/>
      <c r="D206" s="191"/>
      <c r="E206" s="191"/>
      <c r="F206" s="190"/>
      <c r="G206" s="191"/>
      <c r="H206" s="191"/>
      <c r="I206" s="190"/>
      <c r="J206" s="166">
        <f t="shared" ref="J206:AA206" si="39">J207+J209+J214+J221</f>
        <v>0</v>
      </c>
      <c r="K206" s="166">
        <f t="shared" si="39"/>
        <v>0</v>
      </c>
      <c r="L206" s="166">
        <f t="shared" si="39"/>
        <v>0</v>
      </c>
      <c r="M206" s="166">
        <f t="shared" si="39"/>
        <v>0</v>
      </c>
      <c r="N206" s="166">
        <f t="shared" si="39"/>
        <v>1</v>
      </c>
      <c r="O206" s="166">
        <f t="shared" si="39"/>
        <v>0</v>
      </c>
      <c r="P206" s="166">
        <f t="shared" si="39"/>
        <v>0</v>
      </c>
      <c r="Q206" s="166">
        <f t="shared" si="39"/>
        <v>0</v>
      </c>
      <c r="R206" s="166">
        <f t="shared" si="39"/>
        <v>500</v>
      </c>
      <c r="S206" s="166">
        <f t="shared" si="39"/>
        <v>0</v>
      </c>
      <c r="T206" s="166">
        <f t="shared" si="39"/>
        <v>0</v>
      </c>
      <c r="U206" s="166">
        <f t="shared" si="39"/>
        <v>120</v>
      </c>
      <c r="V206" s="166">
        <f t="shared" si="39"/>
        <v>0</v>
      </c>
      <c r="W206" s="166">
        <f t="shared" si="39"/>
        <v>120</v>
      </c>
      <c r="X206" s="166">
        <f t="shared" si="39"/>
        <v>0</v>
      </c>
      <c r="Y206" s="166">
        <f t="shared" si="39"/>
        <v>0</v>
      </c>
      <c r="Z206" s="166">
        <f t="shared" si="39"/>
        <v>0</v>
      </c>
      <c r="AA206" s="166">
        <f t="shared" si="39"/>
        <v>0</v>
      </c>
      <c r="AB206" s="166"/>
      <c r="AC206" s="166">
        <f>AC207+AC209+AC214+AC221</f>
        <v>3656</v>
      </c>
      <c r="AD206" s="166">
        <f>AD207+AD209+AD214+AD221</f>
        <v>3656</v>
      </c>
      <c r="AE206" s="205"/>
      <c r="AF206" s="205"/>
      <c r="AG206" s="201"/>
      <c r="AH206" s="201"/>
      <c r="AI206" s="206"/>
      <c r="AJ206" s="201"/>
      <c r="AK206" s="201"/>
      <c r="AL206" s="201"/>
      <c r="AM206" s="175"/>
      <c r="AN206" s="163"/>
      <c r="AO206" s="178"/>
      <c r="AP206" s="163"/>
      <c r="AQ206" s="178"/>
      <c r="AR206" s="178"/>
      <c r="AS206" s="178"/>
      <c r="AT206" s="178"/>
      <c r="AU206" s="178"/>
    </row>
    <row r="207" s="3" customFormat="1" ht="18" hidden="1" customHeight="1" spans="1:47">
      <c r="A207" s="155"/>
      <c r="B207" s="190" t="s">
        <v>865</v>
      </c>
      <c r="C207" s="190"/>
      <c r="D207" s="191"/>
      <c r="E207" s="191"/>
      <c r="F207" s="190"/>
      <c r="G207" s="191"/>
      <c r="H207" s="191"/>
      <c r="I207" s="190"/>
      <c r="J207" s="166">
        <f t="shared" ref="J207:AA207" si="40">SUM(J208)</f>
        <v>0</v>
      </c>
      <c r="K207" s="166">
        <f t="shared" si="40"/>
        <v>0</v>
      </c>
      <c r="L207" s="166">
        <f t="shared" si="40"/>
        <v>0</v>
      </c>
      <c r="M207" s="166">
        <f t="shared" si="40"/>
        <v>0</v>
      </c>
      <c r="N207" s="166">
        <f t="shared" si="40"/>
        <v>0</v>
      </c>
      <c r="O207" s="166">
        <f t="shared" si="40"/>
        <v>0</v>
      </c>
      <c r="P207" s="166">
        <f t="shared" si="40"/>
        <v>0</v>
      </c>
      <c r="Q207" s="166">
        <f t="shared" si="40"/>
        <v>0</v>
      </c>
      <c r="R207" s="166">
        <f t="shared" si="40"/>
        <v>0</v>
      </c>
      <c r="S207" s="166">
        <f t="shared" si="40"/>
        <v>0</v>
      </c>
      <c r="T207" s="166">
        <f t="shared" si="40"/>
        <v>0</v>
      </c>
      <c r="U207" s="166">
        <f t="shared" si="40"/>
        <v>0</v>
      </c>
      <c r="V207" s="166">
        <f t="shared" si="40"/>
        <v>0</v>
      </c>
      <c r="W207" s="166">
        <f t="shared" si="40"/>
        <v>0</v>
      </c>
      <c r="X207" s="166">
        <f t="shared" si="40"/>
        <v>0</v>
      </c>
      <c r="Y207" s="166">
        <f t="shared" si="40"/>
        <v>0</v>
      </c>
      <c r="Z207" s="166">
        <f t="shared" si="40"/>
        <v>0</v>
      </c>
      <c r="AA207" s="166">
        <f t="shared" si="40"/>
        <v>0</v>
      </c>
      <c r="AB207" s="166"/>
      <c r="AC207" s="166">
        <f>SUM(AC208)</f>
        <v>0</v>
      </c>
      <c r="AD207" s="166">
        <f>SUM(AD208)</f>
        <v>0</v>
      </c>
      <c r="AE207" s="205"/>
      <c r="AF207" s="205"/>
      <c r="AG207" s="201"/>
      <c r="AH207" s="201"/>
      <c r="AI207" s="206"/>
      <c r="AJ207" s="201"/>
      <c r="AK207" s="201"/>
      <c r="AL207" s="201"/>
      <c r="AM207" s="175"/>
      <c r="AN207" s="163"/>
      <c r="AO207" s="178"/>
      <c r="AP207" s="163"/>
      <c r="AQ207" s="178"/>
      <c r="AR207" s="178"/>
      <c r="AS207" s="178"/>
      <c r="AT207" s="178"/>
      <c r="AU207" s="178"/>
    </row>
    <row r="208" s="3" customFormat="1" ht="18" hidden="1" customHeight="1" spans="1:47">
      <c r="A208" s="155"/>
      <c r="B208" s="190" t="s">
        <v>866</v>
      </c>
      <c r="C208" s="190"/>
      <c r="D208" s="191"/>
      <c r="E208" s="191"/>
      <c r="F208" s="190"/>
      <c r="G208" s="191"/>
      <c r="H208" s="191"/>
      <c r="I208" s="190"/>
      <c r="J208" s="166">
        <v>0</v>
      </c>
      <c r="K208" s="166">
        <v>0</v>
      </c>
      <c r="L208" s="166">
        <v>0</v>
      </c>
      <c r="M208" s="166">
        <v>0</v>
      </c>
      <c r="N208" s="166">
        <v>0</v>
      </c>
      <c r="O208" s="166">
        <v>0</v>
      </c>
      <c r="P208" s="166">
        <v>0</v>
      </c>
      <c r="Q208" s="166">
        <v>0</v>
      </c>
      <c r="R208" s="166">
        <v>0</v>
      </c>
      <c r="S208" s="166">
        <v>0</v>
      </c>
      <c r="T208" s="166">
        <v>0</v>
      </c>
      <c r="U208" s="166">
        <v>0</v>
      </c>
      <c r="V208" s="166">
        <v>0</v>
      </c>
      <c r="W208" s="166">
        <v>0</v>
      </c>
      <c r="X208" s="166">
        <v>0</v>
      </c>
      <c r="Y208" s="166">
        <v>0</v>
      </c>
      <c r="Z208" s="166">
        <v>0</v>
      </c>
      <c r="AA208" s="166">
        <v>0</v>
      </c>
      <c r="AB208" s="166"/>
      <c r="AC208" s="166">
        <v>0</v>
      </c>
      <c r="AD208" s="166">
        <v>0</v>
      </c>
      <c r="AE208" s="205"/>
      <c r="AF208" s="205"/>
      <c r="AG208" s="201"/>
      <c r="AH208" s="201"/>
      <c r="AI208" s="206"/>
      <c r="AJ208" s="201"/>
      <c r="AK208" s="201"/>
      <c r="AL208" s="201"/>
      <c r="AM208" s="175"/>
      <c r="AN208" s="163"/>
      <c r="AO208" s="178"/>
      <c r="AP208" s="163"/>
      <c r="AQ208" s="178"/>
      <c r="AR208" s="178"/>
      <c r="AS208" s="178"/>
      <c r="AT208" s="178"/>
      <c r="AU208" s="178"/>
    </row>
    <row r="209" s="3" customFormat="1" ht="18" hidden="1" customHeight="1" spans="1:47">
      <c r="A209" s="155"/>
      <c r="B209" s="190" t="s">
        <v>867</v>
      </c>
      <c r="C209" s="190"/>
      <c r="D209" s="191"/>
      <c r="E209" s="191"/>
      <c r="F209" s="190"/>
      <c r="G209" s="191"/>
      <c r="H209" s="191"/>
      <c r="I209" s="190"/>
      <c r="J209" s="166">
        <f t="shared" ref="J209:AA209" si="41">J210+J212+J213</f>
        <v>0</v>
      </c>
      <c r="K209" s="166">
        <f t="shared" si="41"/>
        <v>0</v>
      </c>
      <c r="L209" s="166">
        <f t="shared" si="41"/>
        <v>0</v>
      </c>
      <c r="M209" s="166">
        <f t="shared" si="41"/>
        <v>0</v>
      </c>
      <c r="N209" s="166">
        <f t="shared" si="41"/>
        <v>1</v>
      </c>
      <c r="O209" s="166">
        <f t="shared" si="41"/>
        <v>0</v>
      </c>
      <c r="P209" s="166">
        <f t="shared" si="41"/>
        <v>0</v>
      </c>
      <c r="Q209" s="166">
        <f t="shared" si="41"/>
        <v>0</v>
      </c>
      <c r="R209" s="166">
        <f t="shared" si="41"/>
        <v>500</v>
      </c>
      <c r="S209" s="166">
        <f t="shared" si="41"/>
        <v>0</v>
      </c>
      <c r="T209" s="166">
        <f t="shared" si="41"/>
        <v>0</v>
      </c>
      <c r="U209" s="166">
        <f t="shared" si="41"/>
        <v>120</v>
      </c>
      <c r="V209" s="166">
        <f t="shared" si="41"/>
        <v>0</v>
      </c>
      <c r="W209" s="166">
        <f t="shared" si="41"/>
        <v>120</v>
      </c>
      <c r="X209" s="166">
        <f t="shared" si="41"/>
        <v>0</v>
      </c>
      <c r="Y209" s="166">
        <f t="shared" si="41"/>
        <v>0</v>
      </c>
      <c r="Z209" s="166">
        <f t="shared" si="41"/>
        <v>0</v>
      </c>
      <c r="AA209" s="166">
        <f t="shared" si="41"/>
        <v>0</v>
      </c>
      <c r="AB209" s="166"/>
      <c r="AC209" s="166">
        <f>AC210+AC212+AC213</f>
        <v>3656</v>
      </c>
      <c r="AD209" s="166">
        <f>AD210+AD212+AD213</f>
        <v>3656</v>
      </c>
      <c r="AE209" s="205"/>
      <c r="AF209" s="205"/>
      <c r="AG209" s="201"/>
      <c r="AH209" s="201"/>
      <c r="AI209" s="206"/>
      <c r="AJ209" s="201"/>
      <c r="AK209" s="201"/>
      <c r="AL209" s="201"/>
      <c r="AM209" s="175"/>
      <c r="AN209" s="163"/>
      <c r="AO209" s="178"/>
      <c r="AP209" s="163"/>
      <c r="AQ209" s="178"/>
      <c r="AR209" s="178"/>
      <c r="AS209" s="178"/>
      <c r="AT209" s="178"/>
      <c r="AU209" s="178"/>
    </row>
    <row r="210" s="3" customFormat="1" ht="18" hidden="1" customHeight="1" spans="1:47">
      <c r="A210" s="155"/>
      <c r="B210" s="190" t="s">
        <v>868</v>
      </c>
      <c r="C210" s="190"/>
      <c r="D210" s="191"/>
      <c r="E210" s="191"/>
      <c r="F210" s="190"/>
      <c r="G210" s="191"/>
      <c r="H210" s="191"/>
      <c r="I210" s="190"/>
      <c r="J210" s="166">
        <f t="shared" ref="J210:AA210" si="42">SUM(J211)</f>
        <v>0</v>
      </c>
      <c r="K210" s="166">
        <f t="shared" si="42"/>
        <v>0</v>
      </c>
      <c r="L210" s="166">
        <f t="shared" si="42"/>
        <v>0</v>
      </c>
      <c r="M210" s="166">
        <f t="shared" si="42"/>
        <v>0</v>
      </c>
      <c r="N210" s="166">
        <f t="shared" si="42"/>
        <v>1</v>
      </c>
      <c r="O210" s="166">
        <f t="shared" si="42"/>
        <v>0</v>
      </c>
      <c r="P210" s="166">
        <f t="shared" si="42"/>
        <v>0</v>
      </c>
      <c r="Q210" s="166">
        <f t="shared" si="42"/>
        <v>0</v>
      </c>
      <c r="R210" s="166">
        <f t="shared" si="42"/>
        <v>500</v>
      </c>
      <c r="S210" s="166">
        <f t="shared" si="42"/>
        <v>0</v>
      </c>
      <c r="T210" s="166">
        <f t="shared" si="42"/>
        <v>0</v>
      </c>
      <c r="U210" s="166">
        <f t="shared" si="42"/>
        <v>120</v>
      </c>
      <c r="V210" s="166">
        <f t="shared" si="42"/>
        <v>0</v>
      </c>
      <c r="W210" s="166">
        <f t="shared" si="42"/>
        <v>120</v>
      </c>
      <c r="X210" s="166">
        <f t="shared" si="42"/>
        <v>0</v>
      </c>
      <c r="Y210" s="166">
        <f t="shared" si="42"/>
        <v>0</v>
      </c>
      <c r="Z210" s="166">
        <f t="shared" si="42"/>
        <v>0</v>
      </c>
      <c r="AA210" s="166">
        <f t="shared" si="42"/>
        <v>0</v>
      </c>
      <c r="AB210" s="166"/>
      <c r="AC210" s="166">
        <f>SUM(AC211)</f>
        <v>3656</v>
      </c>
      <c r="AD210" s="166">
        <f>SUM(AD211)</f>
        <v>3656</v>
      </c>
      <c r="AE210" s="205"/>
      <c r="AF210" s="205"/>
      <c r="AG210" s="201"/>
      <c r="AH210" s="201"/>
      <c r="AI210" s="206"/>
      <c r="AJ210" s="201"/>
      <c r="AK210" s="201"/>
      <c r="AL210" s="201"/>
      <c r="AM210" s="175"/>
      <c r="AN210" s="163"/>
      <c r="AO210" s="178"/>
      <c r="AP210" s="163"/>
      <c r="AQ210" s="178"/>
      <c r="AR210" s="178"/>
      <c r="AS210" s="178"/>
      <c r="AT210" s="178"/>
      <c r="AU210" s="178"/>
    </row>
    <row r="211" s="1" customFormat="1" ht="33.75" spans="1:47">
      <c r="A211" s="21">
        <v>128</v>
      </c>
      <c r="B211" s="20" t="s">
        <v>869</v>
      </c>
      <c r="C211" s="20">
        <v>2022</v>
      </c>
      <c r="D211" s="21" t="s">
        <v>870</v>
      </c>
      <c r="E211" s="21" t="s">
        <v>871</v>
      </c>
      <c r="F211" s="21" t="s">
        <v>45</v>
      </c>
      <c r="G211" s="21" t="s">
        <v>1212</v>
      </c>
      <c r="H211" s="21" t="s">
        <v>526</v>
      </c>
      <c r="I211" s="33" t="s">
        <v>872</v>
      </c>
      <c r="J211" s="21"/>
      <c r="K211" s="21"/>
      <c r="L211" s="21"/>
      <c r="M211" s="21"/>
      <c r="N211" s="21">
        <v>1</v>
      </c>
      <c r="O211" s="21"/>
      <c r="P211" s="21"/>
      <c r="Q211" s="21"/>
      <c r="R211" s="22">
        <v>500</v>
      </c>
      <c r="S211" s="21" t="s">
        <v>489</v>
      </c>
      <c r="T211" s="21" t="s">
        <v>490</v>
      </c>
      <c r="U211" s="44">
        <v>120</v>
      </c>
      <c r="V211" s="44">
        <v>0</v>
      </c>
      <c r="W211" s="44">
        <v>120</v>
      </c>
      <c r="X211" s="44">
        <v>0</v>
      </c>
      <c r="Y211" s="44">
        <v>0</v>
      </c>
      <c r="Z211" s="44">
        <v>0</v>
      </c>
      <c r="AA211" s="44">
        <v>0</v>
      </c>
      <c r="AB211" s="44"/>
      <c r="AC211" s="50">
        <v>3656</v>
      </c>
      <c r="AD211" s="50">
        <v>3656</v>
      </c>
      <c r="AE211" s="33" t="s">
        <v>873</v>
      </c>
      <c r="AF211" s="33" t="s">
        <v>874</v>
      </c>
      <c r="AG211" s="21" t="s">
        <v>489</v>
      </c>
      <c r="AH211" s="21" t="s">
        <v>490</v>
      </c>
      <c r="AI211" s="58" t="s">
        <v>875</v>
      </c>
      <c r="AJ211" s="21" t="s">
        <v>876</v>
      </c>
      <c r="AK211" s="21" t="s">
        <v>389</v>
      </c>
      <c r="AL211" s="21" t="s">
        <v>514</v>
      </c>
      <c r="AM211" s="21"/>
      <c r="AN211" s="21" t="s">
        <v>56</v>
      </c>
      <c r="AO211" s="21" t="s">
        <v>1078</v>
      </c>
      <c r="AP211" s="21"/>
      <c r="AQ211" s="20" t="s">
        <v>1079</v>
      </c>
      <c r="AR211" s="20" t="s">
        <v>1079</v>
      </c>
      <c r="AS211" s="20"/>
      <c r="AT211" s="20"/>
      <c r="AU211" s="128"/>
    </row>
    <row r="212" s="3" customFormat="1" ht="18" hidden="1" customHeight="1" spans="1:47">
      <c r="A212" s="155"/>
      <c r="B212" s="190" t="s">
        <v>877</v>
      </c>
      <c r="C212" s="190"/>
      <c r="D212" s="191"/>
      <c r="E212" s="191"/>
      <c r="F212" s="190"/>
      <c r="G212" s="191"/>
      <c r="H212" s="191"/>
      <c r="I212" s="190"/>
      <c r="J212" s="166">
        <v>0</v>
      </c>
      <c r="K212" s="166">
        <v>0</v>
      </c>
      <c r="L212" s="166">
        <v>0</v>
      </c>
      <c r="M212" s="166">
        <v>0</v>
      </c>
      <c r="N212" s="166">
        <v>0</v>
      </c>
      <c r="O212" s="166">
        <v>0</v>
      </c>
      <c r="P212" s="166">
        <v>0</v>
      </c>
      <c r="Q212" s="166">
        <v>0</v>
      </c>
      <c r="R212" s="166">
        <v>0</v>
      </c>
      <c r="S212" s="166">
        <v>0</v>
      </c>
      <c r="T212" s="166">
        <v>0</v>
      </c>
      <c r="U212" s="166">
        <v>0</v>
      </c>
      <c r="V212" s="166">
        <v>0</v>
      </c>
      <c r="W212" s="166">
        <v>0</v>
      </c>
      <c r="X212" s="166">
        <v>0</v>
      </c>
      <c r="Y212" s="166">
        <v>0</v>
      </c>
      <c r="Z212" s="166">
        <v>0</v>
      </c>
      <c r="AA212" s="166">
        <v>0</v>
      </c>
      <c r="AB212" s="166"/>
      <c r="AC212" s="166">
        <v>0</v>
      </c>
      <c r="AD212" s="166">
        <v>0</v>
      </c>
      <c r="AE212" s="205"/>
      <c r="AF212" s="205"/>
      <c r="AG212" s="201"/>
      <c r="AH212" s="201"/>
      <c r="AI212" s="206"/>
      <c r="AJ212" s="201"/>
      <c r="AK212" s="201"/>
      <c r="AL212" s="201"/>
      <c r="AM212" s="175"/>
      <c r="AN212" s="178"/>
      <c r="AO212" s="178"/>
      <c r="AP212" s="178"/>
      <c r="AQ212" s="178"/>
      <c r="AR212" s="178"/>
      <c r="AS212" s="178"/>
      <c r="AT212" s="178"/>
      <c r="AU212" s="178"/>
    </row>
    <row r="213" s="3" customFormat="1" ht="18" hidden="1" customHeight="1" spans="1:47">
      <c r="A213" s="155"/>
      <c r="B213" s="190" t="s">
        <v>878</v>
      </c>
      <c r="C213" s="190"/>
      <c r="D213" s="191"/>
      <c r="E213" s="191"/>
      <c r="F213" s="190"/>
      <c r="G213" s="191"/>
      <c r="H213" s="191"/>
      <c r="I213" s="190"/>
      <c r="J213" s="166">
        <v>0</v>
      </c>
      <c r="K213" s="166">
        <v>0</v>
      </c>
      <c r="L213" s="166">
        <v>0</v>
      </c>
      <c r="M213" s="166">
        <v>0</v>
      </c>
      <c r="N213" s="166">
        <v>0</v>
      </c>
      <c r="O213" s="166">
        <v>0</v>
      </c>
      <c r="P213" s="166">
        <v>0</v>
      </c>
      <c r="Q213" s="166">
        <v>0</v>
      </c>
      <c r="R213" s="166">
        <v>0</v>
      </c>
      <c r="S213" s="166">
        <v>0</v>
      </c>
      <c r="T213" s="166">
        <v>0</v>
      </c>
      <c r="U213" s="166">
        <v>0</v>
      </c>
      <c r="V213" s="166">
        <v>0</v>
      </c>
      <c r="W213" s="166">
        <v>0</v>
      </c>
      <c r="X213" s="166">
        <v>0</v>
      </c>
      <c r="Y213" s="166">
        <v>0</v>
      </c>
      <c r="Z213" s="166">
        <v>0</v>
      </c>
      <c r="AA213" s="166">
        <v>0</v>
      </c>
      <c r="AB213" s="166"/>
      <c r="AC213" s="166">
        <v>0</v>
      </c>
      <c r="AD213" s="166">
        <v>0</v>
      </c>
      <c r="AE213" s="205"/>
      <c r="AF213" s="205"/>
      <c r="AG213" s="201"/>
      <c r="AH213" s="201"/>
      <c r="AI213" s="206"/>
      <c r="AJ213" s="201"/>
      <c r="AK213" s="201"/>
      <c r="AL213" s="201"/>
      <c r="AM213" s="175"/>
      <c r="AN213" s="178"/>
      <c r="AO213" s="178"/>
      <c r="AP213" s="178"/>
      <c r="AQ213" s="178"/>
      <c r="AR213" s="178"/>
      <c r="AS213" s="178"/>
      <c r="AT213" s="178"/>
      <c r="AU213" s="178"/>
    </row>
    <row r="214" s="3" customFormat="1" ht="18" hidden="1" customHeight="1" spans="1:47">
      <c r="A214" s="155"/>
      <c r="B214" s="190" t="s">
        <v>879</v>
      </c>
      <c r="C214" s="190"/>
      <c r="D214" s="191"/>
      <c r="E214" s="191"/>
      <c r="F214" s="190"/>
      <c r="G214" s="191"/>
      <c r="H214" s="191"/>
      <c r="I214" s="190"/>
      <c r="J214" s="166">
        <f t="shared" ref="J214:AA214" si="43">J215+J216+J217+J218+J219+J220</f>
        <v>0</v>
      </c>
      <c r="K214" s="166">
        <f t="shared" si="43"/>
        <v>0</v>
      </c>
      <c r="L214" s="166">
        <f t="shared" si="43"/>
        <v>0</v>
      </c>
      <c r="M214" s="166">
        <f t="shared" si="43"/>
        <v>0</v>
      </c>
      <c r="N214" s="166">
        <f t="shared" si="43"/>
        <v>0</v>
      </c>
      <c r="O214" s="166">
        <f t="shared" si="43"/>
        <v>0</v>
      </c>
      <c r="P214" s="166">
        <f t="shared" si="43"/>
        <v>0</v>
      </c>
      <c r="Q214" s="166">
        <f t="shared" si="43"/>
        <v>0</v>
      </c>
      <c r="R214" s="166">
        <f t="shared" si="43"/>
        <v>0</v>
      </c>
      <c r="S214" s="166">
        <f t="shared" si="43"/>
        <v>0</v>
      </c>
      <c r="T214" s="166">
        <f t="shared" si="43"/>
        <v>0</v>
      </c>
      <c r="U214" s="166">
        <f t="shared" si="43"/>
        <v>0</v>
      </c>
      <c r="V214" s="166">
        <f t="shared" si="43"/>
        <v>0</v>
      </c>
      <c r="W214" s="166">
        <f t="shared" si="43"/>
        <v>0</v>
      </c>
      <c r="X214" s="166">
        <f t="shared" si="43"/>
        <v>0</v>
      </c>
      <c r="Y214" s="166">
        <f t="shared" si="43"/>
        <v>0</v>
      </c>
      <c r="Z214" s="166">
        <f t="shared" si="43"/>
        <v>0</v>
      </c>
      <c r="AA214" s="166">
        <f t="shared" si="43"/>
        <v>0</v>
      </c>
      <c r="AB214" s="166"/>
      <c r="AC214" s="166">
        <f>AC215+AC216+AC217+AC218+AC219+AC220</f>
        <v>0</v>
      </c>
      <c r="AD214" s="166">
        <f>AD215+AD216+AD217+AD218+AD219+AD220</f>
        <v>0</v>
      </c>
      <c r="AE214" s="205"/>
      <c r="AF214" s="205"/>
      <c r="AG214" s="201"/>
      <c r="AH214" s="201"/>
      <c r="AI214" s="206"/>
      <c r="AJ214" s="201"/>
      <c r="AK214" s="201"/>
      <c r="AL214" s="201"/>
      <c r="AM214" s="175"/>
      <c r="AN214" s="178"/>
      <c r="AO214" s="178"/>
      <c r="AP214" s="178"/>
      <c r="AQ214" s="178"/>
      <c r="AR214" s="178"/>
      <c r="AS214" s="178"/>
      <c r="AT214" s="178"/>
      <c r="AU214" s="178"/>
    </row>
    <row r="215" s="3" customFormat="1" ht="18" hidden="1" customHeight="1" spans="1:47">
      <c r="A215" s="155"/>
      <c r="B215" s="190" t="s">
        <v>880</v>
      </c>
      <c r="C215" s="190"/>
      <c r="D215" s="191"/>
      <c r="E215" s="191"/>
      <c r="F215" s="190"/>
      <c r="G215" s="191"/>
      <c r="H215" s="191"/>
      <c r="I215" s="190"/>
      <c r="J215" s="166">
        <v>0</v>
      </c>
      <c r="K215" s="166">
        <v>0</v>
      </c>
      <c r="L215" s="166">
        <v>0</v>
      </c>
      <c r="M215" s="166">
        <v>0</v>
      </c>
      <c r="N215" s="166">
        <v>0</v>
      </c>
      <c r="O215" s="166">
        <v>0</v>
      </c>
      <c r="P215" s="166">
        <v>0</v>
      </c>
      <c r="Q215" s="166">
        <v>0</v>
      </c>
      <c r="R215" s="166">
        <v>0</v>
      </c>
      <c r="S215" s="166">
        <v>0</v>
      </c>
      <c r="T215" s="166">
        <v>0</v>
      </c>
      <c r="U215" s="166">
        <v>0</v>
      </c>
      <c r="V215" s="166">
        <v>0</v>
      </c>
      <c r="W215" s="166">
        <v>0</v>
      </c>
      <c r="X215" s="166">
        <v>0</v>
      </c>
      <c r="Y215" s="166">
        <v>0</v>
      </c>
      <c r="Z215" s="166">
        <v>0</v>
      </c>
      <c r="AA215" s="166">
        <v>0</v>
      </c>
      <c r="AB215" s="166"/>
      <c r="AC215" s="166">
        <v>0</v>
      </c>
      <c r="AD215" s="166">
        <v>0</v>
      </c>
      <c r="AE215" s="205"/>
      <c r="AF215" s="205"/>
      <c r="AG215" s="201"/>
      <c r="AH215" s="201"/>
      <c r="AI215" s="206"/>
      <c r="AJ215" s="201"/>
      <c r="AK215" s="201"/>
      <c r="AL215" s="201"/>
      <c r="AM215" s="175"/>
      <c r="AN215" s="178"/>
      <c r="AO215" s="178"/>
      <c r="AP215" s="178"/>
      <c r="AQ215" s="178"/>
      <c r="AR215" s="178"/>
      <c r="AS215" s="178"/>
      <c r="AT215" s="178"/>
      <c r="AU215" s="178"/>
    </row>
    <row r="216" s="3" customFormat="1" ht="18" hidden="1" customHeight="1" spans="1:47">
      <c r="A216" s="155"/>
      <c r="B216" s="190" t="s">
        <v>881</v>
      </c>
      <c r="C216" s="190"/>
      <c r="D216" s="191"/>
      <c r="E216" s="191"/>
      <c r="F216" s="190"/>
      <c r="G216" s="191"/>
      <c r="H216" s="191"/>
      <c r="I216" s="190"/>
      <c r="J216" s="166">
        <v>0</v>
      </c>
      <c r="K216" s="166">
        <v>0</v>
      </c>
      <c r="L216" s="166">
        <v>0</v>
      </c>
      <c r="M216" s="166">
        <v>0</v>
      </c>
      <c r="N216" s="166">
        <v>0</v>
      </c>
      <c r="O216" s="166">
        <v>0</v>
      </c>
      <c r="P216" s="166">
        <v>0</v>
      </c>
      <c r="Q216" s="166">
        <v>0</v>
      </c>
      <c r="R216" s="166">
        <v>0</v>
      </c>
      <c r="S216" s="166">
        <v>0</v>
      </c>
      <c r="T216" s="166">
        <v>0</v>
      </c>
      <c r="U216" s="166">
        <v>0</v>
      </c>
      <c r="V216" s="166">
        <v>0</v>
      </c>
      <c r="W216" s="166">
        <v>0</v>
      </c>
      <c r="X216" s="166">
        <v>0</v>
      </c>
      <c r="Y216" s="166">
        <v>0</v>
      </c>
      <c r="Z216" s="166">
        <v>0</v>
      </c>
      <c r="AA216" s="166">
        <v>0</v>
      </c>
      <c r="AB216" s="166"/>
      <c r="AC216" s="166">
        <v>0</v>
      </c>
      <c r="AD216" s="166">
        <v>0</v>
      </c>
      <c r="AE216" s="205"/>
      <c r="AF216" s="205"/>
      <c r="AG216" s="201"/>
      <c r="AH216" s="201"/>
      <c r="AI216" s="206"/>
      <c r="AJ216" s="201"/>
      <c r="AK216" s="201"/>
      <c r="AL216" s="201"/>
      <c r="AM216" s="175"/>
      <c r="AN216" s="178"/>
      <c r="AO216" s="178"/>
      <c r="AP216" s="178"/>
      <c r="AQ216" s="178"/>
      <c r="AR216" s="178"/>
      <c r="AS216" s="178"/>
      <c r="AT216" s="178"/>
      <c r="AU216" s="178"/>
    </row>
    <row r="217" s="3" customFormat="1" ht="18" hidden="1" customHeight="1" spans="1:47">
      <c r="A217" s="155"/>
      <c r="B217" s="190" t="s">
        <v>882</v>
      </c>
      <c r="C217" s="190"/>
      <c r="D217" s="191"/>
      <c r="E217" s="191"/>
      <c r="F217" s="190"/>
      <c r="G217" s="191"/>
      <c r="H217" s="191"/>
      <c r="I217" s="190"/>
      <c r="J217" s="166">
        <v>0</v>
      </c>
      <c r="K217" s="166">
        <v>0</v>
      </c>
      <c r="L217" s="166">
        <v>0</v>
      </c>
      <c r="M217" s="166">
        <v>0</v>
      </c>
      <c r="N217" s="166">
        <v>0</v>
      </c>
      <c r="O217" s="166">
        <v>0</v>
      </c>
      <c r="P217" s="166">
        <v>0</v>
      </c>
      <c r="Q217" s="166">
        <v>0</v>
      </c>
      <c r="R217" s="166">
        <v>0</v>
      </c>
      <c r="S217" s="166">
        <v>0</v>
      </c>
      <c r="T217" s="166">
        <v>0</v>
      </c>
      <c r="U217" s="166">
        <v>0</v>
      </c>
      <c r="V217" s="166">
        <v>0</v>
      </c>
      <c r="W217" s="166">
        <v>0</v>
      </c>
      <c r="X217" s="166">
        <v>0</v>
      </c>
      <c r="Y217" s="166">
        <v>0</v>
      </c>
      <c r="Z217" s="166">
        <v>0</v>
      </c>
      <c r="AA217" s="166">
        <v>0</v>
      </c>
      <c r="AB217" s="166"/>
      <c r="AC217" s="166">
        <v>0</v>
      </c>
      <c r="AD217" s="166">
        <v>0</v>
      </c>
      <c r="AE217" s="205"/>
      <c r="AF217" s="205"/>
      <c r="AG217" s="201"/>
      <c r="AH217" s="201"/>
      <c r="AI217" s="206"/>
      <c r="AJ217" s="201"/>
      <c r="AK217" s="201"/>
      <c r="AL217" s="201"/>
      <c r="AM217" s="175"/>
      <c r="AN217" s="178"/>
      <c r="AO217" s="178"/>
      <c r="AP217" s="178"/>
      <c r="AQ217" s="178"/>
      <c r="AR217" s="178"/>
      <c r="AS217" s="178"/>
      <c r="AT217" s="178"/>
      <c r="AU217" s="178"/>
    </row>
    <row r="218" s="3" customFormat="1" ht="18" hidden="1" customHeight="1" spans="1:47">
      <c r="A218" s="155"/>
      <c r="B218" s="190" t="s">
        <v>883</v>
      </c>
      <c r="C218" s="190"/>
      <c r="D218" s="191"/>
      <c r="E218" s="191"/>
      <c r="F218" s="190"/>
      <c r="G218" s="191"/>
      <c r="H218" s="191"/>
      <c r="I218" s="190"/>
      <c r="J218" s="166">
        <v>0</v>
      </c>
      <c r="K218" s="166">
        <v>0</v>
      </c>
      <c r="L218" s="166">
        <v>0</v>
      </c>
      <c r="M218" s="166">
        <v>0</v>
      </c>
      <c r="N218" s="166">
        <v>0</v>
      </c>
      <c r="O218" s="166">
        <v>0</v>
      </c>
      <c r="P218" s="166">
        <v>0</v>
      </c>
      <c r="Q218" s="166">
        <v>0</v>
      </c>
      <c r="R218" s="166">
        <v>0</v>
      </c>
      <c r="S218" s="166">
        <v>0</v>
      </c>
      <c r="T218" s="166">
        <v>0</v>
      </c>
      <c r="U218" s="166">
        <v>0</v>
      </c>
      <c r="V218" s="166">
        <v>0</v>
      </c>
      <c r="W218" s="166">
        <v>0</v>
      </c>
      <c r="X218" s="166">
        <v>0</v>
      </c>
      <c r="Y218" s="166">
        <v>0</v>
      </c>
      <c r="Z218" s="166">
        <v>0</v>
      </c>
      <c r="AA218" s="166">
        <v>0</v>
      </c>
      <c r="AB218" s="166"/>
      <c r="AC218" s="166">
        <v>0</v>
      </c>
      <c r="AD218" s="166">
        <v>0</v>
      </c>
      <c r="AE218" s="205"/>
      <c r="AF218" s="205"/>
      <c r="AG218" s="201"/>
      <c r="AH218" s="201"/>
      <c r="AI218" s="206"/>
      <c r="AJ218" s="201"/>
      <c r="AK218" s="201"/>
      <c r="AL218" s="201"/>
      <c r="AM218" s="175"/>
      <c r="AN218" s="178"/>
      <c r="AO218" s="178"/>
      <c r="AP218" s="178"/>
      <c r="AQ218" s="178"/>
      <c r="AR218" s="178"/>
      <c r="AS218" s="178"/>
      <c r="AT218" s="178"/>
      <c r="AU218" s="178"/>
    </row>
    <row r="219" s="3" customFormat="1" ht="18" hidden="1" customHeight="1" spans="1:47">
      <c r="A219" s="155"/>
      <c r="B219" s="190" t="s">
        <v>884</v>
      </c>
      <c r="C219" s="190"/>
      <c r="D219" s="191"/>
      <c r="E219" s="191"/>
      <c r="F219" s="190"/>
      <c r="G219" s="191"/>
      <c r="H219" s="191"/>
      <c r="I219" s="190"/>
      <c r="J219" s="166">
        <v>0</v>
      </c>
      <c r="K219" s="166">
        <v>0</v>
      </c>
      <c r="L219" s="166">
        <v>0</v>
      </c>
      <c r="M219" s="166">
        <v>0</v>
      </c>
      <c r="N219" s="166">
        <v>0</v>
      </c>
      <c r="O219" s="166">
        <v>0</v>
      </c>
      <c r="P219" s="166">
        <v>0</v>
      </c>
      <c r="Q219" s="166">
        <v>0</v>
      </c>
      <c r="R219" s="166">
        <v>0</v>
      </c>
      <c r="S219" s="166">
        <v>0</v>
      </c>
      <c r="T219" s="166">
        <v>0</v>
      </c>
      <c r="U219" s="166">
        <v>0</v>
      </c>
      <c r="V219" s="166">
        <v>0</v>
      </c>
      <c r="W219" s="166">
        <v>0</v>
      </c>
      <c r="X219" s="166">
        <v>0</v>
      </c>
      <c r="Y219" s="166">
        <v>0</v>
      </c>
      <c r="Z219" s="166">
        <v>0</v>
      </c>
      <c r="AA219" s="166">
        <v>0</v>
      </c>
      <c r="AB219" s="166"/>
      <c r="AC219" s="166">
        <v>0</v>
      </c>
      <c r="AD219" s="166">
        <v>0</v>
      </c>
      <c r="AE219" s="205"/>
      <c r="AF219" s="205"/>
      <c r="AG219" s="201"/>
      <c r="AH219" s="201"/>
      <c r="AI219" s="206"/>
      <c r="AJ219" s="201"/>
      <c r="AK219" s="201"/>
      <c r="AL219" s="201"/>
      <c r="AM219" s="175"/>
      <c r="AN219" s="178"/>
      <c r="AO219" s="178"/>
      <c r="AP219" s="178"/>
      <c r="AQ219" s="178"/>
      <c r="AR219" s="178"/>
      <c r="AS219" s="178"/>
      <c r="AT219" s="178"/>
      <c r="AU219" s="178"/>
    </row>
    <row r="220" s="3" customFormat="1" ht="18" hidden="1" customHeight="1" spans="1:47">
      <c r="A220" s="155"/>
      <c r="B220" s="190" t="s">
        <v>885</v>
      </c>
      <c r="C220" s="190"/>
      <c r="D220" s="191"/>
      <c r="E220" s="191"/>
      <c r="F220" s="190"/>
      <c r="G220" s="191"/>
      <c r="H220" s="191"/>
      <c r="I220" s="190"/>
      <c r="J220" s="166">
        <v>0</v>
      </c>
      <c r="K220" s="166">
        <v>0</v>
      </c>
      <c r="L220" s="166">
        <v>0</v>
      </c>
      <c r="M220" s="166">
        <v>0</v>
      </c>
      <c r="N220" s="166">
        <v>0</v>
      </c>
      <c r="O220" s="166">
        <v>0</v>
      </c>
      <c r="P220" s="166">
        <v>0</v>
      </c>
      <c r="Q220" s="166">
        <v>0</v>
      </c>
      <c r="R220" s="166">
        <v>0</v>
      </c>
      <c r="S220" s="166">
        <v>0</v>
      </c>
      <c r="T220" s="166">
        <v>0</v>
      </c>
      <c r="U220" s="166">
        <v>0</v>
      </c>
      <c r="V220" s="166">
        <v>0</v>
      </c>
      <c r="W220" s="166">
        <v>0</v>
      </c>
      <c r="X220" s="166">
        <v>0</v>
      </c>
      <c r="Y220" s="166">
        <v>0</v>
      </c>
      <c r="Z220" s="166">
        <v>0</v>
      </c>
      <c r="AA220" s="166">
        <v>0</v>
      </c>
      <c r="AB220" s="166"/>
      <c r="AC220" s="166">
        <v>0</v>
      </c>
      <c r="AD220" s="166">
        <v>0</v>
      </c>
      <c r="AE220" s="205"/>
      <c r="AF220" s="205"/>
      <c r="AG220" s="201"/>
      <c r="AH220" s="201"/>
      <c r="AI220" s="206"/>
      <c r="AJ220" s="201"/>
      <c r="AK220" s="201"/>
      <c r="AL220" s="201"/>
      <c r="AM220" s="175"/>
      <c r="AN220" s="178"/>
      <c r="AO220" s="178"/>
      <c r="AP220" s="178"/>
      <c r="AQ220" s="178"/>
      <c r="AR220" s="178"/>
      <c r="AS220" s="178"/>
      <c r="AT220" s="178"/>
      <c r="AU220" s="178"/>
    </row>
    <row r="221" s="3" customFormat="1" ht="18" hidden="1" customHeight="1" spans="1:47">
      <c r="A221" s="155"/>
      <c r="B221" s="190" t="s">
        <v>886</v>
      </c>
      <c r="C221" s="190"/>
      <c r="D221" s="191"/>
      <c r="E221" s="191"/>
      <c r="F221" s="190"/>
      <c r="G221" s="191"/>
      <c r="H221" s="191"/>
      <c r="I221" s="190"/>
      <c r="J221" s="166">
        <f t="shared" ref="J221:AA221" si="44">J222+J223+J224+J225+J226</f>
        <v>0</v>
      </c>
      <c r="K221" s="166">
        <f t="shared" si="44"/>
        <v>0</v>
      </c>
      <c r="L221" s="166">
        <f t="shared" si="44"/>
        <v>0</v>
      </c>
      <c r="M221" s="166">
        <f t="shared" si="44"/>
        <v>0</v>
      </c>
      <c r="N221" s="166">
        <f t="shared" si="44"/>
        <v>0</v>
      </c>
      <c r="O221" s="166">
        <f t="shared" si="44"/>
        <v>0</v>
      </c>
      <c r="P221" s="166">
        <f t="shared" si="44"/>
        <v>0</v>
      </c>
      <c r="Q221" s="166">
        <f t="shared" si="44"/>
        <v>0</v>
      </c>
      <c r="R221" s="166">
        <f t="shared" si="44"/>
        <v>0</v>
      </c>
      <c r="S221" s="166">
        <f t="shared" si="44"/>
        <v>0</v>
      </c>
      <c r="T221" s="166">
        <f t="shared" si="44"/>
        <v>0</v>
      </c>
      <c r="U221" s="166">
        <f t="shared" si="44"/>
        <v>0</v>
      </c>
      <c r="V221" s="166">
        <f t="shared" si="44"/>
        <v>0</v>
      </c>
      <c r="W221" s="166">
        <f t="shared" si="44"/>
        <v>0</v>
      </c>
      <c r="X221" s="166">
        <f t="shared" si="44"/>
        <v>0</v>
      </c>
      <c r="Y221" s="166">
        <f t="shared" si="44"/>
        <v>0</v>
      </c>
      <c r="Z221" s="166">
        <f t="shared" si="44"/>
        <v>0</v>
      </c>
      <c r="AA221" s="166">
        <f t="shared" si="44"/>
        <v>0</v>
      </c>
      <c r="AB221" s="166"/>
      <c r="AC221" s="166">
        <f>AC222+AC223+AC224+AC225+AC226</f>
        <v>0</v>
      </c>
      <c r="AD221" s="166">
        <f>AD222+AD223+AD224+AD225+AD226</f>
        <v>0</v>
      </c>
      <c r="AE221" s="205"/>
      <c r="AF221" s="205"/>
      <c r="AG221" s="201"/>
      <c r="AH221" s="201"/>
      <c r="AI221" s="206"/>
      <c r="AJ221" s="201"/>
      <c r="AK221" s="201"/>
      <c r="AL221" s="201"/>
      <c r="AM221" s="175"/>
      <c r="AN221" s="178"/>
      <c r="AO221" s="178"/>
      <c r="AP221" s="178"/>
      <c r="AQ221" s="178"/>
      <c r="AR221" s="178"/>
      <c r="AS221" s="178"/>
      <c r="AT221" s="178"/>
      <c r="AU221" s="178"/>
    </row>
    <row r="222" s="3" customFormat="1" ht="18" hidden="1" customHeight="1" spans="1:47">
      <c r="A222" s="155"/>
      <c r="B222" s="190" t="s">
        <v>887</v>
      </c>
      <c r="C222" s="190"/>
      <c r="D222" s="191"/>
      <c r="E222" s="191"/>
      <c r="F222" s="190"/>
      <c r="G222" s="191"/>
      <c r="H222" s="191"/>
      <c r="I222" s="190"/>
      <c r="J222" s="166">
        <v>0</v>
      </c>
      <c r="K222" s="166">
        <v>0</v>
      </c>
      <c r="L222" s="166">
        <v>0</v>
      </c>
      <c r="M222" s="166">
        <v>0</v>
      </c>
      <c r="N222" s="166">
        <v>0</v>
      </c>
      <c r="O222" s="166">
        <v>0</v>
      </c>
      <c r="P222" s="166">
        <v>0</v>
      </c>
      <c r="Q222" s="166">
        <v>0</v>
      </c>
      <c r="R222" s="166">
        <v>0</v>
      </c>
      <c r="S222" s="166">
        <v>0</v>
      </c>
      <c r="T222" s="166">
        <v>0</v>
      </c>
      <c r="U222" s="166">
        <v>0</v>
      </c>
      <c r="V222" s="166">
        <v>0</v>
      </c>
      <c r="W222" s="166">
        <v>0</v>
      </c>
      <c r="X222" s="166">
        <v>0</v>
      </c>
      <c r="Y222" s="166">
        <v>0</v>
      </c>
      <c r="Z222" s="166">
        <v>0</v>
      </c>
      <c r="AA222" s="166">
        <v>0</v>
      </c>
      <c r="AB222" s="166"/>
      <c r="AC222" s="166">
        <v>0</v>
      </c>
      <c r="AD222" s="166">
        <v>0</v>
      </c>
      <c r="AE222" s="205"/>
      <c r="AF222" s="205"/>
      <c r="AG222" s="201"/>
      <c r="AH222" s="201"/>
      <c r="AI222" s="206"/>
      <c r="AJ222" s="201"/>
      <c r="AK222" s="201"/>
      <c r="AL222" s="201"/>
      <c r="AM222" s="175"/>
      <c r="AN222" s="178"/>
      <c r="AO222" s="178"/>
      <c r="AP222" s="178"/>
      <c r="AQ222" s="178"/>
      <c r="AR222" s="178"/>
      <c r="AS222" s="178"/>
      <c r="AT222" s="178"/>
      <c r="AU222" s="178"/>
    </row>
    <row r="223" s="3" customFormat="1" ht="18" hidden="1" customHeight="1" spans="1:47">
      <c r="A223" s="155"/>
      <c r="B223" s="190" t="s">
        <v>888</v>
      </c>
      <c r="C223" s="190"/>
      <c r="D223" s="191"/>
      <c r="E223" s="191"/>
      <c r="F223" s="190"/>
      <c r="G223" s="191"/>
      <c r="H223" s="191"/>
      <c r="I223" s="190"/>
      <c r="J223" s="166">
        <v>0</v>
      </c>
      <c r="K223" s="166">
        <v>0</v>
      </c>
      <c r="L223" s="166">
        <v>0</v>
      </c>
      <c r="M223" s="166">
        <v>0</v>
      </c>
      <c r="N223" s="166">
        <v>0</v>
      </c>
      <c r="O223" s="166">
        <v>0</v>
      </c>
      <c r="P223" s="166">
        <v>0</v>
      </c>
      <c r="Q223" s="166">
        <v>0</v>
      </c>
      <c r="R223" s="166">
        <v>0</v>
      </c>
      <c r="S223" s="166">
        <v>0</v>
      </c>
      <c r="T223" s="166">
        <v>0</v>
      </c>
      <c r="U223" s="166">
        <v>0</v>
      </c>
      <c r="V223" s="166">
        <v>0</v>
      </c>
      <c r="W223" s="166">
        <v>0</v>
      </c>
      <c r="X223" s="166">
        <v>0</v>
      </c>
      <c r="Y223" s="166">
        <v>0</v>
      </c>
      <c r="Z223" s="166">
        <v>0</v>
      </c>
      <c r="AA223" s="166">
        <v>0</v>
      </c>
      <c r="AB223" s="166"/>
      <c r="AC223" s="166">
        <v>0</v>
      </c>
      <c r="AD223" s="166">
        <v>0</v>
      </c>
      <c r="AE223" s="205"/>
      <c r="AF223" s="205"/>
      <c r="AG223" s="201"/>
      <c r="AH223" s="201"/>
      <c r="AI223" s="206"/>
      <c r="AJ223" s="201"/>
      <c r="AK223" s="201"/>
      <c r="AL223" s="201"/>
      <c r="AM223" s="175"/>
      <c r="AN223" s="178"/>
      <c r="AO223" s="178"/>
      <c r="AP223" s="178"/>
      <c r="AQ223" s="178"/>
      <c r="AR223" s="178"/>
      <c r="AS223" s="178"/>
      <c r="AT223" s="178"/>
      <c r="AU223" s="178"/>
    </row>
    <row r="224" s="3" customFormat="1" ht="18" hidden="1" customHeight="1" spans="1:47">
      <c r="A224" s="155"/>
      <c r="B224" s="190" t="s">
        <v>889</v>
      </c>
      <c r="C224" s="190"/>
      <c r="D224" s="191"/>
      <c r="E224" s="191"/>
      <c r="F224" s="190"/>
      <c r="G224" s="191"/>
      <c r="H224" s="191"/>
      <c r="I224" s="190"/>
      <c r="J224" s="166">
        <v>0</v>
      </c>
      <c r="K224" s="166">
        <v>0</v>
      </c>
      <c r="L224" s="166">
        <v>0</v>
      </c>
      <c r="M224" s="166">
        <v>0</v>
      </c>
      <c r="N224" s="166">
        <v>0</v>
      </c>
      <c r="O224" s="166">
        <v>0</v>
      </c>
      <c r="P224" s="166">
        <v>0</v>
      </c>
      <c r="Q224" s="166">
        <v>0</v>
      </c>
      <c r="R224" s="166">
        <v>0</v>
      </c>
      <c r="S224" s="166">
        <v>0</v>
      </c>
      <c r="T224" s="166">
        <v>0</v>
      </c>
      <c r="U224" s="166">
        <v>0</v>
      </c>
      <c r="V224" s="166">
        <v>0</v>
      </c>
      <c r="W224" s="166">
        <v>0</v>
      </c>
      <c r="X224" s="166">
        <v>0</v>
      </c>
      <c r="Y224" s="166">
        <v>0</v>
      </c>
      <c r="Z224" s="166">
        <v>0</v>
      </c>
      <c r="AA224" s="166">
        <v>0</v>
      </c>
      <c r="AB224" s="166"/>
      <c r="AC224" s="166">
        <v>0</v>
      </c>
      <c r="AD224" s="166">
        <v>0</v>
      </c>
      <c r="AE224" s="205"/>
      <c r="AF224" s="205"/>
      <c r="AG224" s="201"/>
      <c r="AH224" s="201"/>
      <c r="AI224" s="206"/>
      <c r="AJ224" s="201"/>
      <c r="AK224" s="201"/>
      <c r="AL224" s="201"/>
      <c r="AM224" s="175"/>
      <c r="AN224" s="178"/>
      <c r="AO224" s="178"/>
      <c r="AP224" s="178"/>
      <c r="AQ224" s="178"/>
      <c r="AR224" s="178"/>
      <c r="AS224" s="178"/>
      <c r="AT224" s="178"/>
      <c r="AU224" s="178"/>
    </row>
    <row r="225" s="3" customFormat="1" ht="18" hidden="1" customHeight="1" spans="1:47">
      <c r="A225" s="155"/>
      <c r="B225" s="190" t="s">
        <v>890</v>
      </c>
      <c r="C225" s="190"/>
      <c r="D225" s="191"/>
      <c r="E225" s="191"/>
      <c r="F225" s="190"/>
      <c r="G225" s="191"/>
      <c r="H225" s="191"/>
      <c r="I225" s="190"/>
      <c r="J225" s="166">
        <v>0</v>
      </c>
      <c r="K225" s="166">
        <v>0</v>
      </c>
      <c r="L225" s="166">
        <v>0</v>
      </c>
      <c r="M225" s="166">
        <v>0</v>
      </c>
      <c r="N225" s="166">
        <v>0</v>
      </c>
      <c r="O225" s="166">
        <v>0</v>
      </c>
      <c r="P225" s="166">
        <v>0</v>
      </c>
      <c r="Q225" s="166">
        <v>0</v>
      </c>
      <c r="R225" s="166">
        <v>0</v>
      </c>
      <c r="S225" s="166">
        <v>0</v>
      </c>
      <c r="T225" s="166">
        <v>0</v>
      </c>
      <c r="U225" s="166">
        <v>0</v>
      </c>
      <c r="V225" s="166">
        <v>0</v>
      </c>
      <c r="W225" s="166">
        <v>0</v>
      </c>
      <c r="X225" s="166">
        <v>0</v>
      </c>
      <c r="Y225" s="166">
        <v>0</v>
      </c>
      <c r="Z225" s="166">
        <v>0</v>
      </c>
      <c r="AA225" s="166">
        <v>0</v>
      </c>
      <c r="AB225" s="166"/>
      <c r="AC225" s="166">
        <v>0</v>
      </c>
      <c r="AD225" s="166">
        <v>0</v>
      </c>
      <c r="AE225" s="205"/>
      <c r="AF225" s="205"/>
      <c r="AG225" s="201"/>
      <c r="AH225" s="201"/>
      <c r="AI225" s="206"/>
      <c r="AJ225" s="201"/>
      <c r="AK225" s="201"/>
      <c r="AL225" s="201"/>
      <c r="AM225" s="175"/>
      <c r="AN225" s="178"/>
      <c r="AO225" s="178"/>
      <c r="AP225" s="178"/>
      <c r="AQ225" s="178"/>
      <c r="AR225" s="178"/>
      <c r="AS225" s="178"/>
      <c r="AT225" s="178"/>
      <c r="AU225" s="178"/>
    </row>
    <row r="226" s="3" customFormat="1" ht="18" hidden="1" customHeight="1" spans="1:47">
      <c r="A226" s="155"/>
      <c r="B226" s="190" t="s">
        <v>891</v>
      </c>
      <c r="C226" s="190"/>
      <c r="D226" s="190"/>
      <c r="E226" s="190"/>
      <c r="F226" s="190"/>
      <c r="G226" s="190"/>
      <c r="H226" s="190"/>
      <c r="I226" s="190"/>
      <c r="J226" s="166">
        <v>0</v>
      </c>
      <c r="K226" s="166">
        <v>0</v>
      </c>
      <c r="L226" s="166">
        <v>0</v>
      </c>
      <c r="M226" s="166">
        <v>0</v>
      </c>
      <c r="N226" s="166">
        <v>0</v>
      </c>
      <c r="O226" s="166">
        <v>0</v>
      </c>
      <c r="P226" s="166">
        <v>0</v>
      </c>
      <c r="Q226" s="166">
        <v>0</v>
      </c>
      <c r="R226" s="166">
        <v>0</v>
      </c>
      <c r="S226" s="166">
        <v>0</v>
      </c>
      <c r="T226" s="166">
        <v>0</v>
      </c>
      <c r="U226" s="166">
        <v>0</v>
      </c>
      <c r="V226" s="166">
        <v>0</v>
      </c>
      <c r="W226" s="166">
        <v>0</v>
      </c>
      <c r="X226" s="166">
        <v>0</v>
      </c>
      <c r="Y226" s="166">
        <v>0</v>
      </c>
      <c r="Z226" s="166">
        <v>0</v>
      </c>
      <c r="AA226" s="166">
        <v>0</v>
      </c>
      <c r="AB226" s="166"/>
      <c r="AC226" s="166">
        <v>0</v>
      </c>
      <c r="AD226" s="166">
        <v>0</v>
      </c>
      <c r="AE226" s="205"/>
      <c r="AF226" s="205"/>
      <c r="AG226" s="201"/>
      <c r="AH226" s="201"/>
      <c r="AI226" s="206"/>
      <c r="AJ226" s="201"/>
      <c r="AK226" s="201"/>
      <c r="AL226" s="201"/>
      <c r="AM226" s="175"/>
      <c r="AN226" s="178"/>
      <c r="AO226" s="178"/>
      <c r="AP226" s="178"/>
      <c r="AQ226" s="178"/>
      <c r="AR226" s="178"/>
      <c r="AS226" s="178"/>
      <c r="AT226" s="178"/>
      <c r="AU226" s="178"/>
    </row>
    <row r="227" s="3" customFormat="1" ht="18" hidden="1" customHeight="1" spans="1:47">
      <c r="A227" s="155"/>
      <c r="B227" s="190" t="s">
        <v>892</v>
      </c>
      <c r="C227" s="190"/>
      <c r="D227" s="191"/>
      <c r="E227" s="191"/>
      <c r="F227" s="190"/>
      <c r="G227" s="191"/>
      <c r="H227" s="191"/>
      <c r="I227" s="190"/>
      <c r="J227" s="166">
        <f t="shared" ref="J227:AA227" si="45">J228+J231</f>
        <v>0</v>
      </c>
      <c r="K227" s="166">
        <f t="shared" si="45"/>
        <v>0</v>
      </c>
      <c r="L227" s="166">
        <f t="shared" si="45"/>
        <v>0</v>
      </c>
      <c r="M227" s="166">
        <f t="shared" si="45"/>
        <v>0</v>
      </c>
      <c r="N227" s="166">
        <f t="shared" si="45"/>
        <v>0</v>
      </c>
      <c r="O227" s="166">
        <f t="shared" si="45"/>
        <v>0</v>
      </c>
      <c r="P227" s="166">
        <f t="shared" si="45"/>
        <v>0</v>
      </c>
      <c r="Q227" s="166">
        <f t="shared" si="45"/>
        <v>0</v>
      </c>
      <c r="R227" s="166">
        <f t="shared" si="45"/>
        <v>0</v>
      </c>
      <c r="S227" s="166">
        <f t="shared" si="45"/>
        <v>0</v>
      </c>
      <c r="T227" s="166">
        <f t="shared" si="45"/>
        <v>0</v>
      </c>
      <c r="U227" s="166">
        <f t="shared" si="45"/>
        <v>0</v>
      </c>
      <c r="V227" s="166">
        <f t="shared" si="45"/>
        <v>0</v>
      </c>
      <c r="W227" s="166">
        <f t="shared" si="45"/>
        <v>0</v>
      </c>
      <c r="X227" s="166">
        <f t="shared" si="45"/>
        <v>0</v>
      </c>
      <c r="Y227" s="166">
        <f t="shared" si="45"/>
        <v>0</v>
      </c>
      <c r="Z227" s="166">
        <f t="shared" si="45"/>
        <v>0</v>
      </c>
      <c r="AA227" s="166">
        <f t="shared" si="45"/>
        <v>0</v>
      </c>
      <c r="AB227" s="166"/>
      <c r="AC227" s="166">
        <f>AC228+AC231</f>
        <v>0</v>
      </c>
      <c r="AD227" s="166">
        <f>AD228+AD231</f>
        <v>0</v>
      </c>
      <c r="AE227" s="205"/>
      <c r="AF227" s="205"/>
      <c r="AG227" s="201"/>
      <c r="AH227" s="201"/>
      <c r="AI227" s="206"/>
      <c r="AJ227" s="201"/>
      <c r="AK227" s="201"/>
      <c r="AL227" s="201"/>
      <c r="AM227" s="175"/>
      <c r="AN227" s="178"/>
      <c r="AO227" s="178"/>
      <c r="AP227" s="178"/>
      <c r="AQ227" s="178"/>
      <c r="AR227" s="178"/>
      <c r="AS227" s="178"/>
      <c r="AT227" s="178"/>
      <c r="AU227" s="178"/>
    </row>
    <row r="228" s="3" customFormat="1" ht="18" hidden="1" customHeight="1" spans="1:47">
      <c r="A228" s="155"/>
      <c r="B228" s="190" t="s">
        <v>893</v>
      </c>
      <c r="C228" s="190"/>
      <c r="D228" s="191"/>
      <c r="E228" s="191"/>
      <c r="F228" s="190"/>
      <c r="G228" s="191"/>
      <c r="H228" s="191"/>
      <c r="I228" s="190"/>
      <c r="J228" s="166">
        <f t="shared" ref="J228:AA228" si="46">J229+J230</f>
        <v>0</v>
      </c>
      <c r="K228" s="166">
        <f t="shared" si="46"/>
        <v>0</v>
      </c>
      <c r="L228" s="166">
        <f t="shared" si="46"/>
        <v>0</v>
      </c>
      <c r="M228" s="166">
        <f t="shared" si="46"/>
        <v>0</v>
      </c>
      <c r="N228" s="166">
        <f t="shared" si="46"/>
        <v>0</v>
      </c>
      <c r="O228" s="166">
        <f t="shared" si="46"/>
        <v>0</v>
      </c>
      <c r="P228" s="166">
        <f t="shared" si="46"/>
        <v>0</v>
      </c>
      <c r="Q228" s="166">
        <f t="shared" si="46"/>
        <v>0</v>
      </c>
      <c r="R228" s="166">
        <f t="shared" si="46"/>
        <v>0</v>
      </c>
      <c r="S228" s="166">
        <f t="shared" si="46"/>
        <v>0</v>
      </c>
      <c r="T228" s="166">
        <f t="shared" si="46"/>
        <v>0</v>
      </c>
      <c r="U228" s="166">
        <f t="shared" si="46"/>
        <v>0</v>
      </c>
      <c r="V228" s="166">
        <f t="shared" si="46"/>
        <v>0</v>
      </c>
      <c r="W228" s="166">
        <f t="shared" si="46"/>
        <v>0</v>
      </c>
      <c r="X228" s="166">
        <f t="shared" si="46"/>
        <v>0</v>
      </c>
      <c r="Y228" s="166">
        <f t="shared" si="46"/>
        <v>0</v>
      </c>
      <c r="Z228" s="166">
        <f t="shared" si="46"/>
        <v>0</v>
      </c>
      <c r="AA228" s="166">
        <f t="shared" si="46"/>
        <v>0</v>
      </c>
      <c r="AB228" s="166"/>
      <c r="AC228" s="166">
        <f>AC229+AC230</f>
        <v>0</v>
      </c>
      <c r="AD228" s="166">
        <f>AD229+AD230</f>
        <v>0</v>
      </c>
      <c r="AE228" s="205"/>
      <c r="AF228" s="205"/>
      <c r="AG228" s="201"/>
      <c r="AH228" s="201"/>
      <c r="AI228" s="206"/>
      <c r="AJ228" s="201"/>
      <c r="AK228" s="201"/>
      <c r="AL228" s="201"/>
      <c r="AM228" s="175"/>
      <c r="AN228" s="178"/>
      <c r="AO228" s="178"/>
      <c r="AP228" s="178"/>
      <c r="AQ228" s="178"/>
      <c r="AR228" s="178"/>
      <c r="AS228" s="178"/>
      <c r="AT228" s="178"/>
      <c r="AU228" s="178"/>
    </row>
    <row r="229" s="3" customFormat="1" ht="18" hidden="1" customHeight="1" spans="1:47">
      <c r="A229" s="155"/>
      <c r="B229" s="190" t="s">
        <v>894</v>
      </c>
      <c r="C229" s="190"/>
      <c r="D229" s="191"/>
      <c r="E229" s="191"/>
      <c r="F229" s="190"/>
      <c r="G229" s="191"/>
      <c r="H229" s="191"/>
      <c r="I229" s="190"/>
      <c r="J229" s="166">
        <v>0</v>
      </c>
      <c r="K229" s="166">
        <v>0</v>
      </c>
      <c r="L229" s="166">
        <v>0</v>
      </c>
      <c r="M229" s="166">
        <v>0</v>
      </c>
      <c r="N229" s="166">
        <v>0</v>
      </c>
      <c r="O229" s="166">
        <v>0</v>
      </c>
      <c r="P229" s="166">
        <v>0</v>
      </c>
      <c r="Q229" s="166">
        <v>0</v>
      </c>
      <c r="R229" s="166">
        <v>0</v>
      </c>
      <c r="S229" s="166">
        <v>0</v>
      </c>
      <c r="T229" s="166">
        <v>0</v>
      </c>
      <c r="U229" s="166">
        <v>0</v>
      </c>
      <c r="V229" s="166">
        <v>0</v>
      </c>
      <c r="W229" s="166">
        <v>0</v>
      </c>
      <c r="X229" s="166">
        <v>0</v>
      </c>
      <c r="Y229" s="166">
        <v>0</v>
      </c>
      <c r="Z229" s="166">
        <v>0</v>
      </c>
      <c r="AA229" s="166">
        <v>0</v>
      </c>
      <c r="AB229" s="166"/>
      <c r="AC229" s="166">
        <v>0</v>
      </c>
      <c r="AD229" s="166">
        <v>0</v>
      </c>
      <c r="AE229" s="205"/>
      <c r="AF229" s="205"/>
      <c r="AG229" s="201"/>
      <c r="AH229" s="201"/>
      <c r="AI229" s="206"/>
      <c r="AJ229" s="201"/>
      <c r="AK229" s="201"/>
      <c r="AL229" s="201"/>
      <c r="AM229" s="175"/>
      <c r="AN229" s="178"/>
      <c r="AO229" s="178"/>
      <c r="AP229" s="178"/>
      <c r="AQ229" s="178"/>
      <c r="AR229" s="178"/>
      <c r="AS229" s="178"/>
      <c r="AT229" s="178"/>
      <c r="AU229" s="178"/>
    </row>
    <row r="230" s="3" customFormat="1" ht="18" hidden="1" customHeight="1" spans="1:47">
      <c r="A230" s="155"/>
      <c r="B230" s="190" t="s">
        <v>895</v>
      </c>
      <c r="C230" s="190"/>
      <c r="D230" s="191"/>
      <c r="E230" s="191"/>
      <c r="F230" s="190"/>
      <c r="G230" s="191"/>
      <c r="H230" s="191"/>
      <c r="I230" s="190"/>
      <c r="J230" s="166">
        <v>0</v>
      </c>
      <c r="K230" s="166">
        <v>0</v>
      </c>
      <c r="L230" s="166">
        <v>0</v>
      </c>
      <c r="M230" s="166">
        <v>0</v>
      </c>
      <c r="N230" s="166">
        <v>0</v>
      </c>
      <c r="O230" s="166">
        <v>0</v>
      </c>
      <c r="P230" s="166">
        <v>0</v>
      </c>
      <c r="Q230" s="166">
        <v>0</v>
      </c>
      <c r="R230" s="166">
        <v>0</v>
      </c>
      <c r="S230" s="166">
        <v>0</v>
      </c>
      <c r="T230" s="166">
        <v>0</v>
      </c>
      <c r="U230" s="166">
        <v>0</v>
      </c>
      <c r="V230" s="166">
        <v>0</v>
      </c>
      <c r="W230" s="166">
        <v>0</v>
      </c>
      <c r="X230" s="166">
        <v>0</v>
      </c>
      <c r="Y230" s="166">
        <v>0</v>
      </c>
      <c r="Z230" s="166">
        <v>0</v>
      </c>
      <c r="AA230" s="166">
        <v>0</v>
      </c>
      <c r="AB230" s="166"/>
      <c r="AC230" s="166">
        <v>0</v>
      </c>
      <c r="AD230" s="166">
        <v>0</v>
      </c>
      <c r="AE230" s="205"/>
      <c r="AF230" s="205"/>
      <c r="AG230" s="201"/>
      <c r="AH230" s="201"/>
      <c r="AI230" s="206"/>
      <c r="AJ230" s="201"/>
      <c r="AK230" s="201"/>
      <c r="AL230" s="201"/>
      <c r="AM230" s="175"/>
      <c r="AN230" s="178"/>
      <c r="AO230" s="178"/>
      <c r="AP230" s="178"/>
      <c r="AQ230" s="178"/>
      <c r="AR230" s="178"/>
      <c r="AS230" s="178"/>
      <c r="AT230" s="178"/>
      <c r="AU230" s="178"/>
    </row>
    <row r="231" s="3" customFormat="1" ht="18" hidden="1" customHeight="1" spans="1:47">
      <c r="A231" s="155"/>
      <c r="B231" s="190" t="s">
        <v>896</v>
      </c>
      <c r="C231" s="190"/>
      <c r="D231" s="191"/>
      <c r="E231" s="191"/>
      <c r="F231" s="190"/>
      <c r="G231" s="191"/>
      <c r="H231" s="191"/>
      <c r="I231" s="190"/>
      <c r="J231" s="166">
        <f t="shared" ref="J231:AA231" si="47">J232+J233+J234+J235</f>
        <v>0</v>
      </c>
      <c r="K231" s="166">
        <f t="shared" si="47"/>
        <v>0</v>
      </c>
      <c r="L231" s="166">
        <f t="shared" si="47"/>
        <v>0</v>
      </c>
      <c r="M231" s="166">
        <f t="shared" si="47"/>
        <v>0</v>
      </c>
      <c r="N231" s="166">
        <f t="shared" si="47"/>
        <v>0</v>
      </c>
      <c r="O231" s="166">
        <f t="shared" si="47"/>
        <v>0</v>
      </c>
      <c r="P231" s="166">
        <f t="shared" si="47"/>
        <v>0</v>
      </c>
      <c r="Q231" s="166">
        <f t="shared" si="47"/>
        <v>0</v>
      </c>
      <c r="R231" s="166">
        <f t="shared" si="47"/>
        <v>0</v>
      </c>
      <c r="S231" s="166">
        <f t="shared" si="47"/>
        <v>0</v>
      </c>
      <c r="T231" s="166">
        <f t="shared" si="47"/>
        <v>0</v>
      </c>
      <c r="U231" s="166">
        <f t="shared" si="47"/>
        <v>0</v>
      </c>
      <c r="V231" s="166">
        <f t="shared" si="47"/>
        <v>0</v>
      </c>
      <c r="W231" s="166">
        <f t="shared" si="47"/>
        <v>0</v>
      </c>
      <c r="X231" s="166">
        <f t="shared" si="47"/>
        <v>0</v>
      </c>
      <c r="Y231" s="166">
        <f t="shared" si="47"/>
        <v>0</v>
      </c>
      <c r="Z231" s="166">
        <f t="shared" si="47"/>
        <v>0</v>
      </c>
      <c r="AA231" s="166">
        <f t="shared" si="47"/>
        <v>0</v>
      </c>
      <c r="AB231" s="166"/>
      <c r="AC231" s="166">
        <f>AC232+AC233+AC234+AC235</f>
        <v>0</v>
      </c>
      <c r="AD231" s="166">
        <f>AD232+AD233+AD234+AD235</f>
        <v>0</v>
      </c>
      <c r="AE231" s="205"/>
      <c r="AF231" s="205"/>
      <c r="AG231" s="201"/>
      <c r="AH231" s="201"/>
      <c r="AI231" s="206"/>
      <c r="AJ231" s="201"/>
      <c r="AK231" s="201"/>
      <c r="AL231" s="201"/>
      <c r="AM231" s="175"/>
      <c r="AN231" s="178"/>
      <c r="AO231" s="178"/>
      <c r="AP231" s="178"/>
      <c r="AQ231" s="178"/>
      <c r="AR231" s="178"/>
      <c r="AS231" s="178"/>
      <c r="AT231" s="178"/>
      <c r="AU231" s="178"/>
    </row>
    <row r="232" s="3" customFormat="1" ht="18" hidden="1" customHeight="1" spans="1:47">
      <c r="A232" s="155"/>
      <c r="B232" s="190" t="s">
        <v>897</v>
      </c>
      <c r="C232" s="190"/>
      <c r="D232" s="191"/>
      <c r="E232" s="191"/>
      <c r="F232" s="190"/>
      <c r="G232" s="191"/>
      <c r="H232" s="191"/>
      <c r="I232" s="190"/>
      <c r="J232" s="166">
        <v>0</v>
      </c>
      <c r="K232" s="166">
        <v>0</v>
      </c>
      <c r="L232" s="166">
        <v>0</v>
      </c>
      <c r="M232" s="166">
        <v>0</v>
      </c>
      <c r="N232" s="166">
        <v>0</v>
      </c>
      <c r="O232" s="166">
        <v>0</v>
      </c>
      <c r="P232" s="166">
        <v>0</v>
      </c>
      <c r="Q232" s="166">
        <v>0</v>
      </c>
      <c r="R232" s="166">
        <v>0</v>
      </c>
      <c r="S232" s="166">
        <v>0</v>
      </c>
      <c r="T232" s="166">
        <v>0</v>
      </c>
      <c r="U232" s="166">
        <v>0</v>
      </c>
      <c r="V232" s="166">
        <v>0</v>
      </c>
      <c r="W232" s="166">
        <v>0</v>
      </c>
      <c r="X232" s="166">
        <v>0</v>
      </c>
      <c r="Y232" s="166">
        <v>0</v>
      </c>
      <c r="Z232" s="166">
        <v>0</v>
      </c>
      <c r="AA232" s="166">
        <v>0</v>
      </c>
      <c r="AB232" s="166"/>
      <c r="AC232" s="166">
        <v>0</v>
      </c>
      <c r="AD232" s="166">
        <v>0</v>
      </c>
      <c r="AE232" s="205"/>
      <c r="AF232" s="205"/>
      <c r="AG232" s="201"/>
      <c r="AH232" s="201"/>
      <c r="AI232" s="206"/>
      <c r="AJ232" s="201"/>
      <c r="AK232" s="201"/>
      <c r="AL232" s="201"/>
      <c r="AM232" s="175"/>
      <c r="AN232" s="178"/>
      <c r="AO232" s="178"/>
      <c r="AP232" s="178"/>
      <c r="AQ232" s="178"/>
      <c r="AR232" s="178"/>
      <c r="AS232" s="178"/>
      <c r="AT232" s="178"/>
      <c r="AU232" s="178"/>
    </row>
    <row r="233" s="3" customFormat="1" ht="18" hidden="1" customHeight="1" spans="1:47">
      <c r="A233" s="155"/>
      <c r="B233" s="190" t="s">
        <v>898</v>
      </c>
      <c r="C233" s="190"/>
      <c r="D233" s="191"/>
      <c r="E233" s="191"/>
      <c r="F233" s="190"/>
      <c r="G233" s="191"/>
      <c r="H233" s="191"/>
      <c r="I233" s="190"/>
      <c r="J233" s="166">
        <v>0</v>
      </c>
      <c r="K233" s="166">
        <v>0</v>
      </c>
      <c r="L233" s="166">
        <v>0</v>
      </c>
      <c r="M233" s="166">
        <v>0</v>
      </c>
      <c r="N233" s="166">
        <v>0</v>
      </c>
      <c r="O233" s="166">
        <v>0</v>
      </c>
      <c r="P233" s="166">
        <v>0</v>
      </c>
      <c r="Q233" s="166">
        <v>0</v>
      </c>
      <c r="R233" s="166">
        <v>0</v>
      </c>
      <c r="S233" s="166">
        <v>0</v>
      </c>
      <c r="T233" s="166">
        <v>0</v>
      </c>
      <c r="U233" s="166">
        <v>0</v>
      </c>
      <c r="V233" s="166">
        <v>0</v>
      </c>
      <c r="W233" s="166">
        <v>0</v>
      </c>
      <c r="X233" s="166">
        <v>0</v>
      </c>
      <c r="Y233" s="166">
        <v>0</v>
      </c>
      <c r="Z233" s="166">
        <v>0</v>
      </c>
      <c r="AA233" s="166">
        <v>0</v>
      </c>
      <c r="AB233" s="166"/>
      <c r="AC233" s="166">
        <v>0</v>
      </c>
      <c r="AD233" s="166">
        <v>0</v>
      </c>
      <c r="AE233" s="205"/>
      <c r="AF233" s="205"/>
      <c r="AG233" s="201"/>
      <c r="AH233" s="201"/>
      <c r="AI233" s="206"/>
      <c r="AJ233" s="201"/>
      <c r="AK233" s="201"/>
      <c r="AL233" s="201"/>
      <c r="AM233" s="175"/>
      <c r="AN233" s="178"/>
      <c r="AO233" s="178"/>
      <c r="AP233" s="178"/>
      <c r="AQ233" s="178"/>
      <c r="AR233" s="178"/>
      <c r="AS233" s="178"/>
      <c r="AT233" s="178"/>
      <c r="AU233" s="178"/>
    </row>
    <row r="234" s="3" customFormat="1" ht="18" hidden="1" customHeight="1" spans="1:47">
      <c r="A234" s="155"/>
      <c r="B234" s="190" t="s">
        <v>899</v>
      </c>
      <c r="C234" s="190"/>
      <c r="D234" s="191"/>
      <c r="E234" s="191"/>
      <c r="F234" s="190"/>
      <c r="G234" s="191"/>
      <c r="H234" s="191"/>
      <c r="I234" s="190"/>
      <c r="J234" s="166">
        <v>0</v>
      </c>
      <c r="K234" s="166">
        <v>0</v>
      </c>
      <c r="L234" s="166">
        <v>0</v>
      </c>
      <c r="M234" s="166">
        <v>0</v>
      </c>
      <c r="N234" s="166">
        <v>0</v>
      </c>
      <c r="O234" s="166">
        <v>0</v>
      </c>
      <c r="P234" s="166">
        <v>0</v>
      </c>
      <c r="Q234" s="166">
        <v>0</v>
      </c>
      <c r="R234" s="166">
        <v>0</v>
      </c>
      <c r="S234" s="166">
        <v>0</v>
      </c>
      <c r="T234" s="166">
        <v>0</v>
      </c>
      <c r="U234" s="166">
        <v>0</v>
      </c>
      <c r="V234" s="166">
        <v>0</v>
      </c>
      <c r="W234" s="166">
        <v>0</v>
      </c>
      <c r="X234" s="166">
        <v>0</v>
      </c>
      <c r="Y234" s="166">
        <v>0</v>
      </c>
      <c r="Z234" s="166">
        <v>0</v>
      </c>
      <c r="AA234" s="166">
        <v>0</v>
      </c>
      <c r="AB234" s="166"/>
      <c r="AC234" s="166">
        <v>0</v>
      </c>
      <c r="AD234" s="166">
        <v>0</v>
      </c>
      <c r="AE234" s="205"/>
      <c r="AF234" s="205"/>
      <c r="AG234" s="201"/>
      <c r="AH234" s="201"/>
      <c r="AI234" s="206"/>
      <c r="AJ234" s="201"/>
      <c r="AK234" s="201"/>
      <c r="AL234" s="201"/>
      <c r="AM234" s="175"/>
      <c r="AN234" s="178"/>
      <c r="AO234" s="178"/>
      <c r="AP234" s="178"/>
      <c r="AQ234" s="178"/>
      <c r="AR234" s="178"/>
      <c r="AS234" s="178"/>
      <c r="AT234" s="178"/>
      <c r="AU234" s="178"/>
    </row>
    <row r="235" s="3" customFormat="1" ht="18" hidden="1" customHeight="1" spans="1:47">
      <c r="A235" s="155"/>
      <c r="B235" s="190" t="s">
        <v>900</v>
      </c>
      <c r="C235" s="190"/>
      <c r="D235" s="191"/>
      <c r="E235" s="191"/>
      <c r="F235" s="190"/>
      <c r="G235" s="191"/>
      <c r="H235" s="191"/>
      <c r="I235" s="190"/>
      <c r="J235" s="166">
        <f t="shared" ref="J235:AA235" si="48">J236</f>
        <v>0</v>
      </c>
      <c r="K235" s="166">
        <f t="shared" si="48"/>
        <v>0</v>
      </c>
      <c r="L235" s="166">
        <f t="shared" si="48"/>
        <v>0</v>
      </c>
      <c r="M235" s="166">
        <f t="shared" si="48"/>
        <v>0</v>
      </c>
      <c r="N235" s="166">
        <f t="shared" si="48"/>
        <v>0</v>
      </c>
      <c r="O235" s="166">
        <f t="shared" si="48"/>
        <v>0</v>
      </c>
      <c r="P235" s="166">
        <f t="shared" si="48"/>
        <v>0</v>
      </c>
      <c r="Q235" s="166">
        <f t="shared" si="48"/>
        <v>0</v>
      </c>
      <c r="R235" s="166">
        <f t="shared" si="48"/>
        <v>0</v>
      </c>
      <c r="S235" s="166">
        <f t="shared" si="48"/>
        <v>0</v>
      </c>
      <c r="T235" s="166">
        <f t="shared" si="48"/>
        <v>0</v>
      </c>
      <c r="U235" s="166">
        <f t="shared" si="48"/>
        <v>0</v>
      </c>
      <c r="V235" s="166">
        <f t="shared" si="48"/>
        <v>0</v>
      </c>
      <c r="W235" s="166">
        <f t="shared" si="48"/>
        <v>0</v>
      </c>
      <c r="X235" s="166">
        <f t="shared" si="48"/>
        <v>0</v>
      </c>
      <c r="Y235" s="166">
        <f t="shared" si="48"/>
        <v>0</v>
      </c>
      <c r="Z235" s="166">
        <f t="shared" si="48"/>
        <v>0</v>
      </c>
      <c r="AA235" s="166">
        <f t="shared" si="48"/>
        <v>0</v>
      </c>
      <c r="AB235" s="166"/>
      <c r="AC235" s="166">
        <f>AC236</f>
        <v>0</v>
      </c>
      <c r="AD235" s="166">
        <f>AD236</f>
        <v>0</v>
      </c>
      <c r="AE235" s="205"/>
      <c r="AF235" s="205"/>
      <c r="AG235" s="201"/>
      <c r="AH235" s="201"/>
      <c r="AI235" s="206"/>
      <c r="AJ235" s="201"/>
      <c r="AK235" s="201"/>
      <c r="AL235" s="201"/>
      <c r="AM235" s="175"/>
      <c r="AN235" s="178"/>
      <c r="AO235" s="178"/>
      <c r="AP235" s="178"/>
      <c r="AQ235" s="178"/>
      <c r="AR235" s="178"/>
      <c r="AS235" s="178"/>
      <c r="AT235" s="178"/>
      <c r="AU235" s="178"/>
    </row>
    <row r="236" s="3" customFormat="1" ht="18" hidden="1" customHeight="1" spans="1:47">
      <c r="A236" s="155"/>
      <c r="B236" s="190" t="s">
        <v>901</v>
      </c>
      <c r="C236" s="190"/>
      <c r="D236" s="191"/>
      <c r="E236" s="191"/>
      <c r="F236" s="190"/>
      <c r="G236" s="191"/>
      <c r="H236" s="191"/>
      <c r="I236" s="190"/>
      <c r="J236" s="166">
        <f t="shared" ref="J236:AA236" si="49">J237</f>
        <v>0</v>
      </c>
      <c r="K236" s="166">
        <f t="shared" si="49"/>
        <v>0</v>
      </c>
      <c r="L236" s="166">
        <f t="shared" si="49"/>
        <v>0</v>
      </c>
      <c r="M236" s="166">
        <f t="shared" si="49"/>
        <v>0</v>
      </c>
      <c r="N236" s="166">
        <f t="shared" si="49"/>
        <v>0</v>
      </c>
      <c r="O236" s="166">
        <f t="shared" si="49"/>
        <v>0</v>
      </c>
      <c r="P236" s="166">
        <f t="shared" si="49"/>
        <v>0</v>
      </c>
      <c r="Q236" s="166">
        <f t="shared" si="49"/>
        <v>0</v>
      </c>
      <c r="R236" s="166">
        <f t="shared" si="49"/>
        <v>0</v>
      </c>
      <c r="S236" s="166">
        <f t="shared" si="49"/>
        <v>0</v>
      </c>
      <c r="T236" s="166">
        <f t="shared" si="49"/>
        <v>0</v>
      </c>
      <c r="U236" s="166">
        <f t="shared" si="49"/>
        <v>0</v>
      </c>
      <c r="V236" s="166">
        <f t="shared" si="49"/>
        <v>0</v>
      </c>
      <c r="W236" s="166">
        <f t="shared" si="49"/>
        <v>0</v>
      </c>
      <c r="X236" s="166">
        <f t="shared" si="49"/>
        <v>0</v>
      </c>
      <c r="Y236" s="166">
        <f t="shared" si="49"/>
        <v>0</v>
      </c>
      <c r="Z236" s="166">
        <f t="shared" si="49"/>
        <v>0</v>
      </c>
      <c r="AA236" s="166">
        <f t="shared" si="49"/>
        <v>0</v>
      </c>
      <c r="AB236" s="166"/>
      <c r="AC236" s="166">
        <f>AC237</f>
        <v>0</v>
      </c>
      <c r="AD236" s="166">
        <f>AD237</f>
        <v>0</v>
      </c>
      <c r="AE236" s="205"/>
      <c r="AF236" s="205"/>
      <c r="AG236" s="201"/>
      <c r="AH236" s="201"/>
      <c r="AI236" s="206"/>
      <c r="AJ236" s="201"/>
      <c r="AK236" s="201"/>
      <c r="AL236" s="201"/>
      <c r="AM236" s="175"/>
      <c r="AN236" s="178"/>
      <c r="AO236" s="178"/>
      <c r="AP236" s="178"/>
      <c r="AQ236" s="178"/>
      <c r="AR236" s="178"/>
      <c r="AS236" s="178"/>
      <c r="AT236" s="178"/>
      <c r="AU236" s="178"/>
    </row>
    <row r="237" s="3" customFormat="1" ht="18" hidden="1" customHeight="1" spans="1:47">
      <c r="A237" s="155"/>
      <c r="B237" s="190" t="s">
        <v>902</v>
      </c>
      <c r="C237" s="190"/>
      <c r="D237" s="191"/>
      <c r="E237" s="191"/>
      <c r="F237" s="190"/>
      <c r="G237" s="191"/>
      <c r="H237" s="191"/>
      <c r="I237" s="190"/>
      <c r="J237" s="166">
        <v>0</v>
      </c>
      <c r="K237" s="166">
        <v>0</v>
      </c>
      <c r="L237" s="166">
        <v>0</v>
      </c>
      <c r="M237" s="166">
        <v>0</v>
      </c>
      <c r="N237" s="166">
        <v>0</v>
      </c>
      <c r="O237" s="166">
        <v>0</v>
      </c>
      <c r="P237" s="166">
        <v>0</v>
      </c>
      <c r="Q237" s="166">
        <v>0</v>
      </c>
      <c r="R237" s="166">
        <v>0</v>
      </c>
      <c r="S237" s="166">
        <v>0</v>
      </c>
      <c r="T237" s="166">
        <v>0</v>
      </c>
      <c r="U237" s="166">
        <v>0</v>
      </c>
      <c r="V237" s="166">
        <v>0</v>
      </c>
      <c r="W237" s="166">
        <v>0</v>
      </c>
      <c r="X237" s="166">
        <v>0</v>
      </c>
      <c r="Y237" s="166">
        <v>0</v>
      </c>
      <c r="Z237" s="166">
        <v>0</v>
      </c>
      <c r="AA237" s="166">
        <v>0</v>
      </c>
      <c r="AB237" s="166"/>
      <c r="AC237" s="166">
        <v>0</v>
      </c>
      <c r="AD237" s="166">
        <v>0</v>
      </c>
      <c r="AE237" s="205"/>
      <c r="AF237" s="205"/>
      <c r="AG237" s="201"/>
      <c r="AH237" s="201"/>
      <c r="AI237" s="206"/>
      <c r="AJ237" s="201"/>
      <c r="AK237" s="201"/>
      <c r="AL237" s="201"/>
      <c r="AM237" s="175"/>
      <c r="AN237" s="178"/>
      <c r="AO237" s="178"/>
      <c r="AP237" s="178"/>
      <c r="AQ237" s="178"/>
      <c r="AR237" s="178"/>
      <c r="AS237" s="178"/>
      <c r="AT237" s="178"/>
      <c r="AU237" s="178"/>
    </row>
    <row r="238" s="3" customFormat="1" ht="18" hidden="1" customHeight="1" spans="1:47">
      <c r="A238" s="155"/>
      <c r="B238" s="190" t="s">
        <v>903</v>
      </c>
      <c r="C238" s="190"/>
      <c r="D238" s="191"/>
      <c r="E238" s="191"/>
      <c r="F238" s="190"/>
      <c r="G238" s="191"/>
      <c r="H238" s="191"/>
      <c r="I238" s="190"/>
      <c r="J238" s="166">
        <f t="shared" ref="J238:AA238" si="50">J239+J240</f>
        <v>0</v>
      </c>
      <c r="K238" s="166">
        <f t="shared" si="50"/>
        <v>0</v>
      </c>
      <c r="L238" s="166">
        <f t="shared" si="50"/>
        <v>0</v>
      </c>
      <c r="M238" s="166">
        <f t="shared" si="50"/>
        <v>0</v>
      </c>
      <c r="N238" s="166">
        <f t="shared" si="50"/>
        <v>0</v>
      </c>
      <c r="O238" s="166">
        <f t="shared" si="50"/>
        <v>0</v>
      </c>
      <c r="P238" s="166">
        <f t="shared" si="50"/>
        <v>0</v>
      </c>
      <c r="Q238" s="166">
        <f t="shared" si="50"/>
        <v>0</v>
      </c>
      <c r="R238" s="166">
        <f t="shared" si="50"/>
        <v>0</v>
      </c>
      <c r="S238" s="166">
        <f t="shared" si="50"/>
        <v>0</v>
      </c>
      <c r="T238" s="166">
        <f t="shared" si="50"/>
        <v>0</v>
      </c>
      <c r="U238" s="166">
        <f t="shared" si="50"/>
        <v>0</v>
      </c>
      <c r="V238" s="166">
        <f t="shared" si="50"/>
        <v>0</v>
      </c>
      <c r="W238" s="166">
        <f t="shared" si="50"/>
        <v>0</v>
      </c>
      <c r="X238" s="166">
        <f t="shared" si="50"/>
        <v>0</v>
      </c>
      <c r="Y238" s="166">
        <f t="shared" si="50"/>
        <v>0</v>
      </c>
      <c r="Z238" s="166">
        <f t="shared" si="50"/>
        <v>0</v>
      </c>
      <c r="AA238" s="166">
        <f t="shared" si="50"/>
        <v>0</v>
      </c>
      <c r="AB238" s="166"/>
      <c r="AC238" s="166">
        <f>AC239+AC240</f>
        <v>0</v>
      </c>
      <c r="AD238" s="166">
        <f>AD239+AD240</f>
        <v>0</v>
      </c>
      <c r="AE238" s="205"/>
      <c r="AF238" s="205"/>
      <c r="AG238" s="201"/>
      <c r="AH238" s="201"/>
      <c r="AI238" s="206"/>
      <c r="AJ238" s="201"/>
      <c r="AK238" s="201"/>
      <c r="AL238" s="201"/>
      <c r="AM238" s="175"/>
      <c r="AN238" s="178"/>
      <c r="AO238" s="178"/>
      <c r="AP238" s="178"/>
      <c r="AQ238" s="178"/>
      <c r="AR238" s="178"/>
      <c r="AS238" s="178"/>
      <c r="AT238" s="178"/>
      <c r="AU238" s="178"/>
    </row>
    <row r="239" s="3" customFormat="1" ht="18" hidden="1" customHeight="1" spans="1:47">
      <c r="A239" s="155"/>
      <c r="B239" s="190" t="s">
        <v>904</v>
      </c>
      <c r="C239" s="190"/>
      <c r="D239" s="191"/>
      <c r="E239" s="191"/>
      <c r="F239" s="190"/>
      <c r="G239" s="191"/>
      <c r="H239" s="191"/>
      <c r="I239" s="190"/>
      <c r="J239" s="166">
        <v>0</v>
      </c>
      <c r="K239" s="166">
        <v>0</v>
      </c>
      <c r="L239" s="166">
        <v>0</v>
      </c>
      <c r="M239" s="166">
        <v>0</v>
      </c>
      <c r="N239" s="166">
        <v>0</v>
      </c>
      <c r="O239" s="166">
        <v>0</v>
      </c>
      <c r="P239" s="166">
        <v>0</v>
      </c>
      <c r="Q239" s="166">
        <v>0</v>
      </c>
      <c r="R239" s="166">
        <v>0</v>
      </c>
      <c r="S239" s="166">
        <v>0</v>
      </c>
      <c r="T239" s="166">
        <v>0</v>
      </c>
      <c r="U239" s="166">
        <v>0</v>
      </c>
      <c r="V239" s="166">
        <v>0</v>
      </c>
      <c r="W239" s="166">
        <v>0</v>
      </c>
      <c r="X239" s="166">
        <v>0</v>
      </c>
      <c r="Y239" s="166">
        <v>0</v>
      </c>
      <c r="Z239" s="166">
        <v>0</v>
      </c>
      <c r="AA239" s="166">
        <v>0</v>
      </c>
      <c r="AB239" s="166"/>
      <c r="AC239" s="166">
        <v>0</v>
      </c>
      <c r="AD239" s="166">
        <v>0</v>
      </c>
      <c r="AE239" s="205"/>
      <c r="AF239" s="205"/>
      <c r="AG239" s="201"/>
      <c r="AH239" s="201"/>
      <c r="AI239" s="206"/>
      <c r="AJ239" s="201"/>
      <c r="AK239" s="201"/>
      <c r="AL239" s="201"/>
      <c r="AM239" s="175"/>
      <c r="AN239" s="178"/>
      <c r="AO239" s="178"/>
      <c r="AP239" s="178"/>
      <c r="AQ239" s="178"/>
      <c r="AR239" s="178"/>
      <c r="AS239" s="178"/>
      <c r="AT239" s="178"/>
      <c r="AU239" s="178"/>
    </row>
    <row r="240" s="3" customFormat="1" ht="18" hidden="1" customHeight="1" spans="1:47">
      <c r="A240" s="155"/>
      <c r="B240" s="190" t="s">
        <v>905</v>
      </c>
      <c r="C240" s="190"/>
      <c r="D240" s="191"/>
      <c r="E240" s="191"/>
      <c r="F240" s="190"/>
      <c r="G240" s="190"/>
      <c r="H240" s="191"/>
      <c r="I240" s="190"/>
      <c r="J240" s="166">
        <v>0</v>
      </c>
      <c r="K240" s="166">
        <v>0</v>
      </c>
      <c r="L240" s="166">
        <v>0</v>
      </c>
      <c r="M240" s="166">
        <v>0</v>
      </c>
      <c r="N240" s="166">
        <v>0</v>
      </c>
      <c r="O240" s="166">
        <v>0</v>
      </c>
      <c r="P240" s="166">
        <v>0</v>
      </c>
      <c r="Q240" s="166">
        <v>0</v>
      </c>
      <c r="R240" s="166">
        <v>0</v>
      </c>
      <c r="S240" s="166">
        <v>0</v>
      </c>
      <c r="T240" s="166">
        <v>0</v>
      </c>
      <c r="U240" s="166">
        <v>0</v>
      </c>
      <c r="V240" s="166">
        <v>0</v>
      </c>
      <c r="W240" s="166">
        <v>0</v>
      </c>
      <c r="X240" s="166">
        <v>0</v>
      </c>
      <c r="Y240" s="166">
        <v>0</v>
      </c>
      <c r="Z240" s="166">
        <v>0</v>
      </c>
      <c r="AA240" s="166">
        <v>0</v>
      </c>
      <c r="AB240" s="166"/>
      <c r="AC240" s="166">
        <v>0</v>
      </c>
      <c r="AD240" s="166">
        <v>0</v>
      </c>
      <c r="AE240" s="205"/>
      <c r="AF240" s="205"/>
      <c r="AG240" s="201"/>
      <c r="AH240" s="201"/>
      <c r="AI240" s="206"/>
      <c r="AJ240" s="201"/>
      <c r="AK240" s="201"/>
      <c r="AL240" s="201"/>
      <c r="AM240" s="175"/>
      <c r="AN240" s="178"/>
      <c r="AO240" s="178"/>
      <c r="AP240" s="178"/>
      <c r="AQ240" s="178"/>
      <c r="AR240" s="178"/>
      <c r="AS240" s="178"/>
      <c r="AT240" s="178"/>
      <c r="AU240" s="178"/>
    </row>
    <row r="241" s="1" customFormat="1" hidden="1" spans="1:49">
      <c r="A241" s="5"/>
      <c r="B241" s="5"/>
      <c r="C241" s="5"/>
      <c r="D241" s="5"/>
      <c r="E241" s="5"/>
      <c r="F241" s="5"/>
      <c r="G241" s="6"/>
      <c r="H241" s="5"/>
      <c r="I241" s="7"/>
      <c r="J241" s="5"/>
      <c r="K241" s="5"/>
      <c r="L241" s="5"/>
      <c r="M241" s="5"/>
      <c r="N241" s="5"/>
      <c r="O241" s="5"/>
      <c r="P241" s="5"/>
      <c r="Q241" s="5"/>
      <c r="R241" s="5"/>
      <c r="S241" s="5"/>
      <c r="T241" s="7"/>
      <c r="U241" s="5"/>
      <c r="V241" s="5"/>
      <c r="W241" s="5"/>
      <c r="X241" s="5"/>
      <c r="Y241" s="5"/>
      <c r="Z241" s="5"/>
      <c r="AA241" s="5"/>
      <c r="AB241" s="5"/>
      <c r="AC241" s="5"/>
      <c r="AD241" s="5"/>
      <c r="AE241" s="7"/>
      <c r="AF241" s="7"/>
      <c r="AG241" s="5"/>
      <c r="AH241" s="5"/>
      <c r="AI241" s="8"/>
      <c r="AJ241" s="5"/>
      <c r="AK241" s="5"/>
      <c r="AL241" s="5"/>
      <c r="AM241" s="5"/>
      <c r="AO241" s="9"/>
      <c r="AQ241" s="5"/>
      <c r="AR241" s="5"/>
      <c r="AS241" s="5"/>
      <c r="AT241" s="5"/>
      <c r="AU241" s="9"/>
      <c r="AW241" s="74"/>
    </row>
    <row r="242" s="1" customFormat="1" hidden="1" spans="1:49">
      <c r="A242" s="5"/>
      <c r="B242" s="5"/>
      <c r="C242" s="5" t="s">
        <v>1218</v>
      </c>
      <c r="D242" s="5"/>
      <c r="E242" s="5"/>
      <c r="F242" s="5"/>
      <c r="G242" s="6"/>
      <c r="H242" s="5"/>
      <c r="I242" s="7"/>
      <c r="J242" s="5"/>
      <c r="K242" s="5"/>
      <c r="L242" s="5"/>
      <c r="M242" s="5"/>
      <c r="N242" s="5"/>
      <c r="O242" s="5"/>
      <c r="P242" s="5"/>
      <c r="Q242" s="5"/>
      <c r="R242" s="5"/>
      <c r="S242" s="5"/>
      <c r="T242" s="7"/>
      <c r="U242" s="5"/>
      <c r="V242" s="5"/>
      <c r="W242" s="5"/>
      <c r="X242" s="5"/>
      <c r="Y242" s="5"/>
      <c r="Z242" s="5"/>
      <c r="AA242" s="5"/>
      <c r="AB242" s="5"/>
      <c r="AC242" s="5"/>
      <c r="AD242" s="5"/>
      <c r="AE242" s="7"/>
      <c r="AF242" s="7"/>
      <c r="AG242" s="5"/>
      <c r="AH242" s="5"/>
      <c r="AI242" s="8"/>
      <c r="AJ242" s="5"/>
      <c r="AK242" s="5"/>
      <c r="AL242" s="5"/>
      <c r="AM242" s="5"/>
      <c r="AO242" s="9"/>
      <c r="AQ242" s="5"/>
      <c r="AR242" s="5"/>
      <c r="AS242" s="5"/>
      <c r="AT242" s="5"/>
      <c r="AU242" s="9"/>
      <c r="AW242" s="74"/>
    </row>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sheetData>
  <autoFilter ref="A3:AX242">
    <filterColumn colId="42">
      <customFilters>
        <customFilter operator="equal" val="是"/>
      </customFilters>
    </filterColumn>
    <filterColumn colId="43">
      <customFilters>
        <customFilter operator="equal" val="是"/>
      </customFilters>
    </filterColumn>
    <extLst/>
  </autoFilter>
  <mergeCells count="159">
    <mergeCell ref="A1:AT1"/>
    <mergeCell ref="J2:Q2"/>
    <mergeCell ref="U2:AB2"/>
    <mergeCell ref="AC2:AD2"/>
    <mergeCell ref="A5:I5"/>
    <mergeCell ref="B6:I6"/>
    <mergeCell ref="B7:I7"/>
    <mergeCell ref="B8:I8"/>
    <mergeCell ref="B23:I23"/>
    <mergeCell ref="B48:I48"/>
    <mergeCell ref="B49:I49"/>
    <mergeCell ref="B64:I64"/>
    <mergeCell ref="B66:I66"/>
    <mergeCell ref="B67:I67"/>
    <mergeCell ref="B68:I68"/>
    <mergeCell ref="B69:I69"/>
    <mergeCell ref="B71:I71"/>
    <mergeCell ref="B73:I73"/>
    <mergeCell ref="B74:I74"/>
    <mergeCell ref="B75:I75"/>
    <mergeCell ref="B89:I89"/>
    <mergeCell ref="B90:I90"/>
    <mergeCell ref="B91:I91"/>
    <mergeCell ref="B92:I92"/>
    <mergeCell ref="B93:I93"/>
    <mergeCell ref="B94:I94"/>
    <mergeCell ref="B95:I95"/>
    <mergeCell ref="B96:I96"/>
    <mergeCell ref="B98:I98"/>
    <mergeCell ref="B99:I99"/>
    <mergeCell ref="B100:I100"/>
    <mergeCell ref="B101:I101"/>
    <mergeCell ref="B102:I102"/>
    <mergeCell ref="B103:I103"/>
    <mergeCell ref="B104:I104"/>
    <mergeCell ref="B105:I105"/>
    <mergeCell ref="B106:I106"/>
    <mergeCell ref="B107:I107"/>
    <mergeCell ref="B108:I108"/>
    <mergeCell ref="B109:I109"/>
    <mergeCell ref="B110:I110"/>
    <mergeCell ref="B112:I112"/>
    <mergeCell ref="B113:I113"/>
    <mergeCell ref="B114:I114"/>
    <mergeCell ref="B115:I115"/>
    <mergeCell ref="B116:I116"/>
    <mergeCell ref="B117:I117"/>
    <mergeCell ref="B118:I118"/>
    <mergeCell ref="B119:I119"/>
    <mergeCell ref="B120:I120"/>
    <mergeCell ref="B122:I122"/>
    <mergeCell ref="B123:I123"/>
    <mergeCell ref="B124:I124"/>
    <mergeCell ref="B125:I125"/>
    <mergeCell ref="B137:I137"/>
    <mergeCell ref="B138:I138"/>
    <mergeCell ref="B150:I150"/>
    <mergeCell ref="B151:I151"/>
    <mergeCell ref="B152:I152"/>
    <mergeCell ref="B157:I157"/>
    <mergeCell ref="B158:I158"/>
    <mergeCell ref="B164:I164"/>
    <mergeCell ref="B165:I165"/>
    <mergeCell ref="B166:I166"/>
    <mergeCell ref="B168:I168"/>
    <mergeCell ref="B172:I172"/>
    <mergeCell ref="B177:I177"/>
    <mergeCell ref="B193:I193"/>
    <mergeCell ref="B194:I194"/>
    <mergeCell ref="B195:I195"/>
    <mergeCell ref="B196:I196"/>
    <mergeCell ref="B197:I197"/>
    <mergeCell ref="B198:I198"/>
    <mergeCell ref="B199:I199"/>
    <mergeCell ref="B202:I202"/>
    <mergeCell ref="B203:I203"/>
    <mergeCell ref="B204:I204"/>
    <mergeCell ref="B205:I205"/>
    <mergeCell ref="B206:I206"/>
    <mergeCell ref="B207:I207"/>
    <mergeCell ref="B208:I208"/>
    <mergeCell ref="B209:I209"/>
    <mergeCell ref="B210:I210"/>
    <mergeCell ref="B212:I212"/>
    <mergeCell ref="B213:I213"/>
    <mergeCell ref="B214:I214"/>
    <mergeCell ref="B215:I215"/>
    <mergeCell ref="B216:I216"/>
    <mergeCell ref="B217:I217"/>
    <mergeCell ref="B218:I218"/>
    <mergeCell ref="B219:I219"/>
    <mergeCell ref="B220:I220"/>
    <mergeCell ref="B221:I221"/>
    <mergeCell ref="B222:I222"/>
    <mergeCell ref="B223:I223"/>
    <mergeCell ref="B224:I224"/>
    <mergeCell ref="B225:I225"/>
    <mergeCell ref="B226:I226"/>
    <mergeCell ref="B227:I227"/>
    <mergeCell ref="B228:I228"/>
    <mergeCell ref="B229:I229"/>
    <mergeCell ref="B230:I230"/>
    <mergeCell ref="B231:I231"/>
    <mergeCell ref="B232:I232"/>
    <mergeCell ref="B233:I233"/>
    <mergeCell ref="B234:I234"/>
    <mergeCell ref="B235:I235"/>
    <mergeCell ref="B236:I236"/>
    <mergeCell ref="B237:I237"/>
    <mergeCell ref="B238:I238"/>
    <mergeCell ref="B239:I239"/>
    <mergeCell ref="B240:I240"/>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P3:P4"/>
    <mergeCell ref="Q3:Q4"/>
    <mergeCell ref="R2:R4"/>
    <mergeCell ref="S2:S4"/>
    <mergeCell ref="T2:T4"/>
    <mergeCell ref="U3:U4"/>
    <mergeCell ref="V3:V4"/>
    <mergeCell ref="W3:W4"/>
    <mergeCell ref="X3:X4"/>
    <mergeCell ref="Y3:Y4"/>
    <mergeCell ref="Z3:Z4"/>
    <mergeCell ref="AA3:AA4"/>
    <mergeCell ref="AB3:AB4"/>
    <mergeCell ref="AC3:AC4"/>
    <mergeCell ref="AD3:AD4"/>
    <mergeCell ref="AE2:AE4"/>
    <mergeCell ref="AF2:AF4"/>
    <mergeCell ref="AG2:AG4"/>
    <mergeCell ref="AH2:AH4"/>
    <mergeCell ref="AI2:AI4"/>
    <mergeCell ref="AJ2:AJ4"/>
    <mergeCell ref="AK2:AK4"/>
    <mergeCell ref="AL2:AL4"/>
    <mergeCell ref="AM2:AM4"/>
    <mergeCell ref="AN2:AN4"/>
    <mergeCell ref="AO2:AO4"/>
    <mergeCell ref="AP2:AP4"/>
    <mergeCell ref="AQ2:AQ4"/>
    <mergeCell ref="AR2:AR4"/>
    <mergeCell ref="AS2:AS4"/>
    <mergeCell ref="AT2:AT4"/>
    <mergeCell ref="AU2:AU4"/>
  </mergeCells>
  <conditionalFormatting sqref="E29">
    <cfRule type="duplicateValues" dxfId="0" priority="12"/>
  </conditionalFormatting>
  <conditionalFormatting sqref="E31">
    <cfRule type="duplicateValues" dxfId="0" priority="13"/>
  </conditionalFormatting>
  <conditionalFormatting sqref="E33">
    <cfRule type="duplicateValues" dxfId="0" priority="4"/>
  </conditionalFormatting>
  <conditionalFormatting sqref="E34">
    <cfRule type="duplicateValues" dxfId="0" priority="1"/>
  </conditionalFormatting>
  <conditionalFormatting sqref="E41">
    <cfRule type="duplicateValues" dxfId="0" priority="2"/>
  </conditionalFormatting>
  <conditionalFormatting sqref="E81">
    <cfRule type="duplicateValues" dxfId="0" priority="8"/>
  </conditionalFormatting>
  <conditionalFormatting sqref="E187">
    <cfRule type="duplicateValues" dxfId="0" priority="5"/>
  </conditionalFormatting>
  <conditionalFormatting sqref="E15:E17 E46:E47 E35:E40 E42:E43">
    <cfRule type="duplicateValues" dxfId="0" priority="11"/>
  </conditionalFormatting>
  <conditionalFormatting sqref="I38 K38:Q38">
    <cfRule type="duplicateValues" dxfId="0" priority="9"/>
  </conditionalFormatting>
  <conditionalFormatting sqref="I57 K57:Q57">
    <cfRule type="duplicateValues" dxfId="0" priority="10"/>
  </conditionalFormatting>
  <conditionalFormatting sqref="I85 K85:Q85">
    <cfRule type="duplicateValues" dxfId="0" priority="7"/>
  </conditionalFormatting>
  <conditionalFormatting sqref="I86 K86:Q86">
    <cfRule type="duplicateValues" dxfId="0" priority="3"/>
  </conditionalFormatting>
  <conditionalFormatting sqref="I144:K144 M144:Q144">
    <cfRule type="duplicateValues" dxfId="0" priority="6"/>
  </conditionalFormatting>
  <pageMargins left="0.75" right="0.75" top="1" bottom="1" header="0.5" footer="0.5"/>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X169"/>
  <sheetViews>
    <sheetView workbookViewId="0">
      <pane xSplit="7" ySplit="8" topLeftCell="I64" activePane="bottomRight" state="frozen"/>
      <selection/>
      <selection pane="topRight"/>
      <selection pane="bottomLeft"/>
      <selection pane="bottomRight" activeCell="L5" sqref="J5:L5"/>
    </sheetView>
  </sheetViews>
  <sheetFormatPr defaultColWidth="9" defaultRowHeight="13.5"/>
  <cols>
    <col min="1" max="1" width="5.11666666666667" style="5" customWidth="1"/>
    <col min="2" max="2" width="12.35" style="5" customWidth="1"/>
    <col min="3" max="3" width="10.7833333333333" style="5" customWidth="1"/>
    <col min="4" max="4" width="7.11666666666667" style="5" hidden="1" customWidth="1"/>
    <col min="5" max="5" width="19" style="5" customWidth="1"/>
    <col min="6" max="6" width="12.35" style="5" customWidth="1"/>
    <col min="7" max="7" width="8.55" style="6" customWidth="1"/>
    <col min="8" max="8" width="20.1333333333333" style="5" customWidth="1"/>
    <col min="9" max="9" width="38.575" style="7" customWidth="1"/>
    <col min="10" max="17" width="10.5833333333333" style="5" customWidth="1"/>
    <col min="18" max="18" width="12.6" style="5" customWidth="1"/>
    <col min="19" max="19" width="10.5833333333333" style="5" customWidth="1"/>
    <col min="20" max="20" width="10.5833333333333" style="7" customWidth="1"/>
    <col min="21" max="21" width="14.0833333333333" style="5" customWidth="1"/>
    <col min="22" max="22" width="9.80833333333333" style="5" customWidth="1"/>
    <col min="23" max="23" width="10.9416666666667" style="5" customWidth="1"/>
    <col min="24" max="24" width="11.45" style="5" customWidth="1"/>
    <col min="25" max="26" width="8.40833333333333" style="5" customWidth="1"/>
    <col min="27" max="27" width="10.25" style="5" customWidth="1"/>
    <col min="28" max="28" width="8.40833333333333" style="5" customWidth="1"/>
    <col min="29" max="29" width="12.1333333333333" style="5" hidden="1" customWidth="1"/>
    <col min="30" max="30" width="11.1083333333333" style="5" hidden="1" customWidth="1"/>
    <col min="31" max="31" width="41.1333333333333" style="7" customWidth="1"/>
    <col min="32" max="32" width="41.5" style="7" customWidth="1"/>
    <col min="33" max="33" width="13.8833333333333" style="7" customWidth="1"/>
    <col min="34" max="35" width="9" style="5" hidden="1" customWidth="1"/>
    <col min="36" max="36" width="9" style="8" hidden="1" customWidth="1"/>
    <col min="37" max="40" width="9" style="5" hidden="1" customWidth="1"/>
    <col min="41" max="41" width="9" style="1" hidden="1" customWidth="1"/>
    <col min="42" max="42" width="9" style="9" hidden="1" customWidth="1"/>
    <col min="43" max="43" width="9" style="1" hidden="1" customWidth="1"/>
    <col min="44" max="46" width="9" style="5" hidden="1" customWidth="1"/>
    <col min="47" max="47" width="14.8583333333333" style="5" hidden="1" customWidth="1"/>
    <col min="48" max="48" width="9" style="9" hidden="1" customWidth="1"/>
    <col min="49" max="16384" width="9" style="1"/>
  </cols>
  <sheetData>
    <row r="1" s="1" customFormat="1" ht="43" customHeight="1" spans="1:48">
      <c r="A1" s="10" t="s">
        <v>0</v>
      </c>
      <c r="B1" s="10"/>
      <c r="C1" s="10"/>
      <c r="D1" s="246"/>
      <c r="E1" s="10"/>
      <c r="F1" s="10"/>
      <c r="G1" s="10"/>
      <c r="H1" s="10"/>
      <c r="I1" s="10"/>
      <c r="J1" s="246"/>
      <c r="K1" s="246"/>
      <c r="L1" s="246"/>
      <c r="M1" s="246"/>
      <c r="N1" s="246"/>
      <c r="O1" s="246"/>
      <c r="P1" s="246"/>
      <c r="Q1" s="246"/>
      <c r="R1" s="246"/>
      <c r="S1" s="10"/>
      <c r="T1" s="246"/>
      <c r="U1" s="10"/>
      <c r="V1" s="10"/>
      <c r="W1" s="10"/>
      <c r="X1" s="10"/>
      <c r="Y1" s="10"/>
      <c r="Z1" s="10"/>
      <c r="AA1" s="10"/>
      <c r="AB1" s="246"/>
      <c r="AC1" s="246"/>
      <c r="AD1" s="246"/>
      <c r="AE1" s="246"/>
      <c r="AF1" s="246"/>
      <c r="AG1" s="246"/>
      <c r="AH1" s="246"/>
      <c r="AI1" s="246"/>
      <c r="AJ1" s="246"/>
      <c r="AK1" s="246"/>
      <c r="AL1" s="246"/>
      <c r="AM1" s="246"/>
      <c r="AN1" s="246"/>
      <c r="AO1" s="246"/>
      <c r="AP1" s="246"/>
      <c r="AQ1" s="246"/>
      <c r="AR1" s="10"/>
      <c r="AS1" s="10"/>
      <c r="AT1" s="10"/>
      <c r="AU1" s="10"/>
      <c r="AV1" s="9"/>
    </row>
    <row r="2" s="1" customFormat="1" ht="30" customHeight="1" spans="1:48">
      <c r="A2" s="12" t="s">
        <v>1</v>
      </c>
      <c r="B2" s="13" t="s">
        <v>1047</v>
      </c>
      <c r="C2" s="14" t="s">
        <v>1048</v>
      </c>
      <c r="D2" s="15" t="s">
        <v>3</v>
      </c>
      <c r="E2" s="15" t="s">
        <v>4</v>
      </c>
      <c r="F2" s="15" t="s">
        <v>1049</v>
      </c>
      <c r="G2" s="16" t="s">
        <v>1050</v>
      </c>
      <c r="H2" s="15" t="s">
        <v>7</v>
      </c>
      <c r="I2" s="15" t="s">
        <v>1051</v>
      </c>
      <c r="J2" s="29" t="s">
        <v>3</v>
      </c>
      <c r="K2" s="29"/>
      <c r="L2" s="29"/>
      <c r="M2" s="29"/>
      <c r="N2" s="29"/>
      <c r="O2" s="29"/>
      <c r="P2" s="29"/>
      <c r="Q2" s="29"/>
      <c r="R2" s="30" t="s">
        <v>1052</v>
      </c>
      <c r="S2" s="30" t="s">
        <v>1053</v>
      </c>
      <c r="T2" s="30" t="s">
        <v>1054</v>
      </c>
      <c r="U2" s="38" t="s">
        <v>1055</v>
      </c>
      <c r="V2" s="39"/>
      <c r="W2" s="39"/>
      <c r="X2" s="39"/>
      <c r="Y2" s="39"/>
      <c r="Z2" s="39"/>
      <c r="AA2" s="39"/>
      <c r="AB2" s="46"/>
      <c r="AC2" s="47" t="s">
        <v>10</v>
      </c>
      <c r="AD2" s="47"/>
      <c r="AE2" s="15" t="s">
        <v>1056</v>
      </c>
      <c r="AF2" s="15" t="s">
        <v>1057</v>
      </c>
      <c r="AG2" s="240" t="s">
        <v>1219</v>
      </c>
      <c r="AH2" s="15" t="s">
        <v>13</v>
      </c>
      <c r="AI2" s="15" t="s">
        <v>14</v>
      </c>
      <c r="AJ2" s="54" t="s">
        <v>15</v>
      </c>
      <c r="AK2" s="15" t="s">
        <v>16</v>
      </c>
      <c r="AL2" s="16" t="s">
        <v>17</v>
      </c>
      <c r="AM2" s="15" t="s">
        <v>18</v>
      </c>
      <c r="AN2" s="16" t="s">
        <v>19</v>
      </c>
      <c r="AO2" s="16" t="s">
        <v>20</v>
      </c>
      <c r="AP2" s="16" t="s">
        <v>1058</v>
      </c>
      <c r="AQ2" s="16" t="s">
        <v>22</v>
      </c>
      <c r="AR2" s="15" t="s">
        <v>1059</v>
      </c>
      <c r="AS2" s="15" t="s">
        <v>1060</v>
      </c>
      <c r="AT2" s="15" t="s">
        <v>1061</v>
      </c>
      <c r="AU2" s="15" t="s">
        <v>19</v>
      </c>
      <c r="AV2" s="15" t="s">
        <v>1062</v>
      </c>
    </row>
    <row r="3" s="1" customFormat="1" ht="32" customHeight="1" spans="1:48">
      <c r="A3" s="12"/>
      <c r="B3" s="13"/>
      <c r="C3" s="17"/>
      <c r="D3" s="15"/>
      <c r="E3" s="15"/>
      <c r="F3" s="15"/>
      <c r="G3" s="16"/>
      <c r="H3" s="15"/>
      <c r="I3" s="15"/>
      <c r="J3" s="30" t="s">
        <v>915</v>
      </c>
      <c r="K3" s="30" t="s">
        <v>983</v>
      </c>
      <c r="L3" s="30" t="s">
        <v>1007</v>
      </c>
      <c r="M3" s="30" t="s">
        <v>954</v>
      </c>
      <c r="N3" s="30" t="s">
        <v>964</v>
      </c>
      <c r="O3" s="30" t="s">
        <v>997</v>
      </c>
      <c r="P3" s="30" t="s">
        <v>1063</v>
      </c>
      <c r="Q3" s="30" t="s">
        <v>981</v>
      </c>
      <c r="R3" s="40"/>
      <c r="S3" s="40"/>
      <c r="T3" s="40"/>
      <c r="U3" s="41" t="s">
        <v>1064</v>
      </c>
      <c r="V3" s="30" t="s">
        <v>1065</v>
      </c>
      <c r="W3" s="30" t="s">
        <v>1066</v>
      </c>
      <c r="X3" s="42" t="s">
        <v>1067</v>
      </c>
      <c r="Y3" s="42" t="s">
        <v>1068</v>
      </c>
      <c r="Z3" s="42" t="s">
        <v>1069</v>
      </c>
      <c r="AA3" s="42" t="s">
        <v>1070</v>
      </c>
      <c r="AB3" s="48" t="s">
        <v>1071</v>
      </c>
      <c r="AC3" s="47" t="s">
        <v>31</v>
      </c>
      <c r="AD3" s="15" t="s">
        <v>32</v>
      </c>
      <c r="AE3" s="15"/>
      <c r="AF3" s="15"/>
      <c r="AG3" s="260"/>
      <c r="AH3" s="15"/>
      <c r="AI3" s="15"/>
      <c r="AJ3" s="54"/>
      <c r="AK3" s="15"/>
      <c r="AL3" s="16"/>
      <c r="AM3" s="15"/>
      <c r="AN3" s="16"/>
      <c r="AO3" s="16"/>
      <c r="AP3" s="16"/>
      <c r="AQ3" s="16"/>
      <c r="AR3" s="15"/>
      <c r="AS3" s="15"/>
      <c r="AT3" s="15"/>
      <c r="AU3" s="15"/>
      <c r="AV3" s="15"/>
    </row>
    <row r="4" s="1" customFormat="1" ht="33" customHeight="1" spans="1:48">
      <c r="A4" s="12"/>
      <c r="B4" s="13"/>
      <c r="C4" s="18"/>
      <c r="D4" s="15"/>
      <c r="E4" s="15"/>
      <c r="F4" s="15"/>
      <c r="G4" s="16"/>
      <c r="H4" s="15"/>
      <c r="I4" s="15"/>
      <c r="J4" s="31"/>
      <c r="K4" s="31"/>
      <c r="L4" s="31"/>
      <c r="M4" s="31"/>
      <c r="N4" s="31"/>
      <c r="O4" s="31"/>
      <c r="P4" s="31"/>
      <c r="Q4" s="31"/>
      <c r="R4" s="31"/>
      <c r="S4" s="31"/>
      <c r="T4" s="31"/>
      <c r="U4" s="43"/>
      <c r="V4" s="31"/>
      <c r="W4" s="31"/>
      <c r="X4" s="42"/>
      <c r="Y4" s="42"/>
      <c r="Z4" s="42"/>
      <c r="AA4" s="42"/>
      <c r="AB4" s="49"/>
      <c r="AC4" s="47"/>
      <c r="AD4" s="15"/>
      <c r="AE4" s="15"/>
      <c r="AF4" s="15"/>
      <c r="AG4" s="244"/>
      <c r="AH4" s="15"/>
      <c r="AI4" s="15"/>
      <c r="AJ4" s="54"/>
      <c r="AK4" s="15"/>
      <c r="AL4" s="16"/>
      <c r="AM4" s="15"/>
      <c r="AN4" s="16"/>
      <c r="AO4" s="16"/>
      <c r="AP4" s="16"/>
      <c r="AQ4" s="16"/>
      <c r="AR4" s="15"/>
      <c r="AS4" s="15"/>
      <c r="AT4" s="15"/>
      <c r="AU4" s="15"/>
      <c r="AV4" s="15"/>
    </row>
    <row r="5" s="2" customFormat="1" ht="41" customHeight="1" spans="1:48">
      <c r="A5" s="19" t="s">
        <v>31</v>
      </c>
      <c r="B5" s="19"/>
      <c r="C5" s="19"/>
      <c r="D5" s="19"/>
      <c r="E5" s="19"/>
      <c r="F5" s="19"/>
      <c r="G5" s="19"/>
      <c r="H5" s="19"/>
      <c r="I5" s="32"/>
      <c r="J5" s="19">
        <f t="shared" ref="J5:AD5" si="0">J6+J50+J67+J95+J99+J119+J128+J130</f>
        <v>15</v>
      </c>
      <c r="K5" s="19">
        <f t="shared" si="0"/>
        <v>1</v>
      </c>
      <c r="L5" s="19">
        <f t="shared" si="0"/>
        <v>4</v>
      </c>
      <c r="M5" s="19">
        <f t="shared" si="0"/>
        <v>0</v>
      </c>
      <c r="N5" s="19">
        <f t="shared" si="0"/>
        <v>0</v>
      </c>
      <c r="O5" s="19">
        <f t="shared" si="0"/>
        <v>0</v>
      </c>
      <c r="P5" s="19">
        <f t="shared" si="0"/>
        <v>0</v>
      </c>
      <c r="Q5" s="19">
        <f t="shared" si="0"/>
        <v>0</v>
      </c>
      <c r="R5" s="19">
        <f t="shared" si="0"/>
        <v>48937</v>
      </c>
      <c r="S5" s="19">
        <f t="shared" si="0"/>
        <v>0</v>
      </c>
      <c r="T5" s="19">
        <f t="shared" si="0"/>
        <v>0</v>
      </c>
      <c r="U5" s="19">
        <f t="shared" si="0"/>
        <v>13152</v>
      </c>
      <c r="V5" s="19">
        <f t="shared" si="0"/>
        <v>8719</v>
      </c>
      <c r="W5" s="19">
        <f t="shared" si="0"/>
        <v>1100</v>
      </c>
      <c r="X5" s="19">
        <f t="shared" si="0"/>
        <v>2834</v>
      </c>
      <c r="Y5" s="19">
        <f t="shared" si="0"/>
        <v>0</v>
      </c>
      <c r="Z5" s="19">
        <f t="shared" si="0"/>
        <v>499</v>
      </c>
      <c r="AA5" s="19">
        <f t="shared" si="0"/>
        <v>0</v>
      </c>
      <c r="AB5" s="19">
        <f t="shared" si="0"/>
        <v>0</v>
      </c>
      <c r="AC5" s="19">
        <f t="shared" si="0"/>
        <v>20176</v>
      </c>
      <c r="AD5" s="19" t="e">
        <f t="shared" si="0"/>
        <v>#REF!</v>
      </c>
      <c r="AE5" s="32"/>
      <c r="AF5" s="32"/>
      <c r="AG5" s="32"/>
      <c r="AH5" s="19"/>
      <c r="AI5" s="19"/>
      <c r="AJ5" s="55"/>
      <c r="AK5" s="56"/>
      <c r="AL5" s="19"/>
      <c r="AM5" s="19"/>
      <c r="AN5" s="56"/>
      <c r="AO5" s="57"/>
      <c r="AP5" s="57"/>
      <c r="AQ5" s="57"/>
      <c r="AR5" s="261"/>
      <c r="AS5" s="261"/>
      <c r="AT5" s="261"/>
      <c r="AU5" s="261"/>
      <c r="AV5" s="67"/>
    </row>
    <row r="6" s="3" customFormat="1" ht="18" customHeight="1" spans="1:48">
      <c r="A6" s="155"/>
      <c r="B6" s="156" t="s">
        <v>39</v>
      </c>
      <c r="C6" s="156"/>
      <c r="D6" s="156"/>
      <c r="E6" s="157"/>
      <c r="F6" s="156"/>
      <c r="G6" s="156"/>
      <c r="H6" s="157"/>
      <c r="I6" s="156"/>
      <c r="J6" s="166">
        <f t="shared" ref="J6:AA6" si="1">J7+J26+J32+J36++J41+J47</f>
        <v>15</v>
      </c>
      <c r="K6" s="166">
        <f t="shared" si="1"/>
        <v>0</v>
      </c>
      <c r="L6" s="166">
        <f t="shared" si="1"/>
        <v>0</v>
      </c>
      <c r="M6" s="166">
        <f t="shared" si="1"/>
        <v>0</v>
      </c>
      <c r="N6" s="166">
        <f t="shared" si="1"/>
        <v>0</v>
      </c>
      <c r="O6" s="166">
        <f t="shared" si="1"/>
        <v>0</v>
      </c>
      <c r="P6" s="166">
        <f t="shared" si="1"/>
        <v>0</v>
      </c>
      <c r="Q6" s="166">
        <f t="shared" si="1"/>
        <v>0</v>
      </c>
      <c r="R6" s="166">
        <f t="shared" si="1"/>
        <v>37526</v>
      </c>
      <c r="S6" s="166">
        <f t="shared" si="1"/>
        <v>0</v>
      </c>
      <c r="T6" s="166">
        <f t="shared" si="1"/>
        <v>0</v>
      </c>
      <c r="U6" s="166">
        <f t="shared" si="1"/>
        <v>9272</v>
      </c>
      <c r="V6" s="166">
        <f t="shared" si="1"/>
        <v>6919</v>
      </c>
      <c r="W6" s="166">
        <f t="shared" si="1"/>
        <v>100</v>
      </c>
      <c r="X6" s="166">
        <f t="shared" si="1"/>
        <v>1754</v>
      </c>
      <c r="Y6" s="166">
        <f t="shared" si="1"/>
        <v>0</v>
      </c>
      <c r="Z6" s="166">
        <f t="shared" si="1"/>
        <v>499</v>
      </c>
      <c r="AA6" s="166">
        <f t="shared" si="1"/>
        <v>0</v>
      </c>
      <c r="AB6" s="166"/>
      <c r="AC6" s="166">
        <f>AC7+AC26+AC32+AC36++AC41+AC47</f>
        <v>15894</v>
      </c>
      <c r="AD6" s="166" t="e">
        <f>AD7+AD26+AD32+AD36++AD41+AD47</f>
        <v>#REF!</v>
      </c>
      <c r="AE6" s="170"/>
      <c r="AF6" s="170"/>
      <c r="AG6" s="170"/>
      <c r="AH6" s="175"/>
      <c r="AI6" s="175"/>
      <c r="AJ6" s="176"/>
      <c r="AK6" s="177"/>
      <c r="AL6" s="175"/>
      <c r="AM6" s="175"/>
      <c r="AN6" s="175"/>
      <c r="AO6" s="178"/>
      <c r="AP6" s="178"/>
      <c r="AQ6" s="178"/>
      <c r="AR6" s="178"/>
      <c r="AS6" s="178"/>
      <c r="AT6" s="178"/>
      <c r="AU6" s="178"/>
      <c r="AV6" s="178"/>
    </row>
    <row r="7" s="3" customFormat="1" ht="18" customHeight="1" spans="1:48">
      <c r="A7" s="155"/>
      <c r="B7" s="156" t="s">
        <v>40</v>
      </c>
      <c r="C7" s="156"/>
      <c r="D7" s="156"/>
      <c r="E7" s="157"/>
      <c r="F7" s="156"/>
      <c r="G7" s="156"/>
      <c r="H7" s="157"/>
      <c r="I7" s="156"/>
      <c r="J7" s="166">
        <f t="shared" ref="J7:AA7" si="2">J8+J21+J22+J24+J25+J14</f>
        <v>12</v>
      </c>
      <c r="K7" s="166">
        <f t="shared" si="2"/>
        <v>0</v>
      </c>
      <c r="L7" s="166">
        <f t="shared" si="2"/>
        <v>0</v>
      </c>
      <c r="M7" s="166">
        <f t="shared" si="2"/>
        <v>0</v>
      </c>
      <c r="N7" s="166">
        <f t="shared" si="2"/>
        <v>0</v>
      </c>
      <c r="O7" s="166">
        <f t="shared" si="2"/>
        <v>0</v>
      </c>
      <c r="P7" s="166">
        <f t="shared" si="2"/>
        <v>0</v>
      </c>
      <c r="Q7" s="166">
        <f t="shared" si="2"/>
        <v>0</v>
      </c>
      <c r="R7" s="166">
        <f t="shared" si="2"/>
        <v>21645</v>
      </c>
      <c r="S7" s="166">
        <f t="shared" si="2"/>
        <v>0</v>
      </c>
      <c r="T7" s="166">
        <f t="shared" si="2"/>
        <v>0</v>
      </c>
      <c r="U7" s="166">
        <f t="shared" si="2"/>
        <v>5572</v>
      </c>
      <c r="V7" s="166">
        <f t="shared" si="2"/>
        <v>3772</v>
      </c>
      <c r="W7" s="166">
        <f t="shared" si="2"/>
        <v>0</v>
      </c>
      <c r="X7" s="166">
        <f t="shared" si="2"/>
        <v>1301</v>
      </c>
      <c r="Y7" s="166">
        <f t="shared" si="2"/>
        <v>0</v>
      </c>
      <c r="Z7" s="166">
        <f t="shared" si="2"/>
        <v>499</v>
      </c>
      <c r="AA7" s="166">
        <f t="shared" si="2"/>
        <v>0</v>
      </c>
      <c r="AB7" s="166"/>
      <c r="AC7" s="166">
        <f>AC8+AC21+AC22+AC24+AC25+AC14</f>
        <v>4983</v>
      </c>
      <c r="AD7" s="166">
        <f>AD8+AD21+AD22+AD24+AD25+AD14</f>
        <v>1690</v>
      </c>
      <c r="AE7" s="170"/>
      <c r="AF7" s="170"/>
      <c r="AG7" s="170"/>
      <c r="AH7" s="175"/>
      <c r="AI7" s="175"/>
      <c r="AJ7" s="176"/>
      <c r="AK7" s="177"/>
      <c r="AL7" s="175"/>
      <c r="AM7" s="175"/>
      <c r="AN7" s="175"/>
      <c r="AO7" s="178"/>
      <c r="AP7" s="178"/>
      <c r="AQ7" s="178"/>
      <c r="AR7" s="178"/>
      <c r="AS7" s="178"/>
      <c r="AT7" s="178"/>
      <c r="AU7" s="178"/>
      <c r="AV7" s="178"/>
    </row>
    <row r="8" s="3" customFormat="1" ht="18" customHeight="1" spans="1:48">
      <c r="A8" s="155"/>
      <c r="B8" s="156" t="s">
        <v>41</v>
      </c>
      <c r="C8" s="156"/>
      <c r="D8" s="156"/>
      <c r="E8" s="157"/>
      <c r="F8" s="156"/>
      <c r="G8" s="156"/>
      <c r="H8" s="157"/>
      <c r="I8" s="156"/>
      <c r="J8" s="166">
        <f t="shared" ref="J8:AA8" si="3">SUM(J9:J13)</f>
        <v>5</v>
      </c>
      <c r="K8" s="166">
        <f t="shared" si="3"/>
        <v>0</v>
      </c>
      <c r="L8" s="166">
        <f t="shared" si="3"/>
        <v>0</v>
      </c>
      <c r="M8" s="166">
        <f t="shared" si="3"/>
        <v>0</v>
      </c>
      <c r="N8" s="166">
        <f t="shared" si="3"/>
        <v>0</v>
      </c>
      <c r="O8" s="166">
        <f t="shared" si="3"/>
        <v>0</v>
      </c>
      <c r="P8" s="166">
        <f t="shared" si="3"/>
        <v>0</v>
      </c>
      <c r="Q8" s="166">
        <f t="shared" si="3"/>
        <v>0</v>
      </c>
      <c r="R8" s="166">
        <f t="shared" si="3"/>
        <v>5200</v>
      </c>
      <c r="S8" s="166">
        <f t="shared" si="3"/>
        <v>0</v>
      </c>
      <c r="T8" s="166">
        <f t="shared" si="3"/>
        <v>0</v>
      </c>
      <c r="U8" s="166">
        <f t="shared" si="3"/>
        <v>1540</v>
      </c>
      <c r="V8" s="166">
        <f t="shared" si="3"/>
        <v>1540</v>
      </c>
      <c r="W8" s="166">
        <f t="shared" si="3"/>
        <v>0</v>
      </c>
      <c r="X8" s="166">
        <f t="shared" si="3"/>
        <v>0</v>
      </c>
      <c r="Y8" s="166">
        <f t="shared" si="3"/>
        <v>0</v>
      </c>
      <c r="Z8" s="166">
        <f t="shared" si="3"/>
        <v>0</v>
      </c>
      <c r="AA8" s="166">
        <f t="shared" si="3"/>
        <v>0</v>
      </c>
      <c r="AB8" s="166"/>
      <c r="AC8" s="166">
        <f>SUM(AC9:AC9)</f>
        <v>285</v>
      </c>
      <c r="AD8" s="166">
        <f>SUM(AD9:AD9)</f>
        <v>66</v>
      </c>
      <c r="AE8" s="170"/>
      <c r="AF8" s="170"/>
      <c r="AG8" s="170"/>
      <c r="AH8" s="175"/>
      <c r="AI8" s="175"/>
      <c r="AJ8" s="176"/>
      <c r="AK8" s="177"/>
      <c r="AL8" s="175"/>
      <c r="AM8" s="175"/>
      <c r="AN8" s="175"/>
      <c r="AO8" s="178"/>
      <c r="AP8" s="178"/>
      <c r="AQ8" s="178"/>
      <c r="AR8" s="178"/>
      <c r="AS8" s="178"/>
      <c r="AT8" s="178"/>
      <c r="AU8" s="178"/>
      <c r="AV8" s="178"/>
    </row>
    <row r="9" s="1" customFormat="1" ht="90" spans="1:48">
      <c r="A9" s="20">
        <v>1</v>
      </c>
      <c r="B9" s="20" t="s">
        <v>109</v>
      </c>
      <c r="C9" s="20">
        <v>2022</v>
      </c>
      <c r="D9" s="21" t="s">
        <v>98</v>
      </c>
      <c r="E9" s="21" t="s">
        <v>110</v>
      </c>
      <c r="F9" s="21" t="s">
        <v>45</v>
      </c>
      <c r="G9" s="22" t="s">
        <v>1072</v>
      </c>
      <c r="H9" s="21" t="s">
        <v>111</v>
      </c>
      <c r="I9" s="33" t="s">
        <v>112</v>
      </c>
      <c r="J9" s="22">
        <v>1</v>
      </c>
      <c r="K9" s="21"/>
      <c r="L9" s="21"/>
      <c r="M9" s="21"/>
      <c r="N9" s="21"/>
      <c r="O9" s="21"/>
      <c r="P9" s="21"/>
      <c r="Q9" s="21"/>
      <c r="R9" s="22">
        <v>998</v>
      </c>
      <c r="S9" s="22" t="s">
        <v>115</v>
      </c>
      <c r="T9" s="34" t="s">
        <v>1077</v>
      </c>
      <c r="U9" s="44">
        <v>200</v>
      </c>
      <c r="V9" s="44">
        <v>200</v>
      </c>
      <c r="W9" s="44">
        <v>0</v>
      </c>
      <c r="X9" s="44">
        <v>0</v>
      </c>
      <c r="Y9" s="44">
        <v>0</v>
      </c>
      <c r="Z9" s="44">
        <v>0</v>
      </c>
      <c r="AA9" s="44">
        <v>0</v>
      </c>
      <c r="AB9" s="44"/>
      <c r="AC9" s="50">
        <v>285</v>
      </c>
      <c r="AD9" s="50">
        <v>66</v>
      </c>
      <c r="AE9" s="33" t="s">
        <v>113</v>
      </c>
      <c r="AF9" s="33" t="s">
        <v>114</v>
      </c>
      <c r="AG9" s="33" t="str">
        <f>AJ9</f>
        <v>农业农村局</v>
      </c>
      <c r="AH9" s="21" t="s">
        <v>115</v>
      </c>
      <c r="AI9" s="21" t="s">
        <v>1077</v>
      </c>
      <c r="AJ9" s="21" t="s">
        <v>80</v>
      </c>
      <c r="AK9" s="21" t="s">
        <v>81</v>
      </c>
      <c r="AL9" s="21" t="s">
        <v>82</v>
      </c>
      <c r="AM9" s="21" t="s">
        <v>55</v>
      </c>
      <c r="AN9" s="21" t="s">
        <v>63</v>
      </c>
      <c r="AO9" s="21" t="s">
        <v>56</v>
      </c>
      <c r="AP9" s="133" t="s">
        <v>1078</v>
      </c>
      <c r="AQ9" s="21"/>
      <c r="AR9" s="20" t="s">
        <v>1079</v>
      </c>
      <c r="AS9" s="20" t="s">
        <v>1079</v>
      </c>
      <c r="AT9" s="20" t="s">
        <v>1079</v>
      </c>
      <c r="AU9" s="20"/>
      <c r="AV9" s="133" t="s">
        <v>1080</v>
      </c>
    </row>
    <row r="10" s="1" customFormat="1" ht="79" customHeight="1" spans="1:49">
      <c r="A10" s="20">
        <v>2</v>
      </c>
      <c r="B10" s="21" t="s">
        <v>1082</v>
      </c>
      <c r="C10" s="21">
        <v>2022</v>
      </c>
      <c r="D10" s="21" t="s">
        <v>98</v>
      </c>
      <c r="E10" s="21" t="s">
        <v>1083</v>
      </c>
      <c r="F10" s="26" t="s">
        <v>45</v>
      </c>
      <c r="G10" s="22" t="s">
        <v>1084</v>
      </c>
      <c r="H10" s="21" t="s">
        <v>1085</v>
      </c>
      <c r="I10" s="33" t="s">
        <v>1086</v>
      </c>
      <c r="J10" s="21">
        <v>1</v>
      </c>
      <c r="K10" s="21"/>
      <c r="L10" s="21"/>
      <c r="M10" s="21"/>
      <c r="N10" s="21"/>
      <c r="O10" s="21"/>
      <c r="P10" s="21"/>
      <c r="Q10" s="21"/>
      <c r="R10" s="21">
        <v>526</v>
      </c>
      <c r="S10" s="21" t="s">
        <v>115</v>
      </c>
      <c r="T10" s="21" t="s">
        <v>1077</v>
      </c>
      <c r="U10" s="21">
        <v>380</v>
      </c>
      <c r="V10" s="21">
        <v>380</v>
      </c>
      <c r="W10" s="44">
        <v>0</v>
      </c>
      <c r="X10" s="44">
        <v>0</v>
      </c>
      <c r="Y10" s="44">
        <v>0</v>
      </c>
      <c r="Z10" s="44">
        <v>0</v>
      </c>
      <c r="AA10" s="44">
        <v>0</v>
      </c>
      <c r="AB10" s="21"/>
      <c r="AC10" s="21"/>
      <c r="AD10" s="121"/>
      <c r="AE10" s="51" t="s">
        <v>1087</v>
      </c>
      <c r="AF10" s="51" t="s">
        <v>1088</v>
      </c>
      <c r="AG10" s="33" t="str">
        <f>AJ10</f>
        <v>农业农村局</v>
      </c>
      <c r="AH10" s="21" t="s">
        <v>115</v>
      </c>
      <c r="AI10" s="21" t="s">
        <v>1077</v>
      </c>
      <c r="AJ10" s="258" t="s">
        <v>80</v>
      </c>
      <c r="AK10" s="33" t="s">
        <v>1089</v>
      </c>
      <c r="AL10" s="21" t="s">
        <v>82</v>
      </c>
      <c r="AM10" s="259" t="s">
        <v>1090</v>
      </c>
      <c r="AN10" s="70" t="s">
        <v>108</v>
      </c>
      <c r="AO10" s="21" t="s">
        <v>56</v>
      </c>
      <c r="AP10" s="21" t="s">
        <v>1078</v>
      </c>
      <c r="AQ10" s="135"/>
      <c r="AR10" s="20" t="s">
        <v>1079</v>
      </c>
      <c r="AS10" s="20" t="s">
        <v>1079</v>
      </c>
      <c r="AT10" s="20" t="s">
        <v>1079</v>
      </c>
      <c r="AU10" s="21" t="s">
        <v>1214</v>
      </c>
      <c r="AV10" s="128" t="s">
        <v>1091</v>
      </c>
      <c r="AW10" s="1">
        <v>1</v>
      </c>
    </row>
    <row r="11" s="1" customFormat="1" ht="98" customHeight="1" spans="1:49">
      <c r="A11" s="20">
        <v>3</v>
      </c>
      <c r="B11" s="21" t="s">
        <v>1092</v>
      </c>
      <c r="C11" s="21">
        <v>2022</v>
      </c>
      <c r="D11" s="21" t="s">
        <v>98</v>
      </c>
      <c r="E11" s="21" t="s">
        <v>1093</v>
      </c>
      <c r="F11" s="26" t="s">
        <v>45</v>
      </c>
      <c r="G11" s="22" t="s">
        <v>1084</v>
      </c>
      <c r="H11" s="21" t="s">
        <v>1094</v>
      </c>
      <c r="I11" s="33" t="s">
        <v>1095</v>
      </c>
      <c r="J11" s="21">
        <v>1</v>
      </c>
      <c r="K11" s="21"/>
      <c r="L11" s="21"/>
      <c r="M11" s="21"/>
      <c r="N11" s="21"/>
      <c r="O11" s="21"/>
      <c r="P11" s="21"/>
      <c r="Q11" s="21"/>
      <c r="R11" s="21">
        <v>452</v>
      </c>
      <c r="S11" s="21" t="s">
        <v>115</v>
      </c>
      <c r="T11" s="21" t="s">
        <v>1077</v>
      </c>
      <c r="U11" s="21">
        <v>200</v>
      </c>
      <c r="V11" s="21">
        <v>200</v>
      </c>
      <c r="W11" s="44">
        <v>0</v>
      </c>
      <c r="X11" s="44">
        <v>0</v>
      </c>
      <c r="Y11" s="44">
        <v>0</v>
      </c>
      <c r="Z11" s="44">
        <v>0</v>
      </c>
      <c r="AA11" s="44">
        <v>0</v>
      </c>
      <c r="AB11" s="21"/>
      <c r="AC11" s="21"/>
      <c r="AD11" s="121"/>
      <c r="AE11" s="51" t="s">
        <v>1096</v>
      </c>
      <c r="AF11" s="51" t="s">
        <v>1097</v>
      </c>
      <c r="AG11" s="33" t="str">
        <f>AJ11</f>
        <v>农业农村局</v>
      </c>
      <c r="AH11" s="21" t="s">
        <v>115</v>
      </c>
      <c r="AI11" s="21" t="s">
        <v>1077</v>
      </c>
      <c r="AJ11" s="258" t="s">
        <v>80</v>
      </c>
      <c r="AK11" s="33" t="s">
        <v>1089</v>
      </c>
      <c r="AL11" s="21" t="s">
        <v>82</v>
      </c>
      <c r="AM11" s="259" t="s">
        <v>1090</v>
      </c>
      <c r="AN11" s="70" t="s">
        <v>108</v>
      </c>
      <c r="AO11" s="21" t="s">
        <v>56</v>
      </c>
      <c r="AP11" s="21" t="s">
        <v>1078</v>
      </c>
      <c r="AQ11" s="135"/>
      <c r="AR11" s="20" t="s">
        <v>1079</v>
      </c>
      <c r="AS11" s="20" t="s">
        <v>1079</v>
      </c>
      <c r="AT11" s="20" t="s">
        <v>1079</v>
      </c>
      <c r="AU11" s="21" t="s">
        <v>1214</v>
      </c>
      <c r="AV11" s="128" t="s">
        <v>1091</v>
      </c>
      <c r="AW11" s="1">
        <v>1</v>
      </c>
    </row>
    <row r="12" s="1" customFormat="1" ht="119" customHeight="1" spans="1:49">
      <c r="A12" s="20">
        <v>4</v>
      </c>
      <c r="B12" s="21" t="s">
        <v>1098</v>
      </c>
      <c r="C12" s="21">
        <v>2022</v>
      </c>
      <c r="D12" s="21" t="s">
        <v>98</v>
      </c>
      <c r="E12" s="21" t="s">
        <v>1099</v>
      </c>
      <c r="F12" s="26" t="s">
        <v>45</v>
      </c>
      <c r="G12" s="22" t="s">
        <v>1084</v>
      </c>
      <c r="H12" s="21" t="s">
        <v>1100</v>
      </c>
      <c r="I12" s="33" t="s">
        <v>1101</v>
      </c>
      <c r="J12" s="21">
        <v>1</v>
      </c>
      <c r="K12" s="21"/>
      <c r="L12" s="21"/>
      <c r="M12" s="21"/>
      <c r="N12" s="21"/>
      <c r="O12" s="21"/>
      <c r="P12" s="21"/>
      <c r="Q12" s="21"/>
      <c r="R12" s="21">
        <v>1367</v>
      </c>
      <c r="S12" s="22" t="s">
        <v>177</v>
      </c>
      <c r="T12" s="21" t="s">
        <v>1102</v>
      </c>
      <c r="U12" s="21">
        <v>380</v>
      </c>
      <c r="V12" s="21">
        <v>380</v>
      </c>
      <c r="W12" s="44">
        <v>0</v>
      </c>
      <c r="X12" s="44">
        <v>0</v>
      </c>
      <c r="Y12" s="44">
        <v>0</v>
      </c>
      <c r="Z12" s="44">
        <v>0</v>
      </c>
      <c r="AA12" s="44">
        <v>0</v>
      </c>
      <c r="AB12" s="21"/>
      <c r="AC12" s="21"/>
      <c r="AD12" s="121"/>
      <c r="AE12" s="51" t="s">
        <v>1103</v>
      </c>
      <c r="AF12" s="51" t="s">
        <v>1104</v>
      </c>
      <c r="AG12" s="33" t="str">
        <f>AJ12</f>
        <v>农业农村局</v>
      </c>
      <c r="AH12" s="21" t="s">
        <v>1100</v>
      </c>
      <c r="AI12" s="21" t="s">
        <v>1102</v>
      </c>
      <c r="AJ12" s="258" t="s">
        <v>80</v>
      </c>
      <c r="AK12" s="33" t="s">
        <v>1089</v>
      </c>
      <c r="AL12" s="21" t="s">
        <v>82</v>
      </c>
      <c r="AM12" s="259" t="s">
        <v>1090</v>
      </c>
      <c r="AN12" s="70" t="s">
        <v>108</v>
      </c>
      <c r="AO12" s="21" t="s">
        <v>56</v>
      </c>
      <c r="AP12" s="21" t="s">
        <v>1078</v>
      </c>
      <c r="AQ12" s="135"/>
      <c r="AR12" s="20" t="s">
        <v>1079</v>
      </c>
      <c r="AS12" s="20" t="s">
        <v>1079</v>
      </c>
      <c r="AT12" s="20" t="s">
        <v>1079</v>
      </c>
      <c r="AU12" s="21" t="s">
        <v>1214</v>
      </c>
      <c r="AV12" s="128" t="s">
        <v>1091</v>
      </c>
      <c r="AW12" s="1">
        <v>1</v>
      </c>
    </row>
    <row r="13" s="1" customFormat="1" ht="89" customHeight="1" spans="1:49">
      <c r="A13" s="20">
        <v>5</v>
      </c>
      <c r="B13" s="21" t="s">
        <v>1105</v>
      </c>
      <c r="C13" s="21">
        <v>2022</v>
      </c>
      <c r="D13" s="21" t="s">
        <v>98</v>
      </c>
      <c r="E13" s="21" t="s">
        <v>1106</v>
      </c>
      <c r="F13" s="26" t="s">
        <v>45</v>
      </c>
      <c r="G13" s="22" t="s">
        <v>1084</v>
      </c>
      <c r="H13" s="21" t="s">
        <v>285</v>
      </c>
      <c r="I13" s="33" t="s">
        <v>1107</v>
      </c>
      <c r="J13" s="21">
        <v>1</v>
      </c>
      <c r="K13" s="21"/>
      <c r="L13" s="21"/>
      <c r="M13" s="21"/>
      <c r="N13" s="21"/>
      <c r="O13" s="21"/>
      <c r="P13" s="21"/>
      <c r="Q13" s="21"/>
      <c r="R13" s="21">
        <v>1857</v>
      </c>
      <c r="S13" s="23" t="s">
        <v>50</v>
      </c>
      <c r="T13" s="21" t="s">
        <v>51</v>
      </c>
      <c r="U13" s="21">
        <v>380</v>
      </c>
      <c r="V13" s="21">
        <v>380</v>
      </c>
      <c r="W13" s="44">
        <v>0</v>
      </c>
      <c r="X13" s="44">
        <v>0</v>
      </c>
      <c r="Y13" s="44">
        <v>0</v>
      </c>
      <c r="Z13" s="44">
        <v>0</v>
      </c>
      <c r="AA13" s="44">
        <v>0</v>
      </c>
      <c r="AB13" s="21"/>
      <c r="AC13" s="21"/>
      <c r="AD13" s="121"/>
      <c r="AE13" s="51" t="s">
        <v>1108</v>
      </c>
      <c r="AF13" s="51" t="s">
        <v>1109</v>
      </c>
      <c r="AG13" s="33" t="str">
        <f>AJ13</f>
        <v>农业农村局</v>
      </c>
      <c r="AH13" s="21" t="s">
        <v>285</v>
      </c>
      <c r="AI13" s="21" t="s">
        <v>51</v>
      </c>
      <c r="AJ13" s="258" t="s">
        <v>80</v>
      </c>
      <c r="AK13" s="33" t="s">
        <v>1089</v>
      </c>
      <c r="AL13" s="21" t="s">
        <v>82</v>
      </c>
      <c r="AM13" s="259" t="s">
        <v>1090</v>
      </c>
      <c r="AN13" s="70" t="s">
        <v>108</v>
      </c>
      <c r="AO13" s="21" t="s">
        <v>56</v>
      </c>
      <c r="AP13" s="21" t="s">
        <v>1078</v>
      </c>
      <c r="AQ13" s="135"/>
      <c r="AR13" s="20" t="s">
        <v>1079</v>
      </c>
      <c r="AS13" s="20" t="s">
        <v>1079</v>
      </c>
      <c r="AT13" s="20" t="s">
        <v>1079</v>
      </c>
      <c r="AU13" s="21" t="s">
        <v>1214</v>
      </c>
      <c r="AV13" s="133" t="s">
        <v>1080</v>
      </c>
      <c r="AW13" s="1">
        <v>1</v>
      </c>
    </row>
    <row r="14" s="3" customFormat="1" ht="18" customHeight="1" spans="1:48">
      <c r="A14" s="155"/>
      <c r="B14" s="156" t="s">
        <v>123</v>
      </c>
      <c r="C14" s="156"/>
      <c r="D14" s="156"/>
      <c r="E14" s="157"/>
      <c r="F14" s="156"/>
      <c r="G14" s="156"/>
      <c r="H14" s="157"/>
      <c r="I14" s="156"/>
      <c r="J14" s="166">
        <f t="shared" ref="J14:AA14" si="4">SUM(J15:J20)</f>
        <v>6</v>
      </c>
      <c r="K14" s="166">
        <f t="shared" si="4"/>
        <v>0</v>
      </c>
      <c r="L14" s="166">
        <f t="shared" si="4"/>
        <v>0</v>
      </c>
      <c r="M14" s="166">
        <f t="shared" si="4"/>
        <v>0</v>
      </c>
      <c r="N14" s="166">
        <f t="shared" si="4"/>
        <v>0</v>
      </c>
      <c r="O14" s="166">
        <f t="shared" si="4"/>
        <v>0</v>
      </c>
      <c r="P14" s="166">
        <f t="shared" si="4"/>
        <v>0</v>
      </c>
      <c r="Q14" s="166">
        <f t="shared" si="4"/>
        <v>0</v>
      </c>
      <c r="R14" s="166">
        <f t="shared" si="4"/>
        <v>13858</v>
      </c>
      <c r="S14" s="166">
        <f t="shared" si="4"/>
        <v>0</v>
      </c>
      <c r="T14" s="166">
        <f t="shared" si="4"/>
        <v>0</v>
      </c>
      <c r="U14" s="166">
        <f t="shared" si="4"/>
        <v>2232</v>
      </c>
      <c r="V14" s="166">
        <f t="shared" si="4"/>
        <v>2232</v>
      </c>
      <c r="W14" s="166">
        <f t="shared" si="4"/>
        <v>0</v>
      </c>
      <c r="X14" s="166">
        <f t="shared" si="4"/>
        <v>0</v>
      </c>
      <c r="Y14" s="166">
        <f t="shared" si="4"/>
        <v>0</v>
      </c>
      <c r="Z14" s="166">
        <f t="shared" si="4"/>
        <v>0</v>
      </c>
      <c r="AA14" s="166">
        <f t="shared" si="4"/>
        <v>0</v>
      </c>
      <c r="AB14" s="166"/>
      <c r="AC14" s="166">
        <f>SUM(AC15:AC20)</f>
        <v>3959</v>
      </c>
      <c r="AD14" s="166">
        <f>SUM(AD15:AD20)</f>
        <v>1508</v>
      </c>
      <c r="AE14" s="170"/>
      <c r="AF14" s="170"/>
      <c r="AG14" s="170"/>
      <c r="AH14" s="175"/>
      <c r="AI14" s="175"/>
      <c r="AJ14" s="176" t="s">
        <v>80</v>
      </c>
      <c r="AK14" s="177"/>
      <c r="AL14" s="175"/>
      <c r="AM14" s="175"/>
      <c r="AN14" s="175"/>
      <c r="AO14" s="163"/>
      <c r="AP14" s="178"/>
      <c r="AQ14" s="163"/>
      <c r="AR14" s="178"/>
      <c r="AS14" s="178"/>
      <c r="AT14" s="178"/>
      <c r="AU14" s="178"/>
      <c r="AV14" s="178"/>
    </row>
    <row r="15" s="1" customFormat="1" ht="123.75" spans="1:48">
      <c r="A15" s="20">
        <v>6</v>
      </c>
      <c r="B15" s="20" t="s">
        <v>156</v>
      </c>
      <c r="C15" s="20">
        <v>2022</v>
      </c>
      <c r="D15" s="21" t="s">
        <v>125</v>
      </c>
      <c r="E15" s="21" t="s">
        <v>1114</v>
      </c>
      <c r="F15" s="21" t="s">
        <v>45</v>
      </c>
      <c r="G15" s="22" t="s">
        <v>1110</v>
      </c>
      <c r="H15" s="21" t="s">
        <v>158</v>
      </c>
      <c r="I15" s="33" t="s">
        <v>1115</v>
      </c>
      <c r="J15" s="22">
        <v>1</v>
      </c>
      <c r="K15" s="21"/>
      <c r="L15" s="21"/>
      <c r="M15" s="21"/>
      <c r="N15" s="21"/>
      <c r="O15" s="21"/>
      <c r="P15" s="21"/>
      <c r="Q15" s="21"/>
      <c r="R15" s="22">
        <v>1768</v>
      </c>
      <c r="S15" s="22" t="s">
        <v>115</v>
      </c>
      <c r="T15" s="34" t="s">
        <v>1077</v>
      </c>
      <c r="U15" s="44">
        <v>376</v>
      </c>
      <c r="V15" s="44">
        <v>376</v>
      </c>
      <c r="W15" s="44">
        <v>0</v>
      </c>
      <c r="X15" s="44">
        <v>0</v>
      </c>
      <c r="Y15" s="44">
        <v>0</v>
      </c>
      <c r="Z15" s="44">
        <v>0</v>
      </c>
      <c r="AA15" s="44">
        <v>0</v>
      </c>
      <c r="AB15" s="44"/>
      <c r="AC15" s="50">
        <v>505</v>
      </c>
      <c r="AD15" s="50">
        <v>148</v>
      </c>
      <c r="AE15" s="33" t="s">
        <v>160</v>
      </c>
      <c r="AF15" s="51" t="s">
        <v>161</v>
      </c>
      <c r="AG15" s="51" t="str">
        <f t="shared" ref="AG15:AG20" si="5">AJ15</f>
        <v>农业农村局</v>
      </c>
      <c r="AH15" s="21" t="s">
        <v>115</v>
      </c>
      <c r="AI15" s="21" t="s">
        <v>1077</v>
      </c>
      <c r="AJ15" s="21" t="s">
        <v>80</v>
      </c>
      <c r="AK15" s="21" t="s">
        <v>81</v>
      </c>
      <c r="AL15" s="21" t="s">
        <v>82</v>
      </c>
      <c r="AM15" s="21" t="s">
        <v>55</v>
      </c>
      <c r="AN15" s="21" t="s">
        <v>63</v>
      </c>
      <c r="AO15" s="21" t="s">
        <v>56</v>
      </c>
      <c r="AP15" s="133" t="s">
        <v>1078</v>
      </c>
      <c r="AQ15" s="21"/>
      <c r="AR15" s="20" t="s">
        <v>1079</v>
      </c>
      <c r="AS15" s="20" t="s">
        <v>1079</v>
      </c>
      <c r="AT15" s="20" t="s">
        <v>1079</v>
      </c>
      <c r="AU15" s="20"/>
      <c r="AV15" s="128" t="s">
        <v>1091</v>
      </c>
    </row>
    <row r="16" s="1" customFormat="1" ht="78.75" spans="1:48">
      <c r="A16" s="20">
        <v>7</v>
      </c>
      <c r="B16" s="20" t="s">
        <v>162</v>
      </c>
      <c r="C16" s="20">
        <v>2022</v>
      </c>
      <c r="D16" s="21" t="s">
        <v>125</v>
      </c>
      <c r="E16" s="21" t="s">
        <v>163</v>
      </c>
      <c r="F16" s="21" t="s">
        <v>45</v>
      </c>
      <c r="G16" s="22" t="s">
        <v>1110</v>
      </c>
      <c r="H16" s="21" t="s">
        <v>164</v>
      </c>
      <c r="I16" s="33" t="s">
        <v>1116</v>
      </c>
      <c r="J16" s="22">
        <v>1</v>
      </c>
      <c r="K16" s="21"/>
      <c r="L16" s="21"/>
      <c r="M16" s="21"/>
      <c r="N16" s="21"/>
      <c r="O16" s="21"/>
      <c r="P16" s="21"/>
      <c r="Q16" s="21"/>
      <c r="R16" s="22">
        <v>3371</v>
      </c>
      <c r="S16" s="22" t="s">
        <v>168</v>
      </c>
      <c r="T16" s="34" t="s">
        <v>1117</v>
      </c>
      <c r="U16" s="44">
        <v>390</v>
      </c>
      <c r="V16" s="44">
        <v>390</v>
      </c>
      <c r="W16" s="44">
        <v>0</v>
      </c>
      <c r="X16" s="44">
        <v>0</v>
      </c>
      <c r="Y16" s="44">
        <v>0</v>
      </c>
      <c r="Z16" s="44">
        <v>0</v>
      </c>
      <c r="AA16" s="44">
        <v>0</v>
      </c>
      <c r="AB16" s="44"/>
      <c r="AC16" s="50">
        <v>963</v>
      </c>
      <c r="AD16" s="50">
        <v>290</v>
      </c>
      <c r="AE16" s="33" t="s">
        <v>166</v>
      </c>
      <c r="AF16" s="33" t="s">
        <v>167</v>
      </c>
      <c r="AG16" s="51" t="str">
        <f t="shared" si="5"/>
        <v>农业农村局</v>
      </c>
      <c r="AH16" s="21" t="s">
        <v>168</v>
      </c>
      <c r="AI16" s="21" t="s">
        <v>1117</v>
      </c>
      <c r="AJ16" s="21" t="s">
        <v>80</v>
      </c>
      <c r="AK16" s="21" t="s">
        <v>81</v>
      </c>
      <c r="AL16" s="21" t="s">
        <v>82</v>
      </c>
      <c r="AM16" s="21" t="s">
        <v>55</v>
      </c>
      <c r="AN16" s="21" t="s">
        <v>170</v>
      </c>
      <c r="AO16" s="21" t="s">
        <v>56</v>
      </c>
      <c r="AP16" s="133" t="s">
        <v>1078</v>
      </c>
      <c r="AQ16" s="21"/>
      <c r="AR16" s="20" t="s">
        <v>1079</v>
      </c>
      <c r="AS16" s="20" t="s">
        <v>1079</v>
      </c>
      <c r="AT16" s="20" t="s">
        <v>1079</v>
      </c>
      <c r="AU16" s="20"/>
      <c r="AV16" s="128" t="s">
        <v>1091</v>
      </c>
    </row>
    <row r="17" s="1" customFormat="1" ht="55" customHeight="1" spans="1:48">
      <c r="A17" s="20">
        <v>8</v>
      </c>
      <c r="B17" s="20" t="s">
        <v>171</v>
      </c>
      <c r="C17" s="20">
        <v>2022</v>
      </c>
      <c r="D17" s="21" t="s">
        <v>125</v>
      </c>
      <c r="E17" s="21" t="s">
        <v>172</v>
      </c>
      <c r="F17" s="21" t="s">
        <v>45</v>
      </c>
      <c r="G17" s="22" t="s">
        <v>1110</v>
      </c>
      <c r="H17" s="21" t="s">
        <v>173</v>
      </c>
      <c r="I17" s="33" t="s">
        <v>1118</v>
      </c>
      <c r="J17" s="22">
        <v>1</v>
      </c>
      <c r="K17" s="21"/>
      <c r="L17" s="21"/>
      <c r="M17" s="21"/>
      <c r="N17" s="21"/>
      <c r="O17" s="21"/>
      <c r="P17" s="21"/>
      <c r="Q17" s="21"/>
      <c r="R17" s="22">
        <v>1750</v>
      </c>
      <c r="S17" s="22" t="s">
        <v>177</v>
      </c>
      <c r="T17" s="34" t="s">
        <v>178</v>
      </c>
      <c r="U17" s="44">
        <v>373</v>
      </c>
      <c r="V17" s="44">
        <v>373</v>
      </c>
      <c r="W17" s="44">
        <v>0</v>
      </c>
      <c r="X17" s="44">
        <v>0</v>
      </c>
      <c r="Y17" s="44">
        <v>0</v>
      </c>
      <c r="Z17" s="44">
        <v>0</v>
      </c>
      <c r="AA17" s="44">
        <v>0</v>
      </c>
      <c r="AB17" s="44"/>
      <c r="AC17" s="50">
        <v>500</v>
      </c>
      <c r="AD17" s="50">
        <v>300</v>
      </c>
      <c r="AE17" s="33" t="s">
        <v>175</v>
      </c>
      <c r="AF17" s="33" t="s">
        <v>1119</v>
      </c>
      <c r="AG17" s="51" t="str">
        <f t="shared" si="5"/>
        <v>农业农村局</v>
      </c>
      <c r="AH17" s="21" t="s">
        <v>177</v>
      </c>
      <c r="AI17" s="21" t="s">
        <v>178</v>
      </c>
      <c r="AJ17" s="21" t="s">
        <v>80</v>
      </c>
      <c r="AK17" s="21" t="s">
        <v>81</v>
      </c>
      <c r="AL17" s="21" t="s">
        <v>82</v>
      </c>
      <c r="AM17" s="21" t="s">
        <v>55</v>
      </c>
      <c r="AN17" s="21" t="s">
        <v>179</v>
      </c>
      <c r="AO17" s="21" t="s">
        <v>56</v>
      </c>
      <c r="AP17" s="133" t="s">
        <v>1078</v>
      </c>
      <c r="AQ17" s="21"/>
      <c r="AR17" s="20" t="s">
        <v>1079</v>
      </c>
      <c r="AS17" s="20" t="s">
        <v>1079</v>
      </c>
      <c r="AT17" s="20" t="s">
        <v>1079</v>
      </c>
      <c r="AU17" s="20"/>
      <c r="AV17" s="128" t="s">
        <v>1091</v>
      </c>
    </row>
    <row r="18" s="1" customFormat="1" ht="135" spans="1:48">
      <c r="A18" s="20">
        <v>9</v>
      </c>
      <c r="B18" s="20" t="s">
        <v>180</v>
      </c>
      <c r="C18" s="20">
        <v>2022</v>
      </c>
      <c r="D18" s="21" t="s">
        <v>125</v>
      </c>
      <c r="E18" s="21" t="s">
        <v>181</v>
      </c>
      <c r="F18" s="22" t="s">
        <v>45</v>
      </c>
      <c r="G18" s="22" t="s">
        <v>1110</v>
      </c>
      <c r="H18" s="21" t="s">
        <v>182</v>
      </c>
      <c r="I18" s="33" t="s">
        <v>1120</v>
      </c>
      <c r="J18" s="22">
        <v>1</v>
      </c>
      <c r="K18" s="21"/>
      <c r="L18" s="21"/>
      <c r="M18" s="21"/>
      <c r="N18" s="21"/>
      <c r="O18" s="21"/>
      <c r="P18" s="21"/>
      <c r="Q18" s="21"/>
      <c r="R18" s="22">
        <v>3584</v>
      </c>
      <c r="S18" s="22" t="s">
        <v>78</v>
      </c>
      <c r="T18" s="34" t="s">
        <v>1076</v>
      </c>
      <c r="U18" s="44">
        <v>373</v>
      </c>
      <c r="V18" s="44">
        <v>373</v>
      </c>
      <c r="W18" s="44">
        <v>0</v>
      </c>
      <c r="X18" s="44">
        <v>0</v>
      </c>
      <c r="Y18" s="44">
        <v>0</v>
      </c>
      <c r="Z18" s="44">
        <v>0</v>
      </c>
      <c r="AA18" s="44">
        <v>0</v>
      </c>
      <c r="AB18" s="44"/>
      <c r="AC18" s="50">
        <v>1024</v>
      </c>
      <c r="AD18" s="50">
        <v>369</v>
      </c>
      <c r="AE18" s="33" t="s">
        <v>184</v>
      </c>
      <c r="AF18" s="33" t="s">
        <v>185</v>
      </c>
      <c r="AG18" s="51" t="str">
        <f t="shared" si="5"/>
        <v>农业农村局</v>
      </c>
      <c r="AH18" s="21" t="s">
        <v>78</v>
      </c>
      <c r="AI18" s="21" t="s">
        <v>1076</v>
      </c>
      <c r="AJ18" s="21" t="s">
        <v>80</v>
      </c>
      <c r="AK18" s="21" t="s">
        <v>81</v>
      </c>
      <c r="AL18" s="21" t="s">
        <v>82</v>
      </c>
      <c r="AM18" s="21" t="s">
        <v>55</v>
      </c>
      <c r="AN18" s="21" t="s">
        <v>187</v>
      </c>
      <c r="AO18" s="21" t="s">
        <v>56</v>
      </c>
      <c r="AP18" s="133" t="s">
        <v>1078</v>
      </c>
      <c r="AQ18" s="21"/>
      <c r="AR18" s="20" t="s">
        <v>1079</v>
      </c>
      <c r="AS18" s="20" t="s">
        <v>1079</v>
      </c>
      <c r="AT18" s="20" t="s">
        <v>1079</v>
      </c>
      <c r="AU18" s="20"/>
      <c r="AV18" s="133" t="s">
        <v>1121</v>
      </c>
    </row>
    <row r="19" s="1" customFormat="1" ht="56.25" spans="1:48">
      <c r="A19" s="20">
        <v>10</v>
      </c>
      <c r="B19" s="20" t="s">
        <v>194</v>
      </c>
      <c r="C19" s="20">
        <v>2022</v>
      </c>
      <c r="D19" s="21" t="s">
        <v>125</v>
      </c>
      <c r="E19" s="21" t="s">
        <v>1122</v>
      </c>
      <c r="F19" s="21" t="s">
        <v>45</v>
      </c>
      <c r="G19" s="22">
        <v>2022</v>
      </c>
      <c r="H19" s="21" t="s">
        <v>196</v>
      </c>
      <c r="I19" s="33" t="s">
        <v>1123</v>
      </c>
      <c r="J19" s="22">
        <v>1</v>
      </c>
      <c r="K19" s="21"/>
      <c r="L19" s="21"/>
      <c r="M19" s="21"/>
      <c r="N19" s="21"/>
      <c r="O19" s="21"/>
      <c r="P19" s="21"/>
      <c r="Q19" s="21"/>
      <c r="R19" s="22">
        <v>557</v>
      </c>
      <c r="S19" s="22" t="s">
        <v>200</v>
      </c>
      <c r="T19" s="34" t="s">
        <v>201</v>
      </c>
      <c r="U19" s="44">
        <v>370</v>
      </c>
      <c r="V19" s="44">
        <v>370</v>
      </c>
      <c r="W19" s="44">
        <v>0</v>
      </c>
      <c r="X19" s="44">
        <v>0</v>
      </c>
      <c r="Y19" s="44">
        <v>0</v>
      </c>
      <c r="Z19" s="44">
        <v>0</v>
      </c>
      <c r="AA19" s="44">
        <v>0</v>
      </c>
      <c r="AB19" s="44"/>
      <c r="AC19" s="50">
        <v>159</v>
      </c>
      <c r="AD19" s="50">
        <v>72</v>
      </c>
      <c r="AE19" s="33" t="s">
        <v>1124</v>
      </c>
      <c r="AF19" s="33" t="s">
        <v>199</v>
      </c>
      <c r="AG19" s="51" t="str">
        <f t="shared" si="5"/>
        <v>农业农村局</v>
      </c>
      <c r="AH19" s="21" t="s">
        <v>200</v>
      </c>
      <c r="AI19" s="21" t="s">
        <v>201</v>
      </c>
      <c r="AJ19" s="21" t="s">
        <v>80</v>
      </c>
      <c r="AK19" s="21" t="s">
        <v>81</v>
      </c>
      <c r="AL19" s="21" t="s">
        <v>82</v>
      </c>
      <c r="AM19" s="21" t="s">
        <v>55</v>
      </c>
      <c r="AN19" s="21" t="s">
        <v>202</v>
      </c>
      <c r="AO19" s="21" t="s">
        <v>203</v>
      </c>
      <c r="AP19" s="133" t="s">
        <v>1078</v>
      </c>
      <c r="AQ19" s="21"/>
      <c r="AR19" s="20" t="s">
        <v>1079</v>
      </c>
      <c r="AS19" s="20" t="s">
        <v>1079</v>
      </c>
      <c r="AT19" s="20" t="s">
        <v>1079</v>
      </c>
      <c r="AU19" s="20"/>
      <c r="AV19" s="21" t="s">
        <v>1080</v>
      </c>
    </row>
    <row r="20" s="1" customFormat="1" ht="56.25" spans="1:48">
      <c r="A20" s="20">
        <v>11</v>
      </c>
      <c r="B20" s="20" t="s">
        <v>254</v>
      </c>
      <c r="C20" s="20">
        <v>2022</v>
      </c>
      <c r="D20" s="22" t="s">
        <v>125</v>
      </c>
      <c r="E20" s="22" t="s">
        <v>1129</v>
      </c>
      <c r="F20" s="22" t="s">
        <v>45</v>
      </c>
      <c r="G20" s="22" t="s">
        <v>1110</v>
      </c>
      <c r="H20" s="22" t="s">
        <v>256</v>
      </c>
      <c r="I20" s="34" t="s">
        <v>1130</v>
      </c>
      <c r="J20" s="22">
        <v>1</v>
      </c>
      <c r="K20" s="22"/>
      <c r="L20" s="22"/>
      <c r="M20" s="22"/>
      <c r="N20" s="22"/>
      <c r="O20" s="22"/>
      <c r="P20" s="22"/>
      <c r="Q20" s="22"/>
      <c r="R20" s="22">
        <v>2828</v>
      </c>
      <c r="S20" s="22" t="s">
        <v>50</v>
      </c>
      <c r="T20" s="34" t="s">
        <v>51</v>
      </c>
      <c r="U20" s="44">
        <v>350</v>
      </c>
      <c r="V20" s="44">
        <v>350</v>
      </c>
      <c r="W20" s="44">
        <v>0</v>
      </c>
      <c r="X20" s="44">
        <v>0</v>
      </c>
      <c r="Y20" s="44">
        <v>0</v>
      </c>
      <c r="Z20" s="44">
        <v>0</v>
      </c>
      <c r="AA20" s="44">
        <v>0</v>
      </c>
      <c r="AB20" s="44"/>
      <c r="AC20" s="50">
        <v>808</v>
      </c>
      <c r="AD20" s="50">
        <v>329</v>
      </c>
      <c r="AE20" s="34" t="s">
        <v>1131</v>
      </c>
      <c r="AF20" s="34" t="s">
        <v>259</v>
      </c>
      <c r="AG20" s="51" t="str">
        <f t="shared" si="5"/>
        <v>农业农村局</v>
      </c>
      <c r="AH20" s="22" t="s">
        <v>50</v>
      </c>
      <c r="AI20" s="21" t="s">
        <v>51</v>
      </c>
      <c r="AJ20" s="21" t="s">
        <v>80</v>
      </c>
      <c r="AK20" s="21" t="s">
        <v>81</v>
      </c>
      <c r="AL20" s="21" t="s">
        <v>82</v>
      </c>
      <c r="AM20" s="21" t="s">
        <v>55</v>
      </c>
      <c r="AN20" s="21" t="s">
        <v>131</v>
      </c>
      <c r="AO20" s="21" t="s">
        <v>203</v>
      </c>
      <c r="AP20" s="21" t="s">
        <v>1078</v>
      </c>
      <c r="AQ20" s="21"/>
      <c r="AR20" s="20" t="s">
        <v>1079</v>
      </c>
      <c r="AS20" s="20" t="s">
        <v>1079</v>
      </c>
      <c r="AT20" s="20" t="s">
        <v>1079</v>
      </c>
      <c r="AU20" s="20"/>
      <c r="AV20" s="133" t="s">
        <v>1080</v>
      </c>
    </row>
    <row r="21" s="3" customFormat="1" ht="18" customHeight="1" spans="1:48">
      <c r="A21" s="165"/>
      <c r="B21" s="156" t="s">
        <v>281</v>
      </c>
      <c r="C21" s="156"/>
      <c r="D21" s="156"/>
      <c r="E21" s="157"/>
      <c r="F21" s="156"/>
      <c r="G21" s="156"/>
      <c r="H21" s="157"/>
      <c r="I21" s="156"/>
      <c r="J21" s="166">
        <v>0</v>
      </c>
      <c r="K21" s="166">
        <v>0</v>
      </c>
      <c r="L21" s="166">
        <v>0</v>
      </c>
      <c r="M21" s="166">
        <v>0</v>
      </c>
      <c r="N21" s="166">
        <v>0</v>
      </c>
      <c r="O21" s="166">
        <v>0</v>
      </c>
      <c r="P21" s="166">
        <v>0</v>
      </c>
      <c r="Q21" s="166">
        <v>0</v>
      </c>
      <c r="R21" s="166">
        <v>0</v>
      </c>
      <c r="S21" s="166">
        <v>0</v>
      </c>
      <c r="T21" s="166">
        <v>0</v>
      </c>
      <c r="U21" s="166">
        <v>0</v>
      </c>
      <c r="V21" s="166">
        <v>0</v>
      </c>
      <c r="W21" s="166">
        <v>0</v>
      </c>
      <c r="X21" s="166">
        <v>0</v>
      </c>
      <c r="Y21" s="166">
        <v>0</v>
      </c>
      <c r="Z21" s="166">
        <v>0</v>
      </c>
      <c r="AA21" s="166">
        <v>0</v>
      </c>
      <c r="AB21" s="166"/>
      <c r="AC21" s="166">
        <v>0</v>
      </c>
      <c r="AD21" s="166">
        <v>0</v>
      </c>
      <c r="AE21" s="174"/>
      <c r="AF21" s="174"/>
      <c r="AG21" s="174"/>
      <c r="AH21" s="165"/>
      <c r="AI21" s="182"/>
      <c r="AJ21" s="437" t="s">
        <v>387</v>
      </c>
      <c r="AK21" s="182"/>
      <c r="AL21" s="165"/>
      <c r="AM21" s="184"/>
      <c r="AN21" s="175"/>
      <c r="AO21" s="163"/>
      <c r="AP21" s="178"/>
      <c r="AQ21" s="163"/>
      <c r="AR21" s="178"/>
      <c r="AS21" s="178"/>
      <c r="AT21" s="178"/>
      <c r="AU21" s="178"/>
      <c r="AV21" s="178"/>
    </row>
    <row r="22" s="3" customFormat="1" ht="18" customHeight="1" spans="1:48">
      <c r="A22" s="165"/>
      <c r="B22" s="156" t="s">
        <v>282</v>
      </c>
      <c r="C22" s="156"/>
      <c r="D22" s="156"/>
      <c r="E22" s="157"/>
      <c r="F22" s="156"/>
      <c r="G22" s="156"/>
      <c r="H22" s="157"/>
      <c r="I22" s="156"/>
      <c r="J22" s="166">
        <f t="shared" ref="J22:AA22" si="6">SUM(J23:J23)</f>
        <v>1</v>
      </c>
      <c r="K22" s="166">
        <f t="shared" si="6"/>
        <v>0</v>
      </c>
      <c r="L22" s="166">
        <f t="shared" si="6"/>
        <v>0</v>
      </c>
      <c r="M22" s="166">
        <f t="shared" si="6"/>
        <v>0</v>
      </c>
      <c r="N22" s="166">
        <f t="shared" si="6"/>
        <v>0</v>
      </c>
      <c r="O22" s="166">
        <f t="shared" si="6"/>
        <v>0</v>
      </c>
      <c r="P22" s="166">
        <f t="shared" si="6"/>
        <v>0</v>
      </c>
      <c r="Q22" s="166">
        <f t="shared" si="6"/>
        <v>0</v>
      </c>
      <c r="R22" s="166">
        <f t="shared" si="6"/>
        <v>2587</v>
      </c>
      <c r="S22" s="166">
        <f t="shared" si="6"/>
        <v>0</v>
      </c>
      <c r="T22" s="166">
        <f t="shared" si="6"/>
        <v>0</v>
      </c>
      <c r="U22" s="166">
        <f t="shared" si="6"/>
        <v>1800</v>
      </c>
      <c r="V22" s="166">
        <f t="shared" si="6"/>
        <v>0</v>
      </c>
      <c r="W22" s="166">
        <f t="shared" si="6"/>
        <v>0</v>
      </c>
      <c r="X22" s="166">
        <f t="shared" si="6"/>
        <v>1301</v>
      </c>
      <c r="Y22" s="166">
        <f t="shared" si="6"/>
        <v>0</v>
      </c>
      <c r="Z22" s="166">
        <f t="shared" si="6"/>
        <v>499</v>
      </c>
      <c r="AA22" s="166">
        <f t="shared" si="6"/>
        <v>0</v>
      </c>
      <c r="AB22" s="166"/>
      <c r="AC22" s="166">
        <f>SUM(AC23:AC23)</f>
        <v>739</v>
      </c>
      <c r="AD22" s="166">
        <f>SUM(AD23:AD23)</f>
        <v>116</v>
      </c>
      <c r="AE22" s="174"/>
      <c r="AF22" s="174"/>
      <c r="AG22" s="174"/>
      <c r="AH22" s="165"/>
      <c r="AI22" s="182"/>
      <c r="AJ22" s="437" t="s">
        <v>80</v>
      </c>
      <c r="AK22" s="182"/>
      <c r="AL22" s="165"/>
      <c r="AM22" s="184"/>
      <c r="AN22" s="175"/>
      <c r="AO22" s="163"/>
      <c r="AP22" s="178"/>
      <c r="AQ22" s="163"/>
      <c r="AR22" s="178"/>
      <c r="AS22" s="178"/>
      <c r="AT22" s="178"/>
      <c r="AU22" s="178"/>
      <c r="AV22" s="178"/>
    </row>
    <row r="23" s="1" customFormat="1" ht="132" customHeight="1" spans="1:49">
      <c r="A23" s="20">
        <v>12</v>
      </c>
      <c r="B23" s="20" t="s">
        <v>290</v>
      </c>
      <c r="C23" s="20">
        <v>2022</v>
      </c>
      <c r="D23" s="23" t="s">
        <v>125</v>
      </c>
      <c r="E23" s="21" t="s">
        <v>291</v>
      </c>
      <c r="F23" s="24" t="s">
        <v>45</v>
      </c>
      <c r="G23" s="22" t="s">
        <v>1072</v>
      </c>
      <c r="H23" s="25" t="s">
        <v>190</v>
      </c>
      <c r="I23" s="36" t="s">
        <v>292</v>
      </c>
      <c r="J23" s="24">
        <v>1</v>
      </c>
      <c r="K23" s="24"/>
      <c r="L23" s="24"/>
      <c r="M23" s="24"/>
      <c r="N23" s="24"/>
      <c r="O23" s="24"/>
      <c r="P23" s="24"/>
      <c r="Q23" s="24"/>
      <c r="R23" s="22">
        <v>2587</v>
      </c>
      <c r="S23" s="23" t="s">
        <v>70</v>
      </c>
      <c r="T23" s="35" t="s">
        <v>1075</v>
      </c>
      <c r="U23" s="44">
        <v>1800</v>
      </c>
      <c r="V23" s="44">
        <v>0</v>
      </c>
      <c r="W23" s="44">
        <v>0</v>
      </c>
      <c r="X23" s="44">
        <v>1301</v>
      </c>
      <c r="Y23" s="44">
        <v>0</v>
      </c>
      <c r="Z23" s="44">
        <v>499</v>
      </c>
      <c r="AA23" s="44">
        <v>0</v>
      </c>
      <c r="AB23" s="44"/>
      <c r="AC23" s="50">
        <v>739</v>
      </c>
      <c r="AD23" s="50">
        <v>116</v>
      </c>
      <c r="AE23" s="33" t="s">
        <v>1133</v>
      </c>
      <c r="AF23" s="33" t="s">
        <v>1134</v>
      </c>
      <c r="AG23" s="33" t="str">
        <f>AJ23</f>
        <v>财政局、农业农业村局、邮储银行</v>
      </c>
      <c r="AH23" s="21" t="s">
        <v>70</v>
      </c>
      <c r="AI23" s="21" t="s">
        <v>1075</v>
      </c>
      <c r="AJ23" s="21" t="s">
        <v>491</v>
      </c>
      <c r="AK23" s="21" t="s">
        <v>81</v>
      </c>
      <c r="AL23" s="21" t="s">
        <v>82</v>
      </c>
      <c r="AM23" s="21" t="s">
        <v>55</v>
      </c>
      <c r="AN23" s="21" t="s">
        <v>289</v>
      </c>
      <c r="AO23" s="21" t="s">
        <v>56</v>
      </c>
      <c r="AP23" s="21" t="s">
        <v>1078</v>
      </c>
      <c r="AQ23" s="21"/>
      <c r="AR23" s="20" t="s">
        <v>1079</v>
      </c>
      <c r="AS23" s="20" t="s">
        <v>1079</v>
      </c>
      <c r="AT23" s="20" t="s">
        <v>1079</v>
      </c>
      <c r="AU23" s="20" t="s">
        <v>1135</v>
      </c>
      <c r="AV23" s="128"/>
      <c r="AW23" s="1" t="s">
        <v>1135</v>
      </c>
    </row>
    <row r="24" s="3" customFormat="1" ht="18" customHeight="1" spans="1:48">
      <c r="A24" s="165"/>
      <c r="B24" s="156" t="s">
        <v>359</v>
      </c>
      <c r="C24" s="156"/>
      <c r="D24" s="156"/>
      <c r="E24" s="157"/>
      <c r="F24" s="156"/>
      <c r="G24" s="156"/>
      <c r="H24" s="157"/>
      <c r="I24" s="156"/>
      <c r="J24" s="166">
        <v>0</v>
      </c>
      <c r="K24" s="166">
        <v>0</v>
      </c>
      <c r="L24" s="166">
        <v>0</v>
      </c>
      <c r="M24" s="166">
        <v>0</v>
      </c>
      <c r="N24" s="166">
        <v>0</v>
      </c>
      <c r="O24" s="166">
        <v>0</v>
      </c>
      <c r="P24" s="166">
        <v>0</v>
      </c>
      <c r="Q24" s="166">
        <v>0</v>
      </c>
      <c r="R24" s="166">
        <v>0</v>
      </c>
      <c r="S24" s="166">
        <v>0</v>
      </c>
      <c r="T24" s="166">
        <v>0</v>
      </c>
      <c r="U24" s="166">
        <v>0</v>
      </c>
      <c r="V24" s="166">
        <v>0</v>
      </c>
      <c r="W24" s="166">
        <v>0</v>
      </c>
      <c r="X24" s="166">
        <v>0</v>
      </c>
      <c r="Y24" s="166">
        <v>0</v>
      </c>
      <c r="Z24" s="166">
        <v>0</v>
      </c>
      <c r="AA24" s="166">
        <v>0</v>
      </c>
      <c r="AB24" s="166"/>
      <c r="AC24" s="166">
        <v>0</v>
      </c>
      <c r="AD24" s="166">
        <v>0</v>
      </c>
      <c r="AE24" s="174"/>
      <c r="AF24" s="174"/>
      <c r="AG24" s="174"/>
      <c r="AH24" s="165"/>
      <c r="AI24" s="182"/>
      <c r="AJ24" s="437" t="s">
        <v>83</v>
      </c>
      <c r="AK24" s="182"/>
      <c r="AL24" s="165"/>
      <c r="AM24" s="184"/>
      <c r="AN24" s="175"/>
      <c r="AO24" s="163"/>
      <c r="AP24" s="178"/>
      <c r="AQ24" s="163"/>
      <c r="AR24" s="178"/>
      <c r="AS24" s="178"/>
      <c r="AT24" s="178"/>
      <c r="AU24" s="178"/>
      <c r="AV24" s="178"/>
    </row>
    <row r="25" s="3" customFormat="1" ht="18" customHeight="1" spans="1:48">
      <c r="A25" s="165"/>
      <c r="B25" s="156" t="s">
        <v>371</v>
      </c>
      <c r="C25" s="156"/>
      <c r="D25" s="156"/>
      <c r="E25" s="157"/>
      <c r="F25" s="156"/>
      <c r="G25" s="156"/>
      <c r="H25" s="157"/>
      <c r="I25" s="156"/>
      <c r="J25" s="166">
        <v>0</v>
      </c>
      <c r="K25" s="166">
        <v>0</v>
      </c>
      <c r="L25" s="166">
        <v>0</v>
      </c>
      <c r="M25" s="166">
        <v>0</v>
      </c>
      <c r="N25" s="166">
        <v>0</v>
      </c>
      <c r="O25" s="166">
        <v>0</v>
      </c>
      <c r="P25" s="166">
        <v>0</v>
      </c>
      <c r="Q25" s="166">
        <v>0</v>
      </c>
      <c r="R25" s="166">
        <v>0</v>
      </c>
      <c r="S25" s="166">
        <v>0</v>
      </c>
      <c r="T25" s="166">
        <v>0</v>
      </c>
      <c r="U25" s="166">
        <v>0</v>
      </c>
      <c r="V25" s="166">
        <v>0</v>
      </c>
      <c r="W25" s="166">
        <v>0</v>
      </c>
      <c r="X25" s="166">
        <v>0</v>
      </c>
      <c r="Y25" s="166">
        <v>0</v>
      </c>
      <c r="Z25" s="166">
        <v>0</v>
      </c>
      <c r="AA25" s="166">
        <v>0</v>
      </c>
      <c r="AB25" s="166"/>
      <c r="AC25" s="166">
        <v>0</v>
      </c>
      <c r="AD25" s="166">
        <v>0</v>
      </c>
      <c r="AE25" s="174"/>
      <c r="AF25" s="174"/>
      <c r="AG25" s="174"/>
      <c r="AH25" s="165"/>
      <c r="AI25" s="182"/>
      <c r="AJ25" s="437" t="s">
        <v>541</v>
      </c>
      <c r="AK25" s="182"/>
      <c r="AL25" s="165"/>
      <c r="AM25" s="184"/>
      <c r="AN25" s="175"/>
      <c r="AO25" s="163"/>
      <c r="AP25" s="178"/>
      <c r="AQ25" s="163"/>
      <c r="AR25" s="178"/>
      <c r="AS25" s="178"/>
      <c r="AT25" s="178"/>
      <c r="AU25" s="178"/>
      <c r="AV25" s="178"/>
    </row>
    <row r="26" s="3" customFormat="1" ht="18" customHeight="1" spans="1:48">
      <c r="A26" s="165"/>
      <c r="B26" s="156" t="s">
        <v>372</v>
      </c>
      <c r="C26" s="156"/>
      <c r="D26" s="156"/>
      <c r="E26" s="157"/>
      <c r="F26" s="156"/>
      <c r="G26" s="156"/>
      <c r="H26" s="157"/>
      <c r="I26" s="156"/>
      <c r="J26" s="166">
        <f t="shared" ref="J26:AA26" si="7">J27+J28++J29+J31</f>
        <v>1</v>
      </c>
      <c r="K26" s="166">
        <f t="shared" si="7"/>
        <v>0</v>
      </c>
      <c r="L26" s="166">
        <f t="shared" si="7"/>
        <v>0</v>
      </c>
      <c r="M26" s="166">
        <f t="shared" si="7"/>
        <v>0</v>
      </c>
      <c r="N26" s="166">
        <f t="shared" si="7"/>
        <v>0</v>
      </c>
      <c r="O26" s="166">
        <f t="shared" si="7"/>
        <v>0</v>
      </c>
      <c r="P26" s="166">
        <f t="shared" si="7"/>
        <v>0</v>
      </c>
      <c r="Q26" s="166">
        <f t="shared" si="7"/>
        <v>0</v>
      </c>
      <c r="R26" s="166">
        <f t="shared" si="7"/>
        <v>2000</v>
      </c>
      <c r="S26" s="166">
        <f t="shared" si="7"/>
        <v>0</v>
      </c>
      <c r="T26" s="166">
        <f t="shared" si="7"/>
        <v>0</v>
      </c>
      <c r="U26" s="166">
        <f t="shared" si="7"/>
        <v>3000</v>
      </c>
      <c r="V26" s="166">
        <f t="shared" si="7"/>
        <v>2747</v>
      </c>
      <c r="W26" s="166">
        <f t="shared" si="7"/>
        <v>0</v>
      </c>
      <c r="X26" s="166">
        <f t="shared" si="7"/>
        <v>253</v>
      </c>
      <c r="Y26" s="166">
        <f t="shared" si="7"/>
        <v>0</v>
      </c>
      <c r="Z26" s="166">
        <f t="shared" si="7"/>
        <v>0</v>
      </c>
      <c r="AA26" s="166">
        <f t="shared" si="7"/>
        <v>0</v>
      </c>
      <c r="AB26" s="166"/>
      <c r="AC26" s="166">
        <f>AC27+AC28++AC29+AC31</f>
        <v>6945</v>
      </c>
      <c r="AD26" s="166" t="e">
        <f>AD27+AD28++AD29+AD31</f>
        <v>#REF!</v>
      </c>
      <c r="AE26" s="174"/>
      <c r="AF26" s="174"/>
      <c r="AG26" s="174"/>
      <c r="AH26" s="165"/>
      <c r="AI26" s="182"/>
      <c r="AJ26" s="437" t="s">
        <v>438</v>
      </c>
      <c r="AK26" s="182"/>
      <c r="AL26" s="165"/>
      <c r="AM26" s="184"/>
      <c r="AN26" s="175"/>
      <c r="AO26" s="163"/>
      <c r="AP26" s="178"/>
      <c r="AQ26" s="163"/>
      <c r="AR26" s="178"/>
      <c r="AS26" s="178"/>
      <c r="AT26" s="178"/>
      <c r="AU26" s="178"/>
      <c r="AV26" s="178"/>
    </row>
    <row r="27" s="3" customFormat="1" ht="18" customHeight="1" spans="1:48">
      <c r="A27" s="165"/>
      <c r="B27" s="156" t="s">
        <v>373</v>
      </c>
      <c r="C27" s="156"/>
      <c r="D27" s="156"/>
      <c r="E27" s="157"/>
      <c r="F27" s="156"/>
      <c r="G27" s="156"/>
      <c r="H27" s="157"/>
      <c r="I27" s="156"/>
      <c r="J27" s="166">
        <v>0</v>
      </c>
      <c r="K27" s="166">
        <v>0</v>
      </c>
      <c r="L27" s="166">
        <v>0</v>
      </c>
      <c r="M27" s="166">
        <v>0</v>
      </c>
      <c r="N27" s="166">
        <v>0</v>
      </c>
      <c r="O27" s="166">
        <v>0</v>
      </c>
      <c r="P27" s="166">
        <v>0</v>
      </c>
      <c r="Q27" s="166">
        <v>0</v>
      </c>
      <c r="R27" s="166">
        <v>0</v>
      </c>
      <c r="S27" s="166">
        <v>0</v>
      </c>
      <c r="T27" s="166">
        <v>0</v>
      </c>
      <c r="U27" s="166">
        <v>0</v>
      </c>
      <c r="V27" s="166">
        <v>0</v>
      </c>
      <c r="W27" s="166">
        <v>0</v>
      </c>
      <c r="X27" s="166">
        <v>0</v>
      </c>
      <c r="Y27" s="166">
        <v>0</v>
      </c>
      <c r="Z27" s="166">
        <v>0</v>
      </c>
      <c r="AA27" s="166">
        <v>0</v>
      </c>
      <c r="AB27" s="166"/>
      <c r="AC27" s="166">
        <v>0</v>
      </c>
      <c r="AD27" s="166">
        <v>0</v>
      </c>
      <c r="AE27" s="174"/>
      <c r="AF27" s="174"/>
      <c r="AG27" s="174"/>
      <c r="AH27" s="165"/>
      <c r="AI27" s="182"/>
      <c r="AJ27" s="437" t="s">
        <v>732</v>
      </c>
      <c r="AK27" s="182"/>
      <c r="AL27" s="165"/>
      <c r="AM27" s="184"/>
      <c r="AN27" s="175"/>
      <c r="AO27" s="163"/>
      <c r="AP27" s="178"/>
      <c r="AQ27" s="163"/>
      <c r="AR27" s="178"/>
      <c r="AS27" s="178"/>
      <c r="AT27" s="178"/>
      <c r="AU27" s="178"/>
      <c r="AV27" s="178"/>
    </row>
    <row r="28" s="3" customFormat="1" ht="18" customHeight="1" spans="1:48">
      <c r="A28" s="165"/>
      <c r="B28" s="156" t="s">
        <v>374</v>
      </c>
      <c r="C28" s="156"/>
      <c r="D28" s="156"/>
      <c r="E28" s="157"/>
      <c r="F28" s="156"/>
      <c r="G28" s="156"/>
      <c r="H28" s="157"/>
      <c r="I28" s="156"/>
      <c r="J28" s="166">
        <v>0</v>
      </c>
      <c r="K28" s="166">
        <v>0</v>
      </c>
      <c r="L28" s="166">
        <v>0</v>
      </c>
      <c r="M28" s="166">
        <v>0</v>
      </c>
      <c r="N28" s="166">
        <v>0</v>
      </c>
      <c r="O28" s="166">
        <v>0</v>
      </c>
      <c r="P28" s="166">
        <v>0</v>
      </c>
      <c r="Q28" s="166">
        <v>0</v>
      </c>
      <c r="R28" s="166">
        <v>0</v>
      </c>
      <c r="S28" s="166">
        <v>0</v>
      </c>
      <c r="T28" s="166">
        <v>0</v>
      </c>
      <c r="U28" s="166">
        <v>0</v>
      </c>
      <c r="V28" s="166">
        <v>0</v>
      </c>
      <c r="W28" s="166">
        <v>0</v>
      </c>
      <c r="X28" s="166">
        <v>0</v>
      </c>
      <c r="Y28" s="166">
        <v>0</v>
      </c>
      <c r="Z28" s="166">
        <v>0</v>
      </c>
      <c r="AA28" s="166">
        <v>0</v>
      </c>
      <c r="AB28" s="166"/>
      <c r="AC28" s="166">
        <v>0</v>
      </c>
      <c r="AD28" s="166" t="e">
        <f>SUM(#REF!)</f>
        <v>#REF!</v>
      </c>
      <c r="AE28" s="174"/>
      <c r="AF28" s="174"/>
      <c r="AG28" s="174"/>
      <c r="AH28" s="165"/>
      <c r="AI28" s="182"/>
      <c r="AJ28" s="437" t="s">
        <v>80</v>
      </c>
      <c r="AK28" s="182"/>
      <c r="AL28" s="165"/>
      <c r="AM28" s="184"/>
      <c r="AN28" s="175"/>
      <c r="AO28" s="163"/>
      <c r="AP28" s="178"/>
      <c r="AQ28" s="163"/>
      <c r="AR28" s="178"/>
      <c r="AS28" s="178"/>
      <c r="AT28" s="178"/>
      <c r="AU28" s="178"/>
      <c r="AV28" s="178"/>
    </row>
    <row r="29" s="3" customFormat="1" ht="18" customHeight="1" spans="1:48">
      <c r="A29" s="165"/>
      <c r="B29" s="188" t="s">
        <v>380</v>
      </c>
      <c r="C29" s="188"/>
      <c r="D29" s="188"/>
      <c r="E29" s="157"/>
      <c r="F29" s="188"/>
      <c r="G29" s="188"/>
      <c r="H29" s="157"/>
      <c r="I29" s="188"/>
      <c r="J29" s="166">
        <f t="shared" ref="J29:AA29" si="8">SUM(J30)</f>
        <v>1</v>
      </c>
      <c r="K29" s="166">
        <f t="shared" si="8"/>
        <v>0</v>
      </c>
      <c r="L29" s="166">
        <f t="shared" si="8"/>
        <v>0</v>
      </c>
      <c r="M29" s="166">
        <f t="shared" si="8"/>
        <v>0</v>
      </c>
      <c r="N29" s="166">
        <f t="shared" si="8"/>
        <v>0</v>
      </c>
      <c r="O29" s="166">
        <f t="shared" si="8"/>
        <v>0</v>
      </c>
      <c r="P29" s="166">
        <f t="shared" si="8"/>
        <v>0</v>
      </c>
      <c r="Q29" s="166">
        <f t="shared" si="8"/>
        <v>0</v>
      </c>
      <c r="R29" s="166">
        <f t="shared" si="8"/>
        <v>2000</v>
      </c>
      <c r="S29" s="166">
        <f t="shared" si="8"/>
        <v>0</v>
      </c>
      <c r="T29" s="166">
        <f t="shared" si="8"/>
        <v>0</v>
      </c>
      <c r="U29" s="166">
        <f t="shared" si="8"/>
        <v>3000</v>
      </c>
      <c r="V29" s="166">
        <f t="shared" si="8"/>
        <v>2747</v>
      </c>
      <c r="W29" s="166">
        <f t="shared" si="8"/>
        <v>0</v>
      </c>
      <c r="X29" s="166">
        <f t="shared" si="8"/>
        <v>253</v>
      </c>
      <c r="Y29" s="166">
        <f t="shared" si="8"/>
        <v>0</v>
      </c>
      <c r="Z29" s="166">
        <f t="shared" si="8"/>
        <v>0</v>
      </c>
      <c r="AA29" s="166">
        <f t="shared" si="8"/>
        <v>0</v>
      </c>
      <c r="AB29" s="166"/>
      <c r="AC29" s="166">
        <f>SUM(AC30)</f>
        <v>6945</v>
      </c>
      <c r="AD29" s="166">
        <f>SUM(AD30)</f>
        <v>3656</v>
      </c>
      <c r="AE29" s="182"/>
      <c r="AF29" s="182"/>
      <c r="AG29" s="182"/>
      <c r="AH29" s="182"/>
      <c r="AI29" s="165"/>
      <c r="AJ29" s="199"/>
      <c r="AK29" s="175"/>
      <c r="AL29" s="178"/>
      <c r="AM29" s="178"/>
      <c r="AN29" s="178"/>
      <c r="AO29" s="163"/>
      <c r="AP29" s="178"/>
      <c r="AQ29" s="163"/>
      <c r="AR29" s="178"/>
      <c r="AS29" s="178"/>
      <c r="AT29" s="178"/>
      <c r="AU29" s="178"/>
      <c r="AV29" s="178"/>
    </row>
    <row r="30" s="1" customFormat="1" ht="56.25" spans="1:48">
      <c r="A30" s="21">
        <v>13</v>
      </c>
      <c r="B30" s="20" t="s">
        <v>381</v>
      </c>
      <c r="C30" s="20">
        <v>2022</v>
      </c>
      <c r="D30" s="21" t="s">
        <v>98</v>
      </c>
      <c r="E30" s="21" t="s">
        <v>382</v>
      </c>
      <c r="F30" s="21" t="s">
        <v>383</v>
      </c>
      <c r="G30" s="22" t="s">
        <v>1142</v>
      </c>
      <c r="H30" s="21" t="s">
        <v>164</v>
      </c>
      <c r="I30" s="33" t="s">
        <v>384</v>
      </c>
      <c r="J30" s="21">
        <v>1</v>
      </c>
      <c r="K30" s="21"/>
      <c r="L30" s="21"/>
      <c r="M30" s="21"/>
      <c r="N30" s="21"/>
      <c r="O30" s="21"/>
      <c r="P30" s="21"/>
      <c r="Q30" s="21"/>
      <c r="R30" s="22">
        <v>2000</v>
      </c>
      <c r="S30" s="21" t="s">
        <v>387</v>
      </c>
      <c r="T30" s="21" t="s">
        <v>388</v>
      </c>
      <c r="U30" s="44">
        <v>3000</v>
      </c>
      <c r="V30" s="44">
        <v>2747</v>
      </c>
      <c r="W30" s="44">
        <v>0</v>
      </c>
      <c r="X30" s="44">
        <v>253</v>
      </c>
      <c r="Y30" s="44">
        <v>0</v>
      </c>
      <c r="Z30" s="44">
        <v>0</v>
      </c>
      <c r="AA30" s="44">
        <v>0</v>
      </c>
      <c r="AB30" s="44"/>
      <c r="AC30" s="50">
        <v>6945</v>
      </c>
      <c r="AD30" s="50">
        <v>3656</v>
      </c>
      <c r="AE30" s="33" t="s">
        <v>385</v>
      </c>
      <c r="AF30" s="33" t="s">
        <v>386</v>
      </c>
      <c r="AG30" s="33" t="str">
        <f>AJ30</f>
        <v>市场监督管理局</v>
      </c>
      <c r="AH30" s="21" t="s">
        <v>387</v>
      </c>
      <c r="AI30" s="21" t="s">
        <v>388</v>
      </c>
      <c r="AJ30" s="21" t="s">
        <v>387</v>
      </c>
      <c r="AK30" s="21" t="s">
        <v>388</v>
      </c>
      <c r="AL30" s="21" t="s">
        <v>389</v>
      </c>
      <c r="AM30" s="21" t="s">
        <v>55</v>
      </c>
      <c r="AN30" s="21" t="s">
        <v>63</v>
      </c>
      <c r="AO30" s="21" t="s">
        <v>56</v>
      </c>
      <c r="AP30" s="21" t="s">
        <v>1078</v>
      </c>
      <c r="AQ30" s="21"/>
      <c r="AR30" s="20" t="s">
        <v>1079</v>
      </c>
      <c r="AS30" s="20" t="s">
        <v>1079</v>
      </c>
      <c r="AT30" s="20" t="s">
        <v>1079</v>
      </c>
      <c r="AU30" s="20"/>
      <c r="AV30" s="133" t="s">
        <v>1080</v>
      </c>
    </row>
    <row r="31" s="3" customFormat="1" ht="18" customHeight="1" spans="1:48">
      <c r="A31" s="165"/>
      <c r="B31" s="156" t="s">
        <v>390</v>
      </c>
      <c r="C31" s="156"/>
      <c r="D31" s="156"/>
      <c r="E31" s="157"/>
      <c r="F31" s="156"/>
      <c r="G31" s="156"/>
      <c r="H31" s="157"/>
      <c r="I31" s="156"/>
      <c r="J31" s="166">
        <v>0</v>
      </c>
      <c r="K31" s="166">
        <v>0</v>
      </c>
      <c r="L31" s="166">
        <v>0</v>
      </c>
      <c r="M31" s="166">
        <v>0</v>
      </c>
      <c r="N31" s="166">
        <v>0</v>
      </c>
      <c r="O31" s="166">
        <v>0</v>
      </c>
      <c r="P31" s="166">
        <v>0</v>
      </c>
      <c r="Q31" s="166">
        <v>0</v>
      </c>
      <c r="R31" s="166">
        <v>0</v>
      </c>
      <c r="S31" s="166">
        <v>0</v>
      </c>
      <c r="T31" s="166">
        <v>0</v>
      </c>
      <c r="U31" s="166">
        <v>0</v>
      </c>
      <c r="V31" s="166">
        <v>0</v>
      </c>
      <c r="W31" s="166">
        <v>0</v>
      </c>
      <c r="X31" s="166">
        <v>0</v>
      </c>
      <c r="Y31" s="166">
        <v>0</v>
      </c>
      <c r="Z31" s="166">
        <v>0</v>
      </c>
      <c r="AA31" s="166">
        <v>0</v>
      </c>
      <c r="AB31" s="166"/>
      <c r="AC31" s="166">
        <v>0</v>
      </c>
      <c r="AD31" s="166">
        <v>0</v>
      </c>
      <c r="AE31" s="174"/>
      <c r="AF31" s="174"/>
      <c r="AG31" s="174"/>
      <c r="AH31" s="165"/>
      <c r="AI31" s="182"/>
      <c r="AJ31" s="183"/>
      <c r="AK31" s="182"/>
      <c r="AL31" s="165"/>
      <c r="AM31" s="184"/>
      <c r="AN31" s="175"/>
      <c r="AO31" s="163"/>
      <c r="AP31" s="178"/>
      <c r="AQ31" s="163"/>
      <c r="AR31" s="178"/>
      <c r="AS31" s="178"/>
      <c r="AT31" s="178"/>
      <c r="AU31" s="178"/>
      <c r="AV31" s="178"/>
    </row>
    <row r="32" s="3" customFormat="1" ht="18" customHeight="1" spans="1:48">
      <c r="A32" s="155"/>
      <c r="B32" s="156" t="s">
        <v>391</v>
      </c>
      <c r="C32" s="156"/>
      <c r="D32" s="156"/>
      <c r="E32" s="157"/>
      <c r="F32" s="156"/>
      <c r="G32" s="156"/>
      <c r="H32" s="157"/>
      <c r="I32" s="156"/>
      <c r="J32" s="166">
        <f t="shared" ref="J32:AA32" si="9">J33+J35</f>
        <v>1</v>
      </c>
      <c r="K32" s="166">
        <f t="shared" si="9"/>
        <v>0</v>
      </c>
      <c r="L32" s="166">
        <f t="shared" si="9"/>
        <v>0</v>
      </c>
      <c r="M32" s="166">
        <f t="shared" si="9"/>
        <v>0</v>
      </c>
      <c r="N32" s="166">
        <f t="shared" si="9"/>
        <v>0</v>
      </c>
      <c r="O32" s="166">
        <f t="shared" si="9"/>
        <v>0</v>
      </c>
      <c r="P32" s="166">
        <f t="shared" si="9"/>
        <v>0</v>
      </c>
      <c r="Q32" s="166">
        <f t="shared" si="9"/>
        <v>0</v>
      </c>
      <c r="R32" s="166">
        <f t="shared" si="9"/>
        <v>1085</v>
      </c>
      <c r="S32" s="166">
        <f t="shared" si="9"/>
        <v>0</v>
      </c>
      <c r="T32" s="166">
        <f t="shared" si="9"/>
        <v>0</v>
      </c>
      <c r="U32" s="166">
        <f t="shared" si="9"/>
        <v>600</v>
      </c>
      <c r="V32" s="166">
        <f t="shared" si="9"/>
        <v>400</v>
      </c>
      <c r="W32" s="166">
        <f t="shared" si="9"/>
        <v>0</v>
      </c>
      <c r="X32" s="166">
        <f t="shared" si="9"/>
        <v>200</v>
      </c>
      <c r="Y32" s="166">
        <f t="shared" si="9"/>
        <v>0</v>
      </c>
      <c r="Z32" s="166">
        <f t="shared" si="9"/>
        <v>0</v>
      </c>
      <c r="AA32" s="166">
        <f t="shared" si="9"/>
        <v>0</v>
      </c>
      <c r="AB32" s="166"/>
      <c r="AC32" s="166">
        <f>AC33+AC35</f>
        <v>310</v>
      </c>
      <c r="AD32" s="166">
        <f>AD33+AD35</f>
        <v>99</v>
      </c>
      <c r="AE32" s="170"/>
      <c r="AF32" s="170"/>
      <c r="AG32" s="170"/>
      <c r="AH32" s="175"/>
      <c r="AI32" s="175"/>
      <c r="AJ32" s="176"/>
      <c r="AK32" s="177"/>
      <c r="AL32" s="175"/>
      <c r="AM32" s="175"/>
      <c r="AN32" s="175"/>
      <c r="AO32" s="163"/>
      <c r="AP32" s="178"/>
      <c r="AQ32" s="163"/>
      <c r="AR32" s="178"/>
      <c r="AS32" s="178"/>
      <c r="AT32" s="178"/>
      <c r="AU32" s="178"/>
      <c r="AV32" s="178"/>
    </row>
    <row r="33" s="3" customFormat="1" ht="18" customHeight="1" spans="1:48">
      <c r="A33" s="155"/>
      <c r="B33" s="156" t="s">
        <v>392</v>
      </c>
      <c r="C33" s="156"/>
      <c r="D33" s="156"/>
      <c r="E33" s="157"/>
      <c r="F33" s="156"/>
      <c r="G33" s="156"/>
      <c r="H33" s="157"/>
      <c r="I33" s="156"/>
      <c r="J33" s="166">
        <f t="shared" ref="J33:AA33" si="10">SUM(J34:J34)</f>
        <v>1</v>
      </c>
      <c r="K33" s="166">
        <f t="shared" si="10"/>
        <v>0</v>
      </c>
      <c r="L33" s="166">
        <f t="shared" si="10"/>
        <v>0</v>
      </c>
      <c r="M33" s="166">
        <f t="shared" si="10"/>
        <v>0</v>
      </c>
      <c r="N33" s="166">
        <f t="shared" si="10"/>
        <v>0</v>
      </c>
      <c r="O33" s="166">
        <f t="shared" si="10"/>
        <v>0</v>
      </c>
      <c r="P33" s="166">
        <f t="shared" si="10"/>
        <v>0</v>
      </c>
      <c r="Q33" s="166">
        <f t="shared" si="10"/>
        <v>0</v>
      </c>
      <c r="R33" s="166">
        <f t="shared" si="10"/>
        <v>1085</v>
      </c>
      <c r="S33" s="166">
        <f t="shared" si="10"/>
        <v>0</v>
      </c>
      <c r="T33" s="166">
        <f t="shared" si="10"/>
        <v>0</v>
      </c>
      <c r="U33" s="166">
        <f t="shared" si="10"/>
        <v>600</v>
      </c>
      <c r="V33" s="166">
        <f t="shared" si="10"/>
        <v>400</v>
      </c>
      <c r="W33" s="166">
        <f t="shared" si="10"/>
        <v>0</v>
      </c>
      <c r="X33" s="166">
        <f t="shared" si="10"/>
        <v>200</v>
      </c>
      <c r="Y33" s="166">
        <f t="shared" si="10"/>
        <v>0</v>
      </c>
      <c r="Z33" s="166">
        <f t="shared" si="10"/>
        <v>0</v>
      </c>
      <c r="AA33" s="166">
        <f t="shared" si="10"/>
        <v>0</v>
      </c>
      <c r="AB33" s="166"/>
      <c r="AC33" s="166">
        <f>SUM(AC34:AC34)</f>
        <v>310</v>
      </c>
      <c r="AD33" s="166">
        <f>SUM(AD34:AD34)</f>
        <v>99</v>
      </c>
      <c r="AE33" s="170"/>
      <c r="AF33" s="170"/>
      <c r="AG33" s="170"/>
      <c r="AH33" s="175"/>
      <c r="AI33" s="175"/>
      <c r="AJ33" s="176"/>
      <c r="AK33" s="177"/>
      <c r="AL33" s="175"/>
      <c r="AM33" s="175"/>
      <c r="AN33" s="175"/>
      <c r="AO33" s="163"/>
      <c r="AP33" s="178"/>
      <c r="AQ33" s="163"/>
      <c r="AR33" s="178"/>
      <c r="AS33" s="178"/>
      <c r="AT33" s="178"/>
      <c r="AU33" s="178"/>
      <c r="AV33" s="178"/>
    </row>
    <row r="34" s="1" customFormat="1" ht="72" customHeight="1" spans="1:48">
      <c r="A34" s="20">
        <v>14</v>
      </c>
      <c r="B34" s="20" t="s">
        <v>410</v>
      </c>
      <c r="C34" s="20">
        <v>2022</v>
      </c>
      <c r="D34" s="20" t="s">
        <v>394</v>
      </c>
      <c r="E34" s="21" t="s">
        <v>1143</v>
      </c>
      <c r="F34" s="26" t="s">
        <v>45</v>
      </c>
      <c r="G34" s="22" t="s">
        <v>1074</v>
      </c>
      <c r="H34" s="25" t="s">
        <v>412</v>
      </c>
      <c r="I34" s="36" t="s">
        <v>1144</v>
      </c>
      <c r="J34" s="24">
        <v>1</v>
      </c>
      <c r="K34" s="24"/>
      <c r="L34" s="24"/>
      <c r="M34" s="24"/>
      <c r="N34" s="24"/>
      <c r="O34" s="24"/>
      <c r="P34" s="24"/>
      <c r="Q34" s="24"/>
      <c r="R34" s="22">
        <v>1085</v>
      </c>
      <c r="S34" s="21" t="s">
        <v>70</v>
      </c>
      <c r="T34" s="21" t="s">
        <v>1075</v>
      </c>
      <c r="U34" s="44">
        <v>600</v>
      </c>
      <c r="V34" s="44">
        <v>400</v>
      </c>
      <c r="W34" s="44">
        <v>0</v>
      </c>
      <c r="X34" s="44">
        <v>200</v>
      </c>
      <c r="Y34" s="44">
        <v>0</v>
      </c>
      <c r="Z34" s="44">
        <v>0</v>
      </c>
      <c r="AA34" s="44">
        <v>0</v>
      </c>
      <c r="AB34" s="44"/>
      <c r="AC34" s="50">
        <v>310</v>
      </c>
      <c r="AD34" s="50">
        <v>99</v>
      </c>
      <c r="AE34" s="33" t="s">
        <v>414</v>
      </c>
      <c r="AF34" s="33" t="s">
        <v>415</v>
      </c>
      <c r="AG34" s="33" t="str">
        <f>AJ34</f>
        <v>农业农村局</v>
      </c>
      <c r="AH34" s="21" t="s">
        <v>70</v>
      </c>
      <c r="AI34" s="21" t="s">
        <v>1075</v>
      </c>
      <c r="AJ34" s="21" t="s">
        <v>80</v>
      </c>
      <c r="AK34" s="21" t="s">
        <v>81</v>
      </c>
      <c r="AL34" s="21" t="s">
        <v>82</v>
      </c>
      <c r="AM34" s="21" t="s">
        <v>55</v>
      </c>
      <c r="AN34" s="21" t="s">
        <v>144</v>
      </c>
      <c r="AO34" s="21" t="s">
        <v>56</v>
      </c>
      <c r="AP34" s="21" t="s">
        <v>1078</v>
      </c>
      <c r="AQ34" s="21"/>
      <c r="AR34" s="20" t="s">
        <v>1079</v>
      </c>
      <c r="AS34" s="20" t="s">
        <v>1079</v>
      </c>
      <c r="AT34" s="20" t="s">
        <v>1079</v>
      </c>
      <c r="AU34" s="20"/>
      <c r="AV34" s="128" t="s">
        <v>1145</v>
      </c>
    </row>
    <row r="35" s="3" customFormat="1" ht="18" customHeight="1" spans="1:48">
      <c r="A35" s="155"/>
      <c r="B35" s="156" t="s">
        <v>474</v>
      </c>
      <c r="C35" s="156"/>
      <c r="D35" s="156"/>
      <c r="E35" s="157"/>
      <c r="F35" s="156"/>
      <c r="G35" s="156"/>
      <c r="H35" s="157"/>
      <c r="I35" s="156"/>
      <c r="J35" s="166">
        <v>0</v>
      </c>
      <c r="K35" s="166">
        <v>0</v>
      </c>
      <c r="L35" s="166">
        <v>0</v>
      </c>
      <c r="M35" s="166">
        <v>0</v>
      </c>
      <c r="N35" s="166">
        <v>0</v>
      </c>
      <c r="O35" s="166">
        <v>0</v>
      </c>
      <c r="P35" s="166">
        <v>0</v>
      </c>
      <c r="Q35" s="166">
        <v>0</v>
      </c>
      <c r="R35" s="166">
        <v>0</v>
      </c>
      <c r="S35" s="166">
        <v>0</v>
      </c>
      <c r="T35" s="166">
        <v>0</v>
      </c>
      <c r="U35" s="166">
        <v>0</v>
      </c>
      <c r="V35" s="166">
        <v>0</v>
      </c>
      <c r="W35" s="166">
        <v>0</v>
      </c>
      <c r="X35" s="166">
        <v>0</v>
      </c>
      <c r="Y35" s="166">
        <v>0</v>
      </c>
      <c r="Z35" s="166">
        <v>0</v>
      </c>
      <c r="AA35" s="166">
        <v>0</v>
      </c>
      <c r="AB35" s="166"/>
      <c r="AC35" s="166">
        <v>0</v>
      </c>
      <c r="AD35" s="166">
        <v>0</v>
      </c>
      <c r="AE35" s="170"/>
      <c r="AF35" s="170"/>
      <c r="AG35" s="170"/>
      <c r="AH35" s="175"/>
      <c r="AI35" s="175"/>
      <c r="AJ35" s="176"/>
      <c r="AK35" s="177"/>
      <c r="AL35" s="175"/>
      <c r="AM35" s="175"/>
      <c r="AN35" s="175"/>
      <c r="AO35" s="163"/>
      <c r="AP35" s="178"/>
      <c r="AQ35" s="163"/>
      <c r="AR35" s="178"/>
      <c r="AS35" s="178"/>
      <c r="AT35" s="178"/>
      <c r="AU35" s="178"/>
      <c r="AV35" s="178"/>
    </row>
    <row r="36" s="3" customFormat="1" ht="18" customHeight="1" spans="1:48">
      <c r="A36" s="155"/>
      <c r="B36" s="156" t="s">
        <v>475</v>
      </c>
      <c r="C36" s="156"/>
      <c r="D36" s="156"/>
      <c r="E36" s="157"/>
      <c r="F36" s="156"/>
      <c r="G36" s="156"/>
      <c r="H36" s="157"/>
      <c r="I36" s="156"/>
      <c r="J36" s="166">
        <f t="shared" ref="J36:AA36" si="11">J37+J38+J39+J40</f>
        <v>0</v>
      </c>
      <c r="K36" s="166">
        <f t="shared" si="11"/>
        <v>0</v>
      </c>
      <c r="L36" s="166">
        <f t="shared" si="11"/>
        <v>0</v>
      </c>
      <c r="M36" s="166">
        <f t="shared" si="11"/>
        <v>0</v>
      </c>
      <c r="N36" s="166">
        <f t="shared" si="11"/>
        <v>0</v>
      </c>
      <c r="O36" s="166">
        <f t="shared" si="11"/>
        <v>0</v>
      </c>
      <c r="P36" s="166">
        <f t="shared" si="11"/>
        <v>0</v>
      </c>
      <c r="Q36" s="166">
        <f t="shared" si="11"/>
        <v>0</v>
      </c>
      <c r="R36" s="166">
        <f t="shared" si="11"/>
        <v>0</v>
      </c>
      <c r="S36" s="166">
        <f t="shared" si="11"/>
        <v>0</v>
      </c>
      <c r="T36" s="166">
        <f t="shared" si="11"/>
        <v>0</v>
      </c>
      <c r="U36" s="166">
        <f t="shared" si="11"/>
        <v>0</v>
      </c>
      <c r="V36" s="166">
        <f t="shared" si="11"/>
        <v>0</v>
      </c>
      <c r="W36" s="166">
        <f t="shared" si="11"/>
        <v>0</v>
      </c>
      <c r="X36" s="166">
        <f t="shared" si="11"/>
        <v>0</v>
      </c>
      <c r="Y36" s="166">
        <f t="shared" si="11"/>
        <v>0</v>
      </c>
      <c r="Z36" s="166">
        <f t="shared" si="11"/>
        <v>0</v>
      </c>
      <c r="AA36" s="166">
        <f t="shared" si="11"/>
        <v>0</v>
      </c>
      <c r="AB36" s="166"/>
      <c r="AC36" s="166">
        <f>AC37+AC38+AC39+AC40</f>
        <v>0</v>
      </c>
      <c r="AD36" s="166">
        <f>AD37+AD38+AD39+AD40</f>
        <v>0</v>
      </c>
      <c r="AE36" s="170"/>
      <c r="AF36" s="170"/>
      <c r="AG36" s="170"/>
      <c r="AH36" s="175"/>
      <c r="AI36" s="175"/>
      <c r="AJ36" s="176"/>
      <c r="AK36" s="177"/>
      <c r="AL36" s="175"/>
      <c r="AM36" s="175"/>
      <c r="AN36" s="175"/>
      <c r="AO36" s="163"/>
      <c r="AP36" s="178"/>
      <c r="AQ36" s="163"/>
      <c r="AR36" s="178"/>
      <c r="AS36" s="178"/>
      <c r="AT36" s="178"/>
      <c r="AU36" s="178"/>
      <c r="AV36" s="178"/>
    </row>
    <row r="37" s="3" customFormat="1" ht="18" customHeight="1" spans="1:48">
      <c r="A37" s="155"/>
      <c r="B37" s="156" t="s">
        <v>476</v>
      </c>
      <c r="C37" s="156"/>
      <c r="D37" s="156"/>
      <c r="E37" s="157"/>
      <c r="F37" s="156"/>
      <c r="G37" s="156"/>
      <c r="H37" s="157"/>
      <c r="I37" s="156"/>
      <c r="J37" s="166">
        <v>0</v>
      </c>
      <c r="K37" s="166">
        <v>0</v>
      </c>
      <c r="L37" s="166">
        <v>0</v>
      </c>
      <c r="M37" s="166">
        <v>0</v>
      </c>
      <c r="N37" s="166">
        <v>0</v>
      </c>
      <c r="O37" s="166">
        <v>0</v>
      </c>
      <c r="P37" s="166">
        <v>0</v>
      </c>
      <c r="Q37" s="166">
        <v>0</v>
      </c>
      <c r="R37" s="166">
        <v>0</v>
      </c>
      <c r="S37" s="166">
        <v>0</v>
      </c>
      <c r="T37" s="166">
        <v>0</v>
      </c>
      <c r="U37" s="166">
        <v>0</v>
      </c>
      <c r="V37" s="166">
        <v>0</v>
      </c>
      <c r="W37" s="166">
        <v>0</v>
      </c>
      <c r="X37" s="166">
        <v>0</v>
      </c>
      <c r="Y37" s="166">
        <v>0</v>
      </c>
      <c r="Z37" s="166">
        <v>0</v>
      </c>
      <c r="AA37" s="166">
        <v>0</v>
      </c>
      <c r="AB37" s="166"/>
      <c r="AC37" s="166">
        <v>0</v>
      </c>
      <c r="AD37" s="166">
        <v>0</v>
      </c>
      <c r="AE37" s="170"/>
      <c r="AF37" s="170"/>
      <c r="AG37" s="170"/>
      <c r="AH37" s="175"/>
      <c r="AI37" s="175"/>
      <c r="AJ37" s="176"/>
      <c r="AK37" s="177"/>
      <c r="AL37" s="175"/>
      <c r="AM37" s="175"/>
      <c r="AN37" s="175"/>
      <c r="AO37" s="163"/>
      <c r="AP37" s="178"/>
      <c r="AQ37" s="163"/>
      <c r="AR37" s="178"/>
      <c r="AS37" s="178"/>
      <c r="AT37" s="178"/>
      <c r="AU37" s="178"/>
      <c r="AV37" s="178"/>
    </row>
    <row r="38" s="3" customFormat="1" ht="18" customHeight="1" spans="1:48">
      <c r="A38" s="155"/>
      <c r="B38" s="156" t="s">
        <v>477</v>
      </c>
      <c r="C38" s="156"/>
      <c r="D38" s="156"/>
      <c r="E38" s="157"/>
      <c r="F38" s="156"/>
      <c r="G38" s="156"/>
      <c r="H38" s="157"/>
      <c r="I38" s="156"/>
      <c r="J38" s="166">
        <v>0</v>
      </c>
      <c r="K38" s="166">
        <v>0</v>
      </c>
      <c r="L38" s="166">
        <v>0</v>
      </c>
      <c r="M38" s="166">
        <v>0</v>
      </c>
      <c r="N38" s="166">
        <v>0</v>
      </c>
      <c r="O38" s="166">
        <v>0</v>
      </c>
      <c r="P38" s="166">
        <v>0</v>
      </c>
      <c r="Q38" s="166">
        <v>0</v>
      </c>
      <c r="R38" s="166">
        <v>0</v>
      </c>
      <c r="S38" s="166">
        <v>0</v>
      </c>
      <c r="T38" s="166">
        <v>0</v>
      </c>
      <c r="U38" s="166">
        <v>0</v>
      </c>
      <c r="V38" s="166">
        <v>0</v>
      </c>
      <c r="W38" s="166">
        <v>0</v>
      </c>
      <c r="X38" s="166">
        <v>0</v>
      </c>
      <c r="Y38" s="166">
        <v>0</v>
      </c>
      <c r="Z38" s="166">
        <v>0</v>
      </c>
      <c r="AA38" s="166">
        <v>0</v>
      </c>
      <c r="AB38" s="166"/>
      <c r="AC38" s="166">
        <v>0</v>
      </c>
      <c r="AD38" s="166">
        <v>0</v>
      </c>
      <c r="AE38" s="170"/>
      <c r="AF38" s="170"/>
      <c r="AG38" s="170"/>
      <c r="AH38" s="175"/>
      <c r="AI38" s="175"/>
      <c r="AJ38" s="176"/>
      <c r="AK38" s="177"/>
      <c r="AL38" s="175"/>
      <c r="AM38" s="175"/>
      <c r="AN38" s="175"/>
      <c r="AO38" s="163"/>
      <c r="AP38" s="178"/>
      <c r="AQ38" s="163"/>
      <c r="AR38" s="178"/>
      <c r="AS38" s="178"/>
      <c r="AT38" s="178"/>
      <c r="AU38" s="178"/>
      <c r="AV38" s="178"/>
    </row>
    <row r="39" s="3" customFormat="1" ht="18" customHeight="1" spans="1:48">
      <c r="A39" s="155"/>
      <c r="B39" s="156" t="s">
        <v>478</v>
      </c>
      <c r="C39" s="156"/>
      <c r="D39" s="156"/>
      <c r="E39" s="157"/>
      <c r="F39" s="156"/>
      <c r="G39" s="156"/>
      <c r="H39" s="157"/>
      <c r="I39" s="156"/>
      <c r="J39" s="166">
        <v>0</v>
      </c>
      <c r="K39" s="166">
        <v>0</v>
      </c>
      <c r="L39" s="166">
        <v>0</v>
      </c>
      <c r="M39" s="166">
        <v>0</v>
      </c>
      <c r="N39" s="166">
        <v>0</v>
      </c>
      <c r="O39" s="166">
        <v>0</v>
      </c>
      <c r="P39" s="166">
        <v>0</v>
      </c>
      <c r="Q39" s="166">
        <v>0</v>
      </c>
      <c r="R39" s="166">
        <v>0</v>
      </c>
      <c r="S39" s="166">
        <v>0</v>
      </c>
      <c r="T39" s="166">
        <v>0</v>
      </c>
      <c r="U39" s="166">
        <v>0</v>
      </c>
      <c r="V39" s="166">
        <v>0</v>
      </c>
      <c r="W39" s="166">
        <v>0</v>
      </c>
      <c r="X39" s="166">
        <v>0</v>
      </c>
      <c r="Y39" s="166">
        <v>0</v>
      </c>
      <c r="Z39" s="166">
        <v>0</v>
      </c>
      <c r="AA39" s="166">
        <v>0</v>
      </c>
      <c r="AB39" s="166"/>
      <c r="AC39" s="166">
        <v>0</v>
      </c>
      <c r="AD39" s="166">
        <v>0</v>
      </c>
      <c r="AE39" s="170"/>
      <c r="AF39" s="170"/>
      <c r="AG39" s="170"/>
      <c r="AH39" s="175"/>
      <c r="AI39" s="175"/>
      <c r="AJ39" s="176"/>
      <c r="AK39" s="177"/>
      <c r="AL39" s="175"/>
      <c r="AM39" s="175"/>
      <c r="AN39" s="175"/>
      <c r="AO39" s="163"/>
      <c r="AP39" s="178"/>
      <c r="AQ39" s="163"/>
      <c r="AR39" s="178"/>
      <c r="AS39" s="178"/>
      <c r="AT39" s="178"/>
      <c r="AU39" s="178"/>
      <c r="AV39" s="178"/>
    </row>
    <row r="40" s="3" customFormat="1" ht="18" customHeight="1" spans="1:48">
      <c r="A40" s="155"/>
      <c r="B40" s="156" t="s">
        <v>479</v>
      </c>
      <c r="C40" s="156"/>
      <c r="D40" s="156"/>
      <c r="E40" s="157"/>
      <c r="F40" s="156"/>
      <c r="G40" s="156"/>
      <c r="H40" s="157"/>
      <c r="I40" s="156"/>
      <c r="J40" s="166">
        <v>0</v>
      </c>
      <c r="K40" s="166">
        <v>0</v>
      </c>
      <c r="L40" s="166">
        <v>0</v>
      </c>
      <c r="M40" s="166">
        <v>0</v>
      </c>
      <c r="N40" s="166">
        <v>0</v>
      </c>
      <c r="O40" s="166">
        <v>0</v>
      </c>
      <c r="P40" s="166">
        <v>0</v>
      </c>
      <c r="Q40" s="166">
        <v>0</v>
      </c>
      <c r="R40" s="166">
        <v>0</v>
      </c>
      <c r="S40" s="166">
        <v>0</v>
      </c>
      <c r="T40" s="166">
        <v>0</v>
      </c>
      <c r="U40" s="166">
        <v>0</v>
      </c>
      <c r="V40" s="166">
        <v>0</v>
      </c>
      <c r="W40" s="166">
        <v>0</v>
      </c>
      <c r="X40" s="166">
        <v>0</v>
      </c>
      <c r="Y40" s="166">
        <v>0</v>
      </c>
      <c r="Z40" s="166">
        <v>0</v>
      </c>
      <c r="AA40" s="166">
        <v>0</v>
      </c>
      <c r="AB40" s="166"/>
      <c r="AC40" s="166">
        <v>0</v>
      </c>
      <c r="AD40" s="166">
        <v>0</v>
      </c>
      <c r="AE40" s="170"/>
      <c r="AF40" s="170"/>
      <c r="AG40" s="170"/>
      <c r="AH40" s="175"/>
      <c r="AI40" s="175"/>
      <c r="AJ40" s="176"/>
      <c r="AK40" s="177"/>
      <c r="AL40" s="175"/>
      <c r="AM40" s="175"/>
      <c r="AN40" s="175"/>
      <c r="AO40" s="163"/>
      <c r="AP40" s="178"/>
      <c r="AQ40" s="163"/>
      <c r="AR40" s="178"/>
      <c r="AS40" s="178"/>
      <c r="AT40" s="178"/>
      <c r="AU40" s="178"/>
      <c r="AV40" s="178"/>
    </row>
    <row r="41" s="3" customFormat="1" ht="18" customHeight="1" spans="1:48">
      <c r="A41" s="155"/>
      <c r="B41" s="156" t="s">
        <v>480</v>
      </c>
      <c r="C41" s="156"/>
      <c r="D41" s="156"/>
      <c r="E41" s="157"/>
      <c r="F41" s="156"/>
      <c r="G41" s="156"/>
      <c r="H41" s="157"/>
      <c r="I41" s="156"/>
      <c r="J41" s="166">
        <f t="shared" ref="J41:AA41" si="12">J42+J44+J45+J46</f>
        <v>1</v>
      </c>
      <c r="K41" s="166">
        <f t="shared" si="12"/>
        <v>0</v>
      </c>
      <c r="L41" s="166">
        <f t="shared" si="12"/>
        <v>0</v>
      </c>
      <c r="M41" s="166">
        <f t="shared" si="12"/>
        <v>0</v>
      </c>
      <c r="N41" s="166">
        <f t="shared" si="12"/>
        <v>0</v>
      </c>
      <c r="O41" s="166">
        <f t="shared" si="12"/>
        <v>0</v>
      </c>
      <c r="P41" s="166">
        <f t="shared" si="12"/>
        <v>0</v>
      </c>
      <c r="Q41" s="166">
        <f t="shared" si="12"/>
        <v>0</v>
      </c>
      <c r="R41" s="166">
        <f t="shared" si="12"/>
        <v>12796</v>
      </c>
      <c r="S41" s="166">
        <f t="shared" si="12"/>
        <v>0</v>
      </c>
      <c r="T41" s="166">
        <f t="shared" si="12"/>
        <v>0</v>
      </c>
      <c r="U41" s="166">
        <f t="shared" si="12"/>
        <v>100</v>
      </c>
      <c r="V41" s="166">
        <f t="shared" si="12"/>
        <v>0</v>
      </c>
      <c r="W41" s="166">
        <f t="shared" si="12"/>
        <v>100</v>
      </c>
      <c r="X41" s="166">
        <f t="shared" si="12"/>
        <v>0</v>
      </c>
      <c r="Y41" s="166">
        <f t="shared" si="12"/>
        <v>0</v>
      </c>
      <c r="Z41" s="166">
        <f t="shared" si="12"/>
        <v>0</v>
      </c>
      <c r="AA41" s="166">
        <f t="shared" si="12"/>
        <v>0</v>
      </c>
      <c r="AB41" s="166"/>
      <c r="AC41" s="166">
        <f>AC42+AC44+AC45+AC46</f>
        <v>3656</v>
      </c>
      <c r="AD41" s="166">
        <f>AD42+AD44+AD45+AD46</f>
        <v>3656</v>
      </c>
      <c r="AE41" s="170"/>
      <c r="AF41" s="170"/>
      <c r="AG41" s="170"/>
      <c r="AH41" s="175"/>
      <c r="AI41" s="175"/>
      <c r="AJ41" s="176"/>
      <c r="AK41" s="177"/>
      <c r="AL41" s="175"/>
      <c r="AM41" s="175"/>
      <c r="AN41" s="175"/>
      <c r="AO41" s="163"/>
      <c r="AP41" s="178"/>
      <c r="AQ41" s="163"/>
      <c r="AR41" s="178"/>
      <c r="AS41" s="178"/>
      <c r="AT41" s="178"/>
      <c r="AU41" s="178"/>
      <c r="AV41" s="178"/>
    </row>
    <row r="42" s="3" customFormat="1" ht="18" customHeight="1" spans="1:48">
      <c r="A42" s="155"/>
      <c r="B42" s="156" t="s">
        <v>481</v>
      </c>
      <c r="C42" s="156"/>
      <c r="D42" s="156"/>
      <c r="E42" s="157"/>
      <c r="F42" s="156"/>
      <c r="G42" s="156"/>
      <c r="H42" s="157"/>
      <c r="I42" s="156"/>
      <c r="J42" s="166">
        <f t="shared" ref="J42:AA42" si="13">SUM(J43)</f>
        <v>1</v>
      </c>
      <c r="K42" s="166">
        <f t="shared" si="13"/>
        <v>0</v>
      </c>
      <c r="L42" s="166">
        <f t="shared" si="13"/>
        <v>0</v>
      </c>
      <c r="M42" s="166">
        <f t="shared" si="13"/>
        <v>0</v>
      </c>
      <c r="N42" s="166">
        <f t="shared" si="13"/>
        <v>0</v>
      </c>
      <c r="O42" s="166">
        <f t="shared" si="13"/>
        <v>0</v>
      </c>
      <c r="P42" s="166">
        <f t="shared" si="13"/>
        <v>0</v>
      </c>
      <c r="Q42" s="166">
        <f t="shared" si="13"/>
        <v>0</v>
      </c>
      <c r="R42" s="166">
        <f t="shared" si="13"/>
        <v>12796</v>
      </c>
      <c r="S42" s="166">
        <f t="shared" si="13"/>
        <v>0</v>
      </c>
      <c r="T42" s="166">
        <f t="shared" si="13"/>
        <v>0</v>
      </c>
      <c r="U42" s="166">
        <f t="shared" si="13"/>
        <v>100</v>
      </c>
      <c r="V42" s="166">
        <f t="shared" si="13"/>
        <v>0</v>
      </c>
      <c r="W42" s="166">
        <f t="shared" si="13"/>
        <v>100</v>
      </c>
      <c r="X42" s="166">
        <f t="shared" si="13"/>
        <v>0</v>
      </c>
      <c r="Y42" s="166">
        <f t="shared" si="13"/>
        <v>0</v>
      </c>
      <c r="Z42" s="166">
        <f t="shared" si="13"/>
        <v>0</v>
      </c>
      <c r="AA42" s="166">
        <f t="shared" si="13"/>
        <v>0</v>
      </c>
      <c r="AB42" s="166"/>
      <c r="AC42" s="166">
        <f>SUM(AC43)</f>
        <v>3656</v>
      </c>
      <c r="AD42" s="166">
        <f>SUM(AD43)</f>
        <v>3656</v>
      </c>
      <c r="AE42" s="170"/>
      <c r="AF42" s="170"/>
      <c r="AG42" s="170"/>
      <c r="AH42" s="175"/>
      <c r="AI42" s="175"/>
      <c r="AJ42" s="176"/>
      <c r="AK42" s="177"/>
      <c r="AL42" s="175"/>
      <c r="AM42" s="175"/>
      <c r="AN42" s="175"/>
      <c r="AO42" s="163"/>
      <c r="AP42" s="178"/>
      <c r="AQ42" s="163"/>
      <c r="AR42" s="178"/>
      <c r="AS42" s="178"/>
      <c r="AT42" s="178"/>
      <c r="AU42" s="178"/>
      <c r="AV42" s="178"/>
    </row>
    <row r="43" s="1" customFormat="1" ht="158" customHeight="1" spans="1:49">
      <c r="A43" s="21">
        <v>15</v>
      </c>
      <c r="B43" s="20" t="s">
        <v>482</v>
      </c>
      <c r="C43" s="20">
        <v>2022</v>
      </c>
      <c r="D43" s="21" t="s">
        <v>483</v>
      </c>
      <c r="E43" s="21" t="s">
        <v>484</v>
      </c>
      <c r="F43" s="21" t="s">
        <v>45</v>
      </c>
      <c r="G43" s="21" t="s">
        <v>1160</v>
      </c>
      <c r="H43" s="21" t="s">
        <v>485</v>
      </c>
      <c r="I43" s="33" t="s">
        <v>486</v>
      </c>
      <c r="J43" s="21">
        <v>1</v>
      </c>
      <c r="K43" s="21"/>
      <c r="L43" s="21"/>
      <c r="M43" s="21"/>
      <c r="N43" s="21"/>
      <c r="O43" s="21"/>
      <c r="P43" s="21"/>
      <c r="Q43" s="21"/>
      <c r="R43" s="22">
        <v>12796</v>
      </c>
      <c r="S43" s="21" t="s">
        <v>489</v>
      </c>
      <c r="T43" s="21" t="s">
        <v>490</v>
      </c>
      <c r="U43" s="44">
        <v>100</v>
      </c>
      <c r="V43" s="44">
        <v>0</v>
      </c>
      <c r="W43" s="44">
        <v>100</v>
      </c>
      <c r="X43" s="44">
        <v>0</v>
      </c>
      <c r="Y43" s="44">
        <v>0</v>
      </c>
      <c r="Z43" s="44">
        <v>0</v>
      </c>
      <c r="AA43" s="44">
        <v>0</v>
      </c>
      <c r="AB43" s="44"/>
      <c r="AC43" s="50">
        <v>3656</v>
      </c>
      <c r="AD43" s="50">
        <v>3656</v>
      </c>
      <c r="AE43" s="33" t="s">
        <v>487</v>
      </c>
      <c r="AF43" s="33" t="s">
        <v>488</v>
      </c>
      <c r="AG43" s="33" t="str">
        <f>AJ43</f>
        <v>财政局、农业农业村局、邮储银行</v>
      </c>
      <c r="AH43" s="21" t="s">
        <v>489</v>
      </c>
      <c r="AI43" s="21" t="s">
        <v>490</v>
      </c>
      <c r="AJ43" s="21" t="s">
        <v>491</v>
      </c>
      <c r="AK43" s="21" t="s">
        <v>492</v>
      </c>
      <c r="AL43" s="21" t="s">
        <v>1073</v>
      </c>
      <c r="AM43" s="21" t="s">
        <v>55</v>
      </c>
      <c r="AN43" s="21"/>
      <c r="AO43" s="21" t="s">
        <v>56</v>
      </c>
      <c r="AP43" s="21" t="s">
        <v>1078</v>
      </c>
      <c r="AQ43" s="21"/>
      <c r="AR43" s="20" t="s">
        <v>1079</v>
      </c>
      <c r="AS43" s="20" t="s">
        <v>1079</v>
      </c>
      <c r="AT43" s="20" t="s">
        <v>1079</v>
      </c>
      <c r="AU43" s="20" t="s">
        <v>1135</v>
      </c>
      <c r="AV43" s="128"/>
      <c r="AW43" s="1" t="s">
        <v>1135</v>
      </c>
    </row>
    <row r="44" s="3" customFormat="1" ht="18" customHeight="1" spans="1:48">
      <c r="A44" s="155"/>
      <c r="B44" s="156" t="s">
        <v>493</v>
      </c>
      <c r="C44" s="156"/>
      <c r="D44" s="156"/>
      <c r="E44" s="157"/>
      <c r="F44" s="156"/>
      <c r="G44" s="156"/>
      <c r="H44" s="157"/>
      <c r="I44" s="156"/>
      <c r="J44" s="166">
        <v>0</v>
      </c>
      <c r="K44" s="166">
        <v>0</v>
      </c>
      <c r="L44" s="166">
        <v>0</v>
      </c>
      <c r="M44" s="166">
        <v>0</v>
      </c>
      <c r="N44" s="166">
        <v>0</v>
      </c>
      <c r="O44" s="166">
        <v>0</v>
      </c>
      <c r="P44" s="166">
        <v>0</v>
      </c>
      <c r="Q44" s="166">
        <v>0</v>
      </c>
      <c r="R44" s="166">
        <v>0</v>
      </c>
      <c r="S44" s="166">
        <v>0</v>
      </c>
      <c r="T44" s="166">
        <v>0</v>
      </c>
      <c r="U44" s="166">
        <v>0</v>
      </c>
      <c r="V44" s="166">
        <v>0</v>
      </c>
      <c r="W44" s="166">
        <v>0</v>
      </c>
      <c r="X44" s="166">
        <v>0</v>
      </c>
      <c r="Y44" s="166">
        <v>0</v>
      </c>
      <c r="Z44" s="166">
        <v>0</v>
      </c>
      <c r="AA44" s="166">
        <v>0</v>
      </c>
      <c r="AB44" s="166"/>
      <c r="AC44" s="166">
        <v>0</v>
      </c>
      <c r="AD44" s="166">
        <v>0</v>
      </c>
      <c r="AE44" s="170"/>
      <c r="AF44" s="170"/>
      <c r="AG44" s="170"/>
      <c r="AH44" s="175"/>
      <c r="AI44" s="175"/>
      <c r="AJ44" s="176"/>
      <c r="AK44" s="177"/>
      <c r="AL44" s="175"/>
      <c r="AM44" s="175"/>
      <c r="AN44" s="175"/>
      <c r="AO44" s="163"/>
      <c r="AP44" s="178"/>
      <c r="AQ44" s="163"/>
      <c r="AR44" s="178"/>
      <c r="AS44" s="178"/>
      <c r="AT44" s="178"/>
      <c r="AU44" s="178"/>
      <c r="AV44" s="178"/>
    </row>
    <row r="45" s="3" customFormat="1" ht="18" customHeight="1" spans="1:48">
      <c r="A45" s="155"/>
      <c r="B45" s="156" t="s">
        <v>494</v>
      </c>
      <c r="C45" s="156"/>
      <c r="D45" s="156"/>
      <c r="E45" s="157"/>
      <c r="F45" s="156"/>
      <c r="G45" s="156"/>
      <c r="H45" s="157"/>
      <c r="I45" s="156"/>
      <c r="J45" s="166">
        <v>0</v>
      </c>
      <c r="K45" s="166">
        <v>0</v>
      </c>
      <c r="L45" s="166">
        <v>0</v>
      </c>
      <c r="M45" s="166">
        <v>0</v>
      </c>
      <c r="N45" s="166">
        <v>0</v>
      </c>
      <c r="O45" s="166">
        <v>0</v>
      </c>
      <c r="P45" s="166">
        <v>0</v>
      </c>
      <c r="Q45" s="166">
        <v>0</v>
      </c>
      <c r="R45" s="166">
        <v>0</v>
      </c>
      <c r="S45" s="166">
        <v>0</v>
      </c>
      <c r="T45" s="166">
        <v>0</v>
      </c>
      <c r="U45" s="166">
        <v>0</v>
      </c>
      <c r="V45" s="166">
        <v>0</v>
      </c>
      <c r="W45" s="166">
        <v>0</v>
      </c>
      <c r="X45" s="166">
        <v>0</v>
      </c>
      <c r="Y45" s="166">
        <v>0</v>
      </c>
      <c r="Z45" s="166">
        <v>0</v>
      </c>
      <c r="AA45" s="166">
        <v>0</v>
      </c>
      <c r="AB45" s="166"/>
      <c r="AC45" s="166">
        <v>0</v>
      </c>
      <c r="AD45" s="166">
        <v>0</v>
      </c>
      <c r="AE45" s="170"/>
      <c r="AF45" s="170"/>
      <c r="AG45" s="170"/>
      <c r="AH45" s="175"/>
      <c r="AI45" s="175"/>
      <c r="AJ45" s="176"/>
      <c r="AK45" s="177"/>
      <c r="AL45" s="175"/>
      <c r="AM45" s="175"/>
      <c r="AN45" s="175"/>
      <c r="AO45" s="163"/>
      <c r="AP45" s="178"/>
      <c r="AQ45" s="163"/>
      <c r="AR45" s="178"/>
      <c r="AS45" s="178"/>
      <c r="AT45" s="178"/>
      <c r="AU45" s="178"/>
      <c r="AV45" s="178"/>
    </row>
    <row r="46" s="3" customFormat="1" ht="18" customHeight="1" spans="1:48">
      <c r="A46" s="155"/>
      <c r="B46" s="156" t="s">
        <v>495</v>
      </c>
      <c r="C46" s="156"/>
      <c r="D46" s="156"/>
      <c r="E46" s="157"/>
      <c r="F46" s="156"/>
      <c r="G46" s="156"/>
      <c r="H46" s="157"/>
      <c r="I46" s="156"/>
      <c r="J46" s="166">
        <v>0</v>
      </c>
      <c r="K46" s="166">
        <v>0</v>
      </c>
      <c r="L46" s="166">
        <v>0</v>
      </c>
      <c r="M46" s="166">
        <v>0</v>
      </c>
      <c r="N46" s="166">
        <v>0</v>
      </c>
      <c r="O46" s="166">
        <v>0</v>
      </c>
      <c r="P46" s="166">
        <v>0</v>
      </c>
      <c r="Q46" s="166">
        <v>0</v>
      </c>
      <c r="R46" s="166">
        <v>0</v>
      </c>
      <c r="S46" s="166">
        <v>0</v>
      </c>
      <c r="T46" s="166">
        <v>0</v>
      </c>
      <c r="U46" s="166">
        <v>0</v>
      </c>
      <c r="V46" s="166">
        <v>0</v>
      </c>
      <c r="W46" s="166">
        <v>0</v>
      </c>
      <c r="X46" s="166">
        <v>0</v>
      </c>
      <c r="Y46" s="166">
        <v>0</v>
      </c>
      <c r="Z46" s="166">
        <v>0</v>
      </c>
      <c r="AA46" s="166">
        <v>0</v>
      </c>
      <c r="AB46" s="166"/>
      <c r="AC46" s="166">
        <v>0</v>
      </c>
      <c r="AD46" s="166">
        <v>0</v>
      </c>
      <c r="AE46" s="170"/>
      <c r="AF46" s="170"/>
      <c r="AG46" s="170"/>
      <c r="AH46" s="175"/>
      <c r="AI46" s="175"/>
      <c r="AJ46" s="176"/>
      <c r="AK46" s="177"/>
      <c r="AL46" s="175"/>
      <c r="AM46" s="175"/>
      <c r="AN46" s="175"/>
      <c r="AO46" s="163"/>
      <c r="AP46" s="178"/>
      <c r="AQ46" s="163"/>
      <c r="AR46" s="178"/>
      <c r="AS46" s="178"/>
      <c r="AT46" s="178"/>
      <c r="AU46" s="178"/>
      <c r="AV46" s="178"/>
    </row>
    <row r="47" s="3" customFormat="1" ht="18" customHeight="1" spans="1:48">
      <c r="A47" s="155"/>
      <c r="B47" s="156" t="s">
        <v>496</v>
      </c>
      <c r="C47" s="156"/>
      <c r="D47" s="156"/>
      <c r="E47" s="157"/>
      <c r="F47" s="156"/>
      <c r="G47" s="156"/>
      <c r="H47" s="157"/>
      <c r="I47" s="156"/>
      <c r="J47" s="166">
        <f t="shared" ref="J47:AA47" si="14">J48+J49</f>
        <v>0</v>
      </c>
      <c r="K47" s="166">
        <f t="shared" si="14"/>
        <v>0</v>
      </c>
      <c r="L47" s="166">
        <f t="shared" si="14"/>
        <v>0</v>
      </c>
      <c r="M47" s="166">
        <f t="shared" si="14"/>
        <v>0</v>
      </c>
      <c r="N47" s="166">
        <f t="shared" si="14"/>
        <v>0</v>
      </c>
      <c r="O47" s="166">
        <f t="shared" si="14"/>
        <v>0</v>
      </c>
      <c r="P47" s="166">
        <f t="shared" si="14"/>
        <v>0</v>
      </c>
      <c r="Q47" s="166">
        <f t="shared" si="14"/>
        <v>0</v>
      </c>
      <c r="R47" s="166">
        <f t="shared" si="14"/>
        <v>0</v>
      </c>
      <c r="S47" s="166">
        <f t="shared" si="14"/>
        <v>0</v>
      </c>
      <c r="T47" s="166">
        <f t="shared" si="14"/>
        <v>0</v>
      </c>
      <c r="U47" s="166">
        <f t="shared" si="14"/>
        <v>0</v>
      </c>
      <c r="V47" s="166">
        <f t="shared" si="14"/>
        <v>0</v>
      </c>
      <c r="W47" s="166">
        <f t="shared" si="14"/>
        <v>0</v>
      </c>
      <c r="X47" s="166">
        <f t="shared" si="14"/>
        <v>0</v>
      </c>
      <c r="Y47" s="166">
        <f t="shared" si="14"/>
        <v>0</v>
      </c>
      <c r="Z47" s="166">
        <f t="shared" si="14"/>
        <v>0</v>
      </c>
      <c r="AA47" s="166">
        <f t="shared" si="14"/>
        <v>0</v>
      </c>
      <c r="AB47" s="166"/>
      <c r="AC47" s="166">
        <f>AC48+AC49</f>
        <v>0</v>
      </c>
      <c r="AD47" s="166">
        <f>AD48+AD49</f>
        <v>0</v>
      </c>
      <c r="AE47" s="170"/>
      <c r="AF47" s="170"/>
      <c r="AG47" s="170"/>
      <c r="AH47" s="175"/>
      <c r="AI47" s="175"/>
      <c r="AJ47" s="176"/>
      <c r="AK47" s="177"/>
      <c r="AL47" s="175"/>
      <c r="AM47" s="175"/>
      <c r="AN47" s="175"/>
      <c r="AO47" s="163"/>
      <c r="AP47" s="178"/>
      <c r="AQ47" s="163"/>
      <c r="AR47" s="178"/>
      <c r="AS47" s="178"/>
      <c r="AT47" s="178"/>
      <c r="AU47" s="178"/>
      <c r="AV47" s="178"/>
    </row>
    <row r="48" s="3" customFormat="1" ht="18" customHeight="1" spans="1:48">
      <c r="A48" s="155"/>
      <c r="B48" s="156" t="s">
        <v>497</v>
      </c>
      <c r="C48" s="156"/>
      <c r="D48" s="156"/>
      <c r="E48" s="157"/>
      <c r="F48" s="156"/>
      <c r="G48" s="156"/>
      <c r="H48" s="157"/>
      <c r="I48" s="156"/>
      <c r="J48" s="166">
        <v>0</v>
      </c>
      <c r="K48" s="166">
        <v>0</v>
      </c>
      <c r="L48" s="166">
        <v>0</v>
      </c>
      <c r="M48" s="166">
        <v>0</v>
      </c>
      <c r="N48" s="166">
        <v>0</v>
      </c>
      <c r="O48" s="166">
        <v>0</v>
      </c>
      <c r="P48" s="166">
        <v>0</v>
      </c>
      <c r="Q48" s="166">
        <v>0</v>
      </c>
      <c r="R48" s="166">
        <v>0</v>
      </c>
      <c r="S48" s="166">
        <v>0</v>
      </c>
      <c r="T48" s="166">
        <v>0</v>
      </c>
      <c r="U48" s="166">
        <v>0</v>
      </c>
      <c r="V48" s="166">
        <v>0</v>
      </c>
      <c r="W48" s="166">
        <v>0</v>
      </c>
      <c r="X48" s="166">
        <v>0</v>
      </c>
      <c r="Y48" s="166">
        <v>0</v>
      </c>
      <c r="Z48" s="166">
        <v>0</v>
      </c>
      <c r="AA48" s="166">
        <v>0</v>
      </c>
      <c r="AB48" s="166"/>
      <c r="AC48" s="166">
        <v>0</v>
      </c>
      <c r="AD48" s="166">
        <v>0</v>
      </c>
      <c r="AE48" s="170"/>
      <c r="AF48" s="170"/>
      <c r="AG48" s="170"/>
      <c r="AH48" s="175"/>
      <c r="AI48" s="175"/>
      <c r="AJ48" s="176"/>
      <c r="AK48" s="177"/>
      <c r="AL48" s="175"/>
      <c r="AM48" s="175"/>
      <c r="AN48" s="175"/>
      <c r="AO48" s="163"/>
      <c r="AP48" s="178"/>
      <c r="AQ48" s="163"/>
      <c r="AR48" s="178"/>
      <c r="AS48" s="178"/>
      <c r="AT48" s="178"/>
      <c r="AU48" s="178"/>
      <c r="AV48" s="178"/>
    </row>
    <row r="49" s="3" customFormat="1" ht="18" customHeight="1" spans="1:48">
      <c r="A49" s="155"/>
      <c r="B49" s="156" t="s">
        <v>498</v>
      </c>
      <c r="C49" s="156"/>
      <c r="D49" s="156"/>
      <c r="E49" s="157"/>
      <c r="F49" s="156"/>
      <c r="G49" s="156"/>
      <c r="H49" s="157"/>
      <c r="I49" s="156"/>
      <c r="J49" s="166">
        <v>0</v>
      </c>
      <c r="K49" s="166">
        <v>0</v>
      </c>
      <c r="L49" s="166">
        <v>0</v>
      </c>
      <c r="M49" s="166">
        <v>0</v>
      </c>
      <c r="N49" s="166">
        <v>0</v>
      </c>
      <c r="O49" s="166">
        <v>0</v>
      </c>
      <c r="P49" s="166">
        <v>0</v>
      </c>
      <c r="Q49" s="166">
        <v>0</v>
      </c>
      <c r="R49" s="166">
        <v>0</v>
      </c>
      <c r="S49" s="166">
        <v>0</v>
      </c>
      <c r="T49" s="166">
        <v>0</v>
      </c>
      <c r="U49" s="166">
        <v>0</v>
      </c>
      <c r="V49" s="166">
        <v>0</v>
      </c>
      <c r="W49" s="166">
        <v>0</v>
      </c>
      <c r="X49" s="166">
        <v>0</v>
      </c>
      <c r="Y49" s="166">
        <v>0</v>
      </c>
      <c r="Z49" s="166">
        <v>0</v>
      </c>
      <c r="AA49" s="166">
        <v>0</v>
      </c>
      <c r="AB49" s="166"/>
      <c r="AC49" s="166">
        <v>0</v>
      </c>
      <c r="AD49" s="166">
        <v>0</v>
      </c>
      <c r="AE49" s="170"/>
      <c r="AF49" s="170"/>
      <c r="AG49" s="170"/>
      <c r="AH49" s="175"/>
      <c r="AI49" s="175"/>
      <c r="AJ49" s="176"/>
      <c r="AK49" s="177"/>
      <c r="AL49" s="175"/>
      <c r="AM49" s="175"/>
      <c r="AN49" s="175"/>
      <c r="AO49" s="163"/>
      <c r="AP49" s="178"/>
      <c r="AQ49" s="163"/>
      <c r="AR49" s="178"/>
      <c r="AS49" s="178"/>
      <c r="AT49" s="178"/>
      <c r="AU49" s="178"/>
      <c r="AV49" s="178"/>
    </row>
    <row r="50" s="3" customFormat="1" ht="18" customHeight="1" spans="1:48">
      <c r="A50" s="155"/>
      <c r="B50" s="190" t="s">
        <v>499</v>
      </c>
      <c r="C50" s="190"/>
      <c r="D50" s="191"/>
      <c r="E50" s="191"/>
      <c r="F50" s="190"/>
      <c r="G50" s="191"/>
      <c r="H50" s="191"/>
      <c r="I50" s="190"/>
      <c r="J50" s="166">
        <f t="shared" ref="J50:AA50" si="15">J51+J54+J59+J62+J66</f>
        <v>0</v>
      </c>
      <c r="K50" s="166">
        <f t="shared" si="15"/>
        <v>1</v>
      </c>
      <c r="L50" s="166">
        <f t="shared" si="15"/>
        <v>0</v>
      </c>
      <c r="M50" s="166">
        <f t="shared" si="15"/>
        <v>0</v>
      </c>
      <c r="N50" s="166">
        <f t="shared" si="15"/>
        <v>0</v>
      </c>
      <c r="O50" s="166">
        <f t="shared" si="15"/>
        <v>0</v>
      </c>
      <c r="P50" s="166">
        <f t="shared" si="15"/>
        <v>0</v>
      </c>
      <c r="Q50" s="166">
        <f t="shared" si="15"/>
        <v>0</v>
      </c>
      <c r="R50" s="166">
        <f t="shared" si="15"/>
        <v>3500</v>
      </c>
      <c r="S50" s="166">
        <f t="shared" si="15"/>
        <v>0</v>
      </c>
      <c r="T50" s="166">
        <f t="shared" si="15"/>
        <v>0</v>
      </c>
      <c r="U50" s="166">
        <f t="shared" si="15"/>
        <v>480</v>
      </c>
      <c r="V50" s="166">
        <f t="shared" si="15"/>
        <v>480</v>
      </c>
      <c r="W50" s="166">
        <f t="shared" si="15"/>
        <v>0</v>
      </c>
      <c r="X50" s="166">
        <f t="shared" si="15"/>
        <v>0</v>
      </c>
      <c r="Y50" s="166">
        <f t="shared" si="15"/>
        <v>0</v>
      </c>
      <c r="Z50" s="166">
        <f t="shared" si="15"/>
        <v>0</v>
      </c>
      <c r="AA50" s="166">
        <f t="shared" si="15"/>
        <v>0</v>
      </c>
      <c r="AB50" s="166"/>
      <c r="AC50" s="166">
        <f>AC51+AC54+AC59+AC62+AC66</f>
        <v>3500</v>
      </c>
      <c r="AD50" s="166">
        <f>AD51+AD54+AD59+AD62+AD66</f>
        <v>2800</v>
      </c>
      <c r="AE50" s="197"/>
      <c r="AF50" s="197"/>
      <c r="AG50" s="197"/>
      <c r="AH50" s="166"/>
      <c r="AI50" s="166"/>
      <c r="AJ50" s="200"/>
      <c r="AK50" s="201"/>
      <c r="AL50" s="201"/>
      <c r="AM50" s="201"/>
      <c r="AN50" s="175"/>
      <c r="AO50" s="163"/>
      <c r="AP50" s="178"/>
      <c r="AQ50" s="163"/>
      <c r="AR50" s="178"/>
      <c r="AS50" s="178"/>
      <c r="AT50" s="178"/>
      <c r="AU50" s="178"/>
      <c r="AV50" s="178"/>
    </row>
    <row r="51" s="3" customFormat="1" ht="18" customHeight="1" spans="1:48">
      <c r="A51" s="155"/>
      <c r="B51" s="190" t="s">
        <v>500</v>
      </c>
      <c r="C51" s="190"/>
      <c r="D51" s="191"/>
      <c r="E51" s="191"/>
      <c r="F51" s="190"/>
      <c r="G51" s="191"/>
      <c r="H51" s="191"/>
      <c r="I51" s="190"/>
      <c r="J51" s="166">
        <f t="shared" ref="J51:AA51" si="16">J52+J53</f>
        <v>0</v>
      </c>
      <c r="K51" s="166">
        <f t="shared" si="16"/>
        <v>0</v>
      </c>
      <c r="L51" s="166">
        <f t="shared" si="16"/>
        <v>0</v>
      </c>
      <c r="M51" s="166">
        <f t="shared" si="16"/>
        <v>0</v>
      </c>
      <c r="N51" s="166">
        <f t="shared" si="16"/>
        <v>0</v>
      </c>
      <c r="O51" s="166">
        <f t="shared" si="16"/>
        <v>0</v>
      </c>
      <c r="P51" s="166">
        <f t="shared" si="16"/>
        <v>0</v>
      </c>
      <c r="Q51" s="166">
        <f t="shared" si="16"/>
        <v>0</v>
      </c>
      <c r="R51" s="166">
        <f t="shared" si="16"/>
        <v>0</v>
      </c>
      <c r="S51" s="166">
        <f t="shared" si="16"/>
        <v>0</v>
      </c>
      <c r="T51" s="166">
        <f t="shared" si="16"/>
        <v>0</v>
      </c>
      <c r="U51" s="166">
        <f t="shared" si="16"/>
        <v>0</v>
      </c>
      <c r="V51" s="166">
        <f t="shared" si="16"/>
        <v>0</v>
      </c>
      <c r="W51" s="166">
        <f t="shared" si="16"/>
        <v>0</v>
      </c>
      <c r="X51" s="166">
        <f t="shared" si="16"/>
        <v>0</v>
      </c>
      <c r="Y51" s="166">
        <f t="shared" si="16"/>
        <v>0</v>
      </c>
      <c r="Z51" s="166">
        <f t="shared" si="16"/>
        <v>0</v>
      </c>
      <c r="AA51" s="166">
        <f t="shared" si="16"/>
        <v>0</v>
      </c>
      <c r="AB51" s="166"/>
      <c r="AC51" s="166">
        <f>AC52+AC53</f>
        <v>0</v>
      </c>
      <c r="AD51" s="166">
        <f>AD52+AD53</f>
        <v>0</v>
      </c>
      <c r="AE51" s="197"/>
      <c r="AF51" s="197"/>
      <c r="AG51" s="197"/>
      <c r="AH51" s="166"/>
      <c r="AI51" s="166"/>
      <c r="AJ51" s="200"/>
      <c r="AK51" s="201"/>
      <c r="AL51" s="201"/>
      <c r="AM51" s="201"/>
      <c r="AN51" s="175"/>
      <c r="AO51" s="163"/>
      <c r="AP51" s="178"/>
      <c r="AQ51" s="163"/>
      <c r="AR51" s="178"/>
      <c r="AS51" s="178"/>
      <c r="AT51" s="178"/>
      <c r="AU51" s="178"/>
      <c r="AV51" s="178"/>
    </row>
    <row r="52" s="3" customFormat="1" ht="18" customHeight="1" spans="1:48">
      <c r="A52" s="155"/>
      <c r="B52" s="190" t="s">
        <v>501</v>
      </c>
      <c r="C52" s="190"/>
      <c r="D52" s="191"/>
      <c r="E52" s="191"/>
      <c r="F52" s="190"/>
      <c r="G52" s="191"/>
      <c r="H52" s="191"/>
      <c r="I52" s="190"/>
      <c r="J52" s="166">
        <v>0</v>
      </c>
      <c r="K52" s="166">
        <v>0</v>
      </c>
      <c r="L52" s="166">
        <v>0</v>
      </c>
      <c r="M52" s="166">
        <v>0</v>
      </c>
      <c r="N52" s="166">
        <v>0</v>
      </c>
      <c r="O52" s="166">
        <v>0</v>
      </c>
      <c r="P52" s="166">
        <v>0</v>
      </c>
      <c r="Q52" s="166">
        <v>0</v>
      </c>
      <c r="R52" s="166">
        <v>0</v>
      </c>
      <c r="S52" s="166">
        <v>0</v>
      </c>
      <c r="T52" s="166">
        <v>0</v>
      </c>
      <c r="U52" s="166">
        <v>0</v>
      </c>
      <c r="V52" s="166">
        <v>0</v>
      </c>
      <c r="W52" s="166">
        <v>0</v>
      </c>
      <c r="X52" s="166">
        <v>0</v>
      </c>
      <c r="Y52" s="166">
        <v>0</v>
      </c>
      <c r="Z52" s="166">
        <v>0</v>
      </c>
      <c r="AA52" s="166">
        <v>0</v>
      </c>
      <c r="AB52" s="166"/>
      <c r="AC52" s="166">
        <v>0</v>
      </c>
      <c r="AD52" s="166">
        <v>0</v>
      </c>
      <c r="AE52" s="197"/>
      <c r="AF52" s="197"/>
      <c r="AG52" s="197"/>
      <c r="AH52" s="166"/>
      <c r="AI52" s="166"/>
      <c r="AJ52" s="200"/>
      <c r="AK52" s="201"/>
      <c r="AL52" s="201"/>
      <c r="AM52" s="201"/>
      <c r="AN52" s="175"/>
      <c r="AO52" s="163"/>
      <c r="AP52" s="178"/>
      <c r="AQ52" s="163"/>
      <c r="AR52" s="178"/>
      <c r="AS52" s="178"/>
      <c r="AT52" s="178"/>
      <c r="AU52" s="178"/>
      <c r="AV52" s="178"/>
    </row>
    <row r="53" s="3" customFormat="1" ht="18" customHeight="1" spans="1:48">
      <c r="A53" s="155"/>
      <c r="B53" s="190" t="s">
        <v>502</v>
      </c>
      <c r="C53" s="190"/>
      <c r="D53" s="191"/>
      <c r="E53" s="191"/>
      <c r="F53" s="190"/>
      <c r="G53" s="191"/>
      <c r="H53" s="191"/>
      <c r="I53" s="190"/>
      <c r="J53" s="166">
        <v>0</v>
      </c>
      <c r="K53" s="166">
        <v>0</v>
      </c>
      <c r="L53" s="166">
        <v>0</v>
      </c>
      <c r="M53" s="166">
        <v>0</v>
      </c>
      <c r="N53" s="166">
        <v>0</v>
      </c>
      <c r="O53" s="166">
        <v>0</v>
      </c>
      <c r="P53" s="166">
        <v>0</v>
      </c>
      <c r="Q53" s="166">
        <v>0</v>
      </c>
      <c r="R53" s="166">
        <v>0</v>
      </c>
      <c r="S53" s="166">
        <v>0</v>
      </c>
      <c r="T53" s="166">
        <v>0</v>
      </c>
      <c r="U53" s="166">
        <v>0</v>
      </c>
      <c r="V53" s="166">
        <v>0</v>
      </c>
      <c r="W53" s="166">
        <v>0</v>
      </c>
      <c r="X53" s="166">
        <v>0</v>
      </c>
      <c r="Y53" s="166">
        <v>0</v>
      </c>
      <c r="Z53" s="166">
        <v>0</v>
      </c>
      <c r="AA53" s="166">
        <v>0</v>
      </c>
      <c r="AB53" s="166"/>
      <c r="AC53" s="166">
        <v>0</v>
      </c>
      <c r="AD53" s="166">
        <v>0</v>
      </c>
      <c r="AE53" s="197"/>
      <c r="AF53" s="197"/>
      <c r="AG53" s="197"/>
      <c r="AH53" s="166"/>
      <c r="AI53" s="166"/>
      <c r="AJ53" s="200"/>
      <c r="AK53" s="201"/>
      <c r="AL53" s="201"/>
      <c r="AM53" s="201"/>
      <c r="AN53" s="175"/>
      <c r="AO53" s="163"/>
      <c r="AP53" s="178"/>
      <c r="AQ53" s="163"/>
      <c r="AR53" s="178"/>
      <c r="AS53" s="178"/>
      <c r="AT53" s="178"/>
      <c r="AU53" s="178"/>
      <c r="AV53" s="178"/>
    </row>
    <row r="54" s="3" customFormat="1" ht="18" customHeight="1" spans="1:48">
      <c r="A54" s="155"/>
      <c r="B54" s="190" t="s">
        <v>503</v>
      </c>
      <c r="C54" s="190"/>
      <c r="D54" s="191"/>
      <c r="E54" s="191"/>
      <c r="F54" s="190"/>
      <c r="G54" s="191"/>
      <c r="H54" s="191"/>
      <c r="I54" s="190"/>
      <c r="J54" s="166">
        <f t="shared" ref="J54:AA54" si="17">J55+J56+J58</f>
        <v>0</v>
      </c>
      <c r="K54" s="166">
        <f t="shared" si="17"/>
        <v>1</v>
      </c>
      <c r="L54" s="166">
        <f t="shared" si="17"/>
        <v>0</v>
      </c>
      <c r="M54" s="166">
        <f t="shared" si="17"/>
        <v>0</v>
      </c>
      <c r="N54" s="166">
        <f t="shared" si="17"/>
        <v>0</v>
      </c>
      <c r="O54" s="166">
        <f t="shared" si="17"/>
        <v>0</v>
      </c>
      <c r="P54" s="166">
        <f t="shared" si="17"/>
        <v>0</v>
      </c>
      <c r="Q54" s="166">
        <f t="shared" si="17"/>
        <v>0</v>
      </c>
      <c r="R54" s="166">
        <f t="shared" si="17"/>
        <v>3500</v>
      </c>
      <c r="S54" s="166">
        <f t="shared" si="17"/>
        <v>0</v>
      </c>
      <c r="T54" s="166">
        <f t="shared" si="17"/>
        <v>0</v>
      </c>
      <c r="U54" s="166">
        <f t="shared" si="17"/>
        <v>480</v>
      </c>
      <c r="V54" s="166">
        <f t="shared" si="17"/>
        <v>480</v>
      </c>
      <c r="W54" s="166">
        <f t="shared" si="17"/>
        <v>0</v>
      </c>
      <c r="X54" s="166">
        <f t="shared" si="17"/>
        <v>0</v>
      </c>
      <c r="Y54" s="166">
        <f t="shared" si="17"/>
        <v>0</v>
      </c>
      <c r="Z54" s="166">
        <f t="shared" si="17"/>
        <v>0</v>
      </c>
      <c r="AA54" s="166">
        <f t="shared" si="17"/>
        <v>0</v>
      </c>
      <c r="AB54" s="166"/>
      <c r="AC54" s="166">
        <f>AC55+AC56+AC58</f>
        <v>3500</v>
      </c>
      <c r="AD54" s="166">
        <f>AD55+AD56+AD58</f>
        <v>2800</v>
      </c>
      <c r="AE54" s="197"/>
      <c r="AF54" s="197"/>
      <c r="AG54" s="197"/>
      <c r="AH54" s="166"/>
      <c r="AI54" s="166"/>
      <c r="AJ54" s="200"/>
      <c r="AK54" s="201"/>
      <c r="AL54" s="201"/>
      <c r="AM54" s="201"/>
      <c r="AN54" s="175"/>
      <c r="AO54" s="163"/>
      <c r="AP54" s="178"/>
      <c r="AQ54" s="163"/>
      <c r="AR54" s="178"/>
      <c r="AS54" s="178"/>
      <c r="AT54" s="178"/>
      <c r="AU54" s="178"/>
      <c r="AV54" s="178"/>
    </row>
    <row r="55" s="3" customFormat="1" ht="18" customHeight="1" spans="1:48">
      <c r="A55" s="155"/>
      <c r="B55" s="190" t="s">
        <v>504</v>
      </c>
      <c r="C55" s="190"/>
      <c r="D55" s="191"/>
      <c r="E55" s="191"/>
      <c r="F55" s="190"/>
      <c r="G55" s="191"/>
      <c r="H55" s="191"/>
      <c r="I55" s="190"/>
      <c r="J55" s="166">
        <v>0</v>
      </c>
      <c r="K55" s="166">
        <v>0</v>
      </c>
      <c r="L55" s="166">
        <v>0</v>
      </c>
      <c r="M55" s="166">
        <v>0</v>
      </c>
      <c r="N55" s="166">
        <v>0</v>
      </c>
      <c r="O55" s="166">
        <v>0</v>
      </c>
      <c r="P55" s="166">
        <v>0</v>
      </c>
      <c r="Q55" s="166">
        <v>0</v>
      </c>
      <c r="R55" s="166">
        <v>0</v>
      </c>
      <c r="S55" s="166">
        <v>0</v>
      </c>
      <c r="T55" s="166">
        <v>0</v>
      </c>
      <c r="U55" s="166">
        <v>0</v>
      </c>
      <c r="V55" s="166">
        <v>0</v>
      </c>
      <c r="W55" s="166">
        <v>0</v>
      </c>
      <c r="X55" s="166">
        <v>0</v>
      </c>
      <c r="Y55" s="166">
        <v>0</v>
      </c>
      <c r="Z55" s="166">
        <v>0</v>
      </c>
      <c r="AA55" s="166">
        <v>0</v>
      </c>
      <c r="AB55" s="166"/>
      <c r="AC55" s="166">
        <v>0</v>
      </c>
      <c r="AD55" s="166">
        <v>0</v>
      </c>
      <c r="AE55" s="197"/>
      <c r="AF55" s="197"/>
      <c r="AG55" s="197"/>
      <c r="AH55" s="166"/>
      <c r="AI55" s="166"/>
      <c r="AJ55" s="200"/>
      <c r="AK55" s="201"/>
      <c r="AL55" s="201"/>
      <c r="AM55" s="201"/>
      <c r="AN55" s="175"/>
      <c r="AO55" s="163"/>
      <c r="AP55" s="178"/>
      <c r="AQ55" s="163"/>
      <c r="AR55" s="178"/>
      <c r="AS55" s="178"/>
      <c r="AT55" s="178"/>
      <c r="AU55" s="178"/>
      <c r="AV55" s="178"/>
    </row>
    <row r="56" s="3" customFormat="1" ht="18" customHeight="1" spans="1:48">
      <c r="A56" s="155"/>
      <c r="B56" s="190" t="s">
        <v>505</v>
      </c>
      <c r="C56" s="190"/>
      <c r="D56" s="191"/>
      <c r="E56" s="191"/>
      <c r="F56" s="190"/>
      <c r="G56" s="191"/>
      <c r="H56" s="191"/>
      <c r="I56" s="190"/>
      <c r="J56" s="166">
        <f t="shared" ref="J56:AA56" si="18">SUM(J57)</f>
        <v>0</v>
      </c>
      <c r="K56" s="166">
        <f t="shared" si="18"/>
        <v>1</v>
      </c>
      <c r="L56" s="166">
        <f t="shared" si="18"/>
        <v>0</v>
      </c>
      <c r="M56" s="166">
        <f t="shared" si="18"/>
        <v>0</v>
      </c>
      <c r="N56" s="166">
        <f t="shared" si="18"/>
        <v>0</v>
      </c>
      <c r="O56" s="166">
        <f t="shared" si="18"/>
        <v>0</v>
      </c>
      <c r="P56" s="166">
        <f t="shared" si="18"/>
        <v>0</v>
      </c>
      <c r="Q56" s="166">
        <f t="shared" si="18"/>
        <v>0</v>
      </c>
      <c r="R56" s="166">
        <f t="shared" si="18"/>
        <v>3500</v>
      </c>
      <c r="S56" s="166">
        <f t="shared" si="18"/>
        <v>0</v>
      </c>
      <c r="T56" s="166">
        <f t="shared" si="18"/>
        <v>0</v>
      </c>
      <c r="U56" s="166">
        <f t="shared" si="18"/>
        <v>480</v>
      </c>
      <c r="V56" s="166">
        <f t="shared" si="18"/>
        <v>480</v>
      </c>
      <c r="W56" s="166">
        <f t="shared" si="18"/>
        <v>0</v>
      </c>
      <c r="X56" s="166">
        <f t="shared" si="18"/>
        <v>0</v>
      </c>
      <c r="Y56" s="166">
        <f t="shared" si="18"/>
        <v>0</v>
      </c>
      <c r="Z56" s="166">
        <f t="shared" si="18"/>
        <v>0</v>
      </c>
      <c r="AA56" s="166">
        <f t="shared" si="18"/>
        <v>0</v>
      </c>
      <c r="AB56" s="166"/>
      <c r="AC56" s="166">
        <f>SUM(AC57)</f>
        <v>3500</v>
      </c>
      <c r="AD56" s="166">
        <f>SUM(AD57)</f>
        <v>2800</v>
      </c>
      <c r="AE56" s="197"/>
      <c r="AF56" s="197"/>
      <c r="AG56" s="197"/>
      <c r="AH56" s="166"/>
      <c r="AI56" s="166"/>
      <c r="AJ56" s="200"/>
      <c r="AK56" s="201"/>
      <c r="AL56" s="201"/>
      <c r="AM56" s="201"/>
      <c r="AN56" s="175"/>
      <c r="AO56" s="163"/>
      <c r="AP56" s="178"/>
      <c r="AQ56" s="163"/>
      <c r="AR56" s="178"/>
      <c r="AS56" s="178"/>
      <c r="AT56" s="178"/>
      <c r="AU56" s="178"/>
      <c r="AV56" s="178"/>
    </row>
    <row r="57" s="1" customFormat="1" ht="97" customHeight="1" spans="1:48">
      <c r="A57" s="113">
        <v>16</v>
      </c>
      <c r="B57" s="20" t="s">
        <v>506</v>
      </c>
      <c r="C57" s="20">
        <v>2022</v>
      </c>
      <c r="D57" s="21" t="s">
        <v>507</v>
      </c>
      <c r="E57" s="21" t="s">
        <v>508</v>
      </c>
      <c r="F57" s="21" t="s">
        <v>383</v>
      </c>
      <c r="G57" s="21" t="s">
        <v>1074</v>
      </c>
      <c r="H57" s="21" t="s">
        <v>509</v>
      </c>
      <c r="I57" s="33" t="s">
        <v>510</v>
      </c>
      <c r="J57" s="21"/>
      <c r="K57" s="21">
        <v>1</v>
      </c>
      <c r="L57" s="21"/>
      <c r="M57" s="21"/>
      <c r="N57" s="21"/>
      <c r="O57" s="21"/>
      <c r="P57" s="21"/>
      <c r="Q57" s="21"/>
      <c r="R57" s="22">
        <v>3500</v>
      </c>
      <c r="S57" s="21" t="s">
        <v>83</v>
      </c>
      <c r="T57" s="21" t="s">
        <v>513</v>
      </c>
      <c r="U57" s="44">
        <v>480</v>
      </c>
      <c r="V57" s="44">
        <v>480</v>
      </c>
      <c r="W57" s="44">
        <v>0</v>
      </c>
      <c r="X57" s="44">
        <v>0</v>
      </c>
      <c r="Y57" s="44">
        <v>0</v>
      </c>
      <c r="Z57" s="44">
        <v>0</v>
      </c>
      <c r="AA57" s="44">
        <v>0</v>
      </c>
      <c r="AB57" s="44"/>
      <c r="AC57" s="50">
        <v>3500</v>
      </c>
      <c r="AD57" s="50">
        <v>2800</v>
      </c>
      <c r="AE57" s="33" t="s">
        <v>511</v>
      </c>
      <c r="AF57" s="33" t="s">
        <v>512</v>
      </c>
      <c r="AG57" s="33" t="str">
        <f>AJ57</f>
        <v>人社局</v>
      </c>
      <c r="AH57" s="21" t="s">
        <v>83</v>
      </c>
      <c r="AI57" s="21" t="s">
        <v>513</v>
      </c>
      <c r="AJ57" s="21" t="s">
        <v>83</v>
      </c>
      <c r="AK57" s="21" t="s">
        <v>513</v>
      </c>
      <c r="AL57" s="21" t="s">
        <v>1073</v>
      </c>
      <c r="AM57" s="21" t="s">
        <v>514</v>
      </c>
      <c r="AN57" s="21"/>
      <c r="AO57" s="21" t="s">
        <v>56</v>
      </c>
      <c r="AP57" s="21" t="s">
        <v>1078</v>
      </c>
      <c r="AQ57" s="21"/>
      <c r="AR57" s="20" t="s">
        <v>1079</v>
      </c>
      <c r="AS57" s="20" t="s">
        <v>1079</v>
      </c>
      <c r="AT57" s="20" t="s">
        <v>1079</v>
      </c>
      <c r="AU57" s="20"/>
      <c r="AV57" s="133" t="s">
        <v>1080</v>
      </c>
    </row>
    <row r="58" s="3" customFormat="1" ht="18" customHeight="1" spans="1:48">
      <c r="A58" s="155"/>
      <c r="B58" s="190" t="s">
        <v>515</v>
      </c>
      <c r="C58" s="190"/>
      <c r="D58" s="191"/>
      <c r="E58" s="191"/>
      <c r="F58" s="190"/>
      <c r="G58" s="191"/>
      <c r="H58" s="191"/>
      <c r="I58" s="190"/>
      <c r="J58" s="166">
        <v>0</v>
      </c>
      <c r="K58" s="166">
        <v>0</v>
      </c>
      <c r="L58" s="166">
        <v>0</v>
      </c>
      <c r="M58" s="166">
        <v>0</v>
      </c>
      <c r="N58" s="166">
        <v>0</v>
      </c>
      <c r="O58" s="166">
        <v>0</v>
      </c>
      <c r="P58" s="166">
        <v>0</v>
      </c>
      <c r="Q58" s="166">
        <v>0</v>
      </c>
      <c r="R58" s="166">
        <v>0</v>
      </c>
      <c r="S58" s="166">
        <v>0</v>
      </c>
      <c r="T58" s="166">
        <v>0</v>
      </c>
      <c r="U58" s="166">
        <v>0</v>
      </c>
      <c r="V58" s="166">
        <v>0</v>
      </c>
      <c r="W58" s="166">
        <v>0</v>
      </c>
      <c r="X58" s="166">
        <v>0</v>
      </c>
      <c r="Y58" s="166">
        <v>0</v>
      </c>
      <c r="Z58" s="166">
        <v>0</v>
      </c>
      <c r="AA58" s="166">
        <v>0</v>
      </c>
      <c r="AB58" s="166"/>
      <c r="AC58" s="166">
        <v>0</v>
      </c>
      <c r="AD58" s="166">
        <v>0</v>
      </c>
      <c r="AE58" s="197"/>
      <c r="AF58" s="197"/>
      <c r="AG58" s="197"/>
      <c r="AH58" s="166"/>
      <c r="AI58" s="166"/>
      <c r="AJ58" s="200"/>
      <c r="AK58" s="201"/>
      <c r="AL58" s="201"/>
      <c r="AM58" s="201"/>
      <c r="AN58" s="175"/>
      <c r="AO58" s="163"/>
      <c r="AP58" s="178"/>
      <c r="AQ58" s="163"/>
      <c r="AR58" s="178"/>
      <c r="AS58" s="178"/>
      <c r="AT58" s="178"/>
      <c r="AU58" s="178"/>
      <c r="AV58" s="178"/>
    </row>
    <row r="59" s="3" customFormat="1" ht="18" customHeight="1" spans="1:48">
      <c r="A59" s="155"/>
      <c r="B59" s="190" t="s">
        <v>516</v>
      </c>
      <c r="C59" s="190"/>
      <c r="D59" s="191"/>
      <c r="E59" s="191"/>
      <c r="F59" s="190"/>
      <c r="G59" s="191"/>
      <c r="H59" s="191"/>
      <c r="I59" s="190"/>
      <c r="J59" s="166">
        <f t="shared" ref="J59:AA59" si="19">J60+J61</f>
        <v>0</v>
      </c>
      <c r="K59" s="166">
        <f t="shared" si="19"/>
        <v>0</v>
      </c>
      <c r="L59" s="166">
        <f t="shared" si="19"/>
        <v>0</v>
      </c>
      <c r="M59" s="166">
        <f t="shared" si="19"/>
        <v>0</v>
      </c>
      <c r="N59" s="166">
        <f t="shared" si="19"/>
        <v>0</v>
      </c>
      <c r="O59" s="166">
        <f t="shared" si="19"/>
        <v>0</v>
      </c>
      <c r="P59" s="166">
        <f t="shared" si="19"/>
        <v>0</v>
      </c>
      <c r="Q59" s="166">
        <f t="shared" si="19"/>
        <v>0</v>
      </c>
      <c r="R59" s="166">
        <f t="shared" si="19"/>
        <v>0</v>
      </c>
      <c r="S59" s="166">
        <f t="shared" si="19"/>
        <v>0</v>
      </c>
      <c r="T59" s="166">
        <f t="shared" si="19"/>
        <v>0</v>
      </c>
      <c r="U59" s="166">
        <f t="shared" si="19"/>
        <v>0</v>
      </c>
      <c r="V59" s="166">
        <f t="shared" si="19"/>
        <v>0</v>
      </c>
      <c r="W59" s="166">
        <f t="shared" si="19"/>
        <v>0</v>
      </c>
      <c r="X59" s="166">
        <f t="shared" si="19"/>
        <v>0</v>
      </c>
      <c r="Y59" s="166">
        <f t="shared" si="19"/>
        <v>0</v>
      </c>
      <c r="Z59" s="166">
        <f t="shared" si="19"/>
        <v>0</v>
      </c>
      <c r="AA59" s="166">
        <f t="shared" si="19"/>
        <v>0</v>
      </c>
      <c r="AB59" s="166"/>
      <c r="AC59" s="166">
        <f>AC60+AC61</f>
        <v>0</v>
      </c>
      <c r="AD59" s="166">
        <f>AD60+AD61</f>
        <v>0</v>
      </c>
      <c r="AE59" s="197"/>
      <c r="AF59" s="197"/>
      <c r="AG59" s="197"/>
      <c r="AH59" s="166"/>
      <c r="AI59" s="166"/>
      <c r="AJ59" s="200"/>
      <c r="AK59" s="201"/>
      <c r="AL59" s="201"/>
      <c r="AM59" s="201"/>
      <c r="AN59" s="175"/>
      <c r="AO59" s="163"/>
      <c r="AP59" s="178"/>
      <c r="AQ59" s="163"/>
      <c r="AR59" s="178"/>
      <c r="AS59" s="178"/>
      <c r="AT59" s="178"/>
      <c r="AU59" s="178"/>
      <c r="AV59" s="178"/>
    </row>
    <row r="60" s="3" customFormat="1" ht="18" customHeight="1" spans="1:48">
      <c r="A60" s="155"/>
      <c r="B60" s="190" t="s">
        <v>517</v>
      </c>
      <c r="C60" s="190"/>
      <c r="D60" s="191"/>
      <c r="E60" s="191"/>
      <c r="F60" s="190"/>
      <c r="G60" s="191"/>
      <c r="H60" s="191"/>
      <c r="I60" s="190"/>
      <c r="J60" s="166">
        <v>0</v>
      </c>
      <c r="K60" s="166">
        <v>0</v>
      </c>
      <c r="L60" s="166">
        <v>0</v>
      </c>
      <c r="M60" s="166">
        <v>0</v>
      </c>
      <c r="N60" s="166">
        <v>0</v>
      </c>
      <c r="O60" s="166">
        <v>0</v>
      </c>
      <c r="P60" s="166">
        <v>0</v>
      </c>
      <c r="Q60" s="166">
        <v>0</v>
      </c>
      <c r="R60" s="166">
        <v>0</v>
      </c>
      <c r="S60" s="166">
        <v>0</v>
      </c>
      <c r="T60" s="166">
        <v>0</v>
      </c>
      <c r="U60" s="166">
        <v>0</v>
      </c>
      <c r="V60" s="166">
        <v>0</v>
      </c>
      <c r="W60" s="166">
        <v>0</v>
      </c>
      <c r="X60" s="166">
        <v>0</v>
      </c>
      <c r="Y60" s="166">
        <v>0</v>
      </c>
      <c r="Z60" s="166">
        <v>0</v>
      </c>
      <c r="AA60" s="166">
        <v>0</v>
      </c>
      <c r="AB60" s="166"/>
      <c r="AC60" s="166">
        <v>0</v>
      </c>
      <c r="AD60" s="166">
        <v>0</v>
      </c>
      <c r="AE60" s="197"/>
      <c r="AF60" s="197"/>
      <c r="AG60" s="197"/>
      <c r="AH60" s="166"/>
      <c r="AI60" s="166"/>
      <c r="AJ60" s="200"/>
      <c r="AK60" s="201"/>
      <c r="AL60" s="201"/>
      <c r="AM60" s="201"/>
      <c r="AN60" s="175"/>
      <c r="AO60" s="163"/>
      <c r="AP60" s="178"/>
      <c r="AQ60" s="163"/>
      <c r="AR60" s="178"/>
      <c r="AS60" s="178"/>
      <c r="AT60" s="178"/>
      <c r="AU60" s="178"/>
      <c r="AV60" s="178"/>
    </row>
    <row r="61" s="3" customFormat="1" ht="18" customHeight="1" spans="1:48">
      <c r="A61" s="155"/>
      <c r="B61" s="190" t="s">
        <v>518</v>
      </c>
      <c r="C61" s="190"/>
      <c r="D61" s="191"/>
      <c r="E61" s="191"/>
      <c r="F61" s="190"/>
      <c r="G61" s="191"/>
      <c r="H61" s="191"/>
      <c r="I61" s="190"/>
      <c r="J61" s="166">
        <v>0</v>
      </c>
      <c r="K61" s="166">
        <v>0</v>
      </c>
      <c r="L61" s="166">
        <v>0</v>
      </c>
      <c r="M61" s="166">
        <v>0</v>
      </c>
      <c r="N61" s="166">
        <v>0</v>
      </c>
      <c r="O61" s="166">
        <v>0</v>
      </c>
      <c r="P61" s="166">
        <v>0</v>
      </c>
      <c r="Q61" s="166">
        <v>0</v>
      </c>
      <c r="R61" s="166">
        <v>0</v>
      </c>
      <c r="S61" s="166">
        <v>0</v>
      </c>
      <c r="T61" s="166">
        <v>0</v>
      </c>
      <c r="U61" s="166">
        <v>0</v>
      </c>
      <c r="V61" s="166">
        <v>0</v>
      </c>
      <c r="W61" s="166">
        <v>0</v>
      </c>
      <c r="X61" s="166">
        <v>0</v>
      </c>
      <c r="Y61" s="166">
        <v>0</v>
      </c>
      <c r="Z61" s="166">
        <v>0</v>
      </c>
      <c r="AA61" s="166">
        <v>0</v>
      </c>
      <c r="AB61" s="166"/>
      <c r="AC61" s="166">
        <v>0</v>
      </c>
      <c r="AD61" s="166">
        <v>0</v>
      </c>
      <c r="AE61" s="197"/>
      <c r="AF61" s="197"/>
      <c r="AG61" s="197"/>
      <c r="AH61" s="166"/>
      <c r="AI61" s="166"/>
      <c r="AJ61" s="200"/>
      <c r="AK61" s="201"/>
      <c r="AL61" s="201"/>
      <c r="AM61" s="201"/>
      <c r="AN61" s="175"/>
      <c r="AO61" s="163"/>
      <c r="AP61" s="178"/>
      <c r="AQ61" s="163"/>
      <c r="AR61" s="178"/>
      <c r="AS61" s="178"/>
      <c r="AT61" s="178"/>
      <c r="AU61" s="178"/>
      <c r="AV61" s="178"/>
    </row>
    <row r="62" s="3" customFormat="1" ht="18" customHeight="1" spans="1:48">
      <c r="A62" s="155"/>
      <c r="B62" s="190" t="s">
        <v>519</v>
      </c>
      <c r="C62" s="190"/>
      <c r="D62" s="191"/>
      <c r="E62" s="191"/>
      <c r="F62" s="190"/>
      <c r="G62" s="191"/>
      <c r="H62" s="191"/>
      <c r="I62" s="190"/>
      <c r="J62" s="166">
        <f t="shared" ref="J62:AA62" si="20">J63+J64+J65</f>
        <v>0</v>
      </c>
      <c r="K62" s="166">
        <f t="shared" si="20"/>
        <v>0</v>
      </c>
      <c r="L62" s="166">
        <f t="shared" si="20"/>
        <v>0</v>
      </c>
      <c r="M62" s="166">
        <f t="shared" si="20"/>
        <v>0</v>
      </c>
      <c r="N62" s="166">
        <f t="shared" si="20"/>
        <v>0</v>
      </c>
      <c r="O62" s="166">
        <f t="shared" si="20"/>
        <v>0</v>
      </c>
      <c r="P62" s="166">
        <f t="shared" si="20"/>
        <v>0</v>
      </c>
      <c r="Q62" s="166">
        <f t="shared" si="20"/>
        <v>0</v>
      </c>
      <c r="R62" s="166">
        <f t="shared" si="20"/>
        <v>0</v>
      </c>
      <c r="S62" s="166">
        <f t="shared" si="20"/>
        <v>0</v>
      </c>
      <c r="T62" s="166">
        <f t="shared" si="20"/>
        <v>0</v>
      </c>
      <c r="U62" s="166">
        <f t="shared" si="20"/>
        <v>0</v>
      </c>
      <c r="V62" s="166">
        <f t="shared" si="20"/>
        <v>0</v>
      </c>
      <c r="W62" s="166">
        <f t="shared" si="20"/>
        <v>0</v>
      </c>
      <c r="X62" s="166">
        <f t="shared" si="20"/>
        <v>0</v>
      </c>
      <c r="Y62" s="166">
        <f t="shared" si="20"/>
        <v>0</v>
      </c>
      <c r="Z62" s="166">
        <f t="shared" si="20"/>
        <v>0</v>
      </c>
      <c r="AA62" s="166">
        <f t="shared" si="20"/>
        <v>0</v>
      </c>
      <c r="AB62" s="166"/>
      <c r="AC62" s="166">
        <f>AC63+AC64+AC65</f>
        <v>0</v>
      </c>
      <c r="AD62" s="166">
        <f>AD63+AD64+AD65</f>
        <v>0</v>
      </c>
      <c r="AE62" s="205"/>
      <c r="AF62" s="205"/>
      <c r="AG62" s="205"/>
      <c r="AH62" s="201"/>
      <c r="AI62" s="201"/>
      <c r="AJ62" s="206"/>
      <c r="AK62" s="201"/>
      <c r="AL62" s="201"/>
      <c r="AM62" s="201"/>
      <c r="AN62" s="175"/>
      <c r="AO62" s="163"/>
      <c r="AP62" s="178"/>
      <c r="AQ62" s="163"/>
      <c r="AR62" s="178"/>
      <c r="AS62" s="178"/>
      <c r="AT62" s="178"/>
      <c r="AU62" s="178"/>
      <c r="AV62" s="178"/>
    </row>
    <row r="63" s="3" customFormat="1" ht="18" customHeight="1" spans="1:48">
      <c r="A63" s="155"/>
      <c r="B63" s="190" t="s">
        <v>520</v>
      </c>
      <c r="C63" s="190"/>
      <c r="D63" s="191"/>
      <c r="E63" s="191"/>
      <c r="F63" s="190"/>
      <c r="G63" s="191"/>
      <c r="H63" s="191"/>
      <c r="I63" s="190"/>
      <c r="J63" s="166">
        <v>0</v>
      </c>
      <c r="K63" s="166">
        <v>0</v>
      </c>
      <c r="L63" s="166">
        <v>0</v>
      </c>
      <c r="M63" s="166">
        <v>0</v>
      </c>
      <c r="N63" s="166">
        <v>0</v>
      </c>
      <c r="O63" s="166">
        <v>0</v>
      </c>
      <c r="P63" s="166">
        <v>0</v>
      </c>
      <c r="Q63" s="166">
        <v>0</v>
      </c>
      <c r="R63" s="166">
        <v>0</v>
      </c>
      <c r="S63" s="166">
        <v>0</v>
      </c>
      <c r="T63" s="166">
        <v>0</v>
      </c>
      <c r="U63" s="166">
        <v>0</v>
      </c>
      <c r="V63" s="166">
        <v>0</v>
      </c>
      <c r="W63" s="166">
        <v>0</v>
      </c>
      <c r="X63" s="166">
        <v>0</v>
      </c>
      <c r="Y63" s="166">
        <v>0</v>
      </c>
      <c r="Z63" s="166">
        <v>0</v>
      </c>
      <c r="AA63" s="166">
        <v>0</v>
      </c>
      <c r="AB63" s="166"/>
      <c r="AC63" s="166">
        <v>0</v>
      </c>
      <c r="AD63" s="166">
        <v>0</v>
      </c>
      <c r="AE63" s="205"/>
      <c r="AF63" s="205"/>
      <c r="AG63" s="205"/>
      <c r="AH63" s="201"/>
      <c r="AI63" s="201"/>
      <c r="AJ63" s="206"/>
      <c r="AK63" s="201"/>
      <c r="AL63" s="201"/>
      <c r="AM63" s="201"/>
      <c r="AN63" s="175"/>
      <c r="AO63" s="163"/>
      <c r="AP63" s="178"/>
      <c r="AQ63" s="163"/>
      <c r="AR63" s="178"/>
      <c r="AS63" s="178"/>
      <c r="AT63" s="178"/>
      <c r="AU63" s="178"/>
      <c r="AV63" s="178"/>
    </row>
    <row r="64" s="3" customFormat="1" ht="18" customHeight="1" spans="1:48">
      <c r="A64" s="155"/>
      <c r="B64" s="190" t="s">
        <v>521</v>
      </c>
      <c r="C64" s="190"/>
      <c r="D64" s="191"/>
      <c r="E64" s="191"/>
      <c r="F64" s="190"/>
      <c r="G64" s="191"/>
      <c r="H64" s="191"/>
      <c r="I64" s="190"/>
      <c r="J64" s="166">
        <v>0</v>
      </c>
      <c r="K64" s="166">
        <v>0</v>
      </c>
      <c r="L64" s="166">
        <v>0</v>
      </c>
      <c r="M64" s="166">
        <v>0</v>
      </c>
      <c r="N64" s="166">
        <v>0</v>
      </c>
      <c r="O64" s="166">
        <v>0</v>
      </c>
      <c r="P64" s="166">
        <v>0</v>
      </c>
      <c r="Q64" s="166">
        <v>0</v>
      </c>
      <c r="R64" s="166">
        <v>0</v>
      </c>
      <c r="S64" s="166">
        <v>0</v>
      </c>
      <c r="T64" s="166">
        <v>0</v>
      </c>
      <c r="U64" s="166">
        <v>0</v>
      </c>
      <c r="V64" s="166">
        <v>0</v>
      </c>
      <c r="W64" s="166">
        <v>0</v>
      </c>
      <c r="X64" s="166">
        <v>0</v>
      </c>
      <c r="Y64" s="166">
        <v>0</v>
      </c>
      <c r="Z64" s="166">
        <v>0</v>
      </c>
      <c r="AA64" s="166">
        <v>0</v>
      </c>
      <c r="AB64" s="166"/>
      <c r="AC64" s="166">
        <v>0</v>
      </c>
      <c r="AD64" s="166">
        <v>0</v>
      </c>
      <c r="AE64" s="205"/>
      <c r="AF64" s="205"/>
      <c r="AG64" s="205"/>
      <c r="AH64" s="201"/>
      <c r="AI64" s="201"/>
      <c r="AJ64" s="206"/>
      <c r="AK64" s="201"/>
      <c r="AL64" s="201"/>
      <c r="AM64" s="201"/>
      <c r="AN64" s="175"/>
      <c r="AO64" s="163"/>
      <c r="AP64" s="178"/>
      <c r="AQ64" s="163"/>
      <c r="AR64" s="178"/>
      <c r="AS64" s="178"/>
      <c r="AT64" s="178"/>
      <c r="AU64" s="178"/>
      <c r="AV64" s="178"/>
    </row>
    <row r="65" s="3" customFormat="1" ht="18" customHeight="1" spans="1:48">
      <c r="A65" s="155"/>
      <c r="B65" s="190" t="s">
        <v>522</v>
      </c>
      <c r="C65" s="190"/>
      <c r="D65" s="191"/>
      <c r="E65" s="191"/>
      <c r="F65" s="190"/>
      <c r="G65" s="191"/>
      <c r="H65" s="191"/>
      <c r="I65" s="190"/>
      <c r="J65" s="166">
        <v>0</v>
      </c>
      <c r="K65" s="166">
        <v>0</v>
      </c>
      <c r="L65" s="166">
        <v>0</v>
      </c>
      <c r="M65" s="166">
        <v>0</v>
      </c>
      <c r="N65" s="166">
        <v>0</v>
      </c>
      <c r="O65" s="166">
        <v>0</v>
      </c>
      <c r="P65" s="166">
        <v>0</v>
      </c>
      <c r="Q65" s="166">
        <v>0</v>
      </c>
      <c r="R65" s="166">
        <v>0</v>
      </c>
      <c r="S65" s="166">
        <v>0</v>
      </c>
      <c r="T65" s="166">
        <v>0</v>
      </c>
      <c r="U65" s="166">
        <v>0</v>
      </c>
      <c r="V65" s="166">
        <v>0</v>
      </c>
      <c r="W65" s="166">
        <v>0</v>
      </c>
      <c r="X65" s="166">
        <v>0</v>
      </c>
      <c r="Y65" s="166">
        <v>0</v>
      </c>
      <c r="Z65" s="166">
        <v>0</v>
      </c>
      <c r="AA65" s="166">
        <v>0</v>
      </c>
      <c r="AB65" s="166"/>
      <c r="AC65" s="166">
        <v>0</v>
      </c>
      <c r="AD65" s="166">
        <v>0</v>
      </c>
      <c r="AE65" s="205"/>
      <c r="AF65" s="205"/>
      <c r="AG65" s="205"/>
      <c r="AH65" s="201"/>
      <c r="AI65" s="201"/>
      <c r="AJ65" s="206"/>
      <c r="AK65" s="201"/>
      <c r="AL65" s="201"/>
      <c r="AM65" s="201"/>
      <c r="AN65" s="175"/>
      <c r="AO65" s="163"/>
      <c r="AP65" s="178"/>
      <c r="AQ65" s="163"/>
      <c r="AR65" s="178"/>
      <c r="AS65" s="178"/>
      <c r="AT65" s="178"/>
      <c r="AU65" s="178"/>
      <c r="AV65" s="178"/>
    </row>
    <row r="66" s="3" customFormat="1" ht="18" customHeight="1" spans="1:48">
      <c r="A66" s="155"/>
      <c r="B66" s="190" t="s">
        <v>523</v>
      </c>
      <c r="C66" s="190"/>
      <c r="D66" s="191"/>
      <c r="E66" s="191"/>
      <c r="F66" s="190"/>
      <c r="G66" s="191"/>
      <c r="H66" s="191"/>
      <c r="I66" s="190"/>
      <c r="J66" s="166">
        <v>0</v>
      </c>
      <c r="K66" s="166">
        <v>0</v>
      </c>
      <c r="L66" s="166">
        <v>0</v>
      </c>
      <c r="M66" s="166">
        <v>0</v>
      </c>
      <c r="N66" s="166">
        <v>0</v>
      </c>
      <c r="O66" s="166">
        <v>0</v>
      </c>
      <c r="P66" s="166">
        <v>0</v>
      </c>
      <c r="Q66" s="166">
        <v>0</v>
      </c>
      <c r="R66" s="166">
        <v>0</v>
      </c>
      <c r="S66" s="166">
        <v>0</v>
      </c>
      <c r="T66" s="166">
        <v>0</v>
      </c>
      <c r="U66" s="166">
        <v>0</v>
      </c>
      <c r="V66" s="166">
        <v>0</v>
      </c>
      <c r="W66" s="166">
        <v>0</v>
      </c>
      <c r="X66" s="166">
        <v>0</v>
      </c>
      <c r="Y66" s="166">
        <v>0</v>
      </c>
      <c r="Z66" s="166">
        <v>0</v>
      </c>
      <c r="AA66" s="166">
        <v>0</v>
      </c>
      <c r="AB66" s="166"/>
      <c r="AC66" s="166">
        <v>0</v>
      </c>
      <c r="AD66" s="166">
        <v>0</v>
      </c>
      <c r="AE66" s="205"/>
      <c r="AF66" s="205"/>
      <c r="AG66" s="205"/>
      <c r="AH66" s="201"/>
      <c r="AI66" s="201"/>
      <c r="AJ66" s="206"/>
      <c r="AK66" s="201"/>
      <c r="AL66" s="201"/>
      <c r="AM66" s="201"/>
      <c r="AN66" s="175"/>
      <c r="AO66" s="163"/>
      <c r="AP66" s="178"/>
      <c r="AQ66" s="163"/>
      <c r="AR66" s="178"/>
      <c r="AS66" s="178"/>
      <c r="AT66" s="178"/>
      <c r="AU66" s="178"/>
      <c r="AV66" s="178"/>
    </row>
    <row r="67" s="3" customFormat="1" ht="18" customHeight="1" spans="1:48">
      <c r="A67" s="155"/>
      <c r="B67" s="190" t="s">
        <v>530</v>
      </c>
      <c r="C67" s="190"/>
      <c r="D67" s="191"/>
      <c r="E67" s="191"/>
      <c r="F67" s="190"/>
      <c r="G67" s="191"/>
      <c r="H67" s="191"/>
      <c r="I67" s="190"/>
      <c r="J67" s="166">
        <f t="shared" ref="J67:AA67" si="21">J68+J81+J88</f>
        <v>0</v>
      </c>
      <c r="K67" s="166">
        <f t="shared" si="21"/>
        <v>0</v>
      </c>
      <c r="L67" s="166">
        <f t="shared" si="21"/>
        <v>4</v>
      </c>
      <c r="M67" s="166">
        <f t="shared" si="21"/>
        <v>0</v>
      </c>
      <c r="N67" s="166">
        <f t="shared" si="21"/>
        <v>0</v>
      </c>
      <c r="O67" s="166">
        <f t="shared" si="21"/>
        <v>0</v>
      </c>
      <c r="P67" s="166">
        <f t="shared" si="21"/>
        <v>0</v>
      </c>
      <c r="Q67" s="166">
        <f t="shared" si="21"/>
        <v>0</v>
      </c>
      <c r="R67" s="166">
        <f t="shared" si="21"/>
        <v>7911</v>
      </c>
      <c r="S67" s="166">
        <f t="shared" si="21"/>
        <v>0</v>
      </c>
      <c r="T67" s="166">
        <f t="shared" si="21"/>
        <v>0</v>
      </c>
      <c r="U67" s="166">
        <f t="shared" si="21"/>
        <v>3400</v>
      </c>
      <c r="V67" s="166">
        <f t="shared" si="21"/>
        <v>1320</v>
      </c>
      <c r="W67" s="166">
        <f t="shared" si="21"/>
        <v>1000</v>
      </c>
      <c r="X67" s="166">
        <f t="shared" si="21"/>
        <v>1080</v>
      </c>
      <c r="Y67" s="166">
        <f t="shared" si="21"/>
        <v>0</v>
      </c>
      <c r="Z67" s="166">
        <f t="shared" si="21"/>
        <v>0</v>
      </c>
      <c r="AA67" s="166">
        <f t="shared" si="21"/>
        <v>0</v>
      </c>
      <c r="AB67" s="166"/>
      <c r="AC67" s="166">
        <f>AC68+AC81+AC88</f>
        <v>782</v>
      </c>
      <c r="AD67" s="166">
        <f>AD68+AD81+AD88</f>
        <v>495</v>
      </c>
      <c r="AE67" s="205"/>
      <c r="AF67" s="205"/>
      <c r="AG67" s="205"/>
      <c r="AH67" s="201"/>
      <c r="AI67" s="201"/>
      <c r="AJ67" s="206"/>
      <c r="AK67" s="201"/>
      <c r="AL67" s="201"/>
      <c r="AM67" s="201"/>
      <c r="AN67" s="175"/>
      <c r="AO67" s="163"/>
      <c r="AP67" s="178"/>
      <c r="AQ67" s="163"/>
      <c r="AR67" s="178"/>
      <c r="AS67" s="178"/>
      <c r="AT67" s="178"/>
      <c r="AU67" s="178"/>
      <c r="AV67" s="178"/>
    </row>
    <row r="68" s="3" customFormat="1" ht="18" customHeight="1" spans="1:48">
      <c r="A68" s="155"/>
      <c r="B68" s="190" t="s">
        <v>531</v>
      </c>
      <c r="C68" s="190"/>
      <c r="D68" s="191"/>
      <c r="E68" s="191"/>
      <c r="F68" s="190"/>
      <c r="G68" s="191"/>
      <c r="H68" s="191"/>
      <c r="I68" s="190"/>
      <c r="J68" s="166">
        <f t="shared" ref="J68:AA68" si="22">J69+J70+J72+J73+J74+J75+J76+J77+J78+J80</f>
        <v>0</v>
      </c>
      <c r="K68" s="166">
        <f t="shared" si="22"/>
        <v>0</v>
      </c>
      <c r="L68" s="166">
        <f t="shared" si="22"/>
        <v>2</v>
      </c>
      <c r="M68" s="166">
        <f t="shared" si="22"/>
        <v>0</v>
      </c>
      <c r="N68" s="166">
        <f t="shared" si="22"/>
        <v>0</v>
      </c>
      <c r="O68" s="166">
        <f t="shared" si="22"/>
        <v>0</v>
      </c>
      <c r="P68" s="166">
        <f t="shared" si="22"/>
        <v>0</v>
      </c>
      <c r="Q68" s="166">
        <f t="shared" si="22"/>
        <v>0</v>
      </c>
      <c r="R68" s="166">
        <f t="shared" si="22"/>
        <v>2737</v>
      </c>
      <c r="S68" s="166">
        <f t="shared" si="22"/>
        <v>0</v>
      </c>
      <c r="T68" s="166">
        <f t="shared" si="22"/>
        <v>0</v>
      </c>
      <c r="U68" s="166">
        <f t="shared" si="22"/>
        <v>2300</v>
      </c>
      <c r="V68" s="166">
        <f t="shared" si="22"/>
        <v>1320</v>
      </c>
      <c r="W68" s="166">
        <f t="shared" si="22"/>
        <v>0</v>
      </c>
      <c r="X68" s="166">
        <f t="shared" si="22"/>
        <v>980</v>
      </c>
      <c r="Y68" s="166">
        <f t="shared" si="22"/>
        <v>0</v>
      </c>
      <c r="Z68" s="166">
        <f t="shared" si="22"/>
        <v>0</v>
      </c>
      <c r="AA68" s="166">
        <f t="shared" si="22"/>
        <v>0</v>
      </c>
      <c r="AB68" s="166"/>
      <c r="AC68" s="166">
        <f>AC69+AC70+AC72+AC73+AC74+AC75+AC76+AC77+AC78+AC80</f>
        <v>782</v>
      </c>
      <c r="AD68" s="166">
        <f>AD69+AD70+AD72+AD73+AD74+AD75+AD76+AD77+AD78+AD80</f>
        <v>495</v>
      </c>
      <c r="AE68" s="205"/>
      <c r="AF68" s="205"/>
      <c r="AG68" s="205"/>
      <c r="AH68" s="201"/>
      <c r="AI68" s="201"/>
      <c r="AJ68" s="206"/>
      <c r="AK68" s="201"/>
      <c r="AL68" s="201"/>
      <c r="AM68" s="201"/>
      <c r="AN68" s="175"/>
      <c r="AO68" s="163"/>
      <c r="AP68" s="178"/>
      <c r="AQ68" s="163"/>
      <c r="AR68" s="178"/>
      <c r="AS68" s="178"/>
      <c r="AT68" s="178"/>
      <c r="AU68" s="178"/>
      <c r="AV68" s="178"/>
    </row>
    <row r="69" s="3" customFormat="1" ht="18" customHeight="1" spans="1:48">
      <c r="A69" s="155"/>
      <c r="B69" s="190" t="s">
        <v>532</v>
      </c>
      <c r="C69" s="190"/>
      <c r="D69" s="191"/>
      <c r="E69" s="191"/>
      <c r="F69" s="190"/>
      <c r="G69" s="191"/>
      <c r="H69" s="191"/>
      <c r="I69" s="190"/>
      <c r="J69" s="166">
        <v>0</v>
      </c>
      <c r="K69" s="166">
        <v>0</v>
      </c>
      <c r="L69" s="166">
        <v>0</v>
      </c>
      <c r="M69" s="166">
        <v>0</v>
      </c>
      <c r="N69" s="166">
        <v>0</v>
      </c>
      <c r="O69" s="166">
        <v>0</v>
      </c>
      <c r="P69" s="166">
        <v>0</v>
      </c>
      <c r="Q69" s="166">
        <v>0</v>
      </c>
      <c r="R69" s="166">
        <v>0</v>
      </c>
      <c r="S69" s="166">
        <v>0</v>
      </c>
      <c r="T69" s="166">
        <v>0</v>
      </c>
      <c r="U69" s="166">
        <v>0</v>
      </c>
      <c r="V69" s="166">
        <v>0</v>
      </c>
      <c r="W69" s="166">
        <v>0</v>
      </c>
      <c r="X69" s="166">
        <v>0</v>
      </c>
      <c r="Y69" s="166">
        <v>0</v>
      </c>
      <c r="Z69" s="166">
        <v>0</v>
      </c>
      <c r="AA69" s="166">
        <v>0</v>
      </c>
      <c r="AB69" s="166"/>
      <c r="AC69" s="166">
        <v>0</v>
      </c>
      <c r="AD69" s="166">
        <v>0</v>
      </c>
      <c r="AE69" s="205"/>
      <c r="AF69" s="205"/>
      <c r="AG69" s="205"/>
      <c r="AH69" s="201"/>
      <c r="AI69" s="201"/>
      <c r="AJ69" s="206"/>
      <c r="AK69" s="201"/>
      <c r="AL69" s="201"/>
      <c r="AM69" s="201"/>
      <c r="AN69" s="175"/>
      <c r="AO69" s="163"/>
      <c r="AP69" s="178"/>
      <c r="AQ69" s="163"/>
      <c r="AR69" s="178"/>
      <c r="AS69" s="178"/>
      <c r="AT69" s="178"/>
      <c r="AU69" s="178"/>
      <c r="AV69" s="178"/>
    </row>
    <row r="70" s="3" customFormat="1" ht="18" customHeight="1" spans="1:48">
      <c r="A70" s="155"/>
      <c r="B70" s="190" t="s">
        <v>533</v>
      </c>
      <c r="C70" s="190"/>
      <c r="D70" s="191"/>
      <c r="E70" s="191"/>
      <c r="F70" s="190"/>
      <c r="G70" s="191"/>
      <c r="H70" s="191"/>
      <c r="I70" s="190"/>
      <c r="J70" s="166">
        <f t="shared" ref="J70:T70" si="23">SUM(J71:J71)</f>
        <v>0</v>
      </c>
      <c r="K70" s="166">
        <f t="shared" si="23"/>
        <v>0</v>
      </c>
      <c r="L70" s="166">
        <f t="shared" si="23"/>
        <v>1</v>
      </c>
      <c r="M70" s="166">
        <f t="shared" si="23"/>
        <v>0</v>
      </c>
      <c r="N70" s="166">
        <f t="shared" si="23"/>
        <v>0</v>
      </c>
      <c r="O70" s="166">
        <f t="shared" si="23"/>
        <v>0</v>
      </c>
      <c r="P70" s="166">
        <f t="shared" si="23"/>
        <v>0</v>
      </c>
      <c r="Q70" s="166">
        <f t="shared" si="23"/>
        <v>0</v>
      </c>
      <c r="R70" s="166">
        <f t="shared" si="23"/>
        <v>1540</v>
      </c>
      <c r="S70" s="166">
        <f t="shared" si="23"/>
        <v>0</v>
      </c>
      <c r="T70" s="166">
        <f t="shared" si="23"/>
        <v>0</v>
      </c>
      <c r="U70" s="166">
        <f t="shared" ref="U70:AA70" si="24">SUM(U71:U71)</f>
        <v>700</v>
      </c>
      <c r="V70" s="166">
        <f t="shared" si="24"/>
        <v>500</v>
      </c>
      <c r="W70" s="166">
        <f t="shared" si="24"/>
        <v>0</v>
      </c>
      <c r="X70" s="166">
        <f t="shared" si="24"/>
        <v>200</v>
      </c>
      <c r="Y70" s="166">
        <f t="shared" si="24"/>
        <v>0</v>
      </c>
      <c r="Z70" s="166">
        <f t="shared" si="24"/>
        <v>0</v>
      </c>
      <c r="AA70" s="166">
        <f t="shared" si="24"/>
        <v>0</v>
      </c>
      <c r="AB70" s="166"/>
      <c r="AC70" s="166">
        <f>SUM(AC71:AC71)</f>
        <v>440</v>
      </c>
      <c r="AD70" s="166">
        <f>SUM(AD71:AD71)</f>
        <v>382</v>
      </c>
      <c r="AE70" s="205"/>
      <c r="AF70" s="205"/>
      <c r="AG70" s="205"/>
      <c r="AH70" s="201"/>
      <c r="AI70" s="201"/>
      <c r="AJ70" s="206"/>
      <c r="AK70" s="201"/>
      <c r="AL70" s="201"/>
      <c r="AM70" s="201"/>
      <c r="AN70" s="175"/>
      <c r="AO70" s="163"/>
      <c r="AP70" s="178"/>
      <c r="AQ70" s="163"/>
      <c r="AR70" s="178"/>
      <c r="AS70" s="178"/>
      <c r="AT70" s="178"/>
      <c r="AU70" s="178"/>
      <c r="AV70" s="178"/>
    </row>
    <row r="71" s="1" customFormat="1" ht="67.5" spans="1:48">
      <c r="A71" s="20">
        <v>17</v>
      </c>
      <c r="B71" s="20" t="s">
        <v>534</v>
      </c>
      <c r="C71" s="20">
        <v>2022</v>
      </c>
      <c r="D71" s="22" t="s">
        <v>535</v>
      </c>
      <c r="E71" s="23" t="s">
        <v>536</v>
      </c>
      <c r="F71" s="22" t="s">
        <v>45</v>
      </c>
      <c r="G71" s="22" t="s">
        <v>1074</v>
      </c>
      <c r="H71" s="22" t="s">
        <v>537</v>
      </c>
      <c r="I71" s="34" t="s">
        <v>538</v>
      </c>
      <c r="J71" s="22"/>
      <c r="K71" s="22"/>
      <c r="L71" s="22">
        <v>1</v>
      </c>
      <c r="M71" s="22"/>
      <c r="N71" s="22"/>
      <c r="O71" s="22"/>
      <c r="P71" s="22"/>
      <c r="Q71" s="22"/>
      <c r="R71" s="22">
        <v>1540</v>
      </c>
      <c r="S71" s="21" t="s">
        <v>541</v>
      </c>
      <c r="T71" s="21" t="s">
        <v>1039</v>
      </c>
      <c r="U71" s="44">
        <v>700</v>
      </c>
      <c r="V71" s="44">
        <v>500</v>
      </c>
      <c r="W71" s="44">
        <v>0</v>
      </c>
      <c r="X71" s="44">
        <v>200</v>
      </c>
      <c r="Y71" s="44">
        <v>0</v>
      </c>
      <c r="Z71" s="44">
        <v>0</v>
      </c>
      <c r="AA71" s="44">
        <v>0</v>
      </c>
      <c r="AB71" s="44"/>
      <c r="AC71" s="50">
        <v>440</v>
      </c>
      <c r="AD71" s="50">
        <v>382</v>
      </c>
      <c r="AE71" s="34" t="s">
        <v>539</v>
      </c>
      <c r="AF71" s="34" t="s">
        <v>540</v>
      </c>
      <c r="AG71" s="34" t="str">
        <f>AJ71</f>
        <v>交通局</v>
      </c>
      <c r="AH71" s="22" t="s">
        <v>50</v>
      </c>
      <c r="AI71" s="21" t="s">
        <v>51</v>
      </c>
      <c r="AJ71" s="21" t="s">
        <v>541</v>
      </c>
      <c r="AK71" s="21" t="s">
        <v>542</v>
      </c>
      <c r="AL71" s="21" t="s">
        <v>369</v>
      </c>
      <c r="AM71" s="21" t="s">
        <v>543</v>
      </c>
      <c r="AN71" s="21" t="s">
        <v>266</v>
      </c>
      <c r="AO71" s="21" t="s">
        <v>56</v>
      </c>
      <c r="AP71" s="133"/>
      <c r="AQ71" s="21"/>
      <c r="AR71" s="20" t="s">
        <v>1079</v>
      </c>
      <c r="AS71" s="20" t="s">
        <v>1079</v>
      </c>
      <c r="AT71" s="20" t="s">
        <v>1079</v>
      </c>
      <c r="AU71" s="20"/>
      <c r="AV71" s="128" t="s">
        <v>1145</v>
      </c>
    </row>
    <row r="72" s="3" customFormat="1" ht="18" customHeight="1" spans="1:48">
      <c r="A72" s="155"/>
      <c r="B72" s="190" t="s">
        <v>600</v>
      </c>
      <c r="C72" s="190"/>
      <c r="D72" s="191"/>
      <c r="E72" s="191"/>
      <c r="F72" s="190"/>
      <c r="G72" s="191"/>
      <c r="H72" s="191"/>
      <c r="I72" s="190"/>
      <c r="J72" s="166">
        <v>0</v>
      </c>
      <c r="K72" s="166">
        <v>0</v>
      </c>
      <c r="L72" s="166">
        <v>0</v>
      </c>
      <c r="M72" s="166">
        <v>0</v>
      </c>
      <c r="N72" s="166">
        <v>0</v>
      </c>
      <c r="O72" s="166">
        <v>0</v>
      </c>
      <c r="P72" s="166">
        <v>0</v>
      </c>
      <c r="Q72" s="166">
        <v>0</v>
      </c>
      <c r="R72" s="166">
        <v>0</v>
      </c>
      <c r="S72" s="166">
        <v>0</v>
      </c>
      <c r="T72" s="166">
        <v>0</v>
      </c>
      <c r="U72" s="166">
        <v>0</v>
      </c>
      <c r="V72" s="166">
        <v>0</v>
      </c>
      <c r="W72" s="166">
        <v>0</v>
      </c>
      <c r="X72" s="166">
        <v>0</v>
      </c>
      <c r="Y72" s="166">
        <v>0</v>
      </c>
      <c r="Z72" s="166">
        <v>0</v>
      </c>
      <c r="AA72" s="166">
        <v>0</v>
      </c>
      <c r="AB72" s="166"/>
      <c r="AC72" s="166">
        <v>0</v>
      </c>
      <c r="AD72" s="166">
        <v>0</v>
      </c>
      <c r="AE72" s="205"/>
      <c r="AF72" s="205"/>
      <c r="AG72" s="205"/>
      <c r="AH72" s="201"/>
      <c r="AI72" s="201"/>
      <c r="AJ72" s="206"/>
      <c r="AK72" s="201"/>
      <c r="AL72" s="201"/>
      <c r="AM72" s="201"/>
      <c r="AN72" s="175"/>
      <c r="AO72" s="163"/>
      <c r="AP72" s="178"/>
      <c r="AQ72" s="163"/>
      <c r="AR72" s="178"/>
      <c r="AS72" s="178"/>
      <c r="AT72" s="178"/>
      <c r="AU72" s="178"/>
      <c r="AV72" s="178"/>
    </row>
    <row r="73" s="3" customFormat="1" ht="18" customHeight="1" spans="1:48">
      <c r="A73" s="155"/>
      <c r="B73" s="190" t="s">
        <v>601</v>
      </c>
      <c r="C73" s="190"/>
      <c r="D73" s="191"/>
      <c r="E73" s="191"/>
      <c r="F73" s="190"/>
      <c r="G73" s="191"/>
      <c r="H73" s="191"/>
      <c r="I73" s="190"/>
      <c r="J73" s="166">
        <v>0</v>
      </c>
      <c r="K73" s="166">
        <v>0</v>
      </c>
      <c r="L73" s="166">
        <v>0</v>
      </c>
      <c r="M73" s="166">
        <v>0</v>
      </c>
      <c r="N73" s="166">
        <v>0</v>
      </c>
      <c r="O73" s="166">
        <v>0</v>
      </c>
      <c r="P73" s="166">
        <v>0</v>
      </c>
      <c r="Q73" s="166">
        <v>0</v>
      </c>
      <c r="R73" s="166">
        <v>0</v>
      </c>
      <c r="S73" s="166">
        <v>0</v>
      </c>
      <c r="T73" s="166">
        <v>0</v>
      </c>
      <c r="U73" s="166">
        <v>0</v>
      </c>
      <c r="V73" s="166">
        <v>0</v>
      </c>
      <c r="W73" s="166">
        <v>0</v>
      </c>
      <c r="X73" s="166">
        <v>0</v>
      </c>
      <c r="Y73" s="166">
        <v>0</v>
      </c>
      <c r="Z73" s="166">
        <v>0</v>
      </c>
      <c r="AA73" s="166">
        <v>0</v>
      </c>
      <c r="AB73" s="166"/>
      <c r="AC73" s="166">
        <v>0</v>
      </c>
      <c r="AD73" s="166">
        <v>0</v>
      </c>
      <c r="AE73" s="205"/>
      <c r="AF73" s="205"/>
      <c r="AG73" s="205"/>
      <c r="AH73" s="201"/>
      <c r="AI73" s="201"/>
      <c r="AJ73" s="206"/>
      <c r="AK73" s="201"/>
      <c r="AL73" s="201"/>
      <c r="AM73" s="201"/>
      <c r="AN73" s="175"/>
      <c r="AO73" s="163"/>
      <c r="AP73" s="178"/>
      <c r="AQ73" s="163"/>
      <c r="AR73" s="178"/>
      <c r="AS73" s="178"/>
      <c r="AT73" s="178"/>
      <c r="AU73" s="178"/>
      <c r="AV73" s="178"/>
    </row>
    <row r="74" s="3" customFormat="1" ht="18" customHeight="1" spans="1:48">
      <c r="A74" s="155"/>
      <c r="B74" s="190" t="s">
        <v>660</v>
      </c>
      <c r="C74" s="190"/>
      <c r="D74" s="191"/>
      <c r="E74" s="191"/>
      <c r="F74" s="190"/>
      <c r="G74" s="191"/>
      <c r="H74" s="191"/>
      <c r="I74" s="190"/>
      <c r="J74" s="166">
        <v>0</v>
      </c>
      <c r="K74" s="166">
        <v>0</v>
      </c>
      <c r="L74" s="166">
        <v>0</v>
      </c>
      <c r="M74" s="166">
        <v>0</v>
      </c>
      <c r="N74" s="166">
        <v>0</v>
      </c>
      <c r="O74" s="166">
        <v>0</v>
      </c>
      <c r="P74" s="166">
        <v>0</v>
      </c>
      <c r="Q74" s="166">
        <v>0</v>
      </c>
      <c r="R74" s="166">
        <v>0</v>
      </c>
      <c r="S74" s="166">
        <v>0</v>
      </c>
      <c r="T74" s="166">
        <v>0</v>
      </c>
      <c r="U74" s="166">
        <v>0</v>
      </c>
      <c r="V74" s="166">
        <v>0</v>
      </c>
      <c r="W74" s="166">
        <v>0</v>
      </c>
      <c r="X74" s="166">
        <v>0</v>
      </c>
      <c r="Y74" s="166">
        <v>0</v>
      </c>
      <c r="Z74" s="166">
        <v>0</v>
      </c>
      <c r="AA74" s="166">
        <v>0</v>
      </c>
      <c r="AB74" s="166"/>
      <c r="AC74" s="166">
        <v>0</v>
      </c>
      <c r="AD74" s="166">
        <v>0</v>
      </c>
      <c r="AE74" s="205"/>
      <c r="AF74" s="205"/>
      <c r="AG74" s="205"/>
      <c r="AH74" s="201"/>
      <c r="AI74" s="201"/>
      <c r="AJ74" s="206"/>
      <c r="AK74" s="201"/>
      <c r="AL74" s="201"/>
      <c r="AM74" s="201"/>
      <c r="AN74" s="175"/>
      <c r="AO74" s="163"/>
      <c r="AP74" s="178"/>
      <c r="AQ74" s="163"/>
      <c r="AR74" s="178"/>
      <c r="AS74" s="178"/>
      <c r="AT74" s="178"/>
      <c r="AU74" s="178"/>
      <c r="AV74" s="178"/>
    </row>
    <row r="75" s="3" customFormat="1" ht="18" customHeight="1" spans="1:48">
      <c r="A75" s="155"/>
      <c r="B75" s="190" t="s">
        <v>661</v>
      </c>
      <c r="C75" s="190"/>
      <c r="D75" s="191"/>
      <c r="E75" s="191"/>
      <c r="F75" s="190"/>
      <c r="G75" s="191"/>
      <c r="H75" s="191"/>
      <c r="I75" s="190"/>
      <c r="J75" s="166">
        <v>0</v>
      </c>
      <c r="K75" s="166">
        <v>0</v>
      </c>
      <c r="L75" s="166">
        <v>0</v>
      </c>
      <c r="M75" s="166">
        <v>0</v>
      </c>
      <c r="N75" s="166">
        <v>0</v>
      </c>
      <c r="O75" s="166">
        <v>0</v>
      </c>
      <c r="P75" s="166">
        <v>0</v>
      </c>
      <c r="Q75" s="166">
        <v>0</v>
      </c>
      <c r="R75" s="166">
        <v>0</v>
      </c>
      <c r="S75" s="166">
        <v>0</v>
      </c>
      <c r="T75" s="166">
        <v>0</v>
      </c>
      <c r="U75" s="166">
        <v>0</v>
      </c>
      <c r="V75" s="166">
        <v>0</v>
      </c>
      <c r="W75" s="166">
        <v>0</v>
      </c>
      <c r="X75" s="166">
        <v>0</v>
      </c>
      <c r="Y75" s="166">
        <v>0</v>
      </c>
      <c r="Z75" s="166">
        <v>0</v>
      </c>
      <c r="AA75" s="166">
        <v>0</v>
      </c>
      <c r="AB75" s="166"/>
      <c r="AC75" s="166">
        <v>0</v>
      </c>
      <c r="AD75" s="166">
        <v>0</v>
      </c>
      <c r="AE75" s="205"/>
      <c r="AF75" s="205"/>
      <c r="AG75" s="205"/>
      <c r="AH75" s="201"/>
      <c r="AI75" s="201"/>
      <c r="AJ75" s="206"/>
      <c r="AK75" s="201"/>
      <c r="AL75" s="201"/>
      <c r="AM75" s="201"/>
      <c r="AN75" s="175"/>
      <c r="AO75" s="163"/>
      <c r="AP75" s="178"/>
      <c r="AQ75" s="163"/>
      <c r="AR75" s="178"/>
      <c r="AS75" s="178"/>
      <c r="AT75" s="178"/>
      <c r="AU75" s="178"/>
      <c r="AV75" s="178"/>
    </row>
    <row r="76" s="3" customFormat="1" ht="18" customHeight="1" spans="1:48">
      <c r="A76" s="155"/>
      <c r="B76" s="190" t="s">
        <v>662</v>
      </c>
      <c r="C76" s="190"/>
      <c r="D76" s="191"/>
      <c r="E76" s="191"/>
      <c r="F76" s="190"/>
      <c r="G76" s="191"/>
      <c r="H76" s="191"/>
      <c r="I76" s="190"/>
      <c r="J76" s="166">
        <v>0</v>
      </c>
      <c r="K76" s="166">
        <v>0</v>
      </c>
      <c r="L76" s="166">
        <v>0</v>
      </c>
      <c r="M76" s="166">
        <v>0</v>
      </c>
      <c r="N76" s="166">
        <v>0</v>
      </c>
      <c r="O76" s="166">
        <v>0</v>
      </c>
      <c r="P76" s="166">
        <v>0</v>
      </c>
      <c r="Q76" s="166">
        <v>0</v>
      </c>
      <c r="R76" s="166">
        <v>0</v>
      </c>
      <c r="S76" s="166">
        <v>0</v>
      </c>
      <c r="T76" s="166">
        <v>0</v>
      </c>
      <c r="U76" s="166">
        <v>0</v>
      </c>
      <c r="V76" s="166">
        <v>0</v>
      </c>
      <c r="W76" s="166">
        <v>0</v>
      </c>
      <c r="X76" s="166">
        <v>0</v>
      </c>
      <c r="Y76" s="166">
        <v>0</v>
      </c>
      <c r="Z76" s="166">
        <v>0</v>
      </c>
      <c r="AA76" s="166">
        <v>0</v>
      </c>
      <c r="AB76" s="166"/>
      <c r="AC76" s="166">
        <v>0</v>
      </c>
      <c r="AD76" s="166">
        <v>0</v>
      </c>
      <c r="AE76" s="205"/>
      <c r="AF76" s="205"/>
      <c r="AG76" s="205"/>
      <c r="AH76" s="201"/>
      <c r="AI76" s="201"/>
      <c r="AJ76" s="206"/>
      <c r="AK76" s="201"/>
      <c r="AL76" s="201"/>
      <c r="AM76" s="201"/>
      <c r="AN76" s="175"/>
      <c r="AO76" s="163"/>
      <c r="AP76" s="178"/>
      <c r="AQ76" s="163"/>
      <c r="AR76" s="178"/>
      <c r="AS76" s="178"/>
      <c r="AT76" s="178"/>
      <c r="AU76" s="178"/>
      <c r="AV76" s="178"/>
    </row>
    <row r="77" s="3" customFormat="1" ht="18" customHeight="1" spans="1:48">
      <c r="A77" s="155"/>
      <c r="B77" s="190" t="s">
        <v>690</v>
      </c>
      <c r="C77" s="190"/>
      <c r="D77" s="191"/>
      <c r="E77" s="191"/>
      <c r="F77" s="190"/>
      <c r="G77" s="191"/>
      <c r="H77" s="191"/>
      <c r="I77" s="190"/>
      <c r="J77" s="166">
        <v>0</v>
      </c>
      <c r="K77" s="166">
        <v>0</v>
      </c>
      <c r="L77" s="166">
        <v>0</v>
      </c>
      <c r="M77" s="166">
        <v>0</v>
      </c>
      <c r="N77" s="166">
        <v>0</v>
      </c>
      <c r="O77" s="166">
        <v>0</v>
      </c>
      <c r="P77" s="166">
        <v>0</v>
      </c>
      <c r="Q77" s="166">
        <v>0</v>
      </c>
      <c r="R77" s="166">
        <v>0</v>
      </c>
      <c r="S77" s="166">
        <v>0</v>
      </c>
      <c r="T77" s="166">
        <v>0</v>
      </c>
      <c r="U77" s="166">
        <v>0</v>
      </c>
      <c r="V77" s="166">
        <v>0</v>
      </c>
      <c r="W77" s="166">
        <v>0</v>
      </c>
      <c r="X77" s="166">
        <v>0</v>
      </c>
      <c r="Y77" s="166">
        <v>0</v>
      </c>
      <c r="Z77" s="166">
        <v>0</v>
      </c>
      <c r="AA77" s="166">
        <v>0</v>
      </c>
      <c r="AB77" s="166"/>
      <c r="AC77" s="166">
        <v>0</v>
      </c>
      <c r="AD77" s="166">
        <v>0</v>
      </c>
      <c r="AE77" s="205"/>
      <c r="AF77" s="205"/>
      <c r="AG77" s="205"/>
      <c r="AH77" s="201"/>
      <c r="AI77" s="201"/>
      <c r="AJ77" s="206"/>
      <c r="AK77" s="201"/>
      <c r="AL77" s="201"/>
      <c r="AM77" s="201"/>
      <c r="AN77" s="175"/>
      <c r="AO77" s="163"/>
      <c r="AP77" s="178"/>
      <c r="AQ77" s="163"/>
      <c r="AR77" s="178"/>
      <c r="AS77" s="178"/>
      <c r="AT77" s="178"/>
      <c r="AU77" s="178"/>
      <c r="AV77" s="178"/>
    </row>
    <row r="78" s="3" customFormat="1" ht="18" customHeight="1" spans="1:48">
      <c r="A78" s="155"/>
      <c r="B78" s="190" t="s">
        <v>691</v>
      </c>
      <c r="C78" s="190"/>
      <c r="D78" s="190"/>
      <c r="E78" s="191"/>
      <c r="F78" s="190"/>
      <c r="G78" s="190"/>
      <c r="H78" s="191"/>
      <c r="I78" s="190"/>
      <c r="J78" s="166">
        <f t="shared" ref="J78:AA78" si="25">SUM(J79:J79)</f>
        <v>0</v>
      </c>
      <c r="K78" s="166">
        <f t="shared" si="25"/>
        <v>0</v>
      </c>
      <c r="L78" s="166">
        <f t="shared" si="25"/>
        <v>1</v>
      </c>
      <c r="M78" s="166">
        <f t="shared" si="25"/>
        <v>0</v>
      </c>
      <c r="N78" s="166">
        <f t="shared" si="25"/>
        <v>0</v>
      </c>
      <c r="O78" s="166">
        <f t="shared" si="25"/>
        <v>0</v>
      </c>
      <c r="P78" s="166">
        <f t="shared" si="25"/>
        <v>0</v>
      </c>
      <c r="Q78" s="166">
        <f t="shared" si="25"/>
        <v>0</v>
      </c>
      <c r="R78" s="166">
        <f t="shared" si="25"/>
        <v>1197</v>
      </c>
      <c r="S78" s="166">
        <f t="shared" si="25"/>
        <v>0</v>
      </c>
      <c r="T78" s="166">
        <f t="shared" si="25"/>
        <v>0</v>
      </c>
      <c r="U78" s="166">
        <f t="shared" si="25"/>
        <v>1600</v>
      </c>
      <c r="V78" s="166">
        <f t="shared" si="25"/>
        <v>820</v>
      </c>
      <c r="W78" s="166">
        <f t="shared" si="25"/>
        <v>0</v>
      </c>
      <c r="X78" s="166">
        <f t="shared" si="25"/>
        <v>780</v>
      </c>
      <c r="Y78" s="166">
        <f t="shared" si="25"/>
        <v>0</v>
      </c>
      <c r="Z78" s="166">
        <f t="shared" si="25"/>
        <v>0</v>
      </c>
      <c r="AA78" s="166">
        <f t="shared" si="25"/>
        <v>0</v>
      </c>
      <c r="AB78" s="166"/>
      <c r="AC78" s="166">
        <f>SUM(AC79:AC79)</f>
        <v>342</v>
      </c>
      <c r="AD78" s="166">
        <f>SUM(AD79:AD79)</f>
        <v>113</v>
      </c>
      <c r="AE78" s="205"/>
      <c r="AF78" s="205"/>
      <c r="AG78" s="205"/>
      <c r="AH78" s="201"/>
      <c r="AI78" s="201"/>
      <c r="AJ78" s="206"/>
      <c r="AK78" s="201"/>
      <c r="AL78" s="201"/>
      <c r="AM78" s="201"/>
      <c r="AN78" s="175"/>
      <c r="AO78" s="163"/>
      <c r="AP78" s="178"/>
      <c r="AQ78" s="163"/>
      <c r="AR78" s="178"/>
      <c r="AS78" s="178"/>
      <c r="AT78" s="178"/>
      <c r="AU78" s="178"/>
      <c r="AV78" s="178"/>
    </row>
    <row r="79" s="1" customFormat="1" ht="45" spans="1:48">
      <c r="A79" s="20">
        <v>18</v>
      </c>
      <c r="B79" s="20" t="s">
        <v>697</v>
      </c>
      <c r="C79" s="20">
        <v>2022</v>
      </c>
      <c r="D79" s="21" t="s">
        <v>430</v>
      </c>
      <c r="E79" s="21" t="s">
        <v>698</v>
      </c>
      <c r="F79" s="21" t="s">
        <v>45</v>
      </c>
      <c r="G79" s="22" t="s">
        <v>1074</v>
      </c>
      <c r="H79" s="21" t="s">
        <v>224</v>
      </c>
      <c r="I79" s="33" t="s">
        <v>699</v>
      </c>
      <c r="J79" s="21"/>
      <c r="K79" s="21"/>
      <c r="L79" s="21">
        <v>1</v>
      </c>
      <c r="M79" s="21"/>
      <c r="N79" s="21"/>
      <c r="O79" s="21"/>
      <c r="P79" s="21"/>
      <c r="Q79" s="21"/>
      <c r="R79" s="22">
        <v>1197</v>
      </c>
      <c r="S79" s="21" t="s">
        <v>438</v>
      </c>
      <c r="T79" s="21" t="s">
        <v>439</v>
      </c>
      <c r="U79" s="44">
        <v>1600</v>
      </c>
      <c r="V79" s="44">
        <v>820</v>
      </c>
      <c r="W79" s="44">
        <v>0</v>
      </c>
      <c r="X79" s="44">
        <f>U79-V79</f>
        <v>780</v>
      </c>
      <c r="Y79" s="44">
        <v>0</v>
      </c>
      <c r="Z79" s="44">
        <v>0</v>
      </c>
      <c r="AA79" s="44">
        <v>0</v>
      </c>
      <c r="AB79" s="44"/>
      <c r="AC79" s="50">
        <v>342</v>
      </c>
      <c r="AD79" s="50">
        <v>113</v>
      </c>
      <c r="AE79" s="33" t="s">
        <v>700</v>
      </c>
      <c r="AF79" s="33" t="s">
        <v>701</v>
      </c>
      <c r="AG79" s="33" t="str">
        <f>AJ79</f>
        <v>水利局</v>
      </c>
      <c r="AH79" s="21" t="s">
        <v>1154</v>
      </c>
      <c r="AI79" s="21" t="s">
        <v>1155</v>
      </c>
      <c r="AJ79" s="21" t="s">
        <v>438</v>
      </c>
      <c r="AK79" s="21" t="s">
        <v>439</v>
      </c>
      <c r="AL79" s="21" t="s">
        <v>82</v>
      </c>
      <c r="AM79" s="21" t="s">
        <v>543</v>
      </c>
      <c r="AN79" s="21" t="s">
        <v>215</v>
      </c>
      <c r="AO79" s="21" t="s">
        <v>56</v>
      </c>
      <c r="AP79" s="21" t="s">
        <v>1112</v>
      </c>
      <c r="AQ79" s="21"/>
      <c r="AR79" s="20" t="s">
        <v>1079</v>
      </c>
      <c r="AS79" s="20" t="s">
        <v>1079</v>
      </c>
      <c r="AT79" s="20" t="s">
        <v>1079</v>
      </c>
      <c r="AU79" s="20"/>
      <c r="AV79" s="128" t="s">
        <v>1168</v>
      </c>
    </row>
    <row r="80" s="3" customFormat="1" ht="18" customHeight="1" spans="1:48">
      <c r="A80" s="155"/>
      <c r="B80" s="190" t="s">
        <v>716</v>
      </c>
      <c r="C80" s="190"/>
      <c r="D80" s="191"/>
      <c r="E80" s="191"/>
      <c r="F80" s="190"/>
      <c r="G80" s="191"/>
      <c r="H80" s="191"/>
      <c r="I80" s="190"/>
      <c r="J80" s="166">
        <v>0</v>
      </c>
      <c r="K80" s="166">
        <v>0</v>
      </c>
      <c r="L80" s="166">
        <v>0</v>
      </c>
      <c r="M80" s="166">
        <v>0</v>
      </c>
      <c r="N80" s="166">
        <v>0</v>
      </c>
      <c r="O80" s="166">
        <v>0</v>
      </c>
      <c r="P80" s="166">
        <v>0</v>
      </c>
      <c r="Q80" s="166">
        <v>0</v>
      </c>
      <c r="R80" s="166">
        <v>0</v>
      </c>
      <c r="S80" s="166">
        <v>0</v>
      </c>
      <c r="T80" s="166">
        <v>0</v>
      </c>
      <c r="U80" s="166">
        <v>0</v>
      </c>
      <c r="V80" s="166">
        <v>0</v>
      </c>
      <c r="W80" s="166">
        <v>0</v>
      </c>
      <c r="X80" s="166">
        <v>0</v>
      </c>
      <c r="Y80" s="166">
        <v>0</v>
      </c>
      <c r="Z80" s="166">
        <v>0</v>
      </c>
      <c r="AA80" s="166">
        <v>0</v>
      </c>
      <c r="AB80" s="166"/>
      <c r="AC80" s="166">
        <v>0</v>
      </c>
      <c r="AD80" s="166">
        <v>0</v>
      </c>
      <c r="AE80" s="205"/>
      <c r="AF80" s="205"/>
      <c r="AG80" s="205"/>
      <c r="AH80" s="201"/>
      <c r="AI80" s="201"/>
      <c r="AJ80" s="206"/>
      <c r="AK80" s="201"/>
      <c r="AL80" s="201"/>
      <c r="AM80" s="201"/>
      <c r="AN80" s="175"/>
      <c r="AO80" s="163"/>
      <c r="AP80" s="178"/>
      <c r="AQ80" s="163"/>
      <c r="AR80" s="178"/>
      <c r="AS80" s="178"/>
      <c r="AT80" s="178"/>
      <c r="AU80" s="178"/>
      <c r="AV80" s="178"/>
    </row>
    <row r="81" s="3" customFormat="1" ht="18" customHeight="1" spans="1:48">
      <c r="A81" s="155"/>
      <c r="B81" s="190" t="s">
        <v>717</v>
      </c>
      <c r="C81" s="190"/>
      <c r="D81" s="191"/>
      <c r="E81" s="191"/>
      <c r="F81" s="190"/>
      <c r="G81" s="191"/>
      <c r="H81" s="191"/>
      <c r="I81" s="190"/>
      <c r="J81" s="166">
        <f>J82+J83+J85+J86</f>
        <v>0</v>
      </c>
      <c r="K81" s="166">
        <f t="shared" ref="K81:AD81" si="26">K82+K83+K85+K86</f>
        <v>0</v>
      </c>
      <c r="L81" s="166">
        <f t="shared" si="26"/>
        <v>2</v>
      </c>
      <c r="M81" s="166">
        <f t="shared" si="26"/>
        <v>0</v>
      </c>
      <c r="N81" s="166">
        <f t="shared" si="26"/>
        <v>0</v>
      </c>
      <c r="O81" s="166">
        <f t="shared" si="26"/>
        <v>0</v>
      </c>
      <c r="P81" s="166">
        <f t="shared" si="26"/>
        <v>0</v>
      </c>
      <c r="Q81" s="166">
        <f t="shared" si="26"/>
        <v>0</v>
      </c>
      <c r="R81" s="166">
        <f t="shared" si="26"/>
        <v>5174</v>
      </c>
      <c r="S81" s="166">
        <f t="shared" si="26"/>
        <v>0</v>
      </c>
      <c r="T81" s="166">
        <f t="shared" si="26"/>
        <v>0</v>
      </c>
      <c r="U81" s="166">
        <f t="shared" si="26"/>
        <v>1100</v>
      </c>
      <c r="V81" s="166">
        <f t="shared" si="26"/>
        <v>0</v>
      </c>
      <c r="W81" s="166">
        <f t="shared" si="26"/>
        <v>1000</v>
      </c>
      <c r="X81" s="166">
        <f t="shared" si="26"/>
        <v>100</v>
      </c>
      <c r="Y81" s="166">
        <f t="shared" si="26"/>
        <v>0</v>
      </c>
      <c r="Z81" s="166">
        <f t="shared" si="26"/>
        <v>0</v>
      </c>
      <c r="AA81" s="166">
        <f t="shared" si="26"/>
        <v>0</v>
      </c>
      <c r="AB81" s="166"/>
      <c r="AC81" s="166">
        <f t="shared" si="26"/>
        <v>0</v>
      </c>
      <c r="AD81" s="166">
        <f t="shared" si="26"/>
        <v>0</v>
      </c>
      <c r="AE81" s="205"/>
      <c r="AF81" s="205"/>
      <c r="AG81" s="205"/>
      <c r="AH81" s="201"/>
      <c r="AI81" s="201"/>
      <c r="AJ81" s="206"/>
      <c r="AK81" s="201"/>
      <c r="AL81" s="201"/>
      <c r="AM81" s="201"/>
      <c r="AN81" s="175"/>
      <c r="AO81" s="163"/>
      <c r="AP81" s="178"/>
      <c r="AQ81" s="163"/>
      <c r="AR81" s="178"/>
      <c r="AS81" s="178"/>
      <c r="AT81" s="178"/>
      <c r="AU81" s="178"/>
      <c r="AV81" s="178"/>
    </row>
    <row r="82" s="3" customFormat="1" ht="18" customHeight="1" spans="1:48">
      <c r="A82" s="155"/>
      <c r="B82" s="190" t="s">
        <v>718</v>
      </c>
      <c r="C82" s="190"/>
      <c r="D82" s="191"/>
      <c r="E82" s="191"/>
      <c r="F82" s="190"/>
      <c r="G82" s="191"/>
      <c r="H82" s="191"/>
      <c r="I82" s="190"/>
      <c r="J82" s="166">
        <v>0</v>
      </c>
      <c r="K82" s="166">
        <v>0</v>
      </c>
      <c r="L82" s="166">
        <v>0</v>
      </c>
      <c r="M82" s="166">
        <v>0</v>
      </c>
      <c r="N82" s="166">
        <v>0</v>
      </c>
      <c r="O82" s="166">
        <v>0</v>
      </c>
      <c r="P82" s="166">
        <v>0</v>
      </c>
      <c r="Q82" s="166">
        <v>0</v>
      </c>
      <c r="R82" s="166">
        <v>0</v>
      </c>
      <c r="S82" s="166">
        <v>0</v>
      </c>
      <c r="T82" s="166">
        <v>0</v>
      </c>
      <c r="U82" s="166">
        <v>0</v>
      </c>
      <c r="V82" s="166">
        <v>0</v>
      </c>
      <c r="W82" s="166">
        <v>0</v>
      </c>
      <c r="X82" s="166">
        <v>0</v>
      </c>
      <c r="Y82" s="166">
        <v>0</v>
      </c>
      <c r="Z82" s="166">
        <v>0</v>
      </c>
      <c r="AA82" s="166">
        <v>0</v>
      </c>
      <c r="AB82" s="166"/>
      <c r="AC82" s="166">
        <v>0</v>
      </c>
      <c r="AD82" s="166">
        <v>0</v>
      </c>
      <c r="AE82" s="205"/>
      <c r="AF82" s="205"/>
      <c r="AG82" s="205"/>
      <c r="AH82" s="201"/>
      <c r="AI82" s="201"/>
      <c r="AJ82" s="206"/>
      <c r="AK82" s="201"/>
      <c r="AL82" s="201"/>
      <c r="AM82" s="201"/>
      <c r="AN82" s="175"/>
      <c r="AO82" s="163"/>
      <c r="AP82" s="178"/>
      <c r="AQ82" s="163"/>
      <c r="AR82" s="178"/>
      <c r="AS82" s="178"/>
      <c r="AT82" s="178"/>
      <c r="AU82" s="178"/>
      <c r="AV82" s="178"/>
    </row>
    <row r="83" s="3" customFormat="1" ht="18" customHeight="1" spans="1:48">
      <c r="A83" s="155"/>
      <c r="B83" s="190" t="s">
        <v>726</v>
      </c>
      <c r="C83" s="190"/>
      <c r="D83" s="191"/>
      <c r="E83" s="191"/>
      <c r="F83" s="190"/>
      <c r="G83" s="191"/>
      <c r="H83" s="191"/>
      <c r="I83" s="190"/>
      <c r="J83" s="166">
        <f t="shared" ref="J83:AA83" si="27">SUM(J84:J84)</f>
        <v>0</v>
      </c>
      <c r="K83" s="166">
        <f t="shared" si="27"/>
        <v>0</v>
      </c>
      <c r="L83" s="166">
        <f t="shared" si="27"/>
        <v>1</v>
      </c>
      <c r="M83" s="166">
        <f t="shared" si="27"/>
        <v>0</v>
      </c>
      <c r="N83" s="166">
        <f t="shared" si="27"/>
        <v>0</v>
      </c>
      <c r="O83" s="166">
        <f t="shared" si="27"/>
        <v>0</v>
      </c>
      <c r="P83" s="166">
        <f t="shared" si="27"/>
        <v>0</v>
      </c>
      <c r="Q83" s="166">
        <f t="shared" si="27"/>
        <v>0</v>
      </c>
      <c r="R83" s="166">
        <f t="shared" si="27"/>
        <v>2587</v>
      </c>
      <c r="S83" s="166">
        <f t="shared" si="27"/>
        <v>0</v>
      </c>
      <c r="T83" s="166">
        <f t="shared" si="27"/>
        <v>0</v>
      </c>
      <c r="U83" s="166">
        <f t="shared" si="27"/>
        <v>500</v>
      </c>
      <c r="V83" s="166">
        <f t="shared" si="27"/>
        <v>0</v>
      </c>
      <c r="W83" s="166">
        <f t="shared" si="27"/>
        <v>500</v>
      </c>
      <c r="X83" s="166">
        <f t="shared" si="27"/>
        <v>0</v>
      </c>
      <c r="Y83" s="166">
        <f t="shared" si="27"/>
        <v>0</v>
      </c>
      <c r="Z83" s="166">
        <f t="shared" si="27"/>
        <v>0</v>
      </c>
      <c r="AA83" s="166">
        <f t="shared" si="27"/>
        <v>0</v>
      </c>
      <c r="AB83" s="166"/>
      <c r="AC83" s="166">
        <f>SUM(AC84:AC84)</f>
        <v>0</v>
      </c>
      <c r="AD83" s="166">
        <f>SUM(AD84:AD84)</f>
        <v>0</v>
      </c>
      <c r="AE83" s="205"/>
      <c r="AF83" s="205"/>
      <c r="AG83" s="205"/>
      <c r="AH83" s="201"/>
      <c r="AI83" s="201"/>
      <c r="AJ83" s="206"/>
      <c r="AK83" s="201"/>
      <c r="AL83" s="201"/>
      <c r="AM83" s="201"/>
      <c r="AN83" s="175"/>
      <c r="AO83" s="163"/>
      <c r="AP83" s="178"/>
      <c r="AQ83" s="163"/>
      <c r="AR83" s="178"/>
      <c r="AS83" s="178"/>
      <c r="AT83" s="178"/>
      <c r="AU83" s="178"/>
      <c r="AV83" s="178"/>
    </row>
    <row r="84" s="1" customFormat="1" ht="118" customHeight="1" spans="1:48">
      <c r="A84" s="20">
        <v>19</v>
      </c>
      <c r="B84" s="20" t="s">
        <v>1169</v>
      </c>
      <c r="C84" s="20">
        <v>2022</v>
      </c>
      <c r="D84" s="110" t="s">
        <v>664</v>
      </c>
      <c r="E84" s="21" t="s">
        <v>1170</v>
      </c>
      <c r="F84" s="21" t="s">
        <v>45</v>
      </c>
      <c r="G84" s="21" t="s">
        <v>1074</v>
      </c>
      <c r="H84" s="21" t="s">
        <v>1171</v>
      </c>
      <c r="I84" s="33" t="s">
        <v>1172</v>
      </c>
      <c r="J84" s="21"/>
      <c r="K84" s="21"/>
      <c r="L84" s="21">
        <v>1</v>
      </c>
      <c r="M84" s="21"/>
      <c r="N84" s="21"/>
      <c r="O84" s="21"/>
      <c r="P84" s="21"/>
      <c r="Q84" s="21"/>
      <c r="R84" s="22">
        <v>2587</v>
      </c>
      <c r="S84" s="21" t="s">
        <v>70</v>
      </c>
      <c r="T84" s="21" t="s">
        <v>1075</v>
      </c>
      <c r="U84" s="44">
        <v>500</v>
      </c>
      <c r="V84" s="44"/>
      <c r="W84" s="44">
        <v>500</v>
      </c>
      <c r="X84" s="44"/>
      <c r="Y84" s="44"/>
      <c r="Z84" s="44"/>
      <c r="AA84" s="44"/>
      <c r="AB84" s="44"/>
      <c r="AC84" s="50"/>
      <c r="AD84" s="50"/>
      <c r="AE84" s="35" t="s">
        <v>730</v>
      </c>
      <c r="AF84" s="35" t="s">
        <v>1173</v>
      </c>
      <c r="AG84" s="35" t="str">
        <f>AJ84</f>
        <v>住建局</v>
      </c>
      <c r="AH84" s="21"/>
      <c r="AI84" s="21"/>
      <c r="AJ84" s="21" t="s">
        <v>732</v>
      </c>
      <c r="AK84" s="21"/>
      <c r="AL84" s="21"/>
      <c r="AM84" s="21"/>
      <c r="AN84" s="21"/>
      <c r="AO84" s="21"/>
      <c r="AP84" s="133"/>
      <c r="AQ84" s="21"/>
      <c r="AR84" s="20" t="s">
        <v>1079</v>
      </c>
      <c r="AS84" s="20" t="s">
        <v>1079</v>
      </c>
      <c r="AT84" s="20" t="s">
        <v>1079</v>
      </c>
      <c r="AU84" s="20" t="s">
        <v>1127</v>
      </c>
      <c r="AV84" s="133" t="s">
        <v>1174</v>
      </c>
    </row>
    <row r="85" s="3" customFormat="1" ht="18" customHeight="1" spans="1:48">
      <c r="A85" s="155"/>
      <c r="B85" s="190" t="s">
        <v>742</v>
      </c>
      <c r="C85" s="190"/>
      <c r="D85" s="191"/>
      <c r="E85" s="191"/>
      <c r="F85" s="190"/>
      <c r="G85" s="191"/>
      <c r="H85" s="191"/>
      <c r="I85" s="190"/>
      <c r="J85" s="166">
        <v>0</v>
      </c>
      <c r="K85" s="166">
        <v>0</v>
      </c>
      <c r="L85" s="166">
        <v>0</v>
      </c>
      <c r="M85" s="166">
        <v>0</v>
      </c>
      <c r="N85" s="166">
        <v>0</v>
      </c>
      <c r="O85" s="166">
        <v>0</v>
      </c>
      <c r="P85" s="166">
        <v>0</v>
      </c>
      <c r="Q85" s="166">
        <v>0</v>
      </c>
      <c r="R85" s="166">
        <v>0</v>
      </c>
      <c r="S85" s="166">
        <v>0</v>
      </c>
      <c r="T85" s="166">
        <v>0</v>
      </c>
      <c r="U85" s="166">
        <v>0</v>
      </c>
      <c r="V85" s="166">
        <v>0</v>
      </c>
      <c r="W85" s="166">
        <v>0</v>
      </c>
      <c r="X85" s="166">
        <v>0</v>
      </c>
      <c r="Y85" s="166">
        <v>0</v>
      </c>
      <c r="Z85" s="166">
        <v>0</v>
      </c>
      <c r="AA85" s="166">
        <v>0</v>
      </c>
      <c r="AB85" s="166"/>
      <c r="AC85" s="166">
        <v>0</v>
      </c>
      <c r="AD85" s="166">
        <v>0</v>
      </c>
      <c r="AE85" s="205"/>
      <c r="AF85" s="205"/>
      <c r="AG85" s="205"/>
      <c r="AH85" s="201"/>
      <c r="AI85" s="201"/>
      <c r="AJ85" s="206"/>
      <c r="AK85" s="201"/>
      <c r="AL85" s="201"/>
      <c r="AM85" s="201"/>
      <c r="AN85" s="175"/>
      <c r="AO85" s="163"/>
      <c r="AP85" s="178"/>
      <c r="AQ85" s="163"/>
      <c r="AR85" s="178"/>
      <c r="AS85" s="178"/>
      <c r="AT85" s="178"/>
      <c r="AU85" s="178"/>
      <c r="AV85" s="178"/>
    </row>
    <row r="86" s="3" customFormat="1" ht="18" customHeight="1" spans="1:48">
      <c r="A86" s="155"/>
      <c r="B86" s="190" t="s">
        <v>760</v>
      </c>
      <c r="C86" s="190"/>
      <c r="D86" s="191"/>
      <c r="E86" s="191"/>
      <c r="F86" s="190"/>
      <c r="G86" s="191"/>
      <c r="H86" s="191"/>
      <c r="I86" s="190"/>
      <c r="J86" s="166">
        <f t="shared" ref="J86:AA86" si="28">SUM(J87:J87)</f>
        <v>0</v>
      </c>
      <c r="K86" s="166">
        <f t="shared" si="28"/>
        <v>0</v>
      </c>
      <c r="L86" s="166">
        <f t="shared" si="28"/>
        <v>1</v>
      </c>
      <c r="M86" s="166">
        <f t="shared" si="28"/>
        <v>0</v>
      </c>
      <c r="N86" s="166">
        <f t="shared" si="28"/>
        <v>0</v>
      </c>
      <c r="O86" s="166">
        <f t="shared" si="28"/>
        <v>0</v>
      </c>
      <c r="P86" s="166">
        <f t="shared" si="28"/>
        <v>0</v>
      </c>
      <c r="Q86" s="166">
        <f t="shared" si="28"/>
        <v>0</v>
      </c>
      <c r="R86" s="166">
        <f t="shared" si="28"/>
        <v>2587</v>
      </c>
      <c r="S86" s="166">
        <f t="shared" si="28"/>
        <v>0</v>
      </c>
      <c r="T86" s="166">
        <f t="shared" si="28"/>
        <v>0</v>
      </c>
      <c r="U86" s="166">
        <f t="shared" si="28"/>
        <v>600</v>
      </c>
      <c r="V86" s="166">
        <f t="shared" si="28"/>
        <v>0</v>
      </c>
      <c r="W86" s="166">
        <f t="shared" si="28"/>
        <v>500</v>
      </c>
      <c r="X86" s="166">
        <f t="shared" si="28"/>
        <v>100</v>
      </c>
      <c r="Y86" s="166">
        <f t="shared" si="28"/>
        <v>0</v>
      </c>
      <c r="Z86" s="166">
        <f t="shared" si="28"/>
        <v>0</v>
      </c>
      <c r="AA86" s="166">
        <f t="shared" si="28"/>
        <v>0</v>
      </c>
      <c r="AB86" s="166"/>
      <c r="AC86" s="166">
        <f>SUM(AC87:AC87)</f>
        <v>0</v>
      </c>
      <c r="AD86" s="166">
        <f>SUM(AD87:AD87)</f>
        <v>0</v>
      </c>
      <c r="AE86" s="205"/>
      <c r="AF86" s="205"/>
      <c r="AG86" s="205"/>
      <c r="AH86" s="201"/>
      <c r="AI86" s="201"/>
      <c r="AJ86" s="206"/>
      <c r="AK86" s="201"/>
      <c r="AL86" s="201"/>
      <c r="AM86" s="201"/>
      <c r="AN86" s="175"/>
      <c r="AO86" s="163"/>
      <c r="AP86" s="178"/>
      <c r="AQ86" s="163"/>
      <c r="AR86" s="178"/>
      <c r="AS86" s="178"/>
      <c r="AT86" s="178"/>
      <c r="AU86" s="178"/>
      <c r="AV86" s="178"/>
    </row>
    <row r="87" s="1" customFormat="1" ht="115" customHeight="1" spans="1:49">
      <c r="A87" s="20">
        <v>20</v>
      </c>
      <c r="B87" s="20" t="s">
        <v>1196</v>
      </c>
      <c r="C87" s="20">
        <v>2022</v>
      </c>
      <c r="D87" s="110" t="s">
        <v>720</v>
      </c>
      <c r="E87" s="21" t="s">
        <v>1197</v>
      </c>
      <c r="F87" s="21" t="s">
        <v>45</v>
      </c>
      <c r="G87" s="21" t="s">
        <v>1074</v>
      </c>
      <c r="H87" s="21" t="s">
        <v>1171</v>
      </c>
      <c r="I87" s="33" t="s">
        <v>1198</v>
      </c>
      <c r="J87" s="21"/>
      <c r="K87" s="21"/>
      <c r="L87" s="22">
        <v>1</v>
      </c>
      <c r="M87" s="21"/>
      <c r="N87" s="21"/>
      <c r="O87" s="21"/>
      <c r="P87" s="21"/>
      <c r="Q87" s="21"/>
      <c r="R87" s="22">
        <v>2587</v>
      </c>
      <c r="S87" s="21" t="s">
        <v>70</v>
      </c>
      <c r="T87" s="21" t="s">
        <v>1075</v>
      </c>
      <c r="U87" s="44">
        <v>600</v>
      </c>
      <c r="V87" s="44"/>
      <c r="W87" s="44">
        <v>500</v>
      </c>
      <c r="X87" s="44">
        <v>100</v>
      </c>
      <c r="Y87" s="44"/>
      <c r="Z87" s="44"/>
      <c r="AA87" s="44"/>
      <c r="AB87" s="44"/>
      <c r="AC87" s="50"/>
      <c r="AD87" s="50"/>
      <c r="AE87" s="35" t="s">
        <v>1199</v>
      </c>
      <c r="AF87" s="35" t="s">
        <v>833</v>
      </c>
      <c r="AG87" s="35"/>
      <c r="AH87" s="21"/>
      <c r="AI87" s="20"/>
      <c r="AJ87" s="20" t="s">
        <v>80</v>
      </c>
      <c r="AK87" s="20"/>
      <c r="AL87" s="21"/>
      <c r="AM87" s="21"/>
      <c r="AN87" s="21"/>
      <c r="AO87" s="21"/>
      <c r="AP87" s="133"/>
      <c r="AQ87" s="21"/>
      <c r="AR87" s="20" t="s">
        <v>1079</v>
      </c>
      <c r="AS87" s="20" t="s">
        <v>1079</v>
      </c>
      <c r="AT87" s="20" t="s">
        <v>1079</v>
      </c>
      <c r="AU87" s="20" t="s">
        <v>1217</v>
      </c>
      <c r="AV87" s="133" t="s">
        <v>1174</v>
      </c>
      <c r="AW87" s="1">
        <v>1</v>
      </c>
    </row>
    <row r="88" s="3" customFormat="1" ht="18" customHeight="1" spans="1:48">
      <c r="A88" s="155"/>
      <c r="B88" s="190" t="s">
        <v>843</v>
      </c>
      <c r="C88" s="190"/>
      <c r="D88" s="191"/>
      <c r="E88" s="191"/>
      <c r="F88" s="190"/>
      <c r="G88" s="191"/>
      <c r="H88" s="191"/>
      <c r="I88" s="190"/>
      <c r="J88" s="166">
        <f t="shared" ref="J88:AA88" si="29">J89+J90+J91+J93+J92+J94</f>
        <v>0</v>
      </c>
      <c r="K88" s="166">
        <f t="shared" si="29"/>
        <v>0</v>
      </c>
      <c r="L88" s="166">
        <f t="shared" si="29"/>
        <v>0</v>
      </c>
      <c r="M88" s="166">
        <f t="shared" si="29"/>
        <v>0</v>
      </c>
      <c r="N88" s="166">
        <f t="shared" si="29"/>
        <v>0</v>
      </c>
      <c r="O88" s="166">
        <f t="shared" si="29"/>
        <v>0</v>
      </c>
      <c r="P88" s="166">
        <f t="shared" si="29"/>
        <v>0</v>
      </c>
      <c r="Q88" s="166">
        <f t="shared" si="29"/>
        <v>0</v>
      </c>
      <c r="R88" s="166">
        <f t="shared" si="29"/>
        <v>0</v>
      </c>
      <c r="S88" s="166">
        <f t="shared" si="29"/>
        <v>0</v>
      </c>
      <c r="T88" s="166">
        <f t="shared" si="29"/>
        <v>0</v>
      </c>
      <c r="U88" s="166">
        <f t="shared" si="29"/>
        <v>0</v>
      </c>
      <c r="V88" s="166">
        <f t="shared" si="29"/>
        <v>0</v>
      </c>
      <c r="W88" s="166">
        <f t="shared" si="29"/>
        <v>0</v>
      </c>
      <c r="X88" s="166">
        <f t="shared" si="29"/>
        <v>0</v>
      </c>
      <c r="Y88" s="166">
        <f t="shared" si="29"/>
        <v>0</v>
      </c>
      <c r="Z88" s="166">
        <f t="shared" si="29"/>
        <v>0</v>
      </c>
      <c r="AA88" s="166">
        <f t="shared" si="29"/>
        <v>0</v>
      </c>
      <c r="AB88" s="166"/>
      <c r="AC88" s="166">
        <f>AC89+AC90+AC91+AC93+AC92+AC94</f>
        <v>0</v>
      </c>
      <c r="AD88" s="166">
        <f>AD89+AD90+AD91+AD93+AD92+AD94</f>
        <v>0</v>
      </c>
      <c r="AE88" s="205"/>
      <c r="AF88" s="205"/>
      <c r="AG88" s="205"/>
      <c r="AH88" s="201"/>
      <c r="AI88" s="201"/>
      <c r="AJ88" s="206"/>
      <c r="AK88" s="201"/>
      <c r="AL88" s="201"/>
      <c r="AM88" s="201"/>
      <c r="AN88" s="175"/>
      <c r="AO88" s="163"/>
      <c r="AP88" s="178"/>
      <c r="AQ88" s="163"/>
      <c r="AR88" s="178"/>
      <c r="AS88" s="178"/>
      <c r="AT88" s="178"/>
      <c r="AU88" s="178"/>
      <c r="AV88" s="178"/>
    </row>
    <row r="89" s="3" customFormat="1" ht="18" customHeight="1" spans="1:48">
      <c r="A89" s="155"/>
      <c r="B89" s="190" t="s">
        <v>844</v>
      </c>
      <c r="C89" s="190"/>
      <c r="D89" s="191"/>
      <c r="E89" s="191"/>
      <c r="F89" s="190"/>
      <c r="G89" s="191"/>
      <c r="H89" s="191"/>
      <c r="I89" s="190"/>
      <c r="J89" s="166">
        <v>0</v>
      </c>
      <c r="K89" s="166">
        <v>0</v>
      </c>
      <c r="L89" s="166">
        <v>0</v>
      </c>
      <c r="M89" s="166">
        <v>0</v>
      </c>
      <c r="N89" s="166">
        <v>0</v>
      </c>
      <c r="O89" s="166">
        <v>0</v>
      </c>
      <c r="P89" s="166">
        <v>0</v>
      </c>
      <c r="Q89" s="166">
        <v>0</v>
      </c>
      <c r="R89" s="166">
        <v>0</v>
      </c>
      <c r="S89" s="166">
        <v>0</v>
      </c>
      <c r="T89" s="166">
        <v>0</v>
      </c>
      <c r="U89" s="166">
        <v>0</v>
      </c>
      <c r="V89" s="166">
        <v>0</v>
      </c>
      <c r="W89" s="166">
        <v>0</v>
      </c>
      <c r="X89" s="166">
        <v>0</v>
      </c>
      <c r="Y89" s="166">
        <v>0</v>
      </c>
      <c r="Z89" s="166">
        <v>0</v>
      </c>
      <c r="AA89" s="166">
        <v>0</v>
      </c>
      <c r="AB89" s="166"/>
      <c r="AC89" s="166">
        <v>0</v>
      </c>
      <c r="AD89" s="166">
        <v>0</v>
      </c>
      <c r="AE89" s="205"/>
      <c r="AF89" s="205"/>
      <c r="AG89" s="205"/>
      <c r="AH89" s="201"/>
      <c r="AI89" s="201"/>
      <c r="AJ89" s="206"/>
      <c r="AK89" s="201"/>
      <c r="AL89" s="201"/>
      <c r="AM89" s="201"/>
      <c r="AN89" s="175"/>
      <c r="AO89" s="163"/>
      <c r="AP89" s="178"/>
      <c r="AQ89" s="163"/>
      <c r="AR89" s="178"/>
      <c r="AS89" s="178"/>
      <c r="AT89" s="178"/>
      <c r="AU89" s="178"/>
      <c r="AV89" s="178"/>
    </row>
    <row r="90" s="3" customFormat="1" ht="18" customHeight="1" spans="1:48">
      <c r="A90" s="155"/>
      <c r="B90" s="190" t="s">
        <v>845</v>
      </c>
      <c r="C90" s="190"/>
      <c r="D90" s="191"/>
      <c r="E90" s="191"/>
      <c r="F90" s="190"/>
      <c r="G90" s="191"/>
      <c r="H90" s="191"/>
      <c r="I90" s="190"/>
      <c r="J90" s="166">
        <v>0</v>
      </c>
      <c r="K90" s="166">
        <v>0</v>
      </c>
      <c r="L90" s="166">
        <v>0</v>
      </c>
      <c r="M90" s="166">
        <v>0</v>
      </c>
      <c r="N90" s="166">
        <v>0</v>
      </c>
      <c r="O90" s="166">
        <v>0</v>
      </c>
      <c r="P90" s="166">
        <v>0</v>
      </c>
      <c r="Q90" s="166">
        <v>0</v>
      </c>
      <c r="R90" s="166">
        <v>0</v>
      </c>
      <c r="S90" s="166">
        <v>0</v>
      </c>
      <c r="T90" s="166">
        <v>0</v>
      </c>
      <c r="U90" s="166">
        <v>0</v>
      </c>
      <c r="V90" s="166">
        <v>0</v>
      </c>
      <c r="W90" s="166">
        <v>0</v>
      </c>
      <c r="X90" s="166">
        <v>0</v>
      </c>
      <c r="Y90" s="166">
        <v>0</v>
      </c>
      <c r="Z90" s="166">
        <v>0</v>
      </c>
      <c r="AA90" s="166">
        <v>0</v>
      </c>
      <c r="AB90" s="166"/>
      <c r="AC90" s="166">
        <v>0</v>
      </c>
      <c r="AD90" s="166">
        <v>0</v>
      </c>
      <c r="AE90" s="205"/>
      <c r="AF90" s="205"/>
      <c r="AG90" s="205"/>
      <c r="AH90" s="201"/>
      <c r="AI90" s="201"/>
      <c r="AJ90" s="206"/>
      <c r="AK90" s="201"/>
      <c r="AL90" s="201"/>
      <c r="AM90" s="201"/>
      <c r="AN90" s="175"/>
      <c r="AO90" s="163"/>
      <c r="AP90" s="178"/>
      <c r="AQ90" s="163"/>
      <c r="AR90" s="178"/>
      <c r="AS90" s="178"/>
      <c r="AT90" s="178"/>
      <c r="AU90" s="178"/>
      <c r="AV90" s="178"/>
    </row>
    <row r="91" s="3" customFormat="1" ht="18" customHeight="1" spans="1:48">
      <c r="A91" s="155"/>
      <c r="B91" s="190" t="s">
        <v>846</v>
      </c>
      <c r="C91" s="190"/>
      <c r="D91" s="191"/>
      <c r="E91" s="191"/>
      <c r="F91" s="190"/>
      <c r="G91" s="191"/>
      <c r="H91" s="191"/>
      <c r="I91" s="190"/>
      <c r="J91" s="166">
        <v>0</v>
      </c>
      <c r="K91" s="166">
        <v>0</v>
      </c>
      <c r="L91" s="166">
        <v>0</v>
      </c>
      <c r="M91" s="166">
        <v>0</v>
      </c>
      <c r="N91" s="166">
        <v>0</v>
      </c>
      <c r="O91" s="166">
        <v>0</v>
      </c>
      <c r="P91" s="166">
        <v>0</v>
      </c>
      <c r="Q91" s="166">
        <v>0</v>
      </c>
      <c r="R91" s="166">
        <v>0</v>
      </c>
      <c r="S91" s="166">
        <v>0</v>
      </c>
      <c r="T91" s="166">
        <v>0</v>
      </c>
      <c r="U91" s="166">
        <v>0</v>
      </c>
      <c r="V91" s="166">
        <v>0</v>
      </c>
      <c r="W91" s="166">
        <v>0</v>
      </c>
      <c r="X91" s="166">
        <v>0</v>
      </c>
      <c r="Y91" s="166">
        <v>0</v>
      </c>
      <c r="Z91" s="166">
        <v>0</v>
      </c>
      <c r="AA91" s="166">
        <v>0</v>
      </c>
      <c r="AB91" s="166"/>
      <c r="AC91" s="166">
        <v>0</v>
      </c>
      <c r="AD91" s="166">
        <v>0</v>
      </c>
      <c r="AE91" s="205"/>
      <c r="AF91" s="205"/>
      <c r="AG91" s="205"/>
      <c r="AH91" s="201"/>
      <c r="AI91" s="201"/>
      <c r="AJ91" s="206"/>
      <c r="AK91" s="201"/>
      <c r="AL91" s="201"/>
      <c r="AM91" s="201"/>
      <c r="AN91" s="175"/>
      <c r="AO91" s="163"/>
      <c r="AP91" s="178"/>
      <c r="AQ91" s="163"/>
      <c r="AR91" s="178"/>
      <c r="AS91" s="178"/>
      <c r="AT91" s="178"/>
      <c r="AU91" s="178"/>
      <c r="AV91" s="178"/>
    </row>
    <row r="92" s="3" customFormat="1" ht="18" customHeight="1" spans="1:48">
      <c r="A92" s="155"/>
      <c r="B92" s="190" t="s">
        <v>847</v>
      </c>
      <c r="C92" s="190"/>
      <c r="D92" s="191"/>
      <c r="E92" s="191"/>
      <c r="F92" s="190"/>
      <c r="G92" s="191"/>
      <c r="H92" s="191"/>
      <c r="I92" s="190"/>
      <c r="J92" s="166">
        <v>0</v>
      </c>
      <c r="K92" s="166">
        <v>0</v>
      </c>
      <c r="L92" s="166">
        <v>0</v>
      </c>
      <c r="M92" s="166">
        <v>0</v>
      </c>
      <c r="N92" s="166">
        <v>0</v>
      </c>
      <c r="O92" s="166">
        <v>0</v>
      </c>
      <c r="P92" s="166">
        <v>0</v>
      </c>
      <c r="Q92" s="166">
        <v>0</v>
      </c>
      <c r="R92" s="166">
        <v>0</v>
      </c>
      <c r="S92" s="166">
        <v>0</v>
      </c>
      <c r="T92" s="166">
        <v>0</v>
      </c>
      <c r="U92" s="166">
        <v>0</v>
      </c>
      <c r="V92" s="166">
        <v>0</v>
      </c>
      <c r="W92" s="166">
        <v>0</v>
      </c>
      <c r="X92" s="166">
        <v>0</v>
      </c>
      <c r="Y92" s="166">
        <v>0</v>
      </c>
      <c r="Z92" s="166">
        <v>0</v>
      </c>
      <c r="AA92" s="166">
        <v>0</v>
      </c>
      <c r="AB92" s="166"/>
      <c r="AC92" s="166">
        <v>0</v>
      </c>
      <c r="AD92" s="166">
        <v>0</v>
      </c>
      <c r="AE92" s="205"/>
      <c r="AF92" s="205"/>
      <c r="AG92" s="205"/>
      <c r="AH92" s="201"/>
      <c r="AI92" s="201"/>
      <c r="AJ92" s="206"/>
      <c r="AK92" s="201"/>
      <c r="AL92" s="201"/>
      <c r="AM92" s="201"/>
      <c r="AN92" s="175"/>
      <c r="AO92" s="163"/>
      <c r="AP92" s="178"/>
      <c r="AQ92" s="163"/>
      <c r="AR92" s="178"/>
      <c r="AS92" s="178"/>
      <c r="AT92" s="178"/>
      <c r="AU92" s="178"/>
      <c r="AV92" s="178"/>
    </row>
    <row r="93" s="3" customFormat="1" ht="18" customHeight="1" spans="1:48">
      <c r="A93" s="155"/>
      <c r="B93" s="190" t="s">
        <v>848</v>
      </c>
      <c r="C93" s="190"/>
      <c r="D93" s="191"/>
      <c r="E93" s="191"/>
      <c r="F93" s="190"/>
      <c r="G93" s="191"/>
      <c r="H93" s="191"/>
      <c r="I93" s="190"/>
      <c r="J93" s="166">
        <v>0</v>
      </c>
      <c r="K93" s="166">
        <v>0</v>
      </c>
      <c r="L93" s="166">
        <v>0</v>
      </c>
      <c r="M93" s="166">
        <v>0</v>
      </c>
      <c r="N93" s="166">
        <v>0</v>
      </c>
      <c r="O93" s="166">
        <v>0</v>
      </c>
      <c r="P93" s="166">
        <v>0</v>
      </c>
      <c r="Q93" s="166">
        <v>0</v>
      </c>
      <c r="R93" s="166">
        <v>0</v>
      </c>
      <c r="S93" s="166">
        <v>0</v>
      </c>
      <c r="T93" s="166">
        <v>0</v>
      </c>
      <c r="U93" s="166">
        <v>0</v>
      </c>
      <c r="V93" s="166">
        <v>0</v>
      </c>
      <c r="W93" s="166">
        <v>0</v>
      </c>
      <c r="X93" s="166">
        <v>0</v>
      </c>
      <c r="Y93" s="166">
        <v>0</v>
      </c>
      <c r="Z93" s="166">
        <v>0</v>
      </c>
      <c r="AA93" s="166">
        <v>0</v>
      </c>
      <c r="AB93" s="166"/>
      <c r="AC93" s="166">
        <v>0</v>
      </c>
      <c r="AD93" s="166">
        <v>0</v>
      </c>
      <c r="AE93" s="205"/>
      <c r="AF93" s="205"/>
      <c r="AG93" s="205"/>
      <c r="AH93" s="201"/>
      <c r="AI93" s="201"/>
      <c r="AJ93" s="206"/>
      <c r="AK93" s="201"/>
      <c r="AL93" s="201"/>
      <c r="AM93" s="201"/>
      <c r="AN93" s="175"/>
      <c r="AO93" s="163"/>
      <c r="AP93" s="178"/>
      <c r="AQ93" s="163"/>
      <c r="AR93" s="178"/>
      <c r="AS93" s="178"/>
      <c r="AT93" s="178"/>
      <c r="AU93" s="178"/>
      <c r="AV93" s="178"/>
    </row>
    <row r="94" s="3" customFormat="1" ht="18" customHeight="1" spans="1:48">
      <c r="A94" s="155"/>
      <c r="B94" s="190" t="s">
        <v>849</v>
      </c>
      <c r="C94" s="190"/>
      <c r="D94" s="191"/>
      <c r="E94" s="191"/>
      <c r="F94" s="190"/>
      <c r="G94" s="191"/>
      <c r="H94" s="191"/>
      <c r="I94" s="190"/>
      <c r="J94" s="166">
        <v>0</v>
      </c>
      <c r="K94" s="166">
        <v>0</v>
      </c>
      <c r="L94" s="166">
        <v>0</v>
      </c>
      <c r="M94" s="166">
        <v>0</v>
      </c>
      <c r="N94" s="166">
        <v>0</v>
      </c>
      <c r="O94" s="166">
        <v>0</v>
      </c>
      <c r="P94" s="166">
        <v>0</v>
      </c>
      <c r="Q94" s="166">
        <v>0</v>
      </c>
      <c r="R94" s="166">
        <v>0</v>
      </c>
      <c r="S94" s="166">
        <v>0</v>
      </c>
      <c r="T94" s="166">
        <v>0</v>
      </c>
      <c r="U94" s="166">
        <v>0</v>
      </c>
      <c r="V94" s="166">
        <v>0</v>
      </c>
      <c r="W94" s="166">
        <v>0</v>
      </c>
      <c r="X94" s="166">
        <v>0</v>
      </c>
      <c r="Y94" s="166">
        <v>0</v>
      </c>
      <c r="Z94" s="166">
        <v>0</v>
      </c>
      <c r="AA94" s="166">
        <v>0</v>
      </c>
      <c r="AB94" s="166"/>
      <c r="AC94" s="166">
        <v>0</v>
      </c>
      <c r="AD94" s="166">
        <v>0</v>
      </c>
      <c r="AE94" s="205"/>
      <c r="AF94" s="205"/>
      <c r="AG94" s="205"/>
      <c r="AH94" s="201"/>
      <c r="AI94" s="201"/>
      <c r="AJ94" s="206"/>
      <c r="AK94" s="201"/>
      <c r="AL94" s="201"/>
      <c r="AM94" s="201"/>
      <c r="AN94" s="175"/>
      <c r="AO94" s="163"/>
      <c r="AP94" s="178"/>
      <c r="AQ94" s="163"/>
      <c r="AR94" s="178"/>
      <c r="AS94" s="178"/>
      <c r="AT94" s="178"/>
      <c r="AU94" s="178"/>
      <c r="AV94" s="178"/>
    </row>
    <row r="95" s="3" customFormat="1" ht="18" customHeight="1" spans="1:48">
      <c r="A95" s="155"/>
      <c r="B95" s="190" t="s">
        <v>860</v>
      </c>
      <c r="C95" s="190"/>
      <c r="D95" s="191"/>
      <c r="E95" s="191"/>
      <c r="F95" s="190"/>
      <c r="G95" s="191"/>
      <c r="H95" s="191"/>
      <c r="I95" s="190"/>
      <c r="J95" s="166">
        <f t="shared" ref="J95:AA95" si="30">J96+J97+J98</f>
        <v>0</v>
      </c>
      <c r="K95" s="166">
        <f t="shared" si="30"/>
        <v>0</v>
      </c>
      <c r="L95" s="166">
        <f t="shared" si="30"/>
        <v>0</v>
      </c>
      <c r="M95" s="166">
        <f t="shared" si="30"/>
        <v>0</v>
      </c>
      <c r="N95" s="166">
        <f t="shared" si="30"/>
        <v>0</v>
      </c>
      <c r="O95" s="166">
        <f t="shared" si="30"/>
        <v>0</v>
      </c>
      <c r="P95" s="166">
        <f t="shared" si="30"/>
        <v>0</v>
      </c>
      <c r="Q95" s="166">
        <f t="shared" si="30"/>
        <v>0</v>
      </c>
      <c r="R95" s="166">
        <f t="shared" si="30"/>
        <v>0</v>
      </c>
      <c r="S95" s="166">
        <f t="shared" si="30"/>
        <v>0</v>
      </c>
      <c r="T95" s="166">
        <f t="shared" si="30"/>
        <v>0</v>
      </c>
      <c r="U95" s="166">
        <f t="shared" si="30"/>
        <v>0</v>
      </c>
      <c r="V95" s="166">
        <f t="shared" si="30"/>
        <v>0</v>
      </c>
      <c r="W95" s="166">
        <f t="shared" si="30"/>
        <v>0</v>
      </c>
      <c r="X95" s="166">
        <f t="shared" si="30"/>
        <v>0</v>
      </c>
      <c r="Y95" s="166">
        <f t="shared" si="30"/>
        <v>0</v>
      </c>
      <c r="Z95" s="166">
        <f t="shared" si="30"/>
        <v>0</v>
      </c>
      <c r="AA95" s="166">
        <f t="shared" si="30"/>
        <v>0</v>
      </c>
      <c r="AB95" s="166"/>
      <c r="AC95" s="166">
        <f>AC96+AC97+AC98</f>
        <v>0</v>
      </c>
      <c r="AD95" s="166">
        <f>AD96+AD97+AD98</f>
        <v>0</v>
      </c>
      <c r="AE95" s="205"/>
      <c r="AF95" s="205"/>
      <c r="AG95" s="205"/>
      <c r="AH95" s="201"/>
      <c r="AI95" s="201"/>
      <c r="AJ95" s="206"/>
      <c r="AK95" s="201"/>
      <c r="AL95" s="201"/>
      <c r="AM95" s="201"/>
      <c r="AN95" s="175"/>
      <c r="AO95" s="163"/>
      <c r="AP95" s="178"/>
      <c r="AQ95" s="163"/>
      <c r="AR95" s="178"/>
      <c r="AS95" s="178"/>
      <c r="AT95" s="178"/>
      <c r="AU95" s="178"/>
      <c r="AV95" s="178"/>
    </row>
    <row r="96" s="3" customFormat="1" ht="18" customHeight="1" spans="1:48">
      <c r="A96" s="155"/>
      <c r="B96" s="190" t="s">
        <v>861</v>
      </c>
      <c r="C96" s="190"/>
      <c r="D96" s="191"/>
      <c r="E96" s="191"/>
      <c r="F96" s="190"/>
      <c r="G96" s="191"/>
      <c r="H96" s="191"/>
      <c r="I96" s="190"/>
      <c r="J96" s="166">
        <v>0</v>
      </c>
      <c r="K96" s="166">
        <v>0</v>
      </c>
      <c r="L96" s="166">
        <v>0</v>
      </c>
      <c r="M96" s="166">
        <v>0</v>
      </c>
      <c r="N96" s="166">
        <v>0</v>
      </c>
      <c r="O96" s="166">
        <v>0</v>
      </c>
      <c r="P96" s="166">
        <v>0</v>
      </c>
      <c r="Q96" s="166">
        <v>0</v>
      </c>
      <c r="R96" s="166">
        <v>0</v>
      </c>
      <c r="S96" s="166">
        <v>0</v>
      </c>
      <c r="T96" s="166">
        <v>0</v>
      </c>
      <c r="U96" s="166">
        <v>0</v>
      </c>
      <c r="V96" s="166">
        <v>0</v>
      </c>
      <c r="W96" s="166">
        <v>0</v>
      </c>
      <c r="X96" s="166">
        <v>0</v>
      </c>
      <c r="Y96" s="166">
        <v>0</v>
      </c>
      <c r="Z96" s="166">
        <v>0</v>
      </c>
      <c r="AA96" s="166">
        <v>0</v>
      </c>
      <c r="AB96" s="166"/>
      <c r="AC96" s="166">
        <v>0</v>
      </c>
      <c r="AD96" s="166">
        <v>0</v>
      </c>
      <c r="AE96" s="205"/>
      <c r="AF96" s="205"/>
      <c r="AG96" s="205"/>
      <c r="AH96" s="201"/>
      <c r="AI96" s="201"/>
      <c r="AJ96" s="206"/>
      <c r="AK96" s="201"/>
      <c r="AL96" s="201"/>
      <c r="AM96" s="201"/>
      <c r="AN96" s="175"/>
      <c r="AO96" s="163"/>
      <c r="AP96" s="178"/>
      <c r="AQ96" s="163"/>
      <c r="AR96" s="178"/>
      <c r="AS96" s="178"/>
      <c r="AT96" s="178"/>
      <c r="AU96" s="178"/>
      <c r="AV96" s="178"/>
    </row>
    <row r="97" s="3" customFormat="1" ht="18" customHeight="1" spans="1:48">
      <c r="A97" s="155"/>
      <c r="B97" s="190" t="s">
        <v>862</v>
      </c>
      <c r="C97" s="190"/>
      <c r="D97" s="191"/>
      <c r="E97" s="191"/>
      <c r="F97" s="190"/>
      <c r="G97" s="191"/>
      <c r="H97" s="191"/>
      <c r="I97" s="190"/>
      <c r="J97" s="166">
        <v>0</v>
      </c>
      <c r="K97" s="166">
        <v>0</v>
      </c>
      <c r="L97" s="166">
        <v>0</v>
      </c>
      <c r="M97" s="166">
        <v>0</v>
      </c>
      <c r="N97" s="166">
        <v>0</v>
      </c>
      <c r="O97" s="166">
        <v>0</v>
      </c>
      <c r="P97" s="166">
        <v>0</v>
      </c>
      <c r="Q97" s="166">
        <v>0</v>
      </c>
      <c r="R97" s="166">
        <v>0</v>
      </c>
      <c r="S97" s="166">
        <v>0</v>
      </c>
      <c r="T97" s="166">
        <v>0</v>
      </c>
      <c r="U97" s="166">
        <v>0</v>
      </c>
      <c r="V97" s="166">
        <v>0</v>
      </c>
      <c r="W97" s="166">
        <v>0</v>
      </c>
      <c r="X97" s="166">
        <v>0</v>
      </c>
      <c r="Y97" s="166">
        <v>0</v>
      </c>
      <c r="Z97" s="166">
        <v>0</v>
      </c>
      <c r="AA97" s="166">
        <v>0</v>
      </c>
      <c r="AB97" s="166"/>
      <c r="AC97" s="166">
        <v>0</v>
      </c>
      <c r="AD97" s="166">
        <v>0</v>
      </c>
      <c r="AE97" s="205"/>
      <c r="AF97" s="205"/>
      <c r="AG97" s="205"/>
      <c r="AH97" s="201"/>
      <c r="AI97" s="201"/>
      <c r="AJ97" s="206"/>
      <c r="AK97" s="201"/>
      <c r="AL97" s="201"/>
      <c r="AM97" s="201"/>
      <c r="AN97" s="175"/>
      <c r="AO97" s="163"/>
      <c r="AP97" s="178"/>
      <c r="AQ97" s="163"/>
      <c r="AR97" s="178"/>
      <c r="AS97" s="178"/>
      <c r="AT97" s="178"/>
      <c r="AU97" s="178"/>
      <c r="AV97" s="178"/>
    </row>
    <row r="98" s="3" customFormat="1" ht="18" customHeight="1" spans="1:48">
      <c r="A98" s="155"/>
      <c r="B98" s="190" t="s">
        <v>863</v>
      </c>
      <c r="C98" s="190"/>
      <c r="D98" s="191"/>
      <c r="E98" s="191"/>
      <c r="F98" s="190"/>
      <c r="G98" s="191"/>
      <c r="H98" s="191"/>
      <c r="I98" s="190"/>
      <c r="J98" s="166">
        <v>0</v>
      </c>
      <c r="K98" s="166">
        <v>0</v>
      </c>
      <c r="L98" s="166">
        <v>0</v>
      </c>
      <c r="M98" s="166">
        <v>0</v>
      </c>
      <c r="N98" s="166">
        <v>0</v>
      </c>
      <c r="O98" s="166">
        <v>0</v>
      </c>
      <c r="P98" s="166">
        <v>0</v>
      </c>
      <c r="Q98" s="166">
        <v>0</v>
      </c>
      <c r="R98" s="166">
        <v>0</v>
      </c>
      <c r="S98" s="166">
        <v>0</v>
      </c>
      <c r="T98" s="166">
        <v>0</v>
      </c>
      <c r="U98" s="166">
        <v>0</v>
      </c>
      <c r="V98" s="166">
        <v>0</v>
      </c>
      <c r="W98" s="166">
        <v>0</v>
      </c>
      <c r="X98" s="166">
        <v>0</v>
      </c>
      <c r="Y98" s="166">
        <v>0</v>
      </c>
      <c r="Z98" s="166">
        <v>0</v>
      </c>
      <c r="AA98" s="166">
        <v>0</v>
      </c>
      <c r="AB98" s="166"/>
      <c r="AC98" s="166">
        <v>0</v>
      </c>
      <c r="AD98" s="166">
        <v>0</v>
      </c>
      <c r="AE98" s="205"/>
      <c r="AF98" s="205"/>
      <c r="AG98" s="205"/>
      <c r="AH98" s="201"/>
      <c r="AI98" s="201"/>
      <c r="AJ98" s="206"/>
      <c r="AK98" s="201"/>
      <c r="AL98" s="201"/>
      <c r="AM98" s="201"/>
      <c r="AN98" s="175"/>
      <c r="AO98" s="163"/>
      <c r="AP98" s="178"/>
      <c r="AQ98" s="163"/>
      <c r="AR98" s="178"/>
      <c r="AS98" s="178"/>
      <c r="AT98" s="178"/>
      <c r="AU98" s="178"/>
      <c r="AV98" s="178"/>
    </row>
    <row r="99" s="3" customFormat="1" ht="18" customHeight="1" spans="1:48">
      <c r="A99" s="155"/>
      <c r="B99" s="190" t="s">
        <v>864</v>
      </c>
      <c r="C99" s="190"/>
      <c r="D99" s="191"/>
      <c r="E99" s="191"/>
      <c r="F99" s="190"/>
      <c r="G99" s="191"/>
      <c r="H99" s="191"/>
      <c r="I99" s="190"/>
      <c r="J99" s="166">
        <f t="shared" ref="J99:AA99" si="31">J100+J102+J106+J113</f>
        <v>0</v>
      </c>
      <c r="K99" s="166">
        <f t="shared" si="31"/>
        <v>0</v>
      </c>
      <c r="L99" s="166">
        <f t="shared" si="31"/>
        <v>0</v>
      </c>
      <c r="M99" s="166">
        <f t="shared" si="31"/>
        <v>0</v>
      </c>
      <c r="N99" s="166">
        <f t="shared" si="31"/>
        <v>0</v>
      </c>
      <c r="O99" s="166">
        <f t="shared" si="31"/>
        <v>0</v>
      </c>
      <c r="P99" s="166">
        <f t="shared" si="31"/>
        <v>0</v>
      </c>
      <c r="Q99" s="166">
        <f t="shared" si="31"/>
        <v>0</v>
      </c>
      <c r="R99" s="166">
        <f t="shared" si="31"/>
        <v>0</v>
      </c>
      <c r="S99" s="166">
        <f t="shared" si="31"/>
        <v>0</v>
      </c>
      <c r="T99" s="166">
        <f t="shared" si="31"/>
        <v>0</v>
      </c>
      <c r="U99" s="166">
        <f t="shared" si="31"/>
        <v>0</v>
      </c>
      <c r="V99" s="166">
        <f t="shared" si="31"/>
        <v>0</v>
      </c>
      <c r="W99" s="166">
        <f t="shared" si="31"/>
        <v>0</v>
      </c>
      <c r="X99" s="166">
        <f t="shared" si="31"/>
        <v>0</v>
      </c>
      <c r="Y99" s="166">
        <f t="shared" si="31"/>
        <v>0</v>
      </c>
      <c r="Z99" s="166">
        <f t="shared" si="31"/>
        <v>0</v>
      </c>
      <c r="AA99" s="166">
        <f t="shared" si="31"/>
        <v>0</v>
      </c>
      <c r="AB99" s="166"/>
      <c r="AC99" s="166">
        <f>AC100+AC102+AC106+AC113</f>
        <v>0</v>
      </c>
      <c r="AD99" s="166">
        <f>AD100+AD102+AD106+AD113</f>
        <v>0</v>
      </c>
      <c r="AE99" s="205"/>
      <c r="AF99" s="205"/>
      <c r="AG99" s="205"/>
      <c r="AH99" s="201"/>
      <c r="AI99" s="201"/>
      <c r="AJ99" s="206"/>
      <c r="AK99" s="201"/>
      <c r="AL99" s="201"/>
      <c r="AM99" s="201"/>
      <c r="AN99" s="175"/>
      <c r="AO99" s="163"/>
      <c r="AP99" s="178"/>
      <c r="AQ99" s="163"/>
      <c r="AR99" s="178"/>
      <c r="AS99" s="178"/>
      <c r="AT99" s="178"/>
      <c r="AU99" s="178"/>
      <c r="AV99" s="178"/>
    </row>
    <row r="100" s="3" customFormat="1" ht="18" customHeight="1" spans="1:48">
      <c r="A100" s="155"/>
      <c r="B100" s="190" t="s">
        <v>865</v>
      </c>
      <c r="C100" s="190"/>
      <c r="D100" s="191"/>
      <c r="E100" s="191"/>
      <c r="F100" s="190"/>
      <c r="G100" s="191"/>
      <c r="H100" s="191"/>
      <c r="I100" s="190"/>
      <c r="J100" s="166">
        <f t="shared" ref="J100:AA100" si="32">SUM(J101)</f>
        <v>0</v>
      </c>
      <c r="K100" s="166">
        <f t="shared" si="32"/>
        <v>0</v>
      </c>
      <c r="L100" s="166">
        <f t="shared" si="32"/>
        <v>0</v>
      </c>
      <c r="M100" s="166">
        <f t="shared" si="32"/>
        <v>0</v>
      </c>
      <c r="N100" s="166">
        <f t="shared" si="32"/>
        <v>0</v>
      </c>
      <c r="O100" s="166">
        <f t="shared" si="32"/>
        <v>0</v>
      </c>
      <c r="P100" s="166">
        <f t="shared" si="32"/>
        <v>0</v>
      </c>
      <c r="Q100" s="166">
        <f t="shared" si="32"/>
        <v>0</v>
      </c>
      <c r="R100" s="166">
        <f t="shared" si="32"/>
        <v>0</v>
      </c>
      <c r="S100" s="166">
        <f t="shared" si="32"/>
        <v>0</v>
      </c>
      <c r="T100" s="166">
        <f t="shared" si="32"/>
        <v>0</v>
      </c>
      <c r="U100" s="166">
        <f t="shared" si="32"/>
        <v>0</v>
      </c>
      <c r="V100" s="166">
        <f t="shared" si="32"/>
        <v>0</v>
      </c>
      <c r="W100" s="166">
        <f t="shared" si="32"/>
        <v>0</v>
      </c>
      <c r="X100" s="166">
        <f t="shared" si="32"/>
        <v>0</v>
      </c>
      <c r="Y100" s="166">
        <f t="shared" si="32"/>
        <v>0</v>
      </c>
      <c r="Z100" s="166">
        <f t="shared" si="32"/>
        <v>0</v>
      </c>
      <c r="AA100" s="166">
        <f t="shared" si="32"/>
        <v>0</v>
      </c>
      <c r="AB100" s="166"/>
      <c r="AC100" s="166">
        <f>SUM(AC101)</f>
        <v>0</v>
      </c>
      <c r="AD100" s="166">
        <f>SUM(AD101)</f>
        <v>0</v>
      </c>
      <c r="AE100" s="205"/>
      <c r="AF100" s="205"/>
      <c r="AG100" s="205"/>
      <c r="AH100" s="201"/>
      <c r="AI100" s="201"/>
      <c r="AJ100" s="206"/>
      <c r="AK100" s="201"/>
      <c r="AL100" s="201"/>
      <c r="AM100" s="201"/>
      <c r="AN100" s="175"/>
      <c r="AO100" s="163"/>
      <c r="AP100" s="178"/>
      <c r="AQ100" s="163"/>
      <c r="AR100" s="178"/>
      <c r="AS100" s="178"/>
      <c r="AT100" s="178"/>
      <c r="AU100" s="178"/>
      <c r="AV100" s="178"/>
    </row>
    <row r="101" s="3" customFormat="1" ht="18" customHeight="1" spans="1:48">
      <c r="A101" s="155"/>
      <c r="B101" s="190" t="s">
        <v>866</v>
      </c>
      <c r="C101" s="190"/>
      <c r="D101" s="191"/>
      <c r="E101" s="191"/>
      <c r="F101" s="190"/>
      <c r="G101" s="191"/>
      <c r="H101" s="191"/>
      <c r="I101" s="190"/>
      <c r="J101" s="166">
        <v>0</v>
      </c>
      <c r="K101" s="166">
        <v>0</v>
      </c>
      <c r="L101" s="166">
        <v>0</v>
      </c>
      <c r="M101" s="166">
        <v>0</v>
      </c>
      <c r="N101" s="166">
        <v>0</v>
      </c>
      <c r="O101" s="166">
        <v>0</v>
      </c>
      <c r="P101" s="166">
        <v>0</v>
      </c>
      <c r="Q101" s="166">
        <v>0</v>
      </c>
      <c r="R101" s="166">
        <v>0</v>
      </c>
      <c r="S101" s="166">
        <v>0</v>
      </c>
      <c r="T101" s="166">
        <v>0</v>
      </c>
      <c r="U101" s="166">
        <v>0</v>
      </c>
      <c r="V101" s="166">
        <v>0</v>
      </c>
      <c r="W101" s="166">
        <v>0</v>
      </c>
      <c r="X101" s="166">
        <v>0</v>
      </c>
      <c r="Y101" s="166">
        <v>0</v>
      </c>
      <c r="Z101" s="166">
        <v>0</v>
      </c>
      <c r="AA101" s="166">
        <v>0</v>
      </c>
      <c r="AB101" s="166"/>
      <c r="AC101" s="166">
        <v>0</v>
      </c>
      <c r="AD101" s="166">
        <v>0</v>
      </c>
      <c r="AE101" s="205"/>
      <c r="AF101" s="205"/>
      <c r="AG101" s="205"/>
      <c r="AH101" s="201"/>
      <c r="AI101" s="201"/>
      <c r="AJ101" s="206"/>
      <c r="AK101" s="201"/>
      <c r="AL101" s="201"/>
      <c r="AM101" s="201"/>
      <c r="AN101" s="175"/>
      <c r="AO101" s="163"/>
      <c r="AP101" s="178"/>
      <c r="AQ101" s="163"/>
      <c r="AR101" s="178"/>
      <c r="AS101" s="178"/>
      <c r="AT101" s="178"/>
      <c r="AU101" s="178"/>
      <c r="AV101" s="178"/>
    </row>
    <row r="102" s="3" customFormat="1" ht="18" customHeight="1" spans="1:48">
      <c r="A102" s="155"/>
      <c r="B102" s="190" t="s">
        <v>867</v>
      </c>
      <c r="C102" s="190"/>
      <c r="D102" s="191"/>
      <c r="E102" s="191"/>
      <c r="F102" s="190"/>
      <c r="G102" s="191"/>
      <c r="H102" s="191"/>
      <c r="I102" s="190"/>
      <c r="J102" s="166">
        <f t="shared" ref="J102:AA102" si="33">J103+J104+J105</f>
        <v>0</v>
      </c>
      <c r="K102" s="166">
        <f t="shared" si="33"/>
        <v>0</v>
      </c>
      <c r="L102" s="166">
        <f t="shared" si="33"/>
        <v>0</v>
      </c>
      <c r="M102" s="166">
        <f t="shared" si="33"/>
        <v>0</v>
      </c>
      <c r="N102" s="166">
        <f t="shared" si="33"/>
        <v>0</v>
      </c>
      <c r="O102" s="166">
        <f t="shared" si="33"/>
        <v>0</v>
      </c>
      <c r="P102" s="166">
        <f t="shared" si="33"/>
        <v>0</v>
      </c>
      <c r="Q102" s="166">
        <f t="shared" si="33"/>
        <v>0</v>
      </c>
      <c r="R102" s="166">
        <f t="shared" si="33"/>
        <v>0</v>
      </c>
      <c r="S102" s="166">
        <f t="shared" si="33"/>
        <v>0</v>
      </c>
      <c r="T102" s="166">
        <f t="shared" si="33"/>
        <v>0</v>
      </c>
      <c r="U102" s="166">
        <f t="shared" si="33"/>
        <v>0</v>
      </c>
      <c r="V102" s="166">
        <f t="shared" si="33"/>
        <v>0</v>
      </c>
      <c r="W102" s="166">
        <f t="shared" si="33"/>
        <v>0</v>
      </c>
      <c r="X102" s="166">
        <f t="shared" si="33"/>
        <v>0</v>
      </c>
      <c r="Y102" s="166">
        <f t="shared" si="33"/>
        <v>0</v>
      </c>
      <c r="Z102" s="166">
        <f t="shared" si="33"/>
        <v>0</v>
      </c>
      <c r="AA102" s="166">
        <f t="shared" si="33"/>
        <v>0</v>
      </c>
      <c r="AB102" s="166"/>
      <c r="AC102" s="166">
        <f>AC103+AC104+AC105</f>
        <v>0</v>
      </c>
      <c r="AD102" s="166">
        <f>AD103+AD104+AD105</f>
        <v>0</v>
      </c>
      <c r="AE102" s="205"/>
      <c r="AF102" s="205"/>
      <c r="AG102" s="205"/>
      <c r="AH102" s="201"/>
      <c r="AI102" s="201"/>
      <c r="AJ102" s="206"/>
      <c r="AK102" s="201"/>
      <c r="AL102" s="201"/>
      <c r="AM102" s="201"/>
      <c r="AN102" s="175"/>
      <c r="AO102" s="163"/>
      <c r="AP102" s="178"/>
      <c r="AQ102" s="163"/>
      <c r="AR102" s="178"/>
      <c r="AS102" s="178"/>
      <c r="AT102" s="178"/>
      <c r="AU102" s="178"/>
      <c r="AV102" s="178"/>
    </row>
    <row r="103" s="3" customFormat="1" ht="18" customHeight="1" spans="1:48">
      <c r="A103" s="155"/>
      <c r="B103" s="190" t="s">
        <v>868</v>
      </c>
      <c r="C103" s="190"/>
      <c r="D103" s="191"/>
      <c r="E103" s="191"/>
      <c r="F103" s="190"/>
      <c r="G103" s="191"/>
      <c r="H103" s="191"/>
      <c r="I103" s="190"/>
      <c r="J103" s="166">
        <v>0</v>
      </c>
      <c r="K103" s="166">
        <v>0</v>
      </c>
      <c r="L103" s="166">
        <v>0</v>
      </c>
      <c r="M103" s="166">
        <v>0</v>
      </c>
      <c r="N103" s="166">
        <v>0</v>
      </c>
      <c r="O103" s="166">
        <v>0</v>
      </c>
      <c r="P103" s="166">
        <v>0</v>
      </c>
      <c r="Q103" s="166">
        <v>0</v>
      </c>
      <c r="R103" s="166">
        <v>0</v>
      </c>
      <c r="S103" s="166">
        <v>0</v>
      </c>
      <c r="T103" s="166">
        <v>0</v>
      </c>
      <c r="U103" s="166">
        <v>0</v>
      </c>
      <c r="V103" s="166">
        <v>0</v>
      </c>
      <c r="W103" s="166">
        <v>0</v>
      </c>
      <c r="X103" s="166">
        <v>0</v>
      </c>
      <c r="Y103" s="166">
        <v>0</v>
      </c>
      <c r="Z103" s="166">
        <v>0</v>
      </c>
      <c r="AA103" s="166">
        <v>0</v>
      </c>
      <c r="AB103" s="166"/>
      <c r="AC103" s="166">
        <v>0</v>
      </c>
      <c r="AD103" s="166">
        <v>0</v>
      </c>
      <c r="AE103" s="205"/>
      <c r="AF103" s="205"/>
      <c r="AG103" s="205"/>
      <c r="AH103" s="201"/>
      <c r="AI103" s="201"/>
      <c r="AJ103" s="206"/>
      <c r="AK103" s="201"/>
      <c r="AL103" s="201"/>
      <c r="AM103" s="201"/>
      <c r="AN103" s="175"/>
      <c r="AO103" s="163"/>
      <c r="AP103" s="178"/>
      <c r="AQ103" s="163"/>
      <c r="AR103" s="178"/>
      <c r="AS103" s="178"/>
      <c r="AT103" s="178"/>
      <c r="AU103" s="178"/>
      <c r="AV103" s="178"/>
    </row>
    <row r="104" s="3" customFormat="1" ht="18" customHeight="1" spans="1:48">
      <c r="A104" s="155"/>
      <c r="B104" s="190" t="s">
        <v>877</v>
      </c>
      <c r="C104" s="190"/>
      <c r="D104" s="191"/>
      <c r="E104" s="191"/>
      <c r="F104" s="190"/>
      <c r="G104" s="191"/>
      <c r="H104" s="191"/>
      <c r="I104" s="190"/>
      <c r="J104" s="166">
        <v>0</v>
      </c>
      <c r="K104" s="166">
        <v>0</v>
      </c>
      <c r="L104" s="166">
        <v>0</v>
      </c>
      <c r="M104" s="166">
        <v>0</v>
      </c>
      <c r="N104" s="166">
        <v>0</v>
      </c>
      <c r="O104" s="166">
        <v>0</v>
      </c>
      <c r="P104" s="166">
        <v>0</v>
      </c>
      <c r="Q104" s="166">
        <v>0</v>
      </c>
      <c r="R104" s="166">
        <v>0</v>
      </c>
      <c r="S104" s="166">
        <v>0</v>
      </c>
      <c r="T104" s="166">
        <v>0</v>
      </c>
      <c r="U104" s="166">
        <v>0</v>
      </c>
      <c r="V104" s="166">
        <v>0</v>
      </c>
      <c r="W104" s="166">
        <v>0</v>
      </c>
      <c r="X104" s="166">
        <v>0</v>
      </c>
      <c r="Y104" s="166">
        <v>0</v>
      </c>
      <c r="Z104" s="166">
        <v>0</v>
      </c>
      <c r="AA104" s="166">
        <v>0</v>
      </c>
      <c r="AB104" s="166"/>
      <c r="AC104" s="166">
        <v>0</v>
      </c>
      <c r="AD104" s="166">
        <v>0</v>
      </c>
      <c r="AE104" s="205"/>
      <c r="AF104" s="205"/>
      <c r="AG104" s="205"/>
      <c r="AH104" s="201"/>
      <c r="AI104" s="201"/>
      <c r="AJ104" s="206"/>
      <c r="AK104" s="201"/>
      <c r="AL104" s="201"/>
      <c r="AM104" s="201"/>
      <c r="AN104" s="175"/>
      <c r="AO104" s="178"/>
      <c r="AP104" s="178"/>
      <c r="AQ104" s="178"/>
      <c r="AR104" s="178"/>
      <c r="AS104" s="178"/>
      <c r="AT104" s="178"/>
      <c r="AU104" s="178"/>
      <c r="AV104" s="178"/>
    </row>
    <row r="105" s="3" customFormat="1" ht="18" customHeight="1" spans="1:48">
      <c r="A105" s="155"/>
      <c r="B105" s="190" t="s">
        <v>878</v>
      </c>
      <c r="C105" s="190"/>
      <c r="D105" s="191"/>
      <c r="E105" s="191"/>
      <c r="F105" s="190"/>
      <c r="G105" s="191"/>
      <c r="H105" s="191"/>
      <c r="I105" s="190"/>
      <c r="J105" s="166">
        <v>0</v>
      </c>
      <c r="K105" s="166">
        <v>0</v>
      </c>
      <c r="L105" s="166">
        <v>0</v>
      </c>
      <c r="M105" s="166">
        <v>0</v>
      </c>
      <c r="N105" s="166">
        <v>0</v>
      </c>
      <c r="O105" s="166">
        <v>0</v>
      </c>
      <c r="P105" s="166">
        <v>0</v>
      </c>
      <c r="Q105" s="166">
        <v>0</v>
      </c>
      <c r="R105" s="166">
        <v>0</v>
      </c>
      <c r="S105" s="166">
        <v>0</v>
      </c>
      <c r="T105" s="166">
        <v>0</v>
      </c>
      <c r="U105" s="166">
        <v>0</v>
      </c>
      <c r="V105" s="166">
        <v>0</v>
      </c>
      <c r="W105" s="166">
        <v>0</v>
      </c>
      <c r="X105" s="166">
        <v>0</v>
      </c>
      <c r="Y105" s="166">
        <v>0</v>
      </c>
      <c r="Z105" s="166">
        <v>0</v>
      </c>
      <c r="AA105" s="166">
        <v>0</v>
      </c>
      <c r="AB105" s="166"/>
      <c r="AC105" s="166">
        <v>0</v>
      </c>
      <c r="AD105" s="166">
        <v>0</v>
      </c>
      <c r="AE105" s="205"/>
      <c r="AF105" s="205"/>
      <c r="AG105" s="205"/>
      <c r="AH105" s="201"/>
      <c r="AI105" s="201"/>
      <c r="AJ105" s="206"/>
      <c r="AK105" s="201"/>
      <c r="AL105" s="201"/>
      <c r="AM105" s="201"/>
      <c r="AN105" s="175"/>
      <c r="AO105" s="178"/>
      <c r="AP105" s="178"/>
      <c r="AQ105" s="178"/>
      <c r="AR105" s="178"/>
      <c r="AS105" s="178"/>
      <c r="AT105" s="178"/>
      <c r="AU105" s="178"/>
      <c r="AV105" s="178"/>
    </row>
    <row r="106" s="3" customFormat="1" ht="18" customHeight="1" spans="1:48">
      <c r="A106" s="155"/>
      <c r="B106" s="190" t="s">
        <v>879</v>
      </c>
      <c r="C106" s="190"/>
      <c r="D106" s="191"/>
      <c r="E106" s="191"/>
      <c r="F106" s="190"/>
      <c r="G106" s="191"/>
      <c r="H106" s="191"/>
      <c r="I106" s="190"/>
      <c r="J106" s="166">
        <f t="shared" ref="J106:AA106" si="34">J107+J108+J109+J110+J111+J112</f>
        <v>0</v>
      </c>
      <c r="K106" s="166">
        <f t="shared" si="34"/>
        <v>0</v>
      </c>
      <c r="L106" s="166">
        <f t="shared" si="34"/>
        <v>0</v>
      </c>
      <c r="M106" s="166">
        <f t="shared" si="34"/>
        <v>0</v>
      </c>
      <c r="N106" s="166">
        <f t="shared" si="34"/>
        <v>0</v>
      </c>
      <c r="O106" s="166">
        <f t="shared" si="34"/>
        <v>0</v>
      </c>
      <c r="P106" s="166">
        <f t="shared" si="34"/>
        <v>0</v>
      </c>
      <c r="Q106" s="166">
        <f t="shared" si="34"/>
        <v>0</v>
      </c>
      <c r="R106" s="166">
        <f t="shared" si="34"/>
        <v>0</v>
      </c>
      <c r="S106" s="166">
        <f t="shared" si="34"/>
        <v>0</v>
      </c>
      <c r="T106" s="166">
        <f t="shared" si="34"/>
        <v>0</v>
      </c>
      <c r="U106" s="166">
        <f t="shared" si="34"/>
        <v>0</v>
      </c>
      <c r="V106" s="166">
        <f t="shared" si="34"/>
        <v>0</v>
      </c>
      <c r="W106" s="166">
        <f t="shared" si="34"/>
        <v>0</v>
      </c>
      <c r="X106" s="166">
        <f t="shared" si="34"/>
        <v>0</v>
      </c>
      <c r="Y106" s="166">
        <f t="shared" si="34"/>
        <v>0</v>
      </c>
      <c r="Z106" s="166">
        <f t="shared" si="34"/>
        <v>0</v>
      </c>
      <c r="AA106" s="166">
        <f t="shared" si="34"/>
        <v>0</v>
      </c>
      <c r="AB106" s="166"/>
      <c r="AC106" s="166">
        <f>AC107+AC108+AC109+AC110+AC111+AC112</f>
        <v>0</v>
      </c>
      <c r="AD106" s="166">
        <f>AD107+AD108+AD109+AD110+AD111+AD112</f>
        <v>0</v>
      </c>
      <c r="AE106" s="205"/>
      <c r="AF106" s="205"/>
      <c r="AG106" s="205"/>
      <c r="AH106" s="201"/>
      <c r="AI106" s="201"/>
      <c r="AJ106" s="206"/>
      <c r="AK106" s="201"/>
      <c r="AL106" s="201"/>
      <c r="AM106" s="201"/>
      <c r="AN106" s="175"/>
      <c r="AO106" s="178"/>
      <c r="AP106" s="178"/>
      <c r="AQ106" s="178"/>
      <c r="AR106" s="178"/>
      <c r="AS106" s="178"/>
      <c r="AT106" s="178"/>
      <c r="AU106" s="178"/>
      <c r="AV106" s="178"/>
    </row>
    <row r="107" s="3" customFormat="1" ht="18" customHeight="1" spans="1:48">
      <c r="A107" s="155"/>
      <c r="B107" s="190" t="s">
        <v>880</v>
      </c>
      <c r="C107" s="190"/>
      <c r="D107" s="191"/>
      <c r="E107" s="191"/>
      <c r="F107" s="190"/>
      <c r="G107" s="191"/>
      <c r="H107" s="191"/>
      <c r="I107" s="190"/>
      <c r="J107" s="166">
        <v>0</v>
      </c>
      <c r="K107" s="166">
        <v>0</v>
      </c>
      <c r="L107" s="166">
        <v>0</v>
      </c>
      <c r="M107" s="166">
        <v>0</v>
      </c>
      <c r="N107" s="166">
        <v>0</v>
      </c>
      <c r="O107" s="166">
        <v>0</v>
      </c>
      <c r="P107" s="166">
        <v>0</v>
      </c>
      <c r="Q107" s="166">
        <v>0</v>
      </c>
      <c r="R107" s="166">
        <v>0</v>
      </c>
      <c r="S107" s="166">
        <v>0</v>
      </c>
      <c r="T107" s="166">
        <v>0</v>
      </c>
      <c r="U107" s="166">
        <v>0</v>
      </c>
      <c r="V107" s="166">
        <v>0</v>
      </c>
      <c r="W107" s="166">
        <v>0</v>
      </c>
      <c r="X107" s="166">
        <v>0</v>
      </c>
      <c r="Y107" s="166">
        <v>0</v>
      </c>
      <c r="Z107" s="166">
        <v>0</v>
      </c>
      <c r="AA107" s="166">
        <v>0</v>
      </c>
      <c r="AB107" s="166"/>
      <c r="AC107" s="166">
        <v>0</v>
      </c>
      <c r="AD107" s="166">
        <v>0</v>
      </c>
      <c r="AE107" s="205"/>
      <c r="AF107" s="205"/>
      <c r="AG107" s="205"/>
      <c r="AH107" s="201"/>
      <c r="AI107" s="201"/>
      <c r="AJ107" s="206"/>
      <c r="AK107" s="201"/>
      <c r="AL107" s="201"/>
      <c r="AM107" s="201"/>
      <c r="AN107" s="175"/>
      <c r="AO107" s="178"/>
      <c r="AP107" s="178"/>
      <c r="AQ107" s="178"/>
      <c r="AR107" s="178"/>
      <c r="AS107" s="178"/>
      <c r="AT107" s="178"/>
      <c r="AU107" s="178"/>
      <c r="AV107" s="178"/>
    </row>
    <row r="108" s="3" customFormat="1" ht="18" customHeight="1" spans="1:48">
      <c r="A108" s="155"/>
      <c r="B108" s="190" t="s">
        <v>881</v>
      </c>
      <c r="C108" s="190"/>
      <c r="D108" s="191"/>
      <c r="E108" s="191"/>
      <c r="F108" s="190"/>
      <c r="G108" s="191"/>
      <c r="H108" s="191"/>
      <c r="I108" s="190"/>
      <c r="J108" s="166">
        <v>0</v>
      </c>
      <c r="K108" s="166">
        <v>0</v>
      </c>
      <c r="L108" s="166">
        <v>0</v>
      </c>
      <c r="M108" s="166">
        <v>0</v>
      </c>
      <c r="N108" s="166">
        <v>0</v>
      </c>
      <c r="O108" s="166">
        <v>0</v>
      </c>
      <c r="P108" s="166">
        <v>0</v>
      </c>
      <c r="Q108" s="166">
        <v>0</v>
      </c>
      <c r="R108" s="166">
        <v>0</v>
      </c>
      <c r="S108" s="166">
        <v>0</v>
      </c>
      <c r="T108" s="166">
        <v>0</v>
      </c>
      <c r="U108" s="166">
        <v>0</v>
      </c>
      <c r="V108" s="166">
        <v>0</v>
      </c>
      <c r="W108" s="166">
        <v>0</v>
      </c>
      <c r="X108" s="166">
        <v>0</v>
      </c>
      <c r="Y108" s="166">
        <v>0</v>
      </c>
      <c r="Z108" s="166">
        <v>0</v>
      </c>
      <c r="AA108" s="166">
        <v>0</v>
      </c>
      <c r="AB108" s="166"/>
      <c r="AC108" s="166">
        <v>0</v>
      </c>
      <c r="AD108" s="166">
        <v>0</v>
      </c>
      <c r="AE108" s="205"/>
      <c r="AF108" s="205"/>
      <c r="AG108" s="205"/>
      <c r="AH108" s="201"/>
      <c r="AI108" s="201"/>
      <c r="AJ108" s="206"/>
      <c r="AK108" s="201"/>
      <c r="AL108" s="201"/>
      <c r="AM108" s="201"/>
      <c r="AN108" s="175"/>
      <c r="AO108" s="178"/>
      <c r="AP108" s="178"/>
      <c r="AQ108" s="178"/>
      <c r="AR108" s="178"/>
      <c r="AS108" s="178"/>
      <c r="AT108" s="178"/>
      <c r="AU108" s="178"/>
      <c r="AV108" s="178"/>
    </row>
    <row r="109" s="3" customFormat="1" ht="18" customHeight="1" spans="1:48">
      <c r="A109" s="155"/>
      <c r="B109" s="190" t="s">
        <v>882</v>
      </c>
      <c r="C109" s="190"/>
      <c r="D109" s="191"/>
      <c r="E109" s="191"/>
      <c r="F109" s="190"/>
      <c r="G109" s="191"/>
      <c r="H109" s="191"/>
      <c r="I109" s="190"/>
      <c r="J109" s="166">
        <v>0</v>
      </c>
      <c r="K109" s="166">
        <v>0</v>
      </c>
      <c r="L109" s="166">
        <v>0</v>
      </c>
      <c r="M109" s="166">
        <v>0</v>
      </c>
      <c r="N109" s="166">
        <v>0</v>
      </c>
      <c r="O109" s="166">
        <v>0</v>
      </c>
      <c r="P109" s="166">
        <v>0</v>
      </c>
      <c r="Q109" s="166">
        <v>0</v>
      </c>
      <c r="R109" s="166">
        <v>0</v>
      </c>
      <c r="S109" s="166">
        <v>0</v>
      </c>
      <c r="T109" s="166">
        <v>0</v>
      </c>
      <c r="U109" s="166">
        <v>0</v>
      </c>
      <c r="V109" s="166">
        <v>0</v>
      </c>
      <c r="W109" s="166">
        <v>0</v>
      </c>
      <c r="X109" s="166">
        <v>0</v>
      </c>
      <c r="Y109" s="166">
        <v>0</v>
      </c>
      <c r="Z109" s="166">
        <v>0</v>
      </c>
      <c r="AA109" s="166">
        <v>0</v>
      </c>
      <c r="AB109" s="166"/>
      <c r="AC109" s="166">
        <v>0</v>
      </c>
      <c r="AD109" s="166">
        <v>0</v>
      </c>
      <c r="AE109" s="205"/>
      <c r="AF109" s="205"/>
      <c r="AG109" s="205"/>
      <c r="AH109" s="201"/>
      <c r="AI109" s="201"/>
      <c r="AJ109" s="206"/>
      <c r="AK109" s="201"/>
      <c r="AL109" s="201"/>
      <c r="AM109" s="201"/>
      <c r="AN109" s="175"/>
      <c r="AO109" s="178"/>
      <c r="AP109" s="178"/>
      <c r="AQ109" s="178"/>
      <c r="AR109" s="178"/>
      <c r="AS109" s="178"/>
      <c r="AT109" s="178"/>
      <c r="AU109" s="178"/>
      <c r="AV109" s="178"/>
    </row>
    <row r="110" s="3" customFormat="1" ht="18" customHeight="1" spans="1:48">
      <c r="A110" s="155"/>
      <c r="B110" s="190" t="s">
        <v>883</v>
      </c>
      <c r="C110" s="190"/>
      <c r="D110" s="191"/>
      <c r="E110" s="191"/>
      <c r="F110" s="190"/>
      <c r="G110" s="191"/>
      <c r="H110" s="191"/>
      <c r="I110" s="190"/>
      <c r="J110" s="166">
        <v>0</v>
      </c>
      <c r="K110" s="166">
        <v>0</v>
      </c>
      <c r="L110" s="166">
        <v>0</v>
      </c>
      <c r="M110" s="166">
        <v>0</v>
      </c>
      <c r="N110" s="166">
        <v>0</v>
      </c>
      <c r="O110" s="166">
        <v>0</v>
      </c>
      <c r="P110" s="166">
        <v>0</v>
      </c>
      <c r="Q110" s="166">
        <v>0</v>
      </c>
      <c r="R110" s="166">
        <v>0</v>
      </c>
      <c r="S110" s="166">
        <v>0</v>
      </c>
      <c r="T110" s="166">
        <v>0</v>
      </c>
      <c r="U110" s="166">
        <v>0</v>
      </c>
      <c r="V110" s="166">
        <v>0</v>
      </c>
      <c r="W110" s="166">
        <v>0</v>
      </c>
      <c r="X110" s="166">
        <v>0</v>
      </c>
      <c r="Y110" s="166">
        <v>0</v>
      </c>
      <c r="Z110" s="166">
        <v>0</v>
      </c>
      <c r="AA110" s="166">
        <v>0</v>
      </c>
      <c r="AB110" s="166"/>
      <c r="AC110" s="166">
        <v>0</v>
      </c>
      <c r="AD110" s="166">
        <v>0</v>
      </c>
      <c r="AE110" s="205"/>
      <c r="AF110" s="205"/>
      <c r="AG110" s="205"/>
      <c r="AH110" s="201"/>
      <c r="AI110" s="201"/>
      <c r="AJ110" s="206"/>
      <c r="AK110" s="201"/>
      <c r="AL110" s="201"/>
      <c r="AM110" s="201"/>
      <c r="AN110" s="175"/>
      <c r="AO110" s="178"/>
      <c r="AP110" s="178"/>
      <c r="AQ110" s="178"/>
      <c r="AR110" s="178"/>
      <c r="AS110" s="178"/>
      <c r="AT110" s="178"/>
      <c r="AU110" s="178"/>
      <c r="AV110" s="178"/>
    </row>
    <row r="111" s="3" customFormat="1" ht="18" customHeight="1" spans="1:48">
      <c r="A111" s="155"/>
      <c r="B111" s="190" t="s">
        <v>884</v>
      </c>
      <c r="C111" s="190"/>
      <c r="D111" s="191"/>
      <c r="E111" s="191"/>
      <c r="F111" s="190"/>
      <c r="G111" s="191"/>
      <c r="H111" s="191"/>
      <c r="I111" s="190"/>
      <c r="J111" s="166">
        <v>0</v>
      </c>
      <c r="K111" s="166">
        <v>0</v>
      </c>
      <c r="L111" s="166">
        <v>0</v>
      </c>
      <c r="M111" s="166">
        <v>0</v>
      </c>
      <c r="N111" s="166">
        <v>0</v>
      </c>
      <c r="O111" s="166">
        <v>0</v>
      </c>
      <c r="P111" s="166">
        <v>0</v>
      </c>
      <c r="Q111" s="166">
        <v>0</v>
      </c>
      <c r="R111" s="166">
        <v>0</v>
      </c>
      <c r="S111" s="166">
        <v>0</v>
      </c>
      <c r="T111" s="166">
        <v>0</v>
      </c>
      <c r="U111" s="166">
        <v>0</v>
      </c>
      <c r="V111" s="166">
        <v>0</v>
      </c>
      <c r="W111" s="166">
        <v>0</v>
      </c>
      <c r="X111" s="166">
        <v>0</v>
      </c>
      <c r="Y111" s="166">
        <v>0</v>
      </c>
      <c r="Z111" s="166">
        <v>0</v>
      </c>
      <c r="AA111" s="166">
        <v>0</v>
      </c>
      <c r="AB111" s="166"/>
      <c r="AC111" s="166">
        <v>0</v>
      </c>
      <c r="AD111" s="166">
        <v>0</v>
      </c>
      <c r="AE111" s="205"/>
      <c r="AF111" s="205"/>
      <c r="AG111" s="205"/>
      <c r="AH111" s="201"/>
      <c r="AI111" s="201"/>
      <c r="AJ111" s="206"/>
      <c r="AK111" s="201"/>
      <c r="AL111" s="201"/>
      <c r="AM111" s="201"/>
      <c r="AN111" s="175"/>
      <c r="AO111" s="178"/>
      <c r="AP111" s="178"/>
      <c r="AQ111" s="178"/>
      <c r="AR111" s="178"/>
      <c r="AS111" s="178"/>
      <c r="AT111" s="178"/>
      <c r="AU111" s="178"/>
      <c r="AV111" s="178"/>
    </row>
    <row r="112" s="3" customFormat="1" ht="18" customHeight="1" spans="1:48">
      <c r="A112" s="155"/>
      <c r="B112" s="190" t="s">
        <v>885</v>
      </c>
      <c r="C112" s="190"/>
      <c r="D112" s="191"/>
      <c r="E112" s="191"/>
      <c r="F112" s="190"/>
      <c r="G112" s="191"/>
      <c r="H112" s="191"/>
      <c r="I112" s="190"/>
      <c r="J112" s="166">
        <v>0</v>
      </c>
      <c r="K112" s="166">
        <v>0</v>
      </c>
      <c r="L112" s="166">
        <v>0</v>
      </c>
      <c r="M112" s="166">
        <v>0</v>
      </c>
      <c r="N112" s="166">
        <v>0</v>
      </c>
      <c r="O112" s="166">
        <v>0</v>
      </c>
      <c r="P112" s="166">
        <v>0</v>
      </c>
      <c r="Q112" s="166">
        <v>0</v>
      </c>
      <c r="R112" s="166">
        <v>0</v>
      </c>
      <c r="S112" s="166">
        <v>0</v>
      </c>
      <c r="T112" s="166">
        <v>0</v>
      </c>
      <c r="U112" s="166">
        <v>0</v>
      </c>
      <c r="V112" s="166">
        <v>0</v>
      </c>
      <c r="W112" s="166">
        <v>0</v>
      </c>
      <c r="X112" s="166">
        <v>0</v>
      </c>
      <c r="Y112" s="166">
        <v>0</v>
      </c>
      <c r="Z112" s="166">
        <v>0</v>
      </c>
      <c r="AA112" s="166">
        <v>0</v>
      </c>
      <c r="AB112" s="166"/>
      <c r="AC112" s="166">
        <v>0</v>
      </c>
      <c r="AD112" s="166">
        <v>0</v>
      </c>
      <c r="AE112" s="205"/>
      <c r="AF112" s="205"/>
      <c r="AG112" s="205"/>
      <c r="AH112" s="201"/>
      <c r="AI112" s="201"/>
      <c r="AJ112" s="206"/>
      <c r="AK112" s="201"/>
      <c r="AL112" s="201"/>
      <c r="AM112" s="201"/>
      <c r="AN112" s="175"/>
      <c r="AO112" s="178"/>
      <c r="AP112" s="178"/>
      <c r="AQ112" s="178"/>
      <c r="AR112" s="178"/>
      <c r="AS112" s="178"/>
      <c r="AT112" s="178"/>
      <c r="AU112" s="178"/>
      <c r="AV112" s="178"/>
    </row>
    <row r="113" s="3" customFormat="1" ht="18" customHeight="1" spans="1:48">
      <c r="A113" s="155"/>
      <c r="B113" s="190" t="s">
        <v>886</v>
      </c>
      <c r="C113" s="190"/>
      <c r="D113" s="191"/>
      <c r="E113" s="191"/>
      <c r="F113" s="190"/>
      <c r="G113" s="191"/>
      <c r="H113" s="191"/>
      <c r="I113" s="190"/>
      <c r="J113" s="166">
        <f t="shared" ref="J113:AA113" si="35">J114+J115+J116+J117+J118</f>
        <v>0</v>
      </c>
      <c r="K113" s="166">
        <f t="shared" si="35"/>
        <v>0</v>
      </c>
      <c r="L113" s="166">
        <f t="shared" si="35"/>
        <v>0</v>
      </c>
      <c r="M113" s="166">
        <f t="shared" si="35"/>
        <v>0</v>
      </c>
      <c r="N113" s="166">
        <f t="shared" si="35"/>
        <v>0</v>
      </c>
      <c r="O113" s="166">
        <f t="shared" si="35"/>
        <v>0</v>
      </c>
      <c r="P113" s="166">
        <f t="shared" si="35"/>
        <v>0</v>
      </c>
      <c r="Q113" s="166">
        <f t="shared" si="35"/>
        <v>0</v>
      </c>
      <c r="R113" s="166">
        <f t="shared" si="35"/>
        <v>0</v>
      </c>
      <c r="S113" s="166">
        <f t="shared" si="35"/>
        <v>0</v>
      </c>
      <c r="T113" s="166">
        <f t="shared" si="35"/>
        <v>0</v>
      </c>
      <c r="U113" s="166">
        <f t="shared" si="35"/>
        <v>0</v>
      </c>
      <c r="V113" s="166">
        <f t="shared" si="35"/>
        <v>0</v>
      </c>
      <c r="W113" s="166">
        <f t="shared" si="35"/>
        <v>0</v>
      </c>
      <c r="X113" s="166">
        <f t="shared" si="35"/>
        <v>0</v>
      </c>
      <c r="Y113" s="166">
        <f t="shared" si="35"/>
        <v>0</v>
      </c>
      <c r="Z113" s="166">
        <f t="shared" si="35"/>
        <v>0</v>
      </c>
      <c r="AA113" s="166">
        <f t="shared" si="35"/>
        <v>0</v>
      </c>
      <c r="AB113" s="166"/>
      <c r="AC113" s="166">
        <f>AC114+AC115+AC116+AC117+AC118</f>
        <v>0</v>
      </c>
      <c r="AD113" s="166">
        <f>AD114+AD115+AD116+AD117+AD118</f>
        <v>0</v>
      </c>
      <c r="AE113" s="205"/>
      <c r="AF113" s="205"/>
      <c r="AG113" s="205"/>
      <c r="AH113" s="201"/>
      <c r="AI113" s="201"/>
      <c r="AJ113" s="206"/>
      <c r="AK113" s="201"/>
      <c r="AL113" s="201"/>
      <c r="AM113" s="201"/>
      <c r="AN113" s="175"/>
      <c r="AO113" s="178"/>
      <c r="AP113" s="178"/>
      <c r="AQ113" s="178"/>
      <c r="AR113" s="178"/>
      <c r="AS113" s="178"/>
      <c r="AT113" s="178"/>
      <c r="AU113" s="178"/>
      <c r="AV113" s="178"/>
    </row>
    <row r="114" s="3" customFormat="1" ht="18" customHeight="1" spans="1:48">
      <c r="A114" s="155"/>
      <c r="B114" s="190" t="s">
        <v>887</v>
      </c>
      <c r="C114" s="190"/>
      <c r="D114" s="191"/>
      <c r="E114" s="191"/>
      <c r="F114" s="190"/>
      <c r="G114" s="191"/>
      <c r="H114" s="191"/>
      <c r="I114" s="190"/>
      <c r="J114" s="166">
        <v>0</v>
      </c>
      <c r="K114" s="166">
        <v>0</v>
      </c>
      <c r="L114" s="166">
        <v>0</v>
      </c>
      <c r="M114" s="166">
        <v>0</v>
      </c>
      <c r="N114" s="166">
        <v>0</v>
      </c>
      <c r="O114" s="166">
        <v>0</v>
      </c>
      <c r="P114" s="166">
        <v>0</v>
      </c>
      <c r="Q114" s="166">
        <v>0</v>
      </c>
      <c r="R114" s="166">
        <v>0</v>
      </c>
      <c r="S114" s="166">
        <v>0</v>
      </c>
      <c r="T114" s="166">
        <v>0</v>
      </c>
      <c r="U114" s="166">
        <v>0</v>
      </c>
      <c r="V114" s="166">
        <v>0</v>
      </c>
      <c r="W114" s="166">
        <v>0</v>
      </c>
      <c r="X114" s="166">
        <v>0</v>
      </c>
      <c r="Y114" s="166">
        <v>0</v>
      </c>
      <c r="Z114" s="166">
        <v>0</v>
      </c>
      <c r="AA114" s="166">
        <v>0</v>
      </c>
      <c r="AB114" s="166"/>
      <c r="AC114" s="166">
        <v>0</v>
      </c>
      <c r="AD114" s="166">
        <v>0</v>
      </c>
      <c r="AE114" s="205"/>
      <c r="AF114" s="205"/>
      <c r="AG114" s="205"/>
      <c r="AH114" s="201"/>
      <c r="AI114" s="201"/>
      <c r="AJ114" s="206"/>
      <c r="AK114" s="201"/>
      <c r="AL114" s="201"/>
      <c r="AM114" s="201"/>
      <c r="AN114" s="175"/>
      <c r="AO114" s="178"/>
      <c r="AP114" s="178"/>
      <c r="AQ114" s="178"/>
      <c r="AR114" s="178"/>
      <c r="AS114" s="178"/>
      <c r="AT114" s="178"/>
      <c r="AU114" s="178"/>
      <c r="AV114" s="178"/>
    </row>
    <row r="115" s="3" customFormat="1" ht="18" customHeight="1" spans="1:48">
      <c r="A115" s="155"/>
      <c r="B115" s="190" t="s">
        <v>888</v>
      </c>
      <c r="C115" s="190"/>
      <c r="D115" s="191"/>
      <c r="E115" s="191"/>
      <c r="F115" s="190"/>
      <c r="G115" s="191"/>
      <c r="H115" s="191"/>
      <c r="I115" s="190"/>
      <c r="J115" s="166">
        <v>0</v>
      </c>
      <c r="K115" s="166">
        <v>0</v>
      </c>
      <c r="L115" s="166">
        <v>0</v>
      </c>
      <c r="M115" s="166">
        <v>0</v>
      </c>
      <c r="N115" s="166">
        <v>0</v>
      </c>
      <c r="O115" s="166">
        <v>0</v>
      </c>
      <c r="P115" s="166">
        <v>0</v>
      </c>
      <c r="Q115" s="166">
        <v>0</v>
      </c>
      <c r="R115" s="166">
        <v>0</v>
      </c>
      <c r="S115" s="166">
        <v>0</v>
      </c>
      <c r="T115" s="166">
        <v>0</v>
      </c>
      <c r="U115" s="166">
        <v>0</v>
      </c>
      <c r="V115" s="166">
        <v>0</v>
      </c>
      <c r="W115" s="166">
        <v>0</v>
      </c>
      <c r="X115" s="166">
        <v>0</v>
      </c>
      <c r="Y115" s="166">
        <v>0</v>
      </c>
      <c r="Z115" s="166">
        <v>0</v>
      </c>
      <c r="AA115" s="166">
        <v>0</v>
      </c>
      <c r="AB115" s="166"/>
      <c r="AC115" s="166">
        <v>0</v>
      </c>
      <c r="AD115" s="166">
        <v>0</v>
      </c>
      <c r="AE115" s="205"/>
      <c r="AF115" s="205"/>
      <c r="AG115" s="205"/>
      <c r="AH115" s="201"/>
      <c r="AI115" s="201"/>
      <c r="AJ115" s="206"/>
      <c r="AK115" s="201"/>
      <c r="AL115" s="201"/>
      <c r="AM115" s="201"/>
      <c r="AN115" s="175"/>
      <c r="AO115" s="178"/>
      <c r="AP115" s="178"/>
      <c r="AQ115" s="178"/>
      <c r="AR115" s="178"/>
      <c r="AS115" s="178"/>
      <c r="AT115" s="178"/>
      <c r="AU115" s="178"/>
      <c r="AV115" s="178"/>
    </row>
    <row r="116" s="3" customFormat="1" ht="18" customHeight="1" spans="1:48">
      <c r="A116" s="155"/>
      <c r="B116" s="190" t="s">
        <v>889</v>
      </c>
      <c r="C116" s="190"/>
      <c r="D116" s="191"/>
      <c r="E116" s="191"/>
      <c r="F116" s="190"/>
      <c r="G116" s="191"/>
      <c r="H116" s="191"/>
      <c r="I116" s="190"/>
      <c r="J116" s="166">
        <v>0</v>
      </c>
      <c r="K116" s="166">
        <v>0</v>
      </c>
      <c r="L116" s="166">
        <v>0</v>
      </c>
      <c r="M116" s="166">
        <v>0</v>
      </c>
      <c r="N116" s="166">
        <v>0</v>
      </c>
      <c r="O116" s="166">
        <v>0</v>
      </c>
      <c r="P116" s="166">
        <v>0</v>
      </c>
      <c r="Q116" s="166">
        <v>0</v>
      </c>
      <c r="R116" s="166">
        <v>0</v>
      </c>
      <c r="S116" s="166">
        <v>0</v>
      </c>
      <c r="T116" s="166">
        <v>0</v>
      </c>
      <c r="U116" s="166">
        <v>0</v>
      </c>
      <c r="V116" s="166">
        <v>0</v>
      </c>
      <c r="W116" s="166">
        <v>0</v>
      </c>
      <c r="X116" s="166">
        <v>0</v>
      </c>
      <c r="Y116" s="166">
        <v>0</v>
      </c>
      <c r="Z116" s="166">
        <v>0</v>
      </c>
      <c r="AA116" s="166">
        <v>0</v>
      </c>
      <c r="AB116" s="166"/>
      <c r="AC116" s="166">
        <v>0</v>
      </c>
      <c r="AD116" s="166">
        <v>0</v>
      </c>
      <c r="AE116" s="205"/>
      <c r="AF116" s="205"/>
      <c r="AG116" s="205"/>
      <c r="AH116" s="201"/>
      <c r="AI116" s="201"/>
      <c r="AJ116" s="206"/>
      <c r="AK116" s="201"/>
      <c r="AL116" s="201"/>
      <c r="AM116" s="201"/>
      <c r="AN116" s="175"/>
      <c r="AO116" s="178"/>
      <c r="AP116" s="178"/>
      <c r="AQ116" s="178"/>
      <c r="AR116" s="178"/>
      <c r="AS116" s="178"/>
      <c r="AT116" s="178"/>
      <c r="AU116" s="178"/>
      <c r="AV116" s="178"/>
    </row>
    <row r="117" s="3" customFormat="1" ht="18" customHeight="1" spans="1:48">
      <c r="A117" s="155"/>
      <c r="B117" s="190" t="s">
        <v>890</v>
      </c>
      <c r="C117" s="190"/>
      <c r="D117" s="191"/>
      <c r="E117" s="191"/>
      <c r="F117" s="190"/>
      <c r="G117" s="191"/>
      <c r="H117" s="191"/>
      <c r="I117" s="190"/>
      <c r="J117" s="166">
        <v>0</v>
      </c>
      <c r="K117" s="166">
        <v>0</v>
      </c>
      <c r="L117" s="166">
        <v>0</v>
      </c>
      <c r="M117" s="166">
        <v>0</v>
      </c>
      <c r="N117" s="166">
        <v>0</v>
      </c>
      <c r="O117" s="166">
        <v>0</v>
      </c>
      <c r="P117" s="166">
        <v>0</v>
      </c>
      <c r="Q117" s="166">
        <v>0</v>
      </c>
      <c r="R117" s="166">
        <v>0</v>
      </c>
      <c r="S117" s="166">
        <v>0</v>
      </c>
      <c r="T117" s="166">
        <v>0</v>
      </c>
      <c r="U117" s="166">
        <v>0</v>
      </c>
      <c r="V117" s="166">
        <v>0</v>
      </c>
      <c r="W117" s="166">
        <v>0</v>
      </c>
      <c r="X117" s="166">
        <v>0</v>
      </c>
      <c r="Y117" s="166">
        <v>0</v>
      </c>
      <c r="Z117" s="166">
        <v>0</v>
      </c>
      <c r="AA117" s="166">
        <v>0</v>
      </c>
      <c r="AB117" s="166"/>
      <c r="AC117" s="166">
        <v>0</v>
      </c>
      <c r="AD117" s="166">
        <v>0</v>
      </c>
      <c r="AE117" s="205"/>
      <c r="AF117" s="205"/>
      <c r="AG117" s="205"/>
      <c r="AH117" s="201"/>
      <c r="AI117" s="201"/>
      <c r="AJ117" s="206"/>
      <c r="AK117" s="201"/>
      <c r="AL117" s="201"/>
      <c r="AM117" s="201"/>
      <c r="AN117" s="175"/>
      <c r="AO117" s="178"/>
      <c r="AP117" s="178"/>
      <c r="AQ117" s="178"/>
      <c r="AR117" s="178"/>
      <c r="AS117" s="178"/>
      <c r="AT117" s="178"/>
      <c r="AU117" s="178"/>
      <c r="AV117" s="178"/>
    </row>
    <row r="118" s="3" customFormat="1" ht="18" customHeight="1" spans="1:48">
      <c r="A118" s="155"/>
      <c r="B118" s="190" t="s">
        <v>891</v>
      </c>
      <c r="C118" s="190"/>
      <c r="D118" s="190"/>
      <c r="E118" s="190"/>
      <c r="F118" s="190"/>
      <c r="G118" s="190"/>
      <c r="H118" s="190"/>
      <c r="I118" s="190"/>
      <c r="J118" s="166">
        <v>0</v>
      </c>
      <c r="K118" s="166">
        <v>0</v>
      </c>
      <c r="L118" s="166">
        <v>0</v>
      </c>
      <c r="M118" s="166">
        <v>0</v>
      </c>
      <c r="N118" s="166">
        <v>0</v>
      </c>
      <c r="O118" s="166">
        <v>0</v>
      </c>
      <c r="P118" s="166">
        <v>0</v>
      </c>
      <c r="Q118" s="166">
        <v>0</v>
      </c>
      <c r="R118" s="166">
        <v>0</v>
      </c>
      <c r="S118" s="166">
        <v>0</v>
      </c>
      <c r="T118" s="166">
        <v>0</v>
      </c>
      <c r="U118" s="166">
        <v>0</v>
      </c>
      <c r="V118" s="166">
        <v>0</v>
      </c>
      <c r="W118" s="166">
        <v>0</v>
      </c>
      <c r="X118" s="166">
        <v>0</v>
      </c>
      <c r="Y118" s="166">
        <v>0</v>
      </c>
      <c r="Z118" s="166">
        <v>0</v>
      </c>
      <c r="AA118" s="166">
        <v>0</v>
      </c>
      <c r="AB118" s="166"/>
      <c r="AC118" s="166">
        <v>0</v>
      </c>
      <c r="AD118" s="166">
        <v>0</v>
      </c>
      <c r="AE118" s="205"/>
      <c r="AF118" s="205"/>
      <c r="AG118" s="205"/>
      <c r="AH118" s="201"/>
      <c r="AI118" s="201"/>
      <c r="AJ118" s="206"/>
      <c r="AK118" s="201"/>
      <c r="AL118" s="201"/>
      <c r="AM118" s="201"/>
      <c r="AN118" s="175"/>
      <c r="AO118" s="178"/>
      <c r="AP118" s="178"/>
      <c r="AQ118" s="178"/>
      <c r="AR118" s="178"/>
      <c r="AS118" s="178"/>
      <c r="AT118" s="178"/>
      <c r="AU118" s="178"/>
      <c r="AV118" s="178"/>
    </row>
    <row r="119" s="3" customFormat="1" ht="18" customHeight="1" spans="1:48">
      <c r="A119" s="155"/>
      <c r="B119" s="190" t="s">
        <v>892</v>
      </c>
      <c r="C119" s="190"/>
      <c r="D119" s="191"/>
      <c r="E119" s="191"/>
      <c r="F119" s="190"/>
      <c r="G119" s="191"/>
      <c r="H119" s="191"/>
      <c r="I119" s="190"/>
      <c r="J119" s="166">
        <f t="shared" ref="J119:AA119" si="36">J120+J123</f>
        <v>0</v>
      </c>
      <c r="K119" s="166">
        <f t="shared" si="36"/>
        <v>0</v>
      </c>
      <c r="L119" s="166">
        <f t="shared" si="36"/>
        <v>0</v>
      </c>
      <c r="M119" s="166">
        <f t="shared" si="36"/>
        <v>0</v>
      </c>
      <c r="N119" s="166">
        <f t="shared" si="36"/>
        <v>0</v>
      </c>
      <c r="O119" s="166">
        <f t="shared" si="36"/>
        <v>0</v>
      </c>
      <c r="P119" s="166">
        <f t="shared" si="36"/>
        <v>0</v>
      </c>
      <c r="Q119" s="166">
        <f t="shared" si="36"/>
        <v>0</v>
      </c>
      <c r="R119" s="166">
        <f t="shared" si="36"/>
        <v>0</v>
      </c>
      <c r="S119" s="166">
        <f t="shared" si="36"/>
        <v>0</v>
      </c>
      <c r="T119" s="166">
        <f t="shared" si="36"/>
        <v>0</v>
      </c>
      <c r="U119" s="166">
        <f t="shared" si="36"/>
        <v>0</v>
      </c>
      <c r="V119" s="166">
        <f t="shared" si="36"/>
        <v>0</v>
      </c>
      <c r="W119" s="166">
        <f t="shared" si="36"/>
        <v>0</v>
      </c>
      <c r="X119" s="166">
        <f t="shared" si="36"/>
        <v>0</v>
      </c>
      <c r="Y119" s="166">
        <f t="shared" si="36"/>
        <v>0</v>
      </c>
      <c r="Z119" s="166">
        <f t="shared" si="36"/>
        <v>0</v>
      </c>
      <c r="AA119" s="166">
        <f t="shared" si="36"/>
        <v>0</v>
      </c>
      <c r="AB119" s="166"/>
      <c r="AC119" s="166">
        <f>AC120+AC123</f>
        <v>0</v>
      </c>
      <c r="AD119" s="166">
        <f>AD120+AD123</f>
        <v>0</v>
      </c>
      <c r="AE119" s="205"/>
      <c r="AF119" s="205"/>
      <c r="AG119" s="205"/>
      <c r="AH119" s="201"/>
      <c r="AI119" s="201"/>
      <c r="AJ119" s="206"/>
      <c r="AK119" s="201"/>
      <c r="AL119" s="201"/>
      <c r="AM119" s="201"/>
      <c r="AN119" s="175"/>
      <c r="AO119" s="178"/>
      <c r="AP119" s="178"/>
      <c r="AQ119" s="178"/>
      <c r="AR119" s="178"/>
      <c r="AS119" s="178"/>
      <c r="AT119" s="178"/>
      <c r="AU119" s="178"/>
      <c r="AV119" s="178"/>
    </row>
    <row r="120" s="3" customFormat="1" ht="18" customHeight="1" spans="1:48">
      <c r="A120" s="155"/>
      <c r="B120" s="190" t="s">
        <v>893</v>
      </c>
      <c r="C120" s="190"/>
      <c r="D120" s="191"/>
      <c r="E120" s="191"/>
      <c r="F120" s="190"/>
      <c r="G120" s="191"/>
      <c r="H120" s="191"/>
      <c r="I120" s="190"/>
      <c r="J120" s="166">
        <f t="shared" ref="J120:AA120" si="37">J121+J122</f>
        <v>0</v>
      </c>
      <c r="K120" s="166">
        <f t="shared" si="37"/>
        <v>0</v>
      </c>
      <c r="L120" s="166">
        <f t="shared" si="37"/>
        <v>0</v>
      </c>
      <c r="M120" s="166">
        <f t="shared" si="37"/>
        <v>0</v>
      </c>
      <c r="N120" s="166">
        <f t="shared" si="37"/>
        <v>0</v>
      </c>
      <c r="O120" s="166">
        <f t="shared" si="37"/>
        <v>0</v>
      </c>
      <c r="P120" s="166">
        <f t="shared" si="37"/>
        <v>0</v>
      </c>
      <c r="Q120" s="166">
        <f t="shared" si="37"/>
        <v>0</v>
      </c>
      <c r="R120" s="166">
        <f t="shared" si="37"/>
        <v>0</v>
      </c>
      <c r="S120" s="166">
        <f t="shared" si="37"/>
        <v>0</v>
      </c>
      <c r="T120" s="166">
        <f t="shared" si="37"/>
        <v>0</v>
      </c>
      <c r="U120" s="166">
        <f t="shared" si="37"/>
        <v>0</v>
      </c>
      <c r="V120" s="166">
        <f t="shared" si="37"/>
        <v>0</v>
      </c>
      <c r="W120" s="166">
        <f t="shared" si="37"/>
        <v>0</v>
      </c>
      <c r="X120" s="166">
        <f t="shared" si="37"/>
        <v>0</v>
      </c>
      <c r="Y120" s="166">
        <f t="shared" si="37"/>
        <v>0</v>
      </c>
      <c r="Z120" s="166">
        <f t="shared" si="37"/>
        <v>0</v>
      </c>
      <c r="AA120" s="166">
        <f t="shared" si="37"/>
        <v>0</v>
      </c>
      <c r="AB120" s="166"/>
      <c r="AC120" s="166">
        <f>AC121+AC122</f>
        <v>0</v>
      </c>
      <c r="AD120" s="166">
        <f>AD121+AD122</f>
        <v>0</v>
      </c>
      <c r="AE120" s="205"/>
      <c r="AF120" s="205"/>
      <c r="AG120" s="205"/>
      <c r="AH120" s="201"/>
      <c r="AI120" s="201"/>
      <c r="AJ120" s="206"/>
      <c r="AK120" s="201"/>
      <c r="AL120" s="201"/>
      <c r="AM120" s="201"/>
      <c r="AN120" s="175"/>
      <c r="AO120" s="178"/>
      <c r="AP120" s="178"/>
      <c r="AQ120" s="178"/>
      <c r="AR120" s="178"/>
      <c r="AS120" s="178"/>
      <c r="AT120" s="178"/>
      <c r="AU120" s="178"/>
      <c r="AV120" s="178"/>
    </row>
    <row r="121" s="3" customFormat="1" ht="18" customHeight="1" spans="1:48">
      <c r="A121" s="155"/>
      <c r="B121" s="190" t="s">
        <v>894</v>
      </c>
      <c r="C121" s="190"/>
      <c r="D121" s="191"/>
      <c r="E121" s="191"/>
      <c r="F121" s="190"/>
      <c r="G121" s="191"/>
      <c r="H121" s="191"/>
      <c r="I121" s="190"/>
      <c r="J121" s="166">
        <v>0</v>
      </c>
      <c r="K121" s="166">
        <v>0</v>
      </c>
      <c r="L121" s="166">
        <v>0</v>
      </c>
      <c r="M121" s="166">
        <v>0</v>
      </c>
      <c r="N121" s="166">
        <v>0</v>
      </c>
      <c r="O121" s="166">
        <v>0</v>
      </c>
      <c r="P121" s="166">
        <v>0</v>
      </c>
      <c r="Q121" s="166">
        <v>0</v>
      </c>
      <c r="R121" s="166">
        <v>0</v>
      </c>
      <c r="S121" s="166">
        <v>0</v>
      </c>
      <c r="T121" s="166">
        <v>0</v>
      </c>
      <c r="U121" s="166">
        <v>0</v>
      </c>
      <c r="V121" s="166">
        <v>0</v>
      </c>
      <c r="W121" s="166">
        <v>0</v>
      </c>
      <c r="X121" s="166">
        <v>0</v>
      </c>
      <c r="Y121" s="166">
        <v>0</v>
      </c>
      <c r="Z121" s="166">
        <v>0</v>
      </c>
      <c r="AA121" s="166">
        <v>0</v>
      </c>
      <c r="AB121" s="166"/>
      <c r="AC121" s="166">
        <v>0</v>
      </c>
      <c r="AD121" s="166">
        <v>0</v>
      </c>
      <c r="AE121" s="205"/>
      <c r="AF121" s="205"/>
      <c r="AG121" s="205"/>
      <c r="AH121" s="201"/>
      <c r="AI121" s="201"/>
      <c r="AJ121" s="206"/>
      <c r="AK121" s="201"/>
      <c r="AL121" s="201"/>
      <c r="AM121" s="201"/>
      <c r="AN121" s="175"/>
      <c r="AO121" s="178"/>
      <c r="AP121" s="178"/>
      <c r="AQ121" s="178"/>
      <c r="AR121" s="178"/>
      <c r="AS121" s="178"/>
      <c r="AT121" s="178"/>
      <c r="AU121" s="178"/>
      <c r="AV121" s="178"/>
    </row>
    <row r="122" s="3" customFormat="1" ht="18" customHeight="1" spans="1:48">
      <c r="A122" s="155"/>
      <c r="B122" s="190" t="s">
        <v>895</v>
      </c>
      <c r="C122" s="190"/>
      <c r="D122" s="191"/>
      <c r="E122" s="191"/>
      <c r="F122" s="190"/>
      <c r="G122" s="191"/>
      <c r="H122" s="191"/>
      <c r="I122" s="190"/>
      <c r="J122" s="166">
        <v>0</v>
      </c>
      <c r="K122" s="166">
        <v>0</v>
      </c>
      <c r="L122" s="166">
        <v>0</v>
      </c>
      <c r="M122" s="166">
        <v>0</v>
      </c>
      <c r="N122" s="166">
        <v>0</v>
      </c>
      <c r="O122" s="166">
        <v>0</v>
      </c>
      <c r="P122" s="166">
        <v>0</v>
      </c>
      <c r="Q122" s="166">
        <v>0</v>
      </c>
      <c r="R122" s="166">
        <v>0</v>
      </c>
      <c r="S122" s="166">
        <v>0</v>
      </c>
      <c r="T122" s="166">
        <v>0</v>
      </c>
      <c r="U122" s="166">
        <v>0</v>
      </c>
      <c r="V122" s="166">
        <v>0</v>
      </c>
      <c r="W122" s="166">
        <v>0</v>
      </c>
      <c r="X122" s="166">
        <v>0</v>
      </c>
      <c r="Y122" s="166">
        <v>0</v>
      </c>
      <c r="Z122" s="166">
        <v>0</v>
      </c>
      <c r="AA122" s="166">
        <v>0</v>
      </c>
      <c r="AB122" s="166"/>
      <c r="AC122" s="166">
        <v>0</v>
      </c>
      <c r="AD122" s="166">
        <v>0</v>
      </c>
      <c r="AE122" s="205"/>
      <c r="AF122" s="205"/>
      <c r="AG122" s="205"/>
      <c r="AH122" s="201"/>
      <c r="AI122" s="201"/>
      <c r="AJ122" s="206"/>
      <c r="AK122" s="201"/>
      <c r="AL122" s="201"/>
      <c r="AM122" s="201"/>
      <c r="AN122" s="175"/>
      <c r="AO122" s="178"/>
      <c r="AP122" s="178"/>
      <c r="AQ122" s="178"/>
      <c r="AR122" s="178"/>
      <c r="AS122" s="178"/>
      <c r="AT122" s="178"/>
      <c r="AU122" s="178"/>
      <c r="AV122" s="178"/>
    </row>
    <row r="123" s="3" customFormat="1" ht="18" customHeight="1" spans="1:48">
      <c r="A123" s="155"/>
      <c r="B123" s="190" t="s">
        <v>896</v>
      </c>
      <c r="C123" s="190"/>
      <c r="D123" s="191"/>
      <c r="E123" s="191"/>
      <c r="F123" s="190"/>
      <c r="G123" s="191"/>
      <c r="H123" s="191"/>
      <c r="I123" s="190"/>
      <c r="J123" s="166">
        <f t="shared" ref="J123:AA123" si="38">J124+J125+J126+J127</f>
        <v>0</v>
      </c>
      <c r="K123" s="166">
        <f t="shared" si="38"/>
        <v>0</v>
      </c>
      <c r="L123" s="166">
        <f t="shared" si="38"/>
        <v>0</v>
      </c>
      <c r="M123" s="166">
        <f t="shared" si="38"/>
        <v>0</v>
      </c>
      <c r="N123" s="166">
        <f t="shared" si="38"/>
        <v>0</v>
      </c>
      <c r="O123" s="166">
        <f t="shared" si="38"/>
        <v>0</v>
      </c>
      <c r="P123" s="166">
        <f t="shared" si="38"/>
        <v>0</v>
      </c>
      <c r="Q123" s="166">
        <f t="shared" si="38"/>
        <v>0</v>
      </c>
      <c r="R123" s="166">
        <f t="shared" si="38"/>
        <v>0</v>
      </c>
      <c r="S123" s="166">
        <f t="shared" si="38"/>
        <v>0</v>
      </c>
      <c r="T123" s="166">
        <f t="shared" si="38"/>
        <v>0</v>
      </c>
      <c r="U123" s="166">
        <f t="shared" si="38"/>
        <v>0</v>
      </c>
      <c r="V123" s="166">
        <f t="shared" si="38"/>
        <v>0</v>
      </c>
      <c r="W123" s="166">
        <f t="shared" si="38"/>
        <v>0</v>
      </c>
      <c r="X123" s="166">
        <f t="shared" si="38"/>
        <v>0</v>
      </c>
      <c r="Y123" s="166">
        <f t="shared" si="38"/>
        <v>0</v>
      </c>
      <c r="Z123" s="166">
        <f t="shared" si="38"/>
        <v>0</v>
      </c>
      <c r="AA123" s="166">
        <f t="shared" si="38"/>
        <v>0</v>
      </c>
      <c r="AB123" s="166"/>
      <c r="AC123" s="166">
        <f>AC124+AC125+AC126+AC127</f>
        <v>0</v>
      </c>
      <c r="AD123" s="166">
        <f>AD124+AD125+AD126+AD127</f>
        <v>0</v>
      </c>
      <c r="AE123" s="205"/>
      <c r="AF123" s="205"/>
      <c r="AG123" s="205"/>
      <c r="AH123" s="201"/>
      <c r="AI123" s="201"/>
      <c r="AJ123" s="206"/>
      <c r="AK123" s="201"/>
      <c r="AL123" s="201"/>
      <c r="AM123" s="201"/>
      <c r="AN123" s="175"/>
      <c r="AO123" s="178"/>
      <c r="AP123" s="178"/>
      <c r="AQ123" s="178"/>
      <c r="AR123" s="178"/>
      <c r="AS123" s="178"/>
      <c r="AT123" s="178"/>
      <c r="AU123" s="178"/>
      <c r="AV123" s="178"/>
    </row>
    <row r="124" s="3" customFormat="1" ht="18" customHeight="1" spans="1:48">
      <c r="A124" s="155"/>
      <c r="B124" s="190" t="s">
        <v>897</v>
      </c>
      <c r="C124" s="190"/>
      <c r="D124" s="191"/>
      <c r="E124" s="191"/>
      <c r="F124" s="190"/>
      <c r="G124" s="191"/>
      <c r="H124" s="191"/>
      <c r="I124" s="190"/>
      <c r="J124" s="166">
        <v>0</v>
      </c>
      <c r="K124" s="166">
        <v>0</v>
      </c>
      <c r="L124" s="166">
        <v>0</v>
      </c>
      <c r="M124" s="166">
        <v>0</v>
      </c>
      <c r="N124" s="166">
        <v>0</v>
      </c>
      <c r="O124" s="166">
        <v>0</v>
      </c>
      <c r="P124" s="166">
        <v>0</v>
      </c>
      <c r="Q124" s="166">
        <v>0</v>
      </c>
      <c r="R124" s="166">
        <v>0</v>
      </c>
      <c r="S124" s="166">
        <v>0</v>
      </c>
      <c r="T124" s="166">
        <v>0</v>
      </c>
      <c r="U124" s="166">
        <v>0</v>
      </c>
      <c r="V124" s="166">
        <v>0</v>
      </c>
      <c r="W124" s="166">
        <v>0</v>
      </c>
      <c r="X124" s="166">
        <v>0</v>
      </c>
      <c r="Y124" s="166">
        <v>0</v>
      </c>
      <c r="Z124" s="166">
        <v>0</v>
      </c>
      <c r="AA124" s="166">
        <v>0</v>
      </c>
      <c r="AB124" s="166"/>
      <c r="AC124" s="166">
        <v>0</v>
      </c>
      <c r="AD124" s="166">
        <v>0</v>
      </c>
      <c r="AE124" s="205"/>
      <c r="AF124" s="205"/>
      <c r="AG124" s="205"/>
      <c r="AH124" s="201"/>
      <c r="AI124" s="201"/>
      <c r="AJ124" s="206"/>
      <c r="AK124" s="201"/>
      <c r="AL124" s="201"/>
      <c r="AM124" s="201"/>
      <c r="AN124" s="175"/>
      <c r="AO124" s="178"/>
      <c r="AP124" s="178"/>
      <c r="AQ124" s="178"/>
      <c r="AR124" s="178"/>
      <c r="AS124" s="178"/>
      <c r="AT124" s="178"/>
      <c r="AU124" s="178"/>
      <c r="AV124" s="178"/>
    </row>
    <row r="125" s="3" customFormat="1" ht="18" customHeight="1" spans="1:48">
      <c r="A125" s="155"/>
      <c r="B125" s="190" t="s">
        <v>898</v>
      </c>
      <c r="C125" s="190"/>
      <c r="D125" s="191"/>
      <c r="E125" s="191"/>
      <c r="F125" s="190"/>
      <c r="G125" s="191"/>
      <c r="H125" s="191"/>
      <c r="I125" s="190"/>
      <c r="J125" s="166">
        <v>0</v>
      </c>
      <c r="K125" s="166">
        <v>0</v>
      </c>
      <c r="L125" s="166">
        <v>0</v>
      </c>
      <c r="M125" s="166">
        <v>0</v>
      </c>
      <c r="N125" s="166">
        <v>0</v>
      </c>
      <c r="O125" s="166">
        <v>0</v>
      </c>
      <c r="P125" s="166">
        <v>0</v>
      </c>
      <c r="Q125" s="166">
        <v>0</v>
      </c>
      <c r="R125" s="166">
        <v>0</v>
      </c>
      <c r="S125" s="166">
        <v>0</v>
      </c>
      <c r="T125" s="166">
        <v>0</v>
      </c>
      <c r="U125" s="166">
        <v>0</v>
      </c>
      <c r="V125" s="166">
        <v>0</v>
      </c>
      <c r="W125" s="166">
        <v>0</v>
      </c>
      <c r="X125" s="166">
        <v>0</v>
      </c>
      <c r="Y125" s="166">
        <v>0</v>
      </c>
      <c r="Z125" s="166">
        <v>0</v>
      </c>
      <c r="AA125" s="166">
        <v>0</v>
      </c>
      <c r="AB125" s="166"/>
      <c r="AC125" s="166">
        <v>0</v>
      </c>
      <c r="AD125" s="166">
        <v>0</v>
      </c>
      <c r="AE125" s="205"/>
      <c r="AF125" s="205"/>
      <c r="AG125" s="205"/>
      <c r="AH125" s="201"/>
      <c r="AI125" s="201"/>
      <c r="AJ125" s="206"/>
      <c r="AK125" s="201"/>
      <c r="AL125" s="201"/>
      <c r="AM125" s="201"/>
      <c r="AN125" s="175"/>
      <c r="AO125" s="178"/>
      <c r="AP125" s="178"/>
      <c r="AQ125" s="178"/>
      <c r="AR125" s="178"/>
      <c r="AS125" s="178"/>
      <c r="AT125" s="178"/>
      <c r="AU125" s="178"/>
      <c r="AV125" s="178"/>
    </row>
    <row r="126" s="3" customFormat="1" ht="18" customHeight="1" spans="1:48">
      <c r="A126" s="155"/>
      <c r="B126" s="190" t="s">
        <v>899</v>
      </c>
      <c r="C126" s="190"/>
      <c r="D126" s="191"/>
      <c r="E126" s="191"/>
      <c r="F126" s="190"/>
      <c r="G126" s="191"/>
      <c r="H126" s="191"/>
      <c r="I126" s="190"/>
      <c r="J126" s="166">
        <v>0</v>
      </c>
      <c r="K126" s="166">
        <v>0</v>
      </c>
      <c r="L126" s="166">
        <v>0</v>
      </c>
      <c r="M126" s="166">
        <v>0</v>
      </c>
      <c r="N126" s="166">
        <v>0</v>
      </c>
      <c r="O126" s="166">
        <v>0</v>
      </c>
      <c r="P126" s="166">
        <v>0</v>
      </c>
      <c r="Q126" s="166">
        <v>0</v>
      </c>
      <c r="R126" s="166">
        <v>0</v>
      </c>
      <c r="S126" s="166">
        <v>0</v>
      </c>
      <c r="T126" s="166">
        <v>0</v>
      </c>
      <c r="U126" s="166">
        <v>0</v>
      </c>
      <c r="V126" s="166">
        <v>0</v>
      </c>
      <c r="W126" s="166">
        <v>0</v>
      </c>
      <c r="X126" s="166">
        <v>0</v>
      </c>
      <c r="Y126" s="166">
        <v>0</v>
      </c>
      <c r="Z126" s="166">
        <v>0</v>
      </c>
      <c r="AA126" s="166">
        <v>0</v>
      </c>
      <c r="AB126" s="166"/>
      <c r="AC126" s="166">
        <v>0</v>
      </c>
      <c r="AD126" s="166">
        <v>0</v>
      </c>
      <c r="AE126" s="205"/>
      <c r="AF126" s="205"/>
      <c r="AG126" s="205"/>
      <c r="AH126" s="201"/>
      <c r="AI126" s="201"/>
      <c r="AJ126" s="206"/>
      <c r="AK126" s="201"/>
      <c r="AL126" s="201"/>
      <c r="AM126" s="201"/>
      <c r="AN126" s="175"/>
      <c r="AO126" s="178"/>
      <c r="AP126" s="178"/>
      <c r="AQ126" s="178"/>
      <c r="AR126" s="178"/>
      <c r="AS126" s="178"/>
      <c r="AT126" s="178"/>
      <c r="AU126" s="178"/>
      <c r="AV126" s="178"/>
    </row>
    <row r="127" s="3" customFormat="1" ht="18" customHeight="1" spans="1:48">
      <c r="A127" s="155"/>
      <c r="B127" s="190" t="s">
        <v>900</v>
      </c>
      <c r="C127" s="190"/>
      <c r="D127" s="191"/>
      <c r="E127" s="191"/>
      <c r="F127" s="190"/>
      <c r="G127" s="191"/>
      <c r="H127" s="191"/>
      <c r="I127" s="190"/>
      <c r="J127" s="166">
        <f t="shared" ref="J127:AA127" si="39">J128</f>
        <v>0</v>
      </c>
      <c r="K127" s="166">
        <f t="shared" si="39"/>
        <v>0</v>
      </c>
      <c r="L127" s="166">
        <f t="shared" si="39"/>
        <v>0</v>
      </c>
      <c r="M127" s="166">
        <f t="shared" si="39"/>
        <v>0</v>
      </c>
      <c r="N127" s="166">
        <f t="shared" si="39"/>
        <v>0</v>
      </c>
      <c r="O127" s="166">
        <f t="shared" si="39"/>
        <v>0</v>
      </c>
      <c r="P127" s="166">
        <f t="shared" si="39"/>
        <v>0</v>
      </c>
      <c r="Q127" s="166">
        <f t="shared" si="39"/>
        <v>0</v>
      </c>
      <c r="R127" s="166">
        <f t="shared" si="39"/>
        <v>0</v>
      </c>
      <c r="S127" s="166">
        <f t="shared" si="39"/>
        <v>0</v>
      </c>
      <c r="T127" s="166">
        <f t="shared" si="39"/>
        <v>0</v>
      </c>
      <c r="U127" s="166">
        <f t="shared" si="39"/>
        <v>0</v>
      </c>
      <c r="V127" s="166">
        <f t="shared" si="39"/>
        <v>0</v>
      </c>
      <c r="W127" s="166">
        <f t="shared" si="39"/>
        <v>0</v>
      </c>
      <c r="X127" s="166">
        <f t="shared" si="39"/>
        <v>0</v>
      </c>
      <c r="Y127" s="166">
        <f t="shared" si="39"/>
        <v>0</v>
      </c>
      <c r="Z127" s="166">
        <f t="shared" si="39"/>
        <v>0</v>
      </c>
      <c r="AA127" s="166">
        <f t="shared" si="39"/>
        <v>0</v>
      </c>
      <c r="AB127" s="166"/>
      <c r="AC127" s="166">
        <f>AC128</f>
        <v>0</v>
      </c>
      <c r="AD127" s="166">
        <f>AD128</f>
        <v>0</v>
      </c>
      <c r="AE127" s="205"/>
      <c r="AF127" s="205"/>
      <c r="AG127" s="205"/>
      <c r="AH127" s="201"/>
      <c r="AI127" s="201"/>
      <c r="AJ127" s="206"/>
      <c r="AK127" s="201"/>
      <c r="AL127" s="201"/>
      <c r="AM127" s="201"/>
      <c r="AN127" s="175"/>
      <c r="AO127" s="178"/>
      <c r="AP127" s="178"/>
      <c r="AQ127" s="178"/>
      <c r="AR127" s="178"/>
      <c r="AS127" s="178"/>
      <c r="AT127" s="178"/>
      <c r="AU127" s="178"/>
      <c r="AV127" s="178"/>
    </row>
    <row r="128" s="3" customFormat="1" ht="18" customHeight="1" spans="1:48">
      <c r="A128" s="155"/>
      <c r="B128" s="190" t="s">
        <v>901</v>
      </c>
      <c r="C128" s="190"/>
      <c r="D128" s="191"/>
      <c r="E128" s="191"/>
      <c r="F128" s="190"/>
      <c r="G128" s="191"/>
      <c r="H128" s="191"/>
      <c r="I128" s="190"/>
      <c r="J128" s="166">
        <f t="shared" ref="J128:AA128" si="40">J129</f>
        <v>0</v>
      </c>
      <c r="K128" s="166">
        <f t="shared" si="40"/>
        <v>0</v>
      </c>
      <c r="L128" s="166">
        <f t="shared" si="40"/>
        <v>0</v>
      </c>
      <c r="M128" s="166">
        <f t="shared" si="40"/>
        <v>0</v>
      </c>
      <c r="N128" s="166">
        <f t="shared" si="40"/>
        <v>0</v>
      </c>
      <c r="O128" s="166">
        <f t="shared" si="40"/>
        <v>0</v>
      </c>
      <c r="P128" s="166">
        <f t="shared" si="40"/>
        <v>0</v>
      </c>
      <c r="Q128" s="166">
        <f t="shared" si="40"/>
        <v>0</v>
      </c>
      <c r="R128" s="166">
        <f t="shared" si="40"/>
        <v>0</v>
      </c>
      <c r="S128" s="166">
        <f t="shared" si="40"/>
        <v>0</v>
      </c>
      <c r="T128" s="166">
        <f t="shared" si="40"/>
        <v>0</v>
      </c>
      <c r="U128" s="166">
        <f t="shared" si="40"/>
        <v>0</v>
      </c>
      <c r="V128" s="166">
        <f t="shared" si="40"/>
        <v>0</v>
      </c>
      <c r="W128" s="166">
        <f t="shared" si="40"/>
        <v>0</v>
      </c>
      <c r="X128" s="166">
        <f t="shared" si="40"/>
        <v>0</v>
      </c>
      <c r="Y128" s="166">
        <f t="shared" si="40"/>
        <v>0</v>
      </c>
      <c r="Z128" s="166">
        <f t="shared" si="40"/>
        <v>0</v>
      </c>
      <c r="AA128" s="166">
        <f t="shared" si="40"/>
        <v>0</v>
      </c>
      <c r="AB128" s="166"/>
      <c r="AC128" s="166">
        <f>AC129</f>
        <v>0</v>
      </c>
      <c r="AD128" s="166">
        <f>AD129</f>
        <v>0</v>
      </c>
      <c r="AE128" s="205"/>
      <c r="AF128" s="205"/>
      <c r="AG128" s="205"/>
      <c r="AH128" s="201"/>
      <c r="AI128" s="201"/>
      <c r="AJ128" s="206"/>
      <c r="AK128" s="201"/>
      <c r="AL128" s="201"/>
      <c r="AM128" s="201"/>
      <c r="AN128" s="175"/>
      <c r="AO128" s="178"/>
      <c r="AP128" s="178"/>
      <c r="AQ128" s="178"/>
      <c r="AR128" s="178"/>
      <c r="AS128" s="178"/>
      <c r="AT128" s="178"/>
      <c r="AU128" s="178"/>
      <c r="AV128" s="178"/>
    </row>
    <row r="129" s="3" customFormat="1" ht="18" customHeight="1" spans="1:48">
      <c r="A129" s="155"/>
      <c r="B129" s="190" t="s">
        <v>902</v>
      </c>
      <c r="C129" s="190"/>
      <c r="D129" s="191"/>
      <c r="E129" s="191"/>
      <c r="F129" s="190"/>
      <c r="G129" s="191"/>
      <c r="H129" s="191"/>
      <c r="I129" s="190"/>
      <c r="J129" s="166">
        <v>0</v>
      </c>
      <c r="K129" s="166">
        <v>0</v>
      </c>
      <c r="L129" s="166">
        <v>0</v>
      </c>
      <c r="M129" s="166">
        <v>0</v>
      </c>
      <c r="N129" s="166">
        <v>0</v>
      </c>
      <c r="O129" s="166">
        <v>0</v>
      </c>
      <c r="P129" s="166">
        <v>0</v>
      </c>
      <c r="Q129" s="166">
        <v>0</v>
      </c>
      <c r="R129" s="166">
        <v>0</v>
      </c>
      <c r="S129" s="166">
        <v>0</v>
      </c>
      <c r="T129" s="166">
        <v>0</v>
      </c>
      <c r="U129" s="166">
        <v>0</v>
      </c>
      <c r="V129" s="166">
        <v>0</v>
      </c>
      <c r="W129" s="166">
        <v>0</v>
      </c>
      <c r="X129" s="166">
        <v>0</v>
      </c>
      <c r="Y129" s="166">
        <v>0</v>
      </c>
      <c r="Z129" s="166">
        <v>0</v>
      </c>
      <c r="AA129" s="166">
        <v>0</v>
      </c>
      <c r="AB129" s="166"/>
      <c r="AC129" s="166">
        <v>0</v>
      </c>
      <c r="AD129" s="166">
        <v>0</v>
      </c>
      <c r="AE129" s="205"/>
      <c r="AF129" s="205"/>
      <c r="AG129" s="205"/>
      <c r="AH129" s="201"/>
      <c r="AI129" s="201"/>
      <c r="AJ129" s="206"/>
      <c r="AK129" s="201"/>
      <c r="AL129" s="201"/>
      <c r="AM129" s="201"/>
      <c r="AN129" s="175"/>
      <c r="AO129" s="178"/>
      <c r="AP129" s="178"/>
      <c r="AQ129" s="178"/>
      <c r="AR129" s="178"/>
      <c r="AS129" s="178"/>
      <c r="AT129" s="178"/>
      <c r="AU129" s="178"/>
      <c r="AV129" s="178"/>
    </row>
    <row r="130" s="3" customFormat="1" ht="18" customHeight="1" spans="1:48">
      <c r="A130" s="155"/>
      <c r="B130" s="190" t="s">
        <v>903</v>
      </c>
      <c r="C130" s="190"/>
      <c r="D130" s="191"/>
      <c r="E130" s="191"/>
      <c r="F130" s="190"/>
      <c r="G130" s="191"/>
      <c r="H130" s="191"/>
      <c r="I130" s="190"/>
      <c r="J130" s="166">
        <f t="shared" ref="J130:AA130" si="41">J131+J132</f>
        <v>0</v>
      </c>
      <c r="K130" s="166">
        <f t="shared" si="41"/>
        <v>0</v>
      </c>
      <c r="L130" s="166">
        <f t="shared" si="41"/>
        <v>0</v>
      </c>
      <c r="M130" s="166">
        <f t="shared" si="41"/>
        <v>0</v>
      </c>
      <c r="N130" s="166">
        <f t="shared" si="41"/>
        <v>0</v>
      </c>
      <c r="O130" s="166">
        <f t="shared" si="41"/>
        <v>0</v>
      </c>
      <c r="P130" s="166">
        <f t="shared" si="41"/>
        <v>0</v>
      </c>
      <c r="Q130" s="166">
        <f t="shared" si="41"/>
        <v>0</v>
      </c>
      <c r="R130" s="166">
        <f t="shared" si="41"/>
        <v>0</v>
      </c>
      <c r="S130" s="166">
        <f t="shared" si="41"/>
        <v>0</v>
      </c>
      <c r="T130" s="166">
        <f t="shared" si="41"/>
        <v>0</v>
      </c>
      <c r="U130" s="166">
        <f t="shared" si="41"/>
        <v>0</v>
      </c>
      <c r="V130" s="166">
        <f t="shared" si="41"/>
        <v>0</v>
      </c>
      <c r="W130" s="166">
        <f t="shared" si="41"/>
        <v>0</v>
      </c>
      <c r="X130" s="166">
        <f t="shared" si="41"/>
        <v>0</v>
      </c>
      <c r="Y130" s="166">
        <f t="shared" si="41"/>
        <v>0</v>
      </c>
      <c r="Z130" s="166">
        <f t="shared" si="41"/>
        <v>0</v>
      </c>
      <c r="AA130" s="166">
        <f t="shared" si="41"/>
        <v>0</v>
      </c>
      <c r="AB130" s="166"/>
      <c r="AC130" s="166">
        <f>AC131+AC132</f>
        <v>0</v>
      </c>
      <c r="AD130" s="166">
        <f>AD131+AD132</f>
        <v>0</v>
      </c>
      <c r="AE130" s="205"/>
      <c r="AF130" s="205"/>
      <c r="AG130" s="205"/>
      <c r="AH130" s="201"/>
      <c r="AI130" s="201"/>
      <c r="AJ130" s="206"/>
      <c r="AK130" s="201"/>
      <c r="AL130" s="201"/>
      <c r="AM130" s="201"/>
      <c r="AN130" s="175"/>
      <c r="AO130" s="178"/>
      <c r="AP130" s="178"/>
      <c r="AQ130" s="178"/>
      <c r="AR130" s="178"/>
      <c r="AS130" s="178"/>
      <c r="AT130" s="178"/>
      <c r="AU130" s="178"/>
      <c r="AV130" s="178"/>
    </row>
    <row r="131" s="3" customFormat="1" ht="18" customHeight="1" spans="1:48">
      <c r="A131" s="155"/>
      <c r="B131" s="190" t="s">
        <v>904</v>
      </c>
      <c r="C131" s="190"/>
      <c r="D131" s="191"/>
      <c r="E131" s="191"/>
      <c r="F131" s="190"/>
      <c r="G131" s="191"/>
      <c r="H131" s="191"/>
      <c r="I131" s="190"/>
      <c r="J131" s="166">
        <v>0</v>
      </c>
      <c r="K131" s="166">
        <v>0</v>
      </c>
      <c r="L131" s="166">
        <v>0</v>
      </c>
      <c r="M131" s="166">
        <v>0</v>
      </c>
      <c r="N131" s="166">
        <v>0</v>
      </c>
      <c r="O131" s="166">
        <v>0</v>
      </c>
      <c r="P131" s="166">
        <v>0</v>
      </c>
      <c r="Q131" s="166">
        <v>0</v>
      </c>
      <c r="R131" s="166">
        <v>0</v>
      </c>
      <c r="S131" s="166">
        <v>0</v>
      </c>
      <c r="T131" s="166">
        <v>0</v>
      </c>
      <c r="U131" s="166">
        <v>0</v>
      </c>
      <c r="V131" s="166">
        <v>0</v>
      </c>
      <c r="W131" s="166">
        <v>0</v>
      </c>
      <c r="X131" s="166">
        <v>0</v>
      </c>
      <c r="Y131" s="166">
        <v>0</v>
      </c>
      <c r="Z131" s="166">
        <v>0</v>
      </c>
      <c r="AA131" s="166">
        <v>0</v>
      </c>
      <c r="AB131" s="166"/>
      <c r="AC131" s="166">
        <v>0</v>
      </c>
      <c r="AD131" s="166">
        <v>0</v>
      </c>
      <c r="AE131" s="205"/>
      <c r="AF131" s="205"/>
      <c r="AG131" s="205"/>
      <c r="AH131" s="201"/>
      <c r="AI131" s="201"/>
      <c r="AJ131" s="206"/>
      <c r="AK131" s="201"/>
      <c r="AL131" s="201"/>
      <c r="AM131" s="201"/>
      <c r="AN131" s="175"/>
      <c r="AO131" s="178"/>
      <c r="AP131" s="178"/>
      <c r="AQ131" s="178"/>
      <c r="AR131" s="178"/>
      <c r="AS131" s="178"/>
      <c r="AT131" s="178"/>
      <c r="AU131" s="178"/>
      <c r="AV131" s="178"/>
    </row>
    <row r="132" s="3" customFormat="1" ht="18" customHeight="1" spans="1:48">
      <c r="A132" s="155"/>
      <c r="B132" s="190" t="s">
        <v>905</v>
      </c>
      <c r="C132" s="190"/>
      <c r="D132" s="191"/>
      <c r="E132" s="191"/>
      <c r="F132" s="190"/>
      <c r="G132" s="190"/>
      <c r="H132" s="191"/>
      <c r="I132" s="190"/>
      <c r="J132" s="166">
        <v>0</v>
      </c>
      <c r="K132" s="166">
        <v>0</v>
      </c>
      <c r="L132" s="166">
        <v>0</v>
      </c>
      <c r="M132" s="166">
        <v>0</v>
      </c>
      <c r="N132" s="166">
        <v>0</v>
      </c>
      <c r="O132" s="166">
        <v>0</v>
      </c>
      <c r="P132" s="166">
        <v>0</v>
      </c>
      <c r="Q132" s="166">
        <v>0</v>
      </c>
      <c r="R132" s="166">
        <v>0</v>
      </c>
      <c r="S132" s="166">
        <v>0</v>
      </c>
      <c r="T132" s="166">
        <v>0</v>
      </c>
      <c r="U132" s="166">
        <v>0</v>
      </c>
      <c r="V132" s="166">
        <v>0</v>
      </c>
      <c r="W132" s="166">
        <v>0</v>
      </c>
      <c r="X132" s="166">
        <v>0</v>
      </c>
      <c r="Y132" s="166">
        <v>0</v>
      </c>
      <c r="Z132" s="166">
        <v>0</v>
      </c>
      <c r="AA132" s="166">
        <v>0</v>
      </c>
      <c r="AB132" s="166"/>
      <c r="AC132" s="166">
        <v>0</v>
      </c>
      <c r="AD132" s="166">
        <v>0</v>
      </c>
      <c r="AE132" s="205"/>
      <c r="AF132" s="205"/>
      <c r="AG132" s="205"/>
      <c r="AH132" s="201"/>
      <c r="AI132" s="201"/>
      <c r="AJ132" s="206"/>
      <c r="AK132" s="201"/>
      <c r="AL132" s="201"/>
      <c r="AM132" s="201"/>
      <c r="AN132" s="175"/>
      <c r="AO132" s="178"/>
      <c r="AP132" s="178"/>
      <c r="AQ132" s="178"/>
      <c r="AR132" s="178"/>
      <c r="AS132" s="178"/>
      <c r="AT132" s="178"/>
      <c r="AU132" s="178"/>
      <c r="AV132" s="178"/>
    </row>
    <row r="133" s="1" customFormat="1" spans="1:50">
      <c r="A133" s="5"/>
      <c r="B133" s="5"/>
      <c r="C133" s="5"/>
      <c r="D133" s="5"/>
      <c r="E133" s="5"/>
      <c r="F133" s="5"/>
      <c r="G133" s="6"/>
      <c r="H133" s="5"/>
      <c r="I133" s="7"/>
      <c r="J133" s="5"/>
      <c r="K133" s="5"/>
      <c r="L133" s="5"/>
      <c r="M133" s="5"/>
      <c r="N133" s="5"/>
      <c r="O133" s="5"/>
      <c r="P133" s="5"/>
      <c r="Q133" s="5"/>
      <c r="R133" s="5"/>
      <c r="S133" s="5"/>
      <c r="T133" s="7"/>
      <c r="U133" s="5"/>
      <c r="V133" s="5"/>
      <c r="W133" s="5"/>
      <c r="X133" s="5"/>
      <c r="Y133" s="5"/>
      <c r="Z133" s="5"/>
      <c r="AA133" s="5"/>
      <c r="AB133" s="5"/>
      <c r="AC133" s="5"/>
      <c r="AD133" s="5"/>
      <c r="AE133" s="7"/>
      <c r="AF133" s="7"/>
      <c r="AG133" s="7"/>
      <c r="AH133" s="5"/>
      <c r="AI133" s="5"/>
      <c r="AJ133" s="8"/>
      <c r="AK133" s="5"/>
      <c r="AL133" s="5"/>
      <c r="AM133" s="5"/>
      <c r="AN133" s="5"/>
      <c r="AP133" s="9"/>
      <c r="AR133" s="5"/>
      <c r="AS133" s="5"/>
      <c r="AT133" s="5"/>
      <c r="AU133" s="5"/>
      <c r="AV133" s="9"/>
      <c r="AX133" s="74"/>
    </row>
    <row r="134" s="1" customFormat="1" spans="1:50">
      <c r="A134" s="5"/>
      <c r="B134" s="5"/>
      <c r="C134" s="5"/>
      <c r="D134" s="5"/>
      <c r="E134" s="5"/>
      <c r="F134" s="5"/>
      <c r="G134" s="6"/>
      <c r="H134" s="5"/>
      <c r="I134" s="7"/>
      <c r="J134" s="5"/>
      <c r="K134" s="5"/>
      <c r="L134" s="5"/>
      <c r="M134" s="5"/>
      <c r="N134" s="5"/>
      <c r="O134" s="5"/>
      <c r="P134" s="5"/>
      <c r="Q134" s="5"/>
      <c r="R134" s="5"/>
      <c r="S134" s="5"/>
      <c r="T134" s="7"/>
      <c r="U134" s="5"/>
      <c r="V134" s="5"/>
      <c r="W134" s="5"/>
      <c r="X134" s="5"/>
      <c r="Y134" s="5"/>
      <c r="Z134" s="5"/>
      <c r="AA134" s="5"/>
      <c r="AB134" s="5"/>
      <c r="AC134" s="5"/>
      <c r="AD134" s="5"/>
      <c r="AE134" s="7"/>
      <c r="AF134" s="7"/>
      <c r="AG134" s="7"/>
      <c r="AH134" s="5"/>
      <c r="AI134" s="5"/>
      <c r="AJ134" s="8"/>
      <c r="AK134" s="5"/>
      <c r="AL134" s="5"/>
      <c r="AM134" s="5"/>
      <c r="AN134" s="5"/>
      <c r="AP134" s="9"/>
      <c r="AR134" s="5"/>
      <c r="AS134" s="5"/>
      <c r="AT134" s="5"/>
      <c r="AU134" s="5"/>
      <c r="AV134" s="9"/>
      <c r="AX134" s="74"/>
    </row>
    <row r="135" s="1" customFormat="1" spans="1:50">
      <c r="A135" s="5"/>
      <c r="B135" s="5"/>
      <c r="C135" s="5"/>
      <c r="D135" s="5"/>
      <c r="E135" s="5"/>
      <c r="F135" s="5"/>
      <c r="G135" s="6"/>
      <c r="H135" s="5"/>
      <c r="I135" s="7"/>
      <c r="J135" s="5"/>
      <c r="K135" s="5"/>
      <c r="L135" s="5"/>
      <c r="M135" s="5"/>
      <c r="N135" s="5"/>
      <c r="O135" s="5"/>
      <c r="P135" s="5"/>
      <c r="Q135" s="5"/>
      <c r="R135" s="5"/>
      <c r="S135" s="5"/>
      <c r="T135" s="7"/>
      <c r="U135" s="5"/>
      <c r="V135" s="5"/>
      <c r="W135" s="5"/>
      <c r="X135" s="5"/>
      <c r="Y135" s="5"/>
      <c r="Z135" s="5"/>
      <c r="AA135" s="5"/>
      <c r="AB135" s="5"/>
      <c r="AC135" s="5"/>
      <c r="AD135" s="5"/>
      <c r="AE135" s="7"/>
      <c r="AF135" s="7"/>
      <c r="AG135" s="7"/>
      <c r="AH135" s="5"/>
      <c r="AI135" s="5"/>
      <c r="AJ135" s="8"/>
      <c r="AK135" s="5"/>
      <c r="AL135" s="5"/>
      <c r="AM135" s="5"/>
      <c r="AN135" s="5"/>
      <c r="AP135" s="9"/>
      <c r="AR135" s="5"/>
      <c r="AS135" s="5"/>
      <c r="AT135" s="5"/>
      <c r="AU135" s="5"/>
      <c r="AV135" s="9"/>
      <c r="AX135" s="74"/>
    </row>
    <row r="136" s="1" customFormat="1" spans="1:50">
      <c r="A136" s="5"/>
      <c r="B136" s="5"/>
      <c r="C136" s="5"/>
      <c r="D136" s="5"/>
      <c r="E136" s="5"/>
      <c r="F136" s="5"/>
      <c r="G136" s="6"/>
      <c r="H136" s="5"/>
      <c r="I136" s="7"/>
      <c r="J136" s="5"/>
      <c r="K136" s="5"/>
      <c r="L136" s="5"/>
      <c r="M136" s="5"/>
      <c r="N136" s="5"/>
      <c r="O136" s="5"/>
      <c r="P136" s="5"/>
      <c r="Q136" s="5"/>
      <c r="R136" s="5"/>
      <c r="S136" s="5"/>
      <c r="T136" s="7"/>
      <c r="U136" s="5"/>
      <c r="V136" s="5"/>
      <c r="W136" s="5"/>
      <c r="X136" s="5"/>
      <c r="Y136" s="5"/>
      <c r="Z136" s="5"/>
      <c r="AA136" s="5"/>
      <c r="AB136" s="5"/>
      <c r="AC136" s="5"/>
      <c r="AD136" s="5"/>
      <c r="AE136" s="7"/>
      <c r="AF136" s="7"/>
      <c r="AG136" s="7"/>
      <c r="AH136" s="5"/>
      <c r="AI136" s="5"/>
      <c r="AJ136" s="8"/>
      <c r="AK136" s="5"/>
      <c r="AL136" s="5"/>
      <c r="AM136" s="5"/>
      <c r="AN136" s="5"/>
      <c r="AP136" s="9"/>
      <c r="AR136" s="5"/>
      <c r="AS136" s="5"/>
      <c r="AT136" s="5"/>
      <c r="AU136" s="5"/>
      <c r="AV136" s="9"/>
      <c r="AX136" s="74"/>
    </row>
    <row r="137" s="1" customFormat="1" spans="1:50">
      <c r="A137" s="5"/>
      <c r="B137" s="5"/>
      <c r="C137" s="5"/>
      <c r="D137" s="5"/>
      <c r="E137" s="5"/>
      <c r="F137" s="5"/>
      <c r="G137" s="6"/>
      <c r="H137" s="5"/>
      <c r="I137" s="7"/>
      <c r="J137" s="5"/>
      <c r="K137" s="5"/>
      <c r="L137" s="5"/>
      <c r="M137" s="5"/>
      <c r="N137" s="5"/>
      <c r="O137" s="5"/>
      <c r="P137" s="5"/>
      <c r="Q137" s="5"/>
      <c r="R137" s="5"/>
      <c r="S137" s="5"/>
      <c r="T137" s="7"/>
      <c r="U137" s="5"/>
      <c r="V137" s="5"/>
      <c r="W137" s="5"/>
      <c r="X137" s="5"/>
      <c r="Y137" s="5"/>
      <c r="Z137" s="5"/>
      <c r="AA137" s="5"/>
      <c r="AB137" s="5"/>
      <c r="AC137" s="5"/>
      <c r="AD137" s="5"/>
      <c r="AE137" s="7"/>
      <c r="AF137" s="7"/>
      <c r="AG137" s="7"/>
      <c r="AH137" s="5"/>
      <c r="AI137" s="5"/>
      <c r="AJ137" s="8"/>
      <c r="AK137" s="5"/>
      <c r="AL137" s="5"/>
      <c r="AM137" s="5"/>
      <c r="AN137" s="5"/>
      <c r="AP137" s="9"/>
      <c r="AR137" s="5"/>
      <c r="AS137" s="5"/>
      <c r="AT137" s="5"/>
      <c r="AU137" s="5"/>
      <c r="AV137" s="9"/>
      <c r="AX137" s="74"/>
    </row>
    <row r="138" s="1" customFormat="1" spans="1:48">
      <c r="A138" s="5"/>
      <c r="B138" s="5"/>
      <c r="C138" s="5"/>
      <c r="D138" s="5"/>
      <c r="E138" s="5"/>
      <c r="F138" s="5"/>
      <c r="G138" s="6"/>
      <c r="H138" s="5"/>
      <c r="I138" s="7"/>
      <c r="J138" s="5"/>
      <c r="K138" s="5"/>
      <c r="L138" s="5"/>
      <c r="M138" s="5"/>
      <c r="N138" s="5"/>
      <c r="O138" s="5"/>
      <c r="P138" s="5"/>
      <c r="Q138" s="5"/>
      <c r="R138" s="5"/>
      <c r="S138" s="5"/>
      <c r="T138" s="7"/>
      <c r="U138" s="5"/>
      <c r="V138" s="5"/>
      <c r="W138" s="5"/>
      <c r="X138" s="5"/>
      <c r="Y138" s="5"/>
      <c r="Z138" s="5"/>
      <c r="AA138" s="5"/>
      <c r="AB138" s="5"/>
      <c r="AC138" s="5"/>
      <c r="AD138" s="5"/>
      <c r="AE138" s="7"/>
      <c r="AF138" s="7"/>
      <c r="AG138" s="7"/>
      <c r="AH138" s="5"/>
      <c r="AI138" s="5"/>
      <c r="AJ138" s="8"/>
      <c r="AK138" s="5"/>
      <c r="AL138" s="5"/>
      <c r="AM138" s="5"/>
      <c r="AN138" s="5"/>
      <c r="AP138" s="9"/>
      <c r="AR138" s="5"/>
      <c r="AS138" s="5"/>
      <c r="AT138" s="5"/>
      <c r="AU138" s="5"/>
      <c r="AV138" s="9"/>
    </row>
    <row r="139" s="1" customFormat="1" spans="1:48">
      <c r="A139" s="5"/>
      <c r="B139" s="5"/>
      <c r="C139" s="5"/>
      <c r="D139" s="5"/>
      <c r="E139" s="5"/>
      <c r="F139" s="5"/>
      <c r="G139" s="6"/>
      <c r="H139" s="5"/>
      <c r="I139" s="7"/>
      <c r="J139" s="5"/>
      <c r="K139" s="5"/>
      <c r="L139" s="5"/>
      <c r="M139" s="5"/>
      <c r="N139" s="5"/>
      <c r="O139" s="5"/>
      <c r="P139" s="5"/>
      <c r="Q139" s="5"/>
      <c r="R139" s="5"/>
      <c r="S139" s="5"/>
      <c r="T139" s="7"/>
      <c r="U139" s="5"/>
      <c r="V139" s="5"/>
      <c r="W139" s="5"/>
      <c r="X139" s="5"/>
      <c r="Y139" s="5"/>
      <c r="Z139" s="5"/>
      <c r="AA139" s="5"/>
      <c r="AB139" s="5"/>
      <c r="AC139" s="5"/>
      <c r="AD139" s="5"/>
      <c r="AE139" s="7"/>
      <c r="AF139" s="7"/>
      <c r="AG139" s="7"/>
      <c r="AH139" s="5"/>
      <c r="AI139" s="5"/>
      <c r="AJ139" s="8"/>
      <c r="AK139" s="5"/>
      <c r="AL139" s="5"/>
      <c r="AM139" s="5"/>
      <c r="AN139" s="5"/>
      <c r="AP139" s="9"/>
      <c r="AR139" s="5"/>
      <c r="AS139" s="5"/>
      <c r="AT139" s="5"/>
      <c r="AU139" s="5"/>
      <c r="AV139" s="9"/>
    </row>
    <row r="140" s="1" customFormat="1" spans="1:48">
      <c r="A140" s="5"/>
      <c r="B140" s="5"/>
      <c r="C140" s="5"/>
      <c r="D140" s="5"/>
      <c r="E140" s="5"/>
      <c r="F140" s="5"/>
      <c r="G140" s="6"/>
      <c r="H140" s="5"/>
      <c r="I140" s="7"/>
      <c r="J140" s="5"/>
      <c r="K140" s="5"/>
      <c r="L140" s="5"/>
      <c r="M140" s="5"/>
      <c r="N140" s="5"/>
      <c r="O140" s="5"/>
      <c r="P140" s="5"/>
      <c r="Q140" s="5"/>
      <c r="R140" s="5"/>
      <c r="S140" s="5"/>
      <c r="T140" s="7"/>
      <c r="U140" s="5"/>
      <c r="V140" s="5"/>
      <c r="W140" s="5"/>
      <c r="X140" s="5"/>
      <c r="Y140" s="5"/>
      <c r="Z140" s="5"/>
      <c r="AA140" s="5"/>
      <c r="AB140" s="5"/>
      <c r="AC140" s="5"/>
      <c r="AD140" s="5"/>
      <c r="AE140" s="7"/>
      <c r="AF140" s="7"/>
      <c r="AG140" s="7"/>
      <c r="AH140" s="5"/>
      <c r="AI140" s="5"/>
      <c r="AJ140" s="8"/>
      <c r="AK140" s="5"/>
      <c r="AL140" s="5"/>
      <c r="AM140" s="5"/>
      <c r="AN140" s="5"/>
      <c r="AP140" s="9"/>
      <c r="AR140" s="5"/>
      <c r="AS140" s="5"/>
      <c r="AT140" s="5"/>
      <c r="AU140" s="5"/>
      <c r="AV140" s="9"/>
    </row>
    <row r="141" s="1" customFormat="1" spans="1:48">
      <c r="A141" s="5"/>
      <c r="B141" s="5"/>
      <c r="C141" s="5"/>
      <c r="D141" s="5"/>
      <c r="E141" s="5"/>
      <c r="F141" s="5"/>
      <c r="G141" s="6"/>
      <c r="H141" s="5"/>
      <c r="I141" s="7" t="s">
        <v>906</v>
      </c>
      <c r="J141" s="5"/>
      <c r="K141" s="5"/>
      <c r="L141" s="5"/>
      <c r="M141" s="5"/>
      <c r="N141" s="5"/>
      <c r="O141" s="5"/>
      <c r="P141" s="5"/>
      <c r="Q141" s="5"/>
      <c r="R141" s="5"/>
      <c r="S141" s="5"/>
      <c r="T141" s="7"/>
      <c r="U141" s="5"/>
      <c r="V141" s="5"/>
      <c r="W141" s="5"/>
      <c r="X141" s="5"/>
      <c r="Y141" s="5"/>
      <c r="Z141" s="5"/>
      <c r="AA141" s="5"/>
      <c r="AB141" s="5"/>
      <c r="AC141" s="5"/>
      <c r="AD141" s="5"/>
      <c r="AE141" s="7"/>
      <c r="AF141" s="7"/>
      <c r="AG141" s="7"/>
      <c r="AH141" s="5"/>
      <c r="AI141" s="5"/>
      <c r="AJ141" s="8"/>
      <c r="AK141" s="5"/>
      <c r="AL141" s="5"/>
      <c r="AM141" s="5"/>
      <c r="AN141" s="5"/>
      <c r="AP141" s="9"/>
      <c r="AR141" s="5"/>
      <c r="AS141" s="5"/>
      <c r="AT141" s="5"/>
      <c r="AU141" s="5"/>
      <c r="AV141" s="9"/>
    </row>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sheetData>
  <autoFilter ref="A3:AX132">
    <extLst/>
  </autoFilter>
  <mergeCells count="160">
    <mergeCell ref="A1:AU1"/>
    <mergeCell ref="J2:Q2"/>
    <mergeCell ref="U2:AB2"/>
    <mergeCell ref="AC2:AD2"/>
    <mergeCell ref="A5:I5"/>
    <mergeCell ref="B6:I6"/>
    <mergeCell ref="B7:I7"/>
    <mergeCell ref="B8:I8"/>
    <mergeCell ref="B14:I14"/>
    <mergeCell ref="B21:I21"/>
    <mergeCell ref="B22:I22"/>
    <mergeCell ref="B24:I24"/>
    <mergeCell ref="B25:I25"/>
    <mergeCell ref="B26:I26"/>
    <mergeCell ref="B27:I27"/>
    <mergeCell ref="B28:I28"/>
    <mergeCell ref="B29:I29"/>
    <mergeCell ref="B31:I31"/>
    <mergeCell ref="B32:I32"/>
    <mergeCell ref="B33:I33"/>
    <mergeCell ref="B35:I35"/>
    <mergeCell ref="B36:I36"/>
    <mergeCell ref="B37:I37"/>
    <mergeCell ref="B38:I38"/>
    <mergeCell ref="B39:I39"/>
    <mergeCell ref="B40:I40"/>
    <mergeCell ref="B41:I41"/>
    <mergeCell ref="B42:I42"/>
    <mergeCell ref="B44:I44"/>
    <mergeCell ref="B45:I45"/>
    <mergeCell ref="B46:I46"/>
    <mergeCell ref="B47:I47"/>
    <mergeCell ref="B48:I48"/>
    <mergeCell ref="B49:I49"/>
    <mergeCell ref="B50:I50"/>
    <mergeCell ref="B51:I51"/>
    <mergeCell ref="B52:I52"/>
    <mergeCell ref="B53:I53"/>
    <mergeCell ref="B54:I54"/>
    <mergeCell ref="B55:I55"/>
    <mergeCell ref="B56:I56"/>
    <mergeCell ref="B58:I58"/>
    <mergeCell ref="B59:I59"/>
    <mergeCell ref="B60:I60"/>
    <mergeCell ref="B61:I61"/>
    <mergeCell ref="B62:I62"/>
    <mergeCell ref="B63:I63"/>
    <mergeCell ref="B64:I64"/>
    <mergeCell ref="B65:I65"/>
    <mergeCell ref="B66:I66"/>
    <mergeCell ref="B67:I67"/>
    <mergeCell ref="B68:I68"/>
    <mergeCell ref="B69:I69"/>
    <mergeCell ref="B70:I70"/>
    <mergeCell ref="B72:I72"/>
    <mergeCell ref="B73:I73"/>
    <mergeCell ref="B74:I74"/>
    <mergeCell ref="B75:I75"/>
    <mergeCell ref="B76:I76"/>
    <mergeCell ref="B77:I77"/>
    <mergeCell ref="B78:I78"/>
    <mergeCell ref="B80:I80"/>
    <mergeCell ref="B81:I81"/>
    <mergeCell ref="B82:I82"/>
    <mergeCell ref="B83:I83"/>
    <mergeCell ref="B85:I85"/>
    <mergeCell ref="B86:I86"/>
    <mergeCell ref="B88:I88"/>
    <mergeCell ref="B89:I89"/>
    <mergeCell ref="B90:I90"/>
    <mergeCell ref="B91:I91"/>
    <mergeCell ref="B92:I92"/>
    <mergeCell ref="B93:I93"/>
    <mergeCell ref="B94:I94"/>
    <mergeCell ref="B95:I95"/>
    <mergeCell ref="B96:I96"/>
    <mergeCell ref="B97:I97"/>
    <mergeCell ref="B98:I98"/>
    <mergeCell ref="B99:I99"/>
    <mergeCell ref="B100:I100"/>
    <mergeCell ref="B101:I101"/>
    <mergeCell ref="B102:I102"/>
    <mergeCell ref="B103:I103"/>
    <mergeCell ref="B104:I104"/>
    <mergeCell ref="B105:I105"/>
    <mergeCell ref="B106:I106"/>
    <mergeCell ref="B107:I107"/>
    <mergeCell ref="B108:I108"/>
    <mergeCell ref="B109:I109"/>
    <mergeCell ref="B110:I110"/>
    <mergeCell ref="B111:I111"/>
    <mergeCell ref="B112:I112"/>
    <mergeCell ref="B113:I113"/>
    <mergeCell ref="B114:I114"/>
    <mergeCell ref="B115:I115"/>
    <mergeCell ref="B116:I116"/>
    <mergeCell ref="B117:I117"/>
    <mergeCell ref="B118:I118"/>
    <mergeCell ref="B119:I119"/>
    <mergeCell ref="B120:I120"/>
    <mergeCell ref="B121:I121"/>
    <mergeCell ref="B122:I122"/>
    <mergeCell ref="B123:I123"/>
    <mergeCell ref="B124:I124"/>
    <mergeCell ref="B125:I125"/>
    <mergeCell ref="B126:I126"/>
    <mergeCell ref="B127:I127"/>
    <mergeCell ref="B128:I128"/>
    <mergeCell ref="B129:I129"/>
    <mergeCell ref="B130:I130"/>
    <mergeCell ref="B131:I131"/>
    <mergeCell ref="B132:I132"/>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P3:P4"/>
    <mergeCell ref="Q3:Q4"/>
    <mergeCell ref="R2:R4"/>
    <mergeCell ref="S2:S4"/>
    <mergeCell ref="T2:T4"/>
    <mergeCell ref="U3:U4"/>
    <mergeCell ref="V3:V4"/>
    <mergeCell ref="W3:W4"/>
    <mergeCell ref="X3:X4"/>
    <mergeCell ref="Y3:Y4"/>
    <mergeCell ref="Z3:Z4"/>
    <mergeCell ref="AA3:AA4"/>
    <mergeCell ref="AB3:AB4"/>
    <mergeCell ref="AC3:AC4"/>
    <mergeCell ref="AD3:AD4"/>
    <mergeCell ref="AE2:AE4"/>
    <mergeCell ref="AF2:AF4"/>
    <mergeCell ref="AG2:AG4"/>
    <mergeCell ref="AH2:AH4"/>
    <mergeCell ref="AI2:AI4"/>
    <mergeCell ref="AJ2:AJ4"/>
    <mergeCell ref="AK2:AK4"/>
    <mergeCell ref="AL2:AL4"/>
    <mergeCell ref="AM2:AM4"/>
    <mergeCell ref="AN2:AN4"/>
    <mergeCell ref="AO2:AO4"/>
    <mergeCell ref="AP2:AP4"/>
    <mergeCell ref="AQ2:AQ4"/>
    <mergeCell ref="AR2:AR4"/>
    <mergeCell ref="AS2:AS4"/>
    <mergeCell ref="AT2:AT4"/>
    <mergeCell ref="AU2:AU4"/>
    <mergeCell ref="AV2:AV4"/>
  </mergeCells>
  <conditionalFormatting sqref="E9">
    <cfRule type="duplicateValues" dxfId="0" priority="11"/>
  </conditionalFormatting>
  <conditionalFormatting sqref="E15">
    <cfRule type="duplicateValues" dxfId="0" priority="12"/>
  </conditionalFormatting>
  <conditionalFormatting sqref="E17">
    <cfRule type="duplicateValues" dxfId="0" priority="13"/>
  </conditionalFormatting>
  <conditionalFormatting sqref="E19">
    <cfRule type="duplicateValues" dxfId="0" priority="1"/>
  </conditionalFormatting>
  <pageMargins left="0.75" right="0.75" top="1" bottom="1" header="0.5" footer="0.5"/>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57"/>
  <sheetViews>
    <sheetView workbookViewId="0">
      <selection activeCell="J5" sqref="J5"/>
    </sheetView>
  </sheetViews>
  <sheetFormatPr defaultColWidth="9" defaultRowHeight="13.5"/>
  <cols>
    <col min="1" max="1" width="6.63333333333333" style="77" customWidth="1"/>
    <col min="2" max="2" width="35.8833333333333" style="77" customWidth="1"/>
    <col min="3" max="3" width="9" style="79" customWidth="1"/>
    <col min="4" max="4" width="10.6583333333333" style="79" customWidth="1"/>
    <col min="5" max="5" width="13.4166666666667" style="79" customWidth="1"/>
    <col min="6" max="6" width="12.3083333333333" style="79" customWidth="1"/>
    <col min="7" max="7" width="10.0666666666667" style="79" customWidth="1"/>
    <col min="8" max="8" width="9" style="79" hidden="1" customWidth="1"/>
    <col min="9" max="9" width="7.5" style="77" customWidth="1"/>
    <col min="10" max="10" width="36.025" style="77" customWidth="1"/>
    <col min="11" max="11" width="12.8583333333333" style="77" customWidth="1"/>
    <col min="12" max="12" width="13.3" style="77" customWidth="1"/>
    <col min="13" max="13" width="9" style="77"/>
    <col min="14" max="14" width="10.1" style="77" customWidth="1"/>
    <col min="15" max="15" width="12.6333333333333" style="77"/>
    <col min="16" max="16384" width="9" style="77"/>
  </cols>
  <sheetData>
    <row r="1" s="77" customFormat="1" ht="58" customHeight="1" spans="1:15">
      <c r="A1" s="80" t="s">
        <v>1220</v>
      </c>
      <c r="B1" s="80"/>
      <c r="C1" s="80"/>
      <c r="D1" s="80"/>
      <c r="E1" s="80"/>
      <c r="F1" s="80"/>
      <c r="G1" s="80"/>
      <c r="H1" s="80"/>
      <c r="I1" s="80"/>
      <c r="J1" s="80"/>
      <c r="K1" s="80"/>
      <c r="L1" s="80"/>
      <c r="M1" s="80"/>
      <c r="N1" s="80"/>
      <c r="O1" s="80"/>
    </row>
    <row r="2" s="77" customFormat="1" ht="18.75" spans="1:15">
      <c r="A2" s="81" t="s">
        <v>1</v>
      </c>
      <c r="B2" s="82" t="s">
        <v>3</v>
      </c>
      <c r="C2" s="81" t="s">
        <v>908</v>
      </c>
      <c r="D2" s="83" t="s">
        <v>909</v>
      </c>
      <c r="E2" s="84"/>
      <c r="F2" s="84" t="s">
        <v>910</v>
      </c>
      <c r="G2" s="85"/>
      <c r="H2" s="85"/>
      <c r="I2" s="81" t="s">
        <v>1</v>
      </c>
      <c r="J2" s="81"/>
      <c r="K2" s="81" t="s">
        <v>908</v>
      </c>
      <c r="L2" s="99" t="s">
        <v>909</v>
      </c>
      <c r="M2" s="81"/>
      <c r="N2" s="81" t="s">
        <v>910</v>
      </c>
      <c r="O2" s="81"/>
    </row>
    <row r="3" s="3" customFormat="1" ht="75" spans="1:15">
      <c r="A3" s="81"/>
      <c r="B3" s="82"/>
      <c r="C3" s="86"/>
      <c r="D3" s="84"/>
      <c r="E3" s="87" t="s">
        <v>911</v>
      </c>
      <c r="F3" s="84" t="s">
        <v>912</v>
      </c>
      <c r="G3" s="85" t="s">
        <v>913</v>
      </c>
      <c r="H3" s="85"/>
      <c r="I3" s="81"/>
      <c r="J3" s="100"/>
      <c r="K3" s="100"/>
      <c r="L3" s="100"/>
      <c r="M3" s="100" t="s">
        <v>911</v>
      </c>
      <c r="N3" s="100" t="s">
        <v>912</v>
      </c>
      <c r="O3" s="100" t="s">
        <v>913</v>
      </c>
    </row>
    <row r="4" s="3" customFormat="1" ht="38" customHeight="1" spans="1:15">
      <c r="A4" s="86" t="s">
        <v>31</v>
      </c>
      <c r="B4" s="88"/>
      <c r="C4" s="86">
        <f t="shared" ref="C4:F4" si="0">C5+C33+C49+K20+K24+K44+K53+K54</f>
        <v>20</v>
      </c>
      <c r="D4" s="86">
        <f t="shared" si="0"/>
        <v>9614.62</v>
      </c>
      <c r="E4" s="86"/>
      <c r="F4" s="86">
        <f t="shared" si="0"/>
        <v>13152</v>
      </c>
      <c r="G4" s="85">
        <f t="shared" ref="G4:G57" si="1">F4/H4</f>
        <v>1</v>
      </c>
      <c r="H4" s="86">
        <v>13152</v>
      </c>
      <c r="I4" s="81"/>
      <c r="J4" s="81"/>
      <c r="K4" s="298"/>
      <c r="L4" s="100"/>
      <c r="M4" s="100"/>
      <c r="N4" s="100"/>
      <c r="O4" s="100"/>
    </row>
    <row r="5" s="3" customFormat="1" ht="38" customHeight="1" spans="1:15">
      <c r="A5" s="155" t="s">
        <v>914</v>
      </c>
      <c r="B5" s="290" t="s">
        <v>915</v>
      </c>
      <c r="C5" s="155">
        <f t="shared" ref="C5:F5" si="2">C6+C13+C18+C21+C26</f>
        <v>15</v>
      </c>
      <c r="D5" s="155">
        <f t="shared" si="2"/>
        <v>6594.12</v>
      </c>
      <c r="E5" s="155"/>
      <c r="F5" s="155">
        <f t="shared" si="2"/>
        <v>9272</v>
      </c>
      <c r="G5" s="291">
        <f t="shared" si="1"/>
        <v>0.704987834549878</v>
      </c>
      <c r="H5" s="81">
        <v>13152</v>
      </c>
      <c r="I5" s="290"/>
      <c r="J5" s="155"/>
      <c r="K5" s="290"/>
      <c r="L5" s="155"/>
      <c r="M5" s="290"/>
      <c r="N5" s="155"/>
      <c r="O5" s="290"/>
    </row>
    <row r="6" s="78" customFormat="1" ht="28" customHeight="1" spans="1:15">
      <c r="A6" s="292" t="s">
        <v>916</v>
      </c>
      <c r="B6" s="293" t="s">
        <v>917</v>
      </c>
      <c r="C6" s="294">
        <f t="shared" ref="C6:F6" si="3">C7+C8+C9+C10+C11+C12</f>
        <v>12</v>
      </c>
      <c r="D6" s="294">
        <f t="shared" si="3"/>
        <v>5788.12</v>
      </c>
      <c r="E6" s="294"/>
      <c r="F6" s="294">
        <f t="shared" si="3"/>
        <v>5572</v>
      </c>
      <c r="G6" s="294"/>
      <c r="H6" s="86">
        <v>13152</v>
      </c>
      <c r="I6" s="292">
        <v>8</v>
      </c>
      <c r="J6" s="299" t="s">
        <v>918</v>
      </c>
      <c r="K6" s="300"/>
      <c r="L6" s="299"/>
      <c r="M6" s="300"/>
      <c r="N6" s="300"/>
      <c r="O6" s="301">
        <f t="shared" ref="O6:O57" si="4">N6/H5</f>
        <v>0</v>
      </c>
    </row>
    <row r="7" s="78" customFormat="1" ht="28" customHeight="1" spans="1:15">
      <c r="A7" s="292">
        <v>1</v>
      </c>
      <c r="B7" s="293" t="s">
        <v>919</v>
      </c>
      <c r="C7" s="294">
        <v>5</v>
      </c>
      <c r="D7" s="294">
        <v>3562.12</v>
      </c>
      <c r="E7" s="294" t="s">
        <v>920</v>
      </c>
      <c r="F7" s="294">
        <v>1540</v>
      </c>
      <c r="G7" s="291">
        <f t="shared" si="1"/>
        <v>0.117092457420925</v>
      </c>
      <c r="H7" s="81">
        <v>13152</v>
      </c>
      <c r="I7" s="294">
        <v>9</v>
      </c>
      <c r="J7" s="294" t="s">
        <v>921</v>
      </c>
      <c r="K7" s="294">
        <v>1</v>
      </c>
      <c r="L7" s="294"/>
      <c r="M7" s="294">
        <v>2.2</v>
      </c>
      <c r="N7" s="294">
        <v>1600</v>
      </c>
      <c r="O7" s="301">
        <f t="shared" si="4"/>
        <v>0.121654501216545</v>
      </c>
    </row>
    <row r="8" s="78" customFormat="1" ht="28" customHeight="1" spans="1:15">
      <c r="A8" s="292">
        <v>2</v>
      </c>
      <c r="B8" s="293" t="s">
        <v>923</v>
      </c>
      <c r="C8" s="294">
        <v>6</v>
      </c>
      <c r="D8" s="294">
        <v>6</v>
      </c>
      <c r="E8" s="294" t="s">
        <v>929</v>
      </c>
      <c r="F8" s="295">
        <v>2232</v>
      </c>
      <c r="G8" s="291">
        <f t="shared" si="1"/>
        <v>0.16970802919708</v>
      </c>
      <c r="H8" s="86">
        <v>13152</v>
      </c>
      <c r="I8" s="294" t="s">
        <v>925</v>
      </c>
      <c r="J8" s="294" t="s">
        <v>926</v>
      </c>
      <c r="K8" s="294">
        <f t="shared" ref="K8:N8" si="5">SUM(K9:K12)</f>
        <v>2</v>
      </c>
      <c r="L8" s="294">
        <f t="shared" si="5"/>
        <v>7</v>
      </c>
      <c r="M8" s="294">
        <f t="shared" si="5"/>
        <v>0</v>
      </c>
      <c r="N8" s="294">
        <f t="shared" si="5"/>
        <v>1100</v>
      </c>
      <c r="O8" s="301">
        <f t="shared" si="4"/>
        <v>0.0836374695863747</v>
      </c>
    </row>
    <row r="9" s="3" customFormat="1" ht="28" customHeight="1" spans="1:15">
      <c r="A9" s="155">
        <v>3</v>
      </c>
      <c r="B9" s="290" t="s">
        <v>927</v>
      </c>
      <c r="C9" s="295"/>
      <c r="D9" s="295"/>
      <c r="E9" s="295"/>
      <c r="F9" s="295"/>
      <c r="G9" s="291">
        <f t="shared" si="1"/>
        <v>0</v>
      </c>
      <c r="H9" s="81">
        <v>13152</v>
      </c>
      <c r="I9" s="295">
        <v>1</v>
      </c>
      <c r="J9" s="295" t="s">
        <v>928</v>
      </c>
      <c r="K9" s="295"/>
      <c r="L9" s="295"/>
      <c r="M9" s="295"/>
      <c r="N9" s="295"/>
      <c r="O9" s="301">
        <f t="shared" si="4"/>
        <v>0</v>
      </c>
    </row>
    <row r="10" s="3" customFormat="1" ht="28" customHeight="1" spans="1:15">
      <c r="A10" s="155">
        <v>4</v>
      </c>
      <c r="B10" s="290" t="s">
        <v>930</v>
      </c>
      <c r="C10" s="295">
        <v>1</v>
      </c>
      <c r="D10" s="295">
        <v>2220</v>
      </c>
      <c r="E10" s="295" t="s">
        <v>920</v>
      </c>
      <c r="F10" s="295">
        <v>1800</v>
      </c>
      <c r="G10" s="291">
        <f t="shared" si="1"/>
        <v>0.136861313868613</v>
      </c>
      <c r="H10" s="86">
        <v>13152</v>
      </c>
      <c r="I10" s="295">
        <v>2</v>
      </c>
      <c r="J10" s="295" t="s">
        <v>931</v>
      </c>
      <c r="K10" s="295">
        <v>1</v>
      </c>
      <c r="L10" s="295">
        <v>6</v>
      </c>
      <c r="M10" s="295" t="s">
        <v>922</v>
      </c>
      <c r="N10" s="295">
        <v>500</v>
      </c>
      <c r="O10" s="301">
        <f t="shared" si="4"/>
        <v>0.0380170316301703</v>
      </c>
    </row>
    <row r="11" s="3" customFormat="1" ht="28" customHeight="1" spans="1:15">
      <c r="A11" s="155">
        <v>5</v>
      </c>
      <c r="B11" s="290" t="s">
        <v>359</v>
      </c>
      <c r="C11" s="295"/>
      <c r="D11" s="295"/>
      <c r="E11" s="295"/>
      <c r="F11" s="295"/>
      <c r="G11" s="291">
        <f t="shared" si="1"/>
        <v>0</v>
      </c>
      <c r="H11" s="81">
        <v>13152</v>
      </c>
      <c r="I11" s="295">
        <v>3</v>
      </c>
      <c r="J11" s="295" t="s">
        <v>932</v>
      </c>
      <c r="K11" s="295"/>
      <c r="L11" s="295"/>
      <c r="M11" s="295"/>
      <c r="N11" s="295"/>
      <c r="O11" s="301">
        <f t="shared" si="4"/>
        <v>0</v>
      </c>
    </row>
    <row r="12" s="3" customFormat="1" ht="28" customHeight="1" spans="1:15">
      <c r="A12" s="155">
        <v>6</v>
      </c>
      <c r="B12" s="290" t="s">
        <v>371</v>
      </c>
      <c r="C12" s="295"/>
      <c r="D12" s="295"/>
      <c r="E12" s="295"/>
      <c r="F12" s="295"/>
      <c r="G12" s="291">
        <f t="shared" si="1"/>
        <v>0</v>
      </c>
      <c r="H12" s="86">
        <v>13152</v>
      </c>
      <c r="I12" s="295">
        <v>4</v>
      </c>
      <c r="J12" s="295" t="s">
        <v>934</v>
      </c>
      <c r="K12" s="295">
        <v>1</v>
      </c>
      <c r="L12" s="295">
        <v>1</v>
      </c>
      <c r="M12" s="295" t="s">
        <v>1221</v>
      </c>
      <c r="N12" s="295">
        <v>600</v>
      </c>
      <c r="O12" s="301">
        <f t="shared" si="4"/>
        <v>0.0456204379562044</v>
      </c>
    </row>
    <row r="13" s="3" customFormat="1" ht="28" customHeight="1" spans="1:15">
      <c r="A13" s="165" t="s">
        <v>935</v>
      </c>
      <c r="B13" s="290" t="s">
        <v>936</v>
      </c>
      <c r="C13" s="295">
        <f t="shared" ref="C13:F13" si="6">SUM(C14:C17)</f>
        <v>1</v>
      </c>
      <c r="D13" s="295">
        <f t="shared" si="6"/>
        <v>0</v>
      </c>
      <c r="E13" s="295">
        <f t="shared" si="6"/>
        <v>0</v>
      </c>
      <c r="F13" s="295">
        <f t="shared" si="6"/>
        <v>3000</v>
      </c>
      <c r="G13" s="291">
        <f t="shared" si="1"/>
        <v>0.228102189781022</v>
      </c>
      <c r="H13" s="81">
        <v>13152</v>
      </c>
      <c r="I13" s="295" t="s">
        <v>937</v>
      </c>
      <c r="J13" s="295" t="s">
        <v>938</v>
      </c>
      <c r="K13" s="295">
        <f t="shared" ref="K13:N13" si="7">SUM(K14:K19)</f>
        <v>0</v>
      </c>
      <c r="L13" s="295">
        <f t="shared" si="7"/>
        <v>0</v>
      </c>
      <c r="M13" s="295">
        <f t="shared" si="7"/>
        <v>0</v>
      </c>
      <c r="N13" s="295">
        <f t="shared" si="7"/>
        <v>0</v>
      </c>
      <c r="O13" s="301">
        <f t="shared" si="4"/>
        <v>0</v>
      </c>
    </row>
    <row r="14" s="3" customFormat="1" ht="28" customHeight="1" spans="1:15">
      <c r="A14" s="165">
        <v>1</v>
      </c>
      <c r="B14" s="290" t="s">
        <v>939</v>
      </c>
      <c r="C14" s="295"/>
      <c r="D14" s="295"/>
      <c r="E14" s="295"/>
      <c r="F14" s="295"/>
      <c r="G14" s="291">
        <f t="shared" si="1"/>
        <v>0</v>
      </c>
      <c r="H14" s="86">
        <v>13152</v>
      </c>
      <c r="I14" s="295">
        <v>1</v>
      </c>
      <c r="J14" s="295" t="s">
        <v>940</v>
      </c>
      <c r="K14" s="295"/>
      <c r="L14" s="295"/>
      <c r="M14" s="295"/>
      <c r="N14" s="295"/>
      <c r="O14" s="301">
        <f t="shared" si="4"/>
        <v>0</v>
      </c>
    </row>
    <row r="15" s="3" customFormat="1" ht="28" customHeight="1" spans="1:15">
      <c r="A15" s="165">
        <v>2</v>
      </c>
      <c r="B15" s="290" t="s">
        <v>941</v>
      </c>
      <c r="C15" s="295"/>
      <c r="D15" s="295"/>
      <c r="E15" s="295"/>
      <c r="F15" s="295"/>
      <c r="G15" s="291">
        <f t="shared" si="1"/>
        <v>0</v>
      </c>
      <c r="H15" s="81">
        <v>13152</v>
      </c>
      <c r="I15" s="295">
        <v>2</v>
      </c>
      <c r="J15" s="295" t="s">
        <v>943</v>
      </c>
      <c r="K15" s="295"/>
      <c r="L15" s="295"/>
      <c r="M15" s="295"/>
      <c r="N15" s="295"/>
      <c r="O15" s="301">
        <f t="shared" si="4"/>
        <v>0</v>
      </c>
    </row>
    <row r="16" s="3" customFormat="1" ht="28" customHeight="1" spans="1:15">
      <c r="A16" s="165">
        <v>3</v>
      </c>
      <c r="B16" s="290" t="s">
        <v>944</v>
      </c>
      <c r="C16" s="295">
        <v>1</v>
      </c>
      <c r="D16" s="295"/>
      <c r="E16" s="295" t="s">
        <v>929</v>
      </c>
      <c r="F16" s="295">
        <v>3000</v>
      </c>
      <c r="G16" s="291">
        <f t="shared" si="1"/>
        <v>0.228102189781022</v>
      </c>
      <c r="H16" s="86">
        <v>13152</v>
      </c>
      <c r="I16" s="295">
        <v>3</v>
      </c>
      <c r="J16" s="302" t="s">
        <v>945</v>
      </c>
      <c r="K16" s="295"/>
      <c r="L16" s="295"/>
      <c r="M16" s="295"/>
      <c r="N16" s="295"/>
      <c r="O16" s="301">
        <f t="shared" si="4"/>
        <v>0</v>
      </c>
    </row>
    <row r="17" s="3" customFormat="1" ht="28" customHeight="1" spans="1:15">
      <c r="A17" s="165">
        <v>4</v>
      </c>
      <c r="B17" s="290" t="s">
        <v>946</v>
      </c>
      <c r="C17" s="295"/>
      <c r="D17" s="295"/>
      <c r="E17" s="295"/>
      <c r="F17" s="295"/>
      <c r="G17" s="291">
        <f t="shared" si="1"/>
        <v>0</v>
      </c>
      <c r="H17" s="81">
        <v>13152</v>
      </c>
      <c r="I17" s="295">
        <v>4</v>
      </c>
      <c r="J17" s="295" t="s">
        <v>947</v>
      </c>
      <c r="K17" s="295"/>
      <c r="L17" s="295"/>
      <c r="M17" s="295"/>
      <c r="N17" s="295"/>
      <c r="O17" s="301">
        <f t="shared" si="4"/>
        <v>0</v>
      </c>
    </row>
    <row r="18" s="3" customFormat="1" ht="28" customHeight="1" spans="1:15">
      <c r="A18" s="155" t="s">
        <v>937</v>
      </c>
      <c r="B18" s="290" t="s">
        <v>948</v>
      </c>
      <c r="C18" s="295">
        <f t="shared" ref="C18:F18" si="8">SUM(C19:C20)</f>
        <v>1</v>
      </c>
      <c r="D18" s="295">
        <f t="shared" si="8"/>
        <v>6</v>
      </c>
      <c r="E18" s="295">
        <f t="shared" si="8"/>
        <v>0</v>
      </c>
      <c r="F18" s="295">
        <f t="shared" si="8"/>
        <v>600</v>
      </c>
      <c r="G18" s="291">
        <f t="shared" si="1"/>
        <v>0.0456204379562044</v>
      </c>
      <c r="H18" s="86">
        <v>13152</v>
      </c>
      <c r="I18" s="295">
        <v>5</v>
      </c>
      <c r="J18" s="295" t="s">
        <v>949</v>
      </c>
      <c r="K18" s="295"/>
      <c r="L18" s="295"/>
      <c r="M18" s="295"/>
      <c r="N18" s="295"/>
      <c r="O18" s="301">
        <f t="shared" si="4"/>
        <v>0</v>
      </c>
    </row>
    <row r="19" s="3" customFormat="1" ht="28" customHeight="1" spans="1:15">
      <c r="A19" s="155">
        <v>1</v>
      </c>
      <c r="B19" s="290" t="s">
        <v>950</v>
      </c>
      <c r="C19" s="295">
        <v>1</v>
      </c>
      <c r="D19" s="295">
        <v>6</v>
      </c>
      <c r="E19" s="295" t="s">
        <v>922</v>
      </c>
      <c r="F19" s="295">
        <v>600</v>
      </c>
      <c r="G19" s="291">
        <f t="shared" si="1"/>
        <v>0.0456204379562044</v>
      </c>
      <c r="H19" s="81">
        <v>13152</v>
      </c>
      <c r="I19" s="295">
        <v>6</v>
      </c>
      <c r="J19" s="302" t="s">
        <v>951</v>
      </c>
      <c r="K19" s="295"/>
      <c r="L19" s="295"/>
      <c r="M19" s="295"/>
      <c r="N19" s="295"/>
      <c r="O19" s="301">
        <f t="shared" si="4"/>
        <v>0</v>
      </c>
    </row>
    <row r="20" s="3" customFormat="1" ht="28" customHeight="1" spans="1:15">
      <c r="A20" s="155">
        <v>2</v>
      </c>
      <c r="B20" s="290" t="s">
        <v>952</v>
      </c>
      <c r="C20" s="295"/>
      <c r="D20" s="295"/>
      <c r="E20" s="295"/>
      <c r="F20" s="295"/>
      <c r="G20" s="291">
        <f t="shared" si="1"/>
        <v>0</v>
      </c>
      <c r="H20" s="86">
        <v>13152</v>
      </c>
      <c r="I20" s="295" t="s">
        <v>953</v>
      </c>
      <c r="J20" s="295" t="s">
        <v>954</v>
      </c>
      <c r="K20" s="295">
        <f t="shared" ref="K20:N20" si="9">SUM(K21:K23)</f>
        <v>0</v>
      </c>
      <c r="L20" s="295">
        <f t="shared" si="9"/>
        <v>0</v>
      </c>
      <c r="M20" s="295">
        <f t="shared" si="9"/>
        <v>0</v>
      </c>
      <c r="N20" s="295">
        <f t="shared" si="9"/>
        <v>0</v>
      </c>
      <c r="O20" s="301">
        <f t="shared" si="4"/>
        <v>0</v>
      </c>
    </row>
    <row r="21" s="3" customFormat="1" ht="28" customHeight="1" spans="1:15">
      <c r="A21" s="155" t="s">
        <v>955</v>
      </c>
      <c r="B21" s="290" t="s">
        <v>956</v>
      </c>
      <c r="C21" s="295">
        <f t="shared" ref="C21:F21" si="10">SUM(C22:C25)</f>
        <v>0</v>
      </c>
      <c r="D21" s="295">
        <f t="shared" si="10"/>
        <v>0</v>
      </c>
      <c r="E21" s="295">
        <f t="shared" si="10"/>
        <v>0</v>
      </c>
      <c r="F21" s="295">
        <f t="shared" si="10"/>
        <v>0</v>
      </c>
      <c r="G21" s="291">
        <f t="shared" si="1"/>
        <v>0</v>
      </c>
      <c r="H21" s="81">
        <v>13152</v>
      </c>
      <c r="I21" s="295">
        <v>1</v>
      </c>
      <c r="J21" s="295" t="s">
        <v>957</v>
      </c>
      <c r="K21" s="295"/>
      <c r="L21" s="295"/>
      <c r="M21" s="295"/>
      <c r="N21" s="295"/>
      <c r="O21" s="301">
        <f t="shared" si="4"/>
        <v>0</v>
      </c>
    </row>
    <row r="22" s="3" customFormat="1" ht="28" customHeight="1" spans="1:15">
      <c r="A22" s="155">
        <v>1</v>
      </c>
      <c r="B22" s="290" t="s">
        <v>958</v>
      </c>
      <c r="C22" s="295"/>
      <c r="D22" s="295"/>
      <c r="E22" s="295"/>
      <c r="F22" s="295"/>
      <c r="G22" s="291">
        <f t="shared" si="1"/>
        <v>0</v>
      </c>
      <c r="H22" s="86">
        <v>13152</v>
      </c>
      <c r="I22" s="295">
        <v>2</v>
      </c>
      <c r="J22" s="295" t="s">
        <v>959</v>
      </c>
      <c r="K22" s="295"/>
      <c r="L22" s="295"/>
      <c r="M22" s="295"/>
      <c r="N22" s="295"/>
      <c r="O22" s="301">
        <f t="shared" si="4"/>
        <v>0</v>
      </c>
    </row>
    <row r="23" s="3" customFormat="1" ht="28" customHeight="1" spans="1:15">
      <c r="A23" s="155">
        <v>2</v>
      </c>
      <c r="B23" s="290" t="s">
        <v>960</v>
      </c>
      <c r="C23" s="295"/>
      <c r="D23" s="295"/>
      <c r="E23" s="295"/>
      <c r="F23" s="295"/>
      <c r="G23" s="291">
        <f t="shared" si="1"/>
        <v>0</v>
      </c>
      <c r="H23" s="81">
        <v>13152</v>
      </c>
      <c r="I23" s="295">
        <v>3</v>
      </c>
      <c r="J23" s="295" t="s">
        <v>961</v>
      </c>
      <c r="K23" s="295"/>
      <c r="L23" s="295"/>
      <c r="M23" s="295"/>
      <c r="N23" s="295"/>
      <c r="O23" s="301">
        <f t="shared" si="4"/>
        <v>0</v>
      </c>
    </row>
    <row r="24" s="3" customFormat="1" ht="28" customHeight="1" spans="1:15">
      <c r="A24" s="155">
        <v>3</v>
      </c>
      <c r="B24" s="290" t="s">
        <v>962</v>
      </c>
      <c r="C24" s="295"/>
      <c r="D24" s="295"/>
      <c r="E24" s="295"/>
      <c r="F24" s="295"/>
      <c r="G24" s="291">
        <f t="shared" si="1"/>
        <v>0</v>
      </c>
      <c r="H24" s="86">
        <v>13152</v>
      </c>
      <c r="I24" s="295" t="s">
        <v>963</v>
      </c>
      <c r="J24" s="295" t="s">
        <v>964</v>
      </c>
      <c r="K24" s="295">
        <f t="shared" ref="K24:N24" si="11">K25+K27+K31+K38</f>
        <v>0</v>
      </c>
      <c r="L24" s="295">
        <f t="shared" si="11"/>
        <v>0</v>
      </c>
      <c r="M24" s="295">
        <f t="shared" si="11"/>
        <v>0</v>
      </c>
      <c r="N24" s="295">
        <f t="shared" si="11"/>
        <v>0</v>
      </c>
      <c r="O24" s="301">
        <f t="shared" si="4"/>
        <v>0</v>
      </c>
    </row>
    <row r="25" s="3" customFormat="1" ht="28" customHeight="1" spans="1:15">
      <c r="A25" s="155">
        <v>4</v>
      </c>
      <c r="B25" s="290" t="s">
        <v>965</v>
      </c>
      <c r="C25" s="295"/>
      <c r="D25" s="295"/>
      <c r="E25" s="295"/>
      <c r="F25" s="295"/>
      <c r="G25" s="291">
        <f t="shared" si="1"/>
        <v>0</v>
      </c>
      <c r="H25" s="81">
        <v>13152</v>
      </c>
      <c r="I25" s="295" t="s">
        <v>916</v>
      </c>
      <c r="J25" s="295" t="s">
        <v>966</v>
      </c>
      <c r="K25" s="295">
        <f t="shared" ref="K25:N25" si="12">K26</f>
        <v>0</v>
      </c>
      <c r="L25" s="295">
        <f t="shared" si="12"/>
        <v>0</v>
      </c>
      <c r="M25" s="295">
        <f t="shared" si="12"/>
        <v>0</v>
      </c>
      <c r="N25" s="295">
        <f t="shared" si="12"/>
        <v>0</v>
      </c>
      <c r="O25" s="301">
        <f t="shared" si="4"/>
        <v>0</v>
      </c>
    </row>
    <row r="26" s="3" customFormat="1" ht="28" customHeight="1" spans="1:15">
      <c r="A26" s="155" t="s">
        <v>967</v>
      </c>
      <c r="B26" s="290" t="s">
        <v>968</v>
      </c>
      <c r="C26" s="295">
        <f t="shared" ref="C26:F26" si="13">SUM(C27:C32)</f>
        <v>1</v>
      </c>
      <c r="D26" s="295">
        <f t="shared" si="13"/>
        <v>800</v>
      </c>
      <c r="E26" s="295">
        <f t="shared" si="13"/>
        <v>0</v>
      </c>
      <c r="F26" s="295">
        <f t="shared" si="13"/>
        <v>100</v>
      </c>
      <c r="G26" s="291">
        <f t="shared" si="1"/>
        <v>0.00760340632603406</v>
      </c>
      <c r="H26" s="86">
        <v>13152</v>
      </c>
      <c r="I26" s="295">
        <v>1</v>
      </c>
      <c r="J26" s="295" t="s">
        <v>969</v>
      </c>
      <c r="K26" s="295"/>
      <c r="L26" s="295"/>
      <c r="M26" s="295"/>
      <c r="N26" s="295"/>
      <c r="O26" s="301">
        <f t="shared" si="4"/>
        <v>0</v>
      </c>
    </row>
    <row r="27" s="3" customFormat="1" ht="28" customHeight="1" spans="1:15">
      <c r="A27" s="155">
        <v>1</v>
      </c>
      <c r="B27" s="290" t="s">
        <v>970</v>
      </c>
      <c r="C27" s="295">
        <v>1</v>
      </c>
      <c r="D27" s="295">
        <v>800</v>
      </c>
      <c r="E27" s="295" t="s">
        <v>972</v>
      </c>
      <c r="F27" s="295">
        <v>100</v>
      </c>
      <c r="G27" s="291">
        <f t="shared" si="1"/>
        <v>0.00760340632603406</v>
      </c>
      <c r="H27" s="81">
        <v>13152</v>
      </c>
      <c r="I27" s="295" t="s">
        <v>935</v>
      </c>
      <c r="J27" s="295" t="s">
        <v>870</v>
      </c>
      <c r="K27" s="295">
        <f t="shared" ref="K27:N27" si="14">SUM(K28:K30)</f>
        <v>0</v>
      </c>
      <c r="L27" s="295">
        <f t="shared" si="14"/>
        <v>0</v>
      </c>
      <c r="M27" s="295">
        <f t="shared" si="14"/>
        <v>0</v>
      </c>
      <c r="N27" s="295">
        <f t="shared" si="14"/>
        <v>0</v>
      </c>
      <c r="O27" s="301">
        <f t="shared" si="4"/>
        <v>0</v>
      </c>
    </row>
    <row r="28" s="3" customFormat="1" ht="28" customHeight="1" spans="1:15">
      <c r="A28" s="155">
        <v>2</v>
      </c>
      <c r="B28" s="290" t="s">
        <v>971</v>
      </c>
      <c r="C28" s="295"/>
      <c r="D28" s="295"/>
      <c r="E28" s="295"/>
      <c r="F28" s="295"/>
      <c r="G28" s="291">
        <f t="shared" si="1"/>
        <v>0</v>
      </c>
      <c r="H28" s="86">
        <v>13152</v>
      </c>
      <c r="I28" s="295">
        <v>1</v>
      </c>
      <c r="J28" s="295" t="s">
        <v>973</v>
      </c>
      <c r="K28" s="295"/>
      <c r="L28" s="295"/>
      <c r="M28" s="295"/>
      <c r="N28" s="295"/>
      <c r="O28" s="301">
        <f t="shared" si="4"/>
        <v>0</v>
      </c>
    </row>
    <row r="29" s="3" customFormat="1" ht="28" customHeight="1" spans="1:15">
      <c r="A29" s="155">
        <v>3</v>
      </c>
      <c r="B29" s="290" t="s">
        <v>975</v>
      </c>
      <c r="C29" s="295"/>
      <c r="D29" s="295"/>
      <c r="E29" s="295"/>
      <c r="F29" s="295"/>
      <c r="G29" s="291">
        <f t="shared" si="1"/>
        <v>0</v>
      </c>
      <c r="H29" s="81">
        <v>13152</v>
      </c>
      <c r="I29" s="295">
        <v>2</v>
      </c>
      <c r="J29" s="295" t="s">
        <v>976</v>
      </c>
      <c r="K29" s="295"/>
      <c r="L29" s="295"/>
      <c r="M29" s="295"/>
      <c r="N29" s="295"/>
      <c r="O29" s="301">
        <f t="shared" si="4"/>
        <v>0</v>
      </c>
    </row>
    <row r="30" s="3" customFormat="1" ht="28" customHeight="1" spans="1:15">
      <c r="A30" s="155">
        <v>4</v>
      </c>
      <c r="B30" s="290" t="s">
        <v>977</v>
      </c>
      <c r="C30" s="295"/>
      <c r="D30" s="295"/>
      <c r="E30" s="295"/>
      <c r="F30" s="295"/>
      <c r="G30" s="291">
        <f t="shared" si="1"/>
        <v>0</v>
      </c>
      <c r="H30" s="86">
        <v>13152</v>
      </c>
      <c r="I30" s="295">
        <v>3</v>
      </c>
      <c r="J30" s="295" t="s">
        <v>978</v>
      </c>
      <c r="K30" s="295"/>
      <c r="L30" s="295"/>
      <c r="M30" s="295"/>
      <c r="N30" s="295"/>
      <c r="O30" s="301">
        <f t="shared" si="4"/>
        <v>0</v>
      </c>
    </row>
    <row r="31" s="3" customFormat="1" ht="28" customHeight="1" spans="1:15">
      <c r="A31" s="155">
        <v>5</v>
      </c>
      <c r="B31" s="290" t="s">
        <v>979</v>
      </c>
      <c r="C31" s="295"/>
      <c r="D31" s="295"/>
      <c r="E31" s="295"/>
      <c r="F31" s="295"/>
      <c r="G31" s="291">
        <f t="shared" si="1"/>
        <v>0</v>
      </c>
      <c r="H31" s="81">
        <v>13152</v>
      </c>
      <c r="I31" s="295" t="s">
        <v>937</v>
      </c>
      <c r="J31" s="295" t="s">
        <v>980</v>
      </c>
      <c r="K31" s="295">
        <f t="shared" ref="K31:N31" si="15">SUM(K32:K37)</f>
        <v>0</v>
      </c>
      <c r="L31" s="295">
        <f t="shared" si="15"/>
        <v>0</v>
      </c>
      <c r="M31" s="295">
        <f t="shared" si="15"/>
        <v>0</v>
      </c>
      <c r="N31" s="295">
        <f t="shared" si="15"/>
        <v>0</v>
      </c>
      <c r="O31" s="301">
        <f t="shared" si="4"/>
        <v>0</v>
      </c>
    </row>
    <row r="32" s="3" customFormat="1" ht="28" customHeight="1" spans="1:15">
      <c r="A32" s="155">
        <v>6</v>
      </c>
      <c r="B32" s="290" t="s">
        <v>981</v>
      </c>
      <c r="C32" s="295"/>
      <c r="D32" s="295"/>
      <c r="E32" s="295"/>
      <c r="F32" s="295"/>
      <c r="G32" s="291">
        <f t="shared" si="1"/>
        <v>0</v>
      </c>
      <c r="H32" s="86">
        <v>13152</v>
      </c>
      <c r="I32" s="295">
        <v>1</v>
      </c>
      <c r="J32" s="295" t="s">
        <v>880</v>
      </c>
      <c r="K32" s="295"/>
      <c r="L32" s="295"/>
      <c r="M32" s="295"/>
      <c r="N32" s="295"/>
      <c r="O32" s="301">
        <f t="shared" si="4"/>
        <v>0</v>
      </c>
    </row>
    <row r="33" s="3" customFormat="1" ht="28" customHeight="1" spans="1:15">
      <c r="A33" s="155" t="s">
        <v>982</v>
      </c>
      <c r="B33" s="296" t="s">
        <v>983</v>
      </c>
      <c r="C33" s="297">
        <f t="shared" ref="C33:F33" si="16">C34+C37+C41+C44+C48</f>
        <v>1</v>
      </c>
      <c r="D33" s="297">
        <f t="shared" si="16"/>
        <v>3000</v>
      </c>
      <c r="E33" s="297" t="s">
        <v>990</v>
      </c>
      <c r="F33" s="297">
        <f t="shared" si="16"/>
        <v>480</v>
      </c>
      <c r="G33" s="291">
        <f t="shared" si="1"/>
        <v>0.0364963503649635</v>
      </c>
      <c r="H33" s="81">
        <v>13152</v>
      </c>
      <c r="I33" s="295">
        <v>2</v>
      </c>
      <c r="J33" s="295" t="s">
        <v>881</v>
      </c>
      <c r="K33" s="295"/>
      <c r="L33" s="295"/>
      <c r="M33" s="295"/>
      <c r="N33" s="295"/>
      <c r="O33" s="301">
        <f t="shared" si="4"/>
        <v>0</v>
      </c>
    </row>
    <row r="34" s="3" customFormat="1" ht="28" customHeight="1" spans="1:15">
      <c r="A34" s="155" t="s">
        <v>916</v>
      </c>
      <c r="B34" s="296" t="s">
        <v>984</v>
      </c>
      <c r="C34" s="297">
        <f t="shared" ref="C34:F34" si="17">SUM(C35:C36)</f>
        <v>0</v>
      </c>
      <c r="D34" s="297">
        <f t="shared" si="17"/>
        <v>0</v>
      </c>
      <c r="E34" s="297" t="s">
        <v>990</v>
      </c>
      <c r="F34" s="297">
        <f t="shared" si="17"/>
        <v>0</v>
      </c>
      <c r="G34" s="291">
        <f t="shared" si="1"/>
        <v>0</v>
      </c>
      <c r="H34" s="86">
        <v>13152</v>
      </c>
      <c r="I34" s="295">
        <v>3</v>
      </c>
      <c r="J34" s="295" t="s">
        <v>882</v>
      </c>
      <c r="K34" s="295"/>
      <c r="L34" s="295"/>
      <c r="M34" s="295"/>
      <c r="N34" s="295"/>
      <c r="O34" s="301">
        <f t="shared" si="4"/>
        <v>0</v>
      </c>
    </row>
    <row r="35" s="3" customFormat="1" ht="28" customHeight="1" spans="1:15">
      <c r="A35" s="155">
        <v>1</v>
      </c>
      <c r="B35" s="296" t="s">
        <v>985</v>
      </c>
      <c r="C35" s="297"/>
      <c r="D35" s="295"/>
      <c r="E35" s="295"/>
      <c r="F35" s="295"/>
      <c r="G35" s="291">
        <f t="shared" si="1"/>
        <v>0</v>
      </c>
      <c r="H35" s="81">
        <v>13152</v>
      </c>
      <c r="I35" s="295">
        <v>4</v>
      </c>
      <c r="J35" s="295" t="s">
        <v>883</v>
      </c>
      <c r="K35" s="295"/>
      <c r="L35" s="295"/>
      <c r="M35" s="295"/>
      <c r="N35" s="295"/>
      <c r="O35" s="301">
        <f t="shared" si="4"/>
        <v>0</v>
      </c>
    </row>
    <row r="36" s="3" customFormat="1" ht="28" customHeight="1" spans="1:15">
      <c r="A36" s="155">
        <v>2</v>
      </c>
      <c r="B36" s="296" t="s">
        <v>986</v>
      </c>
      <c r="C36" s="297"/>
      <c r="D36" s="295"/>
      <c r="E36" s="295"/>
      <c r="F36" s="295"/>
      <c r="G36" s="291">
        <f t="shared" si="1"/>
        <v>0</v>
      </c>
      <c r="H36" s="86">
        <v>13152</v>
      </c>
      <c r="I36" s="295">
        <v>5</v>
      </c>
      <c r="J36" s="295" t="s">
        <v>884</v>
      </c>
      <c r="K36" s="295"/>
      <c r="L36" s="295"/>
      <c r="M36" s="295"/>
      <c r="N36" s="295"/>
      <c r="O36" s="301">
        <f t="shared" si="4"/>
        <v>0</v>
      </c>
    </row>
    <row r="37" s="3" customFormat="1" ht="28" customHeight="1" spans="1:15">
      <c r="A37" s="155" t="s">
        <v>935</v>
      </c>
      <c r="B37" s="296" t="s">
        <v>507</v>
      </c>
      <c r="C37" s="297">
        <f t="shared" ref="C37:F37" si="18">SUM(C38:C40)</f>
        <v>1</v>
      </c>
      <c r="D37" s="297">
        <f t="shared" si="18"/>
        <v>3000</v>
      </c>
      <c r="E37" s="297">
        <f t="shared" si="18"/>
        <v>0</v>
      </c>
      <c r="F37" s="297">
        <f t="shared" si="18"/>
        <v>480</v>
      </c>
      <c r="G37" s="291">
        <f t="shared" si="1"/>
        <v>0.0364963503649635</v>
      </c>
      <c r="H37" s="81">
        <v>13152</v>
      </c>
      <c r="I37" s="295">
        <v>6</v>
      </c>
      <c r="J37" s="295" t="s">
        <v>885</v>
      </c>
      <c r="K37" s="295"/>
      <c r="L37" s="295"/>
      <c r="M37" s="295"/>
      <c r="N37" s="295"/>
      <c r="O37" s="301">
        <f t="shared" si="4"/>
        <v>0</v>
      </c>
    </row>
    <row r="38" s="3" customFormat="1" ht="28" customHeight="1" spans="1:15">
      <c r="A38" s="155">
        <v>1</v>
      </c>
      <c r="B38" s="296" t="s">
        <v>987</v>
      </c>
      <c r="C38" s="297"/>
      <c r="D38" s="295"/>
      <c r="E38" s="295"/>
      <c r="F38" s="295"/>
      <c r="G38" s="291">
        <f t="shared" si="1"/>
        <v>0</v>
      </c>
      <c r="H38" s="86">
        <v>13152</v>
      </c>
      <c r="I38" s="295" t="s">
        <v>955</v>
      </c>
      <c r="J38" s="295" t="s">
        <v>988</v>
      </c>
      <c r="K38" s="295">
        <f t="shared" ref="K38:N38" si="19">SUM(K39:K43)</f>
        <v>0</v>
      </c>
      <c r="L38" s="295">
        <f t="shared" si="19"/>
        <v>0</v>
      </c>
      <c r="M38" s="295">
        <f t="shared" si="19"/>
        <v>0</v>
      </c>
      <c r="N38" s="295">
        <f t="shared" si="19"/>
        <v>0</v>
      </c>
      <c r="O38" s="301">
        <f t="shared" si="4"/>
        <v>0</v>
      </c>
    </row>
    <row r="39" s="3" customFormat="1" ht="28" customHeight="1" spans="1:15">
      <c r="A39" s="155">
        <v>2</v>
      </c>
      <c r="B39" s="296" t="s">
        <v>989</v>
      </c>
      <c r="C39" s="295">
        <v>1</v>
      </c>
      <c r="D39" s="295">
        <v>3000</v>
      </c>
      <c r="E39" s="295" t="s">
        <v>990</v>
      </c>
      <c r="F39" s="295">
        <v>480</v>
      </c>
      <c r="G39" s="291">
        <f t="shared" si="1"/>
        <v>0.0364963503649635</v>
      </c>
      <c r="H39" s="81">
        <v>13152</v>
      </c>
      <c r="I39" s="295">
        <v>1</v>
      </c>
      <c r="J39" s="295" t="s">
        <v>887</v>
      </c>
      <c r="K39" s="295"/>
      <c r="L39" s="295"/>
      <c r="M39" s="295"/>
      <c r="N39" s="295"/>
      <c r="O39" s="301">
        <f t="shared" si="4"/>
        <v>0</v>
      </c>
    </row>
    <row r="40" s="3" customFormat="1" ht="28" customHeight="1" spans="1:15">
      <c r="A40" s="155">
        <v>3</v>
      </c>
      <c r="B40" s="296" t="s">
        <v>991</v>
      </c>
      <c r="C40" s="297"/>
      <c r="D40" s="295"/>
      <c r="E40" s="295"/>
      <c r="F40" s="295"/>
      <c r="G40" s="291">
        <f t="shared" si="1"/>
        <v>0</v>
      </c>
      <c r="H40" s="86">
        <v>13152</v>
      </c>
      <c r="I40" s="295">
        <v>2</v>
      </c>
      <c r="J40" s="295" t="s">
        <v>888</v>
      </c>
      <c r="K40" s="295"/>
      <c r="L40" s="295"/>
      <c r="M40" s="295"/>
      <c r="N40" s="295"/>
      <c r="O40" s="301">
        <f t="shared" si="4"/>
        <v>0</v>
      </c>
    </row>
    <row r="41" s="3" customFormat="1" ht="28" customHeight="1" spans="1:15">
      <c r="A41" s="155" t="s">
        <v>937</v>
      </c>
      <c r="B41" s="296" t="s">
        <v>992</v>
      </c>
      <c r="C41" s="297">
        <f t="shared" ref="C41:F41" si="20">SUM(C42:C43)</f>
        <v>0</v>
      </c>
      <c r="D41" s="297">
        <f t="shared" si="20"/>
        <v>0</v>
      </c>
      <c r="E41" s="297">
        <f t="shared" si="20"/>
        <v>0</v>
      </c>
      <c r="F41" s="297">
        <f t="shared" si="20"/>
        <v>0</v>
      </c>
      <c r="G41" s="291">
        <f t="shared" si="1"/>
        <v>0</v>
      </c>
      <c r="H41" s="81">
        <v>13152</v>
      </c>
      <c r="I41" s="295">
        <v>3</v>
      </c>
      <c r="J41" s="295" t="s">
        <v>889</v>
      </c>
      <c r="K41" s="295"/>
      <c r="L41" s="295"/>
      <c r="M41" s="295"/>
      <c r="N41" s="295"/>
      <c r="O41" s="301">
        <f t="shared" si="4"/>
        <v>0</v>
      </c>
    </row>
    <row r="42" s="3" customFormat="1" ht="28" customHeight="1" spans="1:15">
      <c r="A42" s="155">
        <v>1</v>
      </c>
      <c r="B42" s="296" t="s">
        <v>993</v>
      </c>
      <c r="C42" s="297"/>
      <c r="D42" s="295"/>
      <c r="E42" s="295"/>
      <c r="F42" s="295"/>
      <c r="G42" s="291">
        <f t="shared" si="1"/>
        <v>0</v>
      </c>
      <c r="H42" s="86">
        <v>13152</v>
      </c>
      <c r="I42" s="295">
        <v>4</v>
      </c>
      <c r="J42" s="295" t="s">
        <v>890</v>
      </c>
      <c r="K42" s="295"/>
      <c r="L42" s="295"/>
      <c r="M42" s="295"/>
      <c r="N42" s="295"/>
      <c r="O42" s="301">
        <f t="shared" si="4"/>
        <v>0</v>
      </c>
    </row>
    <row r="43" s="3" customFormat="1" ht="28" customHeight="1" spans="1:15">
      <c r="A43" s="155">
        <v>2</v>
      </c>
      <c r="B43" s="296" t="s">
        <v>994</v>
      </c>
      <c r="C43" s="297"/>
      <c r="D43" s="295"/>
      <c r="E43" s="295"/>
      <c r="F43" s="295"/>
      <c r="G43" s="291">
        <f t="shared" si="1"/>
        <v>0</v>
      </c>
      <c r="H43" s="81">
        <v>13152</v>
      </c>
      <c r="I43" s="295">
        <v>5</v>
      </c>
      <c r="J43" s="295" t="s">
        <v>891</v>
      </c>
      <c r="K43" s="295"/>
      <c r="L43" s="295"/>
      <c r="M43" s="295"/>
      <c r="N43" s="295"/>
      <c r="O43" s="301">
        <f t="shared" si="4"/>
        <v>0</v>
      </c>
    </row>
    <row r="44" s="3" customFormat="1" ht="28" customHeight="1" spans="1:15">
      <c r="A44" s="155" t="s">
        <v>955</v>
      </c>
      <c r="B44" s="296" t="s">
        <v>995</v>
      </c>
      <c r="C44" s="297">
        <f t="shared" ref="C44:F44" si="21">SUM(C45:C47)</f>
        <v>0</v>
      </c>
      <c r="D44" s="297">
        <f t="shared" si="21"/>
        <v>0</v>
      </c>
      <c r="E44" s="297">
        <f t="shared" si="21"/>
        <v>0</v>
      </c>
      <c r="F44" s="297">
        <f t="shared" si="21"/>
        <v>0</v>
      </c>
      <c r="G44" s="291">
        <f t="shared" si="1"/>
        <v>0</v>
      </c>
      <c r="H44" s="86">
        <v>13152</v>
      </c>
      <c r="I44" s="295" t="s">
        <v>996</v>
      </c>
      <c r="J44" s="295" t="s">
        <v>997</v>
      </c>
      <c r="K44" s="295">
        <f t="shared" ref="K44:N44" si="22">K45+K48</f>
        <v>0</v>
      </c>
      <c r="L44" s="295">
        <f t="shared" si="22"/>
        <v>0</v>
      </c>
      <c r="M44" s="295">
        <f t="shared" si="22"/>
        <v>0</v>
      </c>
      <c r="N44" s="295">
        <f t="shared" si="22"/>
        <v>0</v>
      </c>
      <c r="O44" s="301">
        <f t="shared" si="4"/>
        <v>0</v>
      </c>
    </row>
    <row r="45" s="3" customFormat="1" ht="28" customHeight="1" spans="1:15">
      <c r="A45" s="155"/>
      <c r="B45" s="296" t="s">
        <v>998</v>
      </c>
      <c r="C45" s="297"/>
      <c r="D45" s="295"/>
      <c r="E45" s="295"/>
      <c r="F45" s="295"/>
      <c r="G45" s="291">
        <f t="shared" si="1"/>
        <v>0</v>
      </c>
      <c r="H45" s="81">
        <v>13152</v>
      </c>
      <c r="I45" s="295" t="s">
        <v>916</v>
      </c>
      <c r="J45" s="295" t="s">
        <v>999</v>
      </c>
      <c r="K45" s="295">
        <f t="shared" ref="K45:N45" si="23">SUM(K46:K47)</f>
        <v>0</v>
      </c>
      <c r="L45" s="295">
        <f t="shared" si="23"/>
        <v>0</v>
      </c>
      <c r="M45" s="295">
        <f t="shared" si="23"/>
        <v>0</v>
      </c>
      <c r="N45" s="295">
        <f t="shared" si="23"/>
        <v>0</v>
      </c>
      <c r="O45" s="301">
        <f t="shared" si="4"/>
        <v>0</v>
      </c>
    </row>
    <row r="46" s="3" customFormat="1" ht="28" customHeight="1" spans="1:15">
      <c r="A46" s="155"/>
      <c r="B46" s="296" t="s">
        <v>1000</v>
      </c>
      <c r="C46" s="297"/>
      <c r="D46" s="295"/>
      <c r="E46" s="295"/>
      <c r="F46" s="295"/>
      <c r="G46" s="291">
        <f t="shared" si="1"/>
        <v>0</v>
      </c>
      <c r="H46" s="86">
        <v>13152</v>
      </c>
      <c r="I46" s="295">
        <v>1</v>
      </c>
      <c r="J46" s="295" t="s">
        <v>1001</v>
      </c>
      <c r="K46" s="295"/>
      <c r="L46" s="295"/>
      <c r="M46" s="295"/>
      <c r="N46" s="295"/>
      <c r="O46" s="301">
        <f t="shared" si="4"/>
        <v>0</v>
      </c>
    </row>
    <row r="47" s="3" customFormat="1" ht="28" customHeight="1" spans="1:15">
      <c r="A47" s="155"/>
      <c r="B47" s="296" t="s">
        <v>1002</v>
      </c>
      <c r="C47" s="297"/>
      <c r="D47" s="295"/>
      <c r="E47" s="295"/>
      <c r="F47" s="295"/>
      <c r="G47" s="291">
        <f t="shared" si="1"/>
        <v>0</v>
      </c>
      <c r="H47" s="81">
        <v>13152</v>
      </c>
      <c r="I47" s="295">
        <v>2</v>
      </c>
      <c r="J47" s="295" t="s">
        <v>1003</v>
      </c>
      <c r="K47" s="295"/>
      <c r="L47" s="295"/>
      <c r="M47" s="295"/>
      <c r="N47" s="295"/>
      <c r="O47" s="301">
        <f t="shared" si="4"/>
        <v>0</v>
      </c>
    </row>
    <row r="48" s="3" customFormat="1" ht="28" customHeight="1" spans="1:15">
      <c r="A48" s="155" t="s">
        <v>967</v>
      </c>
      <c r="B48" s="296" t="s">
        <v>1004</v>
      </c>
      <c r="C48" s="295"/>
      <c r="D48" s="295"/>
      <c r="E48" s="295"/>
      <c r="F48" s="96"/>
      <c r="G48" s="291">
        <f t="shared" si="1"/>
        <v>0</v>
      </c>
      <c r="H48" s="86">
        <v>13152</v>
      </c>
      <c r="I48" s="295" t="s">
        <v>935</v>
      </c>
      <c r="J48" s="295" t="s">
        <v>1005</v>
      </c>
      <c r="K48" s="295">
        <f t="shared" ref="K48:N48" si="24">SUM(K49:K52)</f>
        <v>0</v>
      </c>
      <c r="L48" s="295">
        <f t="shared" si="24"/>
        <v>0</v>
      </c>
      <c r="M48" s="295">
        <f t="shared" si="24"/>
        <v>0</v>
      </c>
      <c r="N48" s="295">
        <f t="shared" si="24"/>
        <v>0</v>
      </c>
      <c r="O48" s="301">
        <f t="shared" si="4"/>
        <v>0</v>
      </c>
    </row>
    <row r="49" s="3" customFormat="1" ht="28" customHeight="1" spans="1:15">
      <c r="A49" s="155" t="s">
        <v>1006</v>
      </c>
      <c r="B49" s="296" t="s">
        <v>1007</v>
      </c>
      <c r="C49" s="297">
        <f t="shared" ref="C49:F49" si="25">C50+K8+K13</f>
        <v>4</v>
      </c>
      <c r="D49" s="297">
        <f t="shared" si="25"/>
        <v>20.5</v>
      </c>
      <c r="E49" s="297" t="e">
        <f t="shared" si="25"/>
        <v>#VALUE!</v>
      </c>
      <c r="F49" s="297">
        <f t="shared" si="25"/>
        <v>3400</v>
      </c>
      <c r="G49" s="291">
        <f t="shared" si="1"/>
        <v>0.258515815085158</v>
      </c>
      <c r="H49" s="81">
        <v>13152</v>
      </c>
      <c r="I49" s="295">
        <v>1</v>
      </c>
      <c r="J49" s="295" t="s">
        <v>897</v>
      </c>
      <c r="K49" s="295"/>
      <c r="L49" s="295"/>
      <c r="M49" s="295"/>
      <c r="N49" s="295"/>
      <c r="O49" s="301">
        <f t="shared" si="4"/>
        <v>0</v>
      </c>
    </row>
    <row r="50" s="3" customFormat="1" ht="28" customHeight="1" spans="1:15">
      <c r="A50" s="155" t="s">
        <v>916</v>
      </c>
      <c r="B50" s="296" t="s">
        <v>1008</v>
      </c>
      <c r="C50" s="297">
        <f t="shared" ref="C50:F50" si="26">C51+C52+C53+C54+C55+C56+C57+K6+K7</f>
        <v>2</v>
      </c>
      <c r="D50" s="297">
        <f t="shared" si="26"/>
        <v>13.5</v>
      </c>
      <c r="E50" s="297" t="e">
        <f t="shared" si="26"/>
        <v>#VALUE!</v>
      </c>
      <c r="F50" s="297">
        <f t="shared" si="26"/>
        <v>2300</v>
      </c>
      <c r="G50" s="291">
        <f t="shared" si="1"/>
        <v>0.174878345498783</v>
      </c>
      <c r="H50" s="86">
        <v>13152</v>
      </c>
      <c r="I50" s="295">
        <v>2</v>
      </c>
      <c r="J50" s="295" t="s">
        <v>898</v>
      </c>
      <c r="K50" s="295"/>
      <c r="L50" s="295"/>
      <c r="M50" s="295"/>
      <c r="N50" s="295"/>
      <c r="O50" s="301">
        <f t="shared" si="4"/>
        <v>0</v>
      </c>
    </row>
    <row r="51" s="3" customFormat="1" ht="28" customHeight="1" spans="1:15">
      <c r="A51" s="155">
        <v>1</v>
      </c>
      <c r="B51" s="296" t="s">
        <v>1009</v>
      </c>
      <c r="C51" s="297"/>
      <c r="D51" s="295"/>
      <c r="E51" s="295"/>
      <c r="F51" s="295"/>
      <c r="G51" s="291">
        <f t="shared" si="1"/>
        <v>0</v>
      </c>
      <c r="H51" s="81">
        <v>13152</v>
      </c>
      <c r="I51" s="295">
        <v>3</v>
      </c>
      <c r="J51" s="295" t="s">
        <v>899</v>
      </c>
      <c r="K51" s="295"/>
      <c r="L51" s="295"/>
      <c r="M51" s="295"/>
      <c r="N51" s="295"/>
      <c r="O51" s="301">
        <f t="shared" si="4"/>
        <v>0</v>
      </c>
    </row>
    <row r="52" s="3" customFormat="1" ht="28" customHeight="1" spans="1:15">
      <c r="A52" s="155">
        <v>2</v>
      </c>
      <c r="B52" s="296" t="s">
        <v>1010</v>
      </c>
      <c r="C52" s="297">
        <v>1</v>
      </c>
      <c r="D52" s="295">
        <v>13.5</v>
      </c>
      <c r="E52" s="295" t="s">
        <v>922</v>
      </c>
      <c r="F52" s="295">
        <v>700</v>
      </c>
      <c r="G52" s="291">
        <f t="shared" si="1"/>
        <v>0.0532238442822384</v>
      </c>
      <c r="H52" s="86">
        <v>13152</v>
      </c>
      <c r="I52" s="295">
        <v>4</v>
      </c>
      <c r="J52" s="295" t="s">
        <v>1011</v>
      </c>
      <c r="K52" s="295"/>
      <c r="L52" s="295"/>
      <c r="M52" s="295"/>
      <c r="N52" s="295"/>
      <c r="O52" s="301">
        <f t="shared" si="4"/>
        <v>0</v>
      </c>
    </row>
    <row r="53" s="3" customFormat="1" ht="28" customHeight="1" spans="1:15">
      <c r="A53" s="155">
        <v>3</v>
      </c>
      <c r="B53" s="296" t="s">
        <v>1012</v>
      </c>
      <c r="C53" s="297"/>
      <c r="D53" s="295"/>
      <c r="E53" s="295"/>
      <c r="F53" s="295"/>
      <c r="G53" s="291">
        <f t="shared" si="1"/>
        <v>0</v>
      </c>
      <c r="H53" s="81">
        <v>13152</v>
      </c>
      <c r="I53" s="295" t="s">
        <v>1013</v>
      </c>
      <c r="J53" s="295" t="s">
        <v>901</v>
      </c>
      <c r="K53" s="295"/>
      <c r="L53" s="295"/>
      <c r="M53" s="295"/>
      <c r="N53" s="295"/>
      <c r="O53" s="301">
        <f t="shared" si="4"/>
        <v>0</v>
      </c>
    </row>
    <row r="54" s="3" customFormat="1" ht="28" customHeight="1" spans="1:15">
      <c r="A54" s="155">
        <v>4</v>
      </c>
      <c r="B54" s="296" t="s">
        <v>1014</v>
      </c>
      <c r="C54" s="297"/>
      <c r="D54" s="295"/>
      <c r="E54" s="295"/>
      <c r="F54" s="295"/>
      <c r="G54" s="291">
        <f t="shared" si="1"/>
        <v>0</v>
      </c>
      <c r="H54" s="86">
        <v>13152</v>
      </c>
      <c r="I54" s="295" t="s">
        <v>1015</v>
      </c>
      <c r="J54" s="295" t="s">
        <v>903</v>
      </c>
      <c r="K54" s="295">
        <f t="shared" ref="K54:N54" si="27">SUM(K55:K56)</f>
        <v>0</v>
      </c>
      <c r="L54" s="295">
        <f t="shared" si="27"/>
        <v>0</v>
      </c>
      <c r="M54" s="295">
        <f t="shared" si="27"/>
        <v>0</v>
      </c>
      <c r="N54" s="295">
        <f t="shared" si="27"/>
        <v>0</v>
      </c>
      <c r="O54" s="301">
        <f t="shared" si="4"/>
        <v>0</v>
      </c>
    </row>
    <row r="55" s="3" customFormat="1" ht="28" customHeight="1" spans="1:15">
      <c r="A55" s="155">
        <v>5</v>
      </c>
      <c r="B55" s="296" t="s">
        <v>1016</v>
      </c>
      <c r="C55" s="297"/>
      <c r="D55" s="295"/>
      <c r="E55" s="295"/>
      <c r="F55" s="295"/>
      <c r="G55" s="291">
        <f t="shared" si="1"/>
        <v>0</v>
      </c>
      <c r="H55" s="81">
        <v>13152</v>
      </c>
      <c r="I55" s="295">
        <v>1</v>
      </c>
      <c r="J55" s="295" t="s">
        <v>1017</v>
      </c>
      <c r="K55" s="295"/>
      <c r="L55" s="295"/>
      <c r="M55" s="295"/>
      <c r="N55" s="295"/>
      <c r="O55" s="301">
        <f t="shared" si="4"/>
        <v>0</v>
      </c>
    </row>
    <row r="56" s="3" customFormat="1" ht="28" customHeight="1" spans="1:15">
      <c r="A56" s="155">
        <v>6</v>
      </c>
      <c r="B56" s="296" t="s">
        <v>1018</v>
      </c>
      <c r="C56" s="297"/>
      <c r="D56" s="295"/>
      <c r="E56" s="295"/>
      <c r="F56" s="295"/>
      <c r="G56" s="291">
        <f t="shared" si="1"/>
        <v>0</v>
      </c>
      <c r="H56" s="86">
        <v>13152</v>
      </c>
      <c r="I56" s="295">
        <v>2</v>
      </c>
      <c r="J56" s="295" t="s">
        <v>1019</v>
      </c>
      <c r="K56" s="295"/>
      <c r="L56" s="295"/>
      <c r="M56" s="295"/>
      <c r="N56" s="295"/>
      <c r="O56" s="301">
        <f t="shared" si="4"/>
        <v>0</v>
      </c>
    </row>
    <row r="57" s="77" customFormat="1" ht="36" spans="1:15">
      <c r="A57" s="155">
        <v>7</v>
      </c>
      <c r="B57" s="296" t="s">
        <v>1020</v>
      </c>
      <c r="C57" s="297"/>
      <c r="D57" s="295"/>
      <c r="E57" s="295"/>
      <c r="F57" s="295"/>
      <c r="G57" s="291">
        <f t="shared" si="1"/>
        <v>0</v>
      </c>
      <c r="H57" s="81">
        <v>13152</v>
      </c>
      <c r="I57" s="295"/>
      <c r="J57" s="295"/>
      <c r="K57" s="295"/>
      <c r="L57" s="295"/>
      <c r="M57" s="295"/>
      <c r="N57" s="295"/>
      <c r="O57" s="301">
        <f t="shared" si="4"/>
        <v>0</v>
      </c>
    </row>
  </sheetData>
  <mergeCells count="11">
    <mergeCell ref="A1:O1"/>
    <mergeCell ref="D2:E2"/>
    <mergeCell ref="F2:G2"/>
    <mergeCell ref="L2:M2"/>
    <mergeCell ref="N2:O2"/>
    <mergeCell ref="A4:B4"/>
    <mergeCell ref="A2:A3"/>
    <mergeCell ref="B2:B3"/>
    <mergeCell ref="C2:C3"/>
    <mergeCell ref="I2:I3"/>
    <mergeCell ref="K2:K3"/>
  </mergeCell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Y293"/>
  <sheetViews>
    <sheetView zoomScale="81" zoomScaleNormal="81" workbookViewId="0">
      <pane xSplit="7" ySplit="8" topLeftCell="AH12" activePane="bottomRight" state="frozen"/>
      <selection/>
      <selection pane="topRight"/>
      <selection pane="bottomLeft"/>
      <selection pane="bottomRight" activeCell="U3" sqref="A$1:AU$1048576"/>
    </sheetView>
  </sheetViews>
  <sheetFormatPr defaultColWidth="9" defaultRowHeight="13.5"/>
  <cols>
    <col min="1" max="1" width="5.11666666666667" style="5" customWidth="1"/>
    <col min="2" max="2" width="12.35" style="5" customWidth="1"/>
    <col min="3" max="3" width="10.7833333333333" style="5" customWidth="1"/>
    <col min="4" max="4" width="7.11666666666667" style="5" customWidth="1"/>
    <col min="5" max="5" width="19" style="5" customWidth="1"/>
    <col min="6" max="6" width="12.35" style="5" customWidth="1"/>
    <col min="7" max="7" width="8.55" style="6" customWidth="1"/>
    <col min="8" max="8" width="20.1333333333333" style="5" customWidth="1"/>
    <col min="9" max="9" width="38.575" style="7" customWidth="1"/>
    <col min="10" max="17" width="10.5833333333333" style="5" customWidth="1"/>
    <col min="18" max="18" width="12.6" style="5" customWidth="1"/>
    <col min="19" max="19" width="10.5833333333333" style="5" customWidth="1"/>
    <col min="20" max="20" width="10.5833333333333" style="7" customWidth="1"/>
    <col min="21" max="21" width="14.0833333333333" style="5" customWidth="1"/>
    <col min="22" max="22" width="9.80833333333333" style="5" customWidth="1"/>
    <col min="23" max="23" width="10.9416666666667" style="5" customWidth="1"/>
    <col min="24" max="24" width="11.45" style="5" customWidth="1"/>
    <col min="25" max="26" width="8.40833333333333" style="5" customWidth="1"/>
    <col min="27" max="27" width="10.25" style="5" customWidth="1"/>
    <col min="28" max="28" width="8.40833333333333" style="5" customWidth="1"/>
    <col min="29" max="29" width="12.1333333333333" style="5" customWidth="1"/>
    <col min="30" max="30" width="11.1083333333333" style="5" customWidth="1"/>
    <col min="31" max="31" width="41.1333333333333" style="7" customWidth="1"/>
    <col min="32" max="32" width="41.5" style="7" customWidth="1"/>
    <col min="33" max="34" width="9" style="5" customWidth="1"/>
    <col min="35" max="35" width="9" style="8" customWidth="1"/>
    <col min="36" max="36" width="11.7" style="5" customWidth="1"/>
    <col min="37" max="40" width="9" style="5" customWidth="1"/>
    <col min="41" max="41" width="9" style="1" customWidth="1"/>
    <col min="42" max="42" width="9" style="9" customWidth="1"/>
    <col min="43" max="43" width="9" style="1" customWidth="1"/>
    <col min="44" max="46" width="9" style="5" customWidth="1"/>
    <col min="47" max="48" width="14.8583333333333" style="5" customWidth="1"/>
    <col min="49" max="49" width="9" style="9" customWidth="1"/>
    <col min="50" max="16384" width="9" style="1"/>
  </cols>
  <sheetData>
    <row r="1" s="1" customFormat="1" ht="43" customHeight="1" spans="1:49">
      <c r="A1" s="10" t="s">
        <v>0</v>
      </c>
      <c r="B1" s="10"/>
      <c r="C1" s="10"/>
      <c r="D1" s="246"/>
      <c r="E1" s="10"/>
      <c r="F1" s="10"/>
      <c r="G1" s="10"/>
      <c r="H1" s="10"/>
      <c r="I1" s="10"/>
      <c r="J1" s="246"/>
      <c r="K1" s="246"/>
      <c r="L1" s="246"/>
      <c r="M1" s="246"/>
      <c r="N1" s="246"/>
      <c r="O1" s="246"/>
      <c r="P1" s="246"/>
      <c r="Q1" s="246"/>
      <c r="R1" s="246"/>
      <c r="S1" s="10"/>
      <c r="T1" s="246"/>
      <c r="U1" s="10"/>
      <c r="V1" s="10"/>
      <c r="W1" s="10"/>
      <c r="X1" s="10"/>
      <c r="Y1" s="10"/>
      <c r="Z1" s="10"/>
      <c r="AA1" s="10"/>
      <c r="AB1" s="246"/>
      <c r="AC1" s="246"/>
      <c r="AD1" s="246"/>
      <c r="AE1" s="246"/>
      <c r="AF1" s="246"/>
      <c r="AG1" s="246"/>
      <c r="AH1" s="246"/>
      <c r="AI1" s="246"/>
      <c r="AJ1" s="246"/>
      <c r="AK1" s="246"/>
      <c r="AL1" s="246"/>
      <c r="AM1" s="246"/>
      <c r="AN1" s="246"/>
      <c r="AO1" s="246"/>
      <c r="AP1" s="246"/>
      <c r="AQ1" s="246"/>
      <c r="AR1" s="10"/>
      <c r="AS1" s="10"/>
      <c r="AT1" s="10"/>
      <c r="AU1" s="10"/>
      <c r="AV1" s="10"/>
      <c r="AW1" s="9"/>
    </row>
    <row r="2" s="1" customFormat="1" ht="30" customHeight="1" spans="1:49">
      <c r="A2" s="12" t="s">
        <v>1</v>
      </c>
      <c r="B2" s="13" t="s">
        <v>1047</v>
      </c>
      <c r="C2" s="13" t="s">
        <v>1048</v>
      </c>
      <c r="D2" s="15" t="s">
        <v>3</v>
      </c>
      <c r="E2" s="15" t="s">
        <v>4</v>
      </c>
      <c r="F2" s="15" t="s">
        <v>1049</v>
      </c>
      <c r="G2" s="16" t="s">
        <v>1050</v>
      </c>
      <c r="H2" s="15" t="s">
        <v>7</v>
      </c>
      <c r="I2" s="15" t="s">
        <v>1051</v>
      </c>
      <c r="J2" s="29" t="s">
        <v>3</v>
      </c>
      <c r="K2" s="29"/>
      <c r="L2" s="29"/>
      <c r="M2" s="29"/>
      <c r="N2" s="29"/>
      <c r="O2" s="29"/>
      <c r="P2" s="29"/>
      <c r="Q2" s="29"/>
      <c r="R2" s="29" t="s">
        <v>1052</v>
      </c>
      <c r="S2" s="29" t="s">
        <v>1053</v>
      </c>
      <c r="T2" s="29" t="s">
        <v>1054</v>
      </c>
      <c r="U2" s="16" t="s">
        <v>1055</v>
      </c>
      <c r="V2" s="16"/>
      <c r="W2" s="16"/>
      <c r="X2" s="16"/>
      <c r="Y2" s="16"/>
      <c r="Z2" s="16"/>
      <c r="AA2" s="16"/>
      <c r="AB2" s="16"/>
      <c r="AC2" s="47" t="s">
        <v>10</v>
      </c>
      <c r="AD2" s="47"/>
      <c r="AE2" s="15" t="s">
        <v>1056</v>
      </c>
      <c r="AF2" s="15" t="s">
        <v>1057</v>
      </c>
      <c r="AG2" s="15" t="s">
        <v>13</v>
      </c>
      <c r="AH2" s="15" t="s">
        <v>14</v>
      </c>
      <c r="AI2" s="54" t="s">
        <v>15</v>
      </c>
      <c r="AJ2" s="15" t="s">
        <v>16</v>
      </c>
      <c r="AK2" s="16" t="s">
        <v>17</v>
      </c>
      <c r="AL2" s="15" t="s">
        <v>18</v>
      </c>
      <c r="AM2" s="16" t="s">
        <v>19</v>
      </c>
      <c r="AN2" s="54" t="s">
        <v>1219</v>
      </c>
      <c r="AO2" s="16" t="s">
        <v>20</v>
      </c>
      <c r="AP2" s="16" t="s">
        <v>1058</v>
      </c>
      <c r="AQ2" s="16" t="s">
        <v>22</v>
      </c>
      <c r="AR2" s="15" t="s">
        <v>1059</v>
      </c>
      <c r="AS2" s="15" t="s">
        <v>1060</v>
      </c>
      <c r="AT2" s="15" t="s">
        <v>1061</v>
      </c>
      <c r="AU2" s="15" t="s">
        <v>19</v>
      </c>
      <c r="AV2" s="428"/>
      <c r="AW2" s="428" t="s">
        <v>1062</v>
      </c>
    </row>
    <row r="3" s="1" customFormat="1" ht="32" customHeight="1" spans="1:49">
      <c r="A3" s="12"/>
      <c r="B3" s="13"/>
      <c r="C3" s="13"/>
      <c r="D3" s="15"/>
      <c r="E3" s="15"/>
      <c r="F3" s="15"/>
      <c r="G3" s="16"/>
      <c r="H3" s="15"/>
      <c r="I3" s="15"/>
      <c r="J3" s="29" t="s">
        <v>915</v>
      </c>
      <c r="K3" s="29" t="s">
        <v>983</v>
      </c>
      <c r="L3" s="29" t="s">
        <v>1007</v>
      </c>
      <c r="M3" s="29" t="s">
        <v>954</v>
      </c>
      <c r="N3" s="29" t="s">
        <v>964</v>
      </c>
      <c r="O3" s="29" t="s">
        <v>997</v>
      </c>
      <c r="P3" s="29" t="s">
        <v>1063</v>
      </c>
      <c r="Q3" s="29" t="s">
        <v>981</v>
      </c>
      <c r="R3" s="29"/>
      <c r="S3" s="29"/>
      <c r="T3" s="29"/>
      <c r="U3" s="16" t="s">
        <v>1064</v>
      </c>
      <c r="V3" s="29" t="s">
        <v>1065</v>
      </c>
      <c r="W3" s="29" t="s">
        <v>1066</v>
      </c>
      <c r="X3" s="42" t="s">
        <v>1067</v>
      </c>
      <c r="Y3" s="42" t="s">
        <v>1068</v>
      </c>
      <c r="Z3" s="42" t="s">
        <v>1069</v>
      </c>
      <c r="AA3" s="42" t="s">
        <v>1070</v>
      </c>
      <c r="AB3" s="42" t="s">
        <v>1071</v>
      </c>
      <c r="AC3" s="47" t="s">
        <v>31</v>
      </c>
      <c r="AD3" s="15" t="s">
        <v>32</v>
      </c>
      <c r="AE3" s="15"/>
      <c r="AF3" s="15"/>
      <c r="AG3" s="15"/>
      <c r="AH3" s="15"/>
      <c r="AI3" s="54"/>
      <c r="AJ3" s="15"/>
      <c r="AK3" s="16"/>
      <c r="AL3" s="15"/>
      <c r="AM3" s="16"/>
      <c r="AN3" s="54"/>
      <c r="AO3" s="16"/>
      <c r="AP3" s="16"/>
      <c r="AQ3" s="16"/>
      <c r="AR3" s="15"/>
      <c r="AS3" s="15"/>
      <c r="AT3" s="15"/>
      <c r="AU3" s="15"/>
      <c r="AV3" s="428"/>
      <c r="AW3" s="428"/>
    </row>
    <row r="4" s="1" customFormat="1" ht="33" customHeight="1" spans="1:49">
      <c r="A4" s="12"/>
      <c r="B4" s="13"/>
      <c r="C4" s="13"/>
      <c r="D4" s="15"/>
      <c r="E4" s="15"/>
      <c r="F4" s="15"/>
      <c r="G4" s="16"/>
      <c r="H4" s="15"/>
      <c r="I4" s="15"/>
      <c r="J4" s="29"/>
      <c r="K4" s="29"/>
      <c r="L4" s="29"/>
      <c r="M4" s="29"/>
      <c r="N4" s="29"/>
      <c r="O4" s="29"/>
      <c r="P4" s="29"/>
      <c r="Q4" s="29"/>
      <c r="R4" s="29"/>
      <c r="S4" s="29"/>
      <c r="T4" s="29"/>
      <c r="U4" s="16"/>
      <c r="V4" s="29"/>
      <c r="W4" s="29"/>
      <c r="X4" s="42"/>
      <c r="Y4" s="42"/>
      <c r="Z4" s="42"/>
      <c r="AA4" s="42"/>
      <c r="AB4" s="42"/>
      <c r="AC4" s="47"/>
      <c r="AD4" s="15"/>
      <c r="AE4" s="15"/>
      <c r="AF4" s="15"/>
      <c r="AG4" s="15"/>
      <c r="AH4" s="15"/>
      <c r="AI4" s="54"/>
      <c r="AJ4" s="15"/>
      <c r="AK4" s="16"/>
      <c r="AL4" s="15"/>
      <c r="AM4" s="16"/>
      <c r="AN4" s="54"/>
      <c r="AO4" s="16"/>
      <c r="AP4" s="16"/>
      <c r="AQ4" s="16"/>
      <c r="AR4" s="15"/>
      <c r="AS4" s="15"/>
      <c r="AT4" s="15"/>
      <c r="AU4" s="15"/>
      <c r="AV4" s="428"/>
      <c r="AW4" s="428"/>
    </row>
    <row r="5" s="2" customFormat="1" ht="41" customHeight="1" spans="1:49">
      <c r="A5" s="19" t="s">
        <v>31</v>
      </c>
      <c r="B5" s="19"/>
      <c r="C5" s="19"/>
      <c r="D5" s="19"/>
      <c r="E5" s="19"/>
      <c r="F5" s="19"/>
      <c r="G5" s="19"/>
      <c r="H5" s="19"/>
      <c r="I5" s="32"/>
      <c r="J5" s="19">
        <f t="shared" ref="J5:AD5" si="0">J6+J120+J138+J218+J222+J243+J252+J254</f>
        <v>86</v>
      </c>
      <c r="K5" s="19">
        <f t="shared" si="0"/>
        <v>2</v>
      </c>
      <c r="L5" s="19">
        <f t="shared" si="0"/>
        <v>55</v>
      </c>
      <c r="M5" s="19">
        <f t="shared" si="0"/>
        <v>0</v>
      </c>
      <c r="N5" s="19">
        <f t="shared" si="0"/>
        <v>1</v>
      </c>
      <c r="O5" s="19">
        <f t="shared" si="0"/>
        <v>0</v>
      </c>
      <c r="P5" s="19">
        <f t="shared" si="0"/>
        <v>0</v>
      </c>
      <c r="Q5" s="19">
        <f t="shared" si="0"/>
        <v>0</v>
      </c>
      <c r="R5" s="19">
        <f t="shared" si="0"/>
        <v>351809</v>
      </c>
      <c r="S5" s="19">
        <f t="shared" si="0"/>
        <v>0</v>
      </c>
      <c r="T5" s="19">
        <f t="shared" si="0"/>
        <v>0</v>
      </c>
      <c r="U5" s="19">
        <f t="shared" si="0"/>
        <v>81689.26</v>
      </c>
      <c r="V5" s="19">
        <f t="shared" si="0"/>
        <v>24416</v>
      </c>
      <c r="W5" s="19">
        <f t="shared" si="0"/>
        <v>21518.72</v>
      </c>
      <c r="X5" s="19">
        <f t="shared" si="0"/>
        <v>34055.54</v>
      </c>
      <c r="Y5" s="19">
        <f t="shared" si="0"/>
        <v>0</v>
      </c>
      <c r="Z5" s="19">
        <f t="shared" si="0"/>
        <v>499</v>
      </c>
      <c r="AA5" s="19">
        <f t="shared" si="0"/>
        <v>1200</v>
      </c>
      <c r="AB5" s="19">
        <f t="shared" si="0"/>
        <v>0</v>
      </c>
      <c r="AC5" s="19">
        <f t="shared" si="0"/>
        <v>111360</v>
      </c>
      <c r="AD5" s="19">
        <f t="shared" si="0"/>
        <v>55668</v>
      </c>
      <c r="AE5" s="32"/>
      <c r="AF5" s="32"/>
      <c r="AG5" s="19"/>
      <c r="AH5" s="19"/>
      <c r="AI5" s="55"/>
      <c r="AJ5" s="56"/>
      <c r="AK5" s="19"/>
      <c r="AL5" s="19"/>
      <c r="AM5" s="56"/>
      <c r="AN5" s="56"/>
      <c r="AO5" s="57"/>
      <c r="AP5" s="57"/>
      <c r="AQ5" s="57"/>
      <c r="AR5" s="261"/>
      <c r="AS5" s="261"/>
      <c r="AT5" s="261"/>
      <c r="AU5" s="261"/>
      <c r="AV5" s="429"/>
      <c r="AW5" s="433"/>
    </row>
    <row r="6" s="3" customFormat="1" ht="18" customHeight="1" spans="1:49">
      <c r="A6" s="155"/>
      <c r="B6" s="156" t="s">
        <v>39</v>
      </c>
      <c r="C6" s="156"/>
      <c r="D6" s="156"/>
      <c r="E6" s="157"/>
      <c r="F6" s="156"/>
      <c r="G6" s="156"/>
      <c r="H6" s="157"/>
      <c r="I6" s="156"/>
      <c r="J6" s="166">
        <f t="shared" ref="J6:AA6" si="1">J7+J75+J84+J106++J111+J117</f>
        <v>85</v>
      </c>
      <c r="K6" s="166">
        <f t="shared" si="1"/>
        <v>0</v>
      </c>
      <c r="L6" s="166">
        <f t="shared" si="1"/>
        <v>0</v>
      </c>
      <c r="M6" s="166">
        <f t="shared" si="1"/>
        <v>0</v>
      </c>
      <c r="N6" s="166">
        <f t="shared" si="1"/>
        <v>0</v>
      </c>
      <c r="O6" s="166">
        <f t="shared" si="1"/>
        <v>0</v>
      </c>
      <c r="P6" s="166">
        <f t="shared" si="1"/>
        <v>0</v>
      </c>
      <c r="Q6" s="166">
        <f t="shared" si="1"/>
        <v>0</v>
      </c>
      <c r="R6" s="166">
        <f t="shared" si="1"/>
        <v>224540</v>
      </c>
      <c r="S6" s="166">
        <f t="shared" si="1"/>
        <v>0</v>
      </c>
      <c r="T6" s="166">
        <f t="shared" si="1"/>
        <v>0</v>
      </c>
      <c r="U6" s="166">
        <f t="shared" si="1"/>
        <v>40232.76</v>
      </c>
      <c r="V6" s="166">
        <f t="shared" si="1"/>
        <v>14556</v>
      </c>
      <c r="W6" s="166">
        <f t="shared" si="1"/>
        <v>8216.72</v>
      </c>
      <c r="X6" s="166">
        <f t="shared" si="1"/>
        <v>16961.04</v>
      </c>
      <c r="Y6" s="166">
        <f t="shared" si="1"/>
        <v>0</v>
      </c>
      <c r="Z6" s="166">
        <f t="shared" si="1"/>
        <v>499</v>
      </c>
      <c r="AA6" s="166">
        <f t="shared" si="1"/>
        <v>0</v>
      </c>
      <c r="AB6" s="166"/>
      <c r="AC6" s="166">
        <f>AC7+AC75+AC84+AC106++AC111+AC117</f>
        <v>69107</v>
      </c>
      <c r="AD6" s="166">
        <f>AD7+AD75+AD84+AD106++AD111+AD117</f>
        <v>33699</v>
      </c>
      <c r="AE6" s="170"/>
      <c r="AF6" s="170"/>
      <c r="AG6" s="175"/>
      <c r="AH6" s="175"/>
      <c r="AI6" s="176"/>
      <c r="AJ6" s="177"/>
      <c r="AK6" s="175"/>
      <c r="AL6" s="175"/>
      <c r="AM6" s="175"/>
      <c r="AN6" s="175"/>
      <c r="AO6" s="178"/>
      <c r="AP6" s="178"/>
      <c r="AQ6" s="178"/>
      <c r="AR6" s="178"/>
      <c r="AS6" s="178"/>
      <c r="AT6" s="178"/>
      <c r="AU6" s="178"/>
      <c r="AV6" s="430"/>
      <c r="AW6" s="430"/>
    </row>
    <row r="7" s="3" customFormat="1" ht="18" customHeight="1" spans="1:49">
      <c r="A7" s="155"/>
      <c r="B7" s="156" t="s">
        <v>40</v>
      </c>
      <c r="C7" s="156"/>
      <c r="D7" s="156"/>
      <c r="E7" s="157"/>
      <c r="F7" s="156"/>
      <c r="G7" s="156"/>
      <c r="H7" s="157"/>
      <c r="I7" s="156"/>
      <c r="J7" s="166">
        <f t="shared" ref="J7:AA7" si="2">J8+J52+J53+J66+J74+J26</f>
        <v>61</v>
      </c>
      <c r="K7" s="166">
        <f t="shared" si="2"/>
        <v>0</v>
      </c>
      <c r="L7" s="166">
        <f t="shared" si="2"/>
        <v>0</v>
      </c>
      <c r="M7" s="166">
        <f t="shared" si="2"/>
        <v>0</v>
      </c>
      <c r="N7" s="166">
        <f t="shared" si="2"/>
        <v>0</v>
      </c>
      <c r="O7" s="166">
        <f t="shared" si="2"/>
        <v>0</v>
      </c>
      <c r="P7" s="166">
        <f t="shared" si="2"/>
        <v>0</v>
      </c>
      <c r="Q7" s="166">
        <f t="shared" si="2"/>
        <v>0</v>
      </c>
      <c r="R7" s="166">
        <f t="shared" si="2"/>
        <v>168148</v>
      </c>
      <c r="S7" s="166">
        <f t="shared" si="2"/>
        <v>0</v>
      </c>
      <c r="T7" s="166">
        <f t="shared" si="2"/>
        <v>0</v>
      </c>
      <c r="U7" s="166">
        <f t="shared" si="2"/>
        <v>23899.66</v>
      </c>
      <c r="V7" s="166">
        <f t="shared" si="2"/>
        <v>6844</v>
      </c>
      <c r="W7" s="166">
        <f t="shared" si="2"/>
        <v>5656.72</v>
      </c>
      <c r="X7" s="166">
        <f t="shared" si="2"/>
        <v>10899.94</v>
      </c>
      <c r="Y7" s="166">
        <f t="shared" si="2"/>
        <v>0</v>
      </c>
      <c r="Z7" s="166">
        <f t="shared" si="2"/>
        <v>499</v>
      </c>
      <c r="AA7" s="166">
        <f t="shared" si="2"/>
        <v>0</v>
      </c>
      <c r="AB7" s="166"/>
      <c r="AC7" s="166">
        <f>AC8+AC52+AC53+AC66+AC74+AC26</f>
        <v>47244</v>
      </c>
      <c r="AD7" s="166">
        <f>AD8+AD52+AD53+AD66+AD74+AD26</f>
        <v>21511</v>
      </c>
      <c r="AE7" s="170"/>
      <c r="AF7" s="170"/>
      <c r="AG7" s="175"/>
      <c r="AH7" s="175"/>
      <c r="AI7" s="176"/>
      <c r="AJ7" s="177"/>
      <c r="AK7" s="175"/>
      <c r="AL7" s="175"/>
      <c r="AM7" s="175"/>
      <c r="AN7" s="175"/>
      <c r="AO7" s="178"/>
      <c r="AP7" s="178"/>
      <c r="AQ7" s="178"/>
      <c r="AR7" s="178"/>
      <c r="AS7" s="178"/>
      <c r="AT7" s="178"/>
      <c r="AU7" s="178"/>
      <c r="AV7" s="430"/>
      <c r="AW7" s="430"/>
    </row>
    <row r="8" s="3" customFormat="1" ht="18" customHeight="1" spans="1:49">
      <c r="A8" s="155"/>
      <c r="B8" s="156" t="s">
        <v>41</v>
      </c>
      <c r="C8" s="156"/>
      <c r="D8" s="156"/>
      <c r="E8" s="157"/>
      <c r="F8" s="156"/>
      <c r="G8" s="156"/>
      <c r="H8" s="157"/>
      <c r="I8" s="156"/>
      <c r="J8" s="166">
        <f>SUM(J9:J25)</f>
        <v>17</v>
      </c>
      <c r="K8" s="166">
        <f t="shared" ref="K8:AD8" si="3">SUM(K9:K25)</f>
        <v>0</v>
      </c>
      <c r="L8" s="166">
        <f t="shared" si="3"/>
        <v>0</v>
      </c>
      <c r="M8" s="166">
        <f t="shared" si="3"/>
        <v>0</v>
      </c>
      <c r="N8" s="166">
        <f t="shared" si="3"/>
        <v>0</v>
      </c>
      <c r="O8" s="166">
        <f t="shared" si="3"/>
        <v>0</v>
      </c>
      <c r="P8" s="166">
        <f t="shared" si="3"/>
        <v>0</v>
      </c>
      <c r="Q8" s="166">
        <f t="shared" si="3"/>
        <v>0</v>
      </c>
      <c r="R8" s="166">
        <f t="shared" si="3"/>
        <v>47556</v>
      </c>
      <c r="S8" s="166">
        <f t="shared" si="3"/>
        <v>0</v>
      </c>
      <c r="T8" s="166">
        <f t="shared" si="3"/>
        <v>0</v>
      </c>
      <c r="U8" s="166">
        <f t="shared" si="3"/>
        <v>2460</v>
      </c>
      <c r="V8" s="166">
        <f t="shared" si="3"/>
        <v>1980</v>
      </c>
      <c r="W8" s="166">
        <f t="shared" si="3"/>
        <v>480</v>
      </c>
      <c r="X8" s="166">
        <f t="shared" si="3"/>
        <v>0</v>
      </c>
      <c r="Y8" s="166">
        <f t="shared" si="3"/>
        <v>0</v>
      </c>
      <c r="Z8" s="166">
        <f t="shared" si="3"/>
        <v>0</v>
      </c>
      <c r="AA8" s="166">
        <f t="shared" si="3"/>
        <v>0</v>
      </c>
      <c r="AB8" s="166"/>
      <c r="AC8" s="166">
        <f t="shared" si="3"/>
        <v>14409</v>
      </c>
      <c r="AD8" s="166">
        <f t="shared" si="3"/>
        <v>7343</v>
      </c>
      <c r="AE8" s="170"/>
      <c r="AF8" s="170"/>
      <c r="AG8" s="175"/>
      <c r="AH8" s="175"/>
      <c r="AI8" s="176"/>
      <c r="AJ8" s="177"/>
      <c r="AK8" s="175"/>
      <c r="AL8" s="175"/>
      <c r="AM8" s="175"/>
      <c r="AN8" s="175"/>
      <c r="AO8" s="178"/>
      <c r="AP8" s="178"/>
      <c r="AQ8" s="178"/>
      <c r="AR8" s="178"/>
      <c r="AS8" s="178"/>
      <c r="AT8" s="178"/>
      <c r="AU8" s="178"/>
      <c r="AV8" s="430"/>
      <c r="AW8" s="430"/>
    </row>
    <row r="9" s="107" customFormat="1" ht="100" customHeight="1" spans="1:49">
      <c r="A9" s="109">
        <v>1</v>
      </c>
      <c r="B9" s="109" t="s">
        <v>1222</v>
      </c>
      <c r="C9" s="109">
        <v>2023</v>
      </c>
      <c r="D9" s="22" t="s">
        <v>43</v>
      </c>
      <c r="E9" s="213" t="s">
        <v>44</v>
      </c>
      <c r="F9" s="213" t="s">
        <v>45</v>
      </c>
      <c r="G9" s="213" t="s">
        <v>1223</v>
      </c>
      <c r="H9" s="213" t="s">
        <v>46</v>
      </c>
      <c r="I9" s="219" t="s">
        <v>47</v>
      </c>
      <c r="J9" s="213">
        <v>1</v>
      </c>
      <c r="K9" s="213"/>
      <c r="L9" s="213"/>
      <c r="M9" s="213"/>
      <c r="N9" s="213"/>
      <c r="O9" s="213"/>
      <c r="P9" s="213"/>
      <c r="Q9" s="213"/>
      <c r="R9" s="213">
        <v>7623</v>
      </c>
      <c r="S9" s="213" t="s">
        <v>50</v>
      </c>
      <c r="T9" s="219" t="s">
        <v>51</v>
      </c>
      <c r="U9" s="314">
        <v>37</v>
      </c>
      <c r="V9" s="314">
        <v>0</v>
      </c>
      <c r="W9" s="314">
        <v>37</v>
      </c>
      <c r="X9" s="314">
        <v>0</v>
      </c>
      <c r="Y9" s="314">
        <v>0</v>
      </c>
      <c r="Z9" s="314">
        <v>0</v>
      </c>
      <c r="AA9" s="314">
        <v>0</v>
      </c>
      <c r="AB9" s="314"/>
      <c r="AC9" s="50">
        <v>2178</v>
      </c>
      <c r="AD9" s="50">
        <v>1175</v>
      </c>
      <c r="AE9" s="219" t="s">
        <v>48</v>
      </c>
      <c r="AF9" s="219" t="s">
        <v>49</v>
      </c>
      <c r="AG9" s="22" t="s">
        <v>50</v>
      </c>
      <c r="AH9" s="21" t="s">
        <v>51</v>
      </c>
      <c r="AI9" s="58" t="s">
        <v>52</v>
      </c>
      <c r="AJ9" s="21" t="s">
        <v>53</v>
      </c>
      <c r="AK9" s="21" t="s">
        <v>1073</v>
      </c>
      <c r="AL9" s="21" t="s">
        <v>55</v>
      </c>
      <c r="AM9" s="21"/>
      <c r="AN9" s="234" t="s">
        <v>52</v>
      </c>
      <c r="AO9" s="21" t="s">
        <v>56</v>
      </c>
      <c r="AP9" s="133"/>
      <c r="AQ9" s="21"/>
      <c r="AR9" s="20"/>
      <c r="AS9" s="20"/>
      <c r="AT9" s="20"/>
      <c r="AU9" s="20"/>
      <c r="AV9" s="316"/>
      <c r="AW9" s="318"/>
    </row>
    <row r="10" s="107" customFormat="1" ht="33.75" spans="1:49">
      <c r="A10" s="109">
        <v>2</v>
      </c>
      <c r="B10" s="109" t="s">
        <v>1224</v>
      </c>
      <c r="C10" s="109">
        <v>2023</v>
      </c>
      <c r="D10" s="22" t="s">
        <v>43</v>
      </c>
      <c r="E10" s="213" t="s">
        <v>58</v>
      </c>
      <c r="F10" s="213" t="s">
        <v>45</v>
      </c>
      <c r="G10" s="213" t="s">
        <v>1225</v>
      </c>
      <c r="H10" s="213" t="s">
        <v>59</v>
      </c>
      <c r="I10" s="219" t="s">
        <v>60</v>
      </c>
      <c r="J10" s="213">
        <v>1</v>
      </c>
      <c r="K10" s="213"/>
      <c r="L10" s="213"/>
      <c r="M10" s="213"/>
      <c r="N10" s="213"/>
      <c r="O10" s="213"/>
      <c r="P10" s="213"/>
      <c r="Q10" s="213"/>
      <c r="R10" s="213">
        <v>7623</v>
      </c>
      <c r="S10" s="213" t="s">
        <v>50</v>
      </c>
      <c r="T10" s="219" t="s">
        <v>51</v>
      </c>
      <c r="U10" s="314">
        <v>60</v>
      </c>
      <c r="V10" s="314">
        <v>0</v>
      </c>
      <c r="W10" s="314">
        <v>60</v>
      </c>
      <c r="X10" s="314">
        <v>0</v>
      </c>
      <c r="Y10" s="314">
        <v>0</v>
      </c>
      <c r="Z10" s="314">
        <v>0</v>
      </c>
      <c r="AA10" s="314">
        <v>0</v>
      </c>
      <c r="AB10" s="314"/>
      <c r="AC10" s="50">
        <v>2178</v>
      </c>
      <c r="AD10" s="50">
        <v>1175</v>
      </c>
      <c r="AE10" s="219" t="s">
        <v>61</v>
      </c>
      <c r="AF10" s="219" t="s">
        <v>62</v>
      </c>
      <c r="AG10" s="22" t="s">
        <v>50</v>
      </c>
      <c r="AH10" s="21" t="s">
        <v>51</v>
      </c>
      <c r="AI10" s="58" t="s">
        <v>52</v>
      </c>
      <c r="AJ10" s="21" t="s">
        <v>53</v>
      </c>
      <c r="AK10" s="21" t="s">
        <v>1073</v>
      </c>
      <c r="AL10" s="21" t="s">
        <v>55</v>
      </c>
      <c r="AM10" s="59" t="s">
        <v>63</v>
      </c>
      <c r="AN10" s="234" t="s">
        <v>52</v>
      </c>
      <c r="AO10" s="21" t="s">
        <v>56</v>
      </c>
      <c r="AP10" s="133"/>
      <c r="AQ10" s="21"/>
      <c r="AR10" s="20"/>
      <c r="AS10" s="20"/>
      <c r="AT10" s="20"/>
      <c r="AU10" s="20"/>
      <c r="AV10" s="316"/>
      <c r="AW10" s="318"/>
    </row>
    <row r="11" s="107" customFormat="1" ht="33.75" spans="1:49">
      <c r="A11" s="109">
        <v>3</v>
      </c>
      <c r="B11" s="109" t="s">
        <v>1226</v>
      </c>
      <c r="C11" s="109">
        <v>2023</v>
      </c>
      <c r="D11" s="20" t="s">
        <v>43</v>
      </c>
      <c r="E11" s="110" t="s">
        <v>65</v>
      </c>
      <c r="F11" s="311" t="s">
        <v>45</v>
      </c>
      <c r="G11" s="213" t="s">
        <v>1225</v>
      </c>
      <c r="H11" s="215" t="s">
        <v>66</v>
      </c>
      <c r="I11" s="221" t="s">
        <v>67</v>
      </c>
      <c r="J11" s="213">
        <v>1</v>
      </c>
      <c r="K11" s="222"/>
      <c r="L11" s="222"/>
      <c r="M11" s="222"/>
      <c r="N11" s="222"/>
      <c r="O11" s="222"/>
      <c r="P11" s="222"/>
      <c r="Q11" s="222"/>
      <c r="R11" s="213">
        <v>3742</v>
      </c>
      <c r="S11" s="213" t="s">
        <v>70</v>
      </c>
      <c r="T11" s="219" t="s">
        <v>1075</v>
      </c>
      <c r="U11" s="314">
        <v>45</v>
      </c>
      <c r="V11" s="314">
        <v>0</v>
      </c>
      <c r="W11" s="314">
        <v>45</v>
      </c>
      <c r="X11" s="314">
        <v>0</v>
      </c>
      <c r="Y11" s="314">
        <v>0</v>
      </c>
      <c r="Z11" s="314">
        <v>0</v>
      </c>
      <c r="AA11" s="314">
        <v>0</v>
      </c>
      <c r="AB11" s="314"/>
      <c r="AC11" s="50">
        <v>1069</v>
      </c>
      <c r="AD11" s="50">
        <v>353</v>
      </c>
      <c r="AE11" s="229" t="s">
        <v>68</v>
      </c>
      <c r="AF11" s="229" t="s">
        <v>69</v>
      </c>
      <c r="AG11" s="21" t="s">
        <v>70</v>
      </c>
      <c r="AH11" s="21" t="s">
        <v>1075</v>
      </c>
      <c r="AI11" s="58" t="s">
        <v>52</v>
      </c>
      <c r="AJ11" s="21" t="s">
        <v>53</v>
      </c>
      <c r="AK11" s="21" t="s">
        <v>1073</v>
      </c>
      <c r="AL11" s="21" t="s">
        <v>55</v>
      </c>
      <c r="AM11" s="59" t="s">
        <v>63</v>
      </c>
      <c r="AN11" s="234" t="s">
        <v>80</v>
      </c>
      <c r="AO11" s="21" t="s">
        <v>56</v>
      </c>
      <c r="AP11" s="133"/>
      <c r="AQ11" s="21"/>
      <c r="AR11" s="20"/>
      <c r="AS11" s="20"/>
      <c r="AT11" s="20"/>
      <c r="AU11" s="20"/>
      <c r="AV11" s="316"/>
      <c r="AW11" s="318"/>
    </row>
    <row r="12" s="107" customFormat="1" ht="56.25" spans="1:49">
      <c r="A12" s="109">
        <v>4</v>
      </c>
      <c r="B12" s="109" t="s">
        <v>1227</v>
      </c>
      <c r="C12" s="109">
        <v>2023</v>
      </c>
      <c r="D12" s="21" t="s">
        <v>43</v>
      </c>
      <c r="E12" s="110" t="s">
        <v>73</v>
      </c>
      <c r="F12" s="110" t="s">
        <v>45</v>
      </c>
      <c r="G12" s="213" t="s">
        <v>1225</v>
      </c>
      <c r="H12" s="110" t="s">
        <v>74</v>
      </c>
      <c r="I12" s="229" t="s">
        <v>75</v>
      </c>
      <c r="J12" s="213">
        <v>1</v>
      </c>
      <c r="K12" s="110"/>
      <c r="L12" s="110"/>
      <c r="M12" s="110"/>
      <c r="N12" s="110"/>
      <c r="O12" s="110"/>
      <c r="P12" s="110"/>
      <c r="Q12" s="110"/>
      <c r="R12" s="213">
        <v>3584</v>
      </c>
      <c r="S12" s="213" t="s">
        <v>78</v>
      </c>
      <c r="T12" s="219" t="s">
        <v>1076</v>
      </c>
      <c r="U12" s="314">
        <v>20</v>
      </c>
      <c r="V12" s="314">
        <v>0</v>
      </c>
      <c r="W12" s="314">
        <v>20</v>
      </c>
      <c r="X12" s="314">
        <v>0</v>
      </c>
      <c r="Y12" s="314">
        <v>0</v>
      </c>
      <c r="Z12" s="314">
        <v>0</v>
      </c>
      <c r="AA12" s="314">
        <v>0</v>
      </c>
      <c r="AB12" s="314"/>
      <c r="AC12" s="50">
        <v>1024</v>
      </c>
      <c r="AD12" s="50">
        <v>369</v>
      </c>
      <c r="AE12" s="229" t="s">
        <v>76</v>
      </c>
      <c r="AF12" s="229" t="s">
        <v>77</v>
      </c>
      <c r="AG12" s="21" t="s">
        <v>78</v>
      </c>
      <c r="AH12" s="21" t="s">
        <v>1076</v>
      </c>
      <c r="AI12" s="58" t="s">
        <v>80</v>
      </c>
      <c r="AJ12" s="21" t="s">
        <v>81</v>
      </c>
      <c r="AK12" s="21" t="s">
        <v>82</v>
      </c>
      <c r="AL12" s="21" t="s">
        <v>55</v>
      </c>
      <c r="AM12" s="21" t="s">
        <v>83</v>
      </c>
      <c r="AN12" s="234" t="s">
        <v>80</v>
      </c>
      <c r="AO12" s="21" t="s">
        <v>56</v>
      </c>
      <c r="AP12" s="133"/>
      <c r="AQ12" s="21"/>
      <c r="AR12" s="20"/>
      <c r="AS12" s="20"/>
      <c r="AT12" s="20"/>
      <c r="AU12" s="20"/>
      <c r="AV12" s="316"/>
      <c r="AW12" s="318"/>
    </row>
    <row r="13" s="107" customFormat="1" ht="45" spans="1:49">
      <c r="A13" s="109">
        <v>5</v>
      </c>
      <c r="B13" s="109" t="s">
        <v>1228</v>
      </c>
      <c r="C13" s="109">
        <v>2023</v>
      </c>
      <c r="D13" s="21" t="s">
        <v>43</v>
      </c>
      <c r="E13" s="110" t="s">
        <v>85</v>
      </c>
      <c r="F13" s="213" t="s">
        <v>45</v>
      </c>
      <c r="G13" s="213" t="s">
        <v>1223</v>
      </c>
      <c r="H13" s="110" t="s">
        <v>86</v>
      </c>
      <c r="I13" s="229" t="s">
        <v>87</v>
      </c>
      <c r="J13" s="213">
        <v>1</v>
      </c>
      <c r="K13" s="110"/>
      <c r="L13" s="110"/>
      <c r="M13" s="110"/>
      <c r="N13" s="110"/>
      <c r="O13" s="110"/>
      <c r="P13" s="110"/>
      <c r="Q13" s="110"/>
      <c r="R13" s="213">
        <v>466</v>
      </c>
      <c r="S13" s="213" t="s">
        <v>86</v>
      </c>
      <c r="T13" s="219" t="s">
        <v>90</v>
      </c>
      <c r="U13" s="314">
        <v>50</v>
      </c>
      <c r="V13" s="314">
        <v>0</v>
      </c>
      <c r="W13" s="314">
        <v>50</v>
      </c>
      <c r="X13" s="314">
        <v>0</v>
      </c>
      <c r="Y13" s="314">
        <v>0</v>
      </c>
      <c r="Z13" s="314">
        <v>0</v>
      </c>
      <c r="AA13" s="314">
        <v>0</v>
      </c>
      <c r="AB13" s="314"/>
      <c r="AC13" s="50">
        <v>133</v>
      </c>
      <c r="AD13" s="50">
        <v>19</v>
      </c>
      <c r="AE13" s="229" t="s">
        <v>88</v>
      </c>
      <c r="AF13" s="229" t="s">
        <v>89</v>
      </c>
      <c r="AG13" s="21" t="s">
        <v>86</v>
      </c>
      <c r="AH13" s="21" t="s">
        <v>90</v>
      </c>
      <c r="AI13" s="58" t="s">
        <v>52</v>
      </c>
      <c r="AJ13" s="21" t="s">
        <v>53</v>
      </c>
      <c r="AK13" s="21" t="s">
        <v>1073</v>
      </c>
      <c r="AL13" s="21" t="s">
        <v>55</v>
      </c>
      <c r="AM13" s="21" t="s">
        <v>80</v>
      </c>
      <c r="AN13" s="234" t="s">
        <v>80</v>
      </c>
      <c r="AO13" s="21" t="s">
        <v>56</v>
      </c>
      <c r="AP13" s="133"/>
      <c r="AQ13" s="21"/>
      <c r="AR13" s="20"/>
      <c r="AS13" s="20"/>
      <c r="AT13" s="20"/>
      <c r="AU13" s="20"/>
      <c r="AV13" s="316"/>
      <c r="AW13" s="318"/>
    </row>
    <row r="14" s="107" customFormat="1" ht="32" customHeight="1" spans="1:49">
      <c r="A14" s="109">
        <v>6</v>
      </c>
      <c r="B14" s="109" t="s">
        <v>1229</v>
      </c>
      <c r="C14" s="109">
        <v>2023</v>
      </c>
      <c r="D14" s="21" t="s">
        <v>43</v>
      </c>
      <c r="E14" s="110" t="s">
        <v>92</v>
      </c>
      <c r="F14" s="213" t="s">
        <v>45</v>
      </c>
      <c r="G14" s="213" t="s">
        <v>1223</v>
      </c>
      <c r="H14" s="110" t="s">
        <v>93</v>
      </c>
      <c r="I14" s="229" t="s">
        <v>94</v>
      </c>
      <c r="J14" s="213">
        <v>1</v>
      </c>
      <c r="K14" s="110"/>
      <c r="L14" s="110"/>
      <c r="M14" s="110"/>
      <c r="N14" s="110"/>
      <c r="O14" s="110"/>
      <c r="P14" s="110"/>
      <c r="Q14" s="110"/>
      <c r="R14" s="213">
        <v>3742</v>
      </c>
      <c r="S14" s="213" t="s">
        <v>70</v>
      </c>
      <c r="T14" s="219" t="s">
        <v>1075</v>
      </c>
      <c r="U14" s="314">
        <v>40</v>
      </c>
      <c r="V14" s="314">
        <v>0</v>
      </c>
      <c r="W14" s="314">
        <v>40</v>
      </c>
      <c r="X14" s="314">
        <v>0</v>
      </c>
      <c r="Y14" s="314">
        <v>0</v>
      </c>
      <c r="Z14" s="314">
        <v>0</v>
      </c>
      <c r="AA14" s="314">
        <v>0</v>
      </c>
      <c r="AB14" s="314"/>
      <c r="AC14" s="50">
        <v>1069</v>
      </c>
      <c r="AD14" s="50">
        <v>353</v>
      </c>
      <c r="AE14" s="229" t="s">
        <v>95</v>
      </c>
      <c r="AF14" s="229" t="s">
        <v>62</v>
      </c>
      <c r="AG14" s="21" t="s">
        <v>70</v>
      </c>
      <c r="AH14" s="21" t="s">
        <v>1075</v>
      </c>
      <c r="AI14" s="58" t="s">
        <v>52</v>
      </c>
      <c r="AJ14" s="21" t="s">
        <v>53</v>
      </c>
      <c r="AK14" s="21" t="s">
        <v>1073</v>
      </c>
      <c r="AL14" s="21" t="s">
        <v>55</v>
      </c>
      <c r="AM14" s="21" t="s">
        <v>80</v>
      </c>
      <c r="AN14" s="234" t="s">
        <v>80</v>
      </c>
      <c r="AO14" s="21" t="s">
        <v>56</v>
      </c>
      <c r="AP14" s="21" t="s">
        <v>96</v>
      </c>
      <c r="AQ14" s="21"/>
      <c r="AR14" s="20"/>
      <c r="AS14" s="20"/>
      <c r="AT14" s="20"/>
      <c r="AU14" s="20"/>
      <c r="AV14" s="316"/>
      <c r="AW14" s="318"/>
    </row>
    <row r="15" s="107" customFormat="1" ht="38" customHeight="1" spans="1:49">
      <c r="A15" s="109">
        <v>7</v>
      </c>
      <c r="B15" s="109" t="s">
        <v>1230</v>
      </c>
      <c r="C15" s="109">
        <v>2023</v>
      </c>
      <c r="D15" s="21" t="s">
        <v>98</v>
      </c>
      <c r="E15" s="110" t="s">
        <v>99</v>
      </c>
      <c r="F15" s="110" t="s">
        <v>45</v>
      </c>
      <c r="G15" s="213" t="s">
        <v>1223</v>
      </c>
      <c r="H15" s="110" t="s">
        <v>100</v>
      </c>
      <c r="I15" s="229" t="s">
        <v>101</v>
      </c>
      <c r="J15" s="213">
        <v>1</v>
      </c>
      <c r="K15" s="110"/>
      <c r="L15" s="110"/>
      <c r="M15" s="110"/>
      <c r="N15" s="110"/>
      <c r="O15" s="110"/>
      <c r="P15" s="110"/>
      <c r="Q15" s="110"/>
      <c r="R15" s="213">
        <v>644</v>
      </c>
      <c r="S15" s="213" t="s">
        <v>78</v>
      </c>
      <c r="T15" s="219" t="s">
        <v>1076</v>
      </c>
      <c r="U15" s="314">
        <v>15</v>
      </c>
      <c r="V15" s="314">
        <v>0</v>
      </c>
      <c r="W15" s="314">
        <v>15</v>
      </c>
      <c r="X15" s="314">
        <v>0</v>
      </c>
      <c r="Y15" s="314">
        <v>0</v>
      </c>
      <c r="Z15" s="314">
        <v>0</v>
      </c>
      <c r="AA15" s="314">
        <v>0</v>
      </c>
      <c r="AB15" s="314"/>
      <c r="AC15" s="50">
        <v>184</v>
      </c>
      <c r="AD15" s="50">
        <v>46</v>
      </c>
      <c r="AE15" s="229" t="s">
        <v>102</v>
      </c>
      <c r="AF15" s="229" t="s">
        <v>102</v>
      </c>
      <c r="AG15" s="21" t="s">
        <v>78</v>
      </c>
      <c r="AH15" s="21" t="s">
        <v>1076</v>
      </c>
      <c r="AI15" s="58" t="s">
        <v>80</v>
      </c>
      <c r="AJ15" s="21" t="s">
        <v>81</v>
      </c>
      <c r="AK15" s="21" t="s">
        <v>82</v>
      </c>
      <c r="AL15" s="21" t="s">
        <v>55</v>
      </c>
      <c r="AM15" s="21" t="s">
        <v>103</v>
      </c>
      <c r="AN15" s="229" t="s">
        <v>80</v>
      </c>
      <c r="AO15" s="21" t="s">
        <v>56</v>
      </c>
      <c r="AP15" s="133"/>
      <c r="AQ15" s="21"/>
      <c r="AR15" s="20"/>
      <c r="AS15" s="20"/>
      <c r="AT15" s="20"/>
      <c r="AU15" s="20"/>
      <c r="AV15" s="316"/>
      <c r="AW15" s="318"/>
    </row>
    <row r="16" s="107" customFormat="1" ht="42" customHeight="1" spans="1:49">
      <c r="A16" s="109">
        <v>8</v>
      </c>
      <c r="B16" s="109" t="s">
        <v>1231</v>
      </c>
      <c r="C16" s="109">
        <v>2023</v>
      </c>
      <c r="D16" s="21" t="s">
        <v>98</v>
      </c>
      <c r="E16" s="110" t="s">
        <v>1232</v>
      </c>
      <c r="F16" s="110" t="s">
        <v>45</v>
      </c>
      <c r="G16" s="213" t="s">
        <v>1223</v>
      </c>
      <c r="H16" s="110" t="s">
        <v>74</v>
      </c>
      <c r="I16" s="229" t="s">
        <v>106</v>
      </c>
      <c r="J16" s="213">
        <v>1</v>
      </c>
      <c r="K16" s="110"/>
      <c r="L16" s="110"/>
      <c r="M16" s="110"/>
      <c r="N16" s="110"/>
      <c r="O16" s="110"/>
      <c r="P16" s="110"/>
      <c r="Q16" s="110"/>
      <c r="R16" s="213">
        <v>3584</v>
      </c>
      <c r="S16" s="213" t="s">
        <v>78</v>
      </c>
      <c r="T16" s="219" t="s">
        <v>1076</v>
      </c>
      <c r="U16" s="314">
        <v>33</v>
      </c>
      <c r="V16" s="314">
        <v>0</v>
      </c>
      <c r="W16" s="314">
        <v>33</v>
      </c>
      <c r="X16" s="314">
        <v>0</v>
      </c>
      <c r="Y16" s="314">
        <v>0</v>
      </c>
      <c r="Z16" s="314">
        <v>0</v>
      </c>
      <c r="AA16" s="314">
        <v>0</v>
      </c>
      <c r="AB16" s="314"/>
      <c r="AC16" s="50">
        <v>1024</v>
      </c>
      <c r="AD16" s="50">
        <v>369</v>
      </c>
      <c r="AE16" s="229" t="s">
        <v>107</v>
      </c>
      <c r="AF16" s="229" t="s">
        <v>107</v>
      </c>
      <c r="AG16" s="21" t="s">
        <v>78</v>
      </c>
      <c r="AH16" s="21" t="s">
        <v>1076</v>
      </c>
      <c r="AI16" s="58" t="s">
        <v>80</v>
      </c>
      <c r="AJ16" s="21" t="s">
        <v>81</v>
      </c>
      <c r="AK16" s="21" t="s">
        <v>82</v>
      </c>
      <c r="AL16" s="21" t="s">
        <v>55</v>
      </c>
      <c r="AM16" s="21" t="s">
        <v>108</v>
      </c>
      <c r="AN16" s="229" t="s">
        <v>80</v>
      </c>
      <c r="AO16" s="21" t="s">
        <v>56</v>
      </c>
      <c r="AP16" s="133"/>
      <c r="AQ16" s="21"/>
      <c r="AR16" s="20"/>
      <c r="AS16" s="20"/>
      <c r="AT16" s="20"/>
      <c r="AU16" s="20"/>
      <c r="AV16" s="316"/>
      <c r="AW16" s="318"/>
    </row>
    <row r="17" s="74" customFormat="1" ht="90" spans="1:49">
      <c r="A17" s="20">
        <v>9</v>
      </c>
      <c r="B17" s="152" t="s">
        <v>109</v>
      </c>
      <c r="C17" s="152">
        <v>2022</v>
      </c>
      <c r="D17" s="21" t="s">
        <v>98</v>
      </c>
      <c r="E17" s="58" t="s">
        <v>110</v>
      </c>
      <c r="F17" s="58" t="s">
        <v>45</v>
      </c>
      <c r="G17" s="114" t="s">
        <v>1072</v>
      </c>
      <c r="H17" s="58" t="s">
        <v>111</v>
      </c>
      <c r="I17" s="117" t="s">
        <v>112</v>
      </c>
      <c r="J17" s="22">
        <v>1</v>
      </c>
      <c r="K17" s="21"/>
      <c r="L17" s="21"/>
      <c r="M17" s="21"/>
      <c r="N17" s="21"/>
      <c r="O17" s="21"/>
      <c r="P17" s="21"/>
      <c r="Q17" s="21"/>
      <c r="R17" s="22">
        <v>998</v>
      </c>
      <c r="S17" s="114" t="s">
        <v>115</v>
      </c>
      <c r="T17" s="253" t="s">
        <v>1077</v>
      </c>
      <c r="U17" s="115">
        <v>200</v>
      </c>
      <c r="V17" s="115">
        <v>200</v>
      </c>
      <c r="W17" s="115">
        <v>0</v>
      </c>
      <c r="X17" s="115">
        <v>0</v>
      </c>
      <c r="Y17" s="115">
        <v>0</v>
      </c>
      <c r="Z17" s="115">
        <v>0</v>
      </c>
      <c r="AA17" s="115">
        <v>0</v>
      </c>
      <c r="AB17" s="115"/>
      <c r="AC17" s="141">
        <v>285</v>
      </c>
      <c r="AD17" s="141">
        <v>66</v>
      </c>
      <c r="AE17" s="117" t="s">
        <v>113</v>
      </c>
      <c r="AF17" s="117" t="s">
        <v>114</v>
      </c>
      <c r="AG17" s="21" t="s">
        <v>115</v>
      </c>
      <c r="AH17" s="21" t="s">
        <v>1077</v>
      </c>
      <c r="AI17" s="58" t="s">
        <v>80</v>
      </c>
      <c r="AJ17" s="21" t="s">
        <v>81</v>
      </c>
      <c r="AK17" s="21" t="s">
        <v>82</v>
      </c>
      <c r="AL17" s="21" t="s">
        <v>55</v>
      </c>
      <c r="AM17" s="59" t="s">
        <v>63</v>
      </c>
      <c r="AN17" s="33" t="s">
        <v>80</v>
      </c>
      <c r="AO17" s="21" t="s">
        <v>56</v>
      </c>
      <c r="AP17" s="21" t="s">
        <v>1078</v>
      </c>
      <c r="AQ17" s="21"/>
      <c r="AR17" s="152" t="s">
        <v>1079</v>
      </c>
      <c r="AS17" s="152" t="s">
        <v>1079</v>
      </c>
      <c r="AT17" s="152" t="s">
        <v>1079</v>
      </c>
      <c r="AU17" s="152"/>
      <c r="AV17" s="431"/>
      <c r="AW17" s="434" t="s">
        <v>1080</v>
      </c>
    </row>
    <row r="18" s="107" customFormat="1" ht="74" customHeight="1" spans="1:49">
      <c r="A18" s="109">
        <v>10</v>
      </c>
      <c r="B18" s="109" t="s">
        <v>1233</v>
      </c>
      <c r="C18" s="109">
        <v>2023</v>
      </c>
      <c r="D18" s="21" t="s">
        <v>98</v>
      </c>
      <c r="E18" s="110" t="s">
        <v>118</v>
      </c>
      <c r="F18" s="110" t="s">
        <v>45</v>
      </c>
      <c r="G18" s="213" t="s">
        <v>1223</v>
      </c>
      <c r="H18" s="110" t="s">
        <v>119</v>
      </c>
      <c r="I18" s="229" t="s">
        <v>1081</v>
      </c>
      <c r="J18" s="213">
        <v>1</v>
      </c>
      <c r="K18" s="110"/>
      <c r="L18" s="110"/>
      <c r="M18" s="110"/>
      <c r="N18" s="110"/>
      <c r="O18" s="110"/>
      <c r="P18" s="110"/>
      <c r="Q18" s="110"/>
      <c r="R18" s="213">
        <v>1596</v>
      </c>
      <c r="S18" s="213" t="s">
        <v>115</v>
      </c>
      <c r="T18" s="219" t="s">
        <v>1077</v>
      </c>
      <c r="U18" s="314">
        <v>180</v>
      </c>
      <c r="V18" s="314">
        <v>0</v>
      </c>
      <c r="W18" s="314">
        <v>180</v>
      </c>
      <c r="X18" s="314">
        <v>0</v>
      </c>
      <c r="Y18" s="314">
        <v>0</v>
      </c>
      <c r="Z18" s="314">
        <v>0</v>
      </c>
      <c r="AA18" s="314">
        <v>0</v>
      </c>
      <c r="AB18" s="314"/>
      <c r="AC18" s="50">
        <v>456</v>
      </c>
      <c r="AD18" s="50">
        <v>116</v>
      </c>
      <c r="AE18" s="229" t="s">
        <v>121</v>
      </c>
      <c r="AF18" s="229" t="s">
        <v>122</v>
      </c>
      <c r="AG18" s="21" t="s">
        <v>115</v>
      </c>
      <c r="AH18" s="21" t="s">
        <v>1077</v>
      </c>
      <c r="AI18" s="58" t="s">
        <v>80</v>
      </c>
      <c r="AJ18" s="21" t="s">
        <v>81</v>
      </c>
      <c r="AK18" s="21" t="s">
        <v>82</v>
      </c>
      <c r="AL18" s="21" t="s">
        <v>55</v>
      </c>
      <c r="AM18" s="59" t="s">
        <v>63</v>
      </c>
      <c r="AN18" s="229" t="s">
        <v>80</v>
      </c>
      <c r="AO18" s="21" t="s">
        <v>56</v>
      </c>
      <c r="AP18" s="133"/>
      <c r="AQ18" s="21"/>
      <c r="AR18" s="20"/>
      <c r="AS18" s="20"/>
      <c r="AT18" s="20"/>
      <c r="AU18" s="20"/>
      <c r="AV18" s="316"/>
      <c r="AW18" s="318"/>
    </row>
    <row r="19" s="74" customFormat="1" ht="79" customHeight="1" spans="1:50">
      <c r="A19" s="20">
        <v>11</v>
      </c>
      <c r="B19" s="58" t="s">
        <v>1082</v>
      </c>
      <c r="C19" s="58">
        <v>2022</v>
      </c>
      <c r="D19" s="21" t="s">
        <v>98</v>
      </c>
      <c r="E19" s="76" t="s">
        <v>1083</v>
      </c>
      <c r="F19" s="249" t="s">
        <v>45</v>
      </c>
      <c r="G19" s="114" t="s">
        <v>1084</v>
      </c>
      <c r="H19" s="58" t="s">
        <v>1085</v>
      </c>
      <c r="I19" s="117" t="s">
        <v>1086</v>
      </c>
      <c r="J19" s="21">
        <v>1</v>
      </c>
      <c r="K19" s="21"/>
      <c r="L19" s="21"/>
      <c r="M19" s="21"/>
      <c r="N19" s="21"/>
      <c r="O19" s="21"/>
      <c r="P19" s="21"/>
      <c r="Q19" s="21"/>
      <c r="R19" s="21">
        <v>526</v>
      </c>
      <c r="S19" s="58" t="s">
        <v>115</v>
      </c>
      <c r="T19" s="58" t="s">
        <v>1077</v>
      </c>
      <c r="U19" s="58">
        <v>380</v>
      </c>
      <c r="V19" s="58">
        <v>380</v>
      </c>
      <c r="W19" s="115">
        <v>0</v>
      </c>
      <c r="X19" s="115">
        <v>0</v>
      </c>
      <c r="Y19" s="115">
        <v>0</v>
      </c>
      <c r="Z19" s="115">
        <v>0</v>
      </c>
      <c r="AA19" s="115">
        <v>0</v>
      </c>
      <c r="AB19" s="58"/>
      <c r="AC19" s="58">
        <v>172</v>
      </c>
      <c r="AD19" s="257">
        <v>52</v>
      </c>
      <c r="AE19" s="112" t="s">
        <v>1087</v>
      </c>
      <c r="AF19" s="112" t="s">
        <v>1088</v>
      </c>
      <c r="AG19" s="21" t="s">
        <v>115</v>
      </c>
      <c r="AH19" s="21" t="s">
        <v>1077</v>
      </c>
      <c r="AI19" s="33" t="s">
        <v>80</v>
      </c>
      <c r="AJ19" s="33" t="s">
        <v>1089</v>
      </c>
      <c r="AK19" s="21" t="s">
        <v>82</v>
      </c>
      <c r="AL19" s="259" t="s">
        <v>1090</v>
      </c>
      <c r="AM19" s="70" t="s">
        <v>108</v>
      </c>
      <c r="AN19" s="33" t="s">
        <v>52</v>
      </c>
      <c r="AO19" s="21" t="s">
        <v>56</v>
      </c>
      <c r="AP19" s="21" t="s">
        <v>1078</v>
      </c>
      <c r="AQ19" s="130"/>
      <c r="AR19" s="152" t="s">
        <v>1079</v>
      </c>
      <c r="AS19" s="152" t="s">
        <v>1079</v>
      </c>
      <c r="AT19" s="152" t="s">
        <v>1079</v>
      </c>
      <c r="AU19" s="58" t="s">
        <v>1214</v>
      </c>
      <c r="AV19" s="432"/>
      <c r="AW19" s="318" t="s">
        <v>1091</v>
      </c>
      <c r="AX19" s="74">
        <v>1</v>
      </c>
    </row>
    <row r="20" s="74" customFormat="1" ht="98" customHeight="1" spans="1:50">
      <c r="A20" s="20">
        <v>12</v>
      </c>
      <c r="B20" s="58" t="s">
        <v>1092</v>
      </c>
      <c r="C20" s="58">
        <v>2022</v>
      </c>
      <c r="D20" s="21" t="s">
        <v>98</v>
      </c>
      <c r="E20" s="76" t="s">
        <v>1093</v>
      </c>
      <c r="F20" s="249" t="s">
        <v>45</v>
      </c>
      <c r="G20" s="114" t="s">
        <v>1084</v>
      </c>
      <c r="H20" s="58" t="s">
        <v>1094</v>
      </c>
      <c r="I20" s="117" t="s">
        <v>1095</v>
      </c>
      <c r="J20" s="21">
        <v>1</v>
      </c>
      <c r="K20" s="21"/>
      <c r="L20" s="21"/>
      <c r="M20" s="21"/>
      <c r="N20" s="21"/>
      <c r="O20" s="21"/>
      <c r="P20" s="21"/>
      <c r="Q20" s="21"/>
      <c r="R20" s="21">
        <v>452</v>
      </c>
      <c r="S20" s="58" t="s">
        <v>115</v>
      </c>
      <c r="T20" s="58" t="s">
        <v>1077</v>
      </c>
      <c r="U20" s="58">
        <v>200</v>
      </c>
      <c r="V20" s="58">
        <v>200</v>
      </c>
      <c r="W20" s="115">
        <v>0</v>
      </c>
      <c r="X20" s="115">
        <v>0</v>
      </c>
      <c r="Y20" s="115">
        <v>0</v>
      </c>
      <c r="Z20" s="115">
        <v>0</v>
      </c>
      <c r="AA20" s="115">
        <v>0</v>
      </c>
      <c r="AB20" s="58"/>
      <c r="AC20" s="58">
        <v>118</v>
      </c>
      <c r="AD20" s="257">
        <v>66</v>
      </c>
      <c r="AE20" s="112" t="s">
        <v>1096</v>
      </c>
      <c r="AF20" s="112" t="s">
        <v>1097</v>
      </c>
      <c r="AG20" s="21" t="s">
        <v>115</v>
      </c>
      <c r="AH20" s="21" t="s">
        <v>1077</v>
      </c>
      <c r="AI20" s="33" t="s">
        <v>80</v>
      </c>
      <c r="AJ20" s="33" t="s">
        <v>1089</v>
      </c>
      <c r="AK20" s="21" t="s">
        <v>82</v>
      </c>
      <c r="AL20" s="259" t="s">
        <v>1090</v>
      </c>
      <c r="AM20" s="70" t="s">
        <v>108</v>
      </c>
      <c r="AN20" s="33" t="s">
        <v>52</v>
      </c>
      <c r="AO20" s="21" t="s">
        <v>56</v>
      </c>
      <c r="AP20" s="21" t="s">
        <v>1078</v>
      </c>
      <c r="AQ20" s="130"/>
      <c r="AR20" s="152" t="s">
        <v>1079</v>
      </c>
      <c r="AS20" s="152" t="s">
        <v>1079</v>
      </c>
      <c r="AT20" s="152" t="s">
        <v>1079</v>
      </c>
      <c r="AU20" s="58" t="s">
        <v>1214</v>
      </c>
      <c r="AV20" s="432"/>
      <c r="AW20" s="318" t="s">
        <v>1091</v>
      </c>
      <c r="AX20" s="74">
        <v>1</v>
      </c>
    </row>
    <row r="21" s="74" customFormat="1" ht="119" customHeight="1" spans="1:50">
      <c r="A21" s="20">
        <v>13</v>
      </c>
      <c r="B21" s="58" t="s">
        <v>1098</v>
      </c>
      <c r="C21" s="58">
        <v>2022</v>
      </c>
      <c r="D21" s="21" t="s">
        <v>98</v>
      </c>
      <c r="E21" s="76" t="s">
        <v>1099</v>
      </c>
      <c r="F21" s="249" t="s">
        <v>45</v>
      </c>
      <c r="G21" s="114" t="s">
        <v>1084</v>
      </c>
      <c r="H21" s="58" t="s">
        <v>1100</v>
      </c>
      <c r="I21" s="117" t="s">
        <v>1101</v>
      </c>
      <c r="J21" s="21">
        <v>1</v>
      </c>
      <c r="K21" s="21"/>
      <c r="L21" s="21"/>
      <c r="M21" s="21"/>
      <c r="N21" s="21"/>
      <c r="O21" s="21"/>
      <c r="P21" s="21"/>
      <c r="Q21" s="21"/>
      <c r="R21" s="21">
        <v>1367</v>
      </c>
      <c r="S21" s="114" t="s">
        <v>177</v>
      </c>
      <c r="T21" s="58" t="s">
        <v>1102</v>
      </c>
      <c r="U21" s="58">
        <v>380</v>
      </c>
      <c r="V21" s="58">
        <v>380</v>
      </c>
      <c r="W21" s="115">
        <v>0</v>
      </c>
      <c r="X21" s="115">
        <v>0</v>
      </c>
      <c r="Y21" s="115">
        <v>0</v>
      </c>
      <c r="Z21" s="115">
        <v>0</v>
      </c>
      <c r="AA21" s="115">
        <v>0</v>
      </c>
      <c r="AB21" s="58"/>
      <c r="AC21" s="58">
        <v>119</v>
      </c>
      <c r="AD21" s="257">
        <v>66</v>
      </c>
      <c r="AE21" s="112" t="s">
        <v>1103</v>
      </c>
      <c r="AF21" s="112" t="s">
        <v>1104</v>
      </c>
      <c r="AG21" s="21" t="s">
        <v>1100</v>
      </c>
      <c r="AH21" s="21" t="s">
        <v>1102</v>
      </c>
      <c r="AI21" s="33" t="s">
        <v>80</v>
      </c>
      <c r="AJ21" s="33" t="s">
        <v>1089</v>
      </c>
      <c r="AK21" s="21" t="s">
        <v>82</v>
      </c>
      <c r="AL21" s="259" t="s">
        <v>1090</v>
      </c>
      <c r="AM21" s="70" t="s">
        <v>108</v>
      </c>
      <c r="AN21" s="33" t="s">
        <v>52</v>
      </c>
      <c r="AO21" s="21" t="s">
        <v>56</v>
      </c>
      <c r="AP21" s="21" t="s">
        <v>1078</v>
      </c>
      <c r="AQ21" s="130"/>
      <c r="AR21" s="152" t="s">
        <v>1079</v>
      </c>
      <c r="AS21" s="152" t="s">
        <v>1079</v>
      </c>
      <c r="AT21" s="152" t="s">
        <v>1079</v>
      </c>
      <c r="AU21" s="58" t="s">
        <v>1214</v>
      </c>
      <c r="AV21" s="432"/>
      <c r="AW21" s="318" t="s">
        <v>1091</v>
      </c>
      <c r="AX21" s="74">
        <v>1</v>
      </c>
    </row>
    <row r="22" s="74" customFormat="1" ht="89" customHeight="1" spans="1:50">
      <c r="A22" s="20">
        <v>14</v>
      </c>
      <c r="B22" s="58" t="s">
        <v>1105</v>
      </c>
      <c r="C22" s="58">
        <v>2022</v>
      </c>
      <c r="D22" s="21" t="s">
        <v>98</v>
      </c>
      <c r="E22" s="76" t="s">
        <v>1106</v>
      </c>
      <c r="F22" s="249" t="s">
        <v>45</v>
      </c>
      <c r="G22" s="114" t="s">
        <v>1084</v>
      </c>
      <c r="H22" s="58" t="s">
        <v>285</v>
      </c>
      <c r="I22" s="117" t="s">
        <v>1107</v>
      </c>
      <c r="J22" s="21">
        <v>1</v>
      </c>
      <c r="K22" s="21"/>
      <c r="L22" s="21"/>
      <c r="M22" s="21"/>
      <c r="N22" s="21"/>
      <c r="O22" s="21"/>
      <c r="P22" s="21"/>
      <c r="Q22" s="21"/>
      <c r="R22" s="21">
        <v>1857</v>
      </c>
      <c r="S22" s="255" t="s">
        <v>50</v>
      </c>
      <c r="T22" s="58" t="s">
        <v>51</v>
      </c>
      <c r="U22" s="58">
        <v>380</v>
      </c>
      <c r="V22" s="58">
        <v>380</v>
      </c>
      <c r="W22" s="115">
        <v>0</v>
      </c>
      <c r="X22" s="115">
        <v>0</v>
      </c>
      <c r="Y22" s="115">
        <v>0</v>
      </c>
      <c r="Z22" s="115">
        <v>0</v>
      </c>
      <c r="AA22" s="115">
        <v>0</v>
      </c>
      <c r="AB22" s="58"/>
      <c r="AC22" s="58">
        <v>1857</v>
      </c>
      <c r="AD22" s="257">
        <v>1177</v>
      </c>
      <c r="AE22" s="112" t="s">
        <v>1108</v>
      </c>
      <c r="AF22" s="112" t="s">
        <v>1109</v>
      </c>
      <c r="AG22" s="21" t="s">
        <v>50</v>
      </c>
      <c r="AH22" s="21" t="s">
        <v>51</v>
      </c>
      <c r="AI22" s="33" t="s">
        <v>80</v>
      </c>
      <c r="AJ22" s="33" t="s">
        <v>1089</v>
      </c>
      <c r="AK22" s="21" t="s">
        <v>82</v>
      </c>
      <c r="AL22" s="259" t="s">
        <v>1090</v>
      </c>
      <c r="AM22" s="70" t="s">
        <v>108</v>
      </c>
      <c r="AN22" s="58" t="s">
        <v>80</v>
      </c>
      <c r="AO22" s="21" t="s">
        <v>56</v>
      </c>
      <c r="AP22" s="21" t="s">
        <v>1078</v>
      </c>
      <c r="AQ22" s="130"/>
      <c r="AR22" s="152" t="s">
        <v>1079</v>
      </c>
      <c r="AS22" s="152" t="s">
        <v>1079</v>
      </c>
      <c r="AT22" s="152" t="s">
        <v>1079</v>
      </c>
      <c r="AU22" s="58" t="s">
        <v>1214</v>
      </c>
      <c r="AV22" s="432"/>
      <c r="AW22" s="434" t="s">
        <v>1080</v>
      </c>
      <c r="AX22" s="74">
        <v>1</v>
      </c>
    </row>
    <row r="23" s="107" customFormat="1" ht="22.5" spans="1:49">
      <c r="A23" s="109">
        <v>15</v>
      </c>
      <c r="B23" s="109" t="s">
        <v>1234</v>
      </c>
      <c r="C23" s="311">
        <v>2024</v>
      </c>
      <c r="D23" s="26" t="s">
        <v>43</v>
      </c>
      <c r="E23" s="229" t="s">
        <v>1235</v>
      </c>
      <c r="F23" s="311" t="s">
        <v>45</v>
      </c>
      <c r="G23" s="213" t="s">
        <v>1236</v>
      </c>
      <c r="H23" s="215" t="s">
        <v>461</v>
      </c>
      <c r="I23" s="221" t="s">
        <v>1237</v>
      </c>
      <c r="J23" s="222">
        <v>1</v>
      </c>
      <c r="K23" s="222"/>
      <c r="L23" s="222"/>
      <c r="M23" s="222"/>
      <c r="N23" s="222"/>
      <c r="O23" s="222"/>
      <c r="P23" s="222"/>
      <c r="Q23" s="222"/>
      <c r="R23" s="110">
        <v>1200</v>
      </c>
      <c r="S23" s="229" t="s">
        <v>70</v>
      </c>
      <c r="T23" s="229" t="s">
        <v>1075</v>
      </c>
      <c r="U23" s="315">
        <v>180</v>
      </c>
      <c r="V23" s="315">
        <v>180</v>
      </c>
      <c r="W23" s="314">
        <v>0</v>
      </c>
      <c r="X23" s="314">
        <v>0</v>
      </c>
      <c r="Y23" s="314">
        <v>0</v>
      </c>
      <c r="Z23" s="314">
        <v>0</v>
      </c>
      <c r="AA23" s="314">
        <v>0</v>
      </c>
      <c r="AB23" s="315"/>
      <c r="AC23" s="44">
        <v>156</v>
      </c>
      <c r="AD23" s="44">
        <v>321</v>
      </c>
      <c r="AE23" s="229" t="s">
        <v>1238</v>
      </c>
      <c r="AF23" s="229" t="s">
        <v>1239</v>
      </c>
      <c r="AG23" s="33" t="s">
        <v>70</v>
      </c>
      <c r="AH23" s="33" t="s">
        <v>1075</v>
      </c>
      <c r="AI23" s="33" t="s">
        <v>52</v>
      </c>
      <c r="AJ23" s="33" t="s">
        <v>53</v>
      </c>
      <c r="AK23" s="33" t="s">
        <v>1089</v>
      </c>
      <c r="AL23" s="33" t="s">
        <v>1090</v>
      </c>
      <c r="AM23" s="33"/>
      <c r="AN23" s="234" t="s">
        <v>80</v>
      </c>
      <c r="AO23" s="33" t="s">
        <v>108</v>
      </c>
      <c r="AP23" s="33" t="s">
        <v>56</v>
      </c>
      <c r="AQ23" s="33"/>
      <c r="AR23" s="33"/>
      <c r="AS23" s="33"/>
      <c r="AT23" s="33"/>
      <c r="AU23" s="33"/>
      <c r="AV23" s="317"/>
      <c r="AW23" s="3"/>
    </row>
    <row r="24" s="107" customFormat="1" ht="56.25" spans="1:49">
      <c r="A24" s="109">
        <v>16</v>
      </c>
      <c r="B24" s="109" t="s">
        <v>1240</v>
      </c>
      <c r="C24" s="311">
        <v>2023</v>
      </c>
      <c r="D24" s="26" t="s">
        <v>43</v>
      </c>
      <c r="E24" s="229" t="s">
        <v>1241</v>
      </c>
      <c r="F24" s="311" t="s">
        <v>45</v>
      </c>
      <c r="G24" s="213" t="s">
        <v>1242</v>
      </c>
      <c r="H24" s="215" t="s">
        <v>461</v>
      </c>
      <c r="I24" s="221" t="s">
        <v>1243</v>
      </c>
      <c r="J24" s="222">
        <v>1</v>
      </c>
      <c r="K24" s="222"/>
      <c r="L24" s="222"/>
      <c r="M24" s="222"/>
      <c r="N24" s="222"/>
      <c r="O24" s="222"/>
      <c r="P24" s="222"/>
      <c r="Q24" s="222"/>
      <c r="R24" s="110">
        <v>4276</v>
      </c>
      <c r="S24" s="229" t="s">
        <v>70</v>
      </c>
      <c r="T24" s="229" t="s">
        <v>1075</v>
      </c>
      <c r="U24" s="315">
        <v>130</v>
      </c>
      <c r="V24" s="315">
        <v>130</v>
      </c>
      <c r="W24" s="314">
        <v>0</v>
      </c>
      <c r="X24" s="314">
        <v>0</v>
      </c>
      <c r="Y24" s="314">
        <v>0</v>
      </c>
      <c r="Z24" s="314">
        <v>0</v>
      </c>
      <c r="AA24" s="314">
        <v>0</v>
      </c>
      <c r="AB24" s="315"/>
      <c r="AC24" s="44">
        <v>2156</v>
      </c>
      <c r="AD24" s="44">
        <v>1523</v>
      </c>
      <c r="AE24" s="229" t="s">
        <v>1244</v>
      </c>
      <c r="AF24" s="229" t="s">
        <v>1245</v>
      </c>
      <c r="AG24" s="33" t="s">
        <v>70</v>
      </c>
      <c r="AH24" s="33" t="s">
        <v>1075</v>
      </c>
      <c r="AI24" s="33" t="s">
        <v>52</v>
      </c>
      <c r="AJ24" s="33" t="s">
        <v>53</v>
      </c>
      <c r="AK24" s="33" t="s">
        <v>1089</v>
      </c>
      <c r="AL24" s="33" t="s">
        <v>1090</v>
      </c>
      <c r="AM24" s="33"/>
      <c r="AN24" s="234" t="s">
        <v>80</v>
      </c>
      <c r="AO24" s="33" t="s">
        <v>108</v>
      </c>
      <c r="AP24" s="33" t="s">
        <v>56</v>
      </c>
      <c r="AQ24" s="33"/>
      <c r="AR24" s="33"/>
      <c r="AS24" s="33"/>
      <c r="AT24" s="33"/>
      <c r="AU24" s="33"/>
      <c r="AV24" s="317"/>
      <c r="AW24" s="3"/>
    </row>
    <row r="25" s="107" customFormat="1" ht="56.25" spans="1:49">
      <c r="A25" s="109">
        <v>17</v>
      </c>
      <c r="B25" s="109" t="s">
        <v>1246</v>
      </c>
      <c r="C25" s="311">
        <v>2024</v>
      </c>
      <c r="D25" s="26" t="s">
        <v>43</v>
      </c>
      <c r="E25" s="229" t="s">
        <v>1241</v>
      </c>
      <c r="F25" s="311" t="s">
        <v>45</v>
      </c>
      <c r="G25" s="213" t="s">
        <v>1236</v>
      </c>
      <c r="H25" s="215" t="s">
        <v>461</v>
      </c>
      <c r="I25" s="221" t="s">
        <v>1247</v>
      </c>
      <c r="J25" s="222">
        <v>1</v>
      </c>
      <c r="K25" s="222"/>
      <c r="L25" s="222"/>
      <c r="M25" s="222"/>
      <c r="N25" s="222"/>
      <c r="O25" s="222"/>
      <c r="P25" s="222"/>
      <c r="Q25" s="222"/>
      <c r="R25" s="110">
        <v>4276</v>
      </c>
      <c r="S25" s="229" t="s">
        <v>70</v>
      </c>
      <c r="T25" s="229" t="s">
        <v>1075</v>
      </c>
      <c r="U25" s="315">
        <v>130</v>
      </c>
      <c r="V25" s="315">
        <v>130</v>
      </c>
      <c r="W25" s="314">
        <v>0</v>
      </c>
      <c r="X25" s="314">
        <v>0</v>
      </c>
      <c r="Y25" s="314">
        <v>0</v>
      </c>
      <c r="Z25" s="314">
        <v>0</v>
      </c>
      <c r="AA25" s="314">
        <v>0</v>
      </c>
      <c r="AB25" s="315"/>
      <c r="AC25" s="44">
        <v>231</v>
      </c>
      <c r="AD25" s="44">
        <v>97</v>
      </c>
      <c r="AE25" s="229" t="s">
        <v>1248</v>
      </c>
      <c r="AF25" s="229" t="s">
        <v>1245</v>
      </c>
      <c r="AG25" s="33" t="s">
        <v>70</v>
      </c>
      <c r="AH25" s="33" t="s">
        <v>1075</v>
      </c>
      <c r="AI25" s="33" t="s">
        <v>52</v>
      </c>
      <c r="AJ25" s="33" t="s">
        <v>53</v>
      </c>
      <c r="AK25" s="33" t="s">
        <v>1089</v>
      </c>
      <c r="AL25" s="33" t="s">
        <v>1090</v>
      </c>
      <c r="AM25" s="33"/>
      <c r="AN25" s="234" t="s">
        <v>80</v>
      </c>
      <c r="AO25" s="33" t="s">
        <v>108</v>
      </c>
      <c r="AP25" s="33" t="s">
        <v>56</v>
      </c>
      <c r="AQ25" s="33"/>
      <c r="AR25" s="33"/>
      <c r="AS25" s="33"/>
      <c r="AT25" s="33"/>
      <c r="AU25" s="33"/>
      <c r="AV25" s="317"/>
      <c r="AW25" s="3"/>
    </row>
    <row r="26" s="3" customFormat="1" ht="18" customHeight="1" spans="1:49">
      <c r="A26" s="155"/>
      <c r="B26" s="156" t="s">
        <v>123</v>
      </c>
      <c r="C26" s="156"/>
      <c r="D26" s="156"/>
      <c r="E26" s="157"/>
      <c r="F26" s="156"/>
      <c r="G26" s="156"/>
      <c r="H26" s="157"/>
      <c r="I26" s="156"/>
      <c r="J26" s="166">
        <f>SUM(J27:J51)</f>
        <v>25</v>
      </c>
      <c r="K26" s="166">
        <f t="shared" ref="K26:AD26" si="4">SUM(K27:K51)</f>
        <v>0</v>
      </c>
      <c r="L26" s="166">
        <f t="shared" si="4"/>
        <v>0</v>
      </c>
      <c r="M26" s="166">
        <f t="shared" si="4"/>
        <v>0</v>
      </c>
      <c r="N26" s="166">
        <f t="shared" si="4"/>
        <v>0</v>
      </c>
      <c r="O26" s="166">
        <f t="shared" si="4"/>
        <v>0</v>
      </c>
      <c r="P26" s="166">
        <f t="shared" si="4"/>
        <v>0</v>
      </c>
      <c r="Q26" s="166">
        <f t="shared" si="4"/>
        <v>0</v>
      </c>
      <c r="R26" s="166">
        <f t="shared" si="4"/>
        <v>68799</v>
      </c>
      <c r="S26" s="166">
        <f t="shared" si="4"/>
        <v>0</v>
      </c>
      <c r="T26" s="166">
        <f t="shared" si="4"/>
        <v>0</v>
      </c>
      <c r="U26" s="166">
        <f t="shared" si="4"/>
        <v>5914.46</v>
      </c>
      <c r="V26" s="166">
        <f t="shared" si="4"/>
        <v>2932</v>
      </c>
      <c r="W26" s="166">
        <f t="shared" si="4"/>
        <v>2366.46</v>
      </c>
      <c r="X26" s="166">
        <f t="shared" si="4"/>
        <v>616</v>
      </c>
      <c r="Y26" s="166">
        <f t="shared" si="4"/>
        <v>0</v>
      </c>
      <c r="Z26" s="166">
        <f t="shared" si="4"/>
        <v>0</v>
      </c>
      <c r="AA26" s="166">
        <f t="shared" si="4"/>
        <v>0</v>
      </c>
      <c r="AB26" s="166"/>
      <c r="AC26" s="166">
        <f t="shared" si="4"/>
        <v>18777</v>
      </c>
      <c r="AD26" s="166">
        <f t="shared" si="4"/>
        <v>8413</v>
      </c>
      <c r="AE26" s="170"/>
      <c r="AF26" s="170"/>
      <c r="AG26" s="175"/>
      <c r="AH26" s="175"/>
      <c r="AI26" s="176"/>
      <c r="AJ26" s="177"/>
      <c r="AK26" s="175"/>
      <c r="AL26" s="175"/>
      <c r="AM26" s="175"/>
      <c r="AN26" s="58" t="s">
        <v>80</v>
      </c>
      <c r="AO26" s="163"/>
      <c r="AP26" s="178"/>
      <c r="AQ26" s="163"/>
      <c r="AR26" s="178"/>
      <c r="AS26" s="178"/>
      <c r="AT26" s="178"/>
      <c r="AU26" s="178"/>
      <c r="AV26" s="430"/>
      <c r="AW26" s="430"/>
    </row>
    <row r="27" s="107" customFormat="1" ht="252" customHeight="1" spans="1:49">
      <c r="A27" s="109">
        <v>18</v>
      </c>
      <c r="B27" s="109" t="s">
        <v>1249</v>
      </c>
      <c r="C27" s="109">
        <v>2023</v>
      </c>
      <c r="D27" s="22" t="s">
        <v>125</v>
      </c>
      <c r="E27" s="214" t="s">
        <v>126</v>
      </c>
      <c r="F27" s="213" t="s">
        <v>45</v>
      </c>
      <c r="G27" s="213" t="s">
        <v>1250</v>
      </c>
      <c r="H27" s="213" t="s">
        <v>127</v>
      </c>
      <c r="I27" s="219" t="s">
        <v>1111</v>
      </c>
      <c r="J27" s="213">
        <v>1</v>
      </c>
      <c r="K27" s="213"/>
      <c r="L27" s="213"/>
      <c r="M27" s="213"/>
      <c r="N27" s="213"/>
      <c r="O27" s="213"/>
      <c r="P27" s="213"/>
      <c r="Q27" s="213"/>
      <c r="R27" s="213">
        <v>5642</v>
      </c>
      <c r="S27" s="213" t="s">
        <v>80</v>
      </c>
      <c r="T27" s="219" t="s">
        <v>81</v>
      </c>
      <c r="U27" s="314">
        <v>174.46</v>
      </c>
      <c r="V27" s="314">
        <v>0</v>
      </c>
      <c r="W27" s="314">
        <v>174.46</v>
      </c>
      <c r="X27" s="314">
        <v>0</v>
      </c>
      <c r="Y27" s="314">
        <v>0</v>
      </c>
      <c r="Z27" s="314">
        <v>0</v>
      </c>
      <c r="AA27" s="314">
        <v>0</v>
      </c>
      <c r="AB27" s="314"/>
      <c r="AC27" s="50">
        <v>1612</v>
      </c>
      <c r="AD27" s="50">
        <v>948</v>
      </c>
      <c r="AE27" s="219" t="s">
        <v>129</v>
      </c>
      <c r="AF27" s="219" t="s">
        <v>130</v>
      </c>
      <c r="AG27" s="21" t="s">
        <v>80</v>
      </c>
      <c r="AH27" s="21" t="s">
        <v>81</v>
      </c>
      <c r="AI27" s="58" t="s">
        <v>80</v>
      </c>
      <c r="AJ27" s="21" t="s">
        <v>81</v>
      </c>
      <c r="AK27" s="21" t="s">
        <v>82</v>
      </c>
      <c r="AL27" s="21" t="s">
        <v>55</v>
      </c>
      <c r="AM27" s="66" t="s">
        <v>131</v>
      </c>
      <c r="AN27" s="234" t="s">
        <v>80</v>
      </c>
      <c r="AO27" s="66" t="s">
        <v>56</v>
      </c>
      <c r="AP27" s="133" t="s">
        <v>1112</v>
      </c>
      <c r="AQ27" s="66"/>
      <c r="AR27" s="20"/>
      <c r="AS27" s="20"/>
      <c r="AT27" s="20"/>
      <c r="AU27" s="20"/>
      <c r="AV27" s="316"/>
      <c r="AW27" s="318"/>
    </row>
    <row r="28" s="107" customFormat="1" ht="306" customHeight="1" spans="1:49">
      <c r="A28" s="109">
        <v>19</v>
      </c>
      <c r="B28" s="109" t="s">
        <v>1251</v>
      </c>
      <c r="C28" s="109">
        <v>2023</v>
      </c>
      <c r="D28" s="22" t="s">
        <v>125</v>
      </c>
      <c r="E28" s="213" t="s">
        <v>133</v>
      </c>
      <c r="F28" s="213" t="s">
        <v>45</v>
      </c>
      <c r="G28" s="213" t="s">
        <v>1225</v>
      </c>
      <c r="H28" s="213" t="s">
        <v>134</v>
      </c>
      <c r="I28" s="219" t="s">
        <v>1113</v>
      </c>
      <c r="J28" s="213">
        <v>1</v>
      </c>
      <c r="K28" s="213"/>
      <c r="L28" s="213"/>
      <c r="M28" s="213"/>
      <c r="N28" s="213"/>
      <c r="O28" s="213"/>
      <c r="P28" s="213"/>
      <c r="Q28" s="213"/>
      <c r="R28" s="213">
        <v>9163</v>
      </c>
      <c r="S28" s="213" t="s">
        <v>80</v>
      </c>
      <c r="T28" s="219" t="s">
        <v>81</v>
      </c>
      <c r="U28" s="314">
        <v>418</v>
      </c>
      <c r="V28" s="314">
        <v>0</v>
      </c>
      <c r="W28" s="314">
        <v>418</v>
      </c>
      <c r="X28" s="314">
        <v>0</v>
      </c>
      <c r="Y28" s="314">
        <v>0</v>
      </c>
      <c r="Z28" s="314">
        <v>0</v>
      </c>
      <c r="AA28" s="314">
        <v>0</v>
      </c>
      <c r="AB28" s="314"/>
      <c r="AC28" s="50">
        <v>2618</v>
      </c>
      <c r="AD28" s="50">
        <v>1845</v>
      </c>
      <c r="AE28" s="219" t="s">
        <v>136</v>
      </c>
      <c r="AF28" s="219" t="s">
        <v>137</v>
      </c>
      <c r="AG28" s="21" t="s">
        <v>80</v>
      </c>
      <c r="AH28" s="21" t="s">
        <v>81</v>
      </c>
      <c r="AI28" s="58" t="s">
        <v>80</v>
      </c>
      <c r="AJ28" s="21" t="s">
        <v>81</v>
      </c>
      <c r="AK28" s="21" t="s">
        <v>82</v>
      </c>
      <c r="AL28" s="21" t="s">
        <v>55</v>
      </c>
      <c r="AM28" s="66" t="s">
        <v>131</v>
      </c>
      <c r="AN28" s="234" t="s">
        <v>80</v>
      </c>
      <c r="AO28" s="66" t="s">
        <v>56</v>
      </c>
      <c r="AP28" s="133" t="s">
        <v>1112</v>
      </c>
      <c r="AQ28" s="66"/>
      <c r="AR28" s="20"/>
      <c r="AS28" s="20"/>
      <c r="AT28" s="20"/>
      <c r="AU28" s="20"/>
      <c r="AV28" s="316"/>
      <c r="AW28" s="318"/>
    </row>
    <row r="29" s="107" customFormat="1" ht="237" customHeight="1" spans="1:49">
      <c r="A29" s="109">
        <v>20</v>
      </c>
      <c r="B29" s="109" t="s">
        <v>1252</v>
      </c>
      <c r="C29" s="109">
        <v>2023</v>
      </c>
      <c r="D29" s="20" t="s">
        <v>125</v>
      </c>
      <c r="E29" s="110" t="s">
        <v>139</v>
      </c>
      <c r="F29" s="213" t="s">
        <v>45</v>
      </c>
      <c r="G29" s="213" t="s">
        <v>1250</v>
      </c>
      <c r="H29" s="215" t="s">
        <v>140</v>
      </c>
      <c r="I29" s="221" t="s">
        <v>141</v>
      </c>
      <c r="J29" s="213">
        <v>1</v>
      </c>
      <c r="K29" s="222"/>
      <c r="L29" s="222"/>
      <c r="M29" s="222"/>
      <c r="N29" s="222"/>
      <c r="O29" s="222"/>
      <c r="P29" s="222"/>
      <c r="Q29" s="222"/>
      <c r="R29" s="213">
        <v>1953</v>
      </c>
      <c r="S29" s="213" t="s">
        <v>80</v>
      </c>
      <c r="T29" s="219" t="s">
        <v>81</v>
      </c>
      <c r="U29" s="314">
        <v>211</v>
      </c>
      <c r="V29" s="314">
        <v>0</v>
      </c>
      <c r="W29" s="314">
        <v>211</v>
      </c>
      <c r="X29" s="314">
        <v>0</v>
      </c>
      <c r="Y29" s="314">
        <v>0</v>
      </c>
      <c r="Z29" s="314">
        <v>0</v>
      </c>
      <c r="AA29" s="314">
        <v>0</v>
      </c>
      <c r="AB29" s="314"/>
      <c r="AC29" s="50">
        <v>558</v>
      </c>
      <c r="AD29" s="50">
        <v>230</v>
      </c>
      <c r="AE29" s="229" t="s">
        <v>142</v>
      </c>
      <c r="AF29" s="229" t="s">
        <v>143</v>
      </c>
      <c r="AG29" s="21" t="s">
        <v>80</v>
      </c>
      <c r="AH29" s="21" t="s">
        <v>81</v>
      </c>
      <c r="AI29" s="58" t="s">
        <v>80</v>
      </c>
      <c r="AJ29" s="21" t="s">
        <v>81</v>
      </c>
      <c r="AK29" s="21" t="s">
        <v>82</v>
      </c>
      <c r="AL29" s="21" t="s">
        <v>55</v>
      </c>
      <c r="AM29" s="66" t="s">
        <v>144</v>
      </c>
      <c r="AN29" s="234" t="s">
        <v>80</v>
      </c>
      <c r="AO29" s="66" t="s">
        <v>56</v>
      </c>
      <c r="AP29" s="133" t="s">
        <v>1112</v>
      </c>
      <c r="AQ29" s="66"/>
      <c r="AR29" s="20"/>
      <c r="AS29" s="20"/>
      <c r="AT29" s="20"/>
      <c r="AU29" s="20"/>
      <c r="AV29" s="316"/>
      <c r="AW29" s="318"/>
    </row>
    <row r="30" s="107" customFormat="1" ht="48" customHeight="1" spans="1:49">
      <c r="A30" s="109">
        <v>21</v>
      </c>
      <c r="B30" s="109" t="s">
        <v>1253</v>
      </c>
      <c r="C30" s="109">
        <v>2023</v>
      </c>
      <c r="D30" s="21" t="s">
        <v>125</v>
      </c>
      <c r="E30" s="110" t="s">
        <v>146</v>
      </c>
      <c r="F30" s="110" t="s">
        <v>45</v>
      </c>
      <c r="G30" s="213" t="s">
        <v>1250</v>
      </c>
      <c r="H30" s="110" t="s">
        <v>147</v>
      </c>
      <c r="I30" s="229" t="s">
        <v>148</v>
      </c>
      <c r="J30" s="213">
        <v>1</v>
      </c>
      <c r="K30" s="110"/>
      <c r="L30" s="110"/>
      <c r="M30" s="110"/>
      <c r="N30" s="110"/>
      <c r="O30" s="110"/>
      <c r="P30" s="110"/>
      <c r="Q30" s="110"/>
      <c r="R30" s="213">
        <v>105</v>
      </c>
      <c r="S30" s="213" t="s">
        <v>86</v>
      </c>
      <c r="T30" s="219" t="s">
        <v>90</v>
      </c>
      <c r="U30" s="314">
        <v>2.4</v>
      </c>
      <c r="V30" s="314">
        <v>0</v>
      </c>
      <c r="W30" s="314">
        <v>0</v>
      </c>
      <c r="X30" s="314">
        <v>2.4</v>
      </c>
      <c r="Y30" s="314">
        <v>0</v>
      </c>
      <c r="Z30" s="314">
        <v>0</v>
      </c>
      <c r="AA30" s="314">
        <v>0</v>
      </c>
      <c r="AB30" s="314"/>
      <c r="AC30" s="50">
        <v>30</v>
      </c>
      <c r="AD30" s="50">
        <v>5</v>
      </c>
      <c r="AE30" s="229" t="s">
        <v>149</v>
      </c>
      <c r="AF30" s="229" t="s">
        <v>150</v>
      </c>
      <c r="AG30" s="21" t="s">
        <v>86</v>
      </c>
      <c r="AH30" s="21" t="s">
        <v>90</v>
      </c>
      <c r="AI30" s="58" t="s">
        <v>80</v>
      </c>
      <c r="AJ30" s="21" t="s">
        <v>81</v>
      </c>
      <c r="AK30" s="21" t="s">
        <v>82</v>
      </c>
      <c r="AL30" s="21" t="s">
        <v>55</v>
      </c>
      <c r="AM30" s="21" t="s">
        <v>80</v>
      </c>
      <c r="AN30" s="234" t="s">
        <v>80</v>
      </c>
      <c r="AO30" s="21" t="s">
        <v>56</v>
      </c>
      <c r="AP30" s="133"/>
      <c r="AQ30" s="21"/>
      <c r="AR30" s="20"/>
      <c r="AS30" s="20"/>
      <c r="AT30" s="20"/>
      <c r="AU30" s="20"/>
      <c r="AV30" s="316"/>
      <c r="AW30" s="318"/>
    </row>
    <row r="31" s="107" customFormat="1" ht="33.75" spans="1:49">
      <c r="A31" s="109">
        <v>22</v>
      </c>
      <c r="B31" s="109" t="s">
        <v>1254</v>
      </c>
      <c r="C31" s="109">
        <v>2023</v>
      </c>
      <c r="D31" s="21" t="s">
        <v>125</v>
      </c>
      <c r="E31" s="110" t="s">
        <v>152</v>
      </c>
      <c r="F31" s="110" t="s">
        <v>45</v>
      </c>
      <c r="G31" s="213" t="s">
        <v>1250</v>
      </c>
      <c r="H31" s="110" t="s">
        <v>66</v>
      </c>
      <c r="I31" s="229" t="s">
        <v>153</v>
      </c>
      <c r="J31" s="213">
        <v>1</v>
      </c>
      <c r="K31" s="110"/>
      <c r="L31" s="110"/>
      <c r="M31" s="110"/>
      <c r="N31" s="110"/>
      <c r="O31" s="110"/>
      <c r="P31" s="110"/>
      <c r="Q31" s="110"/>
      <c r="R31" s="213">
        <v>3742</v>
      </c>
      <c r="S31" s="213" t="s">
        <v>70</v>
      </c>
      <c r="T31" s="219" t="s">
        <v>1075</v>
      </c>
      <c r="U31" s="314">
        <v>20</v>
      </c>
      <c r="V31" s="314">
        <v>0</v>
      </c>
      <c r="W31" s="314">
        <v>0</v>
      </c>
      <c r="X31" s="314">
        <v>20</v>
      </c>
      <c r="Y31" s="314">
        <v>0</v>
      </c>
      <c r="Z31" s="314">
        <v>0</v>
      </c>
      <c r="AA31" s="314">
        <v>0</v>
      </c>
      <c r="AB31" s="314"/>
      <c r="AC31" s="50">
        <v>1069</v>
      </c>
      <c r="AD31" s="50">
        <v>353</v>
      </c>
      <c r="AE31" s="229" t="s">
        <v>154</v>
      </c>
      <c r="AF31" s="229" t="s">
        <v>155</v>
      </c>
      <c r="AG31" s="21" t="s">
        <v>70</v>
      </c>
      <c r="AH31" s="21" t="s">
        <v>1075</v>
      </c>
      <c r="AI31" s="58" t="s">
        <v>80</v>
      </c>
      <c r="AJ31" s="21" t="s">
        <v>81</v>
      </c>
      <c r="AK31" s="21" t="s">
        <v>82</v>
      </c>
      <c r="AL31" s="21" t="s">
        <v>55</v>
      </c>
      <c r="AM31" s="21" t="s">
        <v>80</v>
      </c>
      <c r="AN31" s="234" t="s">
        <v>80</v>
      </c>
      <c r="AO31" s="21" t="s">
        <v>56</v>
      </c>
      <c r="AP31" s="21" t="s">
        <v>96</v>
      </c>
      <c r="AQ31" s="21"/>
      <c r="AR31" s="20"/>
      <c r="AS31" s="20"/>
      <c r="AT31" s="20"/>
      <c r="AU31" s="20"/>
      <c r="AV31" s="316"/>
      <c r="AW31" s="318"/>
    </row>
    <row r="32" s="74" customFormat="1" ht="123.75" spans="1:49">
      <c r="A32" s="20">
        <v>23</v>
      </c>
      <c r="B32" s="152" t="s">
        <v>156</v>
      </c>
      <c r="C32" s="152">
        <v>2022</v>
      </c>
      <c r="D32" s="21" t="s">
        <v>125</v>
      </c>
      <c r="E32" s="58" t="s">
        <v>1114</v>
      </c>
      <c r="F32" s="58" t="s">
        <v>45</v>
      </c>
      <c r="G32" s="114" t="s">
        <v>1110</v>
      </c>
      <c r="H32" s="58" t="s">
        <v>158</v>
      </c>
      <c r="I32" s="117" t="s">
        <v>1115</v>
      </c>
      <c r="J32" s="22">
        <v>1</v>
      </c>
      <c r="K32" s="21"/>
      <c r="L32" s="21"/>
      <c r="M32" s="21"/>
      <c r="N32" s="21"/>
      <c r="O32" s="21"/>
      <c r="P32" s="21"/>
      <c r="Q32" s="21"/>
      <c r="R32" s="22">
        <v>1768</v>
      </c>
      <c r="S32" s="114" t="s">
        <v>115</v>
      </c>
      <c r="T32" s="253" t="s">
        <v>1077</v>
      </c>
      <c r="U32" s="115">
        <v>376</v>
      </c>
      <c r="V32" s="115">
        <v>376</v>
      </c>
      <c r="W32" s="115">
        <v>0</v>
      </c>
      <c r="X32" s="115">
        <v>0</v>
      </c>
      <c r="Y32" s="115">
        <v>0</v>
      </c>
      <c r="Z32" s="115">
        <v>0</v>
      </c>
      <c r="AA32" s="115">
        <v>0</v>
      </c>
      <c r="AB32" s="115"/>
      <c r="AC32" s="141">
        <v>505</v>
      </c>
      <c r="AD32" s="141">
        <v>148</v>
      </c>
      <c r="AE32" s="117" t="s">
        <v>160</v>
      </c>
      <c r="AF32" s="112" t="s">
        <v>161</v>
      </c>
      <c r="AG32" s="21" t="s">
        <v>115</v>
      </c>
      <c r="AH32" s="21" t="s">
        <v>1077</v>
      </c>
      <c r="AI32" s="58" t="s">
        <v>80</v>
      </c>
      <c r="AJ32" s="21" t="s">
        <v>81</v>
      </c>
      <c r="AK32" s="21" t="s">
        <v>82</v>
      </c>
      <c r="AL32" s="21" t="s">
        <v>55</v>
      </c>
      <c r="AM32" s="59" t="s">
        <v>63</v>
      </c>
      <c r="AN32" s="58" t="s">
        <v>80</v>
      </c>
      <c r="AO32" s="21" t="s">
        <v>56</v>
      </c>
      <c r="AP32" s="133" t="s">
        <v>1078</v>
      </c>
      <c r="AQ32" s="21"/>
      <c r="AR32" s="152" t="s">
        <v>1079</v>
      </c>
      <c r="AS32" s="152" t="s">
        <v>1079</v>
      </c>
      <c r="AT32" s="152" t="s">
        <v>1079</v>
      </c>
      <c r="AU32" s="152"/>
      <c r="AV32" s="431"/>
      <c r="AW32" s="318" t="s">
        <v>1091</v>
      </c>
    </row>
    <row r="33" s="74" customFormat="1" ht="78.75" spans="1:49">
      <c r="A33" s="20">
        <v>24</v>
      </c>
      <c r="B33" s="152" t="s">
        <v>162</v>
      </c>
      <c r="C33" s="152">
        <v>2022</v>
      </c>
      <c r="D33" s="21" t="s">
        <v>125</v>
      </c>
      <c r="E33" s="58" t="s">
        <v>163</v>
      </c>
      <c r="F33" s="58" t="s">
        <v>45</v>
      </c>
      <c r="G33" s="114" t="s">
        <v>1110</v>
      </c>
      <c r="H33" s="58" t="s">
        <v>164</v>
      </c>
      <c r="I33" s="117" t="s">
        <v>1116</v>
      </c>
      <c r="J33" s="22">
        <v>1</v>
      </c>
      <c r="K33" s="21"/>
      <c r="L33" s="21"/>
      <c r="M33" s="21"/>
      <c r="N33" s="21"/>
      <c r="O33" s="21"/>
      <c r="P33" s="21"/>
      <c r="Q33" s="21"/>
      <c r="R33" s="22">
        <v>3371</v>
      </c>
      <c r="S33" s="114" t="s">
        <v>168</v>
      </c>
      <c r="T33" s="253" t="s">
        <v>1117</v>
      </c>
      <c r="U33" s="115">
        <v>390</v>
      </c>
      <c r="V33" s="115">
        <v>390</v>
      </c>
      <c r="W33" s="115">
        <v>0</v>
      </c>
      <c r="X33" s="115">
        <v>0</v>
      </c>
      <c r="Y33" s="115">
        <v>0</v>
      </c>
      <c r="Z33" s="115">
        <v>0</v>
      </c>
      <c r="AA33" s="115">
        <v>0</v>
      </c>
      <c r="AB33" s="115"/>
      <c r="AC33" s="141">
        <v>963</v>
      </c>
      <c r="AD33" s="141">
        <v>290</v>
      </c>
      <c r="AE33" s="117" t="s">
        <v>166</v>
      </c>
      <c r="AF33" s="117" t="s">
        <v>167</v>
      </c>
      <c r="AG33" s="21" t="s">
        <v>168</v>
      </c>
      <c r="AH33" s="21" t="s">
        <v>1117</v>
      </c>
      <c r="AI33" s="58" t="s">
        <v>80</v>
      </c>
      <c r="AJ33" s="21" t="s">
        <v>81</v>
      </c>
      <c r="AK33" s="21" t="s">
        <v>82</v>
      </c>
      <c r="AL33" s="21" t="s">
        <v>55</v>
      </c>
      <c r="AM33" s="21" t="s">
        <v>170</v>
      </c>
      <c r="AN33" s="58" t="s">
        <v>80</v>
      </c>
      <c r="AO33" s="21" t="s">
        <v>56</v>
      </c>
      <c r="AP33" s="133" t="s">
        <v>1078</v>
      </c>
      <c r="AQ33" s="21"/>
      <c r="AR33" s="152" t="s">
        <v>1079</v>
      </c>
      <c r="AS33" s="152" t="s">
        <v>1079</v>
      </c>
      <c r="AT33" s="152" t="s">
        <v>1079</v>
      </c>
      <c r="AU33" s="152"/>
      <c r="AV33" s="431"/>
      <c r="AW33" s="318" t="s">
        <v>1091</v>
      </c>
    </row>
    <row r="34" s="74" customFormat="1" ht="55" customHeight="1" spans="1:49">
      <c r="A34" s="20">
        <v>25</v>
      </c>
      <c r="B34" s="152" t="s">
        <v>171</v>
      </c>
      <c r="C34" s="152">
        <v>2022</v>
      </c>
      <c r="D34" s="21" t="s">
        <v>125</v>
      </c>
      <c r="E34" s="58" t="s">
        <v>172</v>
      </c>
      <c r="F34" s="58" t="s">
        <v>45</v>
      </c>
      <c r="G34" s="114" t="s">
        <v>1110</v>
      </c>
      <c r="H34" s="58" t="s">
        <v>173</v>
      </c>
      <c r="I34" s="117" t="s">
        <v>1118</v>
      </c>
      <c r="J34" s="22">
        <v>1</v>
      </c>
      <c r="K34" s="21"/>
      <c r="L34" s="21"/>
      <c r="M34" s="21"/>
      <c r="N34" s="21"/>
      <c r="O34" s="21"/>
      <c r="P34" s="21"/>
      <c r="Q34" s="21"/>
      <c r="R34" s="22">
        <v>1750</v>
      </c>
      <c r="S34" s="114" t="s">
        <v>177</v>
      </c>
      <c r="T34" s="253" t="s">
        <v>178</v>
      </c>
      <c r="U34" s="115">
        <v>373</v>
      </c>
      <c r="V34" s="115">
        <v>373</v>
      </c>
      <c r="W34" s="115">
        <v>0</v>
      </c>
      <c r="X34" s="115">
        <v>0</v>
      </c>
      <c r="Y34" s="115">
        <v>0</v>
      </c>
      <c r="Z34" s="115">
        <v>0</v>
      </c>
      <c r="AA34" s="115">
        <v>0</v>
      </c>
      <c r="AB34" s="115"/>
      <c r="AC34" s="141">
        <v>500</v>
      </c>
      <c r="AD34" s="141">
        <v>300</v>
      </c>
      <c r="AE34" s="117" t="s">
        <v>175</v>
      </c>
      <c r="AF34" s="117" t="s">
        <v>1119</v>
      </c>
      <c r="AG34" s="21" t="s">
        <v>177</v>
      </c>
      <c r="AH34" s="21" t="s">
        <v>178</v>
      </c>
      <c r="AI34" s="58" t="s">
        <v>80</v>
      </c>
      <c r="AJ34" s="21" t="s">
        <v>81</v>
      </c>
      <c r="AK34" s="21" t="s">
        <v>82</v>
      </c>
      <c r="AL34" s="21" t="s">
        <v>55</v>
      </c>
      <c r="AM34" s="21" t="s">
        <v>179</v>
      </c>
      <c r="AN34" s="58" t="s">
        <v>80</v>
      </c>
      <c r="AO34" s="21" t="s">
        <v>56</v>
      </c>
      <c r="AP34" s="133" t="s">
        <v>1078</v>
      </c>
      <c r="AQ34" s="21"/>
      <c r="AR34" s="152" t="s">
        <v>1079</v>
      </c>
      <c r="AS34" s="152" t="s">
        <v>1079</v>
      </c>
      <c r="AT34" s="152" t="s">
        <v>1079</v>
      </c>
      <c r="AU34" s="152"/>
      <c r="AV34" s="431"/>
      <c r="AW34" s="318" t="s">
        <v>1091</v>
      </c>
    </row>
    <row r="35" s="74" customFormat="1" ht="135" spans="1:49">
      <c r="A35" s="20">
        <v>26</v>
      </c>
      <c r="B35" s="152" t="s">
        <v>180</v>
      </c>
      <c r="C35" s="152">
        <v>2022</v>
      </c>
      <c r="D35" s="21" t="s">
        <v>125</v>
      </c>
      <c r="E35" s="58" t="s">
        <v>181</v>
      </c>
      <c r="F35" s="114" t="s">
        <v>45</v>
      </c>
      <c r="G35" s="114" t="s">
        <v>1110</v>
      </c>
      <c r="H35" s="58" t="s">
        <v>182</v>
      </c>
      <c r="I35" s="117" t="s">
        <v>1120</v>
      </c>
      <c r="J35" s="22">
        <v>1</v>
      </c>
      <c r="K35" s="21"/>
      <c r="L35" s="21"/>
      <c r="M35" s="21"/>
      <c r="N35" s="21"/>
      <c r="O35" s="21"/>
      <c r="P35" s="21"/>
      <c r="Q35" s="21"/>
      <c r="R35" s="22">
        <v>3584</v>
      </c>
      <c r="S35" s="114" t="s">
        <v>78</v>
      </c>
      <c r="T35" s="253" t="s">
        <v>1076</v>
      </c>
      <c r="U35" s="115">
        <v>373</v>
      </c>
      <c r="V35" s="115">
        <v>373</v>
      </c>
      <c r="W35" s="115">
        <v>0</v>
      </c>
      <c r="X35" s="115">
        <v>0</v>
      </c>
      <c r="Y35" s="115">
        <v>0</v>
      </c>
      <c r="Z35" s="115">
        <v>0</v>
      </c>
      <c r="AA35" s="115">
        <v>0</v>
      </c>
      <c r="AB35" s="115"/>
      <c r="AC35" s="141">
        <v>1024</v>
      </c>
      <c r="AD35" s="141">
        <v>369</v>
      </c>
      <c r="AE35" s="117" t="s">
        <v>184</v>
      </c>
      <c r="AF35" s="117" t="s">
        <v>185</v>
      </c>
      <c r="AG35" s="21" t="s">
        <v>78</v>
      </c>
      <c r="AH35" s="21" t="s">
        <v>1076</v>
      </c>
      <c r="AI35" s="58" t="s">
        <v>80</v>
      </c>
      <c r="AJ35" s="21" t="s">
        <v>81</v>
      </c>
      <c r="AK35" s="21" t="s">
        <v>82</v>
      </c>
      <c r="AL35" s="21" t="s">
        <v>55</v>
      </c>
      <c r="AM35" s="21" t="s">
        <v>187</v>
      </c>
      <c r="AN35" s="58" t="s">
        <v>80</v>
      </c>
      <c r="AO35" s="21" t="s">
        <v>56</v>
      </c>
      <c r="AP35" s="133" t="s">
        <v>1078</v>
      </c>
      <c r="AQ35" s="21"/>
      <c r="AR35" s="152" t="s">
        <v>1079</v>
      </c>
      <c r="AS35" s="152" t="s">
        <v>1079</v>
      </c>
      <c r="AT35" s="152" t="s">
        <v>1079</v>
      </c>
      <c r="AU35" s="152"/>
      <c r="AV35" s="431"/>
      <c r="AW35" s="434" t="s">
        <v>1121</v>
      </c>
    </row>
    <row r="36" s="107" customFormat="1" ht="306" customHeight="1" spans="1:49">
      <c r="A36" s="109">
        <v>27</v>
      </c>
      <c r="B36" s="109" t="s">
        <v>1255</v>
      </c>
      <c r="C36" s="109">
        <v>2023</v>
      </c>
      <c r="D36" s="21" t="s">
        <v>125</v>
      </c>
      <c r="E36" s="110" t="s">
        <v>189</v>
      </c>
      <c r="F36" s="110" t="s">
        <v>45</v>
      </c>
      <c r="G36" s="213" t="s">
        <v>1250</v>
      </c>
      <c r="H36" s="110" t="s">
        <v>190</v>
      </c>
      <c r="I36" s="312" t="s">
        <v>191</v>
      </c>
      <c r="J36" s="213">
        <v>1</v>
      </c>
      <c r="K36" s="110"/>
      <c r="L36" s="110"/>
      <c r="M36" s="110"/>
      <c r="N36" s="110"/>
      <c r="O36" s="110"/>
      <c r="P36" s="110"/>
      <c r="Q36" s="110"/>
      <c r="R36" s="213">
        <v>3742</v>
      </c>
      <c r="S36" s="213" t="s">
        <v>70</v>
      </c>
      <c r="T36" s="219" t="s">
        <v>1075</v>
      </c>
      <c r="U36" s="314">
        <v>650</v>
      </c>
      <c r="V36" s="314">
        <v>0</v>
      </c>
      <c r="W36" s="314">
        <v>650</v>
      </c>
      <c r="X36" s="314">
        <v>0</v>
      </c>
      <c r="Y36" s="314">
        <v>0</v>
      </c>
      <c r="Z36" s="314">
        <v>0</v>
      </c>
      <c r="AA36" s="314">
        <v>0</v>
      </c>
      <c r="AB36" s="314">
        <v>0</v>
      </c>
      <c r="AC36" s="50">
        <v>1069</v>
      </c>
      <c r="AD36" s="50">
        <v>353</v>
      </c>
      <c r="AE36" s="229" t="s">
        <v>192</v>
      </c>
      <c r="AF36" s="229" t="s">
        <v>193</v>
      </c>
      <c r="AG36" s="21" t="s">
        <v>70</v>
      </c>
      <c r="AH36" s="21" t="s">
        <v>1075</v>
      </c>
      <c r="AI36" s="58" t="s">
        <v>80</v>
      </c>
      <c r="AJ36" s="21" t="s">
        <v>81</v>
      </c>
      <c r="AK36" s="21" t="s">
        <v>82</v>
      </c>
      <c r="AL36" s="21" t="s">
        <v>55</v>
      </c>
      <c r="AM36" s="59" t="s">
        <v>63</v>
      </c>
      <c r="AN36" s="234" t="s">
        <v>80</v>
      </c>
      <c r="AO36" s="21" t="s">
        <v>56</v>
      </c>
      <c r="AP36" s="21" t="s">
        <v>96</v>
      </c>
      <c r="AQ36" s="21"/>
      <c r="AR36" s="20"/>
      <c r="AS36" s="20"/>
      <c r="AT36" s="20"/>
      <c r="AU36" s="20"/>
      <c r="AV36" s="316"/>
      <c r="AW36" s="318"/>
    </row>
    <row r="37" s="74" customFormat="1" ht="56.25" spans="1:49">
      <c r="A37" s="20">
        <v>28</v>
      </c>
      <c r="B37" s="152" t="s">
        <v>194</v>
      </c>
      <c r="C37" s="152">
        <v>2022</v>
      </c>
      <c r="D37" s="21" t="s">
        <v>125</v>
      </c>
      <c r="E37" s="342" t="s">
        <v>1122</v>
      </c>
      <c r="F37" s="58" t="s">
        <v>45</v>
      </c>
      <c r="G37" s="114">
        <v>2022</v>
      </c>
      <c r="H37" s="58" t="s">
        <v>196</v>
      </c>
      <c r="I37" s="117" t="s">
        <v>1123</v>
      </c>
      <c r="J37" s="22">
        <v>1</v>
      </c>
      <c r="K37" s="21"/>
      <c r="L37" s="21"/>
      <c r="M37" s="21"/>
      <c r="N37" s="21"/>
      <c r="O37" s="21"/>
      <c r="P37" s="21"/>
      <c r="Q37" s="21"/>
      <c r="R37" s="22">
        <v>557</v>
      </c>
      <c r="S37" s="114" t="s">
        <v>200</v>
      </c>
      <c r="T37" s="253" t="s">
        <v>201</v>
      </c>
      <c r="U37" s="115">
        <v>370</v>
      </c>
      <c r="V37" s="115">
        <v>370</v>
      </c>
      <c r="W37" s="115">
        <v>0</v>
      </c>
      <c r="X37" s="115">
        <v>0</v>
      </c>
      <c r="Y37" s="115">
        <v>0</v>
      </c>
      <c r="Z37" s="115">
        <v>0</v>
      </c>
      <c r="AA37" s="115">
        <v>0</v>
      </c>
      <c r="AB37" s="115"/>
      <c r="AC37" s="141">
        <v>159</v>
      </c>
      <c r="AD37" s="141">
        <v>72</v>
      </c>
      <c r="AE37" s="117" t="s">
        <v>1124</v>
      </c>
      <c r="AF37" s="117" t="s">
        <v>199</v>
      </c>
      <c r="AG37" s="21" t="s">
        <v>200</v>
      </c>
      <c r="AH37" s="21" t="s">
        <v>201</v>
      </c>
      <c r="AI37" s="58" t="s">
        <v>80</v>
      </c>
      <c r="AJ37" s="21" t="s">
        <v>81</v>
      </c>
      <c r="AK37" s="21" t="s">
        <v>82</v>
      </c>
      <c r="AL37" s="21" t="s">
        <v>55</v>
      </c>
      <c r="AM37" s="21" t="s">
        <v>202</v>
      </c>
      <c r="AN37" s="58" t="s">
        <v>80</v>
      </c>
      <c r="AO37" s="21" t="s">
        <v>203</v>
      </c>
      <c r="AP37" s="133" t="s">
        <v>1078</v>
      </c>
      <c r="AQ37" s="21"/>
      <c r="AR37" s="152" t="s">
        <v>1079</v>
      </c>
      <c r="AS37" s="152" t="s">
        <v>1079</v>
      </c>
      <c r="AT37" s="152" t="s">
        <v>1079</v>
      </c>
      <c r="AU37" s="152"/>
      <c r="AV37" s="431"/>
      <c r="AW37" s="435" t="s">
        <v>1080</v>
      </c>
    </row>
    <row r="38" s="107" customFormat="1" ht="33.75" spans="1:49">
      <c r="A38" s="109">
        <v>29</v>
      </c>
      <c r="B38" s="109" t="s">
        <v>1256</v>
      </c>
      <c r="C38" s="109">
        <v>2023</v>
      </c>
      <c r="D38" s="21" t="s">
        <v>125</v>
      </c>
      <c r="E38" s="110" t="s">
        <v>205</v>
      </c>
      <c r="F38" s="213" t="s">
        <v>45</v>
      </c>
      <c r="G38" s="213" t="s">
        <v>1225</v>
      </c>
      <c r="H38" s="215" t="s">
        <v>66</v>
      </c>
      <c r="I38" s="221" t="s">
        <v>206</v>
      </c>
      <c r="J38" s="213">
        <v>1</v>
      </c>
      <c r="K38" s="222"/>
      <c r="L38" s="222"/>
      <c r="M38" s="222"/>
      <c r="N38" s="222"/>
      <c r="O38" s="222"/>
      <c r="P38" s="222"/>
      <c r="Q38" s="222"/>
      <c r="R38" s="213">
        <v>175</v>
      </c>
      <c r="S38" s="213" t="s">
        <v>70</v>
      </c>
      <c r="T38" s="219" t="s">
        <v>1075</v>
      </c>
      <c r="U38" s="314">
        <v>60</v>
      </c>
      <c r="V38" s="314">
        <v>0</v>
      </c>
      <c r="W38" s="314">
        <v>60</v>
      </c>
      <c r="X38" s="314">
        <v>0</v>
      </c>
      <c r="Y38" s="314">
        <v>0</v>
      </c>
      <c r="Z38" s="314">
        <v>0</v>
      </c>
      <c r="AA38" s="314">
        <v>0</v>
      </c>
      <c r="AB38" s="314"/>
      <c r="AC38" s="50">
        <v>50</v>
      </c>
      <c r="AD38" s="50">
        <v>30</v>
      </c>
      <c r="AE38" s="229" t="s">
        <v>207</v>
      </c>
      <c r="AF38" s="229" t="s">
        <v>208</v>
      </c>
      <c r="AG38" s="21" t="s">
        <v>70</v>
      </c>
      <c r="AH38" s="21" t="s">
        <v>1075</v>
      </c>
      <c r="AI38" s="58" t="s">
        <v>80</v>
      </c>
      <c r="AJ38" s="21" t="s">
        <v>81</v>
      </c>
      <c r="AK38" s="21" t="s">
        <v>82</v>
      </c>
      <c r="AL38" s="21" t="s">
        <v>55</v>
      </c>
      <c r="AM38" s="21" t="s">
        <v>144</v>
      </c>
      <c r="AN38" s="234" t="s">
        <v>80</v>
      </c>
      <c r="AO38" s="21" t="s">
        <v>56</v>
      </c>
      <c r="AP38" s="133"/>
      <c r="AQ38" s="21"/>
      <c r="AR38" s="20"/>
      <c r="AS38" s="20"/>
      <c r="AT38" s="20"/>
      <c r="AU38" s="20"/>
      <c r="AV38" s="316"/>
      <c r="AW38" s="318"/>
    </row>
    <row r="39" s="107" customFormat="1" ht="105" customHeight="1" spans="1:49">
      <c r="A39" s="109">
        <v>30</v>
      </c>
      <c r="B39" s="109" t="s">
        <v>1257</v>
      </c>
      <c r="C39" s="109">
        <v>2023</v>
      </c>
      <c r="D39" s="21" t="s">
        <v>125</v>
      </c>
      <c r="E39" s="110" t="s">
        <v>210</v>
      </c>
      <c r="F39" s="110" t="s">
        <v>45</v>
      </c>
      <c r="G39" s="213" t="s">
        <v>1250</v>
      </c>
      <c r="H39" s="110" t="s">
        <v>211</v>
      </c>
      <c r="I39" s="229" t="s">
        <v>212</v>
      </c>
      <c r="J39" s="213">
        <v>1</v>
      </c>
      <c r="K39" s="110"/>
      <c r="L39" s="110"/>
      <c r="M39" s="110"/>
      <c r="N39" s="110"/>
      <c r="O39" s="110"/>
      <c r="P39" s="110"/>
      <c r="Q39" s="110"/>
      <c r="R39" s="213">
        <v>193</v>
      </c>
      <c r="S39" s="213" t="s">
        <v>168</v>
      </c>
      <c r="T39" s="219" t="s">
        <v>1117</v>
      </c>
      <c r="U39" s="314">
        <v>33</v>
      </c>
      <c r="V39" s="314">
        <v>0</v>
      </c>
      <c r="W39" s="314">
        <v>33</v>
      </c>
      <c r="X39" s="314">
        <v>0</v>
      </c>
      <c r="Y39" s="314">
        <v>0</v>
      </c>
      <c r="Z39" s="314">
        <v>0</v>
      </c>
      <c r="AA39" s="314">
        <v>0</v>
      </c>
      <c r="AB39" s="314"/>
      <c r="AC39" s="50">
        <v>55</v>
      </c>
      <c r="AD39" s="50">
        <v>37</v>
      </c>
      <c r="AE39" s="229" t="s">
        <v>213</v>
      </c>
      <c r="AF39" s="229" t="s">
        <v>214</v>
      </c>
      <c r="AG39" s="21" t="s">
        <v>168</v>
      </c>
      <c r="AH39" s="21" t="s">
        <v>1117</v>
      </c>
      <c r="AI39" s="58" t="s">
        <v>80</v>
      </c>
      <c r="AJ39" s="21" t="s">
        <v>81</v>
      </c>
      <c r="AK39" s="21" t="s">
        <v>82</v>
      </c>
      <c r="AL39" s="21" t="s">
        <v>55</v>
      </c>
      <c r="AM39" s="21" t="s">
        <v>215</v>
      </c>
      <c r="AN39" s="234" t="s">
        <v>80</v>
      </c>
      <c r="AO39" s="21" t="s">
        <v>56</v>
      </c>
      <c r="AP39" s="133"/>
      <c r="AQ39" s="21"/>
      <c r="AR39" s="20"/>
      <c r="AS39" s="20"/>
      <c r="AT39" s="20"/>
      <c r="AU39" s="20"/>
      <c r="AV39" s="316"/>
      <c r="AW39" s="318"/>
    </row>
    <row r="40" s="107" customFormat="1" ht="45" spans="1:49">
      <c r="A40" s="109">
        <v>31</v>
      </c>
      <c r="B40" s="109" t="s">
        <v>1258</v>
      </c>
      <c r="C40" s="109">
        <v>2023</v>
      </c>
      <c r="D40" s="21" t="s">
        <v>125</v>
      </c>
      <c r="E40" s="110" t="s">
        <v>217</v>
      </c>
      <c r="F40" s="110" t="s">
        <v>45</v>
      </c>
      <c r="G40" s="213" t="s">
        <v>1250</v>
      </c>
      <c r="H40" s="110" t="s">
        <v>218</v>
      </c>
      <c r="I40" s="229" t="s">
        <v>219</v>
      </c>
      <c r="J40" s="213">
        <v>1</v>
      </c>
      <c r="K40" s="110"/>
      <c r="L40" s="110"/>
      <c r="M40" s="110"/>
      <c r="N40" s="110"/>
      <c r="O40" s="110"/>
      <c r="P40" s="110"/>
      <c r="Q40" s="110"/>
      <c r="R40" s="213">
        <v>3584</v>
      </c>
      <c r="S40" s="213" t="s">
        <v>78</v>
      </c>
      <c r="T40" s="219" t="s">
        <v>1076</v>
      </c>
      <c r="U40" s="314">
        <v>40</v>
      </c>
      <c r="V40" s="314">
        <v>0</v>
      </c>
      <c r="W40" s="314">
        <v>40</v>
      </c>
      <c r="X40" s="314">
        <v>0</v>
      </c>
      <c r="Y40" s="314">
        <v>0</v>
      </c>
      <c r="Z40" s="314">
        <v>0</v>
      </c>
      <c r="AA40" s="314">
        <v>0</v>
      </c>
      <c r="AB40" s="314"/>
      <c r="AC40" s="50">
        <v>1024</v>
      </c>
      <c r="AD40" s="50">
        <v>369</v>
      </c>
      <c r="AE40" s="229" t="s">
        <v>220</v>
      </c>
      <c r="AF40" s="229" t="s">
        <v>221</v>
      </c>
      <c r="AG40" s="21" t="s">
        <v>78</v>
      </c>
      <c r="AH40" s="21" t="s">
        <v>1076</v>
      </c>
      <c r="AI40" s="58" t="s">
        <v>80</v>
      </c>
      <c r="AJ40" s="21" t="s">
        <v>81</v>
      </c>
      <c r="AK40" s="21" t="s">
        <v>82</v>
      </c>
      <c r="AL40" s="21" t="s">
        <v>55</v>
      </c>
      <c r="AM40" s="21" t="s">
        <v>108</v>
      </c>
      <c r="AN40" s="234" t="s">
        <v>80</v>
      </c>
      <c r="AO40" s="21" t="s">
        <v>56</v>
      </c>
      <c r="AP40" s="133"/>
      <c r="AQ40" s="21"/>
      <c r="AR40" s="20"/>
      <c r="AS40" s="20"/>
      <c r="AT40" s="20"/>
      <c r="AU40" s="20"/>
      <c r="AV40" s="316"/>
      <c r="AW40" s="318"/>
    </row>
    <row r="41" s="107" customFormat="1" ht="121" customHeight="1" spans="1:49">
      <c r="A41" s="109">
        <v>32</v>
      </c>
      <c r="B41" s="109" t="s">
        <v>1259</v>
      </c>
      <c r="C41" s="109">
        <v>2023</v>
      </c>
      <c r="D41" s="21" t="s">
        <v>125</v>
      </c>
      <c r="E41" s="110" t="s">
        <v>223</v>
      </c>
      <c r="F41" s="110" t="s">
        <v>45</v>
      </c>
      <c r="G41" s="213" t="s">
        <v>1250</v>
      </c>
      <c r="H41" s="110" t="s">
        <v>224</v>
      </c>
      <c r="I41" s="229" t="s">
        <v>225</v>
      </c>
      <c r="J41" s="213">
        <v>1</v>
      </c>
      <c r="K41" s="110"/>
      <c r="L41" s="110"/>
      <c r="M41" s="110"/>
      <c r="N41" s="110"/>
      <c r="O41" s="110"/>
      <c r="P41" s="110"/>
      <c r="Q41" s="110"/>
      <c r="R41" s="213">
        <v>3371</v>
      </c>
      <c r="S41" s="213" t="s">
        <v>168</v>
      </c>
      <c r="T41" s="219" t="s">
        <v>1117</v>
      </c>
      <c r="U41" s="314">
        <v>80</v>
      </c>
      <c r="V41" s="314">
        <v>0</v>
      </c>
      <c r="W41" s="314">
        <v>80</v>
      </c>
      <c r="X41" s="314">
        <v>0</v>
      </c>
      <c r="Y41" s="314">
        <v>0</v>
      </c>
      <c r="Z41" s="314">
        <v>0</v>
      </c>
      <c r="AA41" s="314">
        <v>0</v>
      </c>
      <c r="AB41" s="314"/>
      <c r="AC41" s="50">
        <v>963</v>
      </c>
      <c r="AD41" s="50">
        <v>290</v>
      </c>
      <c r="AE41" s="229" t="s">
        <v>226</v>
      </c>
      <c r="AF41" s="229" t="s">
        <v>227</v>
      </c>
      <c r="AG41" s="21" t="s">
        <v>168</v>
      </c>
      <c r="AH41" s="21" t="s">
        <v>1117</v>
      </c>
      <c r="AI41" s="58" t="s">
        <v>80</v>
      </c>
      <c r="AJ41" s="21" t="s">
        <v>81</v>
      </c>
      <c r="AK41" s="21" t="s">
        <v>82</v>
      </c>
      <c r="AL41" s="21" t="s">
        <v>55</v>
      </c>
      <c r="AM41" s="21" t="s">
        <v>215</v>
      </c>
      <c r="AN41" s="234" t="s">
        <v>80</v>
      </c>
      <c r="AO41" s="21" t="s">
        <v>56</v>
      </c>
      <c r="AP41" s="133"/>
      <c r="AQ41" s="21"/>
      <c r="AR41" s="20"/>
      <c r="AS41" s="20"/>
      <c r="AT41" s="20"/>
      <c r="AU41" s="20"/>
      <c r="AV41" s="316"/>
      <c r="AW41" s="318"/>
    </row>
    <row r="42" s="107" customFormat="1" ht="77" customHeight="1" spans="1:49">
      <c r="A42" s="109">
        <v>33</v>
      </c>
      <c r="B42" s="109" t="s">
        <v>1260</v>
      </c>
      <c r="C42" s="109">
        <v>2023</v>
      </c>
      <c r="D42" s="21" t="s">
        <v>125</v>
      </c>
      <c r="E42" s="110" t="s">
        <v>229</v>
      </c>
      <c r="F42" s="110" t="s">
        <v>45</v>
      </c>
      <c r="G42" s="213" t="s">
        <v>1250</v>
      </c>
      <c r="H42" s="110" t="s">
        <v>119</v>
      </c>
      <c r="I42" s="229" t="s">
        <v>230</v>
      </c>
      <c r="J42" s="213">
        <v>1</v>
      </c>
      <c r="K42" s="110"/>
      <c r="L42" s="110"/>
      <c r="M42" s="110"/>
      <c r="N42" s="110"/>
      <c r="O42" s="110"/>
      <c r="P42" s="110"/>
      <c r="Q42" s="110"/>
      <c r="R42" s="213">
        <v>782</v>
      </c>
      <c r="S42" s="213" t="s">
        <v>115</v>
      </c>
      <c r="T42" s="219" t="s">
        <v>1077</v>
      </c>
      <c r="U42" s="314">
        <v>100</v>
      </c>
      <c r="V42" s="314">
        <v>0</v>
      </c>
      <c r="W42" s="314">
        <v>100</v>
      </c>
      <c r="X42" s="314">
        <v>0</v>
      </c>
      <c r="Y42" s="314">
        <v>0</v>
      </c>
      <c r="Z42" s="314">
        <v>0</v>
      </c>
      <c r="AA42" s="314">
        <v>0</v>
      </c>
      <c r="AB42" s="314"/>
      <c r="AC42" s="50">
        <v>214</v>
      </c>
      <c r="AD42" s="50">
        <v>68</v>
      </c>
      <c r="AE42" s="229" t="s">
        <v>231</v>
      </c>
      <c r="AF42" s="229" t="s">
        <v>232</v>
      </c>
      <c r="AG42" s="21" t="s">
        <v>115</v>
      </c>
      <c r="AH42" s="21" t="s">
        <v>1077</v>
      </c>
      <c r="AI42" s="58" t="s">
        <v>80</v>
      </c>
      <c r="AJ42" s="21" t="s">
        <v>81</v>
      </c>
      <c r="AK42" s="21" t="s">
        <v>82</v>
      </c>
      <c r="AL42" s="21" t="s">
        <v>55</v>
      </c>
      <c r="AM42" s="59" t="s">
        <v>63</v>
      </c>
      <c r="AN42" s="234" t="s">
        <v>80</v>
      </c>
      <c r="AO42" s="21" t="s">
        <v>56</v>
      </c>
      <c r="AP42" s="133"/>
      <c r="AQ42" s="21"/>
      <c r="AR42" s="20"/>
      <c r="AS42" s="20"/>
      <c r="AT42" s="20"/>
      <c r="AU42" s="20"/>
      <c r="AV42" s="316"/>
      <c r="AW42" s="318"/>
    </row>
    <row r="43" s="1" customFormat="1" ht="56.25" spans="1:49">
      <c r="A43" s="20">
        <v>34</v>
      </c>
      <c r="B43" s="20" t="s">
        <v>233</v>
      </c>
      <c r="C43" s="20">
        <v>2022</v>
      </c>
      <c r="D43" s="21" t="s">
        <v>125</v>
      </c>
      <c r="E43" s="21" t="s">
        <v>234</v>
      </c>
      <c r="F43" s="21" t="s">
        <v>45</v>
      </c>
      <c r="G43" s="22" t="s">
        <v>1110</v>
      </c>
      <c r="H43" s="21" t="s">
        <v>235</v>
      </c>
      <c r="I43" s="33" t="s">
        <v>236</v>
      </c>
      <c r="J43" s="22">
        <v>1</v>
      </c>
      <c r="K43" s="21"/>
      <c r="L43" s="21"/>
      <c r="M43" s="21"/>
      <c r="N43" s="21"/>
      <c r="O43" s="21"/>
      <c r="P43" s="21"/>
      <c r="Q43" s="21"/>
      <c r="R43" s="22">
        <v>2751</v>
      </c>
      <c r="S43" s="22" t="s">
        <v>200</v>
      </c>
      <c r="T43" s="34" t="s">
        <v>201</v>
      </c>
      <c r="U43" s="44">
        <v>150</v>
      </c>
      <c r="V43" s="44">
        <v>0</v>
      </c>
      <c r="W43" s="44">
        <v>0</v>
      </c>
      <c r="X43" s="44">
        <v>150</v>
      </c>
      <c r="Y43" s="44">
        <v>0</v>
      </c>
      <c r="Z43" s="44">
        <v>0</v>
      </c>
      <c r="AA43" s="44">
        <v>0</v>
      </c>
      <c r="AB43" s="44"/>
      <c r="AC43" s="50">
        <v>786</v>
      </c>
      <c r="AD43" s="50">
        <v>174</v>
      </c>
      <c r="AE43" s="33" t="s">
        <v>237</v>
      </c>
      <c r="AF43" s="33" t="s">
        <v>238</v>
      </c>
      <c r="AG43" s="21" t="s">
        <v>200</v>
      </c>
      <c r="AH43" s="21" t="s">
        <v>201</v>
      </c>
      <c r="AI43" s="58" t="s">
        <v>80</v>
      </c>
      <c r="AJ43" s="21" t="s">
        <v>81</v>
      </c>
      <c r="AK43" s="21" t="s">
        <v>82</v>
      </c>
      <c r="AL43" s="21" t="s">
        <v>55</v>
      </c>
      <c r="AM43" s="21" t="s">
        <v>80</v>
      </c>
      <c r="AN43" s="58" t="s">
        <v>80</v>
      </c>
      <c r="AO43" s="21" t="s">
        <v>56</v>
      </c>
      <c r="AP43" s="133" t="s">
        <v>1078</v>
      </c>
      <c r="AQ43" s="21"/>
      <c r="AR43" s="20" t="s">
        <v>1079</v>
      </c>
      <c r="AS43" s="20"/>
      <c r="AT43" s="20"/>
      <c r="AU43" s="20"/>
      <c r="AV43" s="316"/>
      <c r="AW43" s="318"/>
    </row>
    <row r="44" s="1" customFormat="1" ht="48" customHeight="1" spans="1:49">
      <c r="A44" s="20">
        <v>35</v>
      </c>
      <c r="B44" s="20" t="s">
        <v>239</v>
      </c>
      <c r="C44" s="20">
        <v>2022</v>
      </c>
      <c r="D44" s="110" t="s">
        <v>125</v>
      </c>
      <c r="E44" s="21" t="s">
        <v>1125</v>
      </c>
      <c r="F44" s="21" t="s">
        <v>45</v>
      </c>
      <c r="G44" s="22" t="s">
        <v>1110</v>
      </c>
      <c r="H44" s="21" t="s">
        <v>190</v>
      </c>
      <c r="I44" s="33" t="s">
        <v>1126</v>
      </c>
      <c r="J44" s="22">
        <v>1</v>
      </c>
      <c r="K44" s="21"/>
      <c r="L44" s="21"/>
      <c r="M44" s="21"/>
      <c r="N44" s="21"/>
      <c r="O44" s="21"/>
      <c r="P44" s="21"/>
      <c r="Q44" s="21"/>
      <c r="R44" s="22">
        <v>3742</v>
      </c>
      <c r="S44" s="22" t="s">
        <v>70</v>
      </c>
      <c r="T44" s="34" t="s">
        <v>1075</v>
      </c>
      <c r="U44" s="44">
        <v>200</v>
      </c>
      <c r="V44" s="44">
        <v>0</v>
      </c>
      <c r="W44" s="44">
        <v>0</v>
      </c>
      <c r="X44" s="44">
        <v>200</v>
      </c>
      <c r="Y44" s="44">
        <v>0</v>
      </c>
      <c r="Z44" s="44">
        <v>0</v>
      </c>
      <c r="AA44" s="44">
        <v>0</v>
      </c>
      <c r="AB44" s="44"/>
      <c r="AC44" s="50">
        <v>1069</v>
      </c>
      <c r="AD44" s="50">
        <v>353</v>
      </c>
      <c r="AE44" s="33" t="s">
        <v>242</v>
      </c>
      <c r="AF44" s="33" t="s">
        <v>243</v>
      </c>
      <c r="AG44" s="21" t="s">
        <v>70</v>
      </c>
      <c r="AH44" s="21" t="s">
        <v>1075</v>
      </c>
      <c r="AI44" s="58" t="s">
        <v>80</v>
      </c>
      <c r="AJ44" s="21" t="s">
        <v>81</v>
      </c>
      <c r="AK44" s="21" t="s">
        <v>82</v>
      </c>
      <c r="AL44" s="21" t="s">
        <v>55</v>
      </c>
      <c r="AM44" s="21" t="s">
        <v>80</v>
      </c>
      <c r="AN44" s="58" t="s">
        <v>80</v>
      </c>
      <c r="AO44" s="21" t="s">
        <v>203</v>
      </c>
      <c r="AP44" s="21" t="s">
        <v>96</v>
      </c>
      <c r="AQ44" s="21"/>
      <c r="AR44" s="20" t="s">
        <v>1079</v>
      </c>
      <c r="AS44" s="20"/>
      <c r="AT44" s="20"/>
      <c r="AU44" s="20" t="s">
        <v>1127</v>
      </c>
      <c r="AV44" s="316"/>
      <c r="AW44" s="318"/>
    </row>
    <row r="45" s="107" customFormat="1" ht="33.75" spans="1:49">
      <c r="A45" s="109">
        <v>37</v>
      </c>
      <c r="B45" s="109" t="s">
        <v>1261</v>
      </c>
      <c r="C45" s="109">
        <v>2023</v>
      </c>
      <c r="D45" s="21" t="s">
        <v>125</v>
      </c>
      <c r="E45" s="110" t="s">
        <v>251</v>
      </c>
      <c r="F45" s="110" t="s">
        <v>45</v>
      </c>
      <c r="G45" s="213" t="s">
        <v>1250</v>
      </c>
      <c r="H45" s="110" t="s">
        <v>74</v>
      </c>
      <c r="I45" s="229" t="s">
        <v>252</v>
      </c>
      <c r="J45" s="213">
        <v>1</v>
      </c>
      <c r="K45" s="110"/>
      <c r="L45" s="110"/>
      <c r="M45" s="110"/>
      <c r="N45" s="110"/>
      <c r="O45" s="110"/>
      <c r="P45" s="110"/>
      <c r="Q45" s="110"/>
      <c r="R45" s="213">
        <v>3584</v>
      </c>
      <c r="S45" s="213" t="s">
        <v>78</v>
      </c>
      <c r="T45" s="219" t="s">
        <v>1076</v>
      </c>
      <c r="U45" s="314">
        <v>3.6</v>
      </c>
      <c r="V45" s="314">
        <v>0</v>
      </c>
      <c r="W45" s="314">
        <v>0</v>
      </c>
      <c r="X45" s="314">
        <v>3.6</v>
      </c>
      <c r="Y45" s="314">
        <v>0</v>
      </c>
      <c r="Z45" s="314">
        <v>0</v>
      </c>
      <c r="AA45" s="314">
        <v>0</v>
      </c>
      <c r="AB45" s="314"/>
      <c r="AC45" s="50">
        <v>1024</v>
      </c>
      <c r="AD45" s="50">
        <v>369</v>
      </c>
      <c r="AE45" s="229" t="s">
        <v>253</v>
      </c>
      <c r="AF45" s="229" t="s">
        <v>243</v>
      </c>
      <c r="AG45" s="21" t="s">
        <v>78</v>
      </c>
      <c r="AH45" s="21" t="s">
        <v>1076</v>
      </c>
      <c r="AI45" s="58" t="s">
        <v>80</v>
      </c>
      <c r="AJ45" s="21" t="s">
        <v>81</v>
      </c>
      <c r="AK45" s="21" t="s">
        <v>82</v>
      </c>
      <c r="AL45" s="21" t="s">
        <v>55</v>
      </c>
      <c r="AM45" s="21" t="s">
        <v>108</v>
      </c>
      <c r="AN45" s="110" t="s">
        <v>80</v>
      </c>
      <c r="AO45" s="21" t="s">
        <v>203</v>
      </c>
      <c r="AP45" s="133"/>
      <c r="AQ45" s="21"/>
      <c r="AR45" s="20"/>
      <c r="AS45" s="20"/>
      <c r="AT45" s="20"/>
      <c r="AU45" s="20"/>
      <c r="AV45" s="316"/>
      <c r="AW45" s="318"/>
    </row>
    <row r="46" s="74" customFormat="1" ht="56.25" spans="1:49">
      <c r="A46" s="20">
        <v>38</v>
      </c>
      <c r="B46" s="152" t="s">
        <v>254</v>
      </c>
      <c r="C46" s="152">
        <v>2022</v>
      </c>
      <c r="D46" s="22" t="s">
        <v>125</v>
      </c>
      <c r="E46" s="114" t="s">
        <v>1129</v>
      </c>
      <c r="F46" s="114" t="s">
        <v>45</v>
      </c>
      <c r="G46" s="114" t="s">
        <v>1110</v>
      </c>
      <c r="H46" s="114" t="s">
        <v>256</v>
      </c>
      <c r="I46" s="253" t="s">
        <v>1130</v>
      </c>
      <c r="J46" s="22">
        <v>1</v>
      </c>
      <c r="K46" s="22"/>
      <c r="L46" s="22"/>
      <c r="M46" s="22"/>
      <c r="N46" s="22"/>
      <c r="O46" s="22"/>
      <c r="P46" s="22"/>
      <c r="Q46" s="22"/>
      <c r="R46" s="22">
        <v>2828</v>
      </c>
      <c r="S46" s="114" t="s">
        <v>50</v>
      </c>
      <c r="T46" s="253" t="s">
        <v>51</v>
      </c>
      <c r="U46" s="115">
        <v>350</v>
      </c>
      <c r="V46" s="115">
        <v>350</v>
      </c>
      <c r="W46" s="115">
        <v>0</v>
      </c>
      <c r="X46" s="115">
        <v>0</v>
      </c>
      <c r="Y46" s="115">
        <v>0</v>
      </c>
      <c r="Z46" s="115">
        <v>0</v>
      </c>
      <c r="AA46" s="115">
        <v>0</v>
      </c>
      <c r="AB46" s="115"/>
      <c r="AC46" s="141">
        <v>808</v>
      </c>
      <c r="AD46" s="141">
        <v>329</v>
      </c>
      <c r="AE46" s="253" t="s">
        <v>1131</v>
      </c>
      <c r="AF46" s="253" t="s">
        <v>259</v>
      </c>
      <c r="AG46" s="22" t="s">
        <v>50</v>
      </c>
      <c r="AH46" s="21" t="s">
        <v>51</v>
      </c>
      <c r="AI46" s="58" t="s">
        <v>80</v>
      </c>
      <c r="AJ46" s="21" t="s">
        <v>81</v>
      </c>
      <c r="AK46" s="21" t="s">
        <v>82</v>
      </c>
      <c r="AL46" s="21" t="s">
        <v>55</v>
      </c>
      <c r="AM46" s="21" t="s">
        <v>131</v>
      </c>
      <c r="AN46" s="21" t="s">
        <v>80</v>
      </c>
      <c r="AO46" s="21" t="s">
        <v>203</v>
      </c>
      <c r="AP46" s="21" t="s">
        <v>1078</v>
      </c>
      <c r="AQ46" s="21"/>
      <c r="AR46" s="152" t="s">
        <v>1079</v>
      </c>
      <c r="AS46" s="152" t="s">
        <v>1079</v>
      </c>
      <c r="AT46" s="152" t="s">
        <v>1079</v>
      </c>
      <c r="AU46" s="152"/>
      <c r="AV46" s="431"/>
      <c r="AW46" s="434" t="s">
        <v>1080</v>
      </c>
    </row>
    <row r="47" s="107" customFormat="1" ht="67.5" spans="1:49">
      <c r="A47" s="109">
        <v>39</v>
      </c>
      <c r="B47" s="109" t="s">
        <v>1262</v>
      </c>
      <c r="C47" s="109">
        <v>2023</v>
      </c>
      <c r="D47" s="23" t="s">
        <v>125</v>
      </c>
      <c r="E47" s="214" t="s">
        <v>261</v>
      </c>
      <c r="F47" s="214" t="s">
        <v>45</v>
      </c>
      <c r="G47" s="213" t="s">
        <v>1250</v>
      </c>
      <c r="H47" s="214" t="s">
        <v>262</v>
      </c>
      <c r="I47" s="313" t="s">
        <v>263</v>
      </c>
      <c r="J47" s="213">
        <v>1</v>
      </c>
      <c r="K47" s="214"/>
      <c r="L47" s="214"/>
      <c r="M47" s="214"/>
      <c r="N47" s="214"/>
      <c r="O47" s="214"/>
      <c r="P47" s="214"/>
      <c r="Q47" s="214"/>
      <c r="R47" s="213">
        <v>109</v>
      </c>
      <c r="S47" s="213" t="s">
        <v>50</v>
      </c>
      <c r="T47" s="219" t="s">
        <v>51</v>
      </c>
      <c r="U47" s="314">
        <v>600</v>
      </c>
      <c r="V47" s="314">
        <v>0</v>
      </c>
      <c r="W47" s="314">
        <v>600</v>
      </c>
      <c r="X47" s="314">
        <v>0</v>
      </c>
      <c r="Y47" s="314">
        <v>0</v>
      </c>
      <c r="Z47" s="314">
        <v>0</v>
      </c>
      <c r="AA47" s="314">
        <v>0</v>
      </c>
      <c r="AB47" s="314"/>
      <c r="AC47" s="50">
        <v>31</v>
      </c>
      <c r="AD47" s="50">
        <v>0</v>
      </c>
      <c r="AE47" s="313" t="s">
        <v>264</v>
      </c>
      <c r="AF47" s="313" t="s">
        <v>265</v>
      </c>
      <c r="AG47" s="22" t="s">
        <v>50</v>
      </c>
      <c r="AH47" s="21" t="s">
        <v>51</v>
      </c>
      <c r="AI47" s="58" t="s">
        <v>80</v>
      </c>
      <c r="AJ47" s="21" t="s">
        <v>81</v>
      </c>
      <c r="AK47" s="21" t="s">
        <v>82</v>
      </c>
      <c r="AL47" s="21" t="s">
        <v>55</v>
      </c>
      <c r="AM47" s="21" t="s">
        <v>266</v>
      </c>
      <c r="AN47" s="234" t="s">
        <v>80</v>
      </c>
      <c r="AO47" s="21" t="s">
        <v>203</v>
      </c>
      <c r="AP47" s="133"/>
      <c r="AQ47" s="21"/>
      <c r="AR47" s="20"/>
      <c r="AS47" s="20"/>
      <c r="AT47" s="20"/>
      <c r="AU47" s="20"/>
      <c r="AV47" s="316"/>
      <c r="AW47" s="318"/>
    </row>
    <row r="48" s="107" customFormat="1" ht="33.75" spans="1:49">
      <c r="A48" s="109">
        <v>40</v>
      </c>
      <c r="B48" s="109" t="s">
        <v>1263</v>
      </c>
      <c r="C48" s="109">
        <v>2023</v>
      </c>
      <c r="D48" s="23" t="s">
        <v>125</v>
      </c>
      <c r="E48" s="214" t="s">
        <v>268</v>
      </c>
      <c r="F48" s="214" t="s">
        <v>45</v>
      </c>
      <c r="G48" s="213" t="s">
        <v>1250</v>
      </c>
      <c r="H48" s="214" t="s">
        <v>262</v>
      </c>
      <c r="I48" s="313" t="s">
        <v>269</v>
      </c>
      <c r="J48" s="213">
        <v>1</v>
      </c>
      <c r="K48" s="214"/>
      <c r="L48" s="214"/>
      <c r="M48" s="214"/>
      <c r="N48" s="214"/>
      <c r="O48" s="214"/>
      <c r="P48" s="214"/>
      <c r="Q48" s="214"/>
      <c r="R48" s="213">
        <v>704</v>
      </c>
      <c r="S48" s="213" t="s">
        <v>50</v>
      </c>
      <c r="T48" s="219" t="s">
        <v>51</v>
      </c>
      <c r="U48" s="314">
        <v>20</v>
      </c>
      <c r="V48" s="314">
        <v>0</v>
      </c>
      <c r="W48" s="314">
        <v>0</v>
      </c>
      <c r="X48" s="314">
        <v>20</v>
      </c>
      <c r="Y48" s="314">
        <v>0</v>
      </c>
      <c r="Z48" s="314">
        <v>0</v>
      </c>
      <c r="AA48" s="314">
        <v>0</v>
      </c>
      <c r="AB48" s="314"/>
      <c r="AC48" s="50">
        <v>201</v>
      </c>
      <c r="AD48" s="50">
        <v>127</v>
      </c>
      <c r="AE48" s="313" t="s">
        <v>270</v>
      </c>
      <c r="AF48" s="313" t="s">
        <v>271</v>
      </c>
      <c r="AG48" s="22" t="s">
        <v>50</v>
      </c>
      <c r="AH48" s="21" t="s">
        <v>51</v>
      </c>
      <c r="AI48" s="58" t="s">
        <v>80</v>
      </c>
      <c r="AJ48" s="21" t="s">
        <v>81</v>
      </c>
      <c r="AK48" s="21" t="s">
        <v>82</v>
      </c>
      <c r="AL48" s="21" t="s">
        <v>55</v>
      </c>
      <c r="AM48" s="21" t="s">
        <v>108</v>
      </c>
      <c r="AN48" s="234" t="s">
        <v>80</v>
      </c>
      <c r="AO48" s="21" t="s">
        <v>203</v>
      </c>
      <c r="AP48" s="133"/>
      <c r="AQ48" s="21"/>
      <c r="AR48" s="20"/>
      <c r="AS48" s="20"/>
      <c r="AT48" s="20"/>
      <c r="AU48" s="20"/>
      <c r="AV48" s="316"/>
      <c r="AW48" s="318"/>
    </row>
    <row r="49" s="107" customFormat="1" ht="56.25" spans="1:49">
      <c r="A49" s="109">
        <v>41</v>
      </c>
      <c r="B49" s="109" t="s">
        <v>1264</v>
      </c>
      <c r="C49" s="109">
        <v>2023</v>
      </c>
      <c r="D49" s="23" t="s">
        <v>125</v>
      </c>
      <c r="E49" s="214" t="s">
        <v>276</v>
      </c>
      <c r="F49" s="214" t="s">
        <v>45</v>
      </c>
      <c r="G49" s="213" t="s">
        <v>1250</v>
      </c>
      <c r="H49" s="214" t="s">
        <v>262</v>
      </c>
      <c r="I49" s="313" t="s">
        <v>277</v>
      </c>
      <c r="J49" s="213">
        <v>1</v>
      </c>
      <c r="K49" s="214"/>
      <c r="L49" s="214"/>
      <c r="M49" s="214"/>
      <c r="N49" s="214"/>
      <c r="O49" s="214"/>
      <c r="P49" s="214"/>
      <c r="Q49" s="214"/>
      <c r="R49" s="213">
        <v>7623</v>
      </c>
      <c r="S49" s="213" t="s">
        <v>50</v>
      </c>
      <c r="T49" s="219" t="s">
        <v>51</v>
      </c>
      <c r="U49" s="314">
        <v>220</v>
      </c>
      <c r="V49" s="314">
        <v>0</v>
      </c>
      <c r="W49" s="314">
        <v>0</v>
      </c>
      <c r="X49" s="314">
        <v>220</v>
      </c>
      <c r="Y49" s="314">
        <v>0</v>
      </c>
      <c r="Z49" s="314">
        <v>0</v>
      </c>
      <c r="AA49" s="314">
        <v>0</v>
      </c>
      <c r="AB49" s="314"/>
      <c r="AC49" s="50">
        <v>2178</v>
      </c>
      <c r="AD49" s="50">
        <v>1175</v>
      </c>
      <c r="AE49" s="313" t="s">
        <v>278</v>
      </c>
      <c r="AF49" s="313" t="s">
        <v>279</v>
      </c>
      <c r="AG49" s="22" t="s">
        <v>50</v>
      </c>
      <c r="AH49" s="21" t="s">
        <v>51</v>
      </c>
      <c r="AI49" s="58" t="s">
        <v>80</v>
      </c>
      <c r="AJ49" s="21" t="s">
        <v>81</v>
      </c>
      <c r="AK49" s="21" t="s">
        <v>82</v>
      </c>
      <c r="AL49" s="21" t="s">
        <v>55</v>
      </c>
      <c r="AM49" s="21" t="s">
        <v>131</v>
      </c>
      <c r="AN49" s="234" t="s">
        <v>80</v>
      </c>
      <c r="AO49" s="21" t="s">
        <v>280</v>
      </c>
      <c r="AP49" s="133"/>
      <c r="AQ49" s="21"/>
      <c r="AR49" s="20"/>
      <c r="AS49" s="20"/>
      <c r="AT49" s="20"/>
      <c r="AU49" s="20"/>
      <c r="AV49" s="316"/>
      <c r="AW49" s="318"/>
    </row>
    <row r="50" s="107" customFormat="1" ht="78.75" spans="1:49">
      <c r="A50" s="109">
        <v>42</v>
      </c>
      <c r="B50" s="109" t="s">
        <v>1265</v>
      </c>
      <c r="C50" s="311">
        <v>2024</v>
      </c>
      <c r="D50" s="26" t="s">
        <v>125</v>
      </c>
      <c r="E50" s="110" t="s">
        <v>1266</v>
      </c>
      <c r="F50" s="110" t="s">
        <v>45</v>
      </c>
      <c r="G50" s="110" t="s">
        <v>1267</v>
      </c>
      <c r="H50" s="110" t="s">
        <v>224</v>
      </c>
      <c r="I50" s="229" t="s">
        <v>1268</v>
      </c>
      <c r="J50" s="110">
        <v>1</v>
      </c>
      <c r="K50" s="110"/>
      <c r="L50" s="110"/>
      <c r="M50" s="110"/>
      <c r="N50" s="110"/>
      <c r="O50" s="110"/>
      <c r="P50" s="110"/>
      <c r="Q50" s="110"/>
      <c r="R50" s="110">
        <v>3852</v>
      </c>
      <c r="S50" s="229" t="s">
        <v>168</v>
      </c>
      <c r="T50" s="229" t="s">
        <v>1269</v>
      </c>
      <c r="U50" s="110">
        <v>500</v>
      </c>
      <c r="V50" s="110">
        <v>500</v>
      </c>
      <c r="W50" s="314">
        <v>0</v>
      </c>
      <c r="X50" s="314">
        <v>0</v>
      </c>
      <c r="Y50" s="314">
        <v>0</v>
      </c>
      <c r="Z50" s="314">
        <v>0</v>
      </c>
      <c r="AA50" s="314">
        <v>0</v>
      </c>
      <c r="AB50" s="110"/>
      <c r="AC50" s="21">
        <v>236</v>
      </c>
      <c r="AD50" s="21">
        <v>154</v>
      </c>
      <c r="AE50" s="110" t="s">
        <v>1270</v>
      </c>
      <c r="AF50" s="110" t="s">
        <v>1271</v>
      </c>
      <c r="AG50" s="21" t="s">
        <v>168</v>
      </c>
      <c r="AH50" s="21" t="s">
        <v>1117</v>
      </c>
      <c r="AI50" s="21" t="s">
        <v>80</v>
      </c>
      <c r="AJ50" s="21" t="s">
        <v>81</v>
      </c>
      <c r="AK50" s="21" t="s">
        <v>82</v>
      </c>
      <c r="AL50" s="21" t="s">
        <v>55</v>
      </c>
      <c r="AM50" s="21" t="s">
        <v>131</v>
      </c>
      <c r="AN50" s="234" t="s">
        <v>80</v>
      </c>
      <c r="AO50" s="21" t="s">
        <v>280</v>
      </c>
      <c r="AP50" s="178"/>
      <c r="AQ50" s="178"/>
      <c r="AR50" s="178"/>
      <c r="AS50" s="178"/>
      <c r="AT50" s="178"/>
      <c r="AU50" s="178"/>
      <c r="AV50" s="3"/>
      <c r="AW50" s="3"/>
    </row>
    <row r="51" s="310" customFormat="1" ht="56.25" spans="1:49">
      <c r="A51" s="109">
        <v>43</v>
      </c>
      <c r="B51" s="109" t="s">
        <v>1272</v>
      </c>
      <c r="C51" s="311">
        <v>2024</v>
      </c>
      <c r="D51" s="26" t="s">
        <v>125</v>
      </c>
      <c r="E51" s="110" t="s">
        <v>1273</v>
      </c>
      <c r="F51" s="110" t="s">
        <v>45</v>
      </c>
      <c r="G51" s="110" t="s">
        <v>1267</v>
      </c>
      <c r="H51" s="110" t="s">
        <v>621</v>
      </c>
      <c r="I51" s="229" t="s">
        <v>1274</v>
      </c>
      <c r="J51" s="110">
        <v>1</v>
      </c>
      <c r="K51" s="110"/>
      <c r="L51" s="110"/>
      <c r="M51" s="110"/>
      <c r="N51" s="110"/>
      <c r="O51" s="110"/>
      <c r="P51" s="110"/>
      <c r="Q51" s="110"/>
      <c r="R51" s="110">
        <v>124</v>
      </c>
      <c r="S51" s="229" t="s">
        <v>200</v>
      </c>
      <c r="T51" s="229" t="s">
        <v>201</v>
      </c>
      <c r="U51" s="110">
        <v>200</v>
      </c>
      <c r="V51" s="110">
        <v>200</v>
      </c>
      <c r="W51" s="314">
        <v>0</v>
      </c>
      <c r="X51" s="314">
        <v>0</v>
      </c>
      <c r="Y51" s="314">
        <v>0</v>
      </c>
      <c r="Z51" s="314">
        <v>0</v>
      </c>
      <c r="AA51" s="314">
        <v>0</v>
      </c>
      <c r="AB51" s="110"/>
      <c r="AC51" s="21">
        <v>31</v>
      </c>
      <c r="AD51" s="21">
        <v>25</v>
      </c>
      <c r="AE51" s="110" t="s">
        <v>1275</v>
      </c>
      <c r="AF51" s="110" t="s">
        <v>1276</v>
      </c>
      <c r="AG51" s="21" t="s">
        <v>200</v>
      </c>
      <c r="AH51" s="21" t="s">
        <v>201</v>
      </c>
      <c r="AI51" s="21" t="s">
        <v>80</v>
      </c>
      <c r="AJ51" s="21" t="s">
        <v>81</v>
      </c>
      <c r="AK51" s="21" t="s">
        <v>82</v>
      </c>
      <c r="AL51" s="21" t="s">
        <v>55</v>
      </c>
      <c r="AM51" s="21" t="s">
        <v>131</v>
      </c>
      <c r="AN51" s="234" t="s">
        <v>80</v>
      </c>
      <c r="AO51" s="21" t="s">
        <v>280</v>
      </c>
      <c r="AP51" s="181"/>
      <c r="AQ51" s="181"/>
      <c r="AR51" s="181"/>
      <c r="AS51" s="181"/>
      <c r="AT51" s="181"/>
      <c r="AU51" s="181"/>
      <c r="AV51" s="106"/>
      <c r="AW51" s="106"/>
    </row>
    <row r="52" s="3" customFormat="1" ht="18" customHeight="1" spans="1:49">
      <c r="A52" s="165"/>
      <c r="B52" s="156" t="s">
        <v>281</v>
      </c>
      <c r="C52" s="156"/>
      <c r="D52" s="156"/>
      <c r="E52" s="157"/>
      <c r="F52" s="156"/>
      <c r="G52" s="156"/>
      <c r="H52" s="157"/>
      <c r="I52" s="156"/>
      <c r="J52" s="166">
        <v>0</v>
      </c>
      <c r="K52" s="166">
        <v>0</v>
      </c>
      <c r="L52" s="166">
        <v>0</v>
      </c>
      <c r="M52" s="166">
        <v>0</v>
      </c>
      <c r="N52" s="166">
        <v>0</v>
      </c>
      <c r="O52" s="166">
        <v>0</v>
      </c>
      <c r="P52" s="166">
        <v>0</v>
      </c>
      <c r="Q52" s="166">
        <v>0</v>
      </c>
      <c r="R52" s="166">
        <v>0</v>
      </c>
      <c r="S52" s="166">
        <v>0</v>
      </c>
      <c r="T52" s="166">
        <v>0</v>
      </c>
      <c r="U52" s="166">
        <v>0</v>
      </c>
      <c r="V52" s="166">
        <v>0</v>
      </c>
      <c r="W52" s="166">
        <v>0</v>
      </c>
      <c r="X52" s="166">
        <v>0</v>
      </c>
      <c r="Y52" s="166">
        <v>0</v>
      </c>
      <c r="Z52" s="166">
        <v>0</v>
      </c>
      <c r="AA52" s="166">
        <v>0</v>
      </c>
      <c r="AB52" s="166"/>
      <c r="AC52" s="166">
        <v>0</v>
      </c>
      <c r="AD52" s="166">
        <v>0</v>
      </c>
      <c r="AE52" s="174"/>
      <c r="AF52" s="174"/>
      <c r="AG52" s="165"/>
      <c r="AH52" s="182"/>
      <c r="AI52" s="183"/>
      <c r="AJ52" s="182"/>
      <c r="AK52" s="165"/>
      <c r="AL52" s="184"/>
      <c r="AM52" s="175"/>
      <c r="AN52" s="58" t="s">
        <v>80</v>
      </c>
      <c r="AO52" s="163"/>
      <c r="AP52" s="178"/>
      <c r="AQ52" s="163"/>
      <c r="AR52" s="178"/>
      <c r="AS52" s="178"/>
      <c r="AT52" s="178"/>
      <c r="AU52" s="178"/>
      <c r="AV52" s="430"/>
      <c r="AW52" s="430"/>
    </row>
    <row r="53" s="3" customFormat="1" ht="18" customHeight="1" spans="1:49">
      <c r="A53" s="165"/>
      <c r="B53" s="156" t="s">
        <v>282</v>
      </c>
      <c r="C53" s="156"/>
      <c r="D53" s="156"/>
      <c r="E53" s="157"/>
      <c r="F53" s="156"/>
      <c r="G53" s="156"/>
      <c r="H53" s="157"/>
      <c r="I53" s="156"/>
      <c r="J53" s="166">
        <f t="shared" ref="J53:AA53" si="5">SUM(J54:J65)</f>
        <v>12</v>
      </c>
      <c r="K53" s="166">
        <f t="shared" si="5"/>
        <v>0</v>
      </c>
      <c r="L53" s="166">
        <f t="shared" si="5"/>
        <v>0</v>
      </c>
      <c r="M53" s="166">
        <f t="shared" si="5"/>
        <v>0</v>
      </c>
      <c r="N53" s="166">
        <f t="shared" si="5"/>
        <v>0</v>
      </c>
      <c r="O53" s="166">
        <f t="shared" si="5"/>
        <v>0</v>
      </c>
      <c r="P53" s="166">
        <f t="shared" si="5"/>
        <v>0</v>
      </c>
      <c r="Q53" s="166">
        <f t="shared" si="5"/>
        <v>0</v>
      </c>
      <c r="R53" s="166">
        <f t="shared" si="5"/>
        <v>42133</v>
      </c>
      <c r="S53" s="166">
        <f t="shared" si="5"/>
        <v>0</v>
      </c>
      <c r="T53" s="166">
        <f t="shared" si="5"/>
        <v>0</v>
      </c>
      <c r="U53" s="166">
        <f t="shared" si="5"/>
        <v>5995.2</v>
      </c>
      <c r="V53" s="166">
        <f t="shared" si="5"/>
        <v>932</v>
      </c>
      <c r="W53" s="166">
        <f t="shared" si="5"/>
        <v>1580.26</v>
      </c>
      <c r="X53" s="166">
        <f t="shared" si="5"/>
        <v>2983.94</v>
      </c>
      <c r="Y53" s="166">
        <f t="shared" si="5"/>
        <v>0</v>
      </c>
      <c r="Z53" s="166">
        <f t="shared" si="5"/>
        <v>499</v>
      </c>
      <c r="AA53" s="166">
        <f t="shared" si="5"/>
        <v>0</v>
      </c>
      <c r="AB53" s="166"/>
      <c r="AC53" s="166">
        <f>SUM(AC54:AC65)</f>
        <v>12037</v>
      </c>
      <c r="AD53" s="166">
        <f>SUM(AD54:AD65)</f>
        <v>4752</v>
      </c>
      <c r="AE53" s="174"/>
      <c r="AF53" s="174"/>
      <c r="AG53" s="165"/>
      <c r="AH53" s="182"/>
      <c r="AI53" s="183"/>
      <c r="AJ53" s="182"/>
      <c r="AK53" s="165"/>
      <c r="AL53" s="184"/>
      <c r="AM53" s="175"/>
      <c r="AN53" s="58" t="s">
        <v>52</v>
      </c>
      <c r="AO53" s="163"/>
      <c r="AP53" s="178"/>
      <c r="AQ53" s="163"/>
      <c r="AR53" s="178"/>
      <c r="AS53" s="178"/>
      <c r="AT53" s="178"/>
      <c r="AU53" s="178"/>
      <c r="AV53" s="430"/>
      <c r="AW53" s="430"/>
    </row>
    <row r="54" s="1" customFormat="1" ht="45" spans="1:49">
      <c r="A54" s="20">
        <v>44</v>
      </c>
      <c r="B54" s="20" t="s">
        <v>283</v>
      </c>
      <c r="C54" s="20">
        <v>2022</v>
      </c>
      <c r="D54" s="23" t="s">
        <v>125</v>
      </c>
      <c r="E54" s="23" t="s">
        <v>284</v>
      </c>
      <c r="F54" s="23" t="s">
        <v>45</v>
      </c>
      <c r="G54" s="22" t="s">
        <v>1072</v>
      </c>
      <c r="H54" s="23" t="s">
        <v>285</v>
      </c>
      <c r="I54" s="35" t="s">
        <v>1132</v>
      </c>
      <c r="J54" s="23">
        <v>1</v>
      </c>
      <c r="K54" s="23"/>
      <c r="L54" s="23"/>
      <c r="M54" s="23"/>
      <c r="N54" s="23"/>
      <c r="O54" s="23"/>
      <c r="P54" s="23"/>
      <c r="Q54" s="23"/>
      <c r="R54" s="22">
        <v>7623</v>
      </c>
      <c r="S54" s="23" t="s">
        <v>50</v>
      </c>
      <c r="T54" s="35" t="s">
        <v>51</v>
      </c>
      <c r="U54" s="44">
        <v>1950</v>
      </c>
      <c r="V54" s="44">
        <v>700</v>
      </c>
      <c r="W54" s="44">
        <v>0</v>
      </c>
      <c r="X54" s="44">
        <v>1250</v>
      </c>
      <c r="Y54" s="44">
        <v>0</v>
      </c>
      <c r="Z54" s="44">
        <v>0</v>
      </c>
      <c r="AA54" s="44">
        <v>0</v>
      </c>
      <c r="AB54" s="44"/>
      <c r="AC54" s="50">
        <v>2178</v>
      </c>
      <c r="AD54" s="50">
        <v>1175</v>
      </c>
      <c r="AE54" s="35" t="s">
        <v>287</v>
      </c>
      <c r="AF54" s="35" t="s">
        <v>288</v>
      </c>
      <c r="AG54" s="22" t="s">
        <v>50</v>
      </c>
      <c r="AH54" s="21" t="s">
        <v>51</v>
      </c>
      <c r="AI54" s="58" t="s">
        <v>80</v>
      </c>
      <c r="AJ54" s="21" t="s">
        <v>81</v>
      </c>
      <c r="AK54" s="21" t="s">
        <v>82</v>
      </c>
      <c r="AL54" s="21" t="s">
        <v>55</v>
      </c>
      <c r="AM54" s="21" t="s">
        <v>289</v>
      </c>
      <c r="AN54" s="58" t="s">
        <v>80</v>
      </c>
      <c r="AO54" s="21" t="s">
        <v>56</v>
      </c>
      <c r="AP54" s="21" t="s">
        <v>1078</v>
      </c>
      <c r="AQ54" s="21"/>
      <c r="AR54" s="20" t="s">
        <v>1079</v>
      </c>
      <c r="AS54" s="20" t="s">
        <v>1079</v>
      </c>
      <c r="AT54" s="20"/>
      <c r="AU54" s="20"/>
      <c r="AV54" s="316"/>
      <c r="AW54" s="318"/>
    </row>
    <row r="55" s="74" customFormat="1" ht="132" customHeight="1" spans="1:50">
      <c r="A55" s="20">
        <v>45</v>
      </c>
      <c r="B55" s="152" t="s">
        <v>290</v>
      </c>
      <c r="C55" s="152">
        <v>2022</v>
      </c>
      <c r="D55" s="23" t="s">
        <v>125</v>
      </c>
      <c r="E55" s="58" t="s">
        <v>291</v>
      </c>
      <c r="F55" s="192" t="s">
        <v>45</v>
      </c>
      <c r="G55" s="114" t="s">
        <v>1072</v>
      </c>
      <c r="H55" s="252" t="s">
        <v>190</v>
      </c>
      <c r="I55" s="254" t="s">
        <v>292</v>
      </c>
      <c r="J55" s="192">
        <v>1</v>
      </c>
      <c r="K55" s="192"/>
      <c r="L55" s="192"/>
      <c r="M55" s="192"/>
      <c r="N55" s="192"/>
      <c r="O55" s="192"/>
      <c r="P55" s="192"/>
      <c r="Q55" s="192"/>
      <c r="R55" s="114">
        <v>2587</v>
      </c>
      <c r="S55" s="255" t="s">
        <v>70</v>
      </c>
      <c r="T55" s="256" t="s">
        <v>1075</v>
      </c>
      <c r="U55" s="115">
        <v>1800</v>
      </c>
      <c r="V55" s="115">
        <v>0</v>
      </c>
      <c r="W55" s="115">
        <v>0</v>
      </c>
      <c r="X55" s="115">
        <v>1301</v>
      </c>
      <c r="Y55" s="115">
        <v>0</v>
      </c>
      <c r="Z55" s="115">
        <v>499</v>
      </c>
      <c r="AA55" s="115">
        <v>0</v>
      </c>
      <c r="AB55" s="115"/>
      <c r="AC55" s="141">
        <v>739</v>
      </c>
      <c r="AD55" s="141">
        <v>116</v>
      </c>
      <c r="AE55" s="117" t="s">
        <v>1133</v>
      </c>
      <c r="AF55" s="117" t="s">
        <v>1134</v>
      </c>
      <c r="AG55" s="21" t="s">
        <v>70</v>
      </c>
      <c r="AH55" s="21" t="s">
        <v>1075</v>
      </c>
      <c r="AI55" s="58" t="s">
        <v>80</v>
      </c>
      <c r="AJ55" s="21" t="s">
        <v>81</v>
      </c>
      <c r="AK55" s="21" t="s">
        <v>82</v>
      </c>
      <c r="AL55" s="21" t="s">
        <v>55</v>
      </c>
      <c r="AM55" s="59" t="s">
        <v>289</v>
      </c>
      <c r="AN55" s="58" t="s">
        <v>80</v>
      </c>
      <c r="AO55" s="21" t="s">
        <v>56</v>
      </c>
      <c r="AP55" s="21" t="s">
        <v>1078</v>
      </c>
      <c r="AQ55" s="21"/>
      <c r="AR55" s="152" t="s">
        <v>1079</v>
      </c>
      <c r="AS55" s="152" t="s">
        <v>1079</v>
      </c>
      <c r="AT55" s="152" t="s">
        <v>1079</v>
      </c>
      <c r="AU55" s="152" t="s">
        <v>1135</v>
      </c>
      <c r="AV55" s="431"/>
      <c r="AW55" s="318"/>
      <c r="AX55" s="74" t="s">
        <v>1135</v>
      </c>
    </row>
    <row r="56" s="107" customFormat="1" ht="156" customHeight="1" spans="1:49">
      <c r="A56" s="109">
        <v>46</v>
      </c>
      <c r="B56" s="109" t="s">
        <v>1277</v>
      </c>
      <c r="C56" s="109">
        <v>2023</v>
      </c>
      <c r="D56" s="21" t="s">
        <v>125</v>
      </c>
      <c r="E56" s="110" t="s">
        <v>296</v>
      </c>
      <c r="F56" s="110" t="s">
        <v>45</v>
      </c>
      <c r="G56" s="213" t="s">
        <v>1223</v>
      </c>
      <c r="H56" s="110" t="s">
        <v>297</v>
      </c>
      <c r="I56" s="229" t="s">
        <v>1136</v>
      </c>
      <c r="J56" s="110">
        <v>1</v>
      </c>
      <c r="K56" s="110"/>
      <c r="L56" s="110"/>
      <c r="M56" s="110"/>
      <c r="N56" s="110"/>
      <c r="O56" s="110"/>
      <c r="P56" s="110"/>
      <c r="Q56" s="110"/>
      <c r="R56" s="213">
        <v>3371</v>
      </c>
      <c r="S56" s="214" t="s">
        <v>168</v>
      </c>
      <c r="T56" s="313" t="s">
        <v>1117</v>
      </c>
      <c r="U56" s="314">
        <v>802.26</v>
      </c>
      <c r="V56" s="314">
        <v>0</v>
      </c>
      <c r="W56" s="314">
        <v>802.26</v>
      </c>
      <c r="X56" s="314">
        <v>0</v>
      </c>
      <c r="Y56" s="314">
        <v>0</v>
      </c>
      <c r="Z56" s="314">
        <v>0</v>
      </c>
      <c r="AA56" s="314">
        <v>0</v>
      </c>
      <c r="AB56" s="314"/>
      <c r="AC56" s="50">
        <v>963</v>
      </c>
      <c r="AD56" s="50">
        <v>290</v>
      </c>
      <c r="AE56" s="229" t="s">
        <v>299</v>
      </c>
      <c r="AF56" s="229" t="s">
        <v>300</v>
      </c>
      <c r="AG56" s="21" t="s">
        <v>168</v>
      </c>
      <c r="AH56" s="21" t="s">
        <v>1117</v>
      </c>
      <c r="AI56" s="58" t="s">
        <v>80</v>
      </c>
      <c r="AJ56" s="21" t="s">
        <v>81</v>
      </c>
      <c r="AK56" s="21" t="s">
        <v>82</v>
      </c>
      <c r="AL56" s="21" t="s">
        <v>55</v>
      </c>
      <c r="AM56" s="59" t="s">
        <v>289</v>
      </c>
      <c r="AN56" s="234" t="s">
        <v>80</v>
      </c>
      <c r="AO56" s="21" t="s">
        <v>56</v>
      </c>
      <c r="AP56" s="21" t="s">
        <v>1078</v>
      </c>
      <c r="AQ56" s="21"/>
      <c r="AR56" s="20"/>
      <c r="AS56" s="20"/>
      <c r="AT56" s="20"/>
      <c r="AU56" s="20"/>
      <c r="AV56" s="316"/>
      <c r="AW56" s="318"/>
    </row>
    <row r="57" s="1" customFormat="1" ht="105" customHeight="1" spans="1:49">
      <c r="A57" s="20">
        <v>47</v>
      </c>
      <c r="B57" s="20" t="s">
        <v>301</v>
      </c>
      <c r="C57" s="20">
        <v>2022</v>
      </c>
      <c r="D57" s="21" t="s">
        <v>125</v>
      </c>
      <c r="E57" s="21" t="s">
        <v>302</v>
      </c>
      <c r="F57" s="21" t="s">
        <v>45</v>
      </c>
      <c r="G57" s="22" t="s">
        <v>1072</v>
      </c>
      <c r="H57" s="21" t="s">
        <v>303</v>
      </c>
      <c r="I57" s="33" t="s">
        <v>304</v>
      </c>
      <c r="J57" s="23">
        <v>1</v>
      </c>
      <c r="K57" s="21"/>
      <c r="L57" s="21"/>
      <c r="M57" s="21"/>
      <c r="N57" s="21"/>
      <c r="O57" s="21"/>
      <c r="P57" s="21"/>
      <c r="Q57" s="21"/>
      <c r="R57" s="22">
        <v>2380</v>
      </c>
      <c r="S57" s="23" t="s">
        <v>177</v>
      </c>
      <c r="T57" s="35" t="s">
        <v>178</v>
      </c>
      <c r="U57" s="44">
        <v>350</v>
      </c>
      <c r="V57" s="44">
        <v>0</v>
      </c>
      <c r="W57" s="44">
        <v>350</v>
      </c>
      <c r="X57" s="44">
        <v>0</v>
      </c>
      <c r="Y57" s="44">
        <v>0</v>
      </c>
      <c r="Z57" s="44">
        <v>0</v>
      </c>
      <c r="AA57" s="44">
        <v>0</v>
      </c>
      <c r="AB57" s="44"/>
      <c r="AC57" s="50">
        <v>680</v>
      </c>
      <c r="AD57" s="50">
        <v>300</v>
      </c>
      <c r="AE57" s="33" t="s">
        <v>305</v>
      </c>
      <c r="AF57" s="33" t="s">
        <v>306</v>
      </c>
      <c r="AG57" s="21" t="s">
        <v>177</v>
      </c>
      <c r="AH57" s="21" t="s">
        <v>178</v>
      </c>
      <c r="AI57" s="58" t="s">
        <v>80</v>
      </c>
      <c r="AJ57" s="21" t="s">
        <v>81</v>
      </c>
      <c r="AK57" s="21" t="s">
        <v>82</v>
      </c>
      <c r="AL57" s="21" t="s">
        <v>55</v>
      </c>
      <c r="AM57" s="59" t="s">
        <v>289</v>
      </c>
      <c r="AN57" s="58" t="s">
        <v>80</v>
      </c>
      <c r="AO57" s="21" t="s">
        <v>56</v>
      </c>
      <c r="AP57" s="21" t="s">
        <v>1078</v>
      </c>
      <c r="AQ57" s="21"/>
      <c r="AR57" s="20" t="s">
        <v>1079</v>
      </c>
      <c r="AS57" s="20" t="s">
        <v>1079</v>
      </c>
      <c r="AT57" s="20"/>
      <c r="AU57" s="20"/>
      <c r="AV57" s="316"/>
      <c r="AW57" s="318"/>
    </row>
    <row r="58" s="1" customFormat="1" ht="62" customHeight="1" spans="1:49">
      <c r="A58" s="20">
        <v>48</v>
      </c>
      <c r="B58" s="20" t="s">
        <v>307</v>
      </c>
      <c r="C58" s="20">
        <v>2022</v>
      </c>
      <c r="D58" s="21" t="s">
        <v>125</v>
      </c>
      <c r="E58" s="21" t="s">
        <v>308</v>
      </c>
      <c r="F58" s="22" t="s">
        <v>45</v>
      </c>
      <c r="G58" s="22" t="s">
        <v>1072</v>
      </c>
      <c r="H58" s="21" t="s">
        <v>303</v>
      </c>
      <c r="I58" s="33" t="s">
        <v>1137</v>
      </c>
      <c r="J58" s="24">
        <v>1</v>
      </c>
      <c r="K58" s="21"/>
      <c r="L58" s="21"/>
      <c r="M58" s="21"/>
      <c r="N58" s="21"/>
      <c r="O58" s="21"/>
      <c r="P58" s="21"/>
      <c r="Q58" s="21"/>
      <c r="R58" s="22">
        <v>5758</v>
      </c>
      <c r="S58" s="23" t="s">
        <v>177</v>
      </c>
      <c r="T58" s="35" t="s">
        <v>178</v>
      </c>
      <c r="U58" s="44">
        <v>49.23</v>
      </c>
      <c r="V58" s="44">
        <v>15</v>
      </c>
      <c r="W58" s="44">
        <v>0</v>
      </c>
      <c r="X58" s="44">
        <v>34.23</v>
      </c>
      <c r="Y58" s="44">
        <v>0</v>
      </c>
      <c r="Z58" s="44">
        <v>0</v>
      </c>
      <c r="AA58" s="44">
        <v>0</v>
      </c>
      <c r="AB58" s="44"/>
      <c r="AC58" s="50">
        <v>1645</v>
      </c>
      <c r="AD58" s="50">
        <v>754</v>
      </c>
      <c r="AE58" s="33" t="s">
        <v>310</v>
      </c>
      <c r="AF58" s="33" t="s">
        <v>311</v>
      </c>
      <c r="AG58" s="21" t="s">
        <v>177</v>
      </c>
      <c r="AH58" s="21" t="s">
        <v>178</v>
      </c>
      <c r="AI58" s="58" t="s">
        <v>80</v>
      </c>
      <c r="AJ58" s="21" t="s">
        <v>81</v>
      </c>
      <c r="AK58" s="21" t="s">
        <v>82</v>
      </c>
      <c r="AL58" s="21" t="s">
        <v>55</v>
      </c>
      <c r="AM58" s="59" t="s">
        <v>289</v>
      </c>
      <c r="AN58" s="58" t="s">
        <v>80</v>
      </c>
      <c r="AO58" s="21" t="s">
        <v>56</v>
      </c>
      <c r="AP58" s="21" t="s">
        <v>1078</v>
      </c>
      <c r="AQ58" s="21"/>
      <c r="AR58" s="20" t="s">
        <v>1079</v>
      </c>
      <c r="AS58" s="20" t="s">
        <v>1079</v>
      </c>
      <c r="AT58" s="20"/>
      <c r="AU58" s="20"/>
      <c r="AV58" s="316"/>
      <c r="AW58" s="318"/>
    </row>
    <row r="59" s="1" customFormat="1" ht="45" spans="1:49">
      <c r="A59" s="20">
        <v>49</v>
      </c>
      <c r="B59" s="20" t="s">
        <v>312</v>
      </c>
      <c r="C59" s="20">
        <v>2022</v>
      </c>
      <c r="D59" s="21" t="s">
        <v>125</v>
      </c>
      <c r="E59" s="21" t="s">
        <v>313</v>
      </c>
      <c r="F59" s="22" t="s">
        <v>45</v>
      </c>
      <c r="G59" s="22" t="s">
        <v>1072</v>
      </c>
      <c r="H59" s="21" t="s">
        <v>314</v>
      </c>
      <c r="I59" s="33" t="s">
        <v>1138</v>
      </c>
      <c r="J59" s="21">
        <v>1</v>
      </c>
      <c r="K59" s="21"/>
      <c r="L59" s="21"/>
      <c r="M59" s="21"/>
      <c r="N59" s="21"/>
      <c r="O59" s="21"/>
      <c r="P59" s="21"/>
      <c r="Q59" s="21"/>
      <c r="R59" s="22">
        <v>2380</v>
      </c>
      <c r="S59" s="23" t="s">
        <v>177</v>
      </c>
      <c r="T59" s="35" t="s">
        <v>178</v>
      </c>
      <c r="U59" s="44">
        <v>15.75</v>
      </c>
      <c r="V59" s="44">
        <v>5</v>
      </c>
      <c r="W59" s="44">
        <v>0</v>
      </c>
      <c r="X59" s="44">
        <v>10.75</v>
      </c>
      <c r="Y59" s="44">
        <v>0</v>
      </c>
      <c r="Z59" s="44">
        <v>0</v>
      </c>
      <c r="AA59" s="44">
        <v>0</v>
      </c>
      <c r="AB59" s="44"/>
      <c r="AC59" s="50">
        <v>680</v>
      </c>
      <c r="AD59" s="50">
        <v>300</v>
      </c>
      <c r="AE59" s="33" t="s">
        <v>316</v>
      </c>
      <c r="AF59" s="33" t="s">
        <v>317</v>
      </c>
      <c r="AG59" s="21" t="s">
        <v>177</v>
      </c>
      <c r="AH59" s="21" t="s">
        <v>178</v>
      </c>
      <c r="AI59" s="58" t="s">
        <v>80</v>
      </c>
      <c r="AJ59" s="21" t="s">
        <v>81</v>
      </c>
      <c r="AK59" s="21" t="s">
        <v>82</v>
      </c>
      <c r="AL59" s="21" t="s">
        <v>55</v>
      </c>
      <c r="AM59" s="59" t="s">
        <v>289</v>
      </c>
      <c r="AN59" s="58" t="s">
        <v>80</v>
      </c>
      <c r="AO59" s="21" t="s">
        <v>56</v>
      </c>
      <c r="AP59" s="21" t="s">
        <v>1078</v>
      </c>
      <c r="AQ59" s="21"/>
      <c r="AR59" s="20" t="s">
        <v>1079</v>
      </c>
      <c r="AS59" s="20" t="s">
        <v>1079</v>
      </c>
      <c r="AT59" s="20"/>
      <c r="AU59" s="20"/>
      <c r="AV59" s="316"/>
      <c r="AW59" s="318"/>
    </row>
    <row r="60" s="1" customFormat="1" ht="112" customHeight="1" spans="1:50">
      <c r="A60" s="20">
        <v>51</v>
      </c>
      <c r="B60" s="20" t="s">
        <v>323</v>
      </c>
      <c r="C60" s="20">
        <v>2022</v>
      </c>
      <c r="D60" s="21" t="s">
        <v>125</v>
      </c>
      <c r="E60" s="427" t="s">
        <v>324</v>
      </c>
      <c r="F60" s="21" t="s">
        <v>45</v>
      </c>
      <c r="G60" s="22" t="s">
        <v>1072</v>
      </c>
      <c r="H60" s="21" t="s">
        <v>164</v>
      </c>
      <c r="I60" s="33" t="s">
        <v>325</v>
      </c>
      <c r="J60" s="24">
        <v>1</v>
      </c>
      <c r="K60" s="21"/>
      <c r="L60" s="21"/>
      <c r="M60" s="21"/>
      <c r="N60" s="21"/>
      <c r="O60" s="21"/>
      <c r="P60" s="21"/>
      <c r="Q60" s="21"/>
      <c r="R60" s="22">
        <v>3371</v>
      </c>
      <c r="S60" s="23" t="s">
        <v>168</v>
      </c>
      <c r="T60" s="35" t="s">
        <v>1117</v>
      </c>
      <c r="U60" s="44">
        <v>628</v>
      </c>
      <c r="V60" s="44">
        <v>200</v>
      </c>
      <c r="W60" s="44">
        <v>428</v>
      </c>
      <c r="X60" s="44">
        <v>0</v>
      </c>
      <c r="Y60" s="44">
        <v>0</v>
      </c>
      <c r="Z60" s="44">
        <v>0</v>
      </c>
      <c r="AA60" s="44">
        <v>0</v>
      </c>
      <c r="AB60" s="44"/>
      <c r="AC60" s="50">
        <v>963</v>
      </c>
      <c r="AD60" s="50">
        <v>290</v>
      </c>
      <c r="AE60" s="33" t="s">
        <v>326</v>
      </c>
      <c r="AF60" s="33" t="s">
        <v>327</v>
      </c>
      <c r="AG60" s="21" t="s">
        <v>168</v>
      </c>
      <c r="AH60" s="21" t="s">
        <v>1117</v>
      </c>
      <c r="AI60" s="58" t="s">
        <v>80</v>
      </c>
      <c r="AJ60" s="21" t="s">
        <v>81</v>
      </c>
      <c r="AK60" s="21" t="s">
        <v>82</v>
      </c>
      <c r="AL60" s="21" t="s">
        <v>55</v>
      </c>
      <c r="AM60" s="59" t="s">
        <v>289</v>
      </c>
      <c r="AN60" s="58" t="s">
        <v>367</v>
      </c>
      <c r="AO60" s="21" t="s">
        <v>56</v>
      </c>
      <c r="AP60" s="21" t="s">
        <v>1078</v>
      </c>
      <c r="AQ60" s="21"/>
      <c r="AR60" s="20" t="s">
        <v>1079</v>
      </c>
      <c r="AS60" s="20" t="s">
        <v>1079</v>
      </c>
      <c r="AT60" s="20"/>
      <c r="AU60" s="20" t="s">
        <v>1216</v>
      </c>
      <c r="AV60" s="316"/>
      <c r="AW60" s="318"/>
      <c r="AX60" s="1" t="s">
        <v>1140</v>
      </c>
    </row>
    <row r="61" s="107" customFormat="1" ht="130" customHeight="1" spans="1:49">
      <c r="A61" s="109">
        <v>52</v>
      </c>
      <c r="B61" s="109" t="s">
        <v>1278</v>
      </c>
      <c r="C61" s="109">
        <v>2023</v>
      </c>
      <c r="D61" s="21" t="s">
        <v>125</v>
      </c>
      <c r="E61" s="110" t="s">
        <v>329</v>
      </c>
      <c r="F61" s="110" t="s">
        <v>45</v>
      </c>
      <c r="G61" s="213" t="s">
        <v>1225</v>
      </c>
      <c r="H61" s="110" t="s">
        <v>330</v>
      </c>
      <c r="I61" s="229" t="s">
        <v>331</v>
      </c>
      <c r="J61" s="110">
        <v>1</v>
      </c>
      <c r="K61" s="110"/>
      <c r="L61" s="110"/>
      <c r="M61" s="110"/>
      <c r="N61" s="110"/>
      <c r="O61" s="110"/>
      <c r="P61" s="110"/>
      <c r="Q61" s="110"/>
      <c r="R61" s="213">
        <v>3371</v>
      </c>
      <c r="S61" s="214" t="s">
        <v>168</v>
      </c>
      <c r="T61" s="313" t="s">
        <v>1117</v>
      </c>
      <c r="U61" s="314">
        <v>120</v>
      </c>
      <c r="V61" s="314">
        <v>0</v>
      </c>
      <c r="W61" s="314">
        <v>0</v>
      </c>
      <c r="X61" s="314">
        <v>120</v>
      </c>
      <c r="Y61" s="314">
        <v>0</v>
      </c>
      <c r="Z61" s="314">
        <v>0</v>
      </c>
      <c r="AA61" s="314">
        <v>0</v>
      </c>
      <c r="AB61" s="314"/>
      <c r="AC61" s="50">
        <v>963</v>
      </c>
      <c r="AD61" s="50">
        <v>290</v>
      </c>
      <c r="AE61" s="229" t="s">
        <v>326</v>
      </c>
      <c r="AF61" s="229" t="s">
        <v>332</v>
      </c>
      <c r="AG61" s="21" t="s">
        <v>168</v>
      </c>
      <c r="AH61" s="21" t="s">
        <v>1117</v>
      </c>
      <c r="AI61" s="58" t="s">
        <v>80</v>
      </c>
      <c r="AJ61" s="21" t="s">
        <v>81</v>
      </c>
      <c r="AK61" s="21" t="s">
        <v>82</v>
      </c>
      <c r="AL61" s="21" t="s">
        <v>55</v>
      </c>
      <c r="AM61" s="59" t="s">
        <v>289</v>
      </c>
      <c r="AN61" s="110" t="s">
        <v>367</v>
      </c>
      <c r="AO61" s="21" t="s">
        <v>56</v>
      </c>
      <c r="AP61" s="21" t="s">
        <v>1078</v>
      </c>
      <c r="AQ61" s="21"/>
      <c r="AR61" s="20"/>
      <c r="AS61" s="20"/>
      <c r="AT61" s="20"/>
      <c r="AU61" s="20"/>
      <c r="AV61" s="316"/>
      <c r="AW61" s="318"/>
    </row>
    <row r="62" s="107" customFormat="1" ht="45" spans="1:49">
      <c r="A62" s="109">
        <v>54</v>
      </c>
      <c r="B62" s="109" t="s">
        <v>1279</v>
      </c>
      <c r="C62" s="109">
        <v>2023</v>
      </c>
      <c r="D62" s="21" t="s">
        <v>125</v>
      </c>
      <c r="E62" s="110" t="s">
        <v>340</v>
      </c>
      <c r="F62" s="110" t="s">
        <v>45</v>
      </c>
      <c r="G62" s="213" t="s">
        <v>1225</v>
      </c>
      <c r="H62" s="110" t="s">
        <v>341</v>
      </c>
      <c r="I62" s="229" t="s">
        <v>342</v>
      </c>
      <c r="J62" s="222">
        <v>1</v>
      </c>
      <c r="K62" s="110"/>
      <c r="L62" s="110"/>
      <c r="M62" s="110"/>
      <c r="N62" s="110"/>
      <c r="O62" s="110"/>
      <c r="P62" s="110"/>
      <c r="Q62" s="110"/>
      <c r="R62" s="213">
        <v>1652</v>
      </c>
      <c r="S62" s="214" t="s">
        <v>168</v>
      </c>
      <c r="T62" s="313" t="s">
        <v>1117</v>
      </c>
      <c r="U62" s="314">
        <v>15</v>
      </c>
      <c r="V62" s="314">
        <v>0</v>
      </c>
      <c r="W62" s="314">
        <v>0</v>
      </c>
      <c r="X62" s="314">
        <v>15</v>
      </c>
      <c r="Y62" s="314">
        <v>0</v>
      </c>
      <c r="Z62" s="314">
        <v>0</v>
      </c>
      <c r="AA62" s="314">
        <v>0</v>
      </c>
      <c r="AB62" s="314"/>
      <c r="AC62" s="50">
        <v>472</v>
      </c>
      <c r="AD62" s="50">
        <v>127</v>
      </c>
      <c r="AE62" s="229" t="s">
        <v>343</v>
      </c>
      <c r="AF62" s="229" t="s">
        <v>344</v>
      </c>
      <c r="AG62" s="21" t="s">
        <v>168</v>
      </c>
      <c r="AH62" s="21" t="s">
        <v>1117</v>
      </c>
      <c r="AI62" s="58" t="s">
        <v>80</v>
      </c>
      <c r="AJ62" s="21" t="s">
        <v>81</v>
      </c>
      <c r="AK62" s="21" t="s">
        <v>82</v>
      </c>
      <c r="AL62" s="21" t="s">
        <v>55</v>
      </c>
      <c r="AM62" s="59" t="s">
        <v>289</v>
      </c>
      <c r="AN62" s="110" t="s">
        <v>367</v>
      </c>
      <c r="AO62" s="21" t="s">
        <v>56</v>
      </c>
      <c r="AP62" s="133"/>
      <c r="AQ62" s="21"/>
      <c r="AR62" s="20"/>
      <c r="AS62" s="20"/>
      <c r="AT62" s="20"/>
      <c r="AU62" s="20"/>
      <c r="AV62" s="316"/>
      <c r="AW62" s="318"/>
    </row>
    <row r="63" s="107" customFormat="1" ht="58" customHeight="1" spans="1:49">
      <c r="A63" s="109">
        <v>55</v>
      </c>
      <c r="B63" s="109" t="s">
        <v>1280</v>
      </c>
      <c r="C63" s="109">
        <v>2023</v>
      </c>
      <c r="D63" s="21" t="s">
        <v>125</v>
      </c>
      <c r="E63" s="110" t="s">
        <v>346</v>
      </c>
      <c r="F63" s="311" t="s">
        <v>45</v>
      </c>
      <c r="G63" s="213" t="s">
        <v>1225</v>
      </c>
      <c r="H63" s="110" t="s">
        <v>86</v>
      </c>
      <c r="I63" s="229" t="s">
        <v>347</v>
      </c>
      <c r="J63" s="110">
        <v>1</v>
      </c>
      <c r="K63" s="110"/>
      <c r="L63" s="110"/>
      <c r="M63" s="110"/>
      <c r="N63" s="110"/>
      <c r="O63" s="110"/>
      <c r="P63" s="110"/>
      <c r="Q63" s="110"/>
      <c r="R63" s="213">
        <v>140</v>
      </c>
      <c r="S63" s="214" t="s">
        <v>86</v>
      </c>
      <c r="T63" s="313" t="s">
        <v>90</v>
      </c>
      <c r="U63" s="314">
        <v>20</v>
      </c>
      <c r="V63" s="314">
        <v>0</v>
      </c>
      <c r="W63" s="314">
        <v>0</v>
      </c>
      <c r="X63" s="314">
        <v>20</v>
      </c>
      <c r="Y63" s="314">
        <v>0</v>
      </c>
      <c r="Z63" s="314">
        <v>0</v>
      </c>
      <c r="AA63" s="314">
        <v>0</v>
      </c>
      <c r="AB63" s="314"/>
      <c r="AC63" s="50">
        <v>40</v>
      </c>
      <c r="AD63" s="50">
        <v>3</v>
      </c>
      <c r="AE63" s="229" t="s">
        <v>348</v>
      </c>
      <c r="AF63" s="229" t="s">
        <v>349</v>
      </c>
      <c r="AG63" s="21" t="s">
        <v>86</v>
      </c>
      <c r="AH63" s="21" t="s">
        <v>90</v>
      </c>
      <c r="AI63" s="58" t="s">
        <v>80</v>
      </c>
      <c r="AJ63" s="21" t="s">
        <v>81</v>
      </c>
      <c r="AK63" s="21" t="s">
        <v>82</v>
      </c>
      <c r="AL63" s="21" t="s">
        <v>55</v>
      </c>
      <c r="AM63" s="59" t="s">
        <v>289</v>
      </c>
      <c r="AN63" s="110" t="s">
        <v>367</v>
      </c>
      <c r="AO63" s="21" t="s">
        <v>56</v>
      </c>
      <c r="AP63" s="133"/>
      <c r="AQ63" s="21"/>
      <c r="AR63" s="20"/>
      <c r="AS63" s="20"/>
      <c r="AT63" s="20"/>
      <c r="AU63" s="20"/>
      <c r="AV63" s="316"/>
      <c r="AW63" s="318"/>
    </row>
    <row r="64" s="107" customFormat="1" ht="45" spans="1:49">
      <c r="A64" s="109">
        <v>56</v>
      </c>
      <c r="B64" s="109" t="s">
        <v>1281</v>
      </c>
      <c r="C64" s="109">
        <v>2023</v>
      </c>
      <c r="D64" s="21" t="s">
        <v>125</v>
      </c>
      <c r="E64" s="110" t="s">
        <v>351</v>
      </c>
      <c r="F64" s="311" t="s">
        <v>45</v>
      </c>
      <c r="G64" s="213" t="s">
        <v>1225</v>
      </c>
      <c r="H64" s="110" t="s">
        <v>190</v>
      </c>
      <c r="I64" s="229" t="s">
        <v>352</v>
      </c>
      <c r="J64" s="214">
        <v>1</v>
      </c>
      <c r="K64" s="110"/>
      <c r="L64" s="110"/>
      <c r="M64" s="110"/>
      <c r="N64" s="110"/>
      <c r="O64" s="110"/>
      <c r="P64" s="110"/>
      <c r="Q64" s="110"/>
      <c r="R64" s="213">
        <v>3742</v>
      </c>
      <c r="S64" s="214" t="s">
        <v>70</v>
      </c>
      <c r="T64" s="313" t="s">
        <v>1075</v>
      </c>
      <c r="U64" s="314">
        <v>206</v>
      </c>
      <c r="V64" s="314">
        <v>0</v>
      </c>
      <c r="W64" s="314">
        <v>0</v>
      </c>
      <c r="X64" s="314">
        <v>206</v>
      </c>
      <c r="Y64" s="314">
        <v>0</v>
      </c>
      <c r="Z64" s="314">
        <v>0</v>
      </c>
      <c r="AA64" s="314">
        <v>0</v>
      </c>
      <c r="AB64" s="314"/>
      <c r="AC64" s="50">
        <v>1069</v>
      </c>
      <c r="AD64" s="50">
        <v>353</v>
      </c>
      <c r="AE64" s="229" t="s">
        <v>353</v>
      </c>
      <c r="AF64" s="229" t="s">
        <v>193</v>
      </c>
      <c r="AG64" s="21" t="s">
        <v>70</v>
      </c>
      <c r="AH64" s="21" t="s">
        <v>1075</v>
      </c>
      <c r="AI64" s="58" t="s">
        <v>80</v>
      </c>
      <c r="AJ64" s="121" t="s">
        <v>81</v>
      </c>
      <c r="AK64" s="21" t="s">
        <v>82</v>
      </c>
      <c r="AL64" s="21" t="s">
        <v>55</v>
      </c>
      <c r="AM64" s="59" t="s">
        <v>289</v>
      </c>
      <c r="AN64" s="110" t="s">
        <v>367</v>
      </c>
      <c r="AO64" s="21" t="s">
        <v>56</v>
      </c>
      <c r="AP64" s="21" t="s">
        <v>96</v>
      </c>
      <c r="AQ64" s="21"/>
      <c r="AR64" s="20"/>
      <c r="AS64" s="20"/>
      <c r="AT64" s="20"/>
      <c r="AU64" s="20"/>
      <c r="AV64" s="316"/>
      <c r="AW64" s="318"/>
    </row>
    <row r="65" s="1" customFormat="1" ht="63" customHeight="1" spans="1:50">
      <c r="A65" s="20">
        <v>57</v>
      </c>
      <c r="B65" s="20" t="s">
        <v>354</v>
      </c>
      <c r="C65" s="20">
        <v>2022</v>
      </c>
      <c r="D65" s="21" t="s">
        <v>125</v>
      </c>
      <c r="E65" s="21" t="s">
        <v>355</v>
      </c>
      <c r="F65" s="21" t="s">
        <v>45</v>
      </c>
      <c r="G65" s="22" t="s">
        <v>1074</v>
      </c>
      <c r="H65" s="21" t="s">
        <v>303</v>
      </c>
      <c r="I65" s="33" t="s">
        <v>356</v>
      </c>
      <c r="J65" s="24">
        <v>1</v>
      </c>
      <c r="K65" s="21"/>
      <c r="L65" s="21"/>
      <c r="M65" s="21"/>
      <c r="N65" s="21"/>
      <c r="O65" s="21"/>
      <c r="P65" s="21"/>
      <c r="Q65" s="21"/>
      <c r="R65" s="22">
        <v>5758</v>
      </c>
      <c r="S65" s="23" t="s">
        <v>177</v>
      </c>
      <c r="T65" s="35" t="s">
        <v>178</v>
      </c>
      <c r="U65" s="44">
        <v>38.96</v>
      </c>
      <c r="V65" s="44">
        <v>12</v>
      </c>
      <c r="W65" s="44">
        <v>0</v>
      </c>
      <c r="X65" s="44">
        <v>26.96</v>
      </c>
      <c r="Y65" s="44">
        <v>0</v>
      </c>
      <c r="Z65" s="44">
        <v>0</v>
      </c>
      <c r="AA65" s="44">
        <v>0</v>
      </c>
      <c r="AB65" s="44"/>
      <c r="AC65" s="50">
        <v>1645</v>
      </c>
      <c r="AD65" s="50">
        <v>754</v>
      </c>
      <c r="AE65" s="33" t="s">
        <v>357</v>
      </c>
      <c r="AF65" s="33" t="s">
        <v>358</v>
      </c>
      <c r="AG65" s="21" t="s">
        <v>177</v>
      </c>
      <c r="AH65" s="21" t="s">
        <v>178</v>
      </c>
      <c r="AI65" s="58" t="s">
        <v>80</v>
      </c>
      <c r="AJ65" s="21" t="s">
        <v>81</v>
      </c>
      <c r="AK65" s="21" t="s">
        <v>82</v>
      </c>
      <c r="AL65" s="21" t="s">
        <v>55</v>
      </c>
      <c r="AM65" s="59" t="s">
        <v>289</v>
      </c>
      <c r="AN65" s="21" t="s">
        <v>367</v>
      </c>
      <c r="AO65" s="21" t="s">
        <v>56</v>
      </c>
      <c r="AP65" s="21" t="s">
        <v>1078</v>
      </c>
      <c r="AQ65" s="21"/>
      <c r="AR65" s="20" t="s">
        <v>1079</v>
      </c>
      <c r="AS65" s="20"/>
      <c r="AT65" s="20"/>
      <c r="AU65" s="20" t="s">
        <v>1141</v>
      </c>
      <c r="AV65" s="316"/>
      <c r="AW65" s="318"/>
      <c r="AX65" s="1" t="s">
        <v>1141</v>
      </c>
    </row>
    <row r="66" s="3" customFormat="1" ht="18" customHeight="1" spans="1:49">
      <c r="A66" s="165"/>
      <c r="B66" s="156" t="s">
        <v>359</v>
      </c>
      <c r="C66" s="156"/>
      <c r="D66" s="156"/>
      <c r="E66" s="157"/>
      <c r="F66" s="156"/>
      <c r="G66" s="156"/>
      <c r="H66" s="157"/>
      <c r="I66" s="156"/>
      <c r="J66" s="166">
        <f>SUM(J67:J73)</f>
        <v>7</v>
      </c>
      <c r="K66" s="166">
        <f t="shared" ref="K66:AD66" si="6">SUM(K67:K73)</f>
        <v>0</v>
      </c>
      <c r="L66" s="166">
        <f t="shared" si="6"/>
        <v>0</v>
      </c>
      <c r="M66" s="166">
        <f t="shared" si="6"/>
        <v>0</v>
      </c>
      <c r="N66" s="166">
        <f t="shared" si="6"/>
        <v>0</v>
      </c>
      <c r="O66" s="166">
        <f t="shared" si="6"/>
        <v>0</v>
      </c>
      <c r="P66" s="166">
        <f t="shared" si="6"/>
        <v>0</v>
      </c>
      <c r="Q66" s="166">
        <f t="shared" si="6"/>
        <v>0</v>
      </c>
      <c r="R66" s="166">
        <f t="shared" si="6"/>
        <v>9660</v>
      </c>
      <c r="S66" s="166">
        <f t="shared" si="6"/>
        <v>0</v>
      </c>
      <c r="T66" s="166">
        <f t="shared" si="6"/>
        <v>0</v>
      </c>
      <c r="U66" s="166">
        <f t="shared" si="6"/>
        <v>9530</v>
      </c>
      <c r="V66" s="166">
        <f t="shared" si="6"/>
        <v>1000</v>
      </c>
      <c r="W66" s="166">
        <f t="shared" si="6"/>
        <v>1230</v>
      </c>
      <c r="X66" s="166">
        <f t="shared" si="6"/>
        <v>7300</v>
      </c>
      <c r="Y66" s="166">
        <f t="shared" si="6"/>
        <v>0</v>
      </c>
      <c r="Z66" s="166">
        <f t="shared" si="6"/>
        <v>0</v>
      </c>
      <c r="AA66" s="166">
        <f t="shared" si="6"/>
        <v>0</v>
      </c>
      <c r="AB66" s="166"/>
      <c r="AC66" s="166">
        <f t="shared" si="6"/>
        <v>2021</v>
      </c>
      <c r="AD66" s="166">
        <f t="shared" si="6"/>
        <v>1003</v>
      </c>
      <c r="AE66" s="174"/>
      <c r="AF66" s="174"/>
      <c r="AG66" s="165"/>
      <c r="AH66" s="182"/>
      <c r="AI66" s="183"/>
      <c r="AJ66" s="182"/>
      <c r="AK66" s="165"/>
      <c r="AL66" s="184"/>
      <c r="AM66" s="175"/>
      <c r="AN66" s="58" t="s">
        <v>80</v>
      </c>
      <c r="AO66" s="163"/>
      <c r="AP66" s="178"/>
      <c r="AQ66" s="163"/>
      <c r="AR66" s="178"/>
      <c r="AS66" s="178"/>
      <c r="AT66" s="178"/>
      <c r="AU66" s="178"/>
      <c r="AV66" s="430"/>
      <c r="AW66" s="430"/>
    </row>
    <row r="67" s="107" customFormat="1" ht="74" customHeight="1" spans="1:49">
      <c r="A67" s="109">
        <v>58</v>
      </c>
      <c r="B67" s="109" t="s">
        <v>1282</v>
      </c>
      <c r="C67" s="109">
        <v>2023</v>
      </c>
      <c r="D67" s="21" t="s">
        <v>361</v>
      </c>
      <c r="E67" s="110" t="s">
        <v>362</v>
      </c>
      <c r="F67" s="110" t="s">
        <v>45</v>
      </c>
      <c r="G67" s="213" t="s">
        <v>1225</v>
      </c>
      <c r="H67" s="110" t="s">
        <v>363</v>
      </c>
      <c r="I67" s="229" t="s">
        <v>364</v>
      </c>
      <c r="J67" s="110">
        <v>1</v>
      </c>
      <c r="K67" s="110"/>
      <c r="L67" s="110"/>
      <c r="M67" s="110"/>
      <c r="N67" s="110"/>
      <c r="O67" s="110"/>
      <c r="P67" s="110"/>
      <c r="Q67" s="110"/>
      <c r="R67" s="213">
        <v>644</v>
      </c>
      <c r="S67" s="110" t="s">
        <v>78</v>
      </c>
      <c r="T67" s="110" t="s">
        <v>1076</v>
      </c>
      <c r="U67" s="314">
        <v>230</v>
      </c>
      <c r="V67" s="314">
        <v>0</v>
      </c>
      <c r="W67" s="314">
        <v>230</v>
      </c>
      <c r="X67" s="314">
        <v>0</v>
      </c>
      <c r="Y67" s="314">
        <v>0</v>
      </c>
      <c r="Z67" s="314">
        <v>0</v>
      </c>
      <c r="AA67" s="314">
        <v>0</v>
      </c>
      <c r="AB67" s="314"/>
      <c r="AC67" s="50">
        <v>184</v>
      </c>
      <c r="AD67" s="50">
        <v>46</v>
      </c>
      <c r="AE67" s="229" t="s">
        <v>365</v>
      </c>
      <c r="AF67" s="229" t="s">
        <v>366</v>
      </c>
      <c r="AG67" s="21" t="s">
        <v>78</v>
      </c>
      <c r="AH67" s="21" t="s">
        <v>1076</v>
      </c>
      <c r="AI67" s="58" t="s">
        <v>367</v>
      </c>
      <c r="AJ67" s="21" t="s">
        <v>368</v>
      </c>
      <c r="AK67" s="21" t="s">
        <v>369</v>
      </c>
      <c r="AL67" s="21" t="s">
        <v>55</v>
      </c>
      <c r="AM67" s="21" t="s">
        <v>370</v>
      </c>
      <c r="AN67" s="320" t="s">
        <v>80</v>
      </c>
      <c r="AO67" s="21" t="s">
        <v>203</v>
      </c>
      <c r="AP67" s="133"/>
      <c r="AQ67" s="21"/>
      <c r="AR67" s="20"/>
      <c r="AS67" s="20"/>
      <c r="AT67" s="20"/>
      <c r="AU67" s="20"/>
      <c r="AV67" s="316"/>
      <c r="AW67" s="318"/>
    </row>
    <row r="68" s="310" customFormat="1" ht="56.25" spans="1:49">
      <c r="A68" s="109">
        <v>59</v>
      </c>
      <c r="B68" s="109" t="s">
        <v>1283</v>
      </c>
      <c r="C68" s="311">
        <v>2024</v>
      </c>
      <c r="D68" s="21" t="s">
        <v>361</v>
      </c>
      <c r="E68" s="110" t="s">
        <v>1284</v>
      </c>
      <c r="F68" s="110" t="s">
        <v>45</v>
      </c>
      <c r="G68" s="311" t="s">
        <v>1267</v>
      </c>
      <c r="H68" s="110" t="s">
        <v>621</v>
      </c>
      <c r="I68" s="229" t="s">
        <v>1285</v>
      </c>
      <c r="J68" s="110">
        <v>1</v>
      </c>
      <c r="K68" s="110"/>
      <c r="L68" s="110"/>
      <c r="M68" s="110"/>
      <c r="N68" s="110"/>
      <c r="O68" s="110"/>
      <c r="P68" s="110"/>
      <c r="Q68" s="110"/>
      <c r="R68" s="110">
        <v>2200</v>
      </c>
      <c r="S68" s="229" t="s">
        <v>200</v>
      </c>
      <c r="T68" s="229" t="s">
        <v>201</v>
      </c>
      <c r="U68" s="110">
        <v>1000</v>
      </c>
      <c r="V68" s="110">
        <v>1000</v>
      </c>
      <c r="W68" s="110"/>
      <c r="X68" s="110"/>
      <c r="Y68" s="110"/>
      <c r="Z68" s="110"/>
      <c r="AA68" s="110"/>
      <c r="AB68" s="110"/>
      <c r="AC68" s="181">
        <v>550</v>
      </c>
      <c r="AD68" s="181">
        <v>241</v>
      </c>
      <c r="AE68" s="229" t="s">
        <v>1286</v>
      </c>
      <c r="AF68" s="229" t="s">
        <v>1287</v>
      </c>
      <c r="AG68" s="21" t="s">
        <v>200</v>
      </c>
      <c r="AH68" s="21" t="s">
        <v>201</v>
      </c>
      <c r="AI68" s="21" t="s">
        <v>367</v>
      </c>
      <c r="AJ68" s="21" t="s">
        <v>368</v>
      </c>
      <c r="AK68" s="21" t="s">
        <v>369</v>
      </c>
      <c r="AL68" s="21" t="s">
        <v>55</v>
      </c>
      <c r="AM68" s="21" t="s">
        <v>370</v>
      </c>
      <c r="AN68" s="234" t="s">
        <v>387</v>
      </c>
      <c r="AO68" s="21" t="s">
        <v>203</v>
      </c>
      <c r="AP68" s="181"/>
      <c r="AQ68" s="181"/>
      <c r="AR68" s="181"/>
      <c r="AS68" s="181"/>
      <c r="AT68" s="181"/>
      <c r="AU68" s="181"/>
      <c r="AV68" s="106"/>
      <c r="AW68" s="106"/>
    </row>
    <row r="69" s="107" customFormat="1" ht="56.25" spans="1:49">
      <c r="A69" s="109">
        <v>60</v>
      </c>
      <c r="B69" s="109" t="s">
        <v>1288</v>
      </c>
      <c r="C69" s="311">
        <v>2024</v>
      </c>
      <c r="D69" s="21" t="s">
        <v>361</v>
      </c>
      <c r="E69" s="229" t="s">
        <v>1289</v>
      </c>
      <c r="F69" s="311" t="s">
        <v>45</v>
      </c>
      <c r="G69" s="311" t="s">
        <v>1267</v>
      </c>
      <c r="H69" s="215" t="s">
        <v>830</v>
      </c>
      <c r="I69" s="221" t="s">
        <v>1290</v>
      </c>
      <c r="J69" s="222">
        <v>1</v>
      </c>
      <c r="K69" s="222"/>
      <c r="L69" s="222"/>
      <c r="M69" s="222"/>
      <c r="N69" s="222"/>
      <c r="O69" s="222"/>
      <c r="P69" s="222"/>
      <c r="Q69" s="222"/>
      <c r="R69" s="110">
        <v>1476</v>
      </c>
      <c r="S69" s="229" t="s">
        <v>70</v>
      </c>
      <c r="T69" s="229" t="s">
        <v>1075</v>
      </c>
      <c r="U69" s="315">
        <v>1000</v>
      </c>
      <c r="V69" s="315"/>
      <c r="W69" s="315">
        <v>1000</v>
      </c>
      <c r="X69" s="315"/>
      <c r="Y69" s="315"/>
      <c r="Z69" s="315"/>
      <c r="AA69" s="315"/>
      <c r="AB69" s="315"/>
      <c r="AC69" s="178">
        <v>125</v>
      </c>
      <c r="AD69" s="178">
        <v>43</v>
      </c>
      <c r="AE69" s="229" t="s">
        <v>1291</v>
      </c>
      <c r="AF69" s="229" t="s">
        <v>1292</v>
      </c>
      <c r="AG69" s="21" t="s">
        <v>70</v>
      </c>
      <c r="AH69" s="21" t="s">
        <v>1075</v>
      </c>
      <c r="AI69" s="21" t="s">
        <v>367</v>
      </c>
      <c r="AJ69" s="21" t="s">
        <v>368</v>
      </c>
      <c r="AK69" s="21" t="s">
        <v>369</v>
      </c>
      <c r="AL69" s="21" t="s">
        <v>55</v>
      </c>
      <c r="AM69" s="21" t="s">
        <v>370</v>
      </c>
      <c r="AN69" s="229" t="s">
        <v>80</v>
      </c>
      <c r="AO69" s="21" t="s">
        <v>203</v>
      </c>
      <c r="AP69" s="178"/>
      <c r="AQ69" s="178"/>
      <c r="AR69" s="178"/>
      <c r="AS69" s="178"/>
      <c r="AT69" s="178"/>
      <c r="AU69" s="178"/>
      <c r="AV69" s="3"/>
      <c r="AW69" s="3"/>
    </row>
    <row r="70" s="107" customFormat="1" ht="168" customHeight="1" spans="1:49">
      <c r="A70" s="109">
        <v>61</v>
      </c>
      <c r="B70" s="109" t="s">
        <v>1293</v>
      </c>
      <c r="C70" s="311">
        <v>2024</v>
      </c>
      <c r="D70" s="21" t="s">
        <v>361</v>
      </c>
      <c r="E70" s="229" t="s">
        <v>1294</v>
      </c>
      <c r="F70" s="311" t="s">
        <v>45</v>
      </c>
      <c r="G70" s="311" t="s">
        <v>1267</v>
      </c>
      <c r="H70" s="215" t="s">
        <v>1295</v>
      </c>
      <c r="I70" s="221" t="s">
        <v>1296</v>
      </c>
      <c r="J70" s="222">
        <v>1</v>
      </c>
      <c r="K70" s="222"/>
      <c r="L70" s="222"/>
      <c r="M70" s="222"/>
      <c r="N70" s="222"/>
      <c r="O70" s="222"/>
      <c r="P70" s="222"/>
      <c r="Q70" s="222"/>
      <c r="R70" s="110">
        <v>1552</v>
      </c>
      <c r="S70" s="229" t="s">
        <v>70</v>
      </c>
      <c r="T70" s="229" t="s">
        <v>1075</v>
      </c>
      <c r="U70" s="315">
        <v>2000</v>
      </c>
      <c r="V70" s="315"/>
      <c r="W70" s="315"/>
      <c r="X70" s="315">
        <v>2000</v>
      </c>
      <c r="Y70" s="315"/>
      <c r="Z70" s="315"/>
      <c r="AA70" s="315"/>
      <c r="AB70" s="315"/>
      <c r="AC70" s="178">
        <v>146</v>
      </c>
      <c r="AD70" s="178">
        <v>46</v>
      </c>
      <c r="AE70" s="229" t="s">
        <v>1297</v>
      </c>
      <c r="AF70" s="229" t="s">
        <v>1298</v>
      </c>
      <c r="AG70" s="21" t="s">
        <v>70</v>
      </c>
      <c r="AH70" s="21" t="s">
        <v>1075</v>
      </c>
      <c r="AI70" s="21" t="s">
        <v>367</v>
      </c>
      <c r="AJ70" s="21" t="s">
        <v>368</v>
      </c>
      <c r="AK70" s="21" t="s">
        <v>369</v>
      </c>
      <c r="AL70" s="21" t="s">
        <v>55</v>
      </c>
      <c r="AM70" s="21" t="s">
        <v>370</v>
      </c>
      <c r="AN70" s="234" t="s">
        <v>80</v>
      </c>
      <c r="AO70" s="21" t="s">
        <v>203</v>
      </c>
      <c r="AP70" s="178"/>
      <c r="AQ70" s="178"/>
      <c r="AR70" s="178"/>
      <c r="AS70" s="178"/>
      <c r="AT70" s="178"/>
      <c r="AU70" s="178"/>
      <c r="AV70" s="3"/>
      <c r="AW70" s="3"/>
    </row>
    <row r="71" s="107" customFormat="1" ht="168" customHeight="1" spans="1:49">
      <c r="A71" s="109">
        <v>62</v>
      </c>
      <c r="B71" s="109" t="s">
        <v>1299</v>
      </c>
      <c r="C71" s="311">
        <v>2024</v>
      </c>
      <c r="D71" s="21" t="s">
        <v>361</v>
      </c>
      <c r="E71" s="110" t="s">
        <v>1300</v>
      </c>
      <c r="F71" s="110" t="s">
        <v>45</v>
      </c>
      <c r="G71" s="311" t="s">
        <v>1267</v>
      </c>
      <c r="H71" s="110" t="s">
        <v>1301</v>
      </c>
      <c r="I71" s="229" t="s">
        <v>1302</v>
      </c>
      <c r="J71" s="110">
        <v>1</v>
      </c>
      <c r="K71" s="110"/>
      <c r="L71" s="110"/>
      <c r="M71" s="110"/>
      <c r="N71" s="110"/>
      <c r="O71" s="110"/>
      <c r="P71" s="110"/>
      <c r="Q71" s="110"/>
      <c r="R71" s="110">
        <v>532</v>
      </c>
      <c r="S71" s="229" t="s">
        <v>86</v>
      </c>
      <c r="T71" s="229" t="s">
        <v>90</v>
      </c>
      <c r="U71" s="109">
        <v>2000</v>
      </c>
      <c r="V71" s="109"/>
      <c r="W71" s="109"/>
      <c r="X71" s="109">
        <v>2000</v>
      </c>
      <c r="Y71" s="109"/>
      <c r="Z71" s="109"/>
      <c r="AA71" s="109"/>
      <c r="AB71" s="109"/>
      <c r="AC71" s="178">
        <v>231</v>
      </c>
      <c r="AD71" s="178">
        <v>154</v>
      </c>
      <c r="AE71" s="229" t="s">
        <v>1303</v>
      </c>
      <c r="AF71" s="229" t="s">
        <v>1304</v>
      </c>
      <c r="AG71" s="21" t="s">
        <v>86</v>
      </c>
      <c r="AH71" s="21" t="s">
        <v>90</v>
      </c>
      <c r="AI71" s="21" t="s">
        <v>367</v>
      </c>
      <c r="AJ71" s="21" t="s">
        <v>368</v>
      </c>
      <c r="AK71" s="21" t="s">
        <v>369</v>
      </c>
      <c r="AL71" s="21" t="s">
        <v>55</v>
      </c>
      <c r="AM71" s="21" t="s">
        <v>370</v>
      </c>
      <c r="AN71" s="234" t="s">
        <v>80</v>
      </c>
      <c r="AO71" s="21" t="s">
        <v>203</v>
      </c>
      <c r="AP71" s="178"/>
      <c r="AQ71" s="178"/>
      <c r="AR71" s="178"/>
      <c r="AS71" s="178"/>
      <c r="AT71" s="178"/>
      <c r="AU71" s="178"/>
      <c r="AV71" s="3"/>
      <c r="AW71" s="3"/>
    </row>
    <row r="72" s="107" customFormat="1" ht="56.25" spans="1:49">
      <c r="A72" s="109">
        <v>63</v>
      </c>
      <c r="B72" s="109" t="s">
        <v>1305</v>
      </c>
      <c r="C72" s="311">
        <v>2024</v>
      </c>
      <c r="D72" s="21" t="s">
        <v>361</v>
      </c>
      <c r="E72" s="110" t="s">
        <v>1306</v>
      </c>
      <c r="F72" s="110" t="s">
        <v>45</v>
      </c>
      <c r="G72" s="311" t="s">
        <v>1267</v>
      </c>
      <c r="H72" s="110" t="s">
        <v>509</v>
      </c>
      <c r="I72" s="229" t="s">
        <v>1307</v>
      </c>
      <c r="J72" s="110">
        <v>1</v>
      </c>
      <c r="K72" s="110"/>
      <c r="L72" s="110"/>
      <c r="M72" s="110"/>
      <c r="N72" s="110"/>
      <c r="O72" s="110"/>
      <c r="P72" s="110"/>
      <c r="Q72" s="110"/>
      <c r="R72" s="110">
        <v>1888</v>
      </c>
      <c r="S72" s="229" t="s">
        <v>168</v>
      </c>
      <c r="T72" s="229" t="s">
        <v>1269</v>
      </c>
      <c r="U72" s="110">
        <v>1000</v>
      </c>
      <c r="V72" s="110"/>
      <c r="W72" s="110"/>
      <c r="X72" s="110">
        <v>1000</v>
      </c>
      <c r="Y72" s="110"/>
      <c r="Z72" s="110"/>
      <c r="AA72" s="110"/>
      <c r="AB72" s="110"/>
      <c r="AC72" s="178">
        <v>459</v>
      </c>
      <c r="AD72" s="178">
        <v>289</v>
      </c>
      <c r="AE72" s="229" t="s">
        <v>1308</v>
      </c>
      <c r="AF72" s="229" t="s">
        <v>1309</v>
      </c>
      <c r="AG72" s="21" t="s">
        <v>168</v>
      </c>
      <c r="AH72" s="21" t="s">
        <v>1117</v>
      </c>
      <c r="AI72" s="21" t="s">
        <v>367</v>
      </c>
      <c r="AJ72" s="21" t="s">
        <v>368</v>
      </c>
      <c r="AK72" s="21" t="s">
        <v>369</v>
      </c>
      <c r="AL72" s="21" t="s">
        <v>55</v>
      </c>
      <c r="AM72" s="21" t="s">
        <v>370</v>
      </c>
      <c r="AN72" s="234" t="s">
        <v>80</v>
      </c>
      <c r="AO72" s="21" t="s">
        <v>203</v>
      </c>
      <c r="AP72" s="178"/>
      <c r="AQ72" s="178"/>
      <c r="AR72" s="178"/>
      <c r="AS72" s="178"/>
      <c r="AT72" s="178"/>
      <c r="AU72" s="178"/>
      <c r="AV72" s="3"/>
      <c r="AW72" s="3"/>
    </row>
    <row r="73" s="107" customFormat="1" ht="56.25" spans="1:49">
      <c r="A73" s="109">
        <v>64</v>
      </c>
      <c r="B73" s="109" t="s">
        <v>1310</v>
      </c>
      <c r="C73" s="311">
        <v>2024</v>
      </c>
      <c r="D73" s="21" t="s">
        <v>361</v>
      </c>
      <c r="E73" s="110" t="s">
        <v>1311</v>
      </c>
      <c r="F73" s="110" t="s">
        <v>45</v>
      </c>
      <c r="G73" s="311" t="s">
        <v>1267</v>
      </c>
      <c r="H73" s="110" t="s">
        <v>1312</v>
      </c>
      <c r="I73" s="229" t="s">
        <v>1313</v>
      </c>
      <c r="J73" s="110">
        <v>1</v>
      </c>
      <c r="K73" s="110"/>
      <c r="L73" s="110"/>
      <c r="M73" s="110"/>
      <c r="N73" s="110"/>
      <c r="O73" s="110"/>
      <c r="P73" s="110"/>
      <c r="Q73" s="110"/>
      <c r="R73" s="110">
        <v>1368</v>
      </c>
      <c r="S73" s="229" t="s">
        <v>168</v>
      </c>
      <c r="T73" s="229" t="s">
        <v>1269</v>
      </c>
      <c r="U73" s="110">
        <v>2300</v>
      </c>
      <c r="V73" s="110"/>
      <c r="W73" s="110"/>
      <c r="X73" s="110">
        <v>2300</v>
      </c>
      <c r="Y73" s="110"/>
      <c r="Z73" s="110"/>
      <c r="AA73" s="110"/>
      <c r="AB73" s="110"/>
      <c r="AC73" s="178">
        <v>326</v>
      </c>
      <c r="AD73" s="178">
        <v>184</v>
      </c>
      <c r="AE73" s="229" t="s">
        <v>1314</v>
      </c>
      <c r="AF73" s="229" t="s">
        <v>1315</v>
      </c>
      <c r="AG73" s="21" t="s">
        <v>168</v>
      </c>
      <c r="AH73" s="21" t="s">
        <v>1117</v>
      </c>
      <c r="AI73" s="21" t="s">
        <v>367</v>
      </c>
      <c r="AJ73" s="21" t="s">
        <v>368</v>
      </c>
      <c r="AK73" s="21" t="s">
        <v>369</v>
      </c>
      <c r="AL73" s="21" t="s">
        <v>55</v>
      </c>
      <c r="AM73" s="21" t="s">
        <v>370</v>
      </c>
      <c r="AN73" s="234" t="s">
        <v>80</v>
      </c>
      <c r="AO73" s="21" t="s">
        <v>203</v>
      </c>
      <c r="AP73" s="178"/>
      <c r="AQ73" s="178"/>
      <c r="AR73" s="178"/>
      <c r="AS73" s="178"/>
      <c r="AT73" s="178"/>
      <c r="AU73" s="178"/>
      <c r="AV73" s="3"/>
      <c r="AW73" s="3"/>
    </row>
    <row r="74" s="3" customFormat="1" ht="18" customHeight="1" spans="1:49">
      <c r="A74" s="165"/>
      <c r="B74" s="156" t="s">
        <v>371</v>
      </c>
      <c r="C74" s="156"/>
      <c r="D74" s="156"/>
      <c r="E74" s="157"/>
      <c r="F74" s="156"/>
      <c r="G74" s="156"/>
      <c r="H74" s="157"/>
      <c r="I74" s="156"/>
      <c r="J74" s="166">
        <v>0</v>
      </c>
      <c r="K74" s="166">
        <v>0</v>
      </c>
      <c r="L74" s="166">
        <v>0</v>
      </c>
      <c r="M74" s="166">
        <v>0</v>
      </c>
      <c r="N74" s="166">
        <v>0</v>
      </c>
      <c r="O74" s="166">
        <v>0</v>
      </c>
      <c r="P74" s="166">
        <v>0</v>
      </c>
      <c r="Q74" s="166">
        <v>0</v>
      </c>
      <c r="R74" s="166">
        <v>0</v>
      </c>
      <c r="S74" s="166">
        <v>0</v>
      </c>
      <c r="T74" s="166">
        <v>0</v>
      </c>
      <c r="U74" s="166">
        <v>0</v>
      </c>
      <c r="V74" s="166">
        <v>0</v>
      </c>
      <c r="W74" s="166">
        <v>0</v>
      </c>
      <c r="X74" s="166">
        <v>0</v>
      </c>
      <c r="Y74" s="166">
        <v>0</v>
      </c>
      <c r="Z74" s="166">
        <v>0</v>
      </c>
      <c r="AA74" s="166">
        <v>0</v>
      </c>
      <c r="AB74" s="166"/>
      <c r="AC74" s="166">
        <v>0</v>
      </c>
      <c r="AD74" s="166">
        <v>0</v>
      </c>
      <c r="AE74" s="174"/>
      <c r="AF74" s="174"/>
      <c r="AG74" s="165"/>
      <c r="AH74" s="182"/>
      <c r="AI74" s="183"/>
      <c r="AJ74" s="182"/>
      <c r="AK74" s="165"/>
      <c r="AL74" s="184"/>
      <c r="AM74" s="175"/>
      <c r="AN74" s="58" t="s">
        <v>80</v>
      </c>
      <c r="AO74" s="163"/>
      <c r="AP74" s="178"/>
      <c r="AQ74" s="163"/>
      <c r="AR74" s="178"/>
      <c r="AS74" s="178"/>
      <c r="AT74" s="178"/>
      <c r="AU74" s="178"/>
      <c r="AV74" s="430"/>
      <c r="AW74" s="430"/>
    </row>
    <row r="75" s="3" customFormat="1" ht="18" customHeight="1" spans="1:49">
      <c r="A75" s="165"/>
      <c r="B75" s="156" t="s">
        <v>372</v>
      </c>
      <c r="C75" s="156"/>
      <c r="D75" s="156"/>
      <c r="E75" s="157"/>
      <c r="F75" s="156"/>
      <c r="G75" s="156"/>
      <c r="H75" s="157"/>
      <c r="I75" s="156"/>
      <c r="J75" s="166">
        <f t="shared" ref="J75:AA75" si="7">J76+J77++J80+J83</f>
        <v>4</v>
      </c>
      <c r="K75" s="166">
        <f t="shared" si="7"/>
        <v>0</v>
      </c>
      <c r="L75" s="166">
        <f t="shared" si="7"/>
        <v>0</v>
      </c>
      <c r="M75" s="166">
        <f t="shared" si="7"/>
        <v>0</v>
      </c>
      <c r="N75" s="166">
        <f t="shared" si="7"/>
        <v>0</v>
      </c>
      <c r="O75" s="166">
        <f t="shared" si="7"/>
        <v>0</v>
      </c>
      <c r="P75" s="166">
        <f t="shared" si="7"/>
        <v>0</v>
      </c>
      <c r="Q75" s="166">
        <f t="shared" si="7"/>
        <v>0</v>
      </c>
      <c r="R75" s="166">
        <f t="shared" si="7"/>
        <v>6035</v>
      </c>
      <c r="S75" s="166">
        <f t="shared" si="7"/>
        <v>0</v>
      </c>
      <c r="T75" s="166">
        <f t="shared" si="7"/>
        <v>0</v>
      </c>
      <c r="U75" s="166">
        <f t="shared" si="7"/>
        <v>4030</v>
      </c>
      <c r="V75" s="166">
        <f t="shared" si="7"/>
        <v>2747</v>
      </c>
      <c r="W75" s="166">
        <f t="shared" si="7"/>
        <v>480</v>
      </c>
      <c r="X75" s="166">
        <f t="shared" si="7"/>
        <v>803</v>
      </c>
      <c r="Y75" s="166">
        <f t="shared" si="7"/>
        <v>0</v>
      </c>
      <c r="Z75" s="166">
        <f t="shared" si="7"/>
        <v>0</v>
      </c>
      <c r="AA75" s="166">
        <f t="shared" si="7"/>
        <v>0</v>
      </c>
      <c r="AB75" s="166"/>
      <c r="AC75" s="166">
        <f>AC76+AC77++AC80+AC83</f>
        <v>8560</v>
      </c>
      <c r="AD75" s="166">
        <f>AD76+AD77++AD80+AD83</f>
        <v>4742</v>
      </c>
      <c r="AE75" s="174"/>
      <c r="AF75" s="174"/>
      <c r="AG75" s="165"/>
      <c r="AH75" s="182"/>
      <c r="AI75" s="183"/>
      <c r="AJ75" s="182"/>
      <c r="AK75" s="165"/>
      <c r="AL75" s="184"/>
      <c r="AM75" s="175"/>
      <c r="AN75" s="58" t="s">
        <v>80</v>
      </c>
      <c r="AO75" s="163"/>
      <c r="AP75" s="178"/>
      <c r="AQ75" s="163"/>
      <c r="AR75" s="178"/>
      <c r="AS75" s="178"/>
      <c r="AT75" s="178"/>
      <c r="AU75" s="178"/>
      <c r="AV75" s="430"/>
      <c r="AW75" s="430"/>
    </row>
    <row r="76" s="3" customFormat="1" ht="18" customHeight="1" spans="1:49">
      <c r="A76" s="165"/>
      <c r="B76" s="156" t="s">
        <v>373</v>
      </c>
      <c r="C76" s="156"/>
      <c r="D76" s="156"/>
      <c r="E76" s="157"/>
      <c r="F76" s="156"/>
      <c r="G76" s="156"/>
      <c r="H76" s="157"/>
      <c r="I76" s="156"/>
      <c r="J76" s="166">
        <v>0</v>
      </c>
      <c r="K76" s="166">
        <v>0</v>
      </c>
      <c r="L76" s="166">
        <v>0</v>
      </c>
      <c r="M76" s="166">
        <v>0</v>
      </c>
      <c r="N76" s="166">
        <v>0</v>
      </c>
      <c r="O76" s="166">
        <v>0</v>
      </c>
      <c r="P76" s="166">
        <v>0</v>
      </c>
      <c r="Q76" s="166">
        <v>0</v>
      </c>
      <c r="R76" s="166">
        <v>0</v>
      </c>
      <c r="S76" s="166">
        <v>0</v>
      </c>
      <c r="T76" s="166">
        <v>0</v>
      </c>
      <c r="U76" s="166">
        <v>0</v>
      </c>
      <c r="V76" s="166">
        <v>0</v>
      </c>
      <c r="W76" s="166">
        <v>0</v>
      </c>
      <c r="X76" s="166">
        <v>0</v>
      </c>
      <c r="Y76" s="166">
        <v>0</v>
      </c>
      <c r="Z76" s="166">
        <v>0</v>
      </c>
      <c r="AA76" s="166">
        <v>0</v>
      </c>
      <c r="AB76" s="166"/>
      <c r="AC76" s="166">
        <v>0</v>
      </c>
      <c r="AD76" s="166">
        <v>0</v>
      </c>
      <c r="AE76" s="174"/>
      <c r="AF76" s="174"/>
      <c r="AG76" s="165"/>
      <c r="AH76" s="182"/>
      <c r="AI76" s="183"/>
      <c r="AJ76" s="182"/>
      <c r="AK76" s="165"/>
      <c r="AL76" s="184"/>
      <c r="AM76" s="175"/>
      <c r="AN76" s="21" t="s">
        <v>438</v>
      </c>
      <c r="AO76" s="163"/>
      <c r="AP76" s="178"/>
      <c r="AQ76" s="163"/>
      <c r="AR76" s="178"/>
      <c r="AS76" s="178"/>
      <c r="AT76" s="178"/>
      <c r="AU76" s="178"/>
      <c r="AV76" s="430"/>
      <c r="AW76" s="430"/>
    </row>
    <row r="77" s="3" customFormat="1" ht="18" customHeight="1" spans="1:49">
      <c r="A77" s="165"/>
      <c r="B77" s="156" t="s">
        <v>374</v>
      </c>
      <c r="C77" s="156"/>
      <c r="D77" s="156"/>
      <c r="E77" s="157"/>
      <c r="F77" s="156"/>
      <c r="G77" s="156"/>
      <c r="H77" s="157"/>
      <c r="I77" s="156"/>
      <c r="J77" s="166">
        <f>SUM(J78:J79)</f>
        <v>2</v>
      </c>
      <c r="K77" s="166">
        <f t="shared" ref="K77:AD77" si="8">SUM(K78:K79)</f>
        <v>0</v>
      </c>
      <c r="L77" s="166">
        <f t="shared" si="8"/>
        <v>0</v>
      </c>
      <c r="M77" s="166">
        <f t="shared" si="8"/>
        <v>0</v>
      </c>
      <c r="N77" s="166">
        <f t="shared" si="8"/>
        <v>0</v>
      </c>
      <c r="O77" s="166">
        <f t="shared" si="8"/>
        <v>0</v>
      </c>
      <c r="P77" s="166">
        <f t="shared" si="8"/>
        <v>0</v>
      </c>
      <c r="Q77" s="166">
        <f t="shared" si="8"/>
        <v>0</v>
      </c>
      <c r="R77" s="166">
        <f t="shared" si="8"/>
        <v>1323</v>
      </c>
      <c r="S77" s="166">
        <f t="shared" si="8"/>
        <v>0</v>
      </c>
      <c r="T77" s="166">
        <f t="shared" si="8"/>
        <v>0</v>
      </c>
      <c r="U77" s="166">
        <f t="shared" si="8"/>
        <v>630</v>
      </c>
      <c r="V77" s="166">
        <f t="shared" si="8"/>
        <v>0</v>
      </c>
      <c r="W77" s="166">
        <f t="shared" si="8"/>
        <v>80</v>
      </c>
      <c r="X77" s="166">
        <f t="shared" si="8"/>
        <v>550</v>
      </c>
      <c r="Y77" s="166">
        <f t="shared" si="8"/>
        <v>0</v>
      </c>
      <c r="Z77" s="166">
        <f t="shared" si="8"/>
        <v>0</v>
      </c>
      <c r="AA77" s="166">
        <f t="shared" si="8"/>
        <v>0</v>
      </c>
      <c r="AB77" s="166"/>
      <c r="AC77" s="166">
        <f t="shared" si="8"/>
        <v>758</v>
      </c>
      <c r="AD77" s="166">
        <f t="shared" si="8"/>
        <v>451</v>
      </c>
      <c r="AE77" s="174"/>
      <c r="AF77" s="174"/>
      <c r="AG77" s="165"/>
      <c r="AH77" s="182"/>
      <c r="AI77" s="183"/>
      <c r="AJ77" s="182"/>
      <c r="AK77" s="165"/>
      <c r="AL77" s="184"/>
      <c r="AM77" s="175"/>
      <c r="AN77" s="58" t="s">
        <v>438</v>
      </c>
      <c r="AO77" s="163"/>
      <c r="AP77" s="178"/>
      <c r="AQ77" s="163"/>
      <c r="AR77" s="178"/>
      <c r="AS77" s="178"/>
      <c r="AT77" s="178"/>
      <c r="AU77" s="178"/>
      <c r="AV77" s="430"/>
      <c r="AW77" s="430"/>
    </row>
    <row r="78" s="107" customFormat="1" ht="33.75" spans="1:49">
      <c r="A78" s="109">
        <v>65</v>
      </c>
      <c r="B78" s="109" t="s">
        <v>1316</v>
      </c>
      <c r="C78" s="109">
        <v>2023</v>
      </c>
      <c r="D78" s="21" t="s">
        <v>98</v>
      </c>
      <c r="E78" s="110" t="s">
        <v>376</v>
      </c>
      <c r="F78" s="110" t="s">
        <v>45</v>
      </c>
      <c r="G78" s="213" t="s">
        <v>1223</v>
      </c>
      <c r="H78" s="110" t="s">
        <v>86</v>
      </c>
      <c r="I78" s="229" t="s">
        <v>377</v>
      </c>
      <c r="J78" s="110">
        <v>1</v>
      </c>
      <c r="K78" s="110"/>
      <c r="L78" s="110"/>
      <c r="M78" s="110"/>
      <c r="N78" s="110"/>
      <c r="O78" s="110"/>
      <c r="P78" s="110"/>
      <c r="Q78" s="110"/>
      <c r="R78" s="213">
        <v>466</v>
      </c>
      <c r="S78" s="110" t="s">
        <v>86</v>
      </c>
      <c r="T78" s="110" t="s">
        <v>90</v>
      </c>
      <c r="U78" s="314">
        <v>80</v>
      </c>
      <c r="V78" s="314">
        <v>0</v>
      </c>
      <c r="W78" s="314">
        <v>80</v>
      </c>
      <c r="X78" s="314">
        <v>0</v>
      </c>
      <c r="Y78" s="314">
        <v>0</v>
      </c>
      <c r="Z78" s="314">
        <v>0</v>
      </c>
      <c r="AA78" s="314">
        <v>0</v>
      </c>
      <c r="AB78" s="314"/>
      <c r="AC78" s="50">
        <v>133</v>
      </c>
      <c r="AD78" s="50">
        <v>19</v>
      </c>
      <c r="AE78" s="229" t="s">
        <v>378</v>
      </c>
      <c r="AF78" s="229" t="s">
        <v>379</v>
      </c>
      <c r="AG78" s="21" t="s">
        <v>86</v>
      </c>
      <c r="AH78" s="21" t="s">
        <v>90</v>
      </c>
      <c r="AI78" s="58" t="s">
        <v>80</v>
      </c>
      <c r="AJ78" s="21" t="s">
        <v>81</v>
      </c>
      <c r="AK78" s="21" t="s">
        <v>82</v>
      </c>
      <c r="AL78" s="21" t="s">
        <v>55</v>
      </c>
      <c r="AM78" s="21" t="s">
        <v>80</v>
      </c>
      <c r="AN78" s="234" t="s">
        <v>438</v>
      </c>
      <c r="AO78" s="21" t="s">
        <v>56</v>
      </c>
      <c r="AP78" s="133"/>
      <c r="AQ78" s="21"/>
      <c r="AR78" s="20"/>
      <c r="AS78" s="20"/>
      <c r="AT78" s="20"/>
      <c r="AU78" s="20"/>
      <c r="AV78" s="316"/>
      <c r="AW78" s="318"/>
    </row>
    <row r="79" s="107" customFormat="1" ht="56.25" spans="1:49">
      <c r="A79" s="109">
        <v>66</v>
      </c>
      <c r="B79" s="109" t="s">
        <v>1317</v>
      </c>
      <c r="C79" s="311">
        <v>2024</v>
      </c>
      <c r="D79" s="26" t="s">
        <v>98</v>
      </c>
      <c r="E79" s="229" t="s">
        <v>1318</v>
      </c>
      <c r="F79" s="222" t="s">
        <v>45</v>
      </c>
      <c r="G79" s="311" t="s">
        <v>1267</v>
      </c>
      <c r="H79" s="215" t="s">
        <v>461</v>
      </c>
      <c r="I79" s="229" t="s">
        <v>1319</v>
      </c>
      <c r="J79" s="110">
        <v>1</v>
      </c>
      <c r="K79" s="110"/>
      <c r="L79" s="110"/>
      <c r="M79" s="110"/>
      <c r="N79" s="110"/>
      <c r="O79" s="110"/>
      <c r="P79" s="110"/>
      <c r="Q79" s="110"/>
      <c r="R79" s="110">
        <v>857</v>
      </c>
      <c r="S79" s="229" t="s">
        <v>70</v>
      </c>
      <c r="T79" s="229" t="s">
        <v>1075</v>
      </c>
      <c r="U79" s="109">
        <v>550</v>
      </c>
      <c r="V79" s="314">
        <v>0</v>
      </c>
      <c r="W79" s="314">
        <v>0</v>
      </c>
      <c r="X79" s="314">
        <v>550</v>
      </c>
      <c r="Y79" s="314">
        <v>0</v>
      </c>
      <c r="Z79" s="314">
        <v>0</v>
      </c>
      <c r="AA79" s="109"/>
      <c r="AB79" s="109"/>
      <c r="AC79" s="21">
        <v>625</v>
      </c>
      <c r="AD79" s="21">
        <v>432</v>
      </c>
      <c r="AE79" s="229" t="s">
        <v>1320</v>
      </c>
      <c r="AF79" s="319" t="s">
        <v>1321</v>
      </c>
      <c r="AG79" s="178" t="s">
        <v>70</v>
      </c>
      <c r="AH79" s="21" t="s">
        <v>1075</v>
      </c>
      <c r="AI79" s="70" t="s">
        <v>80</v>
      </c>
      <c r="AJ79" s="21" t="s">
        <v>81</v>
      </c>
      <c r="AK79" s="21" t="s">
        <v>82</v>
      </c>
      <c r="AL79" s="21" t="s">
        <v>55</v>
      </c>
      <c r="AM79" s="21" t="s">
        <v>80</v>
      </c>
      <c r="AN79" s="234" t="s">
        <v>438</v>
      </c>
      <c r="AO79" s="21" t="s">
        <v>56</v>
      </c>
      <c r="AP79" s="178"/>
      <c r="AQ79" s="178"/>
      <c r="AR79" s="178"/>
      <c r="AS79" s="178"/>
      <c r="AT79" s="178"/>
      <c r="AU79" s="178"/>
      <c r="AV79" s="3"/>
      <c r="AW79" s="3"/>
    </row>
    <row r="80" s="3" customFormat="1" ht="18" customHeight="1" spans="1:49">
      <c r="A80" s="165"/>
      <c r="B80" s="188" t="s">
        <v>380</v>
      </c>
      <c r="C80" s="188"/>
      <c r="D80" s="188"/>
      <c r="E80" s="157"/>
      <c r="F80" s="188"/>
      <c r="G80" s="188"/>
      <c r="H80" s="157"/>
      <c r="I80" s="188"/>
      <c r="J80" s="166">
        <f>SUM(J81:J82)</f>
        <v>2</v>
      </c>
      <c r="K80" s="166">
        <f t="shared" ref="K80:AD80" si="9">SUM(K81:K82)</f>
        <v>0</v>
      </c>
      <c r="L80" s="166">
        <f t="shared" si="9"/>
        <v>0</v>
      </c>
      <c r="M80" s="166">
        <f t="shared" si="9"/>
        <v>0</v>
      </c>
      <c r="N80" s="166">
        <f t="shared" si="9"/>
        <v>0</v>
      </c>
      <c r="O80" s="166">
        <f t="shared" si="9"/>
        <v>0</v>
      </c>
      <c r="P80" s="166">
        <f t="shared" si="9"/>
        <v>0</v>
      </c>
      <c r="Q80" s="166">
        <f t="shared" si="9"/>
        <v>0</v>
      </c>
      <c r="R80" s="166">
        <f t="shared" si="9"/>
        <v>4712</v>
      </c>
      <c r="S80" s="166">
        <f t="shared" si="9"/>
        <v>0</v>
      </c>
      <c r="T80" s="166">
        <f t="shared" si="9"/>
        <v>0</v>
      </c>
      <c r="U80" s="166">
        <f t="shared" si="9"/>
        <v>3400</v>
      </c>
      <c r="V80" s="166">
        <f t="shared" si="9"/>
        <v>2747</v>
      </c>
      <c r="W80" s="166">
        <f t="shared" si="9"/>
        <v>400</v>
      </c>
      <c r="X80" s="166">
        <f t="shared" si="9"/>
        <v>253</v>
      </c>
      <c r="Y80" s="166">
        <f t="shared" si="9"/>
        <v>0</v>
      </c>
      <c r="Z80" s="166">
        <f t="shared" si="9"/>
        <v>0</v>
      </c>
      <c r="AA80" s="166">
        <f t="shared" si="9"/>
        <v>0</v>
      </c>
      <c r="AB80" s="166"/>
      <c r="AC80" s="166">
        <f t="shared" si="9"/>
        <v>7802</v>
      </c>
      <c r="AD80" s="166">
        <f t="shared" si="9"/>
        <v>4291</v>
      </c>
      <c r="AE80" s="182"/>
      <c r="AF80" s="182"/>
      <c r="AG80" s="182"/>
      <c r="AH80" s="165"/>
      <c r="AI80" s="199"/>
      <c r="AJ80" s="175"/>
      <c r="AK80" s="178"/>
      <c r="AL80" s="178"/>
      <c r="AM80" s="178"/>
      <c r="AN80" s="76" t="s">
        <v>80</v>
      </c>
      <c r="AO80" s="163"/>
      <c r="AP80" s="178"/>
      <c r="AQ80" s="163"/>
      <c r="AR80" s="178"/>
      <c r="AS80" s="178"/>
      <c r="AT80" s="178"/>
      <c r="AU80" s="178"/>
      <c r="AV80" s="430"/>
      <c r="AW80" s="430"/>
    </row>
    <row r="81" s="74" customFormat="1" ht="56.25" spans="1:49">
      <c r="A81" s="58">
        <v>67</v>
      </c>
      <c r="B81" s="152" t="s">
        <v>381</v>
      </c>
      <c r="C81" s="152">
        <v>2022</v>
      </c>
      <c r="D81" s="21" t="s">
        <v>98</v>
      </c>
      <c r="E81" s="58" t="s">
        <v>382</v>
      </c>
      <c r="F81" s="58" t="s">
        <v>383</v>
      </c>
      <c r="G81" s="114" t="s">
        <v>1142</v>
      </c>
      <c r="H81" s="58" t="s">
        <v>164</v>
      </c>
      <c r="I81" s="117" t="s">
        <v>384</v>
      </c>
      <c r="J81" s="21">
        <v>1</v>
      </c>
      <c r="K81" s="21"/>
      <c r="L81" s="21"/>
      <c r="M81" s="21"/>
      <c r="N81" s="21"/>
      <c r="O81" s="21"/>
      <c r="P81" s="21"/>
      <c r="Q81" s="21"/>
      <c r="R81" s="22">
        <v>2000</v>
      </c>
      <c r="S81" s="58" t="s">
        <v>387</v>
      </c>
      <c r="T81" s="58" t="s">
        <v>388</v>
      </c>
      <c r="U81" s="115">
        <v>3000</v>
      </c>
      <c r="V81" s="115">
        <v>2747</v>
      </c>
      <c r="W81" s="115">
        <v>0</v>
      </c>
      <c r="X81" s="115">
        <v>253</v>
      </c>
      <c r="Y81" s="115">
        <v>0</v>
      </c>
      <c r="Z81" s="115">
        <v>0</v>
      </c>
      <c r="AA81" s="115">
        <v>0</v>
      </c>
      <c r="AB81" s="115"/>
      <c r="AC81" s="141">
        <v>6945</v>
      </c>
      <c r="AD81" s="141">
        <v>3656</v>
      </c>
      <c r="AE81" s="117" t="s">
        <v>385</v>
      </c>
      <c r="AF81" s="117" t="s">
        <v>386</v>
      </c>
      <c r="AG81" s="21" t="s">
        <v>387</v>
      </c>
      <c r="AH81" s="21" t="s">
        <v>388</v>
      </c>
      <c r="AI81" s="58" t="s">
        <v>387</v>
      </c>
      <c r="AJ81" s="21" t="s">
        <v>388</v>
      </c>
      <c r="AK81" s="21" t="s">
        <v>389</v>
      </c>
      <c r="AL81" s="21" t="s">
        <v>55</v>
      </c>
      <c r="AM81" s="21" t="s">
        <v>63</v>
      </c>
      <c r="AN81" s="58" t="s">
        <v>80</v>
      </c>
      <c r="AO81" s="21" t="s">
        <v>56</v>
      </c>
      <c r="AP81" s="21" t="s">
        <v>1078</v>
      </c>
      <c r="AQ81" s="21"/>
      <c r="AR81" s="152" t="s">
        <v>1079</v>
      </c>
      <c r="AS81" s="152" t="s">
        <v>1079</v>
      </c>
      <c r="AT81" s="152" t="s">
        <v>1079</v>
      </c>
      <c r="AU81" s="152"/>
      <c r="AV81" s="431"/>
      <c r="AW81" s="434" t="s">
        <v>1080</v>
      </c>
    </row>
    <row r="82" s="310" customFormat="1" ht="33.75" spans="1:49">
      <c r="A82" s="109">
        <v>68</v>
      </c>
      <c r="B82" s="109" t="s">
        <v>1322</v>
      </c>
      <c r="C82" s="311">
        <v>2024</v>
      </c>
      <c r="D82" s="26" t="s">
        <v>98</v>
      </c>
      <c r="E82" s="229" t="s">
        <v>1323</v>
      </c>
      <c r="F82" s="110" t="s">
        <v>45</v>
      </c>
      <c r="G82" s="311" t="s">
        <v>1267</v>
      </c>
      <c r="H82" s="110" t="s">
        <v>1324</v>
      </c>
      <c r="I82" s="229" t="s">
        <v>1325</v>
      </c>
      <c r="J82" s="110">
        <v>1</v>
      </c>
      <c r="K82" s="110"/>
      <c r="L82" s="110"/>
      <c r="M82" s="110"/>
      <c r="N82" s="110"/>
      <c r="O82" s="110"/>
      <c r="P82" s="110"/>
      <c r="Q82" s="110"/>
      <c r="R82" s="110">
        <v>2712</v>
      </c>
      <c r="S82" s="229" t="s">
        <v>115</v>
      </c>
      <c r="T82" s="219" t="s">
        <v>1077</v>
      </c>
      <c r="U82" s="109">
        <v>400</v>
      </c>
      <c r="V82" s="109"/>
      <c r="W82" s="109">
        <v>400</v>
      </c>
      <c r="X82" s="109"/>
      <c r="Y82" s="109"/>
      <c r="Z82" s="109"/>
      <c r="AA82" s="109"/>
      <c r="AB82" s="109"/>
      <c r="AC82" s="115">
        <v>857</v>
      </c>
      <c r="AD82" s="115">
        <v>635</v>
      </c>
      <c r="AE82" s="229" t="s">
        <v>1326</v>
      </c>
      <c r="AF82" s="229" t="s">
        <v>1327</v>
      </c>
      <c r="AG82" s="33" t="s">
        <v>115</v>
      </c>
      <c r="AH82" s="33" t="s">
        <v>1077</v>
      </c>
      <c r="AI82" s="33" t="s">
        <v>80</v>
      </c>
      <c r="AJ82" s="33" t="s">
        <v>81</v>
      </c>
      <c r="AK82" s="33" t="s">
        <v>82</v>
      </c>
      <c r="AL82" s="33" t="s">
        <v>55</v>
      </c>
      <c r="AM82" s="33" t="s">
        <v>80</v>
      </c>
      <c r="AN82" s="234" t="s">
        <v>438</v>
      </c>
      <c r="AO82" s="33" t="s">
        <v>56</v>
      </c>
      <c r="AP82" s="33"/>
      <c r="AQ82" s="181"/>
      <c r="AR82" s="181"/>
      <c r="AS82" s="181"/>
      <c r="AT82" s="181"/>
      <c r="AU82" s="181"/>
      <c r="AV82" s="106"/>
      <c r="AW82" s="106"/>
    </row>
    <row r="83" s="3" customFormat="1" ht="18" customHeight="1" spans="1:49">
      <c r="A83" s="165"/>
      <c r="B83" s="156" t="s">
        <v>390</v>
      </c>
      <c r="C83" s="156"/>
      <c r="D83" s="156"/>
      <c r="E83" s="157"/>
      <c r="F83" s="156"/>
      <c r="G83" s="156"/>
      <c r="H83" s="157"/>
      <c r="I83" s="156"/>
      <c r="J83" s="166">
        <v>0</v>
      </c>
      <c r="K83" s="166">
        <v>0</v>
      </c>
      <c r="L83" s="166">
        <v>0</v>
      </c>
      <c r="M83" s="166">
        <v>0</v>
      </c>
      <c r="N83" s="166">
        <v>0</v>
      </c>
      <c r="O83" s="166">
        <v>0</v>
      </c>
      <c r="P83" s="166">
        <v>0</v>
      </c>
      <c r="Q83" s="166">
        <v>0</v>
      </c>
      <c r="R83" s="166">
        <v>0</v>
      </c>
      <c r="S83" s="166">
        <v>0</v>
      </c>
      <c r="T83" s="166">
        <v>0</v>
      </c>
      <c r="U83" s="166">
        <v>0</v>
      </c>
      <c r="V83" s="166">
        <v>0</v>
      </c>
      <c r="W83" s="166">
        <v>0</v>
      </c>
      <c r="X83" s="166">
        <v>0</v>
      </c>
      <c r="Y83" s="166">
        <v>0</v>
      </c>
      <c r="Z83" s="166">
        <v>0</v>
      </c>
      <c r="AA83" s="166">
        <v>0</v>
      </c>
      <c r="AB83" s="166"/>
      <c r="AC83" s="166">
        <v>0</v>
      </c>
      <c r="AD83" s="166">
        <v>0</v>
      </c>
      <c r="AE83" s="174"/>
      <c r="AF83" s="174"/>
      <c r="AG83" s="165"/>
      <c r="AH83" s="182"/>
      <c r="AI83" s="183"/>
      <c r="AJ83" s="182"/>
      <c r="AK83" s="165"/>
      <c r="AL83" s="184"/>
      <c r="AM83" s="175"/>
      <c r="AN83" s="70" t="s">
        <v>80</v>
      </c>
      <c r="AO83" s="163"/>
      <c r="AP83" s="178"/>
      <c r="AQ83" s="163"/>
      <c r="AR83" s="178"/>
      <c r="AS83" s="178"/>
      <c r="AT83" s="178"/>
      <c r="AU83" s="178"/>
      <c r="AV83" s="430"/>
      <c r="AW83" s="430"/>
    </row>
    <row r="84" s="3" customFormat="1" ht="18" customHeight="1" spans="1:49">
      <c r="A84" s="155"/>
      <c r="B84" s="156" t="s">
        <v>391</v>
      </c>
      <c r="C84" s="156"/>
      <c r="D84" s="156"/>
      <c r="E84" s="157"/>
      <c r="F84" s="156"/>
      <c r="G84" s="156"/>
      <c r="H84" s="157"/>
      <c r="I84" s="156"/>
      <c r="J84" s="166">
        <f t="shared" ref="J84:AA84" si="10">J85+J105</f>
        <v>19</v>
      </c>
      <c r="K84" s="166">
        <f t="shared" si="10"/>
        <v>0</v>
      </c>
      <c r="L84" s="166">
        <f t="shared" si="10"/>
        <v>0</v>
      </c>
      <c r="M84" s="166">
        <f t="shared" si="10"/>
        <v>0</v>
      </c>
      <c r="N84" s="166">
        <f t="shared" si="10"/>
        <v>0</v>
      </c>
      <c r="O84" s="166">
        <f t="shared" si="10"/>
        <v>0</v>
      </c>
      <c r="P84" s="166">
        <f t="shared" si="10"/>
        <v>0</v>
      </c>
      <c r="Q84" s="166">
        <f t="shared" si="10"/>
        <v>0</v>
      </c>
      <c r="R84" s="166">
        <f t="shared" si="10"/>
        <v>37561</v>
      </c>
      <c r="S84" s="166">
        <f t="shared" si="10"/>
        <v>0</v>
      </c>
      <c r="T84" s="166">
        <f t="shared" si="10"/>
        <v>0</v>
      </c>
      <c r="U84" s="166">
        <f t="shared" si="10"/>
        <v>12203.1</v>
      </c>
      <c r="V84" s="166">
        <f t="shared" si="10"/>
        <v>4965</v>
      </c>
      <c r="W84" s="166">
        <f t="shared" si="10"/>
        <v>1980</v>
      </c>
      <c r="X84" s="166">
        <f t="shared" si="10"/>
        <v>5258.1</v>
      </c>
      <c r="Y84" s="166">
        <f t="shared" si="10"/>
        <v>0</v>
      </c>
      <c r="Z84" s="166">
        <f t="shared" si="10"/>
        <v>0</v>
      </c>
      <c r="AA84" s="166">
        <f t="shared" si="10"/>
        <v>0</v>
      </c>
      <c r="AB84" s="166"/>
      <c r="AC84" s="166">
        <f>AC85+AC105</f>
        <v>9647</v>
      </c>
      <c r="AD84" s="166">
        <f>AD85+AD105</f>
        <v>3790</v>
      </c>
      <c r="AE84" s="170"/>
      <c r="AF84" s="170"/>
      <c r="AG84" s="175"/>
      <c r="AH84" s="175"/>
      <c r="AI84" s="176"/>
      <c r="AJ84" s="177"/>
      <c r="AK84" s="175"/>
      <c r="AL84" s="175"/>
      <c r="AM84" s="175"/>
      <c r="AN84" s="70" t="s">
        <v>80</v>
      </c>
      <c r="AO84" s="163"/>
      <c r="AP84" s="178"/>
      <c r="AQ84" s="163"/>
      <c r="AR84" s="178"/>
      <c r="AS84" s="178"/>
      <c r="AT84" s="178"/>
      <c r="AU84" s="178"/>
      <c r="AV84" s="430"/>
      <c r="AW84" s="430"/>
    </row>
    <row r="85" s="3" customFormat="1" ht="18" customHeight="1" spans="1:49">
      <c r="A85" s="155"/>
      <c r="B85" s="156" t="s">
        <v>392</v>
      </c>
      <c r="C85" s="156"/>
      <c r="D85" s="156"/>
      <c r="E85" s="157"/>
      <c r="F85" s="156"/>
      <c r="G85" s="156"/>
      <c r="H85" s="157"/>
      <c r="I85" s="156"/>
      <c r="J85" s="166">
        <f>SUM(J86:J104)</f>
        <v>19</v>
      </c>
      <c r="K85" s="166">
        <f t="shared" ref="K85:AD85" si="11">SUM(K86:K104)</f>
        <v>0</v>
      </c>
      <c r="L85" s="166">
        <f t="shared" si="11"/>
        <v>0</v>
      </c>
      <c r="M85" s="166">
        <f t="shared" si="11"/>
        <v>0</v>
      </c>
      <c r="N85" s="166">
        <f t="shared" si="11"/>
        <v>0</v>
      </c>
      <c r="O85" s="166">
        <f t="shared" si="11"/>
        <v>0</v>
      </c>
      <c r="P85" s="166">
        <f t="shared" si="11"/>
        <v>0</v>
      </c>
      <c r="Q85" s="166">
        <f t="shared" si="11"/>
        <v>0</v>
      </c>
      <c r="R85" s="166">
        <f t="shared" si="11"/>
        <v>37561</v>
      </c>
      <c r="S85" s="166">
        <f t="shared" si="11"/>
        <v>0</v>
      </c>
      <c r="T85" s="166">
        <f t="shared" si="11"/>
        <v>0</v>
      </c>
      <c r="U85" s="166">
        <f t="shared" si="11"/>
        <v>12203.1</v>
      </c>
      <c r="V85" s="166">
        <f t="shared" si="11"/>
        <v>4965</v>
      </c>
      <c r="W85" s="166">
        <f t="shared" si="11"/>
        <v>1980</v>
      </c>
      <c r="X85" s="166">
        <f t="shared" si="11"/>
        <v>5258.1</v>
      </c>
      <c r="Y85" s="166">
        <f t="shared" si="11"/>
        <v>0</v>
      </c>
      <c r="Z85" s="166">
        <f t="shared" si="11"/>
        <v>0</v>
      </c>
      <c r="AA85" s="166">
        <f t="shared" si="11"/>
        <v>0</v>
      </c>
      <c r="AB85" s="166"/>
      <c r="AC85" s="166">
        <f t="shared" si="11"/>
        <v>9647</v>
      </c>
      <c r="AD85" s="166">
        <f t="shared" si="11"/>
        <v>3790</v>
      </c>
      <c r="AE85" s="170"/>
      <c r="AF85" s="170"/>
      <c r="AG85" s="175"/>
      <c r="AH85" s="175"/>
      <c r="AI85" s="176"/>
      <c r="AJ85" s="177"/>
      <c r="AK85" s="175"/>
      <c r="AL85" s="175"/>
      <c r="AM85" s="175"/>
      <c r="AN85" s="70" t="s">
        <v>80</v>
      </c>
      <c r="AO85" s="163"/>
      <c r="AP85" s="178"/>
      <c r="AQ85" s="163"/>
      <c r="AR85" s="178"/>
      <c r="AS85" s="178"/>
      <c r="AT85" s="178"/>
      <c r="AU85" s="178"/>
      <c r="AV85" s="430"/>
      <c r="AW85" s="430"/>
    </row>
    <row r="86" s="1" customFormat="1" ht="56.25" spans="1:49">
      <c r="A86" s="20">
        <v>69</v>
      </c>
      <c r="B86" s="267" t="s">
        <v>393</v>
      </c>
      <c r="C86" s="20">
        <v>2022</v>
      </c>
      <c r="D86" s="22" t="s">
        <v>394</v>
      </c>
      <c r="E86" s="23" t="s">
        <v>395</v>
      </c>
      <c r="F86" s="22" t="s">
        <v>45</v>
      </c>
      <c r="G86" s="22" t="s">
        <v>1074</v>
      </c>
      <c r="H86" s="22" t="s">
        <v>59</v>
      </c>
      <c r="I86" s="34" t="s">
        <v>396</v>
      </c>
      <c r="J86" s="22">
        <v>1</v>
      </c>
      <c r="K86" s="22"/>
      <c r="L86" s="22"/>
      <c r="M86" s="22"/>
      <c r="N86" s="22"/>
      <c r="O86" s="22"/>
      <c r="P86" s="22"/>
      <c r="Q86" s="22"/>
      <c r="R86" s="22">
        <v>4795</v>
      </c>
      <c r="S86" s="22" t="s">
        <v>50</v>
      </c>
      <c r="T86" s="21" t="s">
        <v>51</v>
      </c>
      <c r="U86" s="44">
        <v>900</v>
      </c>
      <c r="V86" s="44">
        <v>0</v>
      </c>
      <c r="W86" s="44">
        <v>0</v>
      </c>
      <c r="X86" s="44">
        <v>900</v>
      </c>
      <c r="Y86" s="44">
        <v>0</v>
      </c>
      <c r="Z86" s="44">
        <v>0</v>
      </c>
      <c r="AA86" s="44">
        <v>0</v>
      </c>
      <c r="AB86" s="44"/>
      <c r="AC86" s="50">
        <v>1370</v>
      </c>
      <c r="AD86" s="50">
        <v>848</v>
      </c>
      <c r="AE86" s="34" t="s">
        <v>397</v>
      </c>
      <c r="AF86" s="34" t="s">
        <v>398</v>
      </c>
      <c r="AG86" s="22" t="s">
        <v>50</v>
      </c>
      <c r="AH86" s="21" t="s">
        <v>51</v>
      </c>
      <c r="AI86" s="58" t="s">
        <v>80</v>
      </c>
      <c r="AJ86" s="21" t="s">
        <v>81</v>
      </c>
      <c r="AK86" s="21" t="s">
        <v>82</v>
      </c>
      <c r="AL86" s="21" t="s">
        <v>55</v>
      </c>
      <c r="AM86" s="21" t="s">
        <v>131</v>
      </c>
      <c r="AN86" s="70" t="s">
        <v>80</v>
      </c>
      <c r="AO86" s="21" t="s">
        <v>56</v>
      </c>
      <c r="AP86" s="21" t="s">
        <v>1078</v>
      </c>
      <c r="AQ86" s="21"/>
      <c r="AR86" s="20" t="s">
        <v>1079</v>
      </c>
      <c r="AS86" s="20"/>
      <c r="AT86" s="20"/>
      <c r="AU86" s="20"/>
      <c r="AV86" s="316"/>
      <c r="AW86" s="318"/>
    </row>
    <row r="87" s="107" customFormat="1" ht="56.25" spans="1:49">
      <c r="A87" s="109">
        <v>70</v>
      </c>
      <c r="B87" s="109" t="s">
        <v>1328</v>
      </c>
      <c r="C87" s="109">
        <v>2023</v>
      </c>
      <c r="D87" s="22" t="s">
        <v>394</v>
      </c>
      <c r="E87" s="214" t="s">
        <v>400</v>
      </c>
      <c r="F87" s="213" t="s">
        <v>401</v>
      </c>
      <c r="G87" s="213" t="s">
        <v>1225</v>
      </c>
      <c r="H87" s="213" t="s">
        <v>262</v>
      </c>
      <c r="I87" s="219" t="s">
        <v>402</v>
      </c>
      <c r="J87" s="213">
        <v>1</v>
      </c>
      <c r="K87" s="213"/>
      <c r="L87" s="213"/>
      <c r="M87" s="213"/>
      <c r="N87" s="213"/>
      <c r="O87" s="213"/>
      <c r="P87" s="213"/>
      <c r="Q87" s="213"/>
      <c r="R87" s="213">
        <v>5303</v>
      </c>
      <c r="S87" s="213" t="s">
        <v>50</v>
      </c>
      <c r="T87" s="110" t="s">
        <v>51</v>
      </c>
      <c r="U87" s="314">
        <v>430</v>
      </c>
      <c r="V87" s="314">
        <v>0</v>
      </c>
      <c r="W87" s="314">
        <v>430</v>
      </c>
      <c r="X87" s="314">
        <v>0</v>
      </c>
      <c r="Y87" s="314">
        <v>0</v>
      </c>
      <c r="Z87" s="314">
        <v>0</v>
      </c>
      <c r="AA87" s="314">
        <v>0</v>
      </c>
      <c r="AB87" s="314"/>
      <c r="AC87" s="50">
        <v>1515</v>
      </c>
      <c r="AD87" s="50">
        <v>776</v>
      </c>
      <c r="AE87" s="219" t="s">
        <v>403</v>
      </c>
      <c r="AF87" s="219" t="s">
        <v>404</v>
      </c>
      <c r="AG87" s="22" t="s">
        <v>50</v>
      </c>
      <c r="AH87" s="21" t="s">
        <v>51</v>
      </c>
      <c r="AI87" s="58" t="s">
        <v>80</v>
      </c>
      <c r="AJ87" s="21" t="s">
        <v>81</v>
      </c>
      <c r="AK87" s="21" t="s">
        <v>82</v>
      </c>
      <c r="AL87" s="21" t="s">
        <v>55</v>
      </c>
      <c r="AM87" s="21" t="s">
        <v>131</v>
      </c>
      <c r="AN87" s="320" t="s">
        <v>80</v>
      </c>
      <c r="AO87" s="21" t="s">
        <v>56</v>
      </c>
      <c r="AP87" s="133"/>
      <c r="AQ87" s="21"/>
      <c r="AR87" s="20"/>
      <c r="AS87" s="20"/>
      <c r="AT87" s="20"/>
      <c r="AU87" s="20"/>
      <c r="AV87" s="316"/>
      <c r="AW87" s="318"/>
    </row>
    <row r="88" s="107" customFormat="1" ht="45" spans="1:49">
      <c r="A88" s="109">
        <v>71</v>
      </c>
      <c r="B88" s="109" t="s">
        <v>1329</v>
      </c>
      <c r="C88" s="109">
        <v>2023</v>
      </c>
      <c r="D88" s="20" t="s">
        <v>394</v>
      </c>
      <c r="E88" s="110" t="s">
        <v>406</v>
      </c>
      <c r="F88" s="311" t="s">
        <v>45</v>
      </c>
      <c r="G88" s="213" t="s">
        <v>1225</v>
      </c>
      <c r="H88" s="215" t="s">
        <v>190</v>
      </c>
      <c r="I88" s="221" t="s">
        <v>407</v>
      </c>
      <c r="J88" s="222">
        <v>1</v>
      </c>
      <c r="K88" s="222"/>
      <c r="L88" s="222"/>
      <c r="M88" s="222"/>
      <c r="N88" s="222"/>
      <c r="O88" s="222"/>
      <c r="P88" s="222"/>
      <c r="Q88" s="222"/>
      <c r="R88" s="213">
        <v>1295</v>
      </c>
      <c r="S88" s="110" t="s">
        <v>70</v>
      </c>
      <c r="T88" s="110" t="s">
        <v>1075</v>
      </c>
      <c r="U88" s="314">
        <v>200</v>
      </c>
      <c r="V88" s="314">
        <v>0</v>
      </c>
      <c r="W88" s="314">
        <v>200</v>
      </c>
      <c r="X88" s="314">
        <v>0</v>
      </c>
      <c r="Y88" s="314">
        <v>0</v>
      </c>
      <c r="Z88" s="314">
        <v>0</v>
      </c>
      <c r="AA88" s="314">
        <v>0</v>
      </c>
      <c r="AB88" s="314"/>
      <c r="AC88" s="50">
        <v>370</v>
      </c>
      <c r="AD88" s="50">
        <v>116</v>
      </c>
      <c r="AE88" s="229" t="s">
        <v>408</v>
      </c>
      <c r="AF88" s="229" t="s">
        <v>409</v>
      </c>
      <c r="AG88" s="21" t="s">
        <v>70</v>
      </c>
      <c r="AH88" s="21" t="s">
        <v>1075</v>
      </c>
      <c r="AI88" s="58" t="s">
        <v>80</v>
      </c>
      <c r="AJ88" s="21" t="s">
        <v>81</v>
      </c>
      <c r="AK88" s="21" t="s">
        <v>82</v>
      </c>
      <c r="AL88" s="21" t="s">
        <v>55</v>
      </c>
      <c r="AM88" s="59" t="s">
        <v>63</v>
      </c>
      <c r="AN88" s="320" t="s">
        <v>438</v>
      </c>
      <c r="AO88" s="21" t="s">
        <v>56</v>
      </c>
      <c r="AP88" s="133"/>
      <c r="AQ88" s="21"/>
      <c r="AR88" s="20"/>
      <c r="AS88" s="20"/>
      <c r="AT88" s="20"/>
      <c r="AU88" s="20"/>
      <c r="AV88" s="316"/>
      <c r="AW88" s="318"/>
    </row>
    <row r="89" s="74" customFormat="1" ht="72" customHeight="1" spans="1:49">
      <c r="A89" s="20">
        <v>72</v>
      </c>
      <c r="B89" s="152" t="s">
        <v>410</v>
      </c>
      <c r="C89" s="152">
        <v>2022</v>
      </c>
      <c r="D89" s="20" t="s">
        <v>394</v>
      </c>
      <c r="E89" s="58" t="s">
        <v>1143</v>
      </c>
      <c r="F89" s="249" t="s">
        <v>45</v>
      </c>
      <c r="G89" s="114" t="s">
        <v>1074</v>
      </c>
      <c r="H89" s="252" t="s">
        <v>412</v>
      </c>
      <c r="I89" s="254" t="s">
        <v>1144</v>
      </c>
      <c r="J89" s="24">
        <v>1</v>
      </c>
      <c r="K89" s="24"/>
      <c r="L89" s="24"/>
      <c r="M89" s="24"/>
      <c r="N89" s="24"/>
      <c r="O89" s="24"/>
      <c r="P89" s="24"/>
      <c r="Q89" s="24"/>
      <c r="R89" s="22">
        <v>1085</v>
      </c>
      <c r="S89" s="58" t="s">
        <v>70</v>
      </c>
      <c r="T89" s="58" t="s">
        <v>1075</v>
      </c>
      <c r="U89" s="115">
        <v>600</v>
      </c>
      <c r="V89" s="115">
        <v>400</v>
      </c>
      <c r="W89" s="115">
        <v>0</v>
      </c>
      <c r="X89" s="115">
        <v>200</v>
      </c>
      <c r="Y89" s="115">
        <v>0</v>
      </c>
      <c r="Z89" s="115">
        <v>0</v>
      </c>
      <c r="AA89" s="115">
        <v>0</v>
      </c>
      <c r="AB89" s="115"/>
      <c r="AC89" s="141">
        <v>310</v>
      </c>
      <c r="AD89" s="141">
        <v>99</v>
      </c>
      <c r="AE89" s="117" t="s">
        <v>414</v>
      </c>
      <c r="AF89" s="117" t="s">
        <v>415</v>
      </c>
      <c r="AG89" s="21" t="s">
        <v>70</v>
      </c>
      <c r="AH89" s="21" t="s">
        <v>1075</v>
      </c>
      <c r="AI89" s="58" t="s">
        <v>80</v>
      </c>
      <c r="AJ89" s="21" t="s">
        <v>81</v>
      </c>
      <c r="AK89" s="21" t="s">
        <v>82</v>
      </c>
      <c r="AL89" s="21" t="s">
        <v>55</v>
      </c>
      <c r="AM89" s="59" t="s">
        <v>144</v>
      </c>
      <c r="AN89" s="58" t="s">
        <v>491</v>
      </c>
      <c r="AO89" s="21" t="s">
        <v>56</v>
      </c>
      <c r="AP89" s="21" t="s">
        <v>1078</v>
      </c>
      <c r="AQ89" s="21"/>
      <c r="AR89" s="152" t="s">
        <v>1079</v>
      </c>
      <c r="AS89" s="152" t="s">
        <v>1079</v>
      </c>
      <c r="AT89" s="152" t="s">
        <v>1079</v>
      </c>
      <c r="AU89" s="152"/>
      <c r="AV89" s="431"/>
      <c r="AW89" s="318" t="s">
        <v>1145</v>
      </c>
    </row>
    <row r="90" s="1" customFormat="1" ht="79" customHeight="1" spans="1:49">
      <c r="A90" s="20">
        <v>73</v>
      </c>
      <c r="B90" s="20" t="s">
        <v>416</v>
      </c>
      <c r="C90" s="20">
        <v>2022</v>
      </c>
      <c r="D90" s="21" t="s">
        <v>394</v>
      </c>
      <c r="E90" s="21" t="s">
        <v>1146</v>
      </c>
      <c r="F90" s="21" t="s">
        <v>45</v>
      </c>
      <c r="G90" s="22" t="s">
        <v>1074</v>
      </c>
      <c r="H90" s="21" t="s">
        <v>418</v>
      </c>
      <c r="I90" s="33" t="s">
        <v>1147</v>
      </c>
      <c r="J90" s="22">
        <v>1</v>
      </c>
      <c r="K90" s="21"/>
      <c r="L90" s="21"/>
      <c r="M90" s="21"/>
      <c r="N90" s="21"/>
      <c r="O90" s="21"/>
      <c r="P90" s="21"/>
      <c r="Q90" s="21"/>
      <c r="R90" s="22">
        <v>287</v>
      </c>
      <c r="S90" s="21" t="s">
        <v>177</v>
      </c>
      <c r="T90" s="21" t="s">
        <v>178</v>
      </c>
      <c r="U90" s="44">
        <v>73.1</v>
      </c>
      <c r="V90" s="44">
        <v>20</v>
      </c>
      <c r="W90" s="44">
        <v>0</v>
      </c>
      <c r="X90" s="44">
        <v>53.1</v>
      </c>
      <c r="Y90" s="44">
        <v>0</v>
      </c>
      <c r="Z90" s="44">
        <v>0</v>
      </c>
      <c r="AA90" s="44">
        <v>0</v>
      </c>
      <c r="AB90" s="44"/>
      <c r="AC90" s="50">
        <v>82</v>
      </c>
      <c r="AD90" s="50">
        <v>26</v>
      </c>
      <c r="AE90" s="33" t="s">
        <v>420</v>
      </c>
      <c r="AF90" s="33" t="s">
        <v>421</v>
      </c>
      <c r="AG90" s="21" t="s">
        <v>177</v>
      </c>
      <c r="AH90" s="21" t="s">
        <v>178</v>
      </c>
      <c r="AI90" s="58" t="s">
        <v>80</v>
      </c>
      <c r="AJ90" s="21" t="s">
        <v>81</v>
      </c>
      <c r="AK90" s="21" t="s">
        <v>82</v>
      </c>
      <c r="AL90" s="21" t="s">
        <v>55</v>
      </c>
      <c r="AM90" s="21" t="s">
        <v>422</v>
      </c>
      <c r="AN90" s="58" t="s">
        <v>83</v>
      </c>
      <c r="AO90" s="21" t="s">
        <v>56</v>
      </c>
      <c r="AP90" s="21" t="s">
        <v>1078</v>
      </c>
      <c r="AQ90" s="21"/>
      <c r="AR90" s="20" t="s">
        <v>1079</v>
      </c>
      <c r="AS90" s="20" t="s">
        <v>1079</v>
      </c>
      <c r="AT90" s="20"/>
      <c r="AU90" s="20"/>
      <c r="AV90" s="316"/>
      <c r="AW90" s="318"/>
    </row>
    <row r="91" s="1" customFormat="1" ht="67.5" spans="1:49">
      <c r="A91" s="20">
        <v>74</v>
      </c>
      <c r="B91" s="20" t="s">
        <v>423</v>
      </c>
      <c r="C91" s="20">
        <v>2022</v>
      </c>
      <c r="D91" s="21" t="s">
        <v>394</v>
      </c>
      <c r="E91" s="21" t="s">
        <v>424</v>
      </c>
      <c r="F91" s="21" t="s">
        <v>45</v>
      </c>
      <c r="G91" s="22" t="s">
        <v>1074</v>
      </c>
      <c r="H91" s="21" t="s">
        <v>425</v>
      </c>
      <c r="I91" s="33" t="s">
        <v>426</v>
      </c>
      <c r="J91" s="22">
        <v>1</v>
      </c>
      <c r="K91" s="21"/>
      <c r="L91" s="21"/>
      <c r="M91" s="21"/>
      <c r="N91" s="21"/>
      <c r="O91" s="21"/>
      <c r="P91" s="21"/>
      <c r="Q91" s="21"/>
      <c r="R91" s="22">
        <v>56</v>
      </c>
      <c r="S91" s="21" t="s">
        <v>200</v>
      </c>
      <c r="T91" s="21" t="s">
        <v>201</v>
      </c>
      <c r="U91" s="44">
        <v>130</v>
      </c>
      <c r="V91" s="44">
        <v>40</v>
      </c>
      <c r="W91" s="44">
        <v>0</v>
      </c>
      <c r="X91" s="44">
        <v>90</v>
      </c>
      <c r="Y91" s="44">
        <v>0</v>
      </c>
      <c r="Z91" s="44">
        <v>0</v>
      </c>
      <c r="AA91" s="44">
        <v>0</v>
      </c>
      <c r="AB91" s="44"/>
      <c r="AC91" s="50">
        <v>16</v>
      </c>
      <c r="AD91" s="50">
        <v>7</v>
      </c>
      <c r="AE91" s="33" t="s">
        <v>427</v>
      </c>
      <c r="AF91" s="33" t="s">
        <v>428</v>
      </c>
      <c r="AG91" s="21" t="s">
        <v>200</v>
      </c>
      <c r="AH91" s="21" t="s">
        <v>201</v>
      </c>
      <c r="AI91" s="58" t="s">
        <v>80</v>
      </c>
      <c r="AJ91" s="21" t="s">
        <v>81</v>
      </c>
      <c r="AK91" s="21" t="s">
        <v>82</v>
      </c>
      <c r="AL91" s="21" t="s">
        <v>55</v>
      </c>
      <c r="AM91" s="21" t="s">
        <v>202</v>
      </c>
      <c r="AN91" s="58" t="s">
        <v>83</v>
      </c>
      <c r="AO91" s="21" t="s">
        <v>56</v>
      </c>
      <c r="AP91" s="21" t="s">
        <v>1078</v>
      </c>
      <c r="AQ91" s="21"/>
      <c r="AR91" s="20" t="s">
        <v>1079</v>
      </c>
      <c r="AS91" s="20" t="s">
        <v>1079</v>
      </c>
      <c r="AT91" s="20"/>
      <c r="AU91" s="20"/>
      <c r="AV91" s="316"/>
      <c r="AW91" s="318"/>
    </row>
    <row r="92" s="107" customFormat="1" ht="45" spans="1:49">
      <c r="A92" s="109">
        <v>75</v>
      </c>
      <c r="B92" s="109" t="s">
        <v>1330</v>
      </c>
      <c r="C92" s="109">
        <v>2023</v>
      </c>
      <c r="D92" s="21" t="s">
        <v>430</v>
      </c>
      <c r="E92" s="110" t="s">
        <v>431</v>
      </c>
      <c r="F92" s="110" t="s">
        <v>432</v>
      </c>
      <c r="G92" s="213" t="s">
        <v>1225</v>
      </c>
      <c r="H92" s="110" t="s">
        <v>433</v>
      </c>
      <c r="I92" s="229" t="s">
        <v>434</v>
      </c>
      <c r="J92" s="222">
        <v>1</v>
      </c>
      <c r="K92" s="110"/>
      <c r="L92" s="110"/>
      <c r="M92" s="110"/>
      <c r="N92" s="110"/>
      <c r="O92" s="110"/>
      <c r="P92" s="110"/>
      <c r="Q92" s="110"/>
      <c r="R92" s="213">
        <v>3584</v>
      </c>
      <c r="S92" s="110" t="s">
        <v>78</v>
      </c>
      <c r="T92" s="110" t="s">
        <v>1076</v>
      </c>
      <c r="U92" s="314">
        <v>300</v>
      </c>
      <c r="V92" s="314">
        <v>0</v>
      </c>
      <c r="W92" s="314">
        <v>300</v>
      </c>
      <c r="X92" s="314">
        <v>0</v>
      </c>
      <c r="Y92" s="314">
        <v>0</v>
      </c>
      <c r="Z92" s="314">
        <v>0</v>
      </c>
      <c r="AA92" s="314">
        <v>0</v>
      </c>
      <c r="AB92" s="314"/>
      <c r="AC92" s="50">
        <v>1024</v>
      </c>
      <c r="AD92" s="50">
        <v>369</v>
      </c>
      <c r="AE92" s="229" t="s">
        <v>435</v>
      </c>
      <c r="AF92" s="229" t="s">
        <v>436</v>
      </c>
      <c r="AG92" s="21" t="s">
        <v>78</v>
      </c>
      <c r="AH92" s="21" t="s">
        <v>1076</v>
      </c>
      <c r="AI92" s="21" t="s">
        <v>438</v>
      </c>
      <c r="AJ92" s="21" t="s">
        <v>439</v>
      </c>
      <c r="AK92" s="21" t="s">
        <v>82</v>
      </c>
      <c r="AL92" s="21" t="s">
        <v>55</v>
      </c>
      <c r="AM92" s="110" t="s">
        <v>440</v>
      </c>
      <c r="AN92" s="234" t="s">
        <v>541</v>
      </c>
      <c r="AO92" s="110" t="s">
        <v>56</v>
      </c>
      <c r="AP92" s="21" t="s">
        <v>1148</v>
      </c>
      <c r="AQ92" s="110"/>
      <c r="AR92" s="20"/>
      <c r="AS92" s="20"/>
      <c r="AT92" s="20"/>
      <c r="AU92" s="20"/>
      <c r="AV92" s="316"/>
      <c r="AW92" s="318"/>
    </row>
    <row r="93" s="107" customFormat="1" ht="67.5" spans="1:49">
      <c r="A93" s="109">
        <v>76</v>
      </c>
      <c r="B93" s="109" t="s">
        <v>1331</v>
      </c>
      <c r="C93" s="109">
        <v>2023</v>
      </c>
      <c r="D93" s="21" t="s">
        <v>430</v>
      </c>
      <c r="E93" s="110" t="s">
        <v>442</v>
      </c>
      <c r="F93" s="110" t="s">
        <v>401</v>
      </c>
      <c r="G93" s="213" t="s">
        <v>1225</v>
      </c>
      <c r="H93" s="110" t="s">
        <v>443</v>
      </c>
      <c r="I93" s="229" t="s">
        <v>444</v>
      </c>
      <c r="J93" s="222">
        <v>1</v>
      </c>
      <c r="K93" s="110"/>
      <c r="L93" s="110"/>
      <c r="M93" s="110"/>
      <c r="N93" s="110"/>
      <c r="O93" s="110"/>
      <c r="P93" s="110"/>
      <c r="Q93" s="110"/>
      <c r="R93" s="213">
        <v>896</v>
      </c>
      <c r="S93" s="110" t="s">
        <v>200</v>
      </c>
      <c r="T93" s="110" t="s">
        <v>201</v>
      </c>
      <c r="U93" s="314">
        <v>450</v>
      </c>
      <c r="V93" s="314">
        <v>0</v>
      </c>
      <c r="W93" s="314">
        <v>450</v>
      </c>
      <c r="X93" s="314">
        <v>0</v>
      </c>
      <c r="Y93" s="314">
        <v>0</v>
      </c>
      <c r="Z93" s="314">
        <v>0</v>
      </c>
      <c r="AA93" s="314">
        <v>0</v>
      </c>
      <c r="AB93" s="314"/>
      <c r="AC93" s="50">
        <v>256</v>
      </c>
      <c r="AD93" s="50">
        <v>119</v>
      </c>
      <c r="AE93" s="229" t="s">
        <v>445</v>
      </c>
      <c r="AF93" s="229" t="s">
        <v>446</v>
      </c>
      <c r="AG93" s="21" t="s">
        <v>200</v>
      </c>
      <c r="AH93" s="21" t="s">
        <v>201</v>
      </c>
      <c r="AI93" s="58" t="s">
        <v>438</v>
      </c>
      <c r="AJ93" s="21" t="s">
        <v>439</v>
      </c>
      <c r="AK93" s="21" t="s">
        <v>82</v>
      </c>
      <c r="AL93" s="21" t="s">
        <v>55</v>
      </c>
      <c r="AM93" s="21" t="s">
        <v>202</v>
      </c>
      <c r="AN93" s="234" t="s">
        <v>541</v>
      </c>
      <c r="AO93" s="21" t="s">
        <v>56</v>
      </c>
      <c r="AP93" s="133"/>
      <c r="AQ93" s="21"/>
      <c r="AR93" s="20"/>
      <c r="AS93" s="20"/>
      <c r="AT93" s="20"/>
      <c r="AU93" s="20"/>
      <c r="AV93" s="316"/>
      <c r="AW93" s="318"/>
    </row>
    <row r="94" s="1" customFormat="1" ht="56.25" spans="1:49">
      <c r="A94" s="20">
        <v>77</v>
      </c>
      <c r="B94" s="20" t="s">
        <v>447</v>
      </c>
      <c r="C94" s="20" t="s">
        <v>1149</v>
      </c>
      <c r="D94" s="21" t="s">
        <v>430</v>
      </c>
      <c r="E94" s="21" t="s">
        <v>1150</v>
      </c>
      <c r="F94" s="21" t="s">
        <v>45</v>
      </c>
      <c r="G94" s="21" t="s">
        <v>1149</v>
      </c>
      <c r="H94" s="21" t="s">
        <v>158</v>
      </c>
      <c r="I94" s="33" t="s">
        <v>1151</v>
      </c>
      <c r="J94" s="22">
        <v>1</v>
      </c>
      <c r="K94" s="21"/>
      <c r="L94" s="21"/>
      <c r="M94" s="21"/>
      <c r="N94" s="21"/>
      <c r="O94" s="21"/>
      <c r="P94" s="21"/>
      <c r="Q94" s="21"/>
      <c r="R94" s="22">
        <v>4886</v>
      </c>
      <c r="S94" s="21" t="s">
        <v>1152</v>
      </c>
      <c r="T94" s="21" t="s">
        <v>1153</v>
      </c>
      <c r="U94" s="44">
        <v>3000</v>
      </c>
      <c r="V94" s="44">
        <v>0</v>
      </c>
      <c r="W94" s="44">
        <v>0</v>
      </c>
      <c r="X94" s="44">
        <v>3000</v>
      </c>
      <c r="Y94" s="44">
        <v>0</v>
      </c>
      <c r="Z94" s="44">
        <v>0</v>
      </c>
      <c r="AA94" s="44">
        <v>0</v>
      </c>
      <c r="AB94" s="44"/>
      <c r="AC94" s="50">
        <v>1200</v>
      </c>
      <c r="AD94" s="50">
        <v>263</v>
      </c>
      <c r="AE94" s="33" t="s">
        <v>450</v>
      </c>
      <c r="AF94" s="33" t="s">
        <v>451</v>
      </c>
      <c r="AG94" s="21" t="s">
        <v>1154</v>
      </c>
      <c r="AH94" s="21" t="s">
        <v>1155</v>
      </c>
      <c r="AI94" s="58" t="s">
        <v>438</v>
      </c>
      <c r="AJ94" s="21" t="s">
        <v>439</v>
      </c>
      <c r="AK94" s="21" t="s">
        <v>82</v>
      </c>
      <c r="AL94" s="21" t="s">
        <v>55</v>
      </c>
      <c r="AM94" s="65" t="s">
        <v>63</v>
      </c>
      <c r="AN94" s="58" t="s">
        <v>541</v>
      </c>
      <c r="AO94" s="66" t="s">
        <v>56</v>
      </c>
      <c r="AP94" s="133" t="s">
        <v>1112</v>
      </c>
      <c r="AQ94" s="66" t="s">
        <v>452</v>
      </c>
      <c r="AR94" s="20" t="s">
        <v>1079</v>
      </c>
      <c r="AS94" s="20"/>
      <c r="AT94" s="20"/>
      <c r="AU94" s="20"/>
      <c r="AV94" s="316"/>
      <c r="AW94" s="318"/>
    </row>
    <row r="95" s="1" customFormat="1" ht="33.75" spans="1:50">
      <c r="A95" s="20">
        <v>78</v>
      </c>
      <c r="B95" s="20" t="s">
        <v>453</v>
      </c>
      <c r="C95" s="20">
        <v>2022</v>
      </c>
      <c r="D95" s="21" t="s">
        <v>430</v>
      </c>
      <c r="E95" s="427" t="s">
        <v>454</v>
      </c>
      <c r="F95" s="21" t="s">
        <v>45</v>
      </c>
      <c r="G95" s="22" t="s">
        <v>1074</v>
      </c>
      <c r="H95" s="21" t="s">
        <v>455</v>
      </c>
      <c r="I95" s="33" t="s">
        <v>456</v>
      </c>
      <c r="J95" s="22">
        <v>1</v>
      </c>
      <c r="K95" s="21"/>
      <c r="L95" s="21"/>
      <c r="M95" s="21"/>
      <c r="N95" s="21"/>
      <c r="O95" s="21"/>
      <c r="P95" s="21"/>
      <c r="Q95" s="21"/>
      <c r="R95" s="22">
        <v>3371</v>
      </c>
      <c r="S95" s="21" t="s">
        <v>1156</v>
      </c>
      <c r="T95" s="21" t="s">
        <v>1157</v>
      </c>
      <c r="U95" s="44">
        <v>850</v>
      </c>
      <c r="V95" s="44">
        <v>255</v>
      </c>
      <c r="W95" s="44">
        <v>0</v>
      </c>
      <c r="X95" s="44">
        <v>595</v>
      </c>
      <c r="Y95" s="44">
        <v>0</v>
      </c>
      <c r="Z95" s="44">
        <v>0</v>
      </c>
      <c r="AA95" s="44">
        <v>0</v>
      </c>
      <c r="AB95" s="44"/>
      <c r="AC95" s="50">
        <v>963</v>
      </c>
      <c r="AD95" s="50">
        <v>290</v>
      </c>
      <c r="AE95" s="33" t="s">
        <v>457</v>
      </c>
      <c r="AF95" s="33" t="s">
        <v>457</v>
      </c>
      <c r="AG95" s="21" t="s">
        <v>1154</v>
      </c>
      <c r="AH95" s="21" t="s">
        <v>1155</v>
      </c>
      <c r="AI95" s="58" t="s">
        <v>438</v>
      </c>
      <c r="AJ95" s="21" t="s">
        <v>439</v>
      </c>
      <c r="AK95" s="21" t="s">
        <v>82</v>
      </c>
      <c r="AL95" s="21" t="s">
        <v>55</v>
      </c>
      <c r="AM95" s="21" t="s">
        <v>458</v>
      </c>
      <c r="AN95" s="58" t="s">
        <v>541</v>
      </c>
      <c r="AO95" s="21" t="s">
        <v>56</v>
      </c>
      <c r="AP95" s="21" t="s">
        <v>1078</v>
      </c>
      <c r="AQ95" s="21"/>
      <c r="AR95" s="20" t="s">
        <v>1079</v>
      </c>
      <c r="AS95" s="20" t="s">
        <v>1079</v>
      </c>
      <c r="AT95" s="20"/>
      <c r="AU95" s="20" t="s">
        <v>1216</v>
      </c>
      <c r="AV95" s="316"/>
      <c r="AW95" s="318"/>
      <c r="AX95" s="1" t="s">
        <v>1140</v>
      </c>
    </row>
    <row r="96" s="107" customFormat="1" ht="57" customHeight="1" spans="1:49">
      <c r="A96" s="109">
        <v>79</v>
      </c>
      <c r="B96" s="109" t="s">
        <v>1332</v>
      </c>
      <c r="C96" s="109">
        <v>2023</v>
      </c>
      <c r="D96" s="58" t="s">
        <v>430</v>
      </c>
      <c r="E96" s="110" t="s">
        <v>460</v>
      </c>
      <c r="F96" s="110" t="s">
        <v>45</v>
      </c>
      <c r="G96" s="213" t="s">
        <v>1225</v>
      </c>
      <c r="H96" s="110" t="s">
        <v>461</v>
      </c>
      <c r="I96" s="229" t="s">
        <v>462</v>
      </c>
      <c r="J96" s="222">
        <v>1</v>
      </c>
      <c r="K96" s="110"/>
      <c r="L96" s="110"/>
      <c r="M96" s="110"/>
      <c r="N96" s="110"/>
      <c r="O96" s="110"/>
      <c r="P96" s="110"/>
      <c r="Q96" s="110"/>
      <c r="R96" s="213">
        <v>3742</v>
      </c>
      <c r="S96" s="110" t="s">
        <v>70</v>
      </c>
      <c r="T96" s="110" t="s">
        <v>1075</v>
      </c>
      <c r="U96" s="314">
        <v>400</v>
      </c>
      <c r="V96" s="314">
        <v>0</v>
      </c>
      <c r="W96" s="314">
        <v>400</v>
      </c>
      <c r="X96" s="314">
        <v>0</v>
      </c>
      <c r="Y96" s="314">
        <v>0</v>
      </c>
      <c r="Z96" s="314">
        <v>0</v>
      </c>
      <c r="AA96" s="314">
        <v>0</v>
      </c>
      <c r="AB96" s="314"/>
      <c r="AC96" s="141">
        <v>1069</v>
      </c>
      <c r="AD96" s="141">
        <v>353</v>
      </c>
      <c r="AE96" s="229" t="s">
        <v>463</v>
      </c>
      <c r="AF96" s="229" t="s">
        <v>69</v>
      </c>
      <c r="AG96" s="76" t="s">
        <v>70</v>
      </c>
      <c r="AH96" s="76" t="s">
        <v>1075</v>
      </c>
      <c r="AI96" s="76" t="s">
        <v>80</v>
      </c>
      <c r="AJ96" s="66" t="s">
        <v>81</v>
      </c>
      <c r="AK96" s="58" t="s">
        <v>82</v>
      </c>
      <c r="AL96" s="58" t="s">
        <v>55</v>
      </c>
      <c r="AM96" s="58" t="s">
        <v>458</v>
      </c>
      <c r="AN96" s="234" t="s">
        <v>541</v>
      </c>
      <c r="AO96" s="58" t="s">
        <v>56</v>
      </c>
      <c r="AP96" s="58" t="s">
        <v>96</v>
      </c>
      <c r="AQ96" s="58"/>
      <c r="AR96" s="20"/>
      <c r="AS96" s="20"/>
      <c r="AT96" s="20"/>
      <c r="AU96" s="20"/>
      <c r="AV96" s="316"/>
      <c r="AW96" s="318"/>
    </row>
    <row r="97" s="107" customFormat="1" ht="56.25" spans="1:49">
      <c r="A97" s="109">
        <v>80</v>
      </c>
      <c r="B97" s="109" t="s">
        <v>1333</v>
      </c>
      <c r="C97" s="109">
        <v>2023</v>
      </c>
      <c r="D97" s="22" t="s">
        <v>394</v>
      </c>
      <c r="E97" s="213" t="s">
        <v>465</v>
      </c>
      <c r="F97" s="213" t="s">
        <v>45</v>
      </c>
      <c r="G97" s="213" t="s">
        <v>1225</v>
      </c>
      <c r="H97" s="213" t="s">
        <v>466</v>
      </c>
      <c r="I97" s="219" t="s">
        <v>467</v>
      </c>
      <c r="J97" s="222">
        <v>1</v>
      </c>
      <c r="K97" s="213"/>
      <c r="L97" s="213"/>
      <c r="M97" s="213"/>
      <c r="N97" s="213"/>
      <c r="O97" s="213"/>
      <c r="P97" s="213"/>
      <c r="Q97" s="213"/>
      <c r="R97" s="213">
        <v>1260</v>
      </c>
      <c r="S97" s="213" t="s">
        <v>50</v>
      </c>
      <c r="T97" s="110" t="s">
        <v>51</v>
      </c>
      <c r="U97" s="314">
        <v>200</v>
      </c>
      <c r="V97" s="314">
        <v>0</v>
      </c>
      <c r="W97" s="314">
        <v>200</v>
      </c>
      <c r="X97" s="314">
        <v>0</v>
      </c>
      <c r="Y97" s="314">
        <v>0</v>
      </c>
      <c r="Z97" s="314">
        <v>0</v>
      </c>
      <c r="AA97" s="314">
        <v>0</v>
      </c>
      <c r="AB97" s="314"/>
      <c r="AC97" s="50">
        <v>360</v>
      </c>
      <c r="AD97" s="50">
        <v>77</v>
      </c>
      <c r="AE97" s="219" t="s">
        <v>468</v>
      </c>
      <c r="AF97" s="219" t="s">
        <v>468</v>
      </c>
      <c r="AG97" s="22" t="s">
        <v>50</v>
      </c>
      <c r="AH97" s="21" t="s">
        <v>51</v>
      </c>
      <c r="AI97" s="58" t="s">
        <v>80</v>
      </c>
      <c r="AJ97" s="21" t="s">
        <v>81</v>
      </c>
      <c r="AK97" s="21" t="s">
        <v>82</v>
      </c>
      <c r="AL97" s="21" t="s">
        <v>55</v>
      </c>
      <c r="AM97" s="21" t="s">
        <v>131</v>
      </c>
      <c r="AN97" s="234" t="s">
        <v>541</v>
      </c>
      <c r="AO97" s="21" t="s">
        <v>203</v>
      </c>
      <c r="AP97" s="133"/>
      <c r="AQ97" s="21"/>
      <c r="AR97" s="20"/>
      <c r="AS97" s="20"/>
      <c r="AT97" s="20"/>
      <c r="AU97" s="20"/>
      <c r="AV97" s="316"/>
      <c r="AW97" s="318"/>
    </row>
    <row r="98" s="1" customFormat="1" ht="82" customHeight="1" spans="1:49">
      <c r="A98" s="20">
        <v>81</v>
      </c>
      <c r="B98" s="20" t="s">
        <v>469</v>
      </c>
      <c r="C98" s="20">
        <v>2022</v>
      </c>
      <c r="D98" s="20" t="s">
        <v>430</v>
      </c>
      <c r="E98" s="21" t="s">
        <v>470</v>
      </c>
      <c r="F98" s="26" t="s">
        <v>45</v>
      </c>
      <c r="G98" s="22" t="s">
        <v>1074</v>
      </c>
      <c r="H98" s="25" t="s">
        <v>461</v>
      </c>
      <c r="I98" s="36" t="s">
        <v>471</v>
      </c>
      <c r="J98" s="22">
        <v>1</v>
      </c>
      <c r="K98" s="24"/>
      <c r="L98" s="24"/>
      <c r="M98" s="24"/>
      <c r="N98" s="24"/>
      <c r="O98" s="24"/>
      <c r="P98" s="24"/>
      <c r="Q98" s="24"/>
      <c r="R98" s="22">
        <v>1085</v>
      </c>
      <c r="S98" s="21" t="s">
        <v>1158</v>
      </c>
      <c r="T98" s="21" t="s">
        <v>1159</v>
      </c>
      <c r="U98" s="44">
        <v>600</v>
      </c>
      <c r="V98" s="44">
        <v>180</v>
      </c>
      <c r="W98" s="44">
        <v>0</v>
      </c>
      <c r="X98" s="44">
        <v>420</v>
      </c>
      <c r="Y98" s="44">
        <v>0</v>
      </c>
      <c r="Z98" s="44">
        <v>0</v>
      </c>
      <c r="AA98" s="44">
        <v>0</v>
      </c>
      <c r="AB98" s="44"/>
      <c r="AC98" s="50">
        <v>310</v>
      </c>
      <c r="AD98" s="50">
        <v>99</v>
      </c>
      <c r="AE98" s="33" t="s">
        <v>472</v>
      </c>
      <c r="AF98" s="33" t="s">
        <v>473</v>
      </c>
      <c r="AG98" s="21" t="s">
        <v>1154</v>
      </c>
      <c r="AH98" s="21" t="s">
        <v>1155</v>
      </c>
      <c r="AI98" s="58" t="s">
        <v>438</v>
      </c>
      <c r="AJ98" s="21" t="s">
        <v>439</v>
      </c>
      <c r="AK98" s="21" t="s">
        <v>82</v>
      </c>
      <c r="AL98" s="21" t="s">
        <v>55</v>
      </c>
      <c r="AM98" s="65" t="s">
        <v>63</v>
      </c>
      <c r="AN98" s="58" t="s">
        <v>541</v>
      </c>
      <c r="AO98" s="66" t="s">
        <v>56</v>
      </c>
      <c r="AP98" s="133" t="s">
        <v>1112</v>
      </c>
      <c r="AQ98" s="66"/>
      <c r="AR98" s="20" t="s">
        <v>1079</v>
      </c>
      <c r="AS98" s="20" t="s">
        <v>1079</v>
      </c>
      <c r="AT98" s="20"/>
      <c r="AU98" s="20"/>
      <c r="AV98" s="316"/>
      <c r="AW98" s="318"/>
    </row>
    <row r="99" s="310" customFormat="1" ht="56.25" spans="1:49">
      <c r="A99" s="109">
        <v>82</v>
      </c>
      <c r="B99" s="109" t="s">
        <v>1334</v>
      </c>
      <c r="C99" s="311">
        <v>2024</v>
      </c>
      <c r="D99" s="22" t="s">
        <v>394</v>
      </c>
      <c r="E99" s="110" t="s">
        <v>1335</v>
      </c>
      <c r="F99" s="109" t="s">
        <v>45</v>
      </c>
      <c r="G99" s="110" t="s">
        <v>1336</v>
      </c>
      <c r="H99" s="110" t="s">
        <v>824</v>
      </c>
      <c r="I99" s="229" t="s">
        <v>1337</v>
      </c>
      <c r="J99" s="110">
        <v>1</v>
      </c>
      <c r="K99" s="110"/>
      <c r="L99" s="110"/>
      <c r="M99" s="110"/>
      <c r="N99" s="110"/>
      <c r="O99" s="110"/>
      <c r="P99" s="110"/>
      <c r="Q99" s="110"/>
      <c r="R99" s="110">
        <v>696</v>
      </c>
      <c r="S99" s="229" t="s">
        <v>115</v>
      </c>
      <c r="T99" s="219" t="s">
        <v>1077</v>
      </c>
      <c r="U99" s="109">
        <v>360</v>
      </c>
      <c r="V99" s="109">
        <v>360</v>
      </c>
      <c r="W99" s="109"/>
      <c r="X99" s="109"/>
      <c r="Y99" s="109"/>
      <c r="Z99" s="109"/>
      <c r="AA99" s="109"/>
      <c r="AB99" s="109"/>
      <c r="AC99" s="181">
        <v>126</v>
      </c>
      <c r="AD99" s="181">
        <v>57</v>
      </c>
      <c r="AE99" s="229" t="s">
        <v>1338</v>
      </c>
      <c r="AF99" s="229" t="s">
        <v>1339</v>
      </c>
      <c r="AG99" s="33" t="s">
        <v>115</v>
      </c>
      <c r="AH99" s="34" t="s">
        <v>1077</v>
      </c>
      <c r="AI99" s="70" t="s">
        <v>80</v>
      </c>
      <c r="AJ99" s="21" t="s">
        <v>81</v>
      </c>
      <c r="AK99" s="21" t="s">
        <v>82</v>
      </c>
      <c r="AL99" s="21" t="s">
        <v>55</v>
      </c>
      <c r="AM99" s="21" t="s">
        <v>131</v>
      </c>
      <c r="AN99" s="234" t="s">
        <v>541</v>
      </c>
      <c r="AO99" s="21" t="s">
        <v>203</v>
      </c>
      <c r="AP99" s="181"/>
      <c r="AQ99" s="181"/>
      <c r="AR99" s="181"/>
      <c r="AS99" s="181"/>
      <c r="AT99" s="181"/>
      <c r="AU99" s="181"/>
      <c r="AV99" s="106"/>
      <c r="AW99" s="106"/>
    </row>
    <row r="100" s="107" customFormat="1" ht="78.75" spans="1:49">
      <c r="A100" s="109">
        <v>83</v>
      </c>
      <c r="B100" s="109" t="s">
        <v>1340</v>
      </c>
      <c r="C100" s="311">
        <v>2024</v>
      </c>
      <c r="D100" s="22" t="s">
        <v>394</v>
      </c>
      <c r="E100" s="110" t="s">
        <v>1341</v>
      </c>
      <c r="F100" s="110" t="s">
        <v>45</v>
      </c>
      <c r="G100" s="110" t="s">
        <v>1336</v>
      </c>
      <c r="H100" s="110" t="s">
        <v>1342</v>
      </c>
      <c r="I100" s="229" t="s">
        <v>1343</v>
      </c>
      <c r="J100" s="110">
        <v>1</v>
      </c>
      <c r="K100" s="110"/>
      <c r="L100" s="110"/>
      <c r="M100" s="110"/>
      <c r="N100" s="110"/>
      <c r="O100" s="110"/>
      <c r="P100" s="110"/>
      <c r="Q100" s="110"/>
      <c r="R100" s="110">
        <v>1368</v>
      </c>
      <c r="S100" s="229" t="s">
        <v>168</v>
      </c>
      <c r="T100" s="229" t="s">
        <v>1269</v>
      </c>
      <c r="U100" s="110">
        <v>500</v>
      </c>
      <c r="V100" s="110">
        <v>500</v>
      </c>
      <c r="W100" s="110"/>
      <c r="X100" s="110"/>
      <c r="Y100" s="110"/>
      <c r="Z100" s="110"/>
      <c r="AA100" s="110"/>
      <c r="AB100" s="110"/>
      <c r="AC100" s="178">
        <v>85</v>
      </c>
      <c r="AD100" s="178">
        <v>56</v>
      </c>
      <c r="AE100" s="229" t="s">
        <v>1344</v>
      </c>
      <c r="AF100" s="229" t="s">
        <v>1345</v>
      </c>
      <c r="AG100" s="33" t="s">
        <v>168</v>
      </c>
      <c r="AH100" s="33" t="s">
        <v>1269</v>
      </c>
      <c r="AI100" s="70" t="s">
        <v>80</v>
      </c>
      <c r="AJ100" s="21" t="s">
        <v>81</v>
      </c>
      <c r="AK100" s="21" t="s">
        <v>82</v>
      </c>
      <c r="AL100" s="21" t="s">
        <v>55</v>
      </c>
      <c r="AM100" s="21" t="s">
        <v>131</v>
      </c>
      <c r="AN100" s="234" t="s">
        <v>541</v>
      </c>
      <c r="AO100" s="21" t="s">
        <v>203</v>
      </c>
      <c r="AP100" s="178"/>
      <c r="AQ100" s="178"/>
      <c r="AR100" s="178"/>
      <c r="AS100" s="178"/>
      <c r="AT100" s="178"/>
      <c r="AU100" s="178"/>
      <c r="AV100" s="3"/>
      <c r="AW100" s="3"/>
    </row>
    <row r="101" s="107" customFormat="1" ht="67.5" spans="1:49">
      <c r="A101" s="109">
        <v>84</v>
      </c>
      <c r="B101" s="109" t="s">
        <v>1346</v>
      </c>
      <c r="C101" s="311">
        <v>2024</v>
      </c>
      <c r="D101" s="22" t="s">
        <v>394</v>
      </c>
      <c r="E101" s="110" t="s">
        <v>1347</v>
      </c>
      <c r="F101" s="110" t="s">
        <v>45</v>
      </c>
      <c r="G101" s="110" t="s">
        <v>1336</v>
      </c>
      <c r="H101" s="110" t="s">
        <v>455</v>
      </c>
      <c r="I101" s="229" t="s">
        <v>1348</v>
      </c>
      <c r="J101" s="110">
        <v>1</v>
      </c>
      <c r="K101" s="110"/>
      <c r="L101" s="110"/>
      <c r="M101" s="110"/>
      <c r="N101" s="110"/>
      <c r="O101" s="110"/>
      <c r="P101" s="110"/>
      <c r="Q101" s="110"/>
      <c r="R101" s="110">
        <v>1368</v>
      </c>
      <c r="S101" s="229" t="s">
        <v>168</v>
      </c>
      <c r="T101" s="229" t="s">
        <v>1269</v>
      </c>
      <c r="U101" s="110">
        <v>800</v>
      </c>
      <c r="V101" s="110">
        <v>800</v>
      </c>
      <c r="W101" s="110"/>
      <c r="X101" s="110"/>
      <c r="Y101" s="110"/>
      <c r="Z101" s="110"/>
      <c r="AA101" s="110"/>
      <c r="AB101" s="110"/>
      <c r="AC101" s="178">
        <v>128</v>
      </c>
      <c r="AD101" s="178">
        <v>49</v>
      </c>
      <c r="AE101" s="229" t="s">
        <v>1349</v>
      </c>
      <c r="AF101" s="229" t="s">
        <v>1350</v>
      </c>
      <c r="AG101" s="33" t="s">
        <v>168</v>
      </c>
      <c r="AH101" s="33" t="s">
        <v>1269</v>
      </c>
      <c r="AI101" s="70" t="s">
        <v>80</v>
      </c>
      <c r="AJ101" s="21" t="s">
        <v>81</v>
      </c>
      <c r="AK101" s="21" t="s">
        <v>82</v>
      </c>
      <c r="AL101" s="21" t="s">
        <v>55</v>
      </c>
      <c r="AM101" s="21" t="s">
        <v>131</v>
      </c>
      <c r="AN101" s="234" t="s">
        <v>541</v>
      </c>
      <c r="AO101" s="21" t="s">
        <v>203</v>
      </c>
      <c r="AP101" s="178"/>
      <c r="AQ101" s="178"/>
      <c r="AR101" s="178"/>
      <c r="AS101" s="178"/>
      <c r="AT101" s="178"/>
      <c r="AU101" s="178"/>
      <c r="AV101" s="3"/>
      <c r="AW101" s="3"/>
    </row>
    <row r="102" s="310" customFormat="1" ht="78.75" spans="1:49">
      <c r="A102" s="109">
        <v>85</v>
      </c>
      <c r="B102" s="109" t="s">
        <v>1351</v>
      </c>
      <c r="C102" s="311">
        <v>2024</v>
      </c>
      <c r="D102" s="22" t="s">
        <v>394</v>
      </c>
      <c r="E102" s="110" t="s">
        <v>1352</v>
      </c>
      <c r="F102" s="110" t="s">
        <v>45</v>
      </c>
      <c r="G102" s="311" t="s">
        <v>1336</v>
      </c>
      <c r="H102" s="109" t="s">
        <v>1353</v>
      </c>
      <c r="I102" s="229" t="s">
        <v>1354</v>
      </c>
      <c r="J102" s="110">
        <v>1</v>
      </c>
      <c r="K102" s="110"/>
      <c r="L102" s="110"/>
      <c r="M102" s="110"/>
      <c r="N102" s="110"/>
      <c r="O102" s="110"/>
      <c r="P102" s="110"/>
      <c r="Q102" s="110"/>
      <c r="R102" s="110">
        <v>780</v>
      </c>
      <c r="S102" s="229" t="s">
        <v>200</v>
      </c>
      <c r="T102" s="229" t="s">
        <v>201</v>
      </c>
      <c r="U102" s="109">
        <v>910</v>
      </c>
      <c r="V102" s="109">
        <v>910</v>
      </c>
      <c r="W102" s="109"/>
      <c r="X102" s="109"/>
      <c r="Y102" s="109"/>
      <c r="Z102" s="109"/>
      <c r="AA102" s="109"/>
      <c r="AB102" s="109"/>
      <c r="AC102" s="181">
        <v>162</v>
      </c>
      <c r="AD102" s="181">
        <v>53</v>
      </c>
      <c r="AE102" s="229" t="s">
        <v>1355</v>
      </c>
      <c r="AF102" s="229" t="s">
        <v>1356</v>
      </c>
      <c r="AG102" s="33" t="s">
        <v>200</v>
      </c>
      <c r="AH102" s="33" t="s">
        <v>201</v>
      </c>
      <c r="AI102" s="70" t="s">
        <v>80</v>
      </c>
      <c r="AJ102" s="21" t="s">
        <v>81</v>
      </c>
      <c r="AK102" s="21" t="s">
        <v>82</v>
      </c>
      <c r="AL102" s="21" t="s">
        <v>55</v>
      </c>
      <c r="AM102" s="21" t="s">
        <v>131</v>
      </c>
      <c r="AN102" s="234" t="s">
        <v>541</v>
      </c>
      <c r="AO102" s="21" t="s">
        <v>203</v>
      </c>
      <c r="AP102" s="181"/>
      <c r="AQ102" s="181"/>
      <c r="AR102" s="181"/>
      <c r="AS102" s="181"/>
      <c r="AT102" s="181"/>
      <c r="AU102" s="181"/>
      <c r="AV102" s="106"/>
      <c r="AW102" s="106"/>
    </row>
    <row r="103" s="107" customFormat="1" ht="56.25" spans="1:49">
      <c r="A103" s="109">
        <v>86</v>
      </c>
      <c r="B103" s="109" t="s">
        <v>1357</v>
      </c>
      <c r="C103" s="311">
        <v>2024</v>
      </c>
      <c r="D103" s="22" t="s">
        <v>394</v>
      </c>
      <c r="E103" s="110" t="s">
        <v>1358</v>
      </c>
      <c r="F103" s="110" t="s">
        <v>45</v>
      </c>
      <c r="G103" s="110" t="s">
        <v>1336</v>
      </c>
      <c r="H103" s="110" t="s">
        <v>1359</v>
      </c>
      <c r="I103" s="229" t="s">
        <v>1360</v>
      </c>
      <c r="J103" s="110">
        <v>1</v>
      </c>
      <c r="K103" s="110"/>
      <c r="L103" s="110"/>
      <c r="M103" s="110"/>
      <c r="N103" s="110"/>
      <c r="O103" s="110"/>
      <c r="P103" s="110"/>
      <c r="Q103" s="110"/>
      <c r="R103" s="110">
        <v>164</v>
      </c>
      <c r="S103" s="229" t="s">
        <v>168</v>
      </c>
      <c r="T103" s="229" t="s">
        <v>1269</v>
      </c>
      <c r="U103" s="110">
        <v>500</v>
      </c>
      <c r="V103" s="110">
        <v>500</v>
      </c>
      <c r="W103" s="110"/>
      <c r="X103" s="110"/>
      <c r="Y103" s="110"/>
      <c r="Z103" s="110"/>
      <c r="AA103" s="110"/>
      <c r="AB103" s="110"/>
      <c r="AC103" s="178">
        <v>142</v>
      </c>
      <c r="AD103" s="178">
        <v>61</v>
      </c>
      <c r="AE103" s="229" t="s">
        <v>1361</v>
      </c>
      <c r="AF103" s="229" t="s">
        <v>1362</v>
      </c>
      <c r="AG103" s="33" t="s">
        <v>168</v>
      </c>
      <c r="AH103" s="33" t="s">
        <v>1269</v>
      </c>
      <c r="AI103" s="70" t="s">
        <v>80</v>
      </c>
      <c r="AJ103" s="21" t="s">
        <v>81</v>
      </c>
      <c r="AK103" s="21" t="s">
        <v>82</v>
      </c>
      <c r="AL103" s="21" t="s">
        <v>55</v>
      </c>
      <c r="AM103" s="21" t="s">
        <v>131</v>
      </c>
      <c r="AN103" s="320" t="s">
        <v>541</v>
      </c>
      <c r="AO103" s="21" t="s">
        <v>203</v>
      </c>
      <c r="AP103" s="178"/>
      <c r="AQ103" s="178"/>
      <c r="AR103" s="178"/>
      <c r="AS103" s="178"/>
      <c r="AT103" s="178"/>
      <c r="AU103" s="178"/>
      <c r="AV103" s="3"/>
      <c r="AW103" s="3"/>
    </row>
    <row r="104" s="310" customFormat="1" ht="56.25" spans="1:49">
      <c r="A104" s="109">
        <v>87</v>
      </c>
      <c r="B104" s="109" t="s">
        <v>1363</v>
      </c>
      <c r="C104" s="311">
        <v>2024</v>
      </c>
      <c r="D104" s="26" t="s">
        <v>430</v>
      </c>
      <c r="E104" s="110" t="s">
        <v>1364</v>
      </c>
      <c r="F104" s="110" t="s">
        <v>432</v>
      </c>
      <c r="G104" s="110" t="s">
        <v>1336</v>
      </c>
      <c r="H104" s="110" t="s">
        <v>425</v>
      </c>
      <c r="I104" s="229" t="s">
        <v>1365</v>
      </c>
      <c r="J104" s="110">
        <v>1</v>
      </c>
      <c r="K104" s="110"/>
      <c r="L104" s="110"/>
      <c r="M104" s="110"/>
      <c r="N104" s="110"/>
      <c r="O104" s="110"/>
      <c r="P104" s="110"/>
      <c r="Q104" s="110"/>
      <c r="R104" s="110">
        <v>1540</v>
      </c>
      <c r="S104" s="229" t="s">
        <v>200</v>
      </c>
      <c r="T104" s="229" t="s">
        <v>201</v>
      </c>
      <c r="U104" s="110">
        <v>1000</v>
      </c>
      <c r="V104" s="110">
        <v>1000</v>
      </c>
      <c r="W104" s="110"/>
      <c r="X104" s="110"/>
      <c r="Y104" s="110"/>
      <c r="Z104" s="110"/>
      <c r="AA104" s="110"/>
      <c r="AB104" s="110"/>
      <c r="AC104" s="181">
        <v>159</v>
      </c>
      <c r="AD104" s="181">
        <v>72</v>
      </c>
      <c r="AE104" s="229" t="s">
        <v>1366</v>
      </c>
      <c r="AF104" s="229" t="s">
        <v>1367</v>
      </c>
      <c r="AG104" s="33" t="s">
        <v>200</v>
      </c>
      <c r="AH104" s="33" t="s">
        <v>201</v>
      </c>
      <c r="AI104" s="70" t="s">
        <v>438</v>
      </c>
      <c r="AJ104" s="21" t="s">
        <v>439</v>
      </c>
      <c r="AK104" s="21" t="s">
        <v>82</v>
      </c>
      <c r="AL104" s="21" t="s">
        <v>55</v>
      </c>
      <c r="AM104" s="65" t="s">
        <v>63</v>
      </c>
      <c r="AN104" s="234" t="s">
        <v>438</v>
      </c>
      <c r="AO104" s="66" t="s">
        <v>56</v>
      </c>
      <c r="AP104" s="181"/>
      <c r="AQ104" s="181"/>
      <c r="AR104" s="181"/>
      <c r="AS104" s="181"/>
      <c r="AT104" s="181"/>
      <c r="AU104" s="181"/>
      <c r="AV104" s="106"/>
      <c r="AW104" s="106"/>
    </row>
    <row r="105" s="3" customFormat="1" ht="18" customHeight="1" spans="1:49">
      <c r="A105" s="155"/>
      <c r="B105" s="156" t="s">
        <v>474</v>
      </c>
      <c r="C105" s="156"/>
      <c r="D105" s="156"/>
      <c r="E105" s="157"/>
      <c r="F105" s="156"/>
      <c r="G105" s="156"/>
      <c r="H105" s="157"/>
      <c r="I105" s="156"/>
      <c r="J105" s="166">
        <v>0</v>
      </c>
      <c r="K105" s="166">
        <v>0</v>
      </c>
      <c r="L105" s="166">
        <v>0</v>
      </c>
      <c r="M105" s="166">
        <v>0</v>
      </c>
      <c r="N105" s="166">
        <v>0</v>
      </c>
      <c r="O105" s="166">
        <v>0</v>
      </c>
      <c r="P105" s="166">
        <v>0</v>
      </c>
      <c r="Q105" s="166">
        <v>0</v>
      </c>
      <c r="R105" s="166">
        <v>0</v>
      </c>
      <c r="S105" s="166">
        <v>0</v>
      </c>
      <c r="T105" s="166">
        <v>0</v>
      </c>
      <c r="U105" s="166">
        <v>0</v>
      </c>
      <c r="V105" s="166">
        <v>0</v>
      </c>
      <c r="W105" s="166">
        <v>0</v>
      </c>
      <c r="X105" s="166">
        <v>0</v>
      </c>
      <c r="Y105" s="166">
        <v>0</v>
      </c>
      <c r="Z105" s="166">
        <v>0</v>
      </c>
      <c r="AA105" s="166">
        <v>0</v>
      </c>
      <c r="AB105" s="166"/>
      <c r="AC105" s="166">
        <v>0</v>
      </c>
      <c r="AD105" s="166">
        <v>0</v>
      </c>
      <c r="AE105" s="170"/>
      <c r="AF105" s="170"/>
      <c r="AG105" s="175"/>
      <c r="AH105" s="175"/>
      <c r="AI105" s="176"/>
      <c r="AJ105" s="177"/>
      <c r="AK105" s="175"/>
      <c r="AL105" s="175"/>
      <c r="AM105" s="175"/>
      <c r="AN105" s="58" t="s">
        <v>438</v>
      </c>
      <c r="AO105" s="163"/>
      <c r="AP105" s="178"/>
      <c r="AQ105" s="163"/>
      <c r="AR105" s="178"/>
      <c r="AS105" s="178"/>
      <c r="AT105" s="178"/>
      <c r="AU105" s="178"/>
      <c r="AV105" s="430"/>
      <c r="AW105" s="430"/>
    </row>
    <row r="106" s="3" customFormat="1" ht="18" customHeight="1" spans="1:49">
      <c r="A106" s="155"/>
      <c r="B106" s="156" t="s">
        <v>475</v>
      </c>
      <c r="C106" s="156"/>
      <c r="D106" s="156"/>
      <c r="E106" s="157"/>
      <c r="F106" s="156"/>
      <c r="G106" s="156"/>
      <c r="H106" s="157"/>
      <c r="I106" s="156"/>
      <c r="J106" s="166">
        <f t="shared" ref="J106:AA106" si="12">J107+J108+J109+J110</f>
        <v>0</v>
      </c>
      <c r="K106" s="166">
        <f t="shared" si="12"/>
        <v>0</v>
      </c>
      <c r="L106" s="166">
        <f t="shared" si="12"/>
        <v>0</v>
      </c>
      <c r="M106" s="166">
        <f t="shared" si="12"/>
        <v>0</v>
      </c>
      <c r="N106" s="166">
        <f t="shared" si="12"/>
        <v>0</v>
      </c>
      <c r="O106" s="166">
        <f t="shared" si="12"/>
        <v>0</v>
      </c>
      <c r="P106" s="166">
        <f t="shared" si="12"/>
        <v>0</v>
      </c>
      <c r="Q106" s="166">
        <f t="shared" si="12"/>
        <v>0</v>
      </c>
      <c r="R106" s="166">
        <f t="shared" si="12"/>
        <v>0</v>
      </c>
      <c r="S106" s="166">
        <f t="shared" si="12"/>
        <v>0</v>
      </c>
      <c r="T106" s="166">
        <f t="shared" si="12"/>
        <v>0</v>
      </c>
      <c r="U106" s="166">
        <f t="shared" si="12"/>
        <v>0</v>
      </c>
      <c r="V106" s="166">
        <f t="shared" si="12"/>
        <v>0</v>
      </c>
      <c r="W106" s="166">
        <f t="shared" si="12"/>
        <v>0</v>
      </c>
      <c r="X106" s="166">
        <f t="shared" si="12"/>
        <v>0</v>
      </c>
      <c r="Y106" s="166">
        <f t="shared" si="12"/>
        <v>0</v>
      </c>
      <c r="Z106" s="166">
        <f t="shared" si="12"/>
        <v>0</v>
      </c>
      <c r="AA106" s="166">
        <f t="shared" si="12"/>
        <v>0</v>
      </c>
      <c r="AB106" s="166"/>
      <c r="AC106" s="166">
        <f>AC107+AC108+AC109+AC110</f>
        <v>0</v>
      </c>
      <c r="AD106" s="166">
        <f>AD107+AD108+AD109+AD110</f>
        <v>0</v>
      </c>
      <c r="AE106" s="170"/>
      <c r="AF106" s="170"/>
      <c r="AG106" s="175"/>
      <c r="AH106" s="175"/>
      <c r="AI106" s="176"/>
      <c r="AJ106" s="177"/>
      <c r="AK106" s="175"/>
      <c r="AL106" s="175"/>
      <c r="AM106" s="175"/>
      <c r="AN106" s="76" t="s">
        <v>438</v>
      </c>
      <c r="AO106" s="163"/>
      <c r="AP106" s="178"/>
      <c r="AQ106" s="163"/>
      <c r="AR106" s="178"/>
      <c r="AS106" s="178"/>
      <c r="AT106" s="178"/>
      <c r="AU106" s="178"/>
      <c r="AV106" s="430"/>
      <c r="AW106" s="430"/>
    </row>
    <row r="107" s="3" customFormat="1" ht="18" customHeight="1" spans="1:49">
      <c r="A107" s="155"/>
      <c r="B107" s="156" t="s">
        <v>476</v>
      </c>
      <c r="C107" s="156"/>
      <c r="D107" s="156"/>
      <c r="E107" s="157"/>
      <c r="F107" s="156"/>
      <c r="G107" s="156"/>
      <c r="H107" s="157"/>
      <c r="I107" s="156"/>
      <c r="J107" s="166">
        <v>0</v>
      </c>
      <c r="K107" s="166">
        <v>0</v>
      </c>
      <c r="L107" s="166">
        <v>0</v>
      </c>
      <c r="M107" s="166">
        <v>0</v>
      </c>
      <c r="N107" s="166">
        <v>0</v>
      </c>
      <c r="O107" s="166">
        <v>0</v>
      </c>
      <c r="P107" s="166">
        <v>0</v>
      </c>
      <c r="Q107" s="166">
        <v>0</v>
      </c>
      <c r="R107" s="166">
        <v>0</v>
      </c>
      <c r="S107" s="166">
        <v>0</v>
      </c>
      <c r="T107" s="166">
        <v>0</v>
      </c>
      <c r="U107" s="166">
        <v>0</v>
      </c>
      <c r="V107" s="166">
        <v>0</v>
      </c>
      <c r="W107" s="166">
        <v>0</v>
      </c>
      <c r="X107" s="166">
        <v>0</v>
      </c>
      <c r="Y107" s="166">
        <v>0</v>
      </c>
      <c r="Z107" s="166">
        <v>0</v>
      </c>
      <c r="AA107" s="166">
        <v>0</v>
      </c>
      <c r="AB107" s="166"/>
      <c r="AC107" s="166">
        <v>0</v>
      </c>
      <c r="AD107" s="166">
        <v>0</v>
      </c>
      <c r="AE107" s="170"/>
      <c r="AF107" s="170"/>
      <c r="AG107" s="175"/>
      <c r="AH107" s="175"/>
      <c r="AI107" s="176"/>
      <c r="AJ107" s="177"/>
      <c r="AK107" s="175"/>
      <c r="AL107" s="175"/>
      <c r="AM107" s="175"/>
      <c r="AN107" s="58" t="s">
        <v>438</v>
      </c>
      <c r="AO107" s="163"/>
      <c r="AP107" s="178"/>
      <c r="AQ107" s="163"/>
      <c r="AR107" s="178"/>
      <c r="AS107" s="178"/>
      <c r="AT107" s="178"/>
      <c r="AU107" s="178"/>
      <c r="AV107" s="430"/>
      <c r="AW107" s="430"/>
    </row>
    <row r="108" s="3" customFormat="1" ht="18" customHeight="1" spans="1:49">
      <c r="A108" s="155"/>
      <c r="B108" s="156" t="s">
        <v>477</v>
      </c>
      <c r="C108" s="156"/>
      <c r="D108" s="156"/>
      <c r="E108" s="157"/>
      <c r="F108" s="156"/>
      <c r="G108" s="156"/>
      <c r="H108" s="157"/>
      <c r="I108" s="156"/>
      <c r="J108" s="166">
        <v>0</v>
      </c>
      <c r="K108" s="166">
        <v>0</v>
      </c>
      <c r="L108" s="166">
        <v>0</v>
      </c>
      <c r="M108" s="166">
        <v>0</v>
      </c>
      <c r="N108" s="166">
        <v>0</v>
      </c>
      <c r="O108" s="166">
        <v>0</v>
      </c>
      <c r="P108" s="166">
        <v>0</v>
      </c>
      <c r="Q108" s="166">
        <v>0</v>
      </c>
      <c r="R108" s="166">
        <v>0</v>
      </c>
      <c r="S108" s="166">
        <v>0</v>
      </c>
      <c r="T108" s="166">
        <v>0</v>
      </c>
      <c r="U108" s="166">
        <v>0</v>
      </c>
      <c r="V108" s="166">
        <v>0</v>
      </c>
      <c r="W108" s="166">
        <v>0</v>
      </c>
      <c r="X108" s="166">
        <v>0</v>
      </c>
      <c r="Y108" s="166">
        <v>0</v>
      </c>
      <c r="Z108" s="166">
        <v>0</v>
      </c>
      <c r="AA108" s="166">
        <v>0</v>
      </c>
      <c r="AB108" s="166"/>
      <c r="AC108" s="166">
        <v>0</v>
      </c>
      <c r="AD108" s="166">
        <v>0</v>
      </c>
      <c r="AE108" s="170"/>
      <c r="AF108" s="170"/>
      <c r="AG108" s="175"/>
      <c r="AH108" s="175"/>
      <c r="AI108" s="176"/>
      <c r="AJ108" s="177"/>
      <c r="AK108" s="175"/>
      <c r="AL108" s="175"/>
      <c r="AM108" s="175"/>
      <c r="AN108" s="58" t="s">
        <v>438</v>
      </c>
      <c r="AO108" s="163"/>
      <c r="AP108" s="178"/>
      <c r="AQ108" s="163"/>
      <c r="AR108" s="178"/>
      <c r="AS108" s="178"/>
      <c r="AT108" s="178"/>
      <c r="AU108" s="178"/>
      <c r="AV108" s="430"/>
      <c r="AW108" s="430"/>
    </row>
    <row r="109" s="3" customFormat="1" ht="18" customHeight="1" spans="1:49">
      <c r="A109" s="155"/>
      <c r="B109" s="156" t="s">
        <v>478</v>
      </c>
      <c r="C109" s="156"/>
      <c r="D109" s="156"/>
      <c r="E109" s="157"/>
      <c r="F109" s="156"/>
      <c r="G109" s="156"/>
      <c r="H109" s="157"/>
      <c r="I109" s="156"/>
      <c r="J109" s="166">
        <v>0</v>
      </c>
      <c r="K109" s="166">
        <v>0</v>
      </c>
      <c r="L109" s="166">
        <v>0</v>
      </c>
      <c r="M109" s="166">
        <v>0</v>
      </c>
      <c r="N109" s="166">
        <v>0</v>
      </c>
      <c r="O109" s="166">
        <v>0</v>
      </c>
      <c r="P109" s="166">
        <v>0</v>
      </c>
      <c r="Q109" s="166">
        <v>0</v>
      </c>
      <c r="R109" s="166">
        <v>0</v>
      </c>
      <c r="S109" s="166">
        <v>0</v>
      </c>
      <c r="T109" s="166">
        <v>0</v>
      </c>
      <c r="U109" s="166">
        <v>0</v>
      </c>
      <c r="V109" s="166">
        <v>0</v>
      </c>
      <c r="W109" s="166">
        <v>0</v>
      </c>
      <c r="X109" s="166">
        <v>0</v>
      </c>
      <c r="Y109" s="166">
        <v>0</v>
      </c>
      <c r="Z109" s="166">
        <v>0</v>
      </c>
      <c r="AA109" s="166">
        <v>0</v>
      </c>
      <c r="AB109" s="166"/>
      <c r="AC109" s="166">
        <v>0</v>
      </c>
      <c r="AD109" s="166">
        <v>0</v>
      </c>
      <c r="AE109" s="170"/>
      <c r="AF109" s="170"/>
      <c r="AG109" s="175"/>
      <c r="AH109" s="175"/>
      <c r="AI109" s="176"/>
      <c r="AJ109" s="177"/>
      <c r="AK109" s="175"/>
      <c r="AL109" s="175"/>
      <c r="AM109" s="175"/>
      <c r="AN109" s="58" t="s">
        <v>438</v>
      </c>
      <c r="AO109" s="163"/>
      <c r="AP109" s="178"/>
      <c r="AQ109" s="163"/>
      <c r="AR109" s="178"/>
      <c r="AS109" s="178"/>
      <c r="AT109" s="178"/>
      <c r="AU109" s="178"/>
      <c r="AV109" s="430"/>
      <c r="AW109" s="430"/>
    </row>
    <row r="110" s="3" customFormat="1" ht="18" customHeight="1" spans="1:49">
      <c r="A110" s="155"/>
      <c r="B110" s="156" t="s">
        <v>479</v>
      </c>
      <c r="C110" s="156"/>
      <c r="D110" s="156"/>
      <c r="E110" s="157"/>
      <c r="F110" s="156"/>
      <c r="G110" s="156"/>
      <c r="H110" s="157"/>
      <c r="I110" s="156"/>
      <c r="J110" s="166">
        <v>0</v>
      </c>
      <c r="K110" s="166">
        <v>0</v>
      </c>
      <c r="L110" s="166">
        <v>0</v>
      </c>
      <c r="M110" s="166">
        <v>0</v>
      </c>
      <c r="N110" s="166">
        <v>0</v>
      </c>
      <c r="O110" s="166">
        <v>0</v>
      </c>
      <c r="P110" s="166">
        <v>0</v>
      </c>
      <c r="Q110" s="166">
        <v>0</v>
      </c>
      <c r="R110" s="166">
        <v>0</v>
      </c>
      <c r="S110" s="166">
        <v>0</v>
      </c>
      <c r="T110" s="166">
        <v>0</v>
      </c>
      <c r="U110" s="166">
        <v>0</v>
      </c>
      <c r="V110" s="166">
        <v>0</v>
      </c>
      <c r="W110" s="166">
        <v>0</v>
      </c>
      <c r="X110" s="166">
        <v>0</v>
      </c>
      <c r="Y110" s="166">
        <v>0</v>
      </c>
      <c r="Z110" s="166">
        <v>0</v>
      </c>
      <c r="AA110" s="166">
        <v>0</v>
      </c>
      <c r="AB110" s="166"/>
      <c r="AC110" s="166">
        <v>0</v>
      </c>
      <c r="AD110" s="166">
        <v>0</v>
      </c>
      <c r="AE110" s="170"/>
      <c r="AF110" s="170"/>
      <c r="AG110" s="175"/>
      <c r="AH110" s="175"/>
      <c r="AI110" s="176"/>
      <c r="AJ110" s="177"/>
      <c r="AK110" s="175"/>
      <c r="AL110" s="175"/>
      <c r="AM110" s="175"/>
      <c r="AN110" s="58" t="s">
        <v>438</v>
      </c>
      <c r="AO110" s="163"/>
      <c r="AP110" s="178"/>
      <c r="AQ110" s="163"/>
      <c r="AR110" s="178"/>
      <c r="AS110" s="178"/>
      <c r="AT110" s="178"/>
      <c r="AU110" s="178"/>
      <c r="AV110" s="430"/>
      <c r="AW110" s="430"/>
    </row>
    <row r="111" s="3" customFormat="1" ht="18" customHeight="1" spans="1:49">
      <c r="A111" s="155"/>
      <c r="B111" s="156" t="s">
        <v>480</v>
      </c>
      <c r="C111" s="156"/>
      <c r="D111" s="156"/>
      <c r="E111" s="157"/>
      <c r="F111" s="156"/>
      <c r="G111" s="156"/>
      <c r="H111" s="157"/>
      <c r="I111" s="156"/>
      <c r="J111" s="166">
        <f t="shared" ref="J111:AA111" si="13">J112+J114+J115+J116</f>
        <v>1</v>
      </c>
      <c r="K111" s="166">
        <f t="shared" si="13"/>
        <v>0</v>
      </c>
      <c r="L111" s="166">
        <f t="shared" si="13"/>
        <v>0</v>
      </c>
      <c r="M111" s="166">
        <f t="shared" si="13"/>
        <v>0</v>
      </c>
      <c r="N111" s="166">
        <f t="shared" si="13"/>
        <v>0</v>
      </c>
      <c r="O111" s="166">
        <f t="shared" si="13"/>
        <v>0</v>
      </c>
      <c r="P111" s="166">
        <f t="shared" si="13"/>
        <v>0</v>
      </c>
      <c r="Q111" s="166">
        <f t="shared" si="13"/>
        <v>0</v>
      </c>
      <c r="R111" s="166">
        <f t="shared" si="13"/>
        <v>12796</v>
      </c>
      <c r="S111" s="166">
        <f t="shared" si="13"/>
        <v>0</v>
      </c>
      <c r="T111" s="166">
        <f t="shared" si="13"/>
        <v>0</v>
      </c>
      <c r="U111" s="166">
        <f t="shared" si="13"/>
        <v>100</v>
      </c>
      <c r="V111" s="166">
        <f t="shared" si="13"/>
        <v>0</v>
      </c>
      <c r="W111" s="166">
        <f t="shared" si="13"/>
        <v>100</v>
      </c>
      <c r="X111" s="166">
        <f t="shared" si="13"/>
        <v>0</v>
      </c>
      <c r="Y111" s="166">
        <f t="shared" si="13"/>
        <v>0</v>
      </c>
      <c r="Z111" s="166">
        <f t="shared" si="13"/>
        <v>0</v>
      </c>
      <c r="AA111" s="166">
        <f t="shared" si="13"/>
        <v>0</v>
      </c>
      <c r="AB111" s="166"/>
      <c r="AC111" s="166">
        <f>AC112+AC114+AC115+AC116</f>
        <v>3656</v>
      </c>
      <c r="AD111" s="166">
        <f>AD112+AD114+AD115+AD116</f>
        <v>3656</v>
      </c>
      <c r="AE111" s="170"/>
      <c r="AF111" s="170"/>
      <c r="AG111" s="175"/>
      <c r="AH111" s="175"/>
      <c r="AI111" s="176"/>
      <c r="AJ111" s="177"/>
      <c r="AK111" s="175"/>
      <c r="AL111" s="175"/>
      <c r="AM111" s="175"/>
      <c r="AN111" s="58" t="s">
        <v>438</v>
      </c>
      <c r="AO111" s="163"/>
      <c r="AP111" s="178"/>
      <c r="AQ111" s="163"/>
      <c r="AR111" s="178"/>
      <c r="AS111" s="178"/>
      <c r="AT111" s="178"/>
      <c r="AU111" s="178"/>
      <c r="AV111" s="430"/>
      <c r="AW111" s="430"/>
    </row>
    <row r="112" s="3" customFormat="1" ht="18" customHeight="1" spans="1:49">
      <c r="A112" s="155"/>
      <c r="B112" s="156" t="s">
        <v>481</v>
      </c>
      <c r="C112" s="156"/>
      <c r="D112" s="156"/>
      <c r="E112" s="157"/>
      <c r="F112" s="156"/>
      <c r="G112" s="156"/>
      <c r="H112" s="157"/>
      <c r="I112" s="156"/>
      <c r="J112" s="166">
        <f t="shared" ref="J112:AA112" si="14">SUM(J113)</f>
        <v>1</v>
      </c>
      <c r="K112" s="166">
        <f t="shared" si="14"/>
        <v>0</v>
      </c>
      <c r="L112" s="166">
        <f t="shared" si="14"/>
        <v>0</v>
      </c>
      <c r="M112" s="166">
        <f t="shared" si="14"/>
        <v>0</v>
      </c>
      <c r="N112" s="166">
        <f t="shared" si="14"/>
        <v>0</v>
      </c>
      <c r="O112" s="166">
        <f t="shared" si="14"/>
        <v>0</v>
      </c>
      <c r="P112" s="166">
        <f t="shared" si="14"/>
        <v>0</v>
      </c>
      <c r="Q112" s="166">
        <f t="shared" si="14"/>
        <v>0</v>
      </c>
      <c r="R112" s="166">
        <f t="shared" si="14"/>
        <v>12796</v>
      </c>
      <c r="S112" s="166">
        <f t="shared" si="14"/>
        <v>0</v>
      </c>
      <c r="T112" s="166">
        <f t="shared" si="14"/>
        <v>0</v>
      </c>
      <c r="U112" s="166">
        <f t="shared" si="14"/>
        <v>100</v>
      </c>
      <c r="V112" s="166">
        <f t="shared" si="14"/>
        <v>0</v>
      </c>
      <c r="W112" s="166">
        <f t="shared" si="14"/>
        <v>100</v>
      </c>
      <c r="X112" s="166">
        <f t="shared" si="14"/>
        <v>0</v>
      </c>
      <c r="Y112" s="166">
        <f t="shared" si="14"/>
        <v>0</v>
      </c>
      <c r="Z112" s="166">
        <f t="shared" si="14"/>
        <v>0</v>
      </c>
      <c r="AA112" s="166">
        <f t="shared" si="14"/>
        <v>0</v>
      </c>
      <c r="AB112" s="166"/>
      <c r="AC112" s="166">
        <f>SUM(AC113)</f>
        <v>3656</v>
      </c>
      <c r="AD112" s="166">
        <f>SUM(AD113)</f>
        <v>3656</v>
      </c>
      <c r="AE112" s="170"/>
      <c r="AF112" s="170"/>
      <c r="AG112" s="175"/>
      <c r="AH112" s="175"/>
      <c r="AI112" s="176"/>
      <c r="AJ112" s="177"/>
      <c r="AK112" s="175"/>
      <c r="AL112" s="175"/>
      <c r="AM112" s="175"/>
      <c r="AN112" s="234" t="s">
        <v>438</v>
      </c>
      <c r="AO112" s="163"/>
      <c r="AP112" s="178"/>
      <c r="AQ112" s="163"/>
      <c r="AR112" s="178"/>
      <c r="AS112" s="178"/>
      <c r="AT112" s="178"/>
      <c r="AU112" s="178"/>
      <c r="AV112" s="430"/>
      <c r="AW112" s="430"/>
    </row>
    <row r="113" s="1" customFormat="1" ht="158" customHeight="1" spans="1:50">
      <c r="A113" s="21">
        <v>88</v>
      </c>
      <c r="B113" s="20" t="s">
        <v>482</v>
      </c>
      <c r="C113" s="20">
        <v>2022</v>
      </c>
      <c r="D113" s="21" t="s">
        <v>483</v>
      </c>
      <c r="E113" s="21" t="s">
        <v>484</v>
      </c>
      <c r="F113" s="21" t="s">
        <v>45</v>
      </c>
      <c r="G113" s="21" t="s">
        <v>1160</v>
      </c>
      <c r="H113" s="21" t="s">
        <v>485</v>
      </c>
      <c r="I113" s="33" t="s">
        <v>486</v>
      </c>
      <c r="J113" s="21">
        <v>1</v>
      </c>
      <c r="K113" s="21"/>
      <c r="L113" s="21"/>
      <c r="M113" s="21"/>
      <c r="N113" s="21"/>
      <c r="O113" s="21"/>
      <c r="P113" s="21"/>
      <c r="Q113" s="21"/>
      <c r="R113" s="22">
        <v>12796</v>
      </c>
      <c r="S113" s="21" t="s">
        <v>489</v>
      </c>
      <c r="T113" s="21" t="s">
        <v>490</v>
      </c>
      <c r="U113" s="44">
        <v>100</v>
      </c>
      <c r="V113" s="44">
        <v>0</v>
      </c>
      <c r="W113" s="44">
        <v>100</v>
      </c>
      <c r="X113" s="44">
        <v>0</v>
      </c>
      <c r="Y113" s="44">
        <v>0</v>
      </c>
      <c r="Z113" s="44">
        <v>0</v>
      </c>
      <c r="AA113" s="44">
        <v>0</v>
      </c>
      <c r="AB113" s="44"/>
      <c r="AC113" s="50">
        <v>3656</v>
      </c>
      <c r="AD113" s="50">
        <v>3656</v>
      </c>
      <c r="AE113" s="33" t="s">
        <v>487</v>
      </c>
      <c r="AF113" s="33" t="s">
        <v>488</v>
      </c>
      <c r="AG113" s="21" t="s">
        <v>489</v>
      </c>
      <c r="AH113" s="21" t="s">
        <v>490</v>
      </c>
      <c r="AI113" s="58" t="s">
        <v>491</v>
      </c>
      <c r="AJ113" s="21" t="s">
        <v>492</v>
      </c>
      <c r="AK113" s="21" t="s">
        <v>1073</v>
      </c>
      <c r="AL113" s="21" t="s">
        <v>55</v>
      </c>
      <c r="AM113" s="21"/>
      <c r="AN113" s="58" t="s">
        <v>438</v>
      </c>
      <c r="AO113" s="21" t="s">
        <v>56</v>
      </c>
      <c r="AP113" s="21" t="s">
        <v>1078</v>
      </c>
      <c r="AQ113" s="21"/>
      <c r="AR113" s="20" t="s">
        <v>1079</v>
      </c>
      <c r="AS113" s="20" t="s">
        <v>1079</v>
      </c>
      <c r="AT113" s="20" t="s">
        <v>1079</v>
      </c>
      <c r="AU113" s="20" t="s">
        <v>1135</v>
      </c>
      <c r="AV113" s="316"/>
      <c r="AW113" s="318"/>
      <c r="AX113" s="1" t="s">
        <v>1135</v>
      </c>
    </row>
    <row r="114" s="3" customFormat="1" ht="18" customHeight="1" spans="1:49">
      <c r="A114" s="155"/>
      <c r="B114" s="156" t="s">
        <v>493</v>
      </c>
      <c r="C114" s="156"/>
      <c r="D114" s="156"/>
      <c r="E114" s="157"/>
      <c r="F114" s="156"/>
      <c r="G114" s="156"/>
      <c r="H114" s="157"/>
      <c r="I114" s="156"/>
      <c r="J114" s="166">
        <v>0</v>
      </c>
      <c r="K114" s="166">
        <v>0</v>
      </c>
      <c r="L114" s="166">
        <v>0</v>
      </c>
      <c r="M114" s="166">
        <v>0</v>
      </c>
      <c r="N114" s="166">
        <v>0</v>
      </c>
      <c r="O114" s="166">
        <v>0</v>
      </c>
      <c r="P114" s="166">
        <v>0</v>
      </c>
      <c r="Q114" s="166">
        <v>0</v>
      </c>
      <c r="R114" s="166">
        <v>0</v>
      </c>
      <c r="S114" s="166">
        <v>0</v>
      </c>
      <c r="T114" s="166">
        <v>0</v>
      </c>
      <c r="U114" s="166">
        <v>0</v>
      </c>
      <c r="V114" s="166">
        <v>0</v>
      </c>
      <c r="W114" s="166">
        <v>0</v>
      </c>
      <c r="X114" s="166">
        <v>0</v>
      </c>
      <c r="Y114" s="166">
        <v>0</v>
      </c>
      <c r="Z114" s="166">
        <v>0</v>
      </c>
      <c r="AA114" s="166">
        <v>0</v>
      </c>
      <c r="AB114" s="166"/>
      <c r="AC114" s="166">
        <v>0</v>
      </c>
      <c r="AD114" s="166">
        <v>0</v>
      </c>
      <c r="AE114" s="170"/>
      <c r="AF114" s="170"/>
      <c r="AG114" s="175"/>
      <c r="AH114" s="175"/>
      <c r="AI114" s="176"/>
      <c r="AJ114" s="177"/>
      <c r="AK114" s="175"/>
      <c r="AL114" s="175"/>
      <c r="AM114" s="175"/>
      <c r="AN114" s="114" t="s">
        <v>658</v>
      </c>
      <c r="AO114" s="163"/>
      <c r="AP114" s="178"/>
      <c r="AQ114" s="163"/>
      <c r="AR114" s="178"/>
      <c r="AS114" s="178"/>
      <c r="AT114" s="178"/>
      <c r="AU114" s="178"/>
      <c r="AV114" s="430"/>
      <c r="AW114" s="430"/>
    </row>
    <row r="115" s="3" customFormat="1" ht="18" customHeight="1" spans="1:49">
      <c r="A115" s="155"/>
      <c r="B115" s="156" t="s">
        <v>494</v>
      </c>
      <c r="C115" s="156"/>
      <c r="D115" s="156"/>
      <c r="E115" s="157"/>
      <c r="F115" s="156"/>
      <c r="G115" s="156"/>
      <c r="H115" s="157"/>
      <c r="I115" s="156"/>
      <c r="J115" s="166">
        <v>0</v>
      </c>
      <c r="K115" s="166">
        <v>0</v>
      </c>
      <c r="L115" s="166">
        <v>0</v>
      </c>
      <c r="M115" s="166">
        <v>0</v>
      </c>
      <c r="N115" s="166">
        <v>0</v>
      </c>
      <c r="O115" s="166">
        <v>0</v>
      </c>
      <c r="P115" s="166">
        <v>0</v>
      </c>
      <c r="Q115" s="166">
        <v>0</v>
      </c>
      <c r="R115" s="166">
        <v>0</v>
      </c>
      <c r="S115" s="166">
        <v>0</v>
      </c>
      <c r="T115" s="166">
        <v>0</v>
      </c>
      <c r="U115" s="166">
        <v>0</v>
      </c>
      <c r="V115" s="166">
        <v>0</v>
      </c>
      <c r="W115" s="166">
        <v>0</v>
      </c>
      <c r="X115" s="166">
        <v>0</v>
      </c>
      <c r="Y115" s="166">
        <v>0</v>
      </c>
      <c r="Z115" s="166">
        <v>0</v>
      </c>
      <c r="AA115" s="166">
        <v>0</v>
      </c>
      <c r="AB115" s="166"/>
      <c r="AC115" s="166">
        <v>0</v>
      </c>
      <c r="AD115" s="166">
        <v>0</v>
      </c>
      <c r="AE115" s="170"/>
      <c r="AF115" s="170"/>
      <c r="AG115" s="175"/>
      <c r="AH115" s="175"/>
      <c r="AI115" s="176"/>
      <c r="AJ115" s="177"/>
      <c r="AK115" s="175"/>
      <c r="AL115" s="175"/>
      <c r="AM115" s="175"/>
      <c r="AN115" s="58" t="s">
        <v>669</v>
      </c>
      <c r="AO115" s="163"/>
      <c r="AP115" s="178"/>
      <c r="AQ115" s="163"/>
      <c r="AR115" s="178"/>
      <c r="AS115" s="178"/>
      <c r="AT115" s="178"/>
      <c r="AU115" s="178"/>
      <c r="AV115" s="430"/>
      <c r="AW115" s="430"/>
    </row>
    <row r="116" s="3" customFormat="1" ht="18" customHeight="1" spans="1:49">
      <c r="A116" s="155"/>
      <c r="B116" s="156" t="s">
        <v>495</v>
      </c>
      <c r="C116" s="156"/>
      <c r="D116" s="156"/>
      <c r="E116" s="157"/>
      <c r="F116" s="156"/>
      <c r="G116" s="156"/>
      <c r="H116" s="157"/>
      <c r="I116" s="156"/>
      <c r="J116" s="166">
        <v>0</v>
      </c>
      <c r="K116" s="166">
        <v>0</v>
      </c>
      <c r="L116" s="166">
        <v>0</v>
      </c>
      <c r="M116" s="166">
        <v>0</v>
      </c>
      <c r="N116" s="166">
        <v>0</v>
      </c>
      <c r="O116" s="166">
        <v>0</v>
      </c>
      <c r="P116" s="166">
        <v>0</v>
      </c>
      <c r="Q116" s="166">
        <v>0</v>
      </c>
      <c r="R116" s="166">
        <v>0</v>
      </c>
      <c r="S116" s="166">
        <v>0</v>
      </c>
      <c r="T116" s="166">
        <v>0</v>
      </c>
      <c r="U116" s="166">
        <v>0</v>
      </c>
      <c r="V116" s="166">
        <v>0</v>
      </c>
      <c r="W116" s="166">
        <v>0</v>
      </c>
      <c r="X116" s="166">
        <v>0</v>
      </c>
      <c r="Y116" s="166">
        <v>0</v>
      </c>
      <c r="Z116" s="166">
        <v>0</v>
      </c>
      <c r="AA116" s="166">
        <v>0</v>
      </c>
      <c r="AB116" s="166"/>
      <c r="AC116" s="166">
        <v>0</v>
      </c>
      <c r="AD116" s="166">
        <v>0</v>
      </c>
      <c r="AE116" s="170"/>
      <c r="AF116" s="170"/>
      <c r="AG116" s="175"/>
      <c r="AH116" s="175"/>
      <c r="AI116" s="176"/>
      <c r="AJ116" s="177"/>
      <c r="AK116" s="175"/>
      <c r="AL116" s="175"/>
      <c r="AM116" s="175"/>
      <c r="AN116" s="58" t="s">
        <v>669</v>
      </c>
      <c r="AO116" s="163"/>
      <c r="AP116" s="178"/>
      <c r="AQ116" s="163"/>
      <c r="AR116" s="178"/>
      <c r="AS116" s="178"/>
      <c r="AT116" s="178"/>
      <c r="AU116" s="178"/>
      <c r="AV116" s="430"/>
      <c r="AW116" s="430"/>
    </row>
    <row r="117" s="3" customFormat="1" ht="18" customHeight="1" spans="1:49">
      <c r="A117" s="155"/>
      <c r="B117" s="156" t="s">
        <v>496</v>
      </c>
      <c r="C117" s="156"/>
      <c r="D117" s="156"/>
      <c r="E117" s="157"/>
      <c r="F117" s="156"/>
      <c r="G117" s="156"/>
      <c r="H117" s="157"/>
      <c r="I117" s="156"/>
      <c r="J117" s="166">
        <f t="shared" ref="J117:AA117" si="15">J118+J119</f>
        <v>0</v>
      </c>
      <c r="K117" s="166">
        <f t="shared" si="15"/>
        <v>0</v>
      </c>
      <c r="L117" s="166">
        <f t="shared" si="15"/>
        <v>0</v>
      </c>
      <c r="M117" s="166">
        <f t="shared" si="15"/>
        <v>0</v>
      </c>
      <c r="N117" s="166">
        <f t="shared" si="15"/>
        <v>0</v>
      </c>
      <c r="O117" s="166">
        <f t="shared" si="15"/>
        <v>0</v>
      </c>
      <c r="P117" s="166">
        <f t="shared" si="15"/>
        <v>0</v>
      </c>
      <c r="Q117" s="166">
        <f t="shared" si="15"/>
        <v>0</v>
      </c>
      <c r="R117" s="166">
        <f t="shared" si="15"/>
        <v>0</v>
      </c>
      <c r="S117" s="166">
        <f t="shared" si="15"/>
        <v>0</v>
      </c>
      <c r="T117" s="166">
        <f t="shared" si="15"/>
        <v>0</v>
      </c>
      <c r="U117" s="166">
        <f t="shared" si="15"/>
        <v>0</v>
      </c>
      <c r="V117" s="166">
        <f t="shared" si="15"/>
        <v>0</v>
      </c>
      <c r="W117" s="166">
        <f t="shared" si="15"/>
        <v>0</v>
      </c>
      <c r="X117" s="166">
        <f t="shared" si="15"/>
        <v>0</v>
      </c>
      <c r="Y117" s="166">
        <f t="shared" si="15"/>
        <v>0</v>
      </c>
      <c r="Z117" s="166">
        <f t="shared" si="15"/>
        <v>0</v>
      </c>
      <c r="AA117" s="166">
        <f t="shared" si="15"/>
        <v>0</v>
      </c>
      <c r="AB117" s="166"/>
      <c r="AC117" s="166">
        <f>AC118+AC119</f>
        <v>0</v>
      </c>
      <c r="AD117" s="166">
        <f>AD118+AD119</f>
        <v>0</v>
      </c>
      <c r="AE117" s="170"/>
      <c r="AF117" s="170"/>
      <c r="AG117" s="175"/>
      <c r="AH117" s="175"/>
      <c r="AI117" s="176"/>
      <c r="AJ117" s="177"/>
      <c r="AK117" s="175"/>
      <c r="AL117" s="175"/>
      <c r="AM117" s="175"/>
      <c r="AN117" s="58" t="s">
        <v>669</v>
      </c>
      <c r="AO117" s="163"/>
      <c r="AP117" s="178"/>
      <c r="AQ117" s="163"/>
      <c r="AR117" s="178"/>
      <c r="AS117" s="178"/>
      <c r="AT117" s="178"/>
      <c r="AU117" s="178"/>
      <c r="AV117" s="430"/>
      <c r="AW117" s="430"/>
    </row>
    <row r="118" s="3" customFormat="1" ht="18" customHeight="1" spans="1:49">
      <c r="A118" s="155"/>
      <c r="B118" s="156" t="s">
        <v>497</v>
      </c>
      <c r="C118" s="156"/>
      <c r="D118" s="156"/>
      <c r="E118" s="157"/>
      <c r="F118" s="156"/>
      <c r="G118" s="156"/>
      <c r="H118" s="157"/>
      <c r="I118" s="156"/>
      <c r="J118" s="166">
        <v>0</v>
      </c>
      <c r="K118" s="166">
        <v>0</v>
      </c>
      <c r="L118" s="166">
        <v>0</v>
      </c>
      <c r="M118" s="166">
        <v>0</v>
      </c>
      <c r="N118" s="166">
        <v>0</v>
      </c>
      <c r="O118" s="166">
        <v>0</v>
      </c>
      <c r="P118" s="166">
        <v>0</v>
      </c>
      <c r="Q118" s="166">
        <v>0</v>
      </c>
      <c r="R118" s="166">
        <v>0</v>
      </c>
      <c r="S118" s="166">
        <v>0</v>
      </c>
      <c r="T118" s="166">
        <v>0</v>
      </c>
      <c r="U118" s="166">
        <v>0</v>
      </c>
      <c r="V118" s="166">
        <v>0</v>
      </c>
      <c r="W118" s="166">
        <v>0</v>
      </c>
      <c r="X118" s="166">
        <v>0</v>
      </c>
      <c r="Y118" s="166">
        <v>0</v>
      </c>
      <c r="Z118" s="166">
        <v>0</v>
      </c>
      <c r="AA118" s="166">
        <v>0</v>
      </c>
      <c r="AB118" s="166"/>
      <c r="AC118" s="166">
        <v>0</v>
      </c>
      <c r="AD118" s="166">
        <v>0</v>
      </c>
      <c r="AE118" s="170"/>
      <c r="AF118" s="170"/>
      <c r="AG118" s="175"/>
      <c r="AH118" s="175"/>
      <c r="AI118" s="176"/>
      <c r="AJ118" s="177"/>
      <c r="AK118" s="175"/>
      <c r="AL118" s="175"/>
      <c r="AM118" s="175"/>
      <c r="AN118" s="58" t="s">
        <v>669</v>
      </c>
      <c r="AO118" s="163"/>
      <c r="AP118" s="178"/>
      <c r="AQ118" s="163"/>
      <c r="AR118" s="178"/>
      <c r="AS118" s="178"/>
      <c r="AT118" s="178"/>
      <c r="AU118" s="178"/>
      <c r="AV118" s="430"/>
      <c r="AW118" s="430"/>
    </row>
    <row r="119" s="3" customFormat="1" ht="18" customHeight="1" spans="1:49">
      <c r="A119" s="155"/>
      <c r="B119" s="156" t="s">
        <v>498</v>
      </c>
      <c r="C119" s="156"/>
      <c r="D119" s="156"/>
      <c r="E119" s="157"/>
      <c r="F119" s="156"/>
      <c r="G119" s="156"/>
      <c r="H119" s="157"/>
      <c r="I119" s="156"/>
      <c r="J119" s="166">
        <v>0</v>
      </c>
      <c r="K119" s="166">
        <v>0</v>
      </c>
      <c r="L119" s="166">
        <v>0</v>
      </c>
      <c r="M119" s="166">
        <v>0</v>
      </c>
      <c r="N119" s="166">
        <v>0</v>
      </c>
      <c r="O119" s="166">
        <v>0</v>
      </c>
      <c r="P119" s="166">
        <v>0</v>
      </c>
      <c r="Q119" s="166">
        <v>0</v>
      </c>
      <c r="R119" s="166">
        <v>0</v>
      </c>
      <c r="S119" s="166">
        <v>0</v>
      </c>
      <c r="T119" s="166">
        <v>0</v>
      </c>
      <c r="U119" s="166">
        <v>0</v>
      </c>
      <c r="V119" s="166">
        <v>0</v>
      </c>
      <c r="W119" s="166">
        <v>0</v>
      </c>
      <c r="X119" s="166">
        <v>0</v>
      </c>
      <c r="Y119" s="166">
        <v>0</v>
      </c>
      <c r="Z119" s="166">
        <v>0</v>
      </c>
      <c r="AA119" s="166">
        <v>0</v>
      </c>
      <c r="AB119" s="166"/>
      <c r="AC119" s="166">
        <v>0</v>
      </c>
      <c r="AD119" s="166">
        <v>0</v>
      </c>
      <c r="AE119" s="170"/>
      <c r="AF119" s="170"/>
      <c r="AG119" s="175"/>
      <c r="AH119" s="175"/>
      <c r="AI119" s="176"/>
      <c r="AJ119" s="177"/>
      <c r="AK119" s="175"/>
      <c r="AL119" s="175"/>
      <c r="AM119" s="175"/>
      <c r="AN119" s="58" t="s">
        <v>52</v>
      </c>
      <c r="AO119" s="163"/>
      <c r="AP119" s="178"/>
      <c r="AQ119" s="163"/>
      <c r="AR119" s="178"/>
      <c r="AS119" s="178"/>
      <c r="AT119" s="178"/>
      <c r="AU119" s="178"/>
      <c r="AV119" s="430"/>
      <c r="AW119" s="430"/>
    </row>
    <row r="120" s="3" customFormat="1" ht="18" customHeight="1" spans="1:49">
      <c r="A120" s="155"/>
      <c r="B120" s="190" t="s">
        <v>499</v>
      </c>
      <c r="C120" s="190"/>
      <c r="D120" s="191"/>
      <c r="E120" s="191"/>
      <c r="F120" s="190"/>
      <c r="G120" s="191"/>
      <c r="H120" s="191"/>
      <c r="I120" s="190"/>
      <c r="J120" s="166">
        <f t="shared" ref="J120:AA120" si="16">J121+J124+J129+J132+J136</f>
        <v>0</v>
      </c>
      <c r="K120" s="166">
        <f t="shared" si="16"/>
        <v>2</v>
      </c>
      <c r="L120" s="166">
        <f t="shared" si="16"/>
        <v>0</v>
      </c>
      <c r="M120" s="166">
        <f t="shared" si="16"/>
        <v>0</v>
      </c>
      <c r="N120" s="166">
        <f t="shared" si="16"/>
        <v>0</v>
      </c>
      <c r="O120" s="166">
        <f t="shared" si="16"/>
        <v>0</v>
      </c>
      <c r="P120" s="166">
        <f t="shared" si="16"/>
        <v>0</v>
      </c>
      <c r="Q120" s="166">
        <f t="shared" si="16"/>
        <v>0</v>
      </c>
      <c r="R120" s="166">
        <f t="shared" si="16"/>
        <v>4000</v>
      </c>
      <c r="S120" s="166">
        <f t="shared" si="16"/>
        <v>0</v>
      </c>
      <c r="T120" s="166">
        <f t="shared" si="16"/>
        <v>0</v>
      </c>
      <c r="U120" s="166">
        <f t="shared" si="16"/>
        <v>1130</v>
      </c>
      <c r="V120" s="166">
        <f t="shared" si="16"/>
        <v>480</v>
      </c>
      <c r="W120" s="166">
        <f t="shared" si="16"/>
        <v>0</v>
      </c>
      <c r="X120" s="166">
        <f t="shared" si="16"/>
        <v>650</v>
      </c>
      <c r="Y120" s="166">
        <f t="shared" si="16"/>
        <v>0</v>
      </c>
      <c r="Z120" s="166">
        <f t="shared" si="16"/>
        <v>0</v>
      </c>
      <c r="AA120" s="166">
        <f t="shared" si="16"/>
        <v>0</v>
      </c>
      <c r="AB120" s="166"/>
      <c r="AC120" s="166">
        <f>AC121+AC124+AC129+AC132+AC136</f>
        <v>4000</v>
      </c>
      <c r="AD120" s="166">
        <f>AD121+AD124+AD129+AD132+AD136</f>
        <v>3300</v>
      </c>
      <c r="AE120" s="197"/>
      <c r="AF120" s="197"/>
      <c r="AG120" s="166"/>
      <c r="AH120" s="166"/>
      <c r="AI120" s="200"/>
      <c r="AJ120" s="201"/>
      <c r="AK120" s="201"/>
      <c r="AL120" s="201"/>
      <c r="AM120" s="175"/>
      <c r="AN120" s="58" t="s">
        <v>438</v>
      </c>
      <c r="AO120" s="163"/>
      <c r="AP120" s="178"/>
      <c r="AQ120" s="163"/>
      <c r="AR120" s="178"/>
      <c r="AS120" s="178"/>
      <c r="AT120" s="178"/>
      <c r="AU120" s="178"/>
      <c r="AV120" s="430"/>
      <c r="AW120" s="430"/>
    </row>
    <row r="121" s="3" customFormat="1" ht="18" customHeight="1" spans="1:49">
      <c r="A121" s="155"/>
      <c r="B121" s="190" t="s">
        <v>500</v>
      </c>
      <c r="C121" s="190"/>
      <c r="D121" s="191"/>
      <c r="E121" s="191"/>
      <c r="F121" s="190"/>
      <c r="G121" s="191"/>
      <c r="H121" s="191"/>
      <c r="I121" s="190"/>
      <c r="J121" s="166">
        <f t="shared" ref="J121:AA121" si="17">J122+J123</f>
        <v>0</v>
      </c>
      <c r="K121" s="166">
        <f t="shared" si="17"/>
        <v>0</v>
      </c>
      <c r="L121" s="166">
        <f t="shared" si="17"/>
        <v>0</v>
      </c>
      <c r="M121" s="166">
        <f t="shared" si="17"/>
        <v>0</v>
      </c>
      <c r="N121" s="166">
        <f t="shared" si="17"/>
        <v>0</v>
      </c>
      <c r="O121" s="166">
        <f t="shared" si="17"/>
        <v>0</v>
      </c>
      <c r="P121" s="166">
        <f t="shared" si="17"/>
        <v>0</v>
      </c>
      <c r="Q121" s="166">
        <f t="shared" si="17"/>
        <v>0</v>
      </c>
      <c r="R121" s="166">
        <f t="shared" si="17"/>
        <v>0</v>
      </c>
      <c r="S121" s="166">
        <f t="shared" si="17"/>
        <v>0</v>
      </c>
      <c r="T121" s="166">
        <f t="shared" si="17"/>
        <v>0</v>
      </c>
      <c r="U121" s="166">
        <f t="shared" si="17"/>
        <v>0</v>
      </c>
      <c r="V121" s="166">
        <f t="shared" si="17"/>
        <v>0</v>
      </c>
      <c r="W121" s="166">
        <f t="shared" si="17"/>
        <v>0</v>
      </c>
      <c r="X121" s="166">
        <f t="shared" si="17"/>
        <v>0</v>
      </c>
      <c r="Y121" s="166">
        <f t="shared" si="17"/>
        <v>0</v>
      </c>
      <c r="Z121" s="166">
        <f t="shared" si="17"/>
        <v>0</v>
      </c>
      <c r="AA121" s="166">
        <f t="shared" si="17"/>
        <v>0</v>
      </c>
      <c r="AB121" s="166"/>
      <c r="AC121" s="166">
        <f>AC122+AC123</f>
        <v>0</v>
      </c>
      <c r="AD121" s="166">
        <f>AD122+AD123</f>
        <v>0</v>
      </c>
      <c r="AE121" s="197"/>
      <c r="AF121" s="197"/>
      <c r="AG121" s="166"/>
      <c r="AH121" s="166"/>
      <c r="AI121" s="200"/>
      <c r="AJ121" s="201"/>
      <c r="AK121" s="201"/>
      <c r="AL121" s="201"/>
      <c r="AM121" s="175"/>
      <c r="AN121" s="58" t="s">
        <v>438</v>
      </c>
      <c r="AO121" s="163"/>
      <c r="AP121" s="178"/>
      <c r="AQ121" s="163"/>
      <c r="AR121" s="178"/>
      <c r="AS121" s="178"/>
      <c r="AT121" s="178"/>
      <c r="AU121" s="178"/>
      <c r="AV121" s="430"/>
      <c r="AW121" s="430"/>
    </row>
    <row r="122" s="3" customFormat="1" ht="18" customHeight="1" spans="1:49">
      <c r="A122" s="155"/>
      <c r="B122" s="190" t="s">
        <v>501</v>
      </c>
      <c r="C122" s="190"/>
      <c r="D122" s="191"/>
      <c r="E122" s="191"/>
      <c r="F122" s="190"/>
      <c r="G122" s="191"/>
      <c r="H122" s="191"/>
      <c r="I122" s="190"/>
      <c r="J122" s="166">
        <v>0</v>
      </c>
      <c r="K122" s="166">
        <v>0</v>
      </c>
      <c r="L122" s="166">
        <v>0</v>
      </c>
      <c r="M122" s="166">
        <v>0</v>
      </c>
      <c r="N122" s="166">
        <v>0</v>
      </c>
      <c r="O122" s="166">
        <v>0</v>
      </c>
      <c r="P122" s="166">
        <v>0</v>
      </c>
      <c r="Q122" s="166">
        <v>0</v>
      </c>
      <c r="R122" s="166">
        <v>0</v>
      </c>
      <c r="S122" s="166">
        <v>0</v>
      </c>
      <c r="T122" s="166">
        <v>0</v>
      </c>
      <c r="U122" s="166">
        <v>0</v>
      </c>
      <c r="V122" s="166">
        <v>0</v>
      </c>
      <c r="W122" s="166">
        <v>0</v>
      </c>
      <c r="X122" s="166">
        <v>0</v>
      </c>
      <c r="Y122" s="166">
        <v>0</v>
      </c>
      <c r="Z122" s="166">
        <v>0</v>
      </c>
      <c r="AA122" s="166">
        <v>0</v>
      </c>
      <c r="AB122" s="166"/>
      <c r="AC122" s="166">
        <v>0</v>
      </c>
      <c r="AD122" s="166">
        <v>0</v>
      </c>
      <c r="AE122" s="197"/>
      <c r="AF122" s="197"/>
      <c r="AG122" s="166"/>
      <c r="AH122" s="166"/>
      <c r="AI122" s="200"/>
      <c r="AJ122" s="201"/>
      <c r="AK122" s="201"/>
      <c r="AL122" s="201"/>
      <c r="AM122" s="175"/>
      <c r="AN122" s="58" t="s">
        <v>438</v>
      </c>
      <c r="AO122" s="163"/>
      <c r="AP122" s="178"/>
      <c r="AQ122" s="163"/>
      <c r="AR122" s="178"/>
      <c r="AS122" s="178"/>
      <c r="AT122" s="178"/>
      <c r="AU122" s="178"/>
      <c r="AV122" s="430"/>
      <c r="AW122" s="430"/>
    </row>
    <row r="123" s="3" customFormat="1" ht="18" customHeight="1" spans="1:49">
      <c r="A123" s="155"/>
      <c r="B123" s="190" t="s">
        <v>502</v>
      </c>
      <c r="C123" s="190"/>
      <c r="D123" s="191"/>
      <c r="E123" s="191"/>
      <c r="F123" s="190"/>
      <c r="G123" s="191"/>
      <c r="H123" s="191"/>
      <c r="I123" s="190"/>
      <c r="J123" s="166">
        <v>0</v>
      </c>
      <c r="K123" s="166">
        <v>0</v>
      </c>
      <c r="L123" s="166">
        <v>0</v>
      </c>
      <c r="M123" s="166">
        <v>0</v>
      </c>
      <c r="N123" s="166">
        <v>0</v>
      </c>
      <c r="O123" s="166">
        <v>0</v>
      </c>
      <c r="P123" s="166">
        <v>0</v>
      </c>
      <c r="Q123" s="166">
        <v>0</v>
      </c>
      <c r="R123" s="166">
        <v>0</v>
      </c>
      <c r="S123" s="166">
        <v>0</v>
      </c>
      <c r="T123" s="166">
        <v>0</v>
      </c>
      <c r="U123" s="166">
        <v>0</v>
      </c>
      <c r="V123" s="166">
        <v>0</v>
      </c>
      <c r="W123" s="166">
        <v>0</v>
      </c>
      <c r="X123" s="166">
        <v>0</v>
      </c>
      <c r="Y123" s="166">
        <v>0</v>
      </c>
      <c r="Z123" s="166">
        <v>0</v>
      </c>
      <c r="AA123" s="166">
        <v>0</v>
      </c>
      <c r="AB123" s="166"/>
      <c r="AC123" s="166">
        <v>0</v>
      </c>
      <c r="AD123" s="166">
        <v>0</v>
      </c>
      <c r="AE123" s="197"/>
      <c r="AF123" s="197"/>
      <c r="AG123" s="166"/>
      <c r="AH123" s="166"/>
      <c r="AI123" s="200"/>
      <c r="AJ123" s="201"/>
      <c r="AK123" s="201"/>
      <c r="AL123" s="201"/>
      <c r="AM123" s="175"/>
      <c r="AN123" s="58" t="s">
        <v>438</v>
      </c>
      <c r="AO123" s="163"/>
      <c r="AP123" s="178"/>
      <c r="AQ123" s="163"/>
      <c r="AR123" s="178"/>
      <c r="AS123" s="178"/>
      <c r="AT123" s="178"/>
      <c r="AU123" s="178"/>
      <c r="AV123" s="430"/>
      <c r="AW123" s="430"/>
    </row>
    <row r="124" s="3" customFormat="1" ht="18" customHeight="1" spans="1:49">
      <c r="A124" s="155"/>
      <c r="B124" s="190" t="s">
        <v>503</v>
      </c>
      <c r="C124" s="190"/>
      <c r="D124" s="191"/>
      <c r="E124" s="191"/>
      <c r="F124" s="190"/>
      <c r="G124" s="191"/>
      <c r="H124" s="191"/>
      <c r="I124" s="190"/>
      <c r="J124" s="166">
        <f t="shared" ref="J124:AA124" si="18">J125+J126+J128</f>
        <v>0</v>
      </c>
      <c r="K124" s="166">
        <f t="shared" si="18"/>
        <v>1</v>
      </c>
      <c r="L124" s="166">
        <f t="shared" si="18"/>
        <v>0</v>
      </c>
      <c r="M124" s="166">
        <f t="shared" si="18"/>
        <v>0</v>
      </c>
      <c r="N124" s="166">
        <f t="shared" si="18"/>
        <v>0</v>
      </c>
      <c r="O124" s="166">
        <f t="shared" si="18"/>
        <v>0</v>
      </c>
      <c r="P124" s="166">
        <f t="shared" si="18"/>
        <v>0</v>
      </c>
      <c r="Q124" s="166">
        <f t="shared" si="18"/>
        <v>0</v>
      </c>
      <c r="R124" s="166">
        <f t="shared" si="18"/>
        <v>3500</v>
      </c>
      <c r="S124" s="166">
        <f t="shared" si="18"/>
        <v>0</v>
      </c>
      <c r="T124" s="166">
        <f t="shared" si="18"/>
        <v>0</v>
      </c>
      <c r="U124" s="166">
        <f t="shared" si="18"/>
        <v>480</v>
      </c>
      <c r="V124" s="166">
        <f t="shared" si="18"/>
        <v>480</v>
      </c>
      <c r="W124" s="166">
        <f t="shared" si="18"/>
        <v>0</v>
      </c>
      <c r="X124" s="166">
        <f t="shared" si="18"/>
        <v>0</v>
      </c>
      <c r="Y124" s="166">
        <f t="shared" si="18"/>
        <v>0</v>
      </c>
      <c r="Z124" s="166">
        <f t="shared" si="18"/>
        <v>0</v>
      </c>
      <c r="AA124" s="166">
        <f t="shared" si="18"/>
        <v>0</v>
      </c>
      <c r="AB124" s="166"/>
      <c r="AC124" s="166">
        <f>AC125+AC126+AC128</f>
        <v>3500</v>
      </c>
      <c r="AD124" s="166">
        <f>AD125+AD126+AD128</f>
        <v>2800</v>
      </c>
      <c r="AE124" s="197"/>
      <c r="AF124" s="197"/>
      <c r="AG124" s="166"/>
      <c r="AH124" s="166"/>
      <c r="AI124" s="200"/>
      <c r="AJ124" s="201"/>
      <c r="AK124" s="201"/>
      <c r="AL124" s="201"/>
      <c r="AM124" s="175"/>
      <c r="AN124" s="58" t="s">
        <v>80</v>
      </c>
      <c r="AO124" s="163"/>
      <c r="AP124" s="178"/>
      <c r="AQ124" s="163"/>
      <c r="AR124" s="178"/>
      <c r="AS124" s="178"/>
      <c r="AT124" s="178"/>
      <c r="AU124" s="178"/>
      <c r="AV124" s="430"/>
      <c r="AW124" s="430"/>
    </row>
    <row r="125" s="3" customFormat="1" ht="18" customHeight="1" spans="1:49">
      <c r="A125" s="155"/>
      <c r="B125" s="190" t="s">
        <v>504</v>
      </c>
      <c r="C125" s="190"/>
      <c r="D125" s="191"/>
      <c r="E125" s="191"/>
      <c r="F125" s="190"/>
      <c r="G125" s="191"/>
      <c r="H125" s="191"/>
      <c r="I125" s="190"/>
      <c r="J125" s="166">
        <v>0</v>
      </c>
      <c r="K125" s="166">
        <v>0</v>
      </c>
      <c r="L125" s="166">
        <v>0</v>
      </c>
      <c r="M125" s="166">
        <v>0</v>
      </c>
      <c r="N125" s="166">
        <v>0</v>
      </c>
      <c r="O125" s="166">
        <v>0</v>
      </c>
      <c r="P125" s="166">
        <v>0</v>
      </c>
      <c r="Q125" s="166">
        <v>0</v>
      </c>
      <c r="R125" s="166">
        <v>0</v>
      </c>
      <c r="S125" s="166">
        <v>0</v>
      </c>
      <c r="T125" s="166">
        <v>0</v>
      </c>
      <c r="U125" s="166">
        <v>0</v>
      </c>
      <c r="V125" s="166">
        <v>0</v>
      </c>
      <c r="W125" s="166">
        <v>0</v>
      </c>
      <c r="X125" s="166">
        <v>0</v>
      </c>
      <c r="Y125" s="166">
        <v>0</v>
      </c>
      <c r="Z125" s="166">
        <v>0</v>
      </c>
      <c r="AA125" s="166">
        <v>0</v>
      </c>
      <c r="AB125" s="166"/>
      <c r="AC125" s="166">
        <v>0</v>
      </c>
      <c r="AD125" s="166">
        <v>0</v>
      </c>
      <c r="AE125" s="197"/>
      <c r="AF125" s="197"/>
      <c r="AG125" s="166"/>
      <c r="AH125" s="166"/>
      <c r="AI125" s="200"/>
      <c r="AJ125" s="201"/>
      <c r="AK125" s="201"/>
      <c r="AL125" s="201"/>
      <c r="AM125" s="175"/>
      <c r="AN125" s="58" t="s">
        <v>732</v>
      </c>
      <c r="AO125" s="163"/>
      <c r="AP125" s="178"/>
      <c r="AQ125" s="163"/>
      <c r="AR125" s="178"/>
      <c r="AS125" s="178"/>
      <c r="AT125" s="178"/>
      <c r="AU125" s="178"/>
      <c r="AV125" s="430"/>
      <c r="AW125" s="430"/>
    </row>
    <row r="126" s="3" customFormat="1" ht="18" customHeight="1" spans="1:49">
      <c r="A126" s="155"/>
      <c r="B126" s="190" t="s">
        <v>505</v>
      </c>
      <c r="C126" s="190"/>
      <c r="D126" s="191"/>
      <c r="E126" s="191"/>
      <c r="F126" s="190"/>
      <c r="G126" s="191"/>
      <c r="H126" s="191"/>
      <c r="I126" s="190"/>
      <c r="J126" s="166">
        <f t="shared" ref="J126:AA126" si="19">SUM(J127)</f>
        <v>0</v>
      </c>
      <c r="K126" s="166">
        <f t="shared" si="19"/>
        <v>1</v>
      </c>
      <c r="L126" s="166">
        <f t="shared" si="19"/>
        <v>0</v>
      </c>
      <c r="M126" s="166">
        <f t="shared" si="19"/>
        <v>0</v>
      </c>
      <c r="N126" s="166">
        <f t="shared" si="19"/>
        <v>0</v>
      </c>
      <c r="O126" s="166">
        <f t="shared" si="19"/>
        <v>0</v>
      </c>
      <c r="P126" s="166">
        <f t="shared" si="19"/>
        <v>0</v>
      </c>
      <c r="Q126" s="166">
        <f t="shared" si="19"/>
        <v>0</v>
      </c>
      <c r="R126" s="166">
        <f t="shared" si="19"/>
        <v>3500</v>
      </c>
      <c r="S126" s="166">
        <f t="shared" si="19"/>
        <v>0</v>
      </c>
      <c r="T126" s="166">
        <f t="shared" si="19"/>
        <v>0</v>
      </c>
      <c r="U126" s="166">
        <f t="shared" si="19"/>
        <v>480</v>
      </c>
      <c r="V126" s="166">
        <f t="shared" si="19"/>
        <v>480</v>
      </c>
      <c r="W126" s="166">
        <f t="shared" si="19"/>
        <v>0</v>
      </c>
      <c r="X126" s="166">
        <f t="shared" si="19"/>
        <v>0</v>
      </c>
      <c r="Y126" s="166">
        <f t="shared" si="19"/>
        <v>0</v>
      </c>
      <c r="Z126" s="166">
        <f t="shared" si="19"/>
        <v>0</v>
      </c>
      <c r="AA126" s="166">
        <f t="shared" si="19"/>
        <v>0</v>
      </c>
      <c r="AB126" s="166"/>
      <c r="AC126" s="166">
        <f>SUM(AC127)</f>
        <v>3500</v>
      </c>
      <c r="AD126" s="166">
        <f>SUM(AD127)</f>
        <v>2800</v>
      </c>
      <c r="AE126" s="197"/>
      <c r="AF126" s="197"/>
      <c r="AG126" s="166"/>
      <c r="AH126" s="166"/>
      <c r="AI126" s="200"/>
      <c r="AJ126" s="201"/>
      <c r="AK126" s="201"/>
      <c r="AL126" s="201"/>
      <c r="AM126" s="175"/>
      <c r="AN126" s="58" t="s">
        <v>732</v>
      </c>
      <c r="AO126" s="163"/>
      <c r="AP126" s="178"/>
      <c r="AQ126" s="163"/>
      <c r="AR126" s="178"/>
      <c r="AS126" s="178"/>
      <c r="AT126" s="178"/>
      <c r="AU126" s="178"/>
      <c r="AV126" s="430"/>
      <c r="AW126" s="430"/>
    </row>
    <row r="127" s="74" customFormat="1" ht="97" customHeight="1" spans="1:49">
      <c r="A127" s="263">
        <v>89</v>
      </c>
      <c r="B127" s="152" t="s">
        <v>506</v>
      </c>
      <c r="C127" s="152">
        <v>2022</v>
      </c>
      <c r="D127" s="21" t="s">
        <v>507</v>
      </c>
      <c r="E127" s="58" t="s">
        <v>508</v>
      </c>
      <c r="F127" s="58" t="s">
        <v>383</v>
      </c>
      <c r="G127" s="58" t="s">
        <v>1074</v>
      </c>
      <c r="H127" s="58" t="s">
        <v>509</v>
      </c>
      <c r="I127" s="117" t="s">
        <v>510</v>
      </c>
      <c r="J127" s="21"/>
      <c r="K127" s="21">
        <v>1</v>
      </c>
      <c r="L127" s="21"/>
      <c r="M127" s="21"/>
      <c r="N127" s="21"/>
      <c r="O127" s="21"/>
      <c r="P127" s="21"/>
      <c r="Q127" s="21"/>
      <c r="R127" s="22">
        <v>3500</v>
      </c>
      <c r="S127" s="58" t="s">
        <v>83</v>
      </c>
      <c r="T127" s="58" t="s">
        <v>513</v>
      </c>
      <c r="U127" s="115">
        <v>480</v>
      </c>
      <c r="V127" s="115">
        <v>480</v>
      </c>
      <c r="W127" s="115">
        <v>0</v>
      </c>
      <c r="X127" s="115">
        <v>0</v>
      </c>
      <c r="Y127" s="115">
        <v>0</v>
      </c>
      <c r="Z127" s="115">
        <v>0</v>
      </c>
      <c r="AA127" s="115">
        <v>0</v>
      </c>
      <c r="AB127" s="115"/>
      <c r="AC127" s="141">
        <v>3500</v>
      </c>
      <c r="AD127" s="141">
        <v>2800</v>
      </c>
      <c r="AE127" s="117" t="s">
        <v>511</v>
      </c>
      <c r="AF127" s="117" t="s">
        <v>512</v>
      </c>
      <c r="AG127" s="58" t="s">
        <v>83</v>
      </c>
      <c r="AH127" s="21" t="s">
        <v>513</v>
      </c>
      <c r="AI127" s="58" t="s">
        <v>83</v>
      </c>
      <c r="AJ127" s="21" t="s">
        <v>513</v>
      </c>
      <c r="AK127" s="21" t="s">
        <v>1073</v>
      </c>
      <c r="AL127" s="21" t="s">
        <v>514</v>
      </c>
      <c r="AM127" s="21"/>
      <c r="AN127" s="234" t="s">
        <v>732</v>
      </c>
      <c r="AO127" s="21" t="s">
        <v>56</v>
      </c>
      <c r="AP127" s="21" t="s">
        <v>1078</v>
      </c>
      <c r="AQ127" s="21"/>
      <c r="AR127" s="152" t="s">
        <v>1079</v>
      </c>
      <c r="AS127" s="152" t="s">
        <v>1079</v>
      </c>
      <c r="AT127" s="152" t="s">
        <v>1079</v>
      </c>
      <c r="AU127" s="152"/>
      <c r="AV127" s="431"/>
      <c r="AW127" s="434" t="s">
        <v>1080</v>
      </c>
    </row>
    <row r="128" s="3" customFormat="1" ht="18" customHeight="1" spans="1:49">
      <c r="A128" s="155"/>
      <c r="B128" s="190" t="s">
        <v>515</v>
      </c>
      <c r="C128" s="190"/>
      <c r="D128" s="191"/>
      <c r="E128" s="191"/>
      <c r="F128" s="190"/>
      <c r="G128" s="191"/>
      <c r="H128" s="191"/>
      <c r="I128" s="190"/>
      <c r="J128" s="166">
        <v>0</v>
      </c>
      <c r="K128" s="166">
        <v>0</v>
      </c>
      <c r="L128" s="166">
        <v>0</v>
      </c>
      <c r="M128" s="166">
        <v>0</v>
      </c>
      <c r="N128" s="166">
        <v>0</v>
      </c>
      <c r="O128" s="166">
        <v>0</v>
      </c>
      <c r="P128" s="166">
        <v>0</v>
      </c>
      <c r="Q128" s="166">
        <v>0</v>
      </c>
      <c r="R128" s="166">
        <v>0</v>
      </c>
      <c r="S128" s="166">
        <v>0</v>
      </c>
      <c r="T128" s="166">
        <v>0</v>
      </c>
      <c r="U128" s="166">
        <v>0</v>
      </c>
      <c r="V128" s="166">
        <v>0</v>
      </c>
      <c r="W128" s="166">
        <v>0</v>
      </c>
      <c r="X128" s="166">
        <v>0</v>
      </c>
      <c r="Y128" s="166">
        <v>0</v>
      </c>
      <c r="Z128" s="166">
        <v>0</v>
      </c>
      <c r="AA128" s="166">
        <v>0</v>
      </c>
      <c r="AB128" s="166"/>
      <c r="AC128" s="166">
        <v>0</v>
      </c>
      <c r="AD128" s="166">
        <v>0</v>
      </c>
      <c r="AE128" s="197"/>
      <c r="AF128" s="197"/>
      <c r="AG128" s="166"/>
      <c r="AH128" s="166"/>
      <c r="AI128" s="200"/>
      <c r="AJ128" s="201"/>
      <c r="AK128" s="201"/>
      <c r="AL128" s="201"/>
      <c r="AM128" s="175"/>
      <c r="AN128" s="58" t="s">
        <v>732</v>
      </c>
      <c r="AO128" s="163"/>
      <c r="AP128" s="178"/>
      <c r="AQ128" s="163"/>
      <c r="AR128" s="178"/>
      <c r="AS128" s="178"/>
      <c r="AT128" s="178"/>
      <c r="AU128" s="178"/>
      <c r="AV128" s="430"/>
      <c r="AW128" s="430"/>
    </row>
    <row r="129" s="3" customFormat="1" ht="18" customHeight="1" spans="1:49">
      <c r="A129" s="155"/>
      <c r="B129" s="190" t="s">
        <v>516</v>
      </c>
      <c r="C129" s="190"/>
      <c r="D129" s="191"/>
      <c r="E129" s="191"/>
      <c r="F129" s="190"/>
      <c r="G129" s="191"/>
      <c r="H129" s="191"/>
      <c r="I129" s="190"/>
      <c r="J129" s="166">
        <f t="shared" ref="J129:AA129" si="20">J130+J131</f>
        <v>0</v>
      </c>
      <c r="K129" s="166">
        <f t="shared" si="20"/>
        <v>0</v>
      </c>
      <c r="L129" s="166">
        <f t="shared" si="20"/>
        <v>0</v>
      </c>
      <c r="M129" s="166">
        <f t="shared" si="20"/>
        <v>0</v>
      </c>
      <c r="N129" s="166">
        <f t="shared" si="20"/>
        <v>0</v>
      </c>
      <c r="O129" s="166">
        <f t="shared" si="20"/>
        <v>0</v>
      </c>
      <c r="P129" s="166">
        <f t="shared" si="20"/>
        <v>0</v>
      </c>
      <c r="Q129" s="166">
        <f t="shared" si="20"/>
        <v>0</v>
      </c>
      <c r="R129" s="166">
        <f t="shared" si="20"/>
        <v>0</v>
      </c>
      <c r="S129" s="166">
        <f t="shared" si="20"/>
        <v>0</v>
      </c>
      <c r="T129" s="166">
        <f t="shared" si="20"/>
        <v>0</v>
      </c>
      <c r="U129" s="166">
        <f t="shared" si="20"/>
        <v>0</v>
      </c>
      <c r="V129" s="166">
        <f t="shared" si="20"/>
        <v>0</v>
      </c>
      <c r="W129" s="166">
        <f t="shared" si="20"/>
        <v>0</v>
      </c>
      <c r="X129" s="166">
        <f t="shared" si="20"/>
        <v>0</v>
      </c>
      <c r="Y129" s="166">
        <f t="shared" si="20"/>
        <v>0</v>
      </c>
      <c r="Z129" s="166">
        <f t="shared" si="20"/>
        <v>0</v>
      </c>
      <c r="AA129" s="166">
        <f t="shared" si="20"/>
        <v>0</v>
      </c>
      <c r="AB129" s="166"/>
      <c r="AC129" s="166">
        <f>AC130+AC131</f>
        <v>0</v>
      </c>
      <c r="AD129" s="166">
        <f>AD130+AD131</f>
        <v>0</v>
      </c>
      <c r="AE129" s="197"/>
      <c r="AF129" s="197"/>
      <c r="AG129" s="166"/>
      <c r="AH129" s="166"/>
      <c r="AI129" s="200"/>
      <c r="AJ129" s="201"/>
      <c r="AK129" s="201"/>
      <c r="AL129" s="201"/>
      <c r="AM129" s="175"/>
      <c r="AN129" s="58" t="s">
        <v>732</v>
      </c>
      <c r="AO129" s="163"/>
      <c r="AP129" s="178"/>
      <c r="AQ129" s="163"/>
      <c r="AR129" s="178"/>
      <c r="AS129" s="178"/>
      <c r="AT129" s="178"/>
      <c r="AU129" s="178"/>
      <c r="AV129" s="430"/>
      <c r="AW129" s="430"/>
    </row>
    <row r="130" s="3" customFormat="1" ht="18" customHeight="1" spans="1:49">
      <c r="A130" s="155"/>
      <c r="B130" s="190" t="s">
        <v>517</v>
      </c>
      <c r="C130" s="190"/>
      <c r="D130" s="191"/>
      <c r="E130" s="191"/>
      <c r="F130" s="190"/>
      <c r="G130" s="191"/>
      <c r="H130" s="191"/>
      <c r="I130" s="190"/>
      <c r="J130" s="166">
        <v>0</v>
      </c>
      <c r="K130" s="166">
        <v>0</v>
      </c>
      <c r="L130" s="166">
        <v>0</v>
      </c>
      <c r="M130" s="166">
        <v>0</v>
      </c>
      <c r="N130" s="166">
        <v>0</v>
      </c>
      <c r="O130" s="166">
        <v>0</v>
      </c>
      <c r="P130" s="166">
        <v>0</v>
      </c>
      <c r="Q130" s="166">
        <v>0</v>
      </c>
      <c r="R130" s="166">
        <v>0</v>
      </c>
      <c r="S130" s="166">
        <v>0</v>
      </c>
      <c r="T130" s="166">
        <v>0</v>
      </c>
      <c r="U130" s="166">
        <v>0</v>
      </c>
      <c r="V130" s="166">
        <v>0</v>
      </c>
      <c r="W130" s="166">
        <v>0</v>
      </c>
      <c r="X130" s="166">
        <v>0</v>
      </c>
      <c r="Y130" s="166">
        <v>0</v>
      </c>
      <c r="Z130" s="166">
        <v>0</v>
      </c>
      <c r="AA130" s="166">
        <v>0</v>
      </c>
      <c r="AB130" s="166"/>
      <c r="AC130" s="166">
        <v>0</v>
      </c>
      <c r="AD130" s="166">
        <v>0</v>
      </c>
      <c r="AE130" s="197"/>
      <c r="AF130" s="197"/>
      <c r="AG130" s="166"/>
      <c r="AH130" s="166"/>
      <c r="AI130" s="200"/>
      <c r="AJ130" s="201"/>
      <c r="AK130" s="201"/>
      <c r="AL130" s="201"/>
      <c r="AM130" s="175"/>
      <c r="AN130" s="58" t="s">
        <v>732</v>
      </c>
      <c r="AO130" s="163"/>
      <c r="AP130" s="178"/>
      <c r="AQ130" s="163"/>
      <c r="AR130" s="178"/>
      <c r="AS130" s="178"/>
      <c r="AT130" s="178"/>
      <c r="AU130" s="178"/>
      <c r="AV130" s="430"/>
      <c r="AW130" s="430"/>
    </row>
    <row r="131" s="3" customFormat="1" ht="18" customHeight="1" spans="1:49">
      <c r="A131" s="155"/>
      <c r="B131" s="190" t="s">
        <v>518</v>
      </c>
      <c r="C131" s="190"/>
      <c r="D131" s="191"/>
      <c r="E131" s="191"/>
      <c r="F131" s="190"/>
      <c r="G131" s="191"/>
      <c r="H131" s="191"/>
      <c r="I131" s="190"/>
      <c r="J131" s="166">
        <v>0</v>
      </c>
      <c r="K131" s="166">
        <v>0</v>
      </c>
      <c r="L131" s="166">
        <v>0</v>
      </c>
      <c r="M131" s="166">
        <v>0</v>
      </c>
      <c r="N131" s="166">
        <v>0</v>
      </c>
      <c r="O131" s="166">
        <v>0</v>
      </c>
      <c r="P131" s="166">
        <v>0</v>
      </c>
      <c r="Q131" s="166">
        <v>0</v>
      </c>
      <c r="R131" s="166">
        <v>0</v>
      </c>
      <c r="S131" s="166">
        <v>0</v>
      </c>
      <c r="T131" s="166">
        <v>0</v>
      </c>
      <c r="U131" s="166">
        <v>0</v>
      </c>
      <c r="V131" s="166">
        <v>0</v>
      </c>
      <c r="W131" s="166">
        <v>0</v>
      </c>
      <c r="X131" s="166">
        <v>0</v>
      </c>
      <c r="Y131" s="166">
        <v>0</v>
      </c>
      <c r="Z131" s="166">
        <v>0</v>
      </c>
      <c r="AA131" s="166">
        <v>0</v>
      </c>
      <c r="AB131" s="166"/>
      <c r="AC131" s="166">
        <v>0</v>
      </c>
      <c r="AD131" s="166">
        <v>0</v>
      </c>
      <c r="AE131" s="197"/>
      <c r="AF131" s="197"/>
      <c r="AG131" s="166"/>
      <c r="AH131" s="166"/>
      <c r="AI131" s="200"/>
      <c r="AJ131" s="201"/>
      <c r="AK131" s="201"/>
      <c r="AL131" s="201"/>
      <c r="AM131" s="175"/>
      <c r="AN131" s="234" t="s">
        <v>732</v>
      </c>
      <c r="AO131" s="163"/>
      <c r="AP131" s="178"/>
      <c r="AQ131" s="163"/>
      <c r="AR131" s="178"/>
      <c r="AS131" s="178"/>
      <c r="AT131" s="178"/>
      <c r="AU131" s="178"/>
      <c r="AV131" s="430"/>
      <c r="AW131" s="430"/>
    </row>
    <row r="132" s="3" customFormat="1" ht="18" customHeight="1" spans="1:49">
      <c r="A132" s="155"/>
      <c r="B132" s="190" t="s">
        <v>519</v>
      </c>
      <c r="C132" s="190"/>
      <c r="D132" s="191"/>
      <c r="E132" s="191"/>
      <c r="F132" s="190"/>
      <c r="G132" s="191"/>
      <c r="H132" s="191"/>
      <c r="I132" s="190"/>
      <c r="J132" s="166">
        <f t="shared" ref="J132:AA132" si="21">J133+J134+J135</f>
        <v>0</v>
      </c>
      <c r="K132" s="166">
        <f t="shared" si="21"/>
        <v>0</v>
      </c>
      <c r="L132" s="166">
        <f t="shared" si="21"/>
        <v>0</v>
      </c>
      <c r="M132" s="166">
        <f t="shared" si="21"/>
        <v>0</v>
      </c>
      <c r="N132" s="166">
        <f t="shared" si="21"/>
        <v>0</v>
      </c>
      <c r="O132" s="166">
        <f t="shared" si="21"/>
        <v>0</v>
      </c>
      <c r="P132" s="166">
        <f t="shared" si="21"/>
        <v>0</v>
      </c>
      <c r="Q132" s="166">
        <f t="shared" si="21"/>
        <v>0</v>
      </c>
      <c r="R132" s="166">
        <f t="shared" si="21"/>
        <v>0</v>
      </c>
      <c r="S132" s="166">
        <f t="shared" si="21"/>
        <v>0</v>
      </c>
      <c r="T132" s="166">
        <f t="shared" si="21"/>
        <v>0</v>
      </c>
      <c r="U132" s="166">
        <f t="shared" si="21"/>
        <v>0</v>
      </c>
      <c r="V132" s="166">
        <f t="shared" si="21"/>
        <v>0</v>
      </c>
      <c r="W132" s="166">
        <f t="shared" si="21"/>
        <v>0</v>
      </c>
      <c r="X132" s="166">
        <f t="shared" si="21"/>
        <v>0</v>
      </c>
      <c r="Y132" s="166">
        <f t="shared" si="21"/>
        <v>0</v>
      </c>
      <c r="Z132" s="166">
        <f t="shared" si="21"/>
        <v>0</v>
      </c>
      <c r="AA132" s="166">
        <f t="shared" si="21"/>
        <v>0</v>
      </c>
      <c r="AB132" s="166"/>
      <c r="AC132" s="166">
        <f>AC133+AC134+AC135</f>
        <v>0</v>
      </c>
      <c r="AD132" s="166">
        <f>AD133+AD134+AD135</f>
        <v>0</v>
      </c>
      <c r="AE132" s="205"/>
      <c r="AF132" s="205"/>
      <c r="AG132" s="201"/>
      <c r="AH132" s="201"/>
      <c r="AI132" s="206"/>
      <c r="AJ132" s="201"/>
      <c r="AK132" s="201"/>
      <c r="AL132" s="201"/>
      <c r="AM132" s="175"/>
      <c r="AN132" s="58" t="s">
        <v>80</v>
      </c>
      <c r="AO132" s="163"/>
      <c r="AP132" s="178"/>
      <c r="AQ132" s="163"/>
      <c r="AR132" s="178"/>
      <c r="AS132" s="178"/>
      <c r="AT132" s="178"/>
      <c r="AU132" s="178"/>
      <c r="AV132" s="430"/>
      <c r="AW132" s="430"/>
    </row>
    <row r="133" s="3" customFormat="1" ht="18" customHeight="1" spans="1:49">
      <c r="A133" s="155"/>
      <c r="B133" s="190" t="s">
        <v>520</v>
      </c>
      <c r="C133" s="190"/>
      <c r="D133" s="191"/>
      <c r="E133" s="191"/>
      <c r="F133" s="190"/>
      <c r="G133" s="191"/>
      <c r="H133" s="191"/>
      <c r="I133" s="190"/>
      <c r="J133" s="166">
        <v>0</v>
      </c>
      <c r="K133" s="166">
        <v>0</v>
      </c>
      <c r="L133" s="166">
        <v>0</v>
      </c>
      <c r="M133" s="166">
        <v>0</v>
      </c>
      <c r="N133" s="166">
        <v>0</v>
      </c>
      <c r="O133" s="166">
        <v>0</v>
      </c>
      <c r="P133" s="166">
        <v>0</v>
      </c>
      <c r="Q133" s="166">
        <v>0</v>
      </c>
      <c r="R133" s="166">
        <v>0</v>
      </c>
      <c r="S133" s="166">
        <v>0</v>
      </c>
      <c r="T133" s="166">
        <v>0</v>
      </c>
      <c r="U133" s="166">
        <v>0</v>
      </c>
      <c r="V133" s="166">
        <v>0</v>
      </c>
      <c r="W133" s="166">
        <v>0</v>
      </c>
      <c r="X133" s="166">
        <v>0</v>
      </c>
      <c r="Y133" s="166">
        <v>0</v>
      </c>
      <c r="Z133" s="166">
        <v>0</v>
      </c>
      <c r="AA133" s="166">
        <v>0</v>
      </c>
      <c r="AB133" s="166"/>
      <c r="AC133" s="166">
        <v>0</v>
      </c>
      <c r="AD133" s="166">
        <v>0</v>
      </c>
      <c r="AE133" s="205"/>
      <c r="AF133" s="205"/>
      <c r="AG133" s="201"/>
      <c r="AH133" s="201"/>
      <c r="AI133" s="206"/>
      <c r="AJ133" s="201"/>
      <c r="AK133" s="201"/>
      <c r="AL133" s="201"/>
      <c r="AM133" s="175"/>
      <c r="AN133" s="58" t="s">
        <v>80</v>
      </c>
      <c r="AO133" s="163"/>
      <c r="AP133" s="178"/>
      <c r="AQ133" s="163"/>
      <c r="AR133" s="178"/>
      <c r="AS133" s="178"/>
      <c r="AT133" s="178"/>
      <c r="AU133" s="178"/>
      <c r="AV133" s="430"/>
      <c r="AW133" s="430"/>
    </row>
    <row r="134" s="3" customFormat="1" ht="18" customHeight="1" spans="1:49">
      <c r="A134" s="155"/>
      <c r="B134" s="190" t="s">
        <v>521</v>
      </c>
      <c r="C134" s="190"/>
      <c r="D134" s="191"/>
      <c r="E134" s="191"/>
      <c r="F134" s="190"/>
      <c r="G134" s="191"/>
      <c r="H134" s="191"/>
      <c r="I134" s="190"/>
      <c r="J134" s="166">
        <v>0</v>
      </c>
      <c r="K134" s="166">
        <v>0</v>
      </c>
      <c r="L134" s="166">
        <v>0</v>
      </c>
      <c r="M134" s="166">
        <v>0</v>
      </c>
      <c r="N134" s="166">
        <v>0</v>
      </c>
      <c r="O134" s="166">
        <v>0</v>
      </c>
      <c r="P134" s="166">
        <v>0</v>
      </c>
      <c r="Q134" s="166">
        <v>0</v>
      </c>
      <c r="R134" s="166">
        <v>0</v>
      </c>
      <c r="S134" s="166">
        <v>0</v>
      </c>
      <c r="T134" s="166">
        <v>0</v>
      </c>
      <c r="U134" s="166">
        <v>0</v>
      </c>
      <c r="V134" s="166">
        <v>0</v>
      </c>
      <c r="W134" s="166">
        <v>0</v>
      </c>
      <c r="X134" s="166">
        <v>0</v>
      </c>
      <c r="Y134" s="166">
        <v>0</v>
      </c>
      <c r="Z134" s="166">
        <v>0</v>
      </c>
      <c r="AA134" s="166">
        <v>0</v>
      </c>
      <c r="AB134" s="166"/>
      <c r="AC134" s="166">
        <v>0</v>
      </c>
      <c r="AD134" s="166">
        <v>0</v>
      </c>
      <c r="AE134" s="205"/>
      <c r="AF134" s="205"/>
      <c r="AG134" s="201"/>
      <c r="AH134" s="201"/>
      <c r="AI134" s="206"/>
      <c r="AJ134" s="201"/>
      <c r="AK134" s="201"/>
      <c r="AL134" s="201"/>
      <c r="AM134" s="175"/>
      <c r="AN134" s="58" t="s">
        <v>80</v>
      </c>
      <c r="AO134" s="163"/>
      <c r="AP134" s="178"/>
      <c r="AQ134" s="163"/>
      <c r="AR134" s="178"/>
      <c r="AS134" s="178"/>
      <c r="AT134" s="178"/>
      <c r="AU134" s="178"/>
      <c r="AV134" s="430"/>
      <c r="AW134" s="430"/>
    </row>
    <row r="135" s="3" customFormat="1" ht="18" customHeight="1" spans="1:49">
      <c r="A135" s="155"/>
      <c r="B135" s="190" t="s">
        <v>522</v>
      </c>
      <c r="C135" s="190"/>
      <c r="D135" s="191"/>
      <c r="E135" s="191"/>
      <c r="F135" s="190"/>
      <c r="G135" s="191"/>
      <c r="H135" s="191"/>
      <c r="I135" s="190"/>
      <c r="J135" s="166">
        <v>0</v>
      </c>
      <c r="K135" s="166">
        <v>0</v>
      </c>
      <c r="L135" s="166">
        <v>0</v>
      </c>
      <c r="M135" s="166">
        <v>0</v>
      </c>
      <c r="N135" s="166">
        <v>0</v>
      </c>
      <c r="O135" s="166">
        <v>0</v>
      </c>
      <c r="P135" s="166">
        <v>0</v>
      </c>
      <c r="Q135" s="166">
        <v>0</v>
      </c>
      <c r="R135" s="166">
        <v>0</v>
      </c>
      <c r="S135" s="166">
        <v>0</v>
      </c>
      <c r="T135" s="166">
        <v>0</v>
      </c>
      <c r="U135" s="166">
        <v>0</v>
      </c>
      <c r="V135" s="166">
        <v>0</v>
      </c>
      <c r="W135" s="166">
        <v>0</v>
      </c>
      <c r="X135" s="166">
        <v>0</v>
      </c>
      <c r="Y135" s="166">
        <v>0</v>
      </c>
      <c r="Z135" s="166">
        <v>0</v>
      </c>
      <c r="AA135" s="166">
        <v>0</v>
      </c>
      <c r="AB135" s="166"/>
      <c r="AC135" s="166">
        <v>0</v>
      </c>
      <c r="AD135" s="166">
        <v>0</v>
      </c>
      <c r="AE135" s="205"/>
      <c r="AF135" s="205"/>
      <c r="AG135" s="201"/>
      <c r="AH135" s="201"/>
      <c r="AI135" s="206"/>
      <c r="AJ135" s="201"/>
      <c r="AK135" s="201"/>
      <c r="AL135" s="201"/>
      <c r="AM135" s="175"/>
      <c r="AN135" s="58" t="s">
        <v>80</v>
      </c>
      <c r="AO135" s="163"/>
      <c r="AP135" s="178"/>
      <c r="AQ135" s="163"/>
      <c r="AR135" s="178"/>
      <c r="AS135" s="178"/>
      <c r="AT135" s="178"/>
      <c r="AU135" s="178"/>
      <c r="AV135" s="430"/>
      <c r="AW135" s="430"/>
    </row>
    <row r="136" s="3" customFormat="1" ht="18" customHeight="1" spans="1:49">
      <c r="A136" s="155"/>
      <c r="B136" s="190" t="s">
        <v>523</v>
      </c>
      <c r="C136" s="190"/>
      <c r="D136" s="191"/>
      <c r="E136" s="191"/>
      <c r="F136" s="190"/>
      <c r="G136" s="191"/>
      <c r="H136" s="191"/>
      <c r="I136" s="190"/>
      <c r="J136" s="166">
        <f t="shared" ref="J136:AA136" si="22">SUM(J137)</f>
        <v>0</v>
      </c>
      <c r="K136" s="166">
        <f t="shared" si="22"/>
        <v>1</v>
      </c>
      <c r="L136" s="166">
        <f t="shared" si="22"/>
        <v>0</v>
      </c>
      <c r="M136" s="166">
        <f t="shared" si="22"/>
        <v>0</v>
      </c>
      <c r="N136" s="166">
        <f t="shared" si="22"/>
        <v>0</v>
      </c>
      <c r="O136" s="166">
        <f t="shared" si="22"/>
        <v>0</v>
      </c>
      <c r="P136" s="166">
        <f t="shared" si="22"/>
        <v>0</v>
      </c>
      <c r="Q136" s="166">
        <f t="shared" si="22"/>
        <v>0</v>
      </c>
      <c r="R136" s="166">
        <f t="shared" si="22"/>
        <v>500</v>
      </c>
      <c r="S136" s="166">
        <f t="shared" si="22"/>
        <v>0</v>
      </c>
      <c r="T136" s="166">
        <f t="shared" si="22"/>
        <v>0</v>
      </c>
      <c r="U136" s="166">
        <f t="shared" si="22"/>
        <v>650</v>
      </c>
      <c r="V136" s="166">
        <f t="shared" si="22"/>
        <v>0</v>
      </c>
      <c r="W136" s="166">
        <f t="shared" si="22"/>
        <v>0</v>
      </c>
      <c r="X136" s="166">
        <f t="shared" si="22"/>
        <v>650</v>
      </c>
      <c r="Y136" s="166">
        <f t="shared" si="22"/>
        <v>0</v>
      </c>
      <c r="Z136" s="166">
        <f t="shared" si="22"/>
        <v>0</v>
      </c>
      <c r="AA136" s="166">
        <f t="shared" si="22"/>
        <v>0</v>
      </c>
      <c r="AB136" s="166"/>
      <c r="AC136" s="166">
        <f>SUM(AC137)</f>
        <v>500</v>
      </c>
      <c r="AD136" s="166">
        <f>SUM(AD137)</f>
        <v>500</v>
      </c>
      <c r="AE136" s="205"/>
      <c r="AF136" s="205"/>
      <c r="AG136" s="201"/>
      <c r="AH136" s="201"/>
      <c r="AI136" s="206"/>
      <c r="AJ136" s="201"/>
      <c r="AK136" s="201"/>
      <c r="AL136" s="201"/>
      <c r="AM136" s="175"/>
      <c r="AN136" s="58" t="s">
        <v>80</v>
      </c>
      <c r="AO136" s="163"/>
      <c r="AP136" s="178"/>
      <c r="AQ136" s="163"/>
      <c r="AR136" s="178"/>
      <c r="AS136" s="178"/>
      <c r="AT136" s="178"/>
      <c r="AU136" s="178"/>
      <c r="AV136" s="430"/>
      <c r="AW136" s="430"/>
    </row>
    <row r="137" s="107" customFormat="1" ht="32" customHeight="1" spans="1:49">
      <c r="A137" s="110">
        <v>90</v>
      </c>
      <c r="B137" s="109" t="s">
        <v>1368</v>
      </c>
      <c r="C137" s="109">
        <v>2023</v>
      </c>
      <c r="D137" s="21" t="s">
        <v>507</v>
      </c>
      <c r="E137" s="110" t="s">
        <v>525</v>
      </c>
      <c r="F137" s="110" t="s">
        <v>45</v>
      </c>
      <c r="G137" s="110" t="s">
        <v>1369</v>
      </c>
      <c r="H137" s="110" t="s">
        <v>526</v>
      </c>
      <c r="I137" s="229" t="s">
        <v>527</v>
      </c>
      <c r="J137" s="110"/>
      <c r="K137" s="110">
        <v>1</v>
      </c>
      <c r="L137" s="110"/>
      <c r="M137" s="110"/>
      <c r="N137" s="110"/>
      <c r="O137" s="110"/>
      <c r="P137" s="110"/>
      <c r="Q137" s="110"/>
      <c r="R137" s="213">
        <v>500</v>
      </c>
      <c r="S137" s="110" t="s">
        <v>489</v>
      </c>
      <c r="T137" s="110" t="s">
        <v>490</v>
      </c>
      <c r="U137" s="314">
        <v>650</v>
      </c>
      <c r="V137" s="314">
        <v>0</v>
      </c>
      <c r="W137" s="314">
        <v>0</v>
      </c>
      <c r="X137" s="314">
        <v>650</v>
      </c>
      <c r="Y137" s="314">
        <v>0</v>
      </c>
      <c r="Z137" s="314">
        <v>0</v>
      </c>
      <c r="AA137" s="314">
        <v>0</v>
      </c>
      <c r="AB137" s="314"/>
      <c r="AC137" s="50">
        <v>500</v>
      </c>
      <c r="AD137" s="50">
        <v>500</v>
      </c>
      <c r="AE137" s="229" t="s">
        <v>528</v>
      </c>
      <c r="AF137" s="229" t="s">
        <v>529</v>
      </c>
      <c r="AG137" s="21" t="s">
        <v>489</v>
      </c>
      <c r="AH137" s="21" t="s">
        <v>490</v>
      </c>
      <c r="AI137" s="58" t="s">
        <v>83</v>
      </c>
      <c r="AJ137" s="21" t="s">
        <v>513</v>
      </c>
      <c r="AK137" s="21" t="s">
        <v>1073</v>
      </c>
      <c r="AL137" s="21" t="s">
        <v>514</v>
      </c>
      <c r="AM137" s="21"/>
      <c r="AN137" s="234" t="s">
        <v>80</v>
      </c>
      <c r="AO137" s="21" t="s">
        <v>56</v>
      </c>
      <c r="AP137" s="21" t="s">
        <v>1078</v>
      </c>
      <c r="AQ137" s="21"/>
      <c r="AR137" s="20"/>
      <c r="AS137" s="20"/>
      <c r="AT137" s="20"/>
      <c r="AU137" s="20"/>
      <c r="AV137" s="316"/>
      <c r="AW137" s="318"/>
    </row>
    <row r="138" s="3" customFormat="1" ht="18" customHeight="1" spans="1:49">
      <c r="A138" s="155"/>
      <c r="B138" s="190" t="s">
        <v>530</v>
      </c>
      <c r="C138" s="190"/>
      <c r="D138" s="191"/>
      <c r="E138" s="191"/>
      <c r="F138" s="190"/>
      <c r="G138" s="191"/>
      <c r="H138" s="191"/>
      <c r="I138" s="190"/>
      <c r="J138" s="166">
        <f t="shared" ref="J138:AA138" si="23">J139+J180+J209</f>
        <v>1</v>
      </c>
      <c r="K138" s="166">
        <f t="shared" si="23"/>
        <v>0</v>
      </c>
      <c r="L138" s="166">
        <f t="shared" si="23"/>
        <v>55</v>
      </c>
      <c r="M138" s="166">
        <f t="shared" si="23"/>
        <v>0</v>
      </c>
      <c r="N138" s="166">
        <f t="shared" si="23"/>
        <v>0</v>
      </c>
      <c r="O138" s="166">
        <f t="shared" si="23"/>
        <v>0</v>
      </c>
      <c r="P138" s="166">
        <f t="shared" si="23"/>
        <v>0</v>
      </c>
      <c r="Q138" s="166">
        <f t="shared" si="23"/>
        <v>0</v>
      </c>
      <c r="R138" s="166">
        <f t="shared" si="23"/>
        <v>122769</v>
      </c>
      <c r="S138" s="166">
        <f t="shared" si="23"/>
        <v>0</v>
      </c>
      <c r="T138" s="166">
        <f t="shared" si="23"/>
        <v>0</v>
      </c>
      <c r="U138" s="166">
        <f t="shared" si="23"/>
        <v>40206.5</v>
      </c>
      <c r="V138" s="166">
        <f t="shared" si="23"/>
        <v>9380</v>
      </c>
      <c r="W138" s="166">
        <f t="shared" si="23"/>
        <v>13182</v>
      </c>
      <c r="X138" s="166">
        <f t="shared" si="23"/>
        <v>16444.5</v>
      </c>
      <c r="Y138" s="166">
        <f t="shared" si="23"/>
        <v>0</v>
      </c>
      <c r="Z138" s="166">
        <f t="shared" si="23"/>
        <v>0</v>
      </c>
      <c r="AA138" s="166">
        <f t="shared" si="23"/>
        <v>1200</v>
      </c>
      <c r="AB138" s="166"/>
      <c r="AC138" s="166">
        <f>AC139+AC180+AC209</f>
        <v>34597</v>
      </c>
      <c r="AD138" s="166">
        <f>AD139+AD180+AD209</f>
        <v>15013</v>
      </c>
      <c r="AE138" s="205"/>
      <c r="AF138" s="205"/>
      <c r="AG138" s="201"/>
      <c r="AH138" s="201"/>
      <c r="AI138" s="206"/>
      <c r="AJ138" s="201"/>
      <c r="AK138" s="201"/>
      <c r="AL138" s="201"/>
      <c r="AM138" s="175"/>
      <c r="AN138" s="58" t="s">
        <v>80</v>
      </c>
      <c r="AO138" s="163"/>
      <c r="AP138" s="178"/>
      <c r="AQ138" s="163"/>
      <c r="AR138" s="178"/>
      <c r="AS138" s="178"/>
      <c r="AT138" s="178"/>
      <c r="AU138" s="178"/>
      <c r="AV138" s="430"/>
      <c r="AW138" s="430"/>
    </row>
    <row r="139" s="3" customFormat="1" ht="18" customHeight="1" spans="1:49">
      <c r="A139" s="155"/>
      <c r="B139" s="190" t="s">
        <v>531</v>
      </c>
      <c r="C139" s="190"/>
      <c r="D139" s="191"/>
      <c r="E139" s="191"/>
      <c r="F139" s="190"/>
      <c r="G139" s="191"/>
      <c r="H139" s="191"/>
      <c r="I139" s="190"/>
      <c r="J139" s="166">
        <f t="shared" ref="J139:AA139" si="24">J140+J141+J154+J155+J167+J168+J169+J172+J173+J179</f>
        <v>1</v>
      </c>
      <c r="K139" s="166">
        <f t="shared" si="24"/>
        <v>0</v>
      </c>
      <c r="L139" s="166">
        <f t="shared" si="24"/>
        <v>29</v>
      </c>
      <c r="M139" s="166">
        <f t="shared" si="24"/>
        <v>0</v>
      </c>
      <c r="N139" s="166">
        <f t="shared" si="24"/>
        <v>0</v>
      </c>
      <c r="O139" s="166">
        <f t="shared" si="24"/>
        <v>0</v>
      </c>
      <c r="P139" s="166">
        <f t="shared" si="24"/>
        <v>0</v>
      </c>
      <c r="Q139" s="166">
        <f t="shared" si="24"/>
        <v>0</v>
      </c>
      <c r="R139" s="166">
        <f t="shared" si="24"/>
        <v>52781</v>
      </c>
      <c r="S139" s="166">
        <f t="shared" si="24"/>
        <v>0</v>
      </c>
      <c r="T139" s="166">
        <f t="shared" si="24"/>
        <v>0</v>
      </c>
      <c r="U139" s="166">
        <f t="shared" si="24"/>
        <v>32357</v>
      </c>
      <c r="V139" s="166">
        <f t="shared" si="24"/>
        <v>7900</v>
      </c>
      <c r="W139" s="166">
        <f t="shared" si="24"/>
        <v>11617</v>
      </c>
      <c r="X139" s="166">
        <f t="shared" si="24"/>
        <v>11640</v>
      </c>
      <c r="Y139" s="166">
        <f t="shared" si="24"/>
        <v>0</v>
      </c>
      <c r="Z139" s="166">
        <f t="shared" si="24"/>
        <v>0</v>
      </c>
      <c r="AA139" s="166">
        <f t="shared" si="24"/>
        <v>1200</v>
      </c>
      <c r="AB139" s="166"/>
      <c r="AC139" s="166">
        <f>AC140+AC141+AC154+AC155+AC167+AC168+AC169+AC172+AC173+AC179</f>
        <v>14391</v>
      </c>
      <c r="AD139" s="166">
        <f>AD140+AD141+AD154+AD155+AD167+AD168+AD169+AD172+AD173+AD179</f>
        <v>6253</v>
      </c>
      <c r="AE139" s="205"/>
      <c r="AF139" s="205"/>
      <c r="AG139" s="201"/>
      <c r="AH139" s="201"/>
      <c r="AI139" s="206"/>
      <c r="AJ139" s="201"/>
      <c r="AK139" s="201"/>
      <c r="AL139" s="201"/>
      <c r="AM139" s="175"/>
      <c r="AN139" s="58" t="s">
        <v>80</v>
      </c>
      <c r="AO139" s="163"/>
      <c r="AP139" s="178"/>
      <c r="AQ139" s="163"/>
      <c r="AR139" s="178"/>
      <c r="AS139" s="178"/>
      <c r="AT139" s="178"/>
      <c r="AU139" s="178"/>
      <c r="AV139" s="430"/>
      <c r="AW139" s="430"/>
    </row>
    <row r="140" s="3" customFormat="1" ht="18" customHeight="1" spans="1:49">
      <c r="A140" s="155"/>
      <c r="B140" s="190" t="s">
        <v>532</v>
      </c>
      <c r="C140" s="190"/>
      <c r="D140" s="191"/>
      <c r="E140" s="191"/>
      <c r="F140" s="190"/>
      <c r="G140" s="191"/>
      <c r="H140" s="191"/>
      <c r="I140" s="190"/>
      <c r="J140" s="166">
        <v>0</v>
      </c>
      <c r="K140" s="166">
        <v>0</v>
      </c>
      <c r="L140" s="166">
        <v>0</v>
      </c>
      <c r="M140" s="166">
        <v>0</v>
      </c>
      <c r="N140" s="166">
        <v>0</v>
      </c>
      <c r="O140" s="166">
        <v>0</v>
      </c>
      <c r="P140" s="166">
        <v>0</v>
      </c>
      <c r="Q140" s="166">
        <v>0</v>
      </c>
      <c r="R140" s="166">
        <v>0</v>
      </c>
      <c r="S140" s="166">
        <v>0</v>
      </c>
      <c r="T140" s="166">
        <v>0</v>
      </c>
      <c r="U140" s="166">
        <v>0</v>
      </c>
      <c r="V140" s="166">
        <v>0</v>
      </c>
      <c r="W140" s="166">
        <v>0</v>
      </c>
      <c r="X140" s="166">
        <v>0</v>
      </c>
      <c r="Y140" s="166">
        <v>0</v>
      </c>
      <c r="Z140" s="166">
        <v>0</v>
      </c>
      <c r="AA140" s="166">
        <v>0</v>
      </c>
      <c r="AB140" s="166"/>
      <c r="AC140" s="166">
        <v>0</v>
      </c>
      <c r="AD140" s="166">
        <v>0</v>
      </c>
      <c r="AE140" s="205"/>
      <c r="AF140" s="205"/>
      <c r="AG140" s="201"/>
      <c r="AH140" s="201"/>
      <c r="AI140" s="206"/>
      <c r="AJ140" s="201"/>
      <c r="AK140" s="201"/>
      <c r="AL140" s="201"/>
      <c r="AM140" s="175"/>
      <c r="AN140" s="58" t="s">
        <v>80</v>
      </c>
      <c r="AO140" s="163"/>
      <c r="AP140" s="178"/>
      <c r="AQ140" s="163"/>
      <c r="AR140" s="178"/>
      <c r="AS140" s="178"/>
      <c r="AT140" s="178"/>
      <c r="AU140" s="178"/>
      <c r="AV140" s="430"/>
      <c r="AW140" s="430"/>
    </row>
    <row r="141" s="3" customFormat="1" ht="18" customHeight="1" spans="1:49">
      <c r="A141" s="155"/>
      <c r="B141" s="190" t="s">
        <v>533</v>
      </c>
      <c r="C141" s="190"/>
      <c r="D141" s="191"/>
      <c r="E141" s="191"/>
      <c r="F141" s="190"/>
      <c r="G141" s="191"/>
      <c r="H141" s="191"/>
      <c r="I141" s="190"/>
      <c r="J141" s="166">
        <f>SUM(J142:J153)</f>
        <v>1</v>
      </c>
      <c r="K141" s="166">
        <f t="shared" ref="K141:AD141" si="25">SUM(K142:K153)</f>
        <v>0</v>
      </c>
      <c r="L141" s="166">
        <f t="shared" si="25"/>
        <v>11</v>
      </c>
      <c r="M141" s="166">
        <f t="shared" si="25"/>
        <v>0</v>
      </c>
      <c r="N141" s="166">
        <f t="shared" si="25"/>
        <v>0</v>
      </c>
      <c r="O141" s="166">
        <f t="shared" si="25"/>
        <v>0</v>
      </c>
      <c r="P141" s="166">
        <f t="shared" si="25"/>
        <v>0</v>
      </c>
      <c r="Q141" s="166">
        <f t="shared" si="25"/>
        <v>0</v>
      </c>
      <c r="R141" s="166">
        <f t="shared" si="25"/>
        <v>20129</v>
      </c>
      <c r="S141" s="166">
        <f t="shared" si="25"/>
        <v>0</v>
      </c>
      <c r="T141" s="166">
        <f t="shared" si="25"/>
        <v>0</v>
      </c>
      <c r="U141" s="166">
        <f t="shared" si="25"/>
        <v>5297</v>
      </c>
      <c r="V141" s="166">
        <f t="shared" si="25"/>
        <v>500</v>
      </c>
      <c r="W141" s="166">
        <f t="shared" si="25"/>
        <v>4397</v>
      </c>
      <c r="X141" s="166">
        <f t="shared" si="25"/>
        <v>400</v>
      </c>
      <c r="Y141" s="166">
        <f t="shared" si="25"/>
        <v>0</v>
      </c>
      <c r="Z141" s="166">
        <f t="shared" si="25"/>
        <v>0</v>
      </c>
      <c r="AA141" s="166">
        <f t="shared" si="25"/>
        <v>0</v>
      </c>
      <c r="AB141" s="166"/>
      <c r="AC141" s="166">
        <f t="shared" si="25"/>
        <v>5065</v>
      </c>
      <c r="AD141" s="166">
        <f t="shared" si="25"/>
        <v>2263</v>
      </c>
      <c r="AE141" s="205"/>
      <c r="AF141" s="205"/>
      <c r="AG141" s="201"/>
      <c r="AH141" s="201"/>
      <c r="AI141" s="206"/>
      <c r="AJ141" s="201"/>
      <c r="AK141" s="201"/>
      <c r="AL141" s="201"/>
      <c r="AM141" s="175"/>
      <c r="AN141" s="58" t="s">
        <v>80</v>
      </c>
      <c r="AO141" s="163"/>
      <c r="AP141" s="178"/>
      <c r="AQ141" s="163"/>
      <c r="AR141" s="178"/>
      <c r="AS141" s="178"/>
      <c r="AT141" s="178"/>
      <c r="AU141" s="178"/>
      <c r="AV141" s="430"/>
      <c r="AW141" s="430"/>
    </row>
    <row r="142" s="74" customFormat="1" ht="67.5" spans="1:49">
      <c r="A142" s="152">
        <v>91</v>
      </c>
      <c r="B142" s="152" t="s">
        <v>534</v>
      </c>
      <c r="C142" s="152">
        <v>2022</v>
      </c>
      <c r="D142" s="22" t="s">
        <v>535</v>
      </c>
      <c r="E142" s="255" t="s">
        <v>536</v>
      </c>
      <c r="F142" s="114" t="s">
        <v>45</v>
      </c>
      <c r="G142" s="114" t="s">
        <v>1074</v>
      </c>
      <c r="H142" s="114" t="s">
        <v>537</v>
      </c>
      <c r="I142" s="253" t="s">
        <v>538</v>
      </c>
      <c r="J142" s="22"/>
      <c r="K142" s="22"/>
      <c r="L142" s="22">
        <v>1</v>
      </c>
      <c r="M142" s="22"/>
      <c r="N142" s="22"/>
      <c r="O142" s="22"/>
      <c r="P142" s="22"/>
      <c r="Q142" s="22"/>
      <c r="R142" s="22">
        <v>1540</v>
      </c>
      <c r="S142" s="58" t="s">
        <v>541</v>
      </c>
      <c r="T142" s="58" t="s">
        <v>1039</v>
      </c>
      <c r="U142" s="115">
        <v>700</v>
      </c>
      <c r="V142" s="115">
        <v>500</v>
      </c>
      <c r="W142" s="115">
        <v>0</v>
      </c>
      <c r="X142" s="115">
        <v>200</v>
      </c>
      <c r="Y142" s="115">
        <v>0</v>
      </c>
      <c r="Z142" s="115">
        <v>0</v>
      </c>
      <c r="AA142" s="115">
        <v>0</v>
      </c>
      <c r="AB142" s="115"/>
      <c r="AC142" s="141">
        <v>440</v>
      </c>
      <c r="AD142" s="141">
        <v>382</v>
      </c>
      <c r="AE142" s="253" t="s">
        <v>539</v>
      </c>
      <c r="AF142" s="253" t="s">
        <v>540</v>
      </c>
      <c r="AG142" s="22" t="s">
        <v>50</v>
      </c>
      <c r="AH142" s="21" t="s">
        <v>51</v>
      </c>
      <c r="AI142" s="58" t="s">
        <v>541</v>
      </c>
      <c r="AJ142" s="21" t="s">
        <v>542</v>
      </c>
      <c r="AK142" s="21" t="s">
        <v>369</v>
      </c>
      <c r="AL142" s="21" t="s">
        <v>543</v>
      </c>
      <c r="AM142" s="21" t="s">
        <v>266</v>
      </c>
      <c r="AN142" s="58" t="s">
        <v>80</v>
      </c>
      <c r="AO142" s="21" t="s">
        <v>56</v>
      </c>
      <c r="AP142" s="133"/>
      <c r="AQ142" s="21"/>
      <c r="AR142" s="152" t="s">
        <v>1079</v>
      </c>
      <c r="AS142" s="152" t="s">
        <v>1079</v>
      </c>
      <c r="AT142" s="152" t="s">
        <v>1079</v>
      </c>
      <c r="AU142" s="152"/>
      <c r="AV142" s="431"/>
      <c r="AW142" s="318" t="s">
        <v>1145</v>
      </c>
    </row>
    <row r="143" s="1" customFormat="1" ht="67.5" spans="1:49">
      <c r="A143" s="152">
        <v>92</v>
      </c>
      <c r="B143" s="20" t="s">
        <v>544</v>
      </c>
      <c r="C143" s="20">
        <v>2022</v>
      </c>
      <c r="D143" s="22" t="s">
        <v>535</v>
      </c>
      <c r="E143" s="23" t="s">
        <v>545</v>
      </c>
      <c r="F143" s="22" t="s">
        <v>45</v>
      </c>
      <c r="G143" s="22" t="s">
        <v>1074</v>
      </c>
      <c r="H143" s="22" t="s">
        <v>546</v>
      </c>
      <c r="I143" s="34" t="s">
        <v>547</v>
      </c>
      <c r="J143" s="22"/>
      <c r="K143" s="22"/>
      <c r="L143" s="22">
        <v>1</v>
      </c>
      <c r="M143" s="22"/>
      <c r="N143" s="22"/>
      <c r="O143" s="22"/>
      <c r="P143" s="22"/>
      <c r="Q143" s="22"/>
      <c r="R143" s="22">
        <v>2475</v>
      </c>
      <c r="S143" s="21" t="s">
        <v>50</v>
      </c>
      <c r="T143" s="21" t="s">
        <v>51</v>
      </c>
      <c r="U143" s="44">
        <v>200</v>
      </c>
      <c r="V143" s="44">
        <v>0</v>
      </c>
      <c r="W143" s="44">
        <v>0</v>
      </c>
      <c r="X143" s="44">
        <v>200</v>
      </c>
      <c r="Y143" s="44">
        <v>0</v>
      </c>
      <c r="Z143" s="44">
        <v>0</v>
      </c>
      <c r="AA143" s="44">
        <v>0</v>
      </c>
      <c r="AB143" s="44"/>
      <c r="AC143" s="50">
        <v>707</v>
      </c>
      <c r="AD143" s="50">
        <v>447</v>
      </c>
      <c r="AE143" s="34" t="s">
        <v>548</v>
      </c>
      <c r="AF143" s="34" t="s">
        <v>549</v>
      </c>
      <c r="AG143" s="22" t="s">
        <v>50</v>
      </c>
      <c r="AH143" s="21" t="s">
        <v>51</v>
      </c>
      <c r="AI143" s="58" t="s">
        <v>541</v>
      </c>
      <c r="AJ143" s="21" t="s">
        <v>542</v>
      </c>
      <c r="AK143" s="21" t="s">
        <v>369</v>
      </c>
      <c r="AL143" s="21" t="s">
        <v>543</v>
      </c>
      <c r="AM143" s="21" t="s">
        <v>266</v>
      </c>
      <c r="AN143" s="58" t="s">
        <v>52</v>
      </c>
      <c r="AO143" s="21" t="s">
        <v>56</v>
      </c>
      <c r="AP143" s="21" t="s">
        <v>1078</v>
      </c>
      <c r="AQ143" s="21"/>
      <c r="AR143" s="20" t="s">
        <v>1079</v>
      </c>
      <c r="AS143" s="20"/>
      <c r="AT143" s="20"/>
      <c r="AU143" s="20"/>
      <c r="AV143" s="316"/>
      <c r="AW143" s="318"/>
    </row>
    <row r="144" s="107" customFormat="1" ht="67.5" spans="1:49">
      <c r="A144" s="321">
        <v>93</v>
      </c>
      <c r="B144" s="109" t="s">
        <v>1370</v>
      </c>
      <c r="C144" s="109">
        <v>2023</v>
      </c>
      <c r="D144" s="22" t="s">
        <v>535</v>
      </c>
      <c r="E144" s="214" t="s">
        <v>551</v>
      </c>
      <c r="F144" s="213" t="s">
        <v>45</v>
      </c>
      <c r="G144" s="213" t="s">
        <v>1225</v>
      </c>
      <c r="H144" s="213" t="s">
        <v>466</v>
      </c>
      <c r="I144" s="219" t="s">
        <v>552</v>
      </c>
      <c r="J144" s="213"/>
      <c r="K144" s="213"/>
      <c r="L144" s="213">
        <v>1</v>
      </c>
      <c r="M144" s="213"/>
      <c r="N144" s="213"/>
      <c r="O144" s="213"/>
      <c r="P144" s="213"/>
      <c r="Q144" s="213"/>
      <c r="R144" s="213">
        <v>273</v>
      </c>
      <c r="S144" s="110" t="s">
        <v>50</v>
      </c>
      <c r="T144" s="110" t="s">
        <v>51</v>
      </c>
      <c r="U144" s="314">
        <v>192</v>
      </c>
      <c r="V144" s="314">
        <v>0</v>
      </c>
      <c r="W144" s="314">
        <v>192</v>
      </c>
      <c r="X144" s="314">
        <v>0</v>
      </c>
      <c r="Y144" s="314">
        <v>0</v>
      </c>
      <c r="Z144" s="314">
        <v>0</v>
      </c>
      <c r="AA144" s="314">
        <v>0</v>
      </c>
      <c r="AB144" s="314"/>
      <c r="AC144" s="50">
        <v>78</v>
      </c>
      <c r="AD144" s="50">
        <v>37</v>
      </c>
      <c r="AE144" s="219" t="s">
        <v>553</v>
      </c>
      <c r="AF144" s="219" t="s">
        <v>554</v>
      </c>
      <c r="AG144" s="22" t="s">
        <v>50</v>
      </c>
      <c r="AH144" s="21" t="s">
        <v>51</v>
      </c>
      <c r="AI144" s="58" t="s">
        <v>541</v>
      </c>
      <c r="AJ144" s="21" t="s">
        <v>542</v>
      </c>
      <c r="AK144" s="21" t="s">
        <v>369</v>
      </c>
      <c r="AL144" s="21" t="s">
        <v>543</v>
      </c>
      <c r="AM144" s="21" t="s">
        <v>266</v>
      </c>
      <c r="AN144" s="321" t="s">
        <v>438</v>
      </c>
      <c r="AO144" s="21" t="s">
        <v>56</v>
      </c>
      <c r="AP144" s="133"/>
      <c r="AQ144" s="21"/>
      <c r="AR144" s="20"/>
      <c r="AS144" s="20"/>
      <c r="AT144" s="20"/>
      <c r="AU144" s="20"/>
      <c r="AV144" s="316"/>
      <c r="AW144" s="318"/>
    </row>
    <row r="145" s="107" customFormat="1" ht="60" customHeight="1" spans="1:49">
      <c r="A145" s="321">
        <v>94</v>
      </c>
      <c r="B145" s="109" t="s">
        <v>1371</v>
      </c>
      <c r="C145" s="109">
        <v>2023</v>
      </c>
      <c r="D145" s="21" t="s">
        <v>535</v>
      </c>
      <c r="E145" s="110" t="s">
        <v>556</v>
      </c>
      <c r="F145" s="110" t="s">
        <v>45</v>
      </c>
      <c r="G145" s="213" t="s">
        <v>1225</v>
      </c>
      <c r="H145" s="110" t="s">
        <v>557</v>
      </c>
      <c r="I145" s="229" t="s">
        <v>558</v>
      </c>
      <c r="J145" s="110"/>
      <c r="K145" s="110"/>
      <c r="L145" s="213">
        <v>1</v>
      </c>
      <c r="M145" s="110"/>
      <c r="N145" s="110"/>
      <c r="O145" s="110"/>
      <c r="P145" s="110"/>
      <c r="Q145" s="110"/>
      <c r="R145" s="213">
        <v>1887</v>
      </c>
      <c r="S145" s="110" t="s">
        <v>177</v>
      </c>
      <c r="T145" s="110" t="s">
        <v>178</v>
      </c>
      <c r="U145" s="314">
        <v>120</v>
      </c>
      <c r="V145" s="314">
        <v>0</v>
      </c>
      <c r="W145" s="314">
        <v>120</v>
      </c>
      <c r="X145" s="314">
        <v>0</v>
      </c>
      <c r="Y145" s="314">
        <v>0</v>
      </c>
      <c r="Z145" s="314">
        <v>0</v>
      </c>
      <c r="AA145" s="314">
        <v>0</v>
      </c>
      <c r="AB145" s="314"/>
      <c r="AC145" s="50">
        <v>539</v>
      </c>
      <c r="AD145" s="50">
        <v>229</v>
      </c>
      <c r="AE145" s="229" t="s">
        <v>559</v>
      </c>
      <c r="AF145" s="229" t="s">
        <v>549</v>
      </c>
      <c r="AG145" s="21" t="s">
        <v>177</v>
      </c>
      <c r="AH145" s="21" t="s">
        <v>178</v>
      </c>
      <c r="AI145" s="58" t="s">
        <v>541</v>
      </c>
      <c r="AJ145" s="21" t="s">
        <v>542</v>
      </c>
      <c r="AK145" s="21" t="s">
        <v>369</v>
      </c>
      <c r="AL145" s="21" t="s">
        <v>543</v>
      </c>
      <c r="AM145" s="21" t="s">
        <v>541</v>
      </c>
      <c r="AN145" s="234" t="s">
        <v>80</v>
      </c>
      <c r="AO145" s="21" t="s">
        <v>56</v>
      </c>
      <c r="AP145" s="133"/>
      <c r="AQ145" s="21"/>
      <c r="AR145" s="20"/>
      <c r="AS145" s="20"/>
      <c r="AT145" s="20"/>
      <c r="AU145" s="20"/>
      <c r="AV145" s="316"/>
      <c r="AW145" s="318"/>
    </row>
    <row r="146" s="107" customFormat="1" ht="78.75" spans="1:49">
      <c r="A146" s="321">
        <v>95</v>
      </c>
      <c r="B146" s="109" t="s">
        <v>1372</v>
      </c>
      <c r="C146" s="109">
        <v>2023</v>
      </c>
      <c r="D146" s="21" t="s">
        <v>535</v>
      </c>
      <c r="E146" s="110" t="s">
        <v>561</v>
      </c>
      <c r="F146" s="110" t="s">
        <v>401</v>
      </c>
      <c r="G146" s="213" t="s">
        <v>1225</v>
      </c>
      <c r="H146" s="110" t="s">
        <v>425</v>
      </c>
      <c r="I146" s="229" t="s">
        <v>562</v>
      </c>
      <c r="J146" s="110"/>
      <c r="K146" s="110"/>
      <c r="L146" s="213">
        <v>1</v>
      </c>
      <c r="M146" s="110"/>
      <c r="N146" s="110"/>
      <c r="O146" s="110"/>
      <c r="P146" s="110"/>
      <c r="Q146" s="110"/>
      <c r="R146" s="213">
        <v>1348</v>
      </c>
      <c r="S146" s="110" t="s">
        <v>200</v>
      </c>
      <c r="T146" s="110" t="s">
        <v>201</v>
      </c>
      <c r="U146" s="314">
        <v>200</v>
      </c>
      <c r="V146" s="314">
        <v>0</v>
      </c>
      <c r="W146" s="314">
        <v>200</v>
      </c>
      <c r="X146" s="314">
        <v>0</v>
      </c>
      <c r="Y146" s="314">
        <v>0</v>
      </c>
      <c r="Z146" s="314">
        <v>0</v>
      </c>
      <c r="AA146" s="314">
        <v>0</v>
      </c>
      <c r="AB146" s="314"/>
      <c r="AC146" s="50">
        <v>385</v>
      </c>
      <c r="AD146" s="50">
        <v>134</v>
      </c>
      <c r="AE146" s="229" t="s">
        <v>563</v>
      </c>
      <c r="AF146" s="229" t="s">
        <v>564</v>
      </c>
      <c r="AG146" s="21" t="s">
        <v>200</v>
      </c>
      <c r="AH146" s="21" t="s">
        <v>201</v>
      </c>
      <c r="AI146" s="58" t="s">
        <v>541</v>
      </c>
      <c r="AJ146" s="21" t="s">
        <v>542</v>
      </c>
      <c r="AK146" s="21" t="s">
        <v>369</v>
      </c>
      <c r="AL146" s="21" t="s">
        <v>543</v>
      </c>
      <c r="AM146" s="21" t="s">
        <v>541</v>
      </c>
      <c r="AN146" s="234" t="s">
        <v>80</v>
      </c>
      <c r="AO146" s="21" t="s">
        <v>56</v>
      </c>
      <c r="AP146" s="21" t="s">
        <v>1078</v>
      </c>
      <c r="AQ146" s="21"/>
      <c r="AR146" s="20"/>
      <c r="AS146" s="20"/>
      <c r="AT146" s="20"/>
      <c r="AU146" s="20"/>
      <c r="AV146" s="316"/>
      <c r="AW146" s="318"/>
    </row>
    <row r="147" s="107" customFormat="1" ht="67.5" spans="1:49">
      <c r="A147" s="321">
        <v>96</v>
      </c>
      <c r="B147" s="109" t="s">
        <v>1373</v>
      </c>
      <c r="C147" s="109">
        <v>2023</v>
      </c>
      <c r="D147" s="23" t="s">
        <v>535</v>
      </c>
      <c r="E147" s="214" t="s">
        <v>566</v>
      </c>
      <c r="F147" s="214" t="s">
        <v>45</v>
      </c>
      <c r="G147" s="213" t="s">
        <v>1225</v>
      </c>
      <c r="H147" s="214" t="s">
        <v>567</v>
      </c>
      <c r="I147" s="313" t="s">
        <v>568</v>
      </c>
      <c r="J147" s="214"/>
      <c r="K147" s="214"/>
      <c r="L147" s="213">
        <v>1</v>
      </c>
      <c r="M147" s="214"/>
      <c r="N147" s="214"/>
      <c r="O147" s="214"/>
      <c r="P147" s="214"/>
      <c r="Q147" s="214"/>
      <c r="R147" s="213">
        <v>126</v>
      </c>
      <c r="S147" s="110" t="s">
        <v>50</v>
      </c>
      <c r="T147" s="110" t="s">
        <v>51</v>
      </c>
      <c r="U147" s="314">
        <v>225</v>
      </c>
      <c r="V147" s="314">
        <v>0</v>
      </c>
      <c r="W147" s="314">
        <v>225</v>
      </c>
      <c r="X147" s="314">
        <v>0</v>
      </c>
      <c r="Y147" s="314">
        <v>0</v>
      </c>
      <c r="Z147" s="314">
        <v>0</v>
      </c>
      <c r="AA147" s="314">
        <v>0</v>
      </c>
      <c r="AB147" s="314"/>
      <c r="AC147" s="50">
        <v>36</v>
      </c>
      <c r="AD147" s="50">
        <v>24</v>
      </c>
      <c r="AE147" s="313" t="s">
        <v>569</v>
      </c>
      <c r="AF147" s="313" t="s">
        <v>570</v>
      </c>
      <c r="AG147" s="22" t="s">
        <v>50</v>
      </c>
      <c r="AH147" s="21" t="s">
        <v>51</v>
      </c>
      <c r="AI147" s="58" t="s">
        <v>541</v>
      </c>
      <c r="AJ147" s="21" t="s">
        <v>542</v>
      </c>
      <c r="AK147" s="21" t="s">
        <v>369</v>
      </c>
      <c r="AL147" s="21" t="s">
        <v>543</v>
      </c>
      <c r="AM147" s="21" t="s">
        <v>266</v>
      </c>
      <c r="AN147" s="234" t="s">
        <v>80</v>
      </c>
      <c r="AO147" s="21" t="s">
        <v>203</v>
      </c>
      <c r="AP147" s="133"/>
      <c r="AQ147" s="21"/>
      <c r="AR147" s="20"/>
      <c r="AS147" s="20"/>
      <c r="AT147" s="20"/>
      <c r="AU147" s="20"/>
      <c r="AV147" s="316"/>
      <c r="AW147" s="318"/>
    </row>
    <row r="148" s="107" customFormat="1" ht="45" spans="1:49">
      <c r="A148" s="321">
        <v>97</v>
      </c>
      <c r="B148" s="109" t="s">
        <v>1374</v>
      </c>
      <c r="C148" s="109">
        <v>2023</v>
      </c>
      <c r="D148" s="21" t="s">
        <v>535</v>
      </c>
      <c r="E148" s="110" t="s">
        <v>572</v>
      </c>
      <c r="F148" s="110" t="s">
        <v>45</v>
      </c>
      <c r="G148" s="213" t="s">
        <v>1225</v>
      </c>
      <c r="H148" s="110" t="s">
        <v>433</v>
      </c>
      <c r="I148" s="229" t="s">
        <v>573</v>
      </c>
      <c r="J148" s="110"/>
      <c r="K148" s="110"/>
      <c r="L148" s="213">
        <v>1</v>
      </c>
      <c r="M148" s="110"/>
      <c r="N148" s="110"/>
      <c r="O148" s="110"/>
      <c r="P148" s="110"/>
      <c r="Q148" s="110"/>
      <c r="R148" s="213">
        <v>3584</v>
      </c>
      <c r="S148" s="110" t="s">
        <v>78</v>
      </c>
      <c r="T148" s="110" t="s">
        <v>1076</v>
      </c>
      <c r="U148" s="314">
        <v>520</v>
      </c>
      <c r="V148" s="314">
        <v>0</v>
      </c>
      <c r="W148" s="314">
        <v>520</v>
      </c>
      <c r="X148" s="314">
        <v>0</v>
      </c>
      <c r="Y148" s="314">
        <v>0</v>
      </c>
      <c r="Z148" s="314">
        <v>0</v>
      </c>
      <c r="AA148" s="314">
        <v>0</v>
      </c>
      <c r="AB148" s="314"/>
      <c r="AC148" s="50">
        <v>1024</v>
      </c>
      <c r="AD148" s="50">
        <v>369</v>
      </c>
      <c r="AE148" s="229" t="s">
        <v>574</v>
      </c>
      <c r="AF148" s="229" t="s">
        <v>575</v>
      </c>
      <c r="AG148" s="21" t="s">
        <v>78</v>
      </c>
      <c r="AH148" s="21" t="s">
        <v>1076</v>
      </c>
      <c r="AI148" s="58" t="s">
        <v>541</v>
      </c>
      <c r="AJ148" s="21" t="s">
        <v>542</v>
      </c>
      <c r="AK148" s="21" t="s">
        <v>369</v>
      </c>
      <c r="AL148" s="21" t="s">
        <v>543</v>
      </c>
      <c r="AM148" s="21" t="s">
        <v>577</v>
      </c>
      <c r="AN148" s="321" t="s">
        <v>856</v>
      </c>
      <c r="AO148" s="21" t="s">
        <v>203</v>
      </c>
      <c r="AP148" s="133"/>
      <c r="AQ148" s="21"/>
      <c r="AR148" s="20"/>
      <c r="AS148" s="20"/>
      <c r="AT148" s="20"/>
      <c r="AU148" s="20"/>
      <c r="AV148" s="316"/>
      <c r="AW148" s="318"/>
    </row>
    <row r="149" s="107" customFormat="1" ht="33.75" spans="1:49">
      <c r="A149" s="321">
        <v>98</v>
      </c>
      <c r="B149" s="109" t="s">
        <v>1375</v>
      </c>
      <c r="C149" s="109">
        <v>2023</v>
      </c>
      <c r="D149" s="21" t="s">
        <v>535</v>
      </c>
      <c r="E149" s="110" t="s">
        <v>579</v>
      </c>
      <c r="F149" s="110" t="s">
        <v>45</v>
      </c>
      <c r="G149" s="213" t="s">
        <v>1225</v>
      </c>
      <c r="H149" s="110" t="s">
        <v>580</v>
      </c>
      <c r="I149" s="229" t="s">
        <v>581</v>
      </c>
      <c r="J149" s="110"/>
      <c r="K149" s="110"/>
      <c r="L149" s="213">
        <v>1</v>
      </c>
      <c r="M149" s="110"/>
      <c r="N149" s="110"/>
      <c r="O149" s="110"/>
      <c r="P149" s="110"/>
      <c r="Q149" s="110"/>
      <c r="R149" s="213">
        <v>518</v>
      </c>
      <c r="S149" s="110" t="s">
        <v>168</v>
      </c>
      <c r="T149" s="110" t="s">
        <v>1117</v>
      </c>
      <c r="U149" s="314">
        <v>100</v>
      </c>
      <c r="V149" s="314">
        <v>0</v>
      </c>
      <c r="W149" s="314">
        <v>100</v>
      </c>
      <c r="X149" s="314">
        <v>0</v>
      </c>
      <c r="Y149" s="314">
        <v>0</v>
      </c>
      <c r="Z149" s="314">
        <v>0</v>
      </c>
      <c r="AA149" s="314">
        <v>0</v>
      </c>
      <c r="AB149" s="314"/>
      <c r="AC149" s="50">
        <v>148</v>
      </c>
      <c r="AD149" s="50">
        <v>50</v>
      </c>
      <c r="AE149" s="229" t="s">
        <v>582</v>
      </c>
      <c r="AF149" s="229" t="s">
        <v>583</v>
      </c>
      <c r="AG149" s="21" t="s">
        <v>168</v>
      </c>
      <c r="AH149" s="21" t="s">
        <v>1117</v>
      </c>
      <c r="AI149" s="58" t="s">
        <v>541</v>
      </c>
      <c r="AJ149" s="21" t="s">
        <v>542</v>
      </c>
      <c r="AK149" s="21" t="s">
        <v>369</v>
      </c>
      <c r="AL149" s="21" t="s">
        <v>543</v>
      </c>
      <c r="AM149" s="21" t="s">
        <v>458</v>
      </c>
      <c r="AN149" s="234" t="s">
        <v>80</v>
      </c>
      <c r="AO149" s="21" t="s">
        <v>203</v>
      </c>
      <c r="AP149" s="133"/>
      <c r="AQ149" s="21"/>
      <c r="AR149" s="20"/>
      <c r="AS149" s="20"/>
      <c r="AT149" s="20"/>
      <c r="AU149" s="20"/>
      <c r="AV149" s="316"/>
      <c r="AW149" s="318"/>
    </row>
    <row r="150" s="107" customFormat="1" ht="45" spans="1:49">
      <c r="A150" s="321">
        <v>99</v>
      </c>
      <c r="B150" s="109" t="s">
        <v>1376</v>
      </c>
      <c r="C150" s="109">
        <v>2023</v>
      </c>
      <c r="D150" s="21" t="s">
        <v>535</v>
      </c>
      <c r="E150" s="110" t="s">
        <v>585</v>
      </c>
      <c r="F150" s="110" t="s">
        <v>45</v>
      </c>
      <c r="G150" s="213" t="s">
        <v>1225</v>
      </c>
      <c r="H150" s="110" t="s">
        <v>586</v>
      </c>
      <c r="I150" s="229" t="s">
        <v>587</v>
      </c>
      <c r="J150" s="110"/>
      <c r="K150" s="110"/>
      <c r="L150" s="213">
        <v>1</v>
      </c>
      <c r="M150" s="110"/>
      <c r="N150" s="110"/>
      <c r="O150" s="110"/>
      <c r="P150" s="110"/>
      <c r="Q150" s="110"/>
      <c r="R150" s="213">
        <v>1197</v>
      </c>
      <c r="S150" s="110" t="s">
        <v>168</v>
      </c>
      <c r="T150" s="110" t="s">
        <v>1117</v>
      </c>
      <c r="U150" s="314">
        <v>240</v>
      </c>
      <c r="V150" s="314">
        <v>0</v>
      </c>
      <c r="W150" s="314">
        <v>240</v>
      </c>
      <c r="X150" s="314">
        <v>0</v>
      </c>
      <c r="Y150" s="314">
        <v>0</v>
      </c>
      <c r="Z150" s="314">
        <v>0</v>
      </c>
      <c r="AA150" s="314">
        <v>0</v>
      </c>
      <c r="AB150" s="314"/>
      <c r="AC150" s="50">
        <v>342</v>
      </c>
      <c r="AD150" s="50">
        <v>113</v>
      </c>
      <c r="AE150" s="229" t="s">
        <v>588</v>
      </c>
      <c r="AF150" s="229" t="s">
        <v>589</v>
      </c>
      <c r="AG150" s="21" t="s">
        <v>168</v>
      </c>
      <c r="AH150" s="21" t="s">
        <v>1117</v>
      </c>
      <c r="AI150" s="58" t="s">
        <v>541</v>
      </c>
      <c r="AJ150" s="21" t="s">
        <v>542</v>
      </c>
      <c r="AK150" s="21" t="s">
        <v>369</v>
      </c>
      <c r="AL150" s="21" t="s">
        <v>543</v>
      </c>
      <c r="AM150" s="21" t="s">
        <v>215</v>
      </c>
      <c r="AN150" s="234" t="s">
        <v>875</v>
      </c>
      <c r="AO150" s="21" t="s">
        <v>203</v>
      </c>
      <c r="AP150" s="133"/>
      <c r="AQ150" s="21"/>
      <c r="AR150" s="20"/>
      <c r="AS150" s="20"/>
      <c r="AT150" s="20"/>
      <c r="AU150" s="20"/>
      <c r="AV150" s="316"/>
      <c r="AW150" s="318"/>
    </row>
    <row r="151" s="107" customFormat="1" ht="33.75" spans="1:49">
      <c r="A151" s="321">
        <v>100</v>
      </c>
      <c r="B151" s="109" t="s">
        <v>1377</v>
      </c>
      <c r="C151" s="109">
        <v>2023</v>
      </c>
      <c r="D151" s="21" t="s">
        <v>535</v>
      </c>
      <c r="E151" s="110" t="s">
        <v>591</v>
      </c>
      <c r="F151" s="110" t="s">
        <v>45</v>
      </c>
      <c r="G151" s="213" t="s">
        <v>1225</v>
      </c>
      <c r="H151" s="110" t="s">
        <v>455</v>
      </c>
      <c r="I151" s="229" t="s">
        <v>592</v>
      </c>
      <c r="J151" s="110"/>
      <c r="K151" s="110"/>
      <c r="L151" s="213">
        <v>1</v>
      </c>
      <c r="M151" s="110"/>
      <c r="N151" s="110"/>
      <c r="O151" s="110"/>
      <c r="P151" s="110"/>
      <c r="Q151" s="110"/>
      <c r="R151" s="213">
        <v>1197</v>
      </c>
      <c r="S151" s="110" t="s">
        <v>168</v>
      </c>
      <c r="T151" s="110" t="s">
        <v>1117</v>
      </c>
      <c r="U151" s="314">
        <v>600</v>
      </c>
      <c r="V151" s="314">
        <v>0</v>
      </c>
      <c r="W151" s="314">
        <v>600</v>
      </c>
      <c r="X151" s="314">
        <v>0</v>
      </c>
      <c r="Y151" s="314">
        <v>0</v>
      </c>
      <c r="Z151" s="314">
        <v>0</v>
      </c>
      <c r="AA151" s="314">
        <v>0</v>
      </c>
      <c r="AB151" s="314"/>
      <c r="AC151" s="50">
        <v>342</v>
      </c>
      <c r="AD151" s="50">
        <v>113</v>
      </c>
      <c r="AE151" s="229" t="s">
        <v>593</v>
      </c>
      <c r="AF151" s="229" t="s">
        <v>594</v>
      </c>
      <c r="AG151" s="21" t="s">
        <v>168</v>
      </c>
      <c r="AH151" s="21" t="s">
        <v>1117</v>
      </c>
      <c r="AI151" s="58" t="s">
        <v>541</v>
      </c>
      <c r="AJ151" s="21" t="s">
        <v>542</v>
      </c>
      <c r="AK151" s="21" t="s">
        <v>369</v>
      </c>
      <c r="AL151" s="21" t="s">
        <v>543</v>
      </c>
      <c r="AM151" s="21" t="s">
        <v>458</v>
      </c>
      <c r="AN151" s="234" t="s">
        <v>541</v>
      </c>
      <c r="AO151" s="21" t="s">
        <v>203</v>
      </c>
      <c r="AP151" s="133"/>
      <c r="AQ151" s="21"/>
      <c r="AR151" s="20"/>
      <c r="AS151" s="20"/>
      <c r="AT151" s="20"/>
      <c r="AU151" s="20"/>
      <c r="AV151" s="316"/>
      <c r="AW151" s="318"/>
    </row>
    <row r="152" s="1" customFormat="1" ht="137" customHeight="1" spans="1:49">
      <c r="A152" s="152">
        <v>101</v>
      </c>
      <c r="B152" s="20" t="s">
        <v>595</v>
      </c>
      <c r="C152" s="20">
        <v>2022</v>
      </c>
      <c r="D152" s="21" t="s">
        <v>535</v>
      </c>
      <c r="E152" s="21" t="s">
        <v>596</v>
      </c>
      <c r="F152" s="21" t="s">
        <v>45</v>
      </c>
      <c r="G152" s="22" t="s">
        <v>1074</v>
      </c>
      <c r="H152" s="21" t="s">
        <v>597</v>
      </c>
      <c r="I152" s="33" t="s">
        <v>598</v>
      </c>
      <c r="J152" s="21"/>
      <c r="K152" s="21"/>
      <c r="L152" s="22">
        <v>1</v>
      </c>
      <c r="M152" s="21"/>
      <c r="N152" s="21"/>
      <c r="O152" s="21"/>
      <c r="P152" s="21"/>
      <c r="Q152" s="21"/>
      <c r="R152" s="44">
        <v>4096</v>
      </c>
      <c r="S152" s="269" t="s">
        <v>78</v>
      </c>
      <c r="T152" s="21" t="s">
        <v>1076</v>
      </c>
      <c r="U152" s="44">
        <v>1000</v>
      </c>
      <c r="V152" s="44">
        <v>0</v>
      </c>
      <c r="W152" s="44">
        <v>1000</v>
      </c>
      <c r="X152" s="44">
        <v>0</v>
      </c>
      <c r="Y152" s="44">
        <v>0</v>
      </c>
      <c r="Z152" s="44">
        <v>0</v>
      </c>
      <c r="AA152" s="44">
        <v>0</v>
      </c>
      <c r="AB152" s="44"/>
      <c r="AC152" s="50">
        <v>1024</v>
      </c>
      <c r="AD152" s="50">
        <v>365</v>
      </c>
      <c r="AE152" s="33" t="s">
        <v>599</v>
      </c>
      <c r="AF152" s="33" t="s">
        <v>564</v>
      </c>
      <c r="AG152" s="231" t="s">
        <v>78</v>
      </c>
      <c r="AH152" s="21" t="s">
        <v>1076</v>
      </c>
      <c r="AI152" s="58" t="s">
        <v>541</v>
      </c>
      <c r="AJ152" s="21" t="s">
        <v>542</v>
      </c>
      <c r="AK152" s="21" t="s">
        <v>369</v>
      </c>
      <c r="AL152" s="21" t="s">
        <v>543</v>
      </c>
      <c r="AM152" s="21" t="s">
        <v>458</v>
      </c>
      <c r="AN152" s="58" t="s">
        <v>541</v>
      </c>
      <c r="AO152" s="21" t="s">
        <v>56</v>
      </c>
      <c r="AP152" s="21" t="s">
        <v>1078</v>
      </c>
      <c r="AQ152" s="21"/>
      <c r="AR152" s="20" t="s">
        <v>1079</v>
      </c>
      <c r="AS152" s="20"/>
      <c r="AT152" s="20"/>
      <c r="AU152" s="20"/>
      <c r="AV152" s="316"/>
      <c r="AW152" s="318"/>
    </row>
    <row r="153" s="107" customFormat="1" ht="33.75" spans="1:49">
      <c r="A153" s="321">
        <v>102</v>
      </c>
      <c r="B153" s="109" t="s">
        <v>1378</v>
      </c>
      <c r="C153" s="311">
        <v>2024</v>
      </c>
      <c r="D153" s="26"/>
      <c r="E153" s="110" t="s">
        <v>1379</v>
      </c>
      <c r="F153" s="110" t="s">
        <v>45</v>
      </c>
      <c r="G153" s="110" t="s">
        <v>1267</v>
      </c>
      <c r="H153" s="110" t="s">
        <v>509</v>
      </c>
      <c r="I153" s="229" t="s">
        <v>1380</v>
      </c>
      <c r="J153" s="110">
        <v>1</v>
      </c>
      <c r="K153" s="110"/>
      <c r="L153" s="110"/>
      <c r="M153" s="110"/>
      <c r="N153" s="110"/>
      <c r="O153" s="110"/>
      <c r="P153" s="110"/>
      <c r="Q153" s="110"/>
      <c r="R153" s="110">
        <v>1888</v>
      </c>
      <c r="S153" s="229" t="s">
        <v>168</v>
      </c>
      <c r="T153" s="229" t="s">
        <v>1269</v>
      </c>
      <c r="U153" s="110">
        <v>1200</v>
      </c>
      <c r="V153" s="314">
        <v>0</v>
      </c>
      <c r="W153" s="110">
        <v>1200</v>
      </c>
      <c r="X153" s="314">
        <v>0</v>
      </c>
      <c r="Y153" s="314">
        <v>0</v>
      </c>
      <c r="Z153" s="314">
        <v>0</v>
      </c>
      <c r="AA153" s="314">
        <v>0</v>
      </c>
      <c r="AB153" s="110"/>
      <c r="AC153" s="178"/>
      <c r="AD153" s="178"/>
      <c r="AE153" s="229" t="s">
        <v>1381</v>
      </c>
      <c r="AF153" s="229" t="s">
        <v>1382</v>
      </c>
      <c r="AG153" s="178"/>
      <c r="AH153" s="178"/>
      <c r="AI153" s="58" t="s">
        <v>541</v>
      </c>
      <c r="AJ153" s="178"/>
      <c r="AK153" s="178"/>
      <c r="AL153" s="178"/>
      <c r="AM153" s="178"/>
      <c r="AN153" s="234" t="s">
        <v>541</v>
      </c>
      <c r="AO153" s="178"/>
      <c r="AP153" s="178"/>
      <c r="AQ153" s="178"/>
      <c r="AR153" s="178"/>
      <c r="AS153" s="178"/>
      <c r="AT153" s="178"/>
      <c r="AU153" s="178"/>
      <c r="AV153" s="3"/>
      <c r="AW153" s="3"/>
    </row>
    <row r="154" s="3" customFormat="1" ht="18" customHeight="1" spans="1:49">
      <c r="A154" s="155"/>
      <c r="B154" s="190" t="s">
        <v>600</v>
      </c>
      <c r="C154" s="190"/>
      <c r="D154" s="191"/>
      <c r="E154" s="191"/>
      <c r="F154" s="190"/>
      <c r="G154" s="191"/>
      <c r="H154" s="191"/>
      <c r="I154" s="190"/>
      <c r="J154" s="166">
        <v>0</v>
      </c>
      <c r="K154" s="166">
        <v>0</v>
      </c>
      <c r="L154" s="166">
        <v>0</v>
      </c>
      <c r="M154" s="166">
        <v>0</v>
      </c>
      <c r="N154" s="166">
        <v>0</v>
      </c>
      <c r="O154" s="166">
        <v>0</v>
      </c>
      <c r="P154" s="166">
        <v>0</v>
      </c>
      <c r="Q154" s="166">
        <v>0</v>
      </c>
      <c r="R154" s="166">
        <v>0</v>
      </c>
      <c r="S154" s="166">
        <v>0</v>
      </c>
      <c r="T154" s="166">
        <v>0</v>
      </c>
      <c r="U154" s="166">
        <v>0</v>
      </c>
      <c r="V154" s="166">
        <v>0</v>
      </c>
      <c r="W154" s="166">
        <v>0</v>
      </c>
      <c r="X154" s="166">
        <v>0</v>
      </c>
      <c r="Y154" s="166">
        <v>0</v>
      </c>
      <c r="Z154" s="166">
        <v>0</v>
      </c>
      <c r="AA154" s="166">
        <v>0</v>
      </c>
      <c r="AB154" s="166"/>
      <c r="AC154" s="166">
        <v>0</v>
      </c>
      <c r="AD154" s="166">
        <v>0</v>
      </c>
      <c r="AE154" s="205"/>
      <c r="AF154" s="205"/>
      <c r="AG154" s="201"/>
      <c r="AH154" s="201"/>
      <c r="AI154" s="206"/>
      <c r="AJ154" s="201"/>
      <c r="AK154" s="201"/>
      <c r="AL154" s="201"/>
      <c r="AM154" s="175"/>
      <c r="AN154" s="175"/>
      <c r="AO154" s="163"/>
      <c r="AP154" s="178"/>
      <c r="AQ154" s="163"/>
      <c r="AR154" s="178"/>
      <c r="AS154" s="178"/>
      <c r="AT154" s="178"/>
      <c r="AU154" s="178"/>
      <c r="AV154" s="430"/>
      <c r="AW154" s="430"/>
    </row>
    <row r="155" s="3" customFormat="1" ht="18" customHeight="1" spans="1:49">
      <c r="A155" s="155"/>
      <c r="B155" s="190" t="s">
        <v>601</v>
      </c>
      <c r="C155" s="190"/>
      <c r="D155" s="191"/>
      <c r="E155" s="191"/>
      <c r="F155" s="190"/>
      <c r="G155" s="191"/>
      <c r="H155" s="191"/>
      <c r="I155" s="190"/>
      <c r="J155" s="166">
        <f t="shared" ref="J155:AA155" si="26">SUM(J156:J166)</f>
        <v>0</v>
      </c>
      <c r="K155" s="166">
        <f t="shared" si="26"/>
        <v>0</v>
      </c>
      <c r="L155" s="166">
        <f t="shared" si="26"/>
        <v>11</v>
      </c>
      <c r="M155" s="166">
        <f t="shared" si="26"/>
        <v>0</v>
      </c>
      <c r="N155" s="166">
        <f t="shared" si="26"/>
        <v>0</v>
      </c>
      <c r="O155" s="166">
        <f t="shared" si="26"/>
        <v>0</v>
      </c>
      <c r="P155" s="166">
        <f t="shared" si="26"/>
        <v>0</v>
      </c>
      <c r="Q155" s="166">
        <f t="shared" si="26"/>
        <v>0</v>
      </c>
      <c r="R155" s="166">
        <f t="shared" si="26"/>
        <v>21140</v>
      </c>
      <c r="S155" s="166">
        <f t="shared" si="26"/>
        <v>0</v>
      </c>
      <c r="T155" s="166">
        <f t="shared" si="26"/>
        <v>0</v>
      </c>
      <c r="U155" s="166">
        <f t="shared" si="26"/>
        <v>16050</v>
      </c>
      <c r="V155" s="166">
        <f t="shared" si="26"/>
        <v>1830</v>
      </c>
      <c r="W155" s="166">
        <f t="shared" si="26"/>
        <v>2720</v>
      </c>
      <c r="X155" s="166">
        <f t="shared" si="26"/>
        <v>10300</v>
      </c>
      <c r="Y155" s="166">
        <f t="shared" si="26"/>
        <v>0</v>
      </c>
      <c r="Z155" s="166">
        <f t="shared" si="26"/>
        <v>0</v>
      </c>
      <c r="AA155" s="166">
        <f t="shared" si="26"/>
        <v>1200</v>
      </c>
      <c r="AB155" s="166"/>
      <c r="AC155" s="166">
        <f>SUM(AC156:AC166)</f>
        <v>6037</v>
      </c>
      <c r="AD155" s="166">
        <f>SUM(AD156:AD166)</f>
        <v>2829</v>
      </c>
      <c r="AE155" s="205"/>
      <c r="AF155" s="205"/>
      <c r="AG155" s="201"/>
      <c r="AH155" s="201"/>
      <c r="AI155" s="206"/>
      <c r="AJ155" s="201"/>
      <c r="AK155" s="201"/>
      <c r="AL155" s="201"/>
      <c r="AM155" s="175"/>
      <c r="AN155" s="175"/>
      <c r="AO155" s="163"/>
      <c r="AP155" s="178"/>
      <c r="AQ155" s="163"/>
      <c r="AR155" s="178"/>
      <c r="AS155" s="178"/>
      <c r="AT155" s="178"/>
      <c r="AU155" s="178"/>
      <c r="AV155" s="430"/>
      <c r="AW155" s="430"/>
    </row>
    <row r="156" s="1" customFormat="1" ht="112" customHeight="1" spans="1:49">
      <c r="A156" s="20">
        <v>103</v>
      </c>
      <c r="B156" s="20" t="s">
        <v>602</v>
      </c>
      <c r="C156" s="20">
        <v>2022</v>
      </c>
      <c r="D156" s="22" t="s">
        <v>430</v>
      </c>
      <c r="E156" s="268" t="s">
        <v>603</v>
      </c>
      <c r="F156" s="22" t="s">
        <v>45</v>
      </c>
      <c r="G156" s="22" t="s">
        <v>1074</v>
      </c>
      <c r="H156" s="22" t="s">
        <v>546</v>
      </c>
      <c r="I156" s="34" t="s">
        <v>604</v>
      </c>
      <c r="J156" s="22"/>
      <c r="K156" s="22"/>
      <c r="L156" s="22">
        <v>1</v>
      </c>
      <c r="M156" s="22"/>
      <c r="N156" s="22"/>
      <c r="O156" s="22"/>
      <c r="P156" s="22"/>
      <c r="Q156" s="22"/>
      <c r="R156" s="22">
        <v>7623</v>
      </c>
      <c r="S156" s="22" t="s">
        <v>1162</v>
      </c>
      <c r="T156" s="21" t="s">
        <v>1163</v>
      </c>
      <c r="U156" s="44">
        <v>1500</v>
      </c>
      <c r="V156" s="44">
        <v>1500</v>
      </c>
      <c r="W156" s="44">
        <v>0</v>
      </c>
      <c r="X156" s="44">
        <v>0</v>
      </c>
      <c r="Y156" s="44">
        <v>0</v>
      </c>
      <c r="Z156" s="44">
        <v>0</v>
      </c>
      <c r="AA156" s="44">
        <v>0</v>
      </c>
      <c r="AB156" s="44"/>
      <c r="AC156" s="50">
        <v>2178</v>
      </c>
      <c r="AD156" s="50">
        <v>1175</v>
      </c>
      <c r="AE156" s="34" t="s">
        <v>605</v>
      </c>
      <c r="AF156" s="34" t="s">
        <v>605</v>
      </c>
      <c r="AG156" s="22" t="s">
        <v>272</v>
      </c>
      <c r="AH156" s="21" t="s">
        <v>606</v>
      </c>
      <c r="AI156" s="58" t="s">
        <v>438</v>
      </c>
      <c r="AJ156" s="21" t="s">
        <v>439</v>
      </c>
      <c r="AK156" s="21" t="s">
        <v>82</v>
      </c>
      <c r="AL156" s="21" t="s">
        <v>543</v>
      </c>
      <c r="AM156" s="66" t="s">
        <v>608</v>
      </c>
      <c r="AN156" s="58" t="s">
        <v>438</v>
      </c>
      <c r="AO156" s="66" t="s">
        <v>56</v>
      </c>
      <c r="AP156" s="133" t="s">
        <v>1112</v>
      </c>
      <c r="AQ156" s="66" t="s">
        <v>452</v>
      </c>
      <c r="AR156" s="20" t="s">
        <v>1079</v>
      </c>
      <c r="AS156" s="20"/>
      <c r="AT156" s="20"/>
      <c r="AU156" s="20"/>
      <c r="AV156" s="316"/>
      <c r="AW156" s="318"/>
    </row>
    <row r="157" s="1" customFormat="1" ht="45" spans="1:50">
      <c r="A157" s="20">
        <v>104</v>
      </c>
      <c r="B157" s="20" t="s">
        <v>609</v>
      </c>
      <c r="C157" s="20">
        <v>2022</v>
      </c>
      <c r="D157" s="21" t="s">
        <v>430</v>
      </c>
      <c r="E157" s="21" t="s">
        <v>1164</v>
      </c>
      <c r="F157" s="21" t="s">
        <v>45</v>
      </c>
      <c r="G157" s="22" t="s">
        <v>1074</v>
      </c>
      <c r="H157" s="21" t="s">
        <v>1165</v>
      </c>
      <c r="I157" s="33" t="s">
        <v>1166</v>
      </c>
      <c r="J157" s="21"/>
      <c r="K157" s="21"/>
      <c r="L157" s="22">
        <v>1</v>
      </c>
      <c r="M157" s="21"/>
      <c r="N157" s="21"/>
      <c r="O157" s="21"/>
      <c r="P157" s="21"/>
      <c r="Q157" s="21"/>
      <c r="R157" s="22">
        <v>644</v>
      </c>
      <c r="S157" s="21" t="s">
        <v>78</v>
      </c>
      <c r="T157" s="21" t="s">
        <v>1076</v>
      </c>
      <c r="U157" s="44">
        <v>430</v>
      </c>
      <c r="V157" s="44">
        <v>130</v>
      </c>
      <c r="W157" s="44">
        <v>300</v>
      </c>
      <c r="X157" s="44">
        <v>0</v>
      </c>
      <c r="Y157" s="44">
        <v>0</v>
      </c>
      <c r="Z157" s="44">
        <v>0</v>
      </c>
      <c r="AA157" s="44">
        <v>0</v>
      </c>
      <c r="AB157" s="44"/>
      <c r="AC157" s="50">
        <v>184</v>
      </c>
      <c r="AD157" s="50">
        <v>46</v>
      </c>
      <c r="AE157" s="33" t="s">
        <v>613</v>
      </c>
      <c r="AF157" s="33" t="s">
        <v>613</v>
      </c>
      <c r="AG157" s="21" t="s">
        <v>78</v>
      </c>
      <c r="AH157" s="21" t="s">
        <v>1076</v>
      </c>
      <c r="AI157" s="58" t="s">
        <v>438</v>
      </c>
      <c r="AJ157" s="21" t="s">
        <v>439</v>
      </c>
      <c r="AK157" s="21" t="s">
        <v>82</v>
      </c>
      <c r="AL157" s="21" t="s">
        <v>543</v>
      </c>
      <c r="AM157" s="21" t="s">
        <v>440</v>
      </c>
      <c r="AN157" s="58" t="s">
        <v>438</v>
      </c>
      <c r="AO157" s="21" t="s">
        <v>56</v>
      </c>
      <c r="AP157" s="133" t="s">
        <v>1112</v>
      </c>
      <c r="AQ157" s="21"/>
      <c r="AR157" s="20" t="s">
        <v>1079</v>
      </c>
      <c r="AS157" s="20"/>
      <c r="AT157" s="20"/>
      <c r="AU157" s="20" t="s">
        <v>1141</v>
      </c>
      <c r="AV157" s="316"/>
      <c r="AW157" s="318"/>
      <c r="AX157" s="1" t="s">
        <v>1141</v>
      </c>
    </row>
    <row r="158" s="107" customFormat="1" ht="59" customHeight="1" spans="1:49">
      <c r="A158" s="109">
        <v>105</v>
      </c>
      <c r="B158" s="109" t="s">
        <v>1383</v>
      </c>
      <c r="C158" s="109">
        <v>2023</v>
      </c>
      <c r="D158" s="21" t="s">
        <v>430</v>
      </c>
      <c r="E158" s="110" t="s">
        <v>615</v>
      </c>
      <c r="F158" s="110" t="s">
        <v>45</v>
      </c>
      <c r="G158" s="213" t="s">
        <v>1225</v>
      </c>
      <c r="H158" s="110" t="s">
        <v>455</v>
      </c>
      <c r="I158" s="229" t="s">
        <v>616</v>
      </c>
      <c r="J158" s="110"/>
      <c r="K158" s="110"/>
      <c r="L158" s="213">
        <v>1</v>
      </c>
      <c r="M158" s="110"/>
      <c r="N158" s="110"/>
      <c r="O158" s="110"/>
      <c r="P158" s="110"/>
      <c r="Q158" s="110"/>
      <c r="R158" s="213">
        <v>1197</v>
      </c>
      <c r="S158" s="110" t="s">
        <v>1156</v>
      </c>
      <c r="T158" s="110" t="s">
        <v>1157</v>
      </c>
      <c r="U158" s="314">
        <v>1500</v>
      </c>
      <c r="V158" s="314">
        <v>0</v>
      </c>
      <c r="W158" s="314">
        <v>1500</v>
      </c>
      <c r="X158" s="314">
        <v>0</v>
      </c>
      <c r="Y158" s="314">
        <v>0</v>
      </c>
      <c r="Z158" s="314">
        <v>0</v>
      </c>
      <c r="AA158" s="314">
        <v>0</v>
      </c>
      <c r="AB158" s="314"/>
      <c r="AC158" s="50">
        <v>342</v>
      </c>
      <c r="AD158" s="50">
        <v>113</v>
      </c>
      <c r="AE158" s="229" t="s">
        <v>617</v>
      </c>
      <c r="AF158" s="229" t="s">
        <v>618</v>
      </c>
      <c r="AG158" s="75" t="s">
        <v>272</v>
      </c>
      <c r="AH158" s="66" t="s">
        <v>606</v>
      </c>
      <c r="AI158" s="76" t="s">
        <v>438</v>
      </c>
      <c r="AJ158" s="66" t="s">
        <v>439</v>
      </c>
      <c r="AK158" s="21" t="s">
        <v>82</v>
      </c>
      <c r="AL158" s="21" t="s">
        <v>543</v>
      </c>
      <c r="AM158" s="21" t="s">
        <v>63</v>
      </c>
      <c r="AN158" s="234" t="s">
        <v>438</v>
      </c>
      <c r="AO158" s="21" t="s">
        <v>56</v>
      </c>
      <c r="AP158" s="133"/>
      <c r="AQ158" s="21"/>
      <c r="AR158" s="20"/>
      <c r="AS158" s="20"/>
      <c r="AT158" s="20"/>
      <c r="AU158" s="20"/>
      <c r="AV158" s="316"/>
      <c r="AW158" s="318"/>
    </row>
    <row r="159" s="107" customFormat="1" ht="45" spans="1:49">
      <c r="A159" s="109">
        <v>106</v>
      </c>
      <c r="B159" s="109" t="s">
        <v>1384</v>
      </c>
      <c r="C159" s="109">
        <v>2023</v>
      </c>
      <c r="D159" s="21" t="s">
        <v>430</v>
      </c>
      <c r="E159" s="110" t="s">
        <v>620</v>
      </c>
      <c r="F159" s="110" t="s">
        <v>45</v>
      </c>
      <c r="G159" s="213" t="s">
        <v>1225</v>
      </c>
      <c r="H159" s="110" t="s">
        <v>621</v>
      </c>
      <c r="I159" s="229" t="s">
        <v>622</v>
      </c>
      <c r="J159" s="110"/>
      <c r="K159" s="110"/>
      <c r="L159" s="213">
        <v>1</v>
      </c>
      <c r="M159" s="110"/>
      <c r="N159" s="110"/>
      <c r="O159" s="110"/>
      <c r="P159" s="110"/>
      <c r="Q159" s="110"/>
      <c r="R159" s="213">
        <v>105</v>
      </c>
      <c r="S159" s="110" t="s">
        <v>200</v>
      </c>
      <c r="T159" s="110" t="s">
        <v>201</v>
      </c>
      <c r="U159" s="314">
        <v>120</v>
      </c>
      <c r="V159" s="314">
        <v>0</v>
      </c>
      <c r="W159" s="314">
        <v>120</v>
      </c>
      <c r="X159" s="314">
        <v>0</v>
      </c>
      <c r="Y159" s="314">
        <v>0</v>
      </c>
      <c r="Z159" s="314">
        <v>0</v>
      </c>
      <c r="AA159" s="314">
        <v>0</v>
      </c>
      <c r="AB159" s="314"/>
      <c r="AC159" s="50">
        <v>30</v>
      </c>
      <c r="AD159" s="50">
        <v>11</v>
      </c>
      <c r="AE159" s="229" t="s">
        <v>623</v>
      </c>
      <c r="AF159" s="229" t="s">
        <v>624</v>
      </c>
      <c r="AG159" s="21" t="s">
        <v>200</v>
      </c>
      <c r="AH159" s="21" t="s">
        <v>201</v>
      </c>
      <c r="AI159" s="58" t="s">
        <v>438</v>
      </c>
      <c r="AJ159" s="21" t="s">
        <v>439</v>
      </c>
      <c r="AK159" s="21" t="s">
        <v>82</v>
      </c>
      <c r="AL159" s="21" t="s">
        <v>543</v>
      </c>
      <c r="AM159" s="66" t="s">
        <v>438</v>
      </c>
      <c r="AN159" s="234" t="s">
        <v>438</v>
      </c>
      <c r="AO159" s="66" t="s">
        <v>56</v>
      </c>
      <c r="AP159" s="133" t="s">
        <v>1112</v>
      </c>
      <c r="AQ159" s="66"/>
      <c r="AR159" s="20"/>
      <c r="AS159" s="20"/>
      <c r="AT159" s="20"/>
      <c r="AU159" s="20"/>
      <c r="AV159" s="316"/>
      <c r="AW159" s="318"/>
    </row>
    <row r="160" s="107" customFormat="1" ht="82" customHeight="1" spans="1:49">
      <c r="A160" s="109">
        <v>107</v>
      </c>
      <c r="B160" s="109" t="s">
        <v>1385</v>
      </c>
      <c r="C160" s="109">
        <v>2023</v>
      </c>
      <c r="D160" s="21" t="s">
        <v>430</v>
      </c>
      <c r="E160" s="110" t="s">
        <v>626</v>
      </c>
      <c r="F160" s="110" t="s">
        <v>45</v>
      </c>
      <c r="G160" s="213" t="s">
        <v>1225</v>
      </c>
      <c r="H160" s="110" t="s">
        <v>627</v>
      </c>
      <c r="I160" s="229" t="s">
        <v>628</v>
      </c>
      <c r="J160" s="110"/>
      <c r="K160" s="110"/>
      <c r="L160" s="213">
        <v>1</v>
      </c>
      <c r="M160" s="110"/>
      <c r="N160" s="110"/>
      <c r="O160" s="110"/>
      <c r="P160" s="110"/>
      <c r="Q160" s="110"/>
      <c r="R160" s="213">
        <v>401</v>
      </c>
      <c r="S160" s="110" t="s">
        <v>115</v>
      </c>
      <c r="T160" s="219" t="s">
        <v>1077</v>
      </c>
      <c r="U160" s="314">
        <v>350</v>
      </c>
      <c r="V160" s="314">
        <v>0</v>
      </c>
      <c r="W160" s="314">
        <v>350</v>
      </c>
      <c r="X160" s="314">
        <v>0</v>
      </c>
      <c r="Y160" s="314">
        <v>0</v>
      </c>
      <c r="Z160" s="314">
        <v>0</v>
      </c>
      <c r="AA160" s="314">
        <v>0</v>
      </c>
      <c r="AB160" s="314"/>
      <c r="AC160" s="50">
        <v>112</v>
      </c>
      <c r="AD160" s="50">
        <v>43</v>
      </c>
      <c r="AE160" s="229" t="s">
        <v>629</v>
      </c>
      <c r="AF160" s="229" t="s">
        <v>630</v>
      </c>
      <c r="AG160" s="21" t="s">
        <v>115</v>
      </c>
      <c r="AH160" s="21" t="s">
        <v>1077</v>
      </c>
      <c r="AI160" s="58" t="s">
        <v>438</v>
      </c>
      <c r="AJ160" s="21" t="s">
        <v>439</v>
      </c>
      <c r="AK160" s="21" t="s">
        <v>82</v>
      </c>
      <c r="AL160" s="21" t="s">
        <v>543</v>
      </c>
      <c r="AM160" s="59" t="s">
        <v>63</v>
      </c>
      <c r="AN160" s="234" t="s">
        <v>438</v>
      </c>
      <c r="AO160" s="21" t="s">
        <v>56</v>
      </c>
      <c r="AP160" s="133"/>
      <c r="AQ160" s="21"/>
      <c r="AR160" s="20"/>
      <c r="AS160" s="20"/>
      <c r="AT160" s="20"/>
      <c r="AU160" s="20"/>
      <c r="AV160" s="316"/>
      <c r="AW160" s="318"/>
    </row>
    <row r="161" s="1" customFormat="1" ht="42" customHeight="1" spans="1:50">
      <c r="A161" s="20">
        <v>108</v>
      </c>
      <c r="B161" s="20" t="s">
        <v>631</v>
      </c>
      <c r="C161" s="20">
        <v>2022</v>
      </c>
      <c r="D161" s="21" t="s">
        <v>430</v>
      </c>
      <c r="E161" s="21" t="s">
        <v>632</v>
      </c>
      <c r="F161" s="21" t="s">
        <v>45</v>
      </c>
      <c r="G161" s="22" t="s">
        <v>1074</v>
      </c>
      <c r="H161" s="21" t="s">
        <v>455</v>
      </c>
      <c r="I161" s="33" t="s">
        <v>1167</v>
      </c>
      <c r="J161" s="21"/>
      <c r="K161" s="21"/>
      <c r="L161" s="22">
        <v>1</v>
      </c>
      <c r="M161" s="21"/>
      <c r="N161" s="21"/>
      <c r="O161" s="21"/>
      <c r="P161" s="21"/>
      <c r="Q161" s="21"/>
      <c r="R161" s="22">
        <v>3371</v>
      </c>
      <c r="S161" s="21" t="s">
        <v>1156</v>
      </c>
      <c r="T161" s="21" t="s">
        <v>1157</v>
      </c>
      <c r="U161" s="44">
        <v>1500</v>
      </c>
      <c r="V161" s="44">
        <v>0</v>
      </c>
      <c r="W161" s="44">
        <v>0</v>
      </c>
      <c r="X161" s="44">
        <v>300</v>
      </c>
      <c r="Y161" s="44">
        <v>0</v>
      </c>
      <c r="Z161" s="44">
        <v>0</v>
      </c>
      <c r="AA161" s="44">
        <v>1200</v>
      </c>
      <c r="AB161" s="44"/>
      <c r="AC161" s="50">
        <v>963</v>
      </c>
      <c r="AD161" s="50">
        <v>290</v>
      </c>
      <c r="AE161" s="33" t="s">
        <v>634</v>
      </c>
      <c r="AF161" s="33" t="s">
        <v>634</v>
      </c>
      <c r="AG161" s="21" t="s">
        <v>1154</v>
      </c>
      <c r="AH161" s="21" t="s">
        <v>1155</v>
      </c>
      <c r="AI161" s="58" t="s">
        <v>438</v>
      </c>
      <c r="AJ161" s="21" t="s">
        <v>439</v>
      </c>
      <c r="AK161" s="21" t="s">
        <v>82</v>
      </c>
      <c r="AL161" s="21" t="s">
        <v>543</v>
      </c>
      <c r="AM161" s="66" t="s">
        <v>458</v>
      </c>
      <c r="AN161" s="58" t="s">
        <v>438</v>
      </c>
      <c r="AO161" s="66" t="s">
        <v>56</v>
      </c>
      <c r="AP161" s="21" t="s">
        <v>1078</v>
      </c>
      <c r="AQ161" s="66"/>
      <c r="AR161" s="20" t="s">
        <v>1079</v>
      </c>
      <c r="AS161" s="20"/>
      <c r="AT161" s="20"/>
      <c r="AU161" s="20" t="s">
        <v>1141</v>
      </c>
      <c r="AV161" s="316"/>
      <c r="AW161" s="318"/>
      <c r="AX161" s="1" t="s">
        <v>1141</v>
      </c>
    </row>
    <row r="162" s="107" customFormat="1" ht="45" spans="1:49">
      <c r="A162" s="109">
        <v>109</v>
      </c>
      <c r="B162" s="109" t="s">
        <v>1386</v>
      </c>
      <c r="C162" s="109">
        <v>2023</v>
      </c>
      <c r="D162" s="21" t="s">
        <v>430</v>
      </c>
      <c r="E162" s="110" t="s">
        <v>636</v>
      </c>
      <c r="F162" s="110" t="s">
        <v>45</v>
      </c>
      <c r="G162" s="213" t="s">
        <v>1225</v>
      </c>
      <c r="H162" s="110" t="s">
        <v>637</v>
      </c>
      <c r="I162" s="229" t="s">
        <v>638</v>
      </c>
      <c r="J162" s="110"/>
      <c r="K162" s="110"/>
      <c r="L162" s="213">
        <v>1</v>
      </c>
      <c r="M162" s="110"/>
      <c r="N162" s="110"/>
      <c r="O162" s="110"/>
      <c r="P162" s="110"/>
      <c r="Q162" s="110"/>
      <c r="R162" s="213">
        <v>2860</v>
      </c>
      <c r="S162" s="110" t="s">
        <v>438</v>
      </c>
      <c r="T162" s="110" t="s">
        <v>439</v>
      </c>
      <c r="U162" s="314">
        <v>10000</v>
      </c>
      <c r="V162" s="314">
        <v>0</v>
      </c>
      <c r="W162" s="314">
        <v>0</v>
      </c>
      <c r="X162" s="314">
        <v>10000</v>
      </c>
      <c r="Y162" s="314">
        <v>0</v>
      </c>
      <c r="Z162" s="314">
        <v>0</v>
      </c>
      <c r="AA162" s="314">
        <v>0</v>
      </c>
      <c r="AB162" s="314"/>
      <c r="AC162" s="50">
        <v>817</v>
      </c>
      <c r="AD162" s="50">
        <v>478</v>
      </c>
      <c r="AE162" s="229" t="s">
        <v>639</v>
      </c>
      <c r="AF162" s="229" t="s">
        <v>640</v>
      </c>
      <c r="AG162" s="21" t="s">
        <v>438</v>
      </c>
      <c r="AH162" s="21" t="s">
        <v>439</v>
      </c>
      <c r="AI162" s="58" t="s">
        <v>438</v>
      </c>
      <c r="AJ162" s="21" t="s">
        <v>439</v>
      </c>
      <c r="AK162" s="21" t="s">
        <v>82</v>
      </c>
      <c r="AL162" s="21" t="s">
        <v>543</v>
      </c>
      <c r="AM162" s="21" t="s">
        <v>215</v>
      </c>
      <c r="AN162" s="234" t="s">
        <v>438</v>
      </c>
      <c r="AO162" s="21" t="s">
        <v>56</v>
      </c>
      <c r="AP162" s="21" t="s">
        <v>96</v>
      </c>
      <c r="AQ162" s="21"/>
      <c r="AR162" s="20"/>
      <c r="AS162" s="20"/>
      <c r="AT162" s="20"/>
      <c r="AU162" s="20"/>
      <c r="AV162" s="316"/>
      <c r="AW162" s="318"/>
    </row>
    <row r="163" s="1" customFormat="1" ht="33.75" spans="1:49">
      <c r="A163" s="20">
        <v>110</v>
      </c>
      <c r="B163" s="20" t="s">
        <v>641</v>
      </c>
      <c r="C163" s="20">
        <v>2022</v>
      </c>
      <c r="D163" s="21" t="s">
        <v>430</v>
      </c>
      <c r="E163" s="21" t="s">
        <v>642</v>
      </c>
      <c r="F163" s="21" t="s">
        <v>45</v>
      </c>
      <c r="G163" s="22" t="s">
        <v>1074</v>
      </c>
      <c r="H163" s="21" t="s">
        <v>509</v>
      </c>
      <c r="I163" s="33" t="s">
        <v>643</v>
      </c>
      <c r="J163" s="21"/>
      <c r="K163" s="21"/>
      <c r="L163" s="22">
        <v>1</v>
      </c>
      <c r="M163" s="21"/>
      <c r="N163" s="21"/>
      <c r="O163" s="21"/>
      <c r="P163" s="21"/>
      <c r="Q163" s="21"/>
      <c r="R163" s="22">
        <v>70</v>
      </c>
      <c r="S163" s="21" t="s">
        <v>168</v>
      </c>
      <c r="T163" s="21" t="s">
        <v>1117</v>
      </c>
      <c r="U163" s="44">
        <v>50</v>
      </c>
      <c r="V163" s="44">
        <v>0</v>
      </c>
      <c r="W163" s="44">
        <v>50</v>
      </c>
      <c r="X163" s="44">
        <v>0</v>
      </c>
      <c r="Y163" s="44">
        <v>0</v>
      </c>
      <c r="Z163" s="44">
        <v>0</v>
      </c>
      <c r="AA163" s="44">
        <v>0</v>
      </c>
      <c r="AB163" s="44"/>
      <c r="AC163" s="50">
        <v>20</v>
      </c>
      <c r="AD163" s="50">
        <v>0</v>
      </c>
      <c r="AE163" s="33" t="s">
        <v>644</v>
      </c>
      <c r="AF163" s="33" t="s">
        <v>618</v>
      </c>
      <c r="AG163" s="21" t="s">
        <v>168</v>
      </c>
      <c r="AH163" s="21" t="s">
        <v>1117</v>
      </c>
      <c r="AI163" s="58" t="s">
        <v>438</v>
      </c>
      <c r="AJ163" s="21" t="s">
        <v>439</v>
      </c>
      <c r="AK163" s="21" t="s">
        <v>82</v>
      </c>
      <c r="AL163" s="21" t="s">
        <v>543</v>
      </c>
      <c r="AM163" s="21" t="s">
        <v>458</v>
      </c>
      <c r="AN163" s="58" t="s">
        <v>438</v>
      </c>
      <c r="AO163" s="21" t="s">
        <v>203</v>
      </c>
      <c r="AP163" s="133"/>
      <c r="AQ163" s="21"/>
      <c r="AR163" s="20" t="s">
        <v>1079</v>
      </c>
      <c r="AS163" s="20"/>
      <c r="AT163" s="20"/>
      <c r="AU163" s="20"/>
      <c r="AV163" s="316"/>
      <c r="AW163" s="318"/>
    </row>
    <row r="164" s="107" customFormat="1" ht="49" customHeight="1" spans="1:49">
      <c r="A164" s="109">
        <v>111</v>
      </c>
      <c r="B164" s="109" t="s">
        <v>1387</v>
      </c>
      <c r="C164" s="109">
        <v>2023</v>
      </c>
      <c r="D164" s="110" t="s">
        <v>430</v>
      </c>
      <c r="E164" s="110" t="s">
        <v>646</v>
      </c>
      <c r="F164" s="110" t="s">
        <v>45</v>
      </c>
      <c r="G164" s="213" t="s">
        <v>1225</v>
      </c>
      <c r="H164" s="110" t="s">
        <v>455</v>
      </c>
      <c r="I164" s="229" t="s">
        <v>647</v>
      </c>
      <c r="J164" s="110"/>
      <c r="K164" s="110"/>
      <c r="L164" s="213">
        <v>1</v>
      </c>
      <c r="M164" s="110"/>
      <c r="N164" s="110"/>
      <c r="O164" s="110"/>
      <c r="P164" s="110"/>
      <c r="Q164" s="110"/>
      <c r="R164" s="213">
        <v>1197</v>
      </c>
      <c r="S164" s="110" t="s">
        <v>168</v>
      </c>
      <c r="T164" s="110" t="s">
        <v>1117</v>
      </c>
      <c r="U164" s="314">
        <v>120</v>
      </c>
      <c r="V164" s="314">
        <v>120</v>
      </c>
      <c r="W164" s="314">
        <v>0</v>
      </c>
      <c r="X164" s="314">
        <v>0</v>
      </c>
      <c r="Y164" s="314">
        <v>0</v>
      </c>
      <c r="Z164" s="314">
        <v>0</v>
      </c>
      <c r="AA164" s="314">
        <v>0</v>
      </c>
      <c r="AB164" s="314"/>
      <c r="AC164" s="50">
        <v>342</v>
      </c>
      <c r="AD164" s="50">
        <v>113</v>
      </c>
      <c r="AE164" s="229" t="s">
        <v>648</v>
      </c>
      <c r="AF164" s="229" t="s">
        <v>618</v>
      </c>
      <c r="AG164" s="110" t="s">
        <v>168</v>
      </c>
      <c r="AH164" s="110" t="s">
        <v>1117</v>
      </c>
      <c r="AI164" s="234" t="s">
        <v>438</v>
      </c>
      <c r="AJ164" s="110" t="s">
        <v>439</v>
      </c>
      <c r="AK164" s="110" t="s">
        <v>82</v>
      </c>
      <c r="AL164" s="110" t="s">
        <v>543</v>
      </c>
      <c r="AM164" s="110" t="s">
        <v>458</v>
      </c>
      <c r="AN164" s="234" t="s">
        <v>438</v>
      </c>
      <c r="AO164" s="110" t="s">
        <v>203</v>
      </c>
      <c r="AP164" s="235"/>
      <c r="AQ164" s="110"/>
      <c r="AR164" s="20"/>
      <c r="AS164" s="20"/>
      <c r="AT164" s="20"/>
      <c r="AU164" s="20"/>
      <c r="AV164" s="316"/>
      <c r="AW164" s="318" t="s">
        <v>1128</v>
      </c>
    </row>
    <row r="165" s="107" customFormat="1" ht="45" spans="1:49">
      <c r="A165" s="109">
        <v>112</v>
      </c>
      <c r="B165" s="109" t="s">
        <v>1388</v>
      </c>
      <c r="C165" s="109">
        <v>2023</v>
      </c>
      <c r="D165" s="21" t="s">
        <v>430</v>
      </c>
      <c r="E165" s="110" t="s">
        <v>650</v>
      </c>
      <c r="F165" s="110" t="s">
        <v>45</v>
      </c>
      <c r="G165" s="213" t="s">
        <v>1225</v>
      </c>
      <c r="H165" s="110" t="s">
        <v>455</v>
      </c>
      <c r="I165" s="229" t="s">
        <v>651</v>
      </c>
      <c r="J165" s="110"/>
      <c r="K165" s="110"/>
      <c r="L165" s="213">
        <v>1</v>
      </c>
      <c r="M165" s="110"/>
      <c r="N165" s="110"/>
      <c r="O165" s="110"/>
      <c r="P165" s="110"/>
      <c r="Q165" s="110"/>
      <c r="R165" s="213">
        <v>1197</v>
      </c>
      <c r="S165" s="110" t="s">
        <v>168</v>
      </c>
      <c r="T165" s="110" t="s">
        <v>1117</v>
      </c>
      <c r="U165" s="314">
        <v>80</v>
      </c>
      <c r="V165" s="314">
        <v>80</v>
      </c>
      <c r="W165" s="314">
        <v>0</v>
      </c>
      <c r="X165" s="314">
        <v>0</v>
      </c>
      <c r="Y165" s="314">
        <v>0</v>
      </c>
      <c r="Z165" s="314">
        <v>0</v>
      </c>
      <c r="AA165" s="314">
        <v>0</v>
      </c>
      <c r="AB165" s="314"/>
      <c r="AC165" s="50">
        <v>342</v>
      </c>
      <c r="AD165" s="50">
        <v>113</v>
      </c>
      <c r="AE165" s="229" t="s">
        <v>652</v>
      </c>
      <c r="AF165" s="229" t="s">
        <v>618</v>
      </c>
      <c r="AG165" s="21" t="s">
        <v>168</v>
      </c>
      <c r="AH165" s="21" t="s">
        <v>1117</v>
      </c>
      <c r="AI165" s="58" t="s">
        <v>438</v>
      </c>
      <c r="AJ165" s="21" t="s">
        <v>439</v>
      </c>
      <c r="AK165" s="21" t="s">
        <v>82</v>
      </c>
      <c r="AL165" s="21" t="s">
        <v>543</v>
      </c>
      <c r="AM165" s="21" t="s">
        <v>215</v>
      </c>
      <c r="AN165" s="234" t="s">
        <v>438</v>
      </c>
      <c r="AO165" s="21" t="s">
        <v>203</v>
      </c>
      <c r="AP165" s="133"/>
      <c r="AQ165" s="21"/>
      <c r="AR165" s="20"/>
      <c r="AS165" s="20"/>
      <c r="AT165" s="20"/>
      <c r="AU165" s="20"/>
      <c r="AV165" s="316"/>
      <c r="AW165" s="318"/>
    </row>
    <row r="166" s="107" customFormat="1" ht="67.5" spans="1:49">
      <c r="A166" s="109">
        <v>113</v>
      </c>
      <c r="B166" s="109" t="s">
        <v>1389</v>
      </c>
      <c r="C166" s="109">
        <v>2023</v>
      </c>
      <c r="D166" s="22" t="s">
        <v>654</v>
      </c>
      <c r="E166" s="213" t="s">
        <v>655</v>
      </c>
      <c r="F166" s="213" t="s">
        <v>45</v>
      </c>
      <c r="G166" s="213" t="s">
        <v>1225</v>
      </c>
      <c r="H166" s="213" t="s">
        <v>546</v>
      </c>
      <c r="I166" s="219" t="s">
        <v>656</v>
      </c>
      <c r="J166" s="213"/>
      <c r="K166" s="213"/>
      <c r="L166" s="213">
        <v>1</v>
      </c>
      <c r="M166" s="213"/>
      <c r="N166" s="213"/>
      <c r="O166" s="213"/>
      <c r="P166" s="213"/>
      <c r="Q166" s="213"/>
      <c r="R166" s="213">
        <v>2475</v>
      </c>
      <c r="S166" s="213" t="s">
        <v>50</v>
      </c>
      <c r="T166" s="110" t="s">
        <v>51</v>
      </c>
      <c r="U166" s="314">
        <v>400</v>
      </c>
      <c r="V166" s="314">
        <v>0</v>
      </c>
      <c r="W166" s="314">
        <v>400</v>
      </c>
      <c r="X166" s="314">
        <v>0</v>
      </c>
      <c r="Y166" s="314">
        <v>0</v>
      </c>
      <c r="Z166" s="314">
        <v>0</v>
      </c>
      <c r="AA166" s="314">
        <v>0</v>
      </c>
      <c r="AB166" s="314"/>
      <c r="AC166" s="50">
        <v>707</v>
      </c>
      <c r="AD166" s="50">
        <v>447</v>
      </c>
      <c r="AE166" s="219" t="s">
        <v>657</v>
      </c>
      <c r="AF166" s="219" t="s">
        <v>657</v>
      </c>
      <c r="AG166" s="22" t="s">
        <v>658</v>
      </c>
      <c r="AH166" s="21" t="s">
        <v>659</v>
      </c>
      <c r="AI166" s="114" t="s">
        <v>658</v>
      </c>
      <c r="AJ166" s="21" t="s">
        <v>659</v>
      </c>
      <c r="AK166" s="21" t="s">
        <v>1073</v>
      </c>
      <c r="AL166" s="21" t="s">
        <v>543</v>
      </c>
      <c r="AM166" s="21" t="s">
        <v>266</v>
      </c>
      <c r="AN166" s="322" t="s">
        <v>658</v>
      </c>
      <c r="AO166" s="21" t="s">
        <v>203</v>
      </c>
      <c r="AP166" s="133"/>
      <c r="AQ166" s="21"/>
      <c r="AR166" s="20"/>
      <c r="AS166" s="20"/>
      <c r="AT166" s="20"/>
      <c r="AU166" s="20"/>
      <c r="AV166" s="316"/>
      <c r="AW166" s="318"/>
    </row>
    <row r="167" s="3" customFormat="1" ht="18" customHeight="1" spans="1:49">
      <c r="A167" s="155"/>
      <c r="B167" s="190" t="s">
        <v>660</v>
      </c>
      <c r="C167" s="190"/>
      <c r="D167" s="191"/>
      <c r="E167" s="191"/>
      <c r="F167" s="190"/>
      <c r="G167" s="191"/>
      <c r="H167" s="191"/>
      <c r="I167" s="190"/>
      <c r="J167" s="166">
        <v>0</v>
      </c>
      <c r="K167" s="166">
        <v>0</v>
      </c>
      <c r="L167" s="166">
        <v>0</v>
      </c>
      <c r="M167" s="166">
        <v>0</v>
      </c>
      <c r="N167" s="166">
        <v>0</v>
      </c>
      <c r="O167" s="166">
        <v>0</v>
      </c>
      <c r="P167" s="166">
        <v>0</v>
      </c>
      <c r="Q167" s="166">
        <v>0</v>
      </c>
      <c r="R167" s="166">
        <v>0</v>
      </c>
      <c r="S167" s="166">
        <v>0</v>
      </c>
      <c r="T167" s="166">
        <v>0</v>
      </c>
      <c r="U167" s="166">
        <v>0</v>
      </c>
      <c r="V167" s="166">
        <v>0</v>
      </c>
      <c r="W167" s="166">
        <v>0</v>
      </c>
      <c r="X167" s="166">
        <v>0</v>
      </c>
      <c r="Y167" s="166">
        <v>0</v>
      </c>
      <c r="Z167" s="166">
        <v>0</v>
      </c>
      <c r="AA167" s="166">
        <v>0</v>
      </c>
      <c r="AB167" s="166"/>
      <c r="AC167" s="166">
        <v>0</v>
      </c>
      <c r="AD167" s="166">
        <v>0</v>
      </c>
      <c r="AE167" s="205"/>
      <c r="AF167" s="205"/>
      <c r="AG167" s="201"/>
      <c r="AH167" s="201"/>
      <c r="AI167" s="206"/>
      <c r="AJ167" s="201"/>
      <c r="AK167" s="201"/>
      <c r="AL167" s="201"/>
      <c r="AM167" s="175"/>
      <c r="AN167" s="175"/>
      <c r="AO167" s="163"/>
      <c r="AP167" s="178"/>
      <c r="AQ167" s="163"/>
      <c r="AR167" s="178"/>
      <c r="AS167" s="178"/>
      <c r="AT167" s="178"/>
      <c r="AU167" s="178"/>
      <c r="AV167" s="430"/>
      <c r="AW167" s="430"/>
    </row>
    <row r="168" s="3" customFormat="1" ht="18" customHeight="1" spans="1:49">
      <c r="A168" s="155"/>
      <c r="B168" s="190" t="s">
        <v>661</v>
      </c>
      <c r="C168" s="190"/>
      <c r="D168" s="191"/>
      <c r="E168" s="191"/>
      <c r="F168" s="190"/>
      <c r="G168" s="191"/>
      <c r="H168" s="191"/>
      <c r="I168" s="190"/>
      <c r="J168" s="166">
        <v>0</v>
      </c>
      <c r="K168" s="166">
        <v>0</v>
      </c>
      <c r="L168" s="166">
        <v>0</v>
      </c>
      <c r="M168" s="166">
        <v>0</v>
      </c>
      <c r="N168" s="166">
        <v>0</v>
      </c>
      <c r="O168" s="166">
        <v>0</v>
      </c>
      <c r="P168" s="166">
        <v>0</v>
      </c>
      <c r="Q168" s="166">
        <v>0</v>
      </c>
      <c r="R168" s="166">
        <v>0</v>
      </c>
      <c r="S168" s="166">
        <v>0</v>
      </c>
      <c r="T168" s="166">
        <v>0</v>
      </c>
      <c r="U168" s="166">
        <v>0</v>
      </c>
      <c r="V168" s="166">
        <v>0</v>
      </c>
      <c r="W168" s="166">
        <v>0</v>
      </c>
      <c r="X168" s="166">
        <v>0</v>
      </c>
      <c r="Y168" s="166">
        <v>0</v>
      </c>
      <c r="Z168" s="166">
        <v>0</v>
      </c>
      <c r="AA168" s="166">
        <v>0</v>
      </c>
      <c r="AB168" s="166"/>
      <c r="AC168" s="166">
        <v>0</v>
      </c>
      <c r="AD168" s="166">
        <v>0</v>
      </c>
      <c r="AE168" s="205"/>
      <c r="AF168" s="205"/>
      <c r="AG168" s="201"/>
      <c r="AH168" s="201"/>
      <c r="AI168" s="206"/>
      <c r="AJ168" s="201"/>
      <c r="AK168" s="201"/>
      <c r="AL168" s="201"/>
      <c r="AM168" s="175"/>
      <c r="AN168" s="175"/>
      <c r="AO168" s="163"/>
      <c r="AP168" s="178"/>
      <c r="AQ168" s="163"/>
      <c r="AR168" s="178"/>
      <c r="AS168" s="178"/>
      <c r="AT168" s="178"/>
      <c r="AU168" s="178"/>
      <c r="AV168" s="430"/>
      <c r="AW168" s="430"/>
    </row>
    <row r="169" s="3" customFormat="1" ht="18" customHeight="1" spans="1:49">
      <c r="A169" s="155"/>
      <c r="B169" s="190" t="s">
        <v>662</v>
      </c>
      <c r="C169" s="190"/>
      <c r="D169" s="191"/>
      <c r="E169" s="191"/>
      <c r="F169" s="190"/>
      <c r="G169" s="191"/>
      <c r="H169" s="191"/>
      <c r="I169" s="190"/>
      <c r="J169" s="166">
        <f t="shared" ref="J169:AA169" si="27">SUM(J170:J171)</f>
        <v>0</v>
      </c>
      <c r="K169" s="166">
        <f t="shared" si="27"/>
        <v>0</v>
      </c>
      <c r="L169" s="166">
        <f t="shared" si="27"/>
        <v>2</v>
      </c>
      <c r="M169" s="166">
        <f t="shared" si="27"/>
        <v>0</v>
      </c>
      <c r="N169" s="166">
        <f t="shared" si="27"/>
        <v>0</v>
      </c>
      <c r="O169" s="166">
        <f t="shared" si="27"/>
        <v>0</v>
      </c>
      <c r="P169" s="166">
        <f t="shared" si="27"/>
        <v>0</v>
      </c>
      <c r="Q169" s="166">
        <f t="shared" si="27"/>
        <v>0</v>
      </c>
      <c r="R169" s="166">
        <f t="shared" si="27"/>
        <v>5215</v>
      </c>
      <c r="S169" s="166">
        <f t="shared" si="27"/>
        <v>0</v>
      </c>
      <c r="T169" s="166">
        <f t="shared" si="27"/>
        <v>0</v>
      </c>
      <c r="U169" s="166">
        <f t="shared" si="27"/>
        <v>4500</v>
      </c>
      <c r="V169" s="166">
        <f t="shared" si="27"/>
        <v>0</v>
      </c>
      <c r="W169" s="166">
        <f t="shared" si="27"/>
        <v>4500</v>
      </c>
      <c r="X169" s="166">
        <f t="shared" si="27"/>
        <v>0</v>
      </c>
      <c r="Y169" s="166">
        <f t="shared" si="27"/>
        <v>0</v>
      </c>
      <c r="Z169" s="166">
        <f t="shared" si="27"/>
        <v>0</v>
      </c>
      <c r="AA169" s="166">
        <f t="shared" si="27"/>
        <v>0</v>
      </c>
      <c r="AB169" s="166"/>
      <c r="AC169" s="166">
        <f>SUM(AC170:AC171)</f>
        <v>1490</v>
      </c>
      <c r="AD169" s="166">
        <f>SUM(AD170:AD171)</f>
        <v>504</v>
      </c>
      <c r="AE169" s="205"/>
      <c r="AF169" s="205"/>
      <c r="AG169" s="201"/>
      <c r="AH169" s="201"/>
      <c r="AI169" s="206"/>
      <c r="AJ169" s="201"/>
      <c r="AK169" s="201"/>
      <c r="AL169" s="201"/>
      <c r="AM169" s="175"/>
      <c r="AN169" s="175"/>
      <c r="AO169" s="163"/>
      <c r="AP169" s="178"/>
      <c r="AQ169" s="163"/>
      <c r="AR169" s="178"/>
      <c r="AS169" s="178"/>
      <c r="AT169" s="178"/>
      <c r="AU169" s="178"/>
      <c r="AV169" s="430"/>
      <c r="AW169" s="430"/>
    </row>
    <row r="170" s="107" customFormat="1" ht="67.5" spans="1:49">
      <c r="A170" s="109">
        <v>114</v>
      </c>
      <c r="B170" s="109" t="s">
        <v>1390</v>
      </c>
      <c r="C170" s="109">
        <v>2023</v>
      </c>
      <c r="D170" s="22" t="s">
        <v>664</v>
      </c>
      <c r="E170" s="214" t="s">
        <v>665</v>
      </c>
      <c r="F170" s="213" t="s">
        <v>45</v>
      </c>
      <c r="G170" s="213" t="s">
        <v>1225</v>
      </c>
      <c r="H170" s="213" t="s">
        <v>335</v>
      </c>
      <c r="I170" s="219" t="s">
        <v>666</v>
      </c>
      <c r="J170" s="213"/>
      <c r="K170" s="213"/>
      <c r="L170" s="213">
        <v>1</v>
      </c>
      <c r="M170" s="213"/>
      <c r="N170" s="213"/>
      <c r="O170" s="213"/>
      <c r="P170" s="213"/>
      <c r="Q170" s="213"/>
      <c r="R170" s="213">
        <v>1631</v>
      </c>
      <c r="S170" s="213" t="s">
        <v>50</v>
      </c>
      <c r="T170" s="110" t="s">
        <v>51</v>
      </c>
      <c r="U170" s="314">
        <v>3000</v>
      </c>
      <c r="V170" s="314">
        <v>0</v>
      </c>
      <c r="W170" s="314">
        <v>3000</v>
      </c>
      <c r="X170" s="314">
        <v>0</v>
      </c>
      <c r="Y170" s="314">
        <v>0</v>
      </c>
      <c r="Z170" s="314">
        <v>0</v>
      </c>
      <c r="AA170" s="314">
        <v>0</v>
      </c>
      <c r="AB170" s="314"/>
      <c r="AC170" s="50">
        <v>466</v>
      </c>
      <c r="AD170" s="50">
        <v>135</v>
      </c>
      <c r="AE170" s="219" t="s">
        <v>667</v>
      </c>
      <c r="AF170" s="219" t="s">
        <v>668</v>
      </c>
      <c r="AG170" s="22" t="s">
        <v>50</v>
      </c>
      <c r="AH170" s="21" t="s">
        <v>51</v>
      </c>
      <c r="AI170" s="58" t="s">
        <v>669</v>
      </c>
      <c r="AJ170" s="21" t="s">
        <v>670</v>
      </c>
      <c r="AK170" s="21" t="s">
        <v>671</v>
      </c>
      <c r="AL170" s="21" t="s">
        <v>543</v>
      </c>
      <c r="AM170" s="21" t="s">
        <v>266</v>
      </c>
      <c r="AN170" s="234" t="s">
        <v>669</v>
      </c>
      <c r="AO170" s="21" t="s">
        <v>56</v>
      </c>
      <c r="AP170" s="133"/>
      <c r="AQ170" s="21"/>
      <c r="AR170" s="20"/>
      <c r="AS170" s="20"/>
      <c r="AT170" s="20"/>
      <c r="AU170" s="20"/>
      <c r="AV170" s="316"/>
      <c r="AW170" s="318"/>
    </row>
    <row r="171" s="107" customFormat="1" ht="67.5" spans="1:49">
      <c r="A171" s="109">
        <v>115</v>
      </c>
      <c r="B171" s="109" t="s">
        <v>1391</v>
      </c>
      <c r="C171" s="109">
        <v>2023</v>
      </c>
      <c r="D171" s="21" t="s">
        <v>664</v>
      </c>
      <c r="E171" s="110" t="s">
        <v>673</v>
      </c>
      <c r="F171" s="110" t="s">
        <v>45</v>
      </c>
      <c r="G171" s="213" t="s">
        <v>1225</v>
      </c>
      <c r="H171" s="110" t="s">
        <v>674</v>
      </c>
      <c r="I171" s="229" t="s">
        <v>675</v>
      </c>
      <c r="J171" s="110"/>
      <c r="K171" s="110"/>
      <c r="L171" s="110">
        <v>1</v>
      </c>
      <c r="M171" s="110"/>
      <c r="N171" s="110"/>
      <c r="O171" s="110"/>
      <c r="P171" s="110"/>
      <c r="Q171" s="110"/>
      <c r="R171" s="213">
        <v>3584</v>
      </c>
      <c r="S171" s="110" t="s">
        <v>78</v>
      </c>
      <c r="T171" s="110" t="s">
        <v>1076</v>
      </c>
      <c r="U171" s="314">
        <v>1500</v>
      </c>
      <c r="V171" s="314">
        <v>0</v>
      </c>
      <c r="W171" s="314">
        <v>1500</v>
      </c>
      <c r="X171" s="314">
        <v>0</v>
      </c>
      <c r="Y171" s="314">
        <v>0</v>
      </c>
      <c r="Z171" s="314">
        <v>0</v>
      </c>
      <c r="AA171" s="314">
        <v>0</v>
      </c>
      <c r="AB171" s="314"/>
      <c r="AC171" s="50">
        <v>1024</v>
      </c>
      <c r="AD171" s="50">
        <v>369</v>
      </c>
      <c r="AE171" s="229" t="s">
        <v>676</v>
      </c>
      <c r="AF171" s="229" t="s">
        <v>677</v>
      </c>
      <c r="AG171" s="21" t="s">
        <v>78</v>
      </c>
      <c r="AH171" s="21" t="s">
        <v>1076</v>
      </c>
      <c r="AI171" s="58" t="s">
        <v>669</v>
      </c>
      <c r="AJ171" s="21" t="s">
        <v>670</v>
      </c>
      <c r="AK171" s="21" t="s">
        <v>671</v>
      </c>
      <c r="AL171" s="21" t="s">
        <v>543</v>
      </c>
      <c r="AM171" s="21" t="s">
        <v>266</v>
      </c>
      <c r="AN171" s="234" t="s">
        <v>669</v>
      </c>
      <c r="AO171" s="21" t="s">
        <v>203</v>
      </c>
      <c r="AP171" s="133"/>
      <c r="AQ171" s="21"/>
      <c r="AR171" s="20"/>
      <c r="AS171" s="20"/>
      <c r="AT171" s="20"/>
      <c r="AU171" s="20"/>
      <c r="AV171" s="316"/>
      <c r="AW171" s="318"/>
    </row>
    <row r="172" s="3" customFormat="1" ht="18" customHeight="1" spans="1:49">
      <c r="A172" s="155"/>
      <c r="B172" s="190" t="s">
        <v>690</v>
      </c>
      <c r="C172" s="190"/>
      <c r="D172" s="191"/>
      <c r="E172" s="191"/>
      <c r="F172" s="190"/>
      <c r="G172" s="191"/>
      <c r="H172" s="191"/>
      <c r="I172" s="190"/>
      <c r="J172" s="166">
        <v>0</v>
      </c>
      <c r="K172" s="166">
        <v>0</v>
      </c>
      <c r="L172" s="166">
        <v>0</v>
      </c>
      <c r="M172" s="166">
        <v>0</v>
      </c>
      <c r="N172" s="166">
        <v>0</v>
      </c>
      <c r="O172" s="166">
        <v>0</v>
      </c>
      <c r="P172" s="166">
        <v>0</v>
      </c>
      <c r="Q172" s="166">
        <v>0</v>
      </c>
      <c r="R172" s="166">
        <v>0</v>
      </c>
      <c r="S172" s="166">
        <v>0</v>
      </c>
      <c r="T172" s="166">
        <v>0</v>
      </c>
      <c r="U172" s="166">
        <v>0</v>
      </c>
      <c r="V172" s="166">
        <v>0</v>
      </c>
      <c r="W172" s="166">
        <v>0</v>
      </c>
      <c r="X172" s="166">
        <v>0</v>
      </c>
      <c r="Y172" s="166">
        <v>0</v>
      </c>
      <c r="Z172" s="166">
        <v>0</v>
      </c>
      <c r="AA172" s="166">
        <v>0</v>
      </c>
      <c r="AB172" s="166"/>
      <c r="AC172" s="166">
        <v>0</v>
      </c>
      <c r="AD172" s="166">
        <v>0</v>
      </c>
      <c r="AE172" s="205"/>
      <c r="AF172" s="205"/>
      <c r="AG172" s="201"/>
      <c r="AH172" s="201"/>
      <c r="AI172" s="206"/>
      <c r="AJ172" s="201"/>
      <c r="AK172" s="201"/>
      <c r="AL172" s="201"/>
      <c r="AM172" s="175"/>
      <c r="AN172" s="175"/>
      <c r="AO172" s="163"/>
      <c r="AP172" s="178"/>
      <c r="AQ172" s="163"/>
      <c r="AR172" s="178"/>
      <c r="AS172" s="178"/>
      <c r="AT172" s="178"/>
      <c r="AU172" s="178"/>
      <c r="AV172" s="430"/>
      <c r="AW172" s="430"/>
    </row>
    <row r="173" s="3" customFormat="1" ht="18" customHeight="1" spans="1:49">
      <c r="A173" s="155"/>
      <c r="B173" s="190" t="s">
        <v>691</v>
      </c>
      <c r="C173" s="190"/>
      <c r="D173" s="190"/>
      <c r="E173" s="191"/>
      <c r="F173" s="190"/>
      <c r="G173" s="190"/>
      <c r="H173" s="191"/>
      <c r="I173" s="190"/>
      <c r="J173" s="166">
        <f t="shared" ref="J173:AA173" si="28">SUM(J174:J178)</f>
        <v>0</v>
      </c>
      <c r="K173" s="166">
        <f t="shared" si="28"/>
        <v>0</v>
      </c>
      <c r="L173" s="166">
        <f t="shared" si="28"/>
        <v>5</v>
      </c>
      <c r="M173" s="166">
        <f t="shared" si="28"/>
        <v>0</v>
      </c>
      <c r="N173" s="166">
        <f t="shared" si="28"/>
        <v>0</v>
      </c>
      <c r="O173" s="166">
        <f t="shared" si="28"/>
        <v>0</v>
      </c>
      <c r="P173" s="166">
        <f t="shared" si="28"/>
        <v>0</v>
      </c>
      <c r="Q173" s="166">
        <f t="shared" si="28"/>
        <v>0</v>
      </c>
      <c r="R173" s="166">
        <f t="shared" si="28"/>
        <v>6297</v>
      </c>
      <c r="S173" s="166">
        <f t="shared" si="28"/>
        <v>0</v>
      </c>
      <c r="T173" s="166">
        <f t="shared" si="28"/>
        <v>0</v>
      </c>
      <c r="U173" s="166">
        <f t="shared" si="28"/>
        <v>6510</v>
      </c>
      <c r="V173" s="166">
        <f t="shared" si="28"/>
        <v>5570</v>
      </c>
      <c r="W173" s="166">
        <f t="shared" si="28"/>
        <v>0</v>
      </c>
      <c r="X173" s="166">
        <f t="shared" si="28"/>
        <v>940</v>
      </c>
      <c r="Y173" s="166">
        <f t="shared" si="28"/>
        <v>0</v>
      </c>
      <c r="Z173" s="166">
        <f t="shared" si="28"/>
        <v>0</v>
      </c>
      <c r="AA173" s="166">
        <f t="shared" si="28"/>
        <v>0</v>
      </c>
      <c r="AB173" s="166"/>
      <c r="AC173" s="166">
        <f>SUM(AC174:AC178)</f>
        <v>1799</v>
      </c>
      <c r="AD173" s="166">
        <f>SUM(AD174:AD178)</f>
        <v>657</v>
      </c>
      <c r="AE173" s="205"/>
      <c r="AF173" s="205"/>
      <c r="AG173" s="201"/>
      <c r="AH173" s="201"/>
      <c r="AI173" s="206"/>
      <c r="AJ173" s="201"/>
      <c r="AK173" s="201"/>
      <c r="AL173" s="201"/>
      <c r="AM173" s="175"/>
      <c r="AN173" s="175"/>
      <c r="AO173" s="163"/>
      <c r="AP173" s="178"/>
      <c r="AQ173" s="163"/>
      <c r="AR173" s="178"/>
      <c r="AS173" s="178"/>
      <c r="AT173" s="178"/>
      <c r="AU173" s="178"/>
      <c r="AV173" s="430"/>
      <c r="AW173" s="430"/>
    </row>
    <row r="174" s="1" customFormat="1" ht="56.25" spans="1:49">
      <c r="A174" s="20">
        <v>118</v>
      </c>
      <c r="B174" s="20" t="s">
        <v>692</v>
      </c>
      <c r="C174" s="20">
        <v>2022</v>
      </c>
      <c r="D174" s="21" t="s">
        <v>43</v>
      </c>
      <c r="E174" s="21" t="s">
        <v>693</v>
      </c>
      <c r="F174" s="21" t="s">
        <v>45</v>
      </c>
      <c r="G174" s="22" t="s">
        <v>1074</v>
      </c>
      <c r="H174" s="21" t="s">
        <v>621</v>
      </c>
      <c r="I174" s="33" t="s">
        <v>694</v>
      </c>
      <c r="J174" s="21"/>
      <c r="K174" s="21"/>
      <c r="L174" s="21">
        <v>1</v>
      </c>
      <c r="M174" s="21"/>
      <c r="N174" s="21"/>
      <c r="O174" s="21"/>
      <c r="P174" s="21"/>
      <c r="Q174" s="21"/>
      <c r="R174" s="22">
        <v>1925</v>
      </c>
      <c r="S174" s="21" t="s">
        <v>200</v>
      </c>
      <c r="T174" s="21" t="s">
        <v>201</v>
      </c>
      <c r="U174" s="44">
        <v>160</v>
      </c>
      <c r="V174" s="44">
        <v>0</v>
      </c>
      <c r="W174" s="44">
        <v>0</v>
      </c>
      <c r="X174" s="44">
        <v>160</v>
      </c>
      <c r="Y174" s="44">
        <v>0</v>
      </c>
      <c r="Z174" s="44">
        <v>0</v>
      </c>
      <c r="AA174" s="44">
        <v>0</v>
      </c>
      <c r="AB174" s="44"/>
      <c r="AC174" s="50">
        <v>550</v>
      </c>
      <c r="AD174" s="50">
        <v>241</v>
      </c>
      <c r="AE174" s="33" t="s">
        <v>695</v>
      </c>
      <c r="AF174" s="33" t="s">
        <v>696</v>
      </c>
      <c r="AG174" s="21" t="s">
        <v>200</v>
      </c>
      <c r="AH174" s="21" t="s">
        <v>201</v>
      </c>
      <c r="AI174" s="58" t="s">
        <v>52</v>
      </c>
      <c r="AJ174" s="21" t="s">
        <v>53</v>
      </c>
      <c r="AK174" s="21" t="s">
        <v>1073</v>
      </c>
      <c r="AL174" s="21" t="s">
        <v>543</v>
      </c>
      <c r="AM174" s="66" t="s">
        <v>438</v>
      </c>
      <c r="AN174" s="58" t="s">
        <v>52</v>
      </c>
      <c r="AO174" s="66" t="s">
        <v>56</v>
      </c>
      <c r="AP174" s="133" t="s">
        <v>1112</v>
      </c>
      <c r="AQ174" s="66"/>
      <c r="AR174" s="20" t="s">
        <v>1079</v>
      </c>
      <c r="AS174" s="20"/>
      <c r="AT174" s="20"/>
      <c r="AU174" s="20"/>
      <c r="AV174" s="316"/>
      <c r="AW174" s="318"/>
    </row>
    <row r="175" s="74" customFormat="1" ht="45" spans="1:49">
      <c r="A175" s="20">
        <v>119</v>
      </c>
      <c r="B175" s="152" t="s">
        <v>697</v>
      </c>
      <c r="C175" s="152">
        <v>2022</v>
      </c>
      <c r="D175" s="21" t="s">
        <v>430</v>
      </c>
      <c r="E175" s="58" t="s">
        <v>698</v>
      </c>
      <c r="F175" s="58" t="s">
        <v>45</v>
      </c>
      <c r="G175" s="114" t="s">
        <v>1074</v>
      </c>
      <c r="H175" s="58" t="s">
        <v>224</v>
      </c>
      <c r="I175" s="117" t="s">
        <v>699</v>
      </c>
      <c r="J175" s="21"/>
      <c r="K175" s="21"/>
      <c r="L175" s="21">
        <v>1</v>
      </c>
      <c r="M175" s="21"/>
      <c r="N175" s="21"/>
      <c r="O175" s="21"/>
      <c r="P175" s="21"/>
      <c r="Q175" s="21"/>
      <c r="R175" s="22">
        <v>1197</v>
      </c>
      <c r="S175" s="58" t="s">
        <v>438</v>
      </c>
      <c r="T175" s="58" t="s">
        <v>439</v>
      </c>
      <c r="U175" s="115">
        <v>1600</v>
      </c>
      <c r="V175" s="115">
        <v>820</v>
      </c>
      <c r="W175" s="115">
        <v>0</v>
      </c>
      <c r="X175" s="115">
        <f>U175-V175</f>
        <v>780</v>
      </c>
      <c r="Y175" s="115">
        <v>0</v>
      </c>
      <c r="Z175" s="115">
        <v>0</v>
      </c>
      <c r="AA175" s="115">
        <v>0</v>
      </c>
      <c r="AB175" s="115"/>
      <c r="AC175" s="141">
        <v>342</v>
      </c>
      <c r="AD175" s="141">
        <v>113</v>
      </c>
      <c r="AE175" s="117" t="s">
        <v>700</v>
      </c>
      <c r="AF175" s="117" t="s">
        <v>701</v>
      </c>
      <c r="AG175" s="21" t="s">
        <v>1154</v>
      </c>
      <c r="AH175" s="21" t="s">
        <v>1155</v>
      </c>
      <c r="AI175" s="58" t="s">
        <v>438</v>
      </c>
      <c r="AJ175" s="21" t="s">
        <v>439</v>
      </c>
      <c r="AK175" s="21" t="s">
        <v>82</v>
      </c>
      <c r="AL175" s="21" t="s">
        <v>543</v>
      </c>
      <c r="AM175" s="66" t="s">
        <v>215</v>
      </c>
      <c r="AN175" s="58" t="s">
        <v>438</v>
      </c>
      <c r="AO175" s="66" t="s">
        <v>56</v>
      </c>
      <c r="AP175" s="21" t="s">
        <v>1112</v>
      </c>
      <c r="AQ175" s="66"/>
      <c r="AR175" s="152" t="s">
        <v>1079</v>
      </c>
      <c r="AS175" s="152" t="s">
        <v>1079</v>
      </c>
      <c r="AT175" s="152" t="s">
        <v>1079</v>
      </c>
      <c r="AU175" s="152"/>
      <c r="AV175" s="431"/>
      <c r="AW175" s="318" t="s">
        <v>1168</v>
      </c>
    </row>
    <row r="176" s="107" customFormat="1" ht="45" spans="1:49">
      <c r="A176" s="109">
        <v>120</v>
      </c>
      <c r="B176" s="109" t="s">
        <v>1392</v>
      </c>
      <c r="C176" s="109">
        <v>2023</v>
      </c>
      <c r="D176" s="21" t="s">
        <v>430</v>
      </c>
      <c r="E176" s="110" t="s">
        <v>703</v>
      </c>
      <c r="F176" s="110" t="s">
        <v>45</v>
      </c>
      <c r="G176" s="213" t="s">
        <v>1225</v>
      </c>
      <c r="H176" s="110" t="s">
        <v>455</v>
      </c>
      <c r="I176" s="229" t="s">
        <v>704</v>
      </c>
      <c r="J176" s="110"/>
      <c r="K176" s="110"/>
      <c r="L176" s="110">
        <v>1</v>
      </c>
      <c r="M176" s="110"/>
      <c r="N176" s="110"/>
      <c r="O176" s="110"/>
      <c r="P176" s="110"/>
      <c r="Q176" s="110"/>
      <c r="R176" s="213">
        <v>1197</v>
      </c>
      <c r="S176" s="110" t="s">
        <v>438</v>
      </c>
      <c r="T176" s="110" t="s">
        <v>439</v>
      </c>
      <c r="U176" s="314">
        <v>1000</v>
      </c>
      <c r="V176" s="314">
        <v>1000</v>
      </c>
      <c r="W176" s="314">
        <v>0</v>
      </c>
      <c r="X176" s="314">
        <v>0</v>
      </c>
      <c r="Y176" s="314">
        <v>0</v>
      </c>
      <c r="Z176" s="314">
        <v>0</v>
      </c>
      <c r="AA176" s="314">
        <v>0</v>
      </c>
      <c r="AB176" s="314"/>
      <c r="AC176" s="50">
        <v>342</v>
      </c>
      <c r="AD176" s="50">
        <v>113</v>
      </c>
      <c r="AE176" s="229" t="s">
        <v>705</v>
      </c>
      <c r="AF176" s="229" t="s">
        <v>701</v>
      </c>
      <c r="AG176" s="66" t="s">
        <v>1154</v>
      </c>
      <c r="AH176" s="66" t="s">
        <v>1155</v>
      </c>
      <c r="AI176" s="58" t="s">
        <v>438</v>
      </c>
      <c r="AJ176" s="21" t="s">
        <v>439</v>
      </c>
      <c r="AK176" s="21" t="s">
        <v>82</v>
      </c>
      <c r="AL176" s="21" t="s">
        <v>543</v>
      </c>
      <c r="AM176" s="21" t="s">
        <v>215</v>
      </c>
      <c r="AN176" s="234" t="s">
        <v>438</v>
      </c>
      <c r="AO176" s="21" t="s">
        <v>203</v>
      </c>
      <c r="AP176" s="133"/>
      <c r="AQ176" s="21"/>
      <c r="AR176" s="20"/>
      <c r="AS176" s="20"/>
      <c r="AT176" s="20"/>
      <c r="AU176" s="20"/>
      <c r="AV176" s="316"/>
      <c r="AW176" s="318"/>
    </row>
    <row r="177" s="107" customFormat="1" ht="78.75" spans="1:49">
      <c r="A177" s="109">
        <v>121</v>
      </c>
      <c r="B177" s="109" t="s">
        <v>1393</v>
      </c>
      <c r="C177" s="109">
        <v>2023</v>
      </c>
      <c r="D177" s="21" t="s">
        <v>430</v>
      </c>
      <c r="E177" s="110" t="s">
        <v>707</v>
      </c>
      <c r="F177" s="110" t="s">
        <v>45</v>
      </c>
      <c r="G177" s="213" t="s">
        <v>1225</v>
      </c>
      <c r="H177" s="110" t="s">
        <v>425</v>
      </c>
      <c r="I177" s="229" t="s">
        <v>708</v>
      </c>
      <c r="J177" s="110"/>
      <c r="K177" s="110"/>
      <c r="L177" s="110">
        <v>1</v>
      </c>
      <c r="M177" s="110"/>
      <c r="N177" s="110"/>
      <c r="O177" s="110"/>
      <c r="P177" s="110"/>
      <c r="Q177" s="110"/>
      <c r="R177" s="213">
        <v>1348</v>
      </c>
      <c r="S177" s="110" t="s">
        <v>200</v>
      </c>
      <c r="T177" s="110" t="s">
        <v>201</v>
      </c>
      <c r="U177" s="314">
        <v>750</v>
      </c>
      <c r="V177" s="314">
        <v>750</v>
      </c>
      <c r="W177" s="314">
        <v>0</v>
      </c>
      <c r="X177" s="314">
        <v>0</v>
      </c>
      <c r="Y177" s="314">
        <v>0</v>
      </c>
      <c r="Z177" s="314">
        <v>0</v>
      </c>
      <c r="AA177" s="314">
        <v>0</v>
      </c>
      <c r="AB177" s="314"/>
      <c r="AC177" s="50">
        <v>385</v>
      </c>
      <c r="AD177" s="50">
        <v>134</v>
      </c>
      <c r="AE177" s="229" t="s">
        <v>709</v>
      </c>
      <c r="AF177" s="229" t="s">
        <v>710</v>
      </c>
      <c r="AG177" s="21" t="s">
        <v>200</v>
      </c>
      <c r="AH177" s="21" t="s">
        <v>201</v>
      </c>
      <c r="AI177" s="58" t="s">
        <v>438</v>
      </c>
      <c r="AJ177" s="21" t="s">
        <v>439</v>
      </c>
      <c r="AK177" s="21" t="s">
        <v>82</v>
      </c>
      <c r="AL177" s="21" t="s">
        <v>543</v>
      </c>
      <c r="AM177" s="66" t="s">
        <v>438</v>
      </c>
      <c r="AN177" s="234" t="s">
        <v>438</v>
      </c>
      <c r="AO177" s="66" t="s">
        <v>203</v>
      </c>
      <c r="AP177" s="133" t="s">
        <v>1112</v>
      </c>
      <c r="AQ177" s="66"/>
      <c r="AR177" s="20"/>
      <c r="AS177" s="20"/>
      <c r="AT177" s="20"/>
      <c r="AU177" s="20"/>
      <c r="AV177" s="316"/>
      <c r="AW177" s="318"/>
    </row>
    <row r="178" s="107" customFormat="1" ht="45" spans="1:49">
      <c r="A178" s="109">
        <v>122</v>
      </c>
      <c r="B178" s="109" t="s">
        <v>1394</v>
      </c>
      <c r="C178" s="109">
        <v>2023</v>
      </c>
      <c r="D178" s="21" t="s">
        <v>430</v>
      </c>
      <c r="E178" s="110" t="s">
        <v>712</v>
      </c>
      <c r="F178" s="110" t="s">
        <v>45</v>
      </c>
      <c r="G178" s="213" t="s">
        <v>1225</v>
      </c>
      <c r="H178" s="110" t="s">
        <v>433</v>
      </c>
      <c r="I178" s="229" t="s">
        <v>713</v>
      </c>
      <c r="J178" s="110"/>
      <c r="K178" s="110"/>
      <c r="L178" s="110">
        <v>1</v>
      </c>
      <c r="M178" s="110"/>
      <c r="N178" s="110"/>
      <c r="O178" s="110"/>
      <c r="P178" s="110"/>
      <c r="Q178" s="110"/>
      <c r="R178" s="213">
        <v>630</v>
      </c>
      <c r="S178" s="110" t="s">
        <v>78</v>
      </c>
      <c r="T178" s="110" t="s">
        <v>1076</v>
      </c>
      <c r="U178" s="314">
        <v>3000</v>
      </c>
      <c r="V178" s="314">
        <v>3000</v>
      </c>
      <c r="W178" s="314">
        <v>0</v>
      </c>
      <c r="X178" s="314">
        <v>0</v>
      </c>
      <c r="Y178" s="314">
        <v>0</v>
      </c>
      <c r="Z178" s="314">
        <v>0</v>
      </c>
      <c r="AA178" s="314">
        <v>0</v>
      </c>
      <c r="AB178" s="314"/>
      <c r="AC178" s="50">
        <v>180</v>
      </c>
      <c r="AD178" s="50">
        <v>56</v>
      </c>
      <c r="AE178" s="229" t="s">
        <v>714</v>
      </c>
      <c r="AF178" s="229" t="s">
        <v>715</v>
      </c>
      <c r="AG178" s="21" t="s">
        <v>78</v>
      </c>
      <c r="AH178" s="21" t="s">
        <v>1076</v>
      </c>
      <c r="AI178" s="58" t="s">
        <v>438</v>
      </c>
      <c r="AJ178" s="21" t="s">
        <v>439</v>
      </c>
      <c r="AK178" s="21" t="s">
        <v>82</v>
      </c>
      <c r="AL178" s="21" t="s">
        <v>543</v>
      </c>
      <c r="AM178" s="21" t="s">
        <v>440</v>
      </c>
      <c r="AN178" s="234" t="s">
        <v>438</v>
      </c>
      <c r="AO178" s="21" t="s">
        <v>280</v>
      </c>
      <c r="AP178" s="133"/>
      <c r="AQ178" s="21"/>
      <c r="AR178" s="20"/>
      <c r="AS178" s="20"/>
      <c r="AT178" s="20"/>
      <c r="AU178" s="20"/>
      <c r="AV178" s="316"/>
      <c r="AW178" s="318"/>
    </row>
    <row r="179" s="3" customFormat="1" ht="18" customHeight="1" spans="1:49">
      <c r="A179" s="155"/>
      <c r="B179" s="190" t="s">
        <v>716</v>
      </c>
      <c r="C179" s="190"/>
      <c r="D179" s="191"/>
      <c r="E179" s="191"/>
      <c r="F179" s="190"/>
      <c r="G179" s="191"/>
      <c r="H179" s="191"/>
      <c r="I179" s="190"/>
      <c r="J179" s="166">
        <v>0</v>
      </c>
      <c r="K179" s="166">
        <v>0</v>
      </c>
      <c r="L179" s="166">
        <v>0</v>
      </c>
      <c r="M179" s="166">
        <v>0</v>
      </c>
      <c r="N179" s="166">
        <v>0</v>
      </c>
      <c r="O179" s="166">
        <v>0</v>
      </c>
      <c r="P179" s="166">
        <v>0</v>
      </c>
      <c r="Q179" s="166">
        <v>0</v>
      </c>
      <c r="R179" s="166">
        <v>0</v>
      </c>
      <c r="S179" s="166">
        <v>0</v>
      </c>
      <c r="T179" s="166">
        <v>0</v>
      </c>
      <c r="U179" s="166">
        <v>0</v>
      </c>
      <c r="V179" s="166">
        <v>0</v>
      </c>
      <c r="W179" s="166">
        <v>0</v>
      </c>
      <c r="X179" s="166">
        <v>0</v>
      </c>
      <c r="Y179" s="166">
        <v>0</v>
      </c>
      <c r="Z179" s="166">
        <v>0</v>
      </c>
      <c r="AA179" s="166">
        <v>0</v>
      </c>
      <c r="AB179" s="166"/>
      <c r="AC179" s="166">
        <v>0</v>
      </c>
      <c r="AD179" s="166">
        <v>0</v>
      </c>
      <c r="AE179" s="205"/>
      <c r="AF179" s="205"/>
      <c r="AG179" s="201"/>
      <c r="AH179" s="201"/>
      <c r="AI179" s="206"/>
      <c r="AJ179" s="201"/>
      <c r="AK179" s="201"/>
      <c r="AL179" s="201"/>
      <c r="AM179" s="175"/>
      <c r="AN179" s="58" t="s">
        <v>80</v>
      </c>
      <c r="AO179" s="163"/>
      <c r="AP179" s="178"/>
      <c r="AQ179" s="163"/>
      <c r="AR179" s="178"/>
      <c r="AS179" s="178"/>
      <c r="AT179" s="178"/>
      <c r="AU179" s="178"/>
      <c r="AV179" s="430"/>
      <c r="AW179" s="430"/>
    </row>
    <row r="180" s="3" customFormat="1" ht="18" customHeight="1" spans="1:49">
      <c r="A180" s="155"/>
      <c r="B180" s="190" t="s">
        <v>717</v>
      </c>
      <c r="C180" s="190"/>
      <c r="D180" s="191"/>
      <c r="E180" s="191"/>
      <c r="F180" s="190"/>
      <c r="G180" s="191"/>
      <c r="H180" s="191"/>
      <c r="I180" s="190"/>
      <c r="J180" s="166">
        <f t="shared" ref="J180:AA180" si="29">J181+J183+J187+J192</f>
        <v>0</v>
      </c>
      <c r="K180" s="166">
        <f t="shared" si="29"/>
        <v>0</v>
      </c>
      <c r="L180" s="166">
        <f t="shared" si="29"/>
        <v>24</v>
      </c>
      <c r="M180" s="166">
        <f t="shared" si="29"/>
        <v>0</v>
      </c>
      <c r="N180" s="166">
        <f t="shared" si="29"/>
        <v>0</v>
      </c>
      <c r="O180" s="166">
        <f t="shared" si="29"/>
        <v>0</v>
      </c>
      <c r="P180" s="166">
        <f t="shared" si="29"/>
        <v>0</v>
      </c>
      <c r="Q180" s="166">
        <f t="shared" si="29"/>
        <v>0</v>
      </c>
      <c r="R180" s="166">
        <f t="shared" si="29"/>
        <v>65514</v>
      </c>
      <c r="S180" s="166">
        <f t="shared" si="29"/>
        <v>0</v>
      </c>
      <c r="T180" s="166">
        <f t="shared" si="29"/>
        <v>0</v>
      </c>
      <c r="U180" s="166">
        <f t="shared" si="29"/>
        <v>7699.5</v>
      </c>
      <c r="V180" s="166">
        <f t="shared" si="29"/>
        <v>1480</v>
      </c>
      <c r="W180" s="166">
        <f t="shared" si="29"/>
        <v>1565</v>
      </c>
      <c r="X180" s="166">
        <f t="shared" si="29"/>
        <v>4654.5</v>
      </c>
      <c r="Y180" s="166">
        <f t="shared" si="29"/>
        <v>0</v>
      </c>
      <c r="Z180" s="166">
        <f t="shared" si="29"/>
        <v>0</v>
      </c>
      <c r="AA180" s="166">
        <f t="shared" si="29"/>
        <v>0</v>
      </c>
      <c r="AB180" s="166"/>
      <c r="AC180" s="166">
        <f>AC181+AC183+AC187+AC192</f>
        <v>18598</v>
      </c>
      <c r="AD180" s="166">
        <f>AD181+AD183+AD187+AD192</f>
        <v>8178</v>
      </c>
      <c r="AE180" s="205"/>
      <c r="AF180" s="205"/>
      <c r="AG180" s="201"/>
      <c r="AH180" s="201"/>
      <c r="AI180" s="206"/>
      <c r="AJ180" s="201"/>
      <c r="AK180" s="201"/>
      <c r="AL180" s="201"/>
      <c r="AM180" s="175"/>
      <c r="AN180" s="58" t="s">
        <v>732</v>
      </c>
      <c r="AO180" s="163"/>
      <c r="AP180" s="178"/>
      <c r="AQ180" s="163"/>
      <c r="AR180" s="178"/>
      <c r="AS180" s="178"/>
      <c r="AT180" s="178"/>
      <c r="AU180" s="178"/>
      <c r="AV180" s="430"/>
      <c r="AW180" s="430"/>
    </row>
    <row r="181" s="3" customFormat="1" ht="18" customHeight="1" spans="1:49">
      <c r="A181" s="155"/>
      <c r="B181" s="190" t="s">
        <v>718</v>
      </c>
      <c r="C181" s="190"/>
      <c r="D181" s="191"/>
      <c r="E181" s="191"/>
      <c r="F181" s="190"/>
      <c r="G181" s="191"/>
      <c r="H181" s="191"/>
      <c r="I181" s="190"/>
      <c r="J181" s="166">
        <f t="shared" ref="J181:AA181" si="30">SUM(J182:J182)</f>
        <v>0</v>
      </c>
      <c r="K181" s="166">
        <f t="shared" si="30"/>
        <v>0</v>
      </c>
      <c r="L181" s="166">
        <f t="shared" si="30"/>
        <v>1</v>
      </c>
      <c r="M181" s="166">
        <f t="shared" si="30"/>
        <v>0</v>
      </c>
      <c r="N181" s="166">
        <f t="shared" si="30"/>
        <v>0</v>
      </c>
      <c r="O181" s="166">
        <f t="shared" si="30"/>
        <v>0</v>
      </c>
      <c r="P181" s="166">
        <f t="shared" si="30"/>
        <v>0</v>
      </c>
      <c r="Q181" s="166">
        <f t="shared" si="30"/>
        <v>0</v>
      </c>
      <c r="R181" s="166">
        <f t="shared" si="30"/>
        <v>3693</v>
      </c>
      <c r="S181" s="166">
        <f t="shared" si="30"/>
        <v>0</v>
      </c>
      <c r="T181" s="166">
        <f t="shared" si="30"/>
        <v>0</v>
      </c>
      <c r="U181" s="166">
        <f t="shared" si="30"/>
        <v>50</v>
      </c>
      <c r="V181" s="166">
        <f t="shared" si="30"/>
        <v>15</v>
      </c>
      <c r="W181" s="166">
        <f t="shared" si="30"/>
        <v>35</v>
      </c>
      <c r="X181" s="166">
        <f t="shared" si="30"/>
        <v>0</v>
      </c>
      <c r="Y181" s="166">
        <f t="shared" si="30"/>
        <v>0</v>
      </c>
      <c r="Z181" s="166">
        <f t="shared" si="30"/>
        <v>0</v>
      </c>
      <c r="AA181" s="166">
        <f t="shared" si="30"/>
        <v>0</v>
      </c>
      <c r="AB181" s="166"/>
      <c r="AC181" s="166">
        <f>SUM(AC182:AC182)</f>
        <v>1055</v>
      </c>
      <c r="AD181" s="166">
        <f>SUM(AD182:AD182)</f>
        <v>743</v>
      </c>
      <c r="AE181" s="205"/>
      <c r="AF181" s="205"/>
      <c r="AG181" s="201"/>
      <c r="AH181" s="201"/>
      <c r="AI181" s="206"/>
      <c r="AJ181" s="201"/>
      <c r="AK181" s="201"/>
      <c r="AL181" s="201"/>
      <c r="AM181" s="175"/>
      <c r="AN181" s="58" t="s">
        <v>732</v>
      </c>
      <c r="AO181" s="163"/>
      <c r="AP181" s="178"/>
      <c r="AQ181" s="163"/>
      <c r="AR181" s="178"/>
      <c r="AS181" s="178"/>
      <c r="AT181" s="178"/>
      <c r="AU181" s="178"/>
      <c r="AV181" s="430"/>
      <c r="AW181" s="430"/>
    </row>
    <row r="182" s="1" customFormat="1" ht="56.25" spans="1:49">
      <c r="A182" s="20">
        <v>123</v>
      </c>
      <c r="B182" s="20" t="s">
        <v>719</v>
      </c>
      <c r="C182" s="20">
        <v>2022</v>
      </c>
      <c r="D182" s="23" t="s">
        <v>720</v>
      </c>
      <c r="E182" s="23" t="s">
        <v>721</v>
      </c>
      <c r="F182" s="23" t="s">
        <v>45</v>
      </c>
      <c r="G182" s="21" t="s">
        <v>1074</v>
      </c>
      <c r="H182" s="23" t="s">
        <v>285</v>
      </c>
      <c r="I182" s="35" t="s">
        <v>722</v>
      </c>
      <c r="J182" s="23"/>
      <c r="K182" s="23"/>
      <c r="L182" s="23">
        <v>1</v>
      </c>
      <c r="M182" s="23"/>
      <c r="N182" s="23"/>
      <c r="O182" s="23"/>
      <c r="P182" s="23"/>
      <c r="Q182" s="23"/>
      <c r="R182" s="22">
        <v>3693</v>
      </c>
      <c r="S182" s="22" t="s">
        <v>50</v>
      </c>
      <c r="T182" s="21" t="s">
        <v>51</v>
      </c>
      <c r="U182" s="44">
        <v>50</v>
      </c>
      <c r="V182" s="44">
        <v>15</v>
      </c>
      <c r="W182" s="44">
        <v>35</v>
      </c>
      <c r="X182" s="44">
        <v>0</v>
      </c>
      <c r="Y182" s="44">
        <v>0</v>
      </c>
      <c r="Z182" s="44">
        <v>0</v>
      </c>
      <c r="AA182" s="44">
        <v>0</v>
      </c>
      <c r="AB182" s="44"/>
      <c r="AC182" s="50">
        <v>1055</v>
      </c>
      <c r="AD182" s="50">
        <v>743</v>
      </c>
      <c r="AE182" s="35" t="s">
        <v>723</v>
      </c>
      <c r="AF182" s="35" t="s">
        <v>724</v>
      </c>
      <c r="AG182" s="22" t="s">
        <v>50</v>
      </c>
      <c r="AH182" s="21" t="s">
        <v>51</v>
      </c>
      <c r="AI182" s="58" t="s">
        <v>80</v>
      </c>
      <c r="AJ182" s="21" t="s">
        <v>81</v>
      </c>
      <c r="AK182" s="21" t="s">
        <v>82</v>
      </c>
      <c r="AL182" s="21" t="s">
        <v>725</v>
      </c>
      <c r="AM182" s="21" t="s">
        <v>131</v>
      </c>
      <c r="AN182" s="58" t="s">
        <v>80</v>
      </c>
      <c r="AO182" s="21" t="s">
        <v>280</v>
      </c>
      <c r="AP182" s="265"/>
      <c r="AQ182" s="21"/>
      <c r="AR182" s="20" t="s">
        <v>1079</v>
      </c>
      <c r="AS182" s="20" t="s">
        <v>1079</v>
      </c>
      <c r="AT182" s="20"/>
      <c r="AU182" s="20"/>
      <c r="AV182" s="316"/>
      <c r="AW182" s="318"/>
    </row>
    <row r="183" s="3" customFormat="1" ht="18" customHeight="1" spans="1:49">
      <c r="A183" s="155"/>
      <c r="B183" s="190" t="s">
        <v>726</v>
      </c>
      <c r="C183" s="190"/>
      <c r="D183" s="191"/>
      <c r="E183" s="191"/>
      <c r="F183" s="190"/>
      <c r="G183" s="191"/>
      <c r="H183" s="191"/>
      <c r="I183" s="190"/>
      <c r="J183" s="166">
        <f t="shared" ref="J183:AA183" si="31">SUM(J184:J186)</f>
        <v>0</v>
      </c>
      <c r="K183" s="166">
        <f t="shared" si="31"/>
        <v>0</v>
      </c>
      <c r="L183" s="166">
        <f t="shared" si="31"/>
        <v>3</v>
      </c>
      <c r="M183" s="166">
        <f t="shared" si="31"/>
        <v>0</v>
      </c>
      <c r="N183" s="166">
        <f t="shared" si="31"/>
        <v>0</v>
      </c>
      <c r="O183" s="166">
        <f t="shared" si="31"/>
        <v>0</v>
      </c>
      <c r="P183" s="166">
        <f t="shared" si="31"/>
        <v>0</v>
      </c>
      <c r="Q183" s="166">
        <f t="shared" si="31"/>
        <v>0</v>
      </c>
      <c r="R183" s="166">
        <f t="shared" si="31"/>
        <v>4555</v>
      </c>
      <c r="S183" s="166">
        <f t="shared" si="31"/>
        <v>0</v>
      </c>
      <c r="T183" s="166">
        <f t="shared" si="31"/>
        <v>0</v>
      </c>
      <c r="U183" s="166">
        <f t="shared" si="31"/>
        <v>1030</v>
      </c>
      <c r="V183" s="166">
        <f t="shared" si="31"/>
        <v>0</v>
      </c>
      <c r="W183" s="166">
        <f t="shared" si="31"/>
        <v>1030</v>
      </c>
      <c r="X183" s="166">
        <f t="shared" si="31"/>
        <v>0</v>
      </c>
      <c r="Y183" s="166">
        <f t="shared" si="31"/>
        <v>0</v>
      </c>
      <c r="Z183" s="166">
        <f t="shared" si="31"/>
        <v>0</v>
      </c>
      <c r="AA183" s="166">
        <f t="shared" si="31"/>
        <v>0</v>
      </c>
      <c r="AB183" s="166"/>
      <c r="AC183" s="166">
        <f>SUM(AC184:AC186)</f>
        <v>562</v>
      </c>
      <c r="AD183" s="166">
        <f>SUM(AD184:AD186)</f>
        <v>172</v>
      </c>
      <c r="AE183" s="205"/>
      <c r="AF183" s="205"/>
      <c r="AG183" s="201"/>
      <c r="AH183" s="201"/>
      <c r="AI183" s="206"/>
      <c r="AJ183" s="201"/>
      <c r="AK183" s="201"/>
      <c r="AL183" s="201"/>
      <c r="AM183" s="175"/>
      <c r="AN183" s="58" t="s">
        <v>732</v>
      </c>
      <c r="AO183" s="163"/>
      <c r="AP183" s="178"/>
      <c r="AQ183" s="163"/>
      <c r="AR183" s="178"/>
      <c r="AS183" s="178"/>
      <c r="AT183" s="178"/>
      <c r="AU183" s="178"/>
      <c r="AV183" s="430"/>
      <c r="AW183" s="430"/>
    </row>
    <row r="184" s="1" customFormat="1" ht="101.25" spans="1:49">
      <c r="A184" s="20">
        <v>124</v>
      </c>
      <c r="B184" s="20" t="s">
        <v>727</v>
      </c>
      <c r="C184" s="20">
        <v>2022</v>
      </c>
      <c r="D184" s="21" t="s">
        <v>664</v>
      </c>
      <c r="E184" s="21" t="s">
        <v>728</v>
      </c>
      <c r="F184" s="21" t="s">
        <v>45</v>
      </c>
      <c r="G184" s="21" t="s">
        <v>1074</v>
      </c>
      <c r="H184" s="21" t="s">
        <v>455</v>
      </c>
      <c r="I184" s="33" t="s">
        <v>729</v>
      </c>
      <c r="J184" s="21"/>
      <c r="K184" s="21"/>
      <c r="L184" s="21">
        <v>1</v>
      </c>
      <c r="M184" s="21"/>
      <c r="N184" s="21"/>
      <c r="O184" s="21"/>
      <c r="P184" s="21"/>
      <c r="Q184" s="21"/>
      <c r="R184" s="22">
        <v>445</v>
      </c>
      <c r="S184" s="21" t="s">
        <v>168</v>
      </c>
      <c r="T184" s="21" t="s">
        <v>1117</v>
      </c>
      <c r="U184" s="44">
        <v>150</v>
      </c>
      <c r="V184" s="44">
        <v>0</v>
      </c>
      <c r="W184" s="44">
        <v>150</v>
      </c>
      <c r="X184" s="44">
        <v>0</v>
      </c>
      <c r="Y184" s="44">
        <v>0</v>
      </c>
      <c r="Z184" s="44">
        <v>0</v>
      </c>
      <c r="AA184" s="44">
        <v>0</v>
      </c>
      <c r="AB184" s="44"/>
      <c r="AC184" s="50">
        <v>127</v>
      </c>
      <c r="AD184" s="50">
        <v>40</v>
      </c>
      <c r="AE184" s="33" t="s">
        <v>730</v>
      </c>
      <c r="AF184" s="33" t="s">
        <v>731</v>
      </c>
      <c r="AG184" s="21" t="s">
        <v>168</v>
      </c>
      <c r="AH184" s="21" t="s">
        <v>1117</v>
      </c>
      <c r="AI184" s="58" t="s">
        <v>732</v>
      </c>
      <c r="AJ184" s="21" t="s">
        <v>733</v>
      </c>
      <c r="AK184" s="21" t="s">
        <v>389</v>
      </c>
      <c r="AL184" s="21" t="s">
        <v>725</v>
      </c>
      <c r="AM184" s="21" t="s">
        <v>734</v>
      </c>
      <c r="AN184" s="58" t="s">
        <v>732</v>
      </c>
      <c r="AO184" s="21" t="s">
        <v>56</v>
      </c>
      <c r="AP184" s="133"/>
      <c r="AQ184" s="21"/>
      <c r="AR184" s="20" t="s">
        <v>1079</v>
      </c>
      <c r="AS184" s="20"/>
      <c r="AT184" s="20"/>
      <c r="AU184" s="20"/>
      <c r="AV184" s="316"/>
      <c r="AW184" s="318"/>
    </row>
    <row r="185" s="1" customFormat="1" ht="78.75" spans="1:49">
      <c r="A185" s="20">
        <v>125</v>
      </c>
      <c r="B185" s="20" t="s">
        <v>735</v>
      </c>
      <c r="C185" s="20">
        <v>2022</v>
      </c>
      <c r="D185" s="21" t="s">
        <v>664</v>
      </c>
      <c r="E185" s="21" t="s">
        <v>736</v>
      </c>
      <c r="F185" s="21" t="s">
        <v>45</v>
      </c>
      <c r="G185" s="21" t="s">
        <v>1074</v>
      </c>
      <c r="H185" s="21" t="s">
        <v>737</v>
      </c>
      <c r="I185" s="33" t="s">
        <v>738</v>
      </c>
      <c r="J185" s="21"/>
      <c r="K185" s="21"/>
      <c r="L185" s="21">
        <v>1</v>
      </c>
      <c r="M185" s="21"/>
      <c r="N185" s="21"/>
      <c r="O185" s="21"/>
      <c r="P185" s="21"/>
      <c r="Q185" s="21"/>
      <c r="R185" s="22">
        <v>1523</v>
      </c>
      <c r="S185" s="21" t="s">
        <v>78</v>
      </c>
      <c r="T185" s="21" t="s">
        <v>1076</v>
      </c>
      <c r="U185" s="44">
        <v>380</v>
      </c>
      <c r="V185" s="44">
        <v>0</v>
      </c>
      <c r="W185" s="44">
        <v>380</v>
      </c>
      <c r="X185" s="44">
        <v>0</v>
      </c>
      <c r="Y185" s="44">
        <v>0</v>
      </c>
      <c r="Z185" s="44">
        <v>0</v>
      </c>
      <c r="AA185" s="44">
        <v>0</v>
      </c>
      <c r="AB185" s="44"/>
      <c r="AC185" s="50">
        <v>435</v>
      </c>
      <c r="AD185" s="50">
        <v>132</v>
      </c>
      <c r="AE185" s="33" t="s">
        <v>739</v>
      </c>
      <c r="AF185" s="33" t="s">
        <v>740</v>
      </c>
      <c r="AG185" s="21" t="s">
        <v>78</v>
      </c>
      <c r="AH185" s="21" t="s">
        <v>1076</v>
      </c>
      <c r="AI185" s="58" t="s">
        <v>732</v>
      </c>
      <c r="AJ185" s="21" t="s">
        <v>733</v>
      </c>
      <c r="AK185" s="21" t="s">
        <v>389</v>
      </c>
      <c r="AL185" s="21" t="s">
        <v>725</v>
      </c>
      <c r="AM185" s="21" t="s">
        <v>741</v>
      </c>
      <c r="AN185" s="58" t="s">
        <v>732</v>
      </c>
      <c r="AO185" s="21" t="s">
        <v>203</v>
      </c>
      <c r="AP185" s="133"/>
      <c r="AQ185" s="21"/>
      <c r="AR185" s="20" t="s">
        <v>1079</v>
      </c>
      <c r="AS185" s="20"/>
      <c r="AT185" s="20"/>
      <c r="AU185" s="20"/>
      <c r="AV185" s="316"/>
      <c r="AW185" s="318"/>
    </row>
    <row r="186" s="74" customFormat="1" ht="118" customHeight="1" spans="1:49">
      <c r="A186" s="20">
        <v>126</v>
      </c>
      <c r="B186" s="152" t="s">
        <v>1169</v>
      </c>
      <c r="C186" s="152">
        <v>2022</v>
      </c>
      <c r="D186" s="110" t="s">
        <v>664</v>
      </c>
      <c r="E186" s="58" t="s">
        <v>1170</v>
      </c>
      <c r="F186" s="58" t="s">
        <v>45</v>
      </c>
      <c r="G186" s="58" t="s">
        <v>1074</v>
      </c>
      <c r="H186" s="58" t="s">
        <v>1171</v>
      </c>
      <c r="I186" s="117" t="s">
        <v>1172</v>
      </c>
      <c r="J186" s="21"/>
      <c r="K186" s="21"/>
      <c r="L186" s="21">
        <v>1</v>
      </c>
      <c r="M186" s="21"/>
      <c r="N186" s="21"/>
      <c r="O186" s="21"/>
      <c r="P186" s="21"/>
      <c r="Q186" s="21"/>
      <c r="R186" s="22">
        <v>2587</v>
      </c>
      <c r="S186" s="58" t="s">
        <v>70</v>
      </c>
      <c r="T186" s="58" t="s">
        <v>1075</v>
      </c>
      <c r="U186" s="115">
        <v>500</v>
      </c>
      <c r="V186" s="115"/>
      <c r="W186" s="115">
        <v>500</v>
      </c>
      <c r="X186" s="115"/>
      <c r="Y186" s="115"/>
      <c r="Z186" s="115"/>
      <c r="AA186" s="115"/>
      <c r="AB186" s="115"/>
      <c r="AC186" s="141"/>
      <c r="AD186" s="141"/>
      <c r="AE186" s="256" t="s">
        <v>730</v>
      </c>
      <c r="AF186" s="256" t="s">
        <v>1173</v>
      </c>
      <c r="AG186" s="110"/>
      <c r="AH186" s="110"/>
      <c r="AI186" s="234" t="s">
        <v>732</v>
      </c>
      <c r="AJ186" s="110"/>
      <c r="AK186" s="110"/>
      <c r="AL186" s="110" t="s">
        <v>543</v>
      </c>
      <c r="AM186" s="110"/>
      <c r="AN186" s="234" t="s">
        <v>732</v>
      </c>
      <c r="AO186" s="110"/>
      <c r="AP186" s="235"/>
      <c r="AQ186" s="110"/>
      <c r="AR186" s="152" t="s">
        <v>1079</v>
      </c>
      <c r="AS186" s="152" t="s">
        <v>1079</v>
      </c>
      <c r="AT186" s="152" t="s">
        <v>1079</v>
      </c>
      <c r="AU186" s="152" t="s">
        <v>1127</v>
      </c>
      <c r="AV186" s="431"/>
      <c r="AW186" s="434" t="s">
        <v>1174</v>
      </c>
    </row>
    <row r="187" s="3" customFormat="1" ht="18" customHeight="1" spans="1:49">
      <c r="A187" s="155"/>
      <c r="B187" s="190" t="s">
        <v>742</v>
      </c>
      <c r="C187" s="190"/>
      <c r="D187" s="191"/>
      <c r="E187" s="191"/>
      <c r="F187" s="190"/>
      <c r="G187" s="191"/>
      <c r="H187" s="191"/>
      <c r="I187" s="190"/>
      <c r="J187" s="166">
        <f t="shared" ref="J187:AA187" si="32">SUM(J188:J191)</f>
        <v>0</v>
      </c>
      <c r="K187" s="166">
        <f t="shared" si="32"/>
        <v>0</v>
      </c>
      <c r="L187" s="166">
        <f t="shared" si="32"/>
        <v>4</v>
      </c>
      <c r="M187" s="166">
        <f t="shared" si="32"/>
        <v>0</v>
      </c>
      <c r="N187" s="166">
        <f t="shared" si="32"/>
        <v>0</v>
      </c>
      <c r="O187" s="166">
        <f t="shared" si="32"/>
        <v>0</v>
      </c>
      <c r="P187" s="166">
        <f t="shared" si="32"/>
        <v>0</v>
      </c>
      <c r="Q187" s="166">
        <f t="shared" si="32"/>
        <v>0</v>
      </c>
      <c r="R187" s="166">
        <f t="shared" si="32"/>
        <v>19552</v>
      </c>
      <c r="S187" s="166">
        <f t="shared" si="32"/>
        <v>0</v>
      </c>
      <c r="T187" s="166">
        <f t="shared" si="32"/>
        <v>0</v>
      </c>
      <c r="U187" s="166">
        <f t="shared" si="32"/>
        <v>640</v>
      </c>
      <c r="V187" s="166">
        <f t="shared" si="32"/>
        <v>0</v>
      </c>
      <c r="W187" s="166">
        <f t="shared" si="32"/>
        <v>0</v>
      </c>
      <c r="X187" s="166">
        <f t="shared" si="32"/>
        <v>640</v>
      </c>
      <c r="Y187" s="166">
        <f t="shared" si="32"/>
        <v>0</v>
      </c>
      <c r="Z187" s="166">
        <f t="shared" si="32"/>
        <v>0</v>
      </c>
      <c r="AA187" s="166">
        <f t="shared" si="32"/>
        <v>0</v>
      </c>
      <c r="AB187" s="166"/>
      <c r="AC187" s="166">
        <f>SUM(AC188:AC191)</f>
        <v>4847</v>
      </c>
      <c r="AD187" s="166">
        <f>SUM(AD188:AD191)</f>
        <v>2298</v>
      </c>
      <c r="AE187" s="205"/>
      <c r="AF187" s="205"/>
      <c r="AG187" s="201"/>
      <c r="AH187" s="201"/>
      <c r="AI187" s="206"/>
      <c r="AJ187" s="201"/>
      <c r="AK187" s="201"/>
      <c r="AL187" s="201"/>
      <c r="AM187" s="175"/>
      <c r="AN187" s="58" t="s">
        <v>732</v>
      </c>
      <c r="AO187" s="163"/>
      <c r="AP187" s="178"/>
      <c r="AQ187" s="163"/>
      <c r="AR187" s="178"/>
      <c r="AS187" s="178"/>
      <c r="AT187" s="178"/>
      <c r="AU187" s="178"/>
      <c r="AV187" s="430"/>
      <c r="AW187" s="430"/>
    </row>
    <row r="188" s="107" customFormat="1" ht="103" customHeight="1" spans="1:49">
      <c r="A188" s="109">
        <v>127</v>
      </c>
      <c r="B188" s="109" t="s">
        <v>1395</v>
      </c>
      <c r="C188" s="109">
        <v>2023</v>
      </c>
      <c r="D188" s="22" t="s">
        <v>664</v>
      </c>
      <c r="E188" s="213" t="s">
        <v>744</v>
      </c>
      <c r="F188" s="213" t="s">
        <v>45</v>
      </c>
      <c r="G188" s="110" t="s">
        <v>1223</v>
      </c>
      <c r="H188" s="213" t="s">
        <v>285</v>
      </c>
      <c r="I188" s="219" t="s">
        <v>745</v>
      </c>
      <c r="J188" s="213"/>
      <c r="K188" s="213"/>
      <c r="L188" s="213">
        <v>1</v>
      </c>
      <c r="M188" s="213"/>
      <c r="N188" s="213"/>
      <c r="O188" s="213"/>
      <c r="P188" s="213"/>
      <c r="Q188" s="213"/>
      <c r="R188" s="213">
        <v>7623</v>
      </c>
      <c r="S188" s="213" t="s">
        <v>50</v>
      </c>
      <c r="T188" s="110" t="s">
        <v>51</v>
      </c>
      <c r="U188" s="314">
        <v>400</v>
      </c>
      <c r="V188" s="314">
        <v>0</v>
      </c>
      <c r="W188" s="314">
        <v>0</v>
      </c>
      <c r="X188" s="314">
        <v>400</v>
      </c>
      <c r="Y188" s="314">
        <v>0</v>
      </c>
      <c r="Z188" s="314">
        <v>0</v>
      </c>
      <c r="AA188" s="314">
        <v>0</v>
      </c>
      <c r="AB188" s="314"/>
      <c r="AC188" s="50">
        <v>2178</v>
      </c>
      <c r="AD188" s="50">
        <v>1175</v>
      </c>
      <c r="AE188" s="219" t="s">
        <v>746</v>
      </c>
      <c r="AF188" s="219" t="s">
        <v>747</v>
      </c>
      <c r="AG188" s="22" t="s">
        <v>50</v>
      </c>
      <c r="AH188" s="21" t="s">
        <v>51</v>
      </c>
      <c r="AI188" s="58" t="s">
        <v>732</v>
      </c>
      <c r="AJ188" s="21" t="s">
        <v>733</v>
      </c>
      <c r="AK188" s="21" t="s">
        <v>389</v>
      </c>
      <c r="AL188" s="21" t="s">
        <v>725</v>
      </c>
      <c r="AM188" s="21" t="s">
        <v>266</v>
      </c>
      <c r="AN188" s="234" t="s">
        <v>732</v>
      </c>
      <c r="AO188" s="21" t="s">
        <v>56</v>
      </c>
      <c r="AP188" s="133"/>
      <c r="AQ188" s="21"/>
      <c r="AR188" s="20"/>
      <c r="AS188" s="20"/>
      <c r="AT188" s="20"/>
      <c r="AU188" s="20"/>
      <c r="AV188" s="316"/>
      <c r="AW188" s="318"/>
    </row>
    <row r="189" s="107" customFormat="1" ht="63" customHeight="1" spans="1:49">
      <c r="A189" s="109">
        <v>128</v>
      </c>
      <c r="B189" s="109" t="s">
        <v>1396</v>
      </c>
      <c r="C189" s="109">
        <v>2023</v>
      </c>
      <c r="D189" s="21" t="s">
        <v>664</v>
      </c>
      <c r="E189" s="110" t="s">
        <v>749</v>
      </c>
      <c r="F189" s="110" t="s">
        <v>45</v>
      </c>
      <c r="G189" s="110" t="s">
        <v>1223</v>
      </c>
      <c r="H189" s="110" t="s">
        <v>557</v>
      </c>
      <c r="I189" s="229" t="s">
        <v>750</v>
      </c>
      <c r="J189" s="110"/>
      <c r="K189" s="110"/>
      <c r="L189" s="110">
        <v>1</v>
      </c>
      <c r="M189" s="110"/>
      <c r="N189" s="110"/>
      <c r="O189" s="110"/>
      <c r="P189" s="110"/>
      <c r="Q189" s="110"/>
      <c r="R189" s="213">
        <v>5758</v>
      </c>
      <c r="S189" s="110" t="s">
        <v>177</v>
      </c>
      <c r="T189" s="110" t="s">
        <v>178</v>
      </c>
      <c r="U189" s="314">
        <v>75</v>
      </c>
      <c r="V189" s="314">
        <v>0</v>
      </c>
      <c r="W189" s="314">
        <v>0</v>
      </c>
      <c r="X189" s="314">
        <v>75</v>
      </c>
      <c r="Y189" s="314">
        <v>0</v>
      </c>
      <c r="Z189" s="314">
        <v>0</v>
      </c>
      <c r="AA189" s="314">
        <v>0</v>
      </c>
      <c r="AB189" s="314"/>
      <c r="AC189" s="50">
        <v>1645</v>
      </c>
      <c r="AD189" s="50">
        <v>754</v>
      </c>
      <c r="AE189" s="229" t="s">
        <v>751</v>
      </c>
      <c r="AF189" s="229" t="s">
        <v>752</v>
      </c>
      <c r="AG189" s="21" t="s">
        <v>177</v>
      </c>
      <c r="AH189" s="21" t="s">
        <v>178</v>
      </c>
      <c r="AI189" s="58" t="s">
        <v>732</v>
      </c>
      <c r="AJ189" s="21" t="s">
        <v>733</v>
      </c>
      <c r="AK189" s="21" t="s">
        <v>389</v>
      </c>
      <c r="AL189" s="21" t="s">
        <v>725</v>
      </c>
      <c r="AM189" s="21" t="s">
        <v>753</v>
      </c>
      <c r="AN189" s="234" t="s">
        <v>732</v>
      </c>
      <c r="AO189" s="21" t="s">
        <v>56</v>
      </c>
      <c r="AP189" s="133"/>
      <c r="AQ189" s="21"/>
      <c r="AR189" s="20"/>
      <c r="AS189" s="20"/>
      <c r="AT189" s="20"/>
      <c r="AU189" s="20"/>
      <c r="AV189" s="316"/>
      <c r="AW189" s="318"/>
    </row>
    <row r="190" s="107" customFormat="1" ht="33.75" spans="1:49">
      <c r="A190" s="109">
        <v>129</v>
      </c>
      <c r="B190" s="109" t="s">
        <v>1397</v>
      </c>
      <c r="C190" s="109">
        <v>2023</v>
      </c>
      <c r="D190" s="21" t="s">
        <v>664</v>
      </c>
      <c r="E190" s="110" t="s">
        <v>755</v>
      </c>
      <c r="F190" s="110" t="s">
        <v>45</v>
      </c>
      <c r="G190" s="110" t="s">
        <v>1223</v>
      </c>
      <c r="H190" s="110" t="s">
        <v>433</v>
      </c>
      <c r="I190" s="229" t="s">
        <v>756</v>
      </c>
      <c r="J190" s="110"/>
      <c r="K190" s="110"/>
      <c r="L190" s="110">
        <v>1</v>
      </c>
      <c r="M190" s="110"/>
      <c r="N190" s="110"/>
      <c r="O190" s="110"/>
      <c r="P190" s="110"/>
      <c r="Q190" s="110"/>
      <c r="R190" s="213">
        <v>3584</v>
      </c>
      <c r="S190" s="110" t="s">
        <v>78</v>
      </c>
      <c r="T190" s="110" t="s">
        <v>1076</v>
      </c>
      <c r="U190" s="314">
        <v>65</v>
      </c>
      <c r="V190" s="314">
        <v>0</v>
      </c>
      <c r="W190" s="314">
        <v>0</v>
      </c>
      <c r="X190" s="314">
        <v>65</v>
      </c>
      <c r="Y190" s="314">
        <v>0</v>
      </c>
      <c r="Z190" s="314">
        <v>0</v>
      </c>
      <c r="AA190" s="314">
        <v>0</v>
      </c>
      <c r="AB190" s="314"/>
      <c r="AC190" s="50">
        <v>1024</v>
      </c>
      <c r="AD190" s="50">
        <v>369</v>
      </c>
      <c r="AE190" s="229" t="s">
        <v>757</v>
      </c>
      <c r="AF190" s="229" t="s">
        <v>758</v>
      </c>
      <c r="AG190" s="21" t="s">
        <v>78</v>
      </c>
      <c r="AH190" s="21" t="s">
        <v>1076</v>
      </c>
      <c r="AI190" s="58" t="s">
        <v>732</v>
      </c>
      <c r="AJ190" s="21" t="s">
        <v>733</v>
      </c>
      <c r="AK190" s="21" t="s">
        <v>389</v>
      </c>
      <c r="AL190" s="21" t="s">
        <v>725</v>
      </c>
      <c r="AM190" s="21" t="s">
        <v>759</v>
      </c>
      <c r="AN190" s="234" t="s">
        <v>732</v>
      </c>
      <c r="AO190" s="21" t="s">
        <v>280</v>
      </c>
      <c r="AP190" s="133"/>
      <c r="AQ190" s="21"/>
      <c r="AR190" s="20"/>
      <c r="AS190" s="20"/>
      <c r="AT190" s="20"/>
      <c r="AU190" s="20"/>
      <c r="AV190" s="316"/>
      <c r="AW190" s="318"/>
    </row>
    <row r="191" s="1" customFormat="1" ht="139" customHeight="1" spans="1:50">
      <c r="A191" s="20">
        <v>130</v>
      </c>
      <c r="B191" s="20" t="s">
        <v>1175</v>
      </c>
      <c r="C191" s="20">
        <v>2022</v>
      </c>
      <c r="D191" s="110" t="s">
        <v>720</v>
      </c>
      <c r="E191" s="66" t="s">
        <v>1176</v>
      </c>
      <c r="F191" s="21" t="s">
        <v>45</v>
      </c>
      <c r="G191" s="21" t="s">
        <v>1072</v>
      </c>
      <c r="H191" s="21" t="s">
        <v>1171</v>
      </c>
      <c r="I191" s="33" t="s">
        <v>1177</v>
      </c>
      <c r="J191" s="21"/>
      <c r="K191" s="21"/>
      <c r="L191" s="22">
        <v>1</v>
      </c>
      <c r="M191" s="21"/>
      <c r="N191" s="21"/>
      <c r="O191" s="21"/>
      <c r="P191" s="21"/>
      <c r="Q191" s="21"/>
      <c r="R191" s="22">
        <v>2587</v>
      </c>
      <c r="S191" s="21" t="s">
        <v>70</v>
      </c>
      <c r="T191" s="21" t="s">
        <v>1075</v>
      </c>
      <c r="U191" s="44">
        <v>100</v>
      </c>
      <c r="V191" s="44">
        <v>0</v>
      </c>
      <c r="W191" s="44">
        <v>0</v>
      </c>
      <c r="X191" s="44">
        <v>100</v>
      </c>
      <c r="Y191" s="44">
        <v>0</v>
      </c>
      <c r="Z191" s="44">
        <v>0</v>
      </c>
      <c r="AA191" s="44">
        <v>0</v>
      </c>
      <c r="AB191" s="44"/>
      <c r="AC191" s="50"/>
      <c r="AD191" s="50"/>
      <c r="AE191" s="35" t="s">
        <v>1178</v>
      </c>
      <c r="AF191" s="35" t="s">
        <v>1179</v>
      </c>
      <c r="AG191" s="110"/>
      <c r="AH191" s="436"/>
      <c r="AI191" s="234" t="s">
        <v>732</v>
      </c>
      <c r="AJ191" s="436"/>
      <c r="AK191" s="110"/>
      <c r="AL191" s="110" t="s">
        <v>543</v>
      </c>
      <c r="AM191" s="110"/>
      <c r="AN191" s="234" t="s">
        <v>732</v>
      </c>
      <c r="AO191" s="110"/>
      <c r="AP191" s="235"/>
      <c r="AQ191" s="110"/>
      <c r="AR191" s="20" t="s">
        <v>1079</v>
      </c>
      <c r="AS191" s="20"/>
      <c r="AT191" s="20"/>
      <c r="AU191" s="20" t="s">
        <v>1217</v>
      </c>
      <c r="AV191" s="316"/>
      <c r="AW191" s="318"/>
      <c r="AX191" s="1">
        <v>1</v>
      </c>
    </row>
    <row r="192" s="3" customFormat="1" ht="18" customHeight="1" spans="1:49">
      <c r="A192" s="155"/>
      <c r="B192" s="190" t="s">
        <v>760</v>
      </c>
      <c r="C192" s="190"/>
      <c r="D192" s="191"/>
      <c r="E192" s="191"/>
      <c r="F192" s="190"/>
      <c r="G192" s="191"/>
      <c r="H192" s="191"/>
      <c r="I192" s="190"/>
      <c r="J192" s="166">
        <f>SUM(J193:J207)</f>
        <v>0</v>
      </c>
      <c r="K192" s="166">
        <f>SUM(K193:K207)</f>
        <v>0</v>
      </c>
      <c r="L192" s="166">
        <f>SUM(L193:L208)</f>
        <v>16</v>
      </c>
      <c r="M192" s="166">
        <f t="shared" ref="M192:AD192" si="33">SUM(M193:M208)</f>
        <v>0</v>
      </c>
      <c r="N192" s="166">
        <f t="shared" si="33"/>
        <v>0</v>
      </c>
      <c r="O192" s="166">
        <f t="shared" si="33"/>
        <v>0</v>
      </c>
      <c r="P192" s="166">
        <f t="shared" si="33"/>
        <v>0</v>
      </c>
      <c r="Q192" s="166">
        <f t="shared" si="33"/>
        <v>0</v>
      </c>
      <c r="R192" s="166">
        <f t="shared" si="33"/>
        <v>37714</v>
      </c>
      <c r="S192" s="166">
        <f t="shared" si="33"/>
        <v>0</v>
      </c>
      <c r="T192" s="166">
        <f t="shared" si="33"/>
        <v>0</v>
      </c>
      <c r="U192" s="166">
        <f t="shared" si="33"/>
        <v>5979.5</v>
      </c>
      <c r="V192" s="166">
        <f t="shared" si="33"/>
        <v>1465</v>
      </c>
      <c r="W192" s="166">
        <f t="shared" si="33"/>
        <v>500</v>
      </c>
      <c r="X192" s="166">
        <f t="shared" si="33"/>
        <v>4014.5</v>
      </c>
      <c r="Y192" s="166">
        <f t="shared" si="33"/>
        <v>0</v>
      </c>
      <c r="Z192" s="166">
        <f t="shared" si="33"/>
        <v>0</v>
      </c>
      <c r="AA192" s="166">
        <f t="shared" si="33"/>
        <v>0</v>
      </c>
      <c r="AB192" s="166"/>
      <c r="AC192" s="166">
        <f t="shared" si="33"/>
        <v>12134</v>
      </c>
      <c r="AD192" s="166">
        <f t="shared" si="33"/>
        <v>4965</v>
      </c>
      <c r="AE192" s="205"/>
      <c r="AF192" s="205"/>
      <c r="AG192" s="201"/>
      <c r="AH192" s="201"/>
      <c r="AI192" s="206"/>
      <c r="AJ192" s="201"/>
      <c r="AK192" s="201"/>
      <c r="AL192" s="201"/>
      <c r="AM192" s="175"/>
      <c r="AN192" s="175"/>
      <c r="AO192" s="163"/>
      <c r="AP192" s="178"/>
      <c r="AQ192" s="163"/>
      <c r="AR192" s="178"/>
      <c r="AS192" s="178"/>
      <c r="AT192" s="178"/>
      <c r="AU192" s="178"/>
      <c r="AV192" s="430"/>
      <c r="AW192" s="430"/>
    </row>
    <row r="193" s="1" customFormat="1" ht="259" customHeight="1" spans="1:49">
      <c r="A193" s="20">
        <v>131</v>
      </c>
      <c r="B193" s="20" t="s">
        <v>761</v>
      </c>
      <c r="C193" s="20">
        <v>2022</v>
      </c>
      <c r="D193" s="27" t="s">
        <v>720</v>
      </c>
      <c r="E193" s="23" t="s">
        <v>762</v>
      </c>
      <c r="F193" s="22" t="s">
        <v>45</v>
      </c>
      <c r="G193" s="21" t="s">
        <v>1074</v>
      </c>
      <c r="H193" s="22" t="s">
        <v>763</v>
      </c>
      <c r="I193" s="34" t="s">
        <v>1181</v>
      </c>
      <c r="J193" s="22"/>
      <c r="K193" s="22"/>
      <c r="L193" s="22">
        <v>1</v>
      </c>
      <c r="M193" s="22"/>
      <c r="N193" s="22"/>
      <c r="O193" s="22"/>
      <c r="P193" s="22"/>
      <c r="Q193" s="22"/>
      <c r="R193" s="22">
        <v>7623</v>
      </c>
      <c r="S193" s="23" t="s">
        <v>50</v>
      </c>
      <c r="T193" s="21" t="s">
        <v>51</v>
      </c>
      <c r="U193" s="44">
        <v>400</v>
      </c>
      <c r="V193" s="44">
        <v>0</v>
      </c>
      <c r="W193" s="44">
        <v>0</v>
      </c>
      <c r="X193" s="44">
        <v>400</v>
      </c>
      <c r="Y193" s="44">
        <v>0</v>
      </c>
      <c r="Z193" s="44">
        <v>0</v>
      </c>
      <c r="AA193" s="44">
        <v>0</v>
      </c>
      <c r="AB193" s="44"/>
      <c r="AC193" s="50">
        <v>2178</v>
      </c>
      <c r="AD193" s="50">
        <v>1175</v>
      </c>
      <c r="AE193" s="34" t="s">
        <v>1182</v>
      </c>
      <c r="AF193" s="34" t="s">
        <v>766</v>
      </c>
      <c r="AG193" s="23" t="s">
        <v>50</v>
      </c>
      <c r="AH193" s="21" t="s">
        <v>51</v>
      </c>
      <c r="AI193" s="58" t="s">
        <v>80</v>
      </c>
      <c r="AJ193" s="21" t="s">
        <v>81</v>
      </c>
      <c r="AK193" s="21" t="s">
        <v>82</v>
      </c>
      <c r="AL193" s="21" t="s">
        <v>725</v>
      </c>
      <c r="AM193" s="21" t="s">
        <v>131</v>
      </c>
      <c r="AN193" s="58" t="s">
        <v>80</v>
      </c>
      <c r="AO193" s="21" t="s">
        <v>56</v>
      </c>
      <c r="AP193" s="21" t="s">
        <v>1078</v>
      </c>
      <c r="AQ193" s="21"/>
      <c r="AR193" s="20" t="s">
        <v>1079</v>
      </c>
      <c r="AS193" s="20"/>
      <c r="AT193" s="20"/>
      <c r="AU193" s="20"/>
      <c r="AV193" s="316"/>
      <c r="AW193" s="318"/>
    </row>
    <row r="194" s="107" customFormat="1" ht="88" customHeight="1" spans="1:49">
      <c r="A194" s="109">
        <v>132</v>
      </c>
      <c r="B194" s="109" t="s">
        <v>1398</v>
      </c>
      <c r="C194" s="109">
        <v>2023</v>
      </c>
      <c r="D194" s="27" t="s">
        <v>720</v>
      </c>
      <c r="E194" s="214" t="s">
        <v>768</v>
      </c>
      <c r="F194" s="213" t="s">
        <v>45</v>
      </c>
      <c r="G194" s="213" t="s">
        <v>1225</v>
      </c>
      <c r="H194" s="213" t="s">
        <v>769</v>
      </c>
      <c r="I194" s="219" t="s">
        <v>770</v>
      </c>
      <c r="J194" s="213"/>
      <c r="K194" s="213"/>
      <c r="L194" s="213">
        <v>1</v>
      </c>
      <c r="M194" s="213"/>
      <c r="N194" s="213"/>
      <c r="O194" s="213"/>
      <c r="P194" s="213"/>
      <c r="Q194" s="213"/>
      <c r="R194" s="213">
        <v>2321</v>
      </c>
      <c r="S194" s="214" t="s">
        <v>50</v>
      </c>
      <c r="T194" s="110" t="s">
        <v>51</v>
      </c>
      <c r="U194" s="314">
        <v>500</v>
      </c>
      <c r="V194" s="314">
        <v>500</v>
      </c>
      <c r="W194" s="314">
        <v>0</v>
      </c>
      <c r="X194" s="314">
        <v>0</v>
      </c>
      <c r="Y194" s="314">
        <v>0</v>
      </c>
      <c r="Z194" s="314">
        <v>0</v>
      </c>
      <c r="AA194" s="314">
        <v>0</v>
      </c>
      <c r="AB194" s="314"/>
      <c r="AC194" s="50">
        <v>663</v>
      </c>
      <c r="AD194" s="50">
        <v>401</v>
      </c>
      <c r="AE194" s="219" t="s">
        <v>1183</v>
      </c>
      <c r="AF194" s="219" t="s">
        <v>772</v>
      </c>
      <c r="AG194" s="23" t="s">
        <v>50</v>
      </c>
      <c r="AH194" s="21" t="s">
        <v>51</v>
      </c>
      <c r="AI194" s="58" t="s">
        <v>80</v>
      </c>
      <c r="AJ194" s="21" t="s">
        <v>81</v>
      </c>
      <c r="AK194" s="21" t="s">
        <v>82</v>
      </c>
      <c r="AL194" s="21" t="s">
        <v>725</v>
      </c>
      <c r="AM194" s="21" t="s">
        <v>131</v>
      </c>
      <c r="AN194" s="234" t="s">
        <v>80</v>
      </c>
      <c r="AO194" s="21" t="s">
        <v>56</v>
      </c>
      <c r="AP194" s="133"/>
      <c r="AQ194" s="21"/>
      <c r="AR194" s="20"/>
      <c r="AS194" s="20"/>
      <c r="AT194" s="20"/>
      <c r="AU194" s="20"/>
      <c r="AV194" s="316"/>
      <c r="AW194" s="318"/>
    </row>
    <row r="195" s="107" customFormat="1" ht="98" customHeight="1" spans="1:49">
      <c r="A195" s="109">
        <v>133</v>
      </c>
      <c r="B195" s="109" t="s">
        <v>1399</v>
      </c>
      <c r="C195" s="109">
        <v>2023</v>
      </c>
      <c r="D195" s="27" t="s">
        <v>720</v>
      </c>
      <c r="E195" s="214" t="s">
        <v>774</v>
      </c>
      <c r="F195" s="213" t="s">
        <v>45</v>
      </c>
      <c r="G195" s="213" t="s">
        <v>1225</v>
      </c>
      <c r="H195" s="213" t="s">
        <v>546</v>
      </c>
      <c r="I195" s="219" t="s">
        <v>775</v>
      </c>
      <c r="J195" s="213"/>
      <c r="K195" s="213"/>
      <c r="L195" s="213">
        <v>1</v>
      </c>
      <c r="M195" s="213"/>
      <c r="N195" s="213"/>
      <c r="O195" s="213"/>
      <c r="P195" s="213"/>
      <c r="Q195" s="213"/>
      <c r="R195" s="213">
        <v>2475</v>
      </c>
      <c r="S195" s="214" t="s">
        <v>50</v>
      </c>
      <c r="T195" s="110" t="s">
        <v>51</v>
      </c>
      <c r="U195" s="314">
        <v>400</v>
      </c>
      <c r="V195" s="314">
        <v>400</v>
      </c>
      <c r="W195" s="314">
        <v>0</v>
      </c>
      <c r="X195" s="314">
        <v>0</v>
      </c>
      <c r="Y195" s="314">
        <v>0</v>
      </c>
      <c r="Z195" s="314">
        <v>0</v>
      </c>
      <c r="AA195" s="314">
        <v>0</v>
      </c>
      <c r="AB195" s="314"/>
      <c r="AC195" s="50">
        <v>707</v>
      </c>
      <c r="AD195" s="50">
        <v>447</v>
      </c>
      <c r="AE195" s="219" t="s">
        <v>776</v>
      </c>
      <c r="AF195" s="219" t="s">
        <v>777</v>
      </c>
      <c r="AG195" s="23" t="s">
        <v>50</v>
      </c>
      <c r="AH195" s="21" t="s">
        <v>51</v>
      </c>
      <c r="AI195" s="58" t="s">
        <v>80</v>
      </c>
      <c r="AJ195" s="21" t="s">
        <v>81</v>
      </c>
      <c r="AK195" s="21" t="s">
        <v>82</v>
      </c>
      <c r="AL195" s="21" t="s">
        <v>725</v>
      </c>
      <c r="AM195" s="21" t="s">
        <v>131</v>
      </c>
      <c r="AN195" s="234" t="s">
        <v>80</v>
      </c>
      <c r="AO195" s="21" t="s">
        <v>56</v>
      </c>
      <c r="AP195" s="133"/>
      <c r="AQ195" s="21"/>
      <c r="AR195" s="20"/>
      <c r="AS195" s="20"/>
      <c r="AT195" s="20"/>
      <c r="AU195" s="20"/>
      <c r="AV195" s="316"/>
      <c r="AW195" s="318"/>
    </row>
    <row r="196" s="107" customFormat="1" ht="123.75" spans="1:49">
      <c r="A196" s="109">
        <v>134</v>
      </c>
      <c r="B196" s="109" t="s">
        <v>1400</v>
      </c>
      <c r="C196" s="109">
        <v>2023</v>
      </c>
      <c r="D196" s="20" t="s">
        <v>720</v>
      </c>
      <c r="E196" s="110" t="s">
        <v>779</v>
      </c>
      <c r="F196" s="311" t="s">
        <v>45</v>
      </c>
      <c r="G196" s="110" t="s">
        <v>1225</v>
      </c>
      <c r="H196" s="215" t="s">
        <v>780</v>
      </c>
      <c r="I196" s="221" t="s">
        <v>1184</v>
      </c>
      <c r="J196" s="222"/>
      <c r="K196" s="222"/>
      <c r="L196" s="213">
        <v>1</v>
      </c>
      <c r="M196" s="222"/>
      <c r="N196" s="222"/>
      <c r="O196" s="222"/>
      <c r="P196" s="222"/>
      <c r="Q196" s="222"/>
      <c r="R196" s="213">
        <v>3742</v>
      </c>
      <c r="S196" s="110" t="s">
        <v>70</v>
      </c>
      <c r="T196" s="110" t="s">
        <v>1075</v>
      </c>
      <c r="U196" s="314">
        <v>565</v>
      </c>
      <c r="V196" s="314">
        <v>565</v>
      </c>
      <c r="W196" s="314">
        <v>0</v>
      </c>
      <c r="X196" s="314">
        <v>0</v>
      </c>
      <c r="Y196" s="314">
        <v>0</v>
      </c>
      <c r="Z196" s="314">
        <v>0</v>
      </c>
      <c r="AA196" s="314">
        <v>0</v>
      </c>
      <c r="AB196" s="314"/>
      <c r="AC196" s="50">
        <v>1069</v>
      </c>
      <c r="AD196" s="50">
        <v>353</v>
      </c>
      <c r="AE196" s="229" t="s">
        <v>782</v>
      </c>
      <c r="AF196" s="229" t="s">
        <v>783</v>
      </c>
      <c r="AG196" s="21" t="s">
        <v>70</v>
      </c>
      <c r="AH196" s="21" t="s">
        <v>1075</v>
      </c>
      <c r="AI196" s="58" t="s">
        <v>80</v>
      </c>
      <c r="AJ196" s="21" t="s">
        <v>81</v>
      </c>
      <c r="AK196" s="21" t="s">
        <v>82</v>
      </c>
      <c r="AL196" s="21" t="s">
        <v>725</v>
      </c>
      <c r="AM196" s="59" t="s">
        <v>144</v>
      </c>
      <c r="AN196" s="234" t="s">
        <v>80</v>
      </c>
      <c r="AO196" s="21" t="s">
        <v>56</v>
      </c>
      <c r="AP196" s="21" t="s">
        <v>1078</v>
      </c>
      <c r="AQ196" s="21"/>
      <c r="AR196" s="20"/>
      <c r="AS196" s="20"/>
      <c r="AT196" s="20"/>
      <c r="AU196" s="20"/>
      <c r="AV196" s="316"/>
      <c r="AW196" s="318"/>
    </row>
    <row r="197" s="1" customFormat="1" ht="196" customHeight="1" spans="1:49">
      <c r="A197" s="20">
        <v>135</v>
      </c>
      <c r="B197" s="20" t="s">
        <v>784</v>
      </c>
      <c r="C197" s="20">
        <v>2022</v>
      </c>
      <c r="D197" s="21" t="s">
        <v>720</v>
      </c>
      <c r="E197" s="21" t="s">
        <v>785</v>
      </c>
      <c r="F197" s="21" t="s">
        <v>45</v>
      </c>
      <c r="G197" s="21" t="s">
        <v>1074</v>
      </c>
      <c r="H197" s="21" t="s">
        <v>786</v>
      </c>
      <c r="I197" s="33" t="s">
        <v>1185</v>
      </c>
      <c r="J197" s="21"/>
      <c r="K197" s="21"/>
      <c r="L197" s="22">
        <v>1</v>
      </c>
      <c r="M197" s="21"/>
      <c r="N197" s="21"/>
      <c r="O197" s="21"/>
      <c r="P197" s="21"/>
      <c r="Q197" s="21"/>
      <c r="R197" s="22">
        <v>3584</v>
      </c>
      <c r="S197" s="21" t="s">
        <v>78</v>
      </c>
      <c r="T197" s="21" t="s">
        <v>1076</v>
      </c>
      <c r="U197" s="44">
        <v>400</v>
      </c>
      <c r="V197" s="44">
        <v>0</v>
      </c>
      <c r="W197" s="44">
        <v>0</v>
      </c>
      <c r="X197" s="44">
        <v>400</v>
      </c>
      <c r="Y197" s="44">
        <v>0</v>
      </c>
      <c r="Z197" s="44">
        <v>0</v>
      </c>
      <c r="AA197" s="44">
        <v>0</v>
      </c>
      <c r="AB197" s="44"/>
      <c r="AC197" s="50">
        <v>1024</v>
      </c>
      <c r="AD197" s="50">
        <v>369</v>
      </c>
      <c r="AE197" s="33" t="s">
        <v>788</v>
      </c>
      <c r="AF197" s="33" t="s">
        <v>789</v>
      </c>
      <c r="AG197" s="21" t="s">
        <v>78</v>
      </c>
      <c r="AH197" s="21" t="s">
        <v>1076</v>
      </c>
      <c r="AI197" s="58" t="s">
        <v>80</v>
      </c>
      <c r="AJ197" s="21" t="s">
        <v>81</v>
      </c>
      <c r="AK197" s="21" t="s">
        <v>82</v>
      </c>
      <c r="AL197" s="21" t="s">
        <v>725</v>
      </c>
      <c r="AM197" s="66" t="s">
        <v>790</v>
      </c>
      <c r="AN197" s="58" t="s">
        <v>80</v>
      </c>
      <c r="AO197" s="66" t="s">
        <v>56</v>
      </c>
      <c r="AP197" s="133" t="s">
        <v>1112</v>
      </c>
      <c r="AQ197" s="66"/>
      <c r="AR197" s="20" t="s">
        <v>1079</v>
      </c>
      <c r="AS197" s="20"/>
      <c r="AT197" s="20"/>
      <c r="AU197" s="20"/>
      <c r="AV197" s="316"/>
      <c r="AW197" s="318"/>
    </row>
    <row r="198" s="107" customFormat="1" ht="79" customHeight="1" spans="1:49">
      <c r="A198" s="109">
        <v>136</v>
      </c>
      <c r="B198" s="109" t="s">
        <v>1401</v>
      </c>
      <c r="C198" s="109">
        <v>2023</v>
      </c>
      <c r="D198" s="21" t="s">
        <v>720</v>
      </c>
      <c r="E198" s="110" t="s">
        <v>1186</v>
      </c>
      <c r="F198" s="110" t="s">
        <v>45</v>
      </c>
      <c r="G198" s="110" t="s">
        <v>1225</v>
      </c>
      <c r="H198" s="110" t="s">
        <v>793</v>
      </c>
      <c r="I198" s="229" t="s">
        <v>1187</v>
      </c>
      <c r="J198" s="110"/>
      <c r="K198" s="110"/>
      <c r="L198" s="213">
        <v>1</v>
      </c>
      <c r="M198" s="110"/>
      <c r="N198" s="110"/>
      <c r="O198" s="110"/>
      <c r="P198" s="110"/>
      <c r="Q198" s="110"/>
      <c r="R198" s="213">
        <v>1715</v>
      </c>
      <c r="S198" s="110" t="s">
        <v>168</v>
      </c>
      <c r="T198" s="110" t="s">
        <v>1117</v>
      </c>
      <c r="U198" s="314">
        <v>220</v>
      </c>
      <c r="V198" s="314">
        <v>0</v>
      </c>
      <c r="W198" s="314">
        <v>0</v>
      </c>
      <c r="X198" s="314">
        <v>220</v>
      </c>
      <c r="Y198" s="314">
        <v>0</v>
      </c>
      <c r="Z198" s="314">
        <v>0</v>
      </c>
      <c r="AA198" s="314">
        <v>0</v>
      </c>
      <c r="AB198" s="314"/>
      <c r="AC198" s="50">
        <v>490</v>
      </c>
      <c r="AD198" s="50">
        <v>163</v>
      </c>
      <c r="AE198" s="229" t="s">
        <v>1188</v>
      </c>
      <c r="AF198" s="229" t="s">
        <v>1188</v>
      </c>
      <c r="AG198" s="21" t="s">
        <v>168</v>
      </c>
      <c r="AH198" s="21" t="s">
        <v>1117</v>
      </c>
      <c r="AI198" s="58" t="s">
        <v>80</v>
      </c>
      <c r="AJ198" s="21" t="s">
        <v>81</v>
      </c>
      <c r="AK198" s="21" t="s">
        <v>82</v>
      </c>
      <c r="AL198" s="21" t="s">
        <v>725</v>
      </c>
      <c r="AM198" s="21" t="s">
        <v>796</v>
      </c>
      <c r="AN198" s="234" t="s">
        <v>80</v>
      </c>
      <c r="AO198" s="21" t="s">
        <v>56</v>
      </c>
      <c r="AP198" s="133"/>
      <c r="AQ198" s="21"/>
      <c r="AR198" s="20"/>
      <c r="AS198" s="20"/>
      <c r="AT198" s="20"/>
      <c r="AU198" s="20"/>
      <c r="AV198" s="316"/>
      <c r="AW198" s="318"/>
    </row>
    <row r="199" s="1" customFormat="1" ht="123" customHeight="1" spans="1:49">
      <c r="A199" s="20">
        <v>137</v>
      </c>
      <c r="B199" s="20" t="s">
        <v>797</v>
      </c>
      <c r="C199" s="20">
        <v>2022</v>
      </c>
      <c r="D199" s="21" t="s">
        <v>720</v>
      </c>
      <c r="E199" s="21" t="s">
        <v>798</v>
      </c>
      <c r="F199" s="21" t="s">
        <v>45</v>
      </c>
      <c r="G199" s="21" t="s">
        <v>1074</v>
      </c>
      <c r="H199" s="21" t="s">
        <v>799</v>
      </c>
      <c r="I199" s="33" t="s">
        <v>1189</v>
      </c>
      <c r="J199" s="21"/>
      <c r="K199" s="21"/>
      <c r="L199" s="22">
        <v>1</v>
      </c>
      <c r="M199" s="21"/>
      <c r="N199" s="21"/>
      <c r="O199" s="21"/>
      <c r="P199" s="21"/>
      <c r="Q199" s="21"/>
      <c r="R199" s="22">
        <v>1652</v>
      </c>
      <c r="S199" s="21" t="s">
        <v>168</v>
      </c>
      <c r="T199" s="21" t="s">
        <v>1117</v>
      </c>
      <c r="U199" s="44">
        <v>546</v>
      </c>
      <c r="V199" s="44">
        <v>0</v>
      </c>
      <c r="W199" s="44">
        <v>0</v>
      </c>
      <c r="X199" s="44">
        <v>546</v>
      </c>
      <c r="Y199" s="44">
        <v>0</v>
      </c>
      <c r="Z199" s="44">
        <v>0</v>
      </c>
      <c r="AA199" s="44">
        <v>0</v>
      </c>
      <c r="AB199" s="44"/>
      <c r="AC199" s="50">
        <v>472</v>
      </c>
      <c r="AD199" s="50">
        <v>127</v>
      </c>
      <c r="AE199" s="33" t="s">
        <v>801</v>
      </c>
      <c r="AF199" s="33" t="s">
        <v>801</v>
      </c>
      <c r="AG199" s="21" t="s">
        <v>168</v>
      </c>
      <c r="AH199" s="21" t="s">
        <v>1117</v>
      </c>
      <c r="AI199" s="58" t="s">
        <v>80</v>
      </c>
      <c r="AJ199" s="21" t="s">
        <v>81</v>
      </c>
      <c r="AK199" s="21" t="s">
        <v>82</v>
      </c>
      <c r="AL199" s="21" t="s">
        <v>725</v>
      </c>
      <c r="AM199" s="21" t="s">
        <v>802</v>
      </c>
      <c r="AN199" s="58" t="s">
        <v>80</v>
      </c>
      <c r="AO199" s="21" t="s">
        <v>56</v>
      </c>
      <c r="AP199" s="21" t="s">
        <v>1078</v>
      </c>
      <c r="AQ199" s="21"/>
      <c r="AR199" s="20" t="s">
        <v>1079</v>
      </c>
      <c r="AS199" s="20"/>
      <c r="AT199" s="20"/>
      <c r="AU199" s="20"/>
      <c r="AV199" s="316"/>
      <c r="AW199" s="318"/>
    </row>
    <row r="200" s="1" customFormat="1" ht="263" customHeight="1" spans="1:49">
      <c r="A200" s="20">
        <v>138</v>
      </c>
      <c r="B200" s="20" t="s">
        <v>803</v>
      </c>
      <c r="C200" s="20">
        <v>2022</v>
      </c>
      <c r="D200" s="21" t="s">
        <v>720</v>
      </c>
      <c r="E200" s="21" t="s">
        <v>804</v>
      </c>
      <c r="F200" s="21" t="s">
        <v>45</v>
      </c>
      <c r="G200" s="21" t="s">
        <v>1074</v>
      </c>
      <c r="H200" s="21" t="s">
        <v>805</v>
      </c>
      <c r="I200" s="33" t="s">
        <v>1190</v>
      </c>
      <c r="J200" s="21"/>
      <c r="K200" s="21"/>
      <c r="L200" s="22">
        <v>1</v>
      </c>
      <c r="M200" s="21"/>
      <c r="N200" s="21"/>
      <c r="O200" s="21"/>
      <c r="P200" s="21"/>
      <c r="Q200" s="21"/>
      <c r="R200" s="22">
        <v>4099</v>
      </c>
      <c r="S200" s="21" t="s">
        <v>200</v>
      </c>
      <c r="T200" s="21" t="s">
        <v>201</v>
      </c>
      <c r="U200" s="44">
        <v>425.5</v>
      </c>
      <c r="V200" s="44">
        <v>0</v>
      </c>
      <c r="W200" s="44">
        <v>0</v>
      </c>
      <c r="X200" s="44">
        <v>425.5</v>
      </c>
      <c r="Y200" s="44">
        <v>0</v>
      </c>
      <c r="Z200" s="44">
        <v>0</v>
      </c>
      <c r="AA200" s="44">
        <v>0</v>
      </c>
      <c r="AB200" s="44"/>
      <c r="AC200" s="50">
        <v>1171</v>
      </c>
      <c r="AD200" s="50">
        <v>581</v>
      </c>
      <c r="AE200" s="33" t="s">
        <v>807</v>
      </c>
      <c r="AF200" s="33" t="s">
        <v>808</v>
      </c>
      <c r="AG200" s="21" t="s">
        <v>200</v>
      </c>
      <c r="AH200" s="21" t="s">
        <v>201</v>
      </c>
      <c r="AI200" s="58" t="s">
        <v>80</v>
      </c>
      <c r="AJ200" s="21" t="s">
        <v>81</v>
      </c>
      <c r="AK200" s="21" t="s">
        <v>82</v>
      </c>
      <c r="AL200" s="21" t="s">
        <v>725</v>
      </c>
      <c r="AM200" s="21" t="s">
        <v>809</v>
      </c>
      <c r="AN200" s="58" t="s">
        <v>80</v>
      </c>
      <c r="AO200" s="21" t="s">
        <v>56</v>
      </c>
      <c r="AP200" s="21" t="s">
        <v>1078</v>
      </c>
      <c r="AQ200" s="21"/>
      <c r="AR200" s="20" t="s">
        <v>1079</v>
      </c>
      <c r="AS200" s="20"/>
      <c r="AT200" s="20"/>
      <c r="AU200" s="20"/>
      <c r="AV200" s="316"/>
      <c r="AW200" s="318"/>
    </row>
    <row r="201" s="1" customFormat="1" ht="102" customHeight="1" spans="1:49">
      <c r="A201" s="20">
        <v>139</v>
      </c>
      <c r="B201" s="20" t="s">
        <v>810</v>
      </c>
      <c r="C201" s="20">
        <v>2022</v>
      </c>
      <c r="D201" s="21" t="s">
        <v>720</v>
      </c>
      <c r="E201" s="21" t="s">
        <v>811</v>
      </c>
      <c r="F201" s="21" t="s">
        <v>45</v>
      </c>
      <c r="G201" s="21" t="s">
        <v>1074</v>
      </c>
      <c r="H201" s="21" t="s">
        <v>812</v>
      </c>
      <c r="I201" s="33" t="s">
        <v>1191</v>
      </c>
      <c r="J201" s="21"/>
      <c r="K201" s="21"/>
      <c r="L201" s="22">
        <v>1</v>
      </c>
      <c r="M201" s="21"/>
      <c r="N201" s="21"/>
      <c r="O201" s="21"/>
      <c r="P201" s="21"/>
      <c r="Q201" s="21"/>
      <c r="R201" s="22">
        <v>788</v>
      </c>
      <c r="S201" s="21" t="s">
        <v>86</v>
      </c>
      <c r="T201" s="21" t="s">
        <v>90</v>
      </c>
      <c r="U201" s="44">
        <v>300</v>
      </c>
      <c r="V201" s="44">
        <v>0</v>
      </c>
      <c r="W201" s="44">
        <v>0</v>
      </c>
      <c r="X201" s="44">
        <v>300</v>
      </c>
      <c r="Y201" s="44">
        <v>0</v>
      </c>
      <c r="Z201" s="44">
        <v>0</v>
      </c>
      <c r="AA201" s="44">
        <v>0</v>
      </c>
      <c r="AB201" s="44"/>
      <c r="AC201" s="50">
        <v>225</v>
      </c>
      <c r="AD201" s="50">
        <v>19</v>
      </c>
      <c r="AE201" s="33" t="s">
        <v>814</v>
      </c>
      <c r="AF201" s="33" t="s">
        <v>815</v>
      </c>
      <c r="AG201" s="21" t="s">
        <v>86</v>
      </c>
      <c r="AH201" s="21" t="s">
        <v>90</v>
      </c>
      <c r="AI201" s="58" t="s">
        <v>80</v>
      </c>
      <c r="AJ201" s="21" t="s">
        <v>81</v>
      </c>
      <c r="AK201" s="21" t="s">
        <v>82</v>
      </c>
      <c r="AL201" s="21" t="s">
        <v>725</v>
      </c>
      <c r="AM201" s="21" t="s">
        <v>816</v>
      </c>
      <c r="AN201" s="58" t="s">
        <v>80</v>
      </c>
      <c r="AO201" s="21" t="s">
        <v>56</v>
      </c>
      <c r="AP201" s="21" t="s">
        <v>1078</v>
      </c>
      <c r="AQ201" s="21"/>
      <c r="AR201" s="20" t="s">
        <v>1079</v>
      </c>
      <c r="AS201" s="20"/>
      <c r="AT201" s="20"/>
      <c r="AU201" s="20"/>
      <c r="AV201" s="316"/>
      <c r="AW201" s="318"/>
    </row>
    <row r="202" s="1" customFormat="1" ht="67" customHeight="1" spans="1:49">
      <c r="A202" s="20">
        <v>140</v>
      </c>
      <c r="B202" s="20" t="s">
        <v>817</v>
      </c>
      <c r="C202" s="20">
        <v>2022</v>
      </c>
      <c r="D202" s="21" t="s">
        <v>720</v>
      </c>
      <c r="E202" s="21" t="s">
        <v>818</v>
      </c>
      <c r="F202" s="21" t="s">
        <v>45</v>
      </c>
      <c r="G202" s="21" t="s">
        <v>1074</v>
      </c>
      <c r="H202" s="21" t="s">
        <v>158</v>
      </c>
      <c r="I202" s="33" t="s">
        <v>1192</v>
      </c>
      <c r="J202" s="21"/>
      <c r="K202" s="21"/>
      <c r="L202" s="22">
        <v>1</v>
      </c>
      <c r="M202" s="21"/>
      <c r="N202" s="21"/>
      <c r="O202" s="21"/>
      <c r="P202" s="21"/>
      <c r="Q202" s="21"/>
      <c r="R202" s="22">
        <v>998</v>
      </c>
      <c r="S202" s="21" t="s">
        <v>115</v>
      </c>
      <c r="T202" s="34" t="s">
        <v>1077</v>
      </c>
      <c r="U202" s="44">
        <v>170</v>
      </c>
      <c r="V202" s="44">
        <v>0</v>
      </c>
      <c r="W202" s="44">
        <v>0</v>
      </c>
      <c r="X202" s="44">
        <v>170</v>
      </c>
      <c r="Y202" s="44">
        <v>0</v>
      </c>
      <c r="Z202" s="44">
        <v>0</v>
      </c>
      <c r="AA202" s="44">
        <v>0</v>
      </c>
      <c r="AB202" s="44"/>
      <c r="AC202" s="50">
        <v>285</v>
      </c>
      <c r="AD202" s="50">
        <v>66</v>
      </c>
      <c r="AE202" s="33" t="s">
        <v>1193</v>
      </c>
      <c r="AF202" s="33" t="s">
        <v>821</v>
      </c>
      <c r="AG202" s="21" t="s">
        <v>115</v>
      </c>
      <c r="AH202" s="21" t="s">
        <v>1077</v>
      </c>
      <c r="AI202" s="58" t="s">
        <v>80</v>
      </c>
      <c r="AJ202" s="21" t="s">
        <v>81</v>
      </c>
      <c r="AK202" s="21" t="s">
        <v>82</v>
      </c>
      <c r="AL202" s="21" t="s">
        <v>725</v>
      </c>
      <c r="AM202" s="59" t="s">
        <v>63</v>
      </c>
      <c r="AN202" s="58" t="s">
        <v>80</v>
      </c>
      <c r="AO202" s="21" t="s">
        <v>56</v>
      </c>
      <c r="AP202" s="21" t="s">
        <v>1078</v>
      </c>
      <c r="AQ202" s="21"/>
      <c r="AR202" s="20" t="s">
        <v>1079</v>
      </c>
      <c r="AS202" s="20"/>
      <c r="AT202" s="20"/>
      <c r="AU202" s="20"/>
      <c r="AV202" s="316"/>
      <c r="AW202" s="318"/>
    </row>
    <row r="203" s="107" customFormat="1" ht="45" spans="1:49">
      <c r="A203" s="109">
        <v>141</v>
      </c>
      <c r="B203" s="109" t="s">
        <v>1402</v>
      </c>
      <c r="C203" s="109">
        <v>2023</v>
      </c>
      <c r="D203" s="21" t="s">
        <v>720</v>
      </c>
      <c r="E203" s="110" t="s">
        <v>823</v>
      </c>
      <c r="F203" s="110" t="s">
        <v>45</v>
      </c>
      <c r="G203" s="110" t="s">
        <v>1225</v>
      </c>
      <c r="H203" s="110" t="s">
        <v>824</v>
      </c>
      <c r="I203" s="229" t="s">
        <v>1194</v>
      </c>
      <c r="J203" s="110"/>
      <c r="K203" s="110"/>
      <c r="L203" s="213">
        <v>1</v>
      </c>
      <c r="M203" s="110"/>
      <c r="N203" s="110"/>
      <c r="O203" s="110"/>
      <c r="P203" s="110"/>
      <c r="Q203" s="110"/>
      <c r="R203" s="213">
        <v>609</v>
      </c>
      <c r="S203" s="110" t="s">
        <v>115</v>
      </c>
      <c r="T203" s="219" t="s">
        <v>1077</v>
      </c>
      <c r="U203" s="314">
        <v>150</v>
      </c>
      <c r="V203" s="314">
        <v>0</v>
      </c>
      <c r="W203" s="314">
        <v>0</v>
      </c>
      <c r="X203" s="314">
        <v>150</v>
      </c>
      <c r="Y203" s="314">
        <v>0</v>
      </c>
      <c r="Z203" s="314">
        <v>0</v>
      </c>
      <c r="AA203" s="314">
        <v>0</v>
      </c>
      <c r="AB203" s="314"/>
      <c r="AC203" s="50">
        <v>174</v>
      </c>
      <c r="AD203" s="50">
        <v>52</v>
      </c>
      <c r="AE203" s="229" t="s">
        <v>1195</v>
      </c>
      <c r="AF203" s="229" t="s">
        <v>827</v>
      </c>
      <c r="AG203" s="21" t="s">
        <v>115</v>
      </c>
      <c r="AH203" s="21" t="s">
        <v>1077</v>
      </c>
      <c r="AI203" s="58" t="s">
        <v>80</v>
      </c>
      <c r="AJ203" s="21" t="s">
        <v>81</v>
      </c>
      <c r="AK203" s="21" t="s">
        <v>82</v>
      </c>
      <c r="AL203" s="21" t="s">
        <v>725</v>
      </c>
      <c r="AM203" s="59" t="s">
        <v>63</v>
      </c>
      <c r="AN203" s="234" t="s">
        <v>80</v>
      </c>
      <c r="AO203" s="21" t="s">
        <v>56</v>
      </c>
      <c r="AP203" s="133"/>
      <c r="AQ203" s="21"/>
      <c r="AR203" s="20"/>
      <c r="AS203" s="20"/>
      <c r="AT203" s="20"/>
      <c r="AU203" s="20"/>
      <c r="AV203" s="316"/>
      <c r="AW203" s="318"/>
    </row>
    <row r="204" s="107" customFormat="1" ht="33.75" spans="1:49">
      <c r="A204" s="109">
        <v>142</v>
      </c>
      <c r="B204" s="109" t="s">
        <v>1403</v>
      </c>
      <c r="C204" s="109">
        <v>2023</v>
      </c>
      <c r="D204" s="22" t="s">
        <v>43</v>
      </c>
      <c r="E204" s="110" t="s">
        <v>835</v>
      </c>
      <c r="F204" s="110" t="s">
        <v>45</v>
      </c>
      <c r="G204" s="110" t="s">
        <v>1225</v>
      </c>
      <c r="H204" s="110" t="s">
        <v>455</v>
      </c>
      <c r="I204" s="229" t="s">
        <v>836</v>
      </c>
      <c r="J204" s="110"/>
      <c r="K204" s="110"/>
      <c r="L204" s="213">
        <v>1</v>
      </c>
      <c r="M204" s="110"/>
      <c r="N204" s="110"/>
      <c r="O204" s="110"/>
      <c r="P204" s="110"/>
      <c r="Q204" s="110"/>
      <c r="R204" s="213">
        <v>1197</v>
      </c>
      <c r="S204" s="110" t="s">
        <v>52</v>
      </c>
      <c r="T204" s="110" t="s">
        <v>53</v>
      </c>
      <c r="U204" s="314">
        <v>453</v>
      </c>
      <c r="V204" s="314">
        <v>0</v>
      </c>
      <c r="W204" s="314">
        <v>0</v>
      </c>
      <c r="X204" s="314">
        <v>453</v>
      </c>
      <c r="Y204" s="314">
        <v>0</v>
      </c>
      <c r="Z204" s="314">
        <v>0</v>
      </c>
      <c r="AA204" s="314">
        <v>0</v>
      </c>
      <c r="AB204" s="314"/>
      <c r="AC204" s="50">
        <v>342</v>
      </c>
      <c r="AD204" s="50">
        <v>113</v>
      </c>
      <c r="AE204" s="229" t="s">
        <v>837</v>
      </c>
      <c r="AF204" s="229" t="s">
        <v>837</v>
      </c>
      <c r="AG204" s="21" t="s">
        <v>52</v>
      </c>
      <c r="AH204" s="21" t="s">
        <v>53</v>
      </c>
      <c r="AI204" s="58" t="s">
        <v>52</v>
      </c>
      <c r="AJ204" s="21" t="s">
        <v>53</v>
      </c>
      <c r="AK204" s="21" t="s">
        <v>1073</v>
      </c>
      <c r="AL204" s="21" t="s">
        <v>725</v>
      </c>
      <c r="AM204" s="21" t="s">
        <v>458</v>
      </c>
      <c r="AN204" s="234" t="s">
        <v>52</v>
      </c>
      <c r="AO204" s="21" t="s">
        <v>56</v>
      </c>
      <c r="AP204" s="265"/>
      <c r="AQ204" s="21"/>
      <c r="AR204" s="20"/>
      <c r="AS204" s="20"/>
      <c r="AT204" s="20"/>
      <c r="AU204" s="20"/>
      <c r="AV204" s="316"/>
      <c r="AW204" s="318"/>
    </row>
    <row r="205" s="107" customFormat="1" ht="75" customHeight="1" spans="1:49">
      <c r="A205" s="109">
        <v>143</v>
      </c>
      <c r="B205" s="109" t="s">
        <v>1404</v>
      </c>
      <c r="C205" s="109">
        <v>2023</v>
      </c>
      <c r="D205" s="21" t="s">
        <v>720</v>
      </c>
      <c r="E205" s="110" t="s">
        <v>839</v>
      </c>
      <c r="F205" s="110" t="s">
        <v>45</v>
      </c>
      <c r="G205" s="110" t="s">
        <v>1225</v>
      </c>
      <c r="H205" s="110" t="s">
        <v>455</v>
      </c>
      <c r="I205" s="229" t="s">
        <v>840</v>
      </c>
      <c r="J205" s="110"/>
      <c r="K205" s="110"/>
      <c r="L205" s="213">
        <v>1</v>
      </c>
      <c r="M205" s="110"/>
      <c r="N205" s="110"/>
      <c r="O205" s="110"/>
      <c r="P205" s="110"/>
      <c r="Q205" s="110"/>
      <c r="R205" s="213">
        <v>445</v>
      </c>
      <c r="S205" s="110" t="s">
        <v>168</v>
      </c>
      <c r="T205" s="110" t="s">
        <v>1117</v>
      </c>
      <c r="U205" s="314">
        <v>250</v>
      </c>
      <c r="V205" s="314">
        <v>0</v>
      </c>
      <c r="W205" s="314">
        <v>0</v>
      </c>
      <c r="X205" s="314">
        <v>250</v>
      </c>
      <c r="Y205" s="314">
        <v>0</v>
      </c>
      <c r="Z205" s="314">
        <v>0</v>
      </c>
      <c r="AA205" s="314">
        <v>0</v>
      </c>
      <c r="AB205" s="314"/>
      <c r="AC205" s="50">
        <v>127</v>
      </c>
      <c r="AD205" s="50">
        <v>40</v>
      </c>
      <c r="AE205" s="229" t="s">
        <v>841</v>
      </c>
      <c r="AF205" s="229" t="s">
        <v>842</v>
      </c>
      <c r="AG205" s="66" t="s">
        <v>168</v>
      </c>
      <c r="AH205" s="207" t="s">
        <v>1117</v>
      </c>
      <c r="AI205" s="152" t="s">
        <v>438</v>
      </c>
      <c r="AJ205" s="151" t="s">
        <v>439</v>
      </c>
      <c r="AK205" s="21" t="s">
        <v>82</v>
      </c>
      <c r="AL205" s="21" t="s">
        <v>725</v>
      </c>
      <c r="AM205" s="21" t="s">
        <v>458</v>
      </c>
      <c r="AN205" s="321" t="s">
        <v>438</v>
      </c>
      <c r="AO205" s="21" t="s">
        <v>203</v>
      </c>
      <c r="AP205" s="133"/>
      <c r="AQ205" s="21"/>
      <c r="AR205" s="20"/>
      <c r="AS205" s="20"/>
      <c r="AT205" s="20"/>
      <c r="AU205" s="20"/>
      <c r="AV205" s="316"/>
      <c r="AW205" s="318"/>
    </row>
    <row r="206" s="74" customFormat="1" ht="115" customHeight="1" spans="1:50">
      <c r="A206" s="20">
        <v>144</v>
      </c>
      <c r="B206" s="152" t="s">
        <v>1196</v>
      </c>
      <c r="C206" s="152">
        <v>2022</v>
      </c>
      <c r="D206" s="110" t="s">
        <v>720</v>
      </c>
      <c r="E206" s="76" t="s">
        <v>1197</v>
      </c>
      <c r="F206" s="58" t="s">
        <v>45</v>
      </c>
      <c r="G206" s="58" t="s">
        <v>1074</v>
      </c>
      <c r="H206" s="58" t="s">
        <v>1171</v>
      </c>
      <c r="I206" s="117" t="s">
        <v>1198</v>
      </c>
      <c r="J206" s="21"/>
      <c r="K206" s="21"/>
      <c r="L206" s="22">
        <v>1</v>
      </c>
      <c r="M206" s="21"/>
      <c r="N206" s="21"/>
      <c r="O206" s="21"/>
      <c r="P206" s="21"/>
      <c r="Q206" s="21"/>
      <c r="R206" s="22">
        <v>2587</v>
      </c>
      <c r="S206" s="58" t="s">
        <v>70</v>
      </c>
      <c r="T206" s="58" t="s">
        <v>1075</v>
      </c>
      <c r="U206" s="115">
        <v>600</v>
      </c>
      <c r="V206" s="115"/>
      <c r="W206" s="115">
        <v>500</v>
      </c>
      <c r="X206" s="115">
        <v>100</v>
      </c>
      <c r="Y206" s="115"/>
      <c r="Z206" s="115"/>
      <c r="AA206" s="115"/>
      <c r="AB206" s="115"/>
      <c r="AC206" s="50">
        <v>1069</v>
      </c>
      <c r="AD206" s="50">
        <v>353</v>
      </c>
      <c r="AE206" s="256" t="s">
        <v>1199</v>
      </c>
      <c r="AF206" s="256" t="s">
        <v>833</v>
      </c>
      <c r="AG206" s="21" t="s">
        <v>70</v>
      </c>
      <c r="AH206" s="21" t="s">
        <v>1075</v>
      </c>
      <c r="AI206" s="58" t="s">
        <v>80</v>
      </c>
      <c r="AJ206" s="21" t="s">
        <v>81</v>
      </c>
      <c r="AK206" s="21" t="s">
        <v>82</v>
      </c>
      <c r="AL206" s="21" t="s">
        <v>725</v>
      </c>
      <c r="AM206" s="59" t="s">
        <v>63</v>
      </c>
      <c r="AN206" s="58" t="s">
        <v>80</v>
      </c>
      <c r="AO206" s="21" t="s">
        <v>56</v>
      </c>
      <c r="AP206" s="235"/>
      <c r="AQ206" s="110"/>
      <c r="AR206" s="152" t="s">
        <v>1079</v>
      </c>
      <c r="AS206" s="152" t="s">
        <v>1079</v>
      </c>
      <c r="AT206" s="152" t="s">
        <v>1079</v>
      </c>
      <c r="AU206" s="152" t="s">
        <v>1217</v>
      </c>
      <c r="AV206" s="431"/>
      <c r="AW206" s="434" t="s">
        <v>1174</v>
      </c>
      <c r="AX206" s="74">
        <v>1</v>
      </c>
    </row>
    <row r="207" s="1" customFormat="1" ht="75" customHeight="1" spans="1:50">
      <c r="A207" s="20">
        <v>145</v>
      </c>
      <c r="B207" s="20" t="s">
        <v>1200</v>
      </c>
      <c r="C207" s="20">
        <v>2022</v>
      </c>
      <c r="D207" s="110" t="s">
        <v>720</v>
      </c>
      <c r="E207" s="66" t="s">
        <v>1201</v>
      </c>
      <c r="F207" s="21" t="s">
        <v>45</v>
      </c>
      <c r="G207" s="21" t="s">
        <v>1074</v>
      </c>
      <c r="H207" s="21" t="s">
        <v>1171</v>
      </c>
      <c r="I207" s="33" t="s">
        <v>1202</v>
      </c>
      <c r="J207" s="21"/>
      <c r="K207" s="21"/>
      <c r="L207" s="22">
        <v>1</v>
      </c>
      <c r="M207" s="21"/>
      <c r="N207" s="21"/>
      <c r="O207" s="21"/>
      <c r="P207" s="21"/>
      <c r="Q207" s="21"/>
      <c r="R207" s="22">
        <v>2587</v>
      </c>
      <c r="S207" s="21" t="s">
        <v>70</v>
      </c>
      <c r="T207" s="21" t="s">
        <v>1075</v>
      </c>
      <c r="U207" s="44">
        <v>100</v>
      </c>
      <c r="V207" s="44"/>
      <c r="W207" s="44"/>
      <c r="X207" s="44">
        <v>100</v>
      </c>
      <c r="Y207" s="44"/>
      <c r="Z207" s="44"/>
      <c r="AA207" s="44"/>
      <c r="AB207" s="44"/>
      <c r="AC207" s="50">
        <v>1069</v>
      </c>
      <c r="AD207" s="50">
        <v>353</v>
      </c>
      <c r="AE207" s="33" t="s">
        <v>1203</v>
      </c>
      <c r="AF207" s="33" t="s">
        <v>1204</v>
      </c>
      <c r="AG207" s="21" t="s">
        <v>70</v>
      </c>
      <c r="AH207" s="21" t="s">
        <v>1075</v>
      </c>
      <c r="AI207" s="58" t="s">
        <v>80</v>
      </c>
      <c r="AJ207" s="21" t="s">
        <v>81</v>
      </c>
      <c r="AK207" s="21" t="s">
        <v>82</v>
      </c>
      <c r="AL207" s="21" t="s">
        <v>725</v>
      </c>
      <c r="AM207" s="59" t="s">
        <v>63</v>
      </c>
      <c r="AN207" s="58" t="s">
        <v>80</v>
      </c>
      <c r="AO207" s="21" t="s">
        <v>56</v>
      </c>
      <c r="AP207" s="235"/>
      <c r="AQ207" s="110"/>
      <c r="AR207" s="20" t="s">
        <v>1079</v>
      </c>
      <c r="AS207" s="20"/>
      <c r="AT207" s="20"/>
      <c r="AU207" s="20" t="s">
        <v>1217</v>
      </c>
      <c r="AV207" s="316"/>
      <c r="AW207" s="318"/>
      <c r="AX207" s="1">
        <v>1</v>
      </c>
    </row>
    <row r="208" s="426" customFormat="1" ht="45" spans="1:49">
      <c r="A208" s="109">
        <v>146</v>
      </c>
      <c r="B208" s="109" t="s">
        <v>1405</v>
      </c>
      <c r="C208" s="311">
        <v>2023</v>
      </c>
      <c r="D208" s="26" t="s">
        <v>720</v>
      </c>
      <c r="E208" s="110" t="s">
        <v>829</v>
      </c>
      <c r="F208" s="110" t="s">
        <v>45</v>
      </c>
      <c r="G208" s="110" t="s">
        <v>1250</v>
      </c>
      <c r="H208" s="110" t="s">
        <v>830</v>
      </c>
      <c r="I208" s="229" t="s">
        <v>831</v>
      </c>
      <c r="J208" s="110"/>
      <c r="K208" s="110"/>
      <c r="L208" s="213">
        <v>1</v>
      </c>
      <c r="M208" s="110"/>
      <c r="N208" s="110"/>
      <c r="O208" s="110"/>
      <c r="P208" s="110"/>
      <c r="Q208" s="110"/>
      <c r="R208" s="213">
        <v>1292</v>
      </c>
      <c r="S208" s="110" t="s">
        <v>70</v>
      </c>
      <c r="T208" s="110" t="s">
        <v>1075</v>
      </c>
      <c r="U208" s="314">
        <v>500</v>
      </c>
      <c r="V208" s="314">
        <v>0</v>
      </c>
      <c r="W208" s="314">
        <v>0</v>
      </c>
      <c r="X208" s="314">
        <v>500</v>
      </c>
      <c r="Y208" s="314">
        <v>0</v>
      </c>
      <c r="Z208" s="314">
        <v>0</v>
      </c>
      <c r="AA208" s="314">
        <v>0</v>
      </c>
      <c r="AB208" s="314"/>
      <c r="AC208" s="50">
        <v>1069</v>
      </c>
      <c r="AD208" s="50">
        <v>353</v>
      </c>
      <c r="AE208" s="229" t="s">
        <v>832</v>
      </c>
      <c r="AF208" s="229" t="s">
        <v>833</v>
      </c>
      <c r="AG208" s="21" t="s">
        <v>70</v>
      </c>
      <c r="AH208" s="21" t="s">
        <v>1075</v>
      </c>
      <c r="AI208" s="58" t="s">
        <v>80</v>
      </c>
      <c r="AJ208" s="21" t="s">
        <v>81</v>
      </c>
      <c r="AK208" s="21" t="s">
        <v>82</v>
      </c>
      <c r="AL208" s="21" t="s">
        <v>725</v>
      </c>
      <c r="AM208" s="59" t="s">
        <v>63</v>
      </c>
      <c r="AN208" s="234" t="s">
        <v>80</v>
      </c>
      <c r="AO208" s="21" t="s">
        <v>56</v>
      </c>
      <c r="AP208" s="103"/>
      <c r="AQ208" s="103"/>
      <c r="AR208" s="103"/>
      <c r="AS208" s="103"/>
      <c r="AT208" s="103"/>
      <c r="AU208" s="103"/>
      <c r="AV208" s="74"/>
      <c r="AW208" s="74"/>
    </row>
    <row r="209" s="3" customFormat="1" ht="18" customHeight="1" spans="1:49">
      <c r="A209" s="155"/>
      <c r="B209" s="190" t="s">
        <v>843</v>
      </c>
      <c r="C209" s="190"/>
      <c r="D209" s="191"/>
      <c r="E209" s="191"/>
      <c r="F209" s="190"/>
      <c r="G209" s="191"/>
      <c r="H209" s="191"/>
      <c r="I209" s="190"/>
      <c r="J209" s="166">
        <f t="shared" ref="J209:AA209" si="34">J210+J211+J212+J214+J213+J215</f>
        <v>0</v>
      </c>
      <c r="K209" s="166">
        <f t="shared" si="34"/>
        <v>0</v>
      </c>
      <c r="L209" s="166">
        <f t="shared" si="34"/>
        <v>2</v>
      </c>
      <c r="M209" s="166">
        <f t="shared" si="34"/>
        <v>0</v>
      </c>
      <c r="N209" s="166">
        <f t="shared" si="34"/>
        <v>0</v>
      </c>
      <c r="O209" s="166">
        <f t="shared" si="34"/>
        <v>0</v>
      </c>
      <c r="P209" s="166">
        <f t="shared" si="34"/>
        <v>0</v>
      </c>
      <c r="Q209" s="166">
        <f t="shared" si="34"/>
        <v>0</v>
      </c>
      <c r="R209" s="166">
        <f t="shared" si="34"/>
        <v>4474</v>
      </c>
      <c r="S209" s="166">
        <f t="shared" si="34"/>
        <v>0</v>
      </c>
      <c r="T209" s="166">
        <f t="shared" si="34"/>
        <v>0</v>
      </c>
      <c r="U209" s="166">
        <f t="shared" si="34"/>
        <v>150</v>
      </c>
      <c r="V209" s="166">
        <f t="shared" si="34"/>
        <v>0</v>
      </c>
      <c r="W209" s="166">
        <f t="shared" si="34"/>
        <v>0</v>
      </c>
      <c r="X209" s="166">
        <f t="shared" si="34"/>
        <v>150</v>
      </c>
      <c r="Y209" s="166">
        <f t="shared" si="34"/>
        <v>0</v>
      </c>
      <c r="Z209" s="166">
        <f t="shared" si="34"/>
        <v>0</v>
      </c>
      <c r="AA209" s="166">
        <f t="shared" si="34"/>
        <v>0</v>
      </c>
      <c r="AB209" s="166"/>
      <c r="AC209" s="166">
        <f>AC210+AC211+AC212+AC214+AC213+AC215</f>
        <v>1608</v>
      </c>
      <c r="AD209" s="166">
        <f>AD210+AD211+AD212+AD214+AD213+AD215</f>
        <v>582</v>
      </c>
      <c r="AE209" s="205"/>
      <c r="AF209" s="205"/>
      <c r="AG209" s="201"/>
      <c r="AH209" s="201"/>
      <c r="AI209" s="206"/>
      <c r="AJ209" s="201"/>
      <c r="AK209" s="201"/>
      <c r="AL209" s="201"/>
      <c r="AM209" s="175"/>
      <c r="AN209" s="175"/>
      <c r="AO209" s="163"/>
      <c r="AP209" s="178"/>
      <c r="AQ209" s="163"/>
      <c r="AR209" s="178"/>
      <c r="AS209" s="178"/>
      <c r="AT209" s="178"/>
      <c r="AU209" s="178"/>
      <c r="AV209" s="430"/>
      <c r="AW209" s="430"/>
    </row>
    <row r="210" s="3" customFormat="1" ht="18" customHeight="1" spans="1:49">
      <c r="A210" s="155"/>
      <c r="B210" s="190" t="s">
        <v>844</v>
      </c>
      <c r="C210" s="190"/>
      <c r="D210" s="191"/>
      <c r="E210" s="191"/>
      <c r="F210" s="190"/>
      <c r="G210" s="191"/>
      <c r="H210" s="191"/>
      <c r="I210" s="190"/>
      <c r="J210" s="166">
        <v>0</v>
      </c>
      <c r="K210" s="166">
        <v>0</v>
      </c>
      <c r="L210" s="166">
        <v>0</v>
      </c>
      <c r="M210" s="166">
        <v>0</v>
      </c>
      <c r="N210" s="166">
        <v>0</v>
      </c>
      <c r="O210" s="166">
        <v>0</v>
      </c>
      <c r="P210" s="166">
        <v>0</v>
      </c>
      <c r="Q210" s="166">
        <v>0</v>
      </c>
      <c r="R210" s="166">
        <v>0</v>
      </c>
      <c r="S210" s="166">
        <v>0</v>
      </c>
      <c r="T210" s="166">
        <v>0</v>
      </c>
      <c r="U210" s="166">
        <v>0</v>
      </c>
      <c r="V210" s="166">
        <v>0</v>
      </c>
      <c r="W210" s="166">
        <v>0</v>
      </c>
      <c r="X210" s="166">
        <v>0</v>
      </c>
      <c r="Y210" s="166">
        <v>0</v>
      </c>
      <c r="Z210" s="166">
        <v>0</v>
      </c>
      <c r="AA210" s="166">
        <v>0</v>
      </c>
      <c r="AB210" s="166"/>
      <c r="AC210" s="166">
        <v>0</v>
      </c>
      <c r="AD210" s="166">
        <v>0</v>
      </c>
      <c r="AE210" s="205"/>
      <c r="AF210" s="205"/>
      <c r="AG210" s="201"/>
      <c r="AH210" s="201"/>
      <c r="AI210" s="206"/>
      <c r="AJ210" s="201"/>
      <c r="AK210" s="201"/>
      <c r="AL210" s="201"/>
      <c r="AM210" s="175"/>
      <c r="AN210" s="175"/>
      <c r="AO210" s="163"/>
      <c r="AP210" s="178"/>
      <c r="AQ210" s="163"/>
      <c r="AR210" s="178"/>
      <c r="AS210" s="178"/>
      <c r="AT210" s="178"/>
      <c r="AU210" s="178"/>
      <c r="AV210" s="430"/>
      <c r="AW210" s="430"/>
    </row>
    <row r="211" s="3" customFormat="1" ht="18" customHeight="1" spans="1:49">
      <c r="A211" s="155"/>
      <c r="B211" s="190" t="s">
        <v>845</v>
      </c>
      <c r="C211" s="190"/>
      <c r="D211" s="191"/>
      <c r="E211" s="191"/>
      <c r="F211" s="190"/>
      <c r="G211" s="191"/>
      <c r="H211" s="191"/>
      <c r="I211" s="190"/>
      <c r="J211" s="166">
        <v>0</v>
      </c>
      <c r="K211" s="166">
        <v>0</v>
      </c>
      <c r="L211" s="166">
        <v>0</v>
      </c>
      <c r="M211" s="166">
        <v>0</v>
      </c>
      <c r="N211" s="166">
        <v>0</v>
      </c>
      <c r="O211" s="166">
        <v>0</v>
      </c>
      <c r="P211" s="166">
        <v>0</v>
      </c>
      <c r="Q211" s="166">
        <v>0</v>
      </c>
      <c r="R211" s="166">
        <v>0</v>
      </c>
      <c r="S211" s="166">
        <v>0</v>
      </c>
      <c r="T211" s="166">
        <v>0</v>
      </c>
      <c r="U211" s="166">
        <v>0</v>
      </c>
      <c r="V211" s="166">
        <v>0</v>
      </c>
      <c r="W211" s="166">
        <v>0</v>
      </c>
      <c r="X211" s="166">
        <v>0</v>
      </c>
      <c r="Y211" s="166">
        <v>0</v>
      </c>
      <c r="Z211" s="166">
        <v>0</v>
      </c>
      <c r="AA211" s="166">
        <v>0</v>
      </c>
      <c r="AB211" s="166"/>
      <c r="AC211" s="166">
        <v>0</v>
      </c>
      <c r="AD211" s="166">
        <v>0</v>
      </c>
      <c r="AE211" s="205"/>
      <c r="AF211" s="205"/>
      <c r="AG211" s="201"/>
      <c r="AH211" s="201"/>
      <c r="AI211" s="206"/>
      <c r="AJ211" s="201"/>
      <c r="AK211" s="201"/>
      <c r="AL211" s="201"/>
      <c r="AM211" s="175"/>
      <c r="AN211" s="175"/>
      <c r="AO211" s="163"/>
      <c r="AP211" s="178"/>
      <c r="AQ211" s="163"/>
      <c r="AR211" s="178"/>
      <c r="AS211" s="178"/>
      <c r="AT211" s="178"/>
      <c r="AU211" s="178"/>
      <c r="AV211" s="430"/>
      <c r="AW211" s="430"/>
    </row>
    <row r="212" s="3" customFormat="1" ht="18" customHeight="1" spans="1:49">
      <c r="A212" s="155"/>
      <c r="B212" s="190" t="s">
        <v>846</v>
      </c>
      <c r="C212" s="190"/>
      <c r="D212" s="191"/>
      <c r="E212" s="191"/>
      <c r="F212" s="190"/>
      <c r="G212" s="191"/>
      <c r="H212" s="191"/>
      <c r="I212" s="190"/>
      <c r="J212" s="166">
        <v>0</v>
      </c>
      <c r="K212" s="166">
        <v>0</v>
      </c>
      <c r="L212" s="166">
        <v>0</v>
      </c>
      <c r="M212" s="166">
        <v>0</v>
      </c>
      <c r="N212" s="166">
        <v>0</v>
      </c>
      <c r="O212" s="166">
        <v>0</v>
      </c>
      <c r="P212" s="166">
        <v>0</v>
      </c>
      <c r="Q212" s="166">
        <v>0</v>
      </c>
      <c r="R212" s="166">
        <v>0</v>
      </c>
      <c r="S212" s="166">
        <v>0</v>
      </c>
      <c r="T212" s="166">
        <v>0</v>
      </c>
      <c r="U212" s="166">
        <v>0</v>
      </c>
      <c r="V212" s="166">
        <v>0</v>
      </c>
      <c r="W212" s="166">
        <v>0</v>
      </c>
      <c r="X212" s="166">
        <v>0</v>
      </c>
      <c r="Y212" s="166">
        <v>0</v>
      </c>
      <c r="Z212" s="166">
        <v>0</v>
      </c>
      <c r="AA212" s="166">
        <v>0</v>
      </c>
      <c r="AB212" s="166"/>
      <c r="AC212" s="166">
        <v>0</v>
      </c>
      <c r="AD212" s="166">
        <v>0</v>
      </c>
      <c r="AE212" s="205"/>
      <c r="AF212" s="205"/>
      <c r="AG212" s="201"/>
      <c r="AH212" s="201"/>
      <c r="AI212" s="206"/>
      <c r="AJ212" s="201"/>
      <c r="AK212" s="201"/>
      <c r="AL212" s="201"/>
      <c r="AM212" s="175"/>
      <c r="AN212" s="175"/>
      <c r="AO212" s="163"/>
      <c r="AP212" s="178"/>
      <c r="AQ212" s="163"/>
      <c r="AR212" s="178"/>
      <c r="AS212" s="178"/>
      <c r="AT212" s="178"/>
      <c r="AU212" s="178"/>
      <c r="AV212" s="430"/>
      <c r="AW212" s="430"/>
    </row>
    <row r="213" s="3" customFormat="1" ht="18" customHeight="1" spans="1:49">
      <c r="A213" s="155"/>
      <c r="B213" s="190" t="s">
        <v>847</v>
      </c>
      <c r="C213" s="190"/>
      <c r="D213" s="191"/>
      <c r="E213" s="191"/>
      <c r="F213" s="190"/>
      <c r="G213" s="191"/>
      <c r="H213" s="191"/>
      <c r="I213" s="190"/>
      <c r="J213" s="166">
        <v>0</v>
      </c>
      <c r="K213" s="166">
        <v>0</v>
      </c>
      <c r="L213" s="166">
        <v>0</v>
      </c>
      <c r="M213" s="166">
        <v>0</v>
      </c>
      <c r="N213" s="166">
        <v>0</v>
      </c>
      <c r="O213" s="166">
        <v>0</v>
      </c>
      <c r="P213" s="166">
        <v>0</v>
      </c>
      <c r="Q213" s="166">
        <v>0</v>
      </c>
      <c r="R213" s="166">
        <v>0</v>
      </c>
      <c r="S213" s="166">
        <v>0</v>
      </c>
      <c r="T213" s="166">
        <v>0</v>
      </c>
      <c r="U213" s="166">
        <v>0</v>
      </c>
      <c r="V213" s="166">
        <v>0</v>
      </c>
      <c r="W213" s="166">
        <v>0</v>
      </c>
      <c r="X213" s="166">
        <v>0</v>
      </c>
      <c r="Y213" s="166">
        <v>0</v>
      </c>
      <c r="Z213" s="166">
        <v>0</v>
      </c>
      <c r="AA213" s="166">
        <v>0</v>
      </c>
      <c r="AB213" s="166"/>
      <c r="AC213" s="166">
        <v>0</v>
      </c>
      <c r="AD213" s="166">
        <v>0</v>
      </c>
      <c r="AE213" s="205"/>
      <c r="AF213" s="205"/>
      <c r="AG213" s="201"/>
      <c r="AH213" s="201"/>
      <c r="AI213" s="206"/>
      <c r="AJ213" s="201"/>
      <c r="AK213" s="201"/>
      <c r="AL213" s="201"/>
      <c r="AM213" s="175"/>
      <c r="AN213" s="175"/>
      <c r="AO213" s="163"/>
      <c r="AP213" s="178"/>
      <c r="AQ213" s="163"/>
      <c r="AR213" s="178"/>
      <c r="AS213" s="178"/>
      <c r="AT213" s="178"/>
      <c r="AU213" s="178"/>
      <c r="AV213" s="430"/>
      <c r="AW213" s="430"/>
    </row>
    <row r="214" s="3" customFormat="1" ht="18" customHeight="1" spans="1:49">
      <c r="A214" s="155"/>
      <c r="B214" s="190" t="s">
        <v>848</v>
      </c>
      <c r="C214" s="190"/>
      <c r="D214" s="191"/>
      <c r="E214" s="191"/>
      <c r="F214" s="190"/>
      <c r="G214" s="191"/>
      <c r="H214" s="191"/>
      <c r="I214" s="190"/>
      <c r="J214" s="166">
        <v>0</v>
      </c>
      <c r="K214" s="166">
        <v>0</v>
      </c>
      <c r="L214" s="166">
        <v>0</v>
      </c>
      <c r="M214" s="166">
        <v>0</v>
      </c>
      <c r="N214" s="166">
        <v>0</v>
      </c>
      <c r="O214" s="166">
        <v>0</v>
      </c>
      <c r="P214" s="166">
        <v>0</v>
      </c>
      <c r="Q214" s="166">
        <v>0</v>
      </c>
      <c r="R214" s="166">
        <v>0</v>
      </c>
      <c r="S214" s="166">
        <v>0</v>
      </c>
      <c r="T214" s="166">
        <v>0</v>
      </c>
      <c r="U214" s="166">
        <v>0</v>
      </c>
      <c r="V214" s="166">
        <v>0</v>
      </c>
      <c r="W214" s="166">
        <v>0</v>
      </c>
      <c r="X214" s="166">
        <v>0</v>
      </c>
      <c r="Y214" s="166">
        <v>0</v>
      </c>
      <c r="Z214" s="166">
        <v>0</v>
      </c>
      <c r="AA214" s="166">
        <v>0</v>
      </c>
      <c r="AB214" s="166"/>
      <c r="AC214" s="166">
        <v>0</v>
      </c>
      <c r="AD214" s="166">
        <v>0</v>
      </c>
      <c r="AE214" s="205"/>
      <c r="AF214" s="205"/>
      <c r="AG214" s="201"/>
      <c r="AH214" s="201"/>
      <c r="AI214" s="206"/>
      <c r="AJ214" s="201"/>
      <c r="AK214" s="201"/>
      <c r="AL214" s="201"/>
      <c r="AM214" s="175"/>
      <c r="AN214" s="175"/>
      <c r="AO214" s="163"/>
      <c r="AP214" s="178"/>
      <c r="AQ214" s="163"/>
      <c r="AR214" s="178"/>
      <c r="AS214" s="178"/>
      <c r="AT214" s="178"/>
      <c r="AU214" s="178"/>
      <c r="AV214" s="430"/>
      <c r="AW214" s="430"/>
    </row>
    <row r="215" s="3" customFormat="1" ht="18" customHeight="1" spans="1:49">
      <c r="A215" s="155"/>
      <c r="B215" s="190" t="s">
        <v>849</v>
      </c>
      <c r="C215" s="190"/>
      <c r="D215" s="191"/>
      <c r="E215" s="191"/>
      <c r="F215" s="190"/>
      <c r="G215" s="191"/>
      <c r="H215" s="191"/>
      <c r="I215" s="190"/>
      <c r="J215" s="166">
        <f t="shared" ref="J215:AA215" si="35">SUM(J216:J217)</f>
        <v>0</v>
      </c>
      <c r="K215" s="166">
        <f t="shared" si="35"/>
        <v>0</v>
      </c>
      <c r="L215" s="166">
        <f t="shared" si="35"/>
        <v>2</v>
      </c>
      <c r="M215" s="166">
        <f t="shared" si="35"/>
        <v>0</v>
      </c>
      <c r="N215" s="166">
        <f t="shared" si="35"/>
        <v>0</v>
      </c>
      <c r="O215" s="166">
        <f t="shared" si="35"/>
        <v>0</v>
      </c>
      <c r="P215" s="166">
        <f t="shared" si="35"/>
        <v>0</v>
      </c>
      <c r="Q215" s="166">
        <f t="shared" si="35"/>
        <v>0</v>
      </c>
      <c r="R215" s="166">
        <f t="shared" si="35"/>
        <v>4474</v>
      </c>
      <c r="S215" s="166">
        <f t="shared" si="35"/>
        <v>0</v>
      </c>
      <c r="T215" s="166">
        <f t="shared" si="35"/>
        <v>0</v>
      </c>
      <c r="U215" s="166">
        <f t="shared" si="35"/>
        <v>150</v>
      </c>
      <c r="V215" s="166">
        <f t="shared" si="35"/>
        <v>0</v>
      </c>
      <c r="W215" s="166">
        <f t="shared" si="35"/>
        <v>0</v>
      </c>
      <c r="X215" s="166">
        <f t="shared" si="35"/>
        <v>150</v>
      </c>
      <c r="Y215" s="166">
        <f t="shared" si="35"/>
        <v>0</v>
      </c>
      <c r="Z215" s="166">
        <f t="shared" si="35"/>
        <v>0</v>
      </c>
      <c r="AA215" s="166">
        <f t="shared" si="35"/>
        <v>0</v>
      </c>
      <c r="AB215" s="166"/>
      <c r="AC215" s="166">
        <f>SUM(AC216:AC217)</f>
        <v>1608</v>
      </c>
      <c r="AD215" s="166">
        <f>SUM(AD216:AD217)</f>
        <v>582</v>
      </c>
      <c r="AE215" s="205"/>
      <c r="AF215" s="205"/>
      <c r="AG215" s="201"/>
      <c r="AH215" s="201"/>
      <c r="AI215" s="206"/>
      <c r="AJ215" s="201"/>
      <c r="AK215" s="201"/>
      <c r="AL215" s="201"/>
      <c r="AM215" s="175"/>
      <c r="AN215" s="175"/>
      <c r="AO215" s="163"/>
      <c r="AP215" s="178"/>
      <c r="AQ215" s="163"/>
      <c r="AR215" s="178"/>
      <c r="AS215" s="178"/>
      <c r="AT215" s="178"/>
      <c r="AU215" s="178"/>
      <c r="AV215" s="430"/>
      <c r="AW215" s="430"/>
    </row>
    <row r="216" s="107" customFormat="1" ht="149" customHeight="1" spans="1:49">
      <c r="A216" s="109">
        <v>147</v>
      </c>
      <c r="B216" s="109" t="s">
        <v>1406</v>
      </c>
      <c r="C216" s="109">
        <v>2023</v>
      </c>
      <c r="D216" s="21" t="s">
        <v>851</v>
      </c>
      <c r="E216" s="110" t="s">
        <v>852</v>
      </c>
      <c r="F216" s="110" t="s">
        <v>401</v>
      </c>
      <c r="G216" s="110" t="s">
        <v>1225</v>
      </c>
      <c r="H216" s="110" t="s">
        <v>557</v>
      </c>
      <c r="I216" s="229" t="s">
        <v>853</v>
      </c>
      <c r="J216" s="110"/>
      <c r="K216" s="110"/>
      <c r="L216" s="110">
        <v>1</v>
      </c>
      <c r="M216" s="110"/>
      <c r="N216" s="110"/>
      <c r="O216" s="110"/>
      <c r="P216" s="110"/>
      <c r="Q216" s="110"/>
      <c r="R216" s="213">
        <v>1887</v>
      </c>
      <c r="S216" s="110" t="s">
        <v>177</v>
      </c>
      <c r="T216" s="110" t="s">
        <v>178</v>
      </c>
      <c r="U216" s="314">
        <v>100</v>
      </c>
      <c r="V216" s="314">
        <v>0</v>
      </c>
      <c r="W216" s="314">
        <v>0</v>
      </c>
      <c r="X216" s="314">
        <v>100</v>
      </c>
      <c r="Y216" s="314">
        <v>0</v>
      </c>
      <c r="Z216" s="314">
        <v>0</v>
      </c>
      <c r="AA216" s="314">
        <v>0</v>
      </c>
      <c r="AB216" s="314"/>
      <c r="AC216" s="50">
        <v>539</v>
      </c>
      <c r="AD216" s="50">
        <v>229</v>
      </c>
      <c r="AE216" s="229" t="s">
        <v>854</v>
      </c>
      <c r="AF216" s="229" t="s">
        <v>855</v>
      </c>
      <c r="AG216" s="21" t="s">
        <v>177</v>
      </c>
      <c r="AH216" s="21" t="s">
        <v>178</v>
      </c>
      <c r="AI216" s="152" t="s">
        <v>856</v>
      </c>
      <c r="AJ216" s="151" t="s">
        <v>857</v>
      </c>
      <c r="AK216" s="21" t="s">
        <v>858</v>
      </c>
      <c r="AL216" s="21" t="s">
        <v>859</v>
      </c>
      <c r="AM216" s="21" t="s">
        <v>856</v>
      </c>
      <c r="AN216" s="321" t="s">
        <v>856</v>
      </c>
      <c r="AO216" s="21" t="s">
        <v>56</v>
      </c>
      <c r="AP216" s="133"/>
      <c r="AQ216" s="21"/>
      <c r="AR216" s="20"/>
      <c r="AS216" s="20"/>
      <c r="AT216" s="20"/>
      <c r="AU216" s="20"/>
      <c r="AV216" s="316"/>
      <c r="AW216" s="318"/>
    </row>
    <row r="217" s="1" customFormat="1" ht="132" customHeight="1" spans="1:50">
      <c r="A217" s="20">
        <v>148</v>
      </c>
      <c r="B217" s="20" t="s">
        <v>1205</v>
      </c>
      <c r="C217" s="20">
        <v>2022</v>
      </c>
      <c r="D217" s="110" t="s">
        <v>1206</v>
      </c>
      <c r="E217" s="66" t="s">
        <v>1207</v>
      </c>
      <c r="F217" s="21" t="s">
        <v>45</v>
      </c>
      <c r="G217" s="21" t="s">
        <v>1208</v>
      </c>
      <c r="H217" s="21" t="s">
        <v>1171</v>
      </c>
      <c r="I217" s="33" t="s">
        <v>1209</v>
      </c>
      <c r="J217" s="21"/>
      <c r="K217" s="21"/>
      <c r="L217" s="21">
        <v>1</v>
      </c>
      <c r="M217" s="21"/>
      <c r="N217" s="21"/>
      <c r="O217" s="21"/>
      <c r="P217" s="21"/>
      <c r="Q217" s="21"/>
      <c r="R217" s="22">
        <v>2587</v>
      </c>
      <c r="S217" s="21" t="s">
        <v>70</v>
      </c>
      <c r="T217" s="21" t="s">
        <v>1075</v>
      </c>
      <c r="U217" s="44">
        <v>50</v>
      </c>
      <c r="V217" s="44"/>
      <c r="W217" s="44"/>
      <c r="X217" s="44">
        <v>50</v>
      </c>
      <c r="Y217" s="44"/>
      <c r="Z217" s="44"/>
      <c r="AA217" s="44"/>
      <c r="AB217" s="44"/>
      <c r="AC217" s="50">
        <v>1069</v>
      </c>
      <c r="AD217" s="50">
        <v>353</v>
      </c>
      <c r="AE217" s="33" t="s">
        <v>1210</v>
      </c>
      <c r="AF217" s="33" t="s">
        <v>1211</v>
      </c>
      <c r="AG217" s="21" t="s">
        <v>70</v>
      </c>
      <c r="AH217" s="21" t="s">
        <v>1075</v>
      </c>
      <c r="AI217" s="58" t="s">
        <v>80</v>
      </c>
      <c r="AJ217" s="21" t="s">
        <v>81</v>
      </c>
      <c r="AK217" s="21" t="s">
        <v>82</v>
      </c>
      <c r="AL217" s="21" t="s">
        <v>725</v>
      </c>
      <c r="AM217" s="59" t="s">
        <v>63</v>
      </c>
      <c r="AN217" s="58" t="s">
        <v>80</v>
      </c>
      <c r="AO217" s="21" t="s">
        <v>56</v>
      </c>
      <c r="AP217" s="235"/>
      <c r="AQ217" s="110"/>
      <c r="AR217" s="20" t="s">
        <v>1079</v>
      </c>
      <c r="AS217" s="20"/>
      <c r="AT217" s="20"/>
      <c r="AU217" s="20" t="s">
        <v>1217</v>
      </c>
      <c r="AV217" s="316"/>
      <c r="AW217" s="318"/>
      <c r="AX217" s="1">
        <v>1</v>
      </c>
    </row>
    <row r="218" s="3" customFormat="1" ht="18" customHeight="1" spans="1:49">
      <c r="A218" s="155"/>
      <c r="B218" s="190" t="s">
        <v>860</v>
      </c>
      <c r="C218" s="190"/>
      <c r="D218" s="191"/>
      <c r="E218" s="191"/>
      <c r="F218" s="190"/>
      <c r="G218" s="191"/>
      <c r="H218" s="191"/>
      <c r="I218" s="190"/>
      <c r="J218" s="166">
        <f t="shared" ref="J218:AA218" si="36">J219+J220+J221</f>
        <v>0</v>
      </c>
      <c r="K218" s="166">
        <f t="shared" si="36"/>
        <v>0</v>
      </c>
      <c r="L218" s="166">
        <f t="shared" si="36"/>
        <v>0</v>
      </c>
      <c r="M218" s="166">
        <f t="shared" si="36"/>
        <v>0</v>
      </c>
      <c r="N218" s="166">
        <f t="shared" si="36"/>
        <v>0</v>
      </c>
      <c r="O218" s="166">
        <f t="shared" si="36"/>
        <v>0</v>
      </c>
      <c r="P218" s="166">
        <f t="shared" si="36"/>
        <v>0</v>
      </c>
      <c r="Q218" s="166">
        <f t="shared" si="36"/>
        <v>0</v>
      </c>
      <c r="R218" s="166">
        <f t="shared" si="36"/>
        <v>0</v>
      </c>
      <c r="S218" s="166">
        <f t="shared" si="36"/>
        <v>0</v>
      </c>
      <c r="T218" s="166">
        <f t="shared" si="36"/>
        <v>0</v>
      </c>
      <c r="U218" s="166">
        <f t="shared" si="36"/>
        <v>0</v>
      </c>
      <c r="V218" s="166">
        <f t="shared" si="36"/>
        <v>0</v>
      </c>
      <c r="W218" s="166">
        <f t="shared" si="36"/>
        <v>0</v>
      </c>
      <c r="X218" s="166">
        <f t="shared" si="36"/>
        <v>0</v>
      </c>
      <c r="Y218" s="166">
        <f t="shared" si="36"/>
        <v>0</v>
      </c>
      <c r="Z218" s="166">
        <f t="shared" si="36"/>
        <v>0</v>
      </c>
      <c r="AA218" s="166">
        <f t="shared" si="36"/>
        <v>0</v>
      </c>
      <c r="AB218" s="166"/>
      <c r="AC218" s="166">
        <f>AC219+AC220+AC221</f>
        <v>0</v>
      </c>
      <c r="AD218" s="166">
        <f>AD219+AD220+AD221</f>
        <v>0</v>
      </c>
      <c r="AE218" s="205"/>
      <c r="AF218" s="205"/>
      <c r="AG218" s="201"/>
      <c r="AH218" s="201"/>
      <c r="AI218" s="206"/>
      <c r="AJ218" s="201"/>
      <c r="AK218" s="201"/>
      <c r="AL218" s="201"/>
      <c r="AM218" s="175"/>
      <c r="AN218" s="58" t="s">
        <v>875</v>
      </c>
      <c r="AO218" s="163"/>
      <c r="AP218" s="178"/>
      <c r="AQ218" s="163"/>
      <c r="AR218" s="178"/>
      <c r="AS218" s="178"/>
      <c r="AT218" s="178"/>
      <c r="AU218" s="178"/>
      <c r="AV218" s="430"/>
      <c r="AW218" s="430"/>
    </row>
    <row r="219" s="3" customFormat="1" ht="18" customHeight="1" spans="1:49">
      <c r="A219" s="155"/>
      <c r="B219" s="190" t="s">
        <v>861</v>
      </c>
      <c r="C219" s="190"/>
      <c r="D219" s="191"/>
      <c r="E219" s="191"/>
      <c r="F219" s="190"/>
      <c r="G219" s="191"/>
      <c r="H219" s="191"/>
      <c r="I219" s="190"/>
      <c r="J219" s="166">
        <v>0</v>
      </c>
      <c r="K219" s="166">
        <v>0</v>
      </c>
      <c r="L219" s="166">
        <v>0</v>
      </c>
      <c r="M219" s="166">
        <v>0</v>
      </c>
      <c r="N219" s="166">
        <v>0</v>
      </c>
      <c r="O219" s="166">
        <v>0</v>
      </c>
      <c r="P219" s="166">
        <v>0</v>
      </c>
      <c r="Q219" s="166">
        <v>0</v>
      </c>
      <c r="R219" s="166">
        <v>0</v>
      </c>
      <c r="S219" s="166">
        <v>0</v>
      </c>
      <c r="T219" s="166">
        <v>0</v>
      </c>
      <c r="U219" s="166">
        <v>0</v>
      </c>
      <c r="V219" s="166">
        <v>0</v>
      </c>
      <c r="W219" s="166">
        <v>0</v>
      </c>
      <c r="X219" s="166">
        <v>0</v>
      </c>
      <c r="Y219" s="166">
        <v>0</v>
      </c>
      <c r="Z219" s="166">
        <v>0</v>
      </c>
      <c r="AA219" s="166">
        <v>0</v>
      </c>
      <c r="AB219" s="166"/>
      <c r="AC219" s="166">
        <v>0</v>
      </c>
      <c r="AD219" s="166">
        <v>0</v>
      </c>
      <c r="AE219" s="205"/>
      <c r="AF219" s="205"/>
      <c r="AG219" s="201"/>
      <c r="AH219" s="201"/>
      <c r="AI219" s="206"/>
      <c r="AJ219" s="201"/>
      <c r="AK219" s="201"/>
      <c r="AL219" s="201"/>
      <c r="AM219" s="175"/>
      <c r="AN219" s="175"/>
      <c r="AO219" s="163"/>
      <c r="AP219" s="178"/>
      <c r="AQ219" s="163"/>
      <c r="AR219" s="178"/>
      <c r="AS219" s="178"/>
      <c r="AT219" s="178"/>
      <c r="AU219" s="178"/>
      <c r="AV219" s="430"/>
      <c r="AW219" s="430"/>
    </row>
    <row r="220" s="3" customFormat="1" ht="18" customHeight="1" spans="1:49">
      <c r="A220" s="155"/>
      <c r="B220" s="190" t="s">
        <v>862</v>
      </c>
      <c r="C220" s="190"/>
      <c r="D220" s="191"/>
      <c r="E220" s="191"/>
      <c r="F220" s="190"/>
      <c r="G220" s="191"/>
      <c r="H220" s="191"/>
      <c r="I220" s="190"/>
      <c r="J220" s="166">
        <v>0</v>
      </c>
      <c r="K220" s="166">
        <v>0</v>
      </c>
      <c r="L220" s="166">
        <v>0</v>
      </c>
      <c r="M220" s="166">
        <v>0</v>
      </c>
      <c r="N220" s="166">
        <v>0</v>
      </c>
      <c r="O220" s="166">
        <v>0</v>
      </c>
      <c r="P220" s="166">
        <v>0</v>
      </c>
      <c r="Q220" s="166">
        <v>0</v>
      </c>
      <c r="R220" s="166">
        <v>0</v>
      </c>
      <c r="S220" s="166">
        <v>0</v>
      </c>
      <c r="T220" s="166">
        <v>0</v>
      </c>
      <c r="U220" s="166">
        <v>0</v>
      </c>
      <c r="V220" s="166">
        <v>0</v>
      </c>
      <c r="W220" s="166">
        <v>0</v>
      </c>
      <c r="X220" s="166">
        <v>0</v>
      </c>
      <c r="Y220" s="166">
        <v>0</v>
      </c>
      <c r="Z220" s="166">
        <v>0</v>
      </c>
      <c r="AA220" s="166">
        <v>0</v>
      </c>
      <c r="AB220" s="166"/>
      <c r="AC220" s="166">
        <v>0</v>
      </c>
      <c r="AD220" s="166">
        <v>0</v>
      </c>
      <c r="AE220" s="205"/>
      <c r="AF220" s="205"/>
      <c r="AG220" s="201"/>
      <c r="AH220" s="201"/>
      <c r="AI220" s="206"/>
      <c r="AJ220" s="201"/>
      <c r="AK220" s="201"/>
      <c r="AL220" s="201"/>
      <c r="AM220" s="175"/>
      <c r="AN220" s="175"/>
      <c r="AO220" s="163"/>
      <c r="AP220" s="178"/>
      <c r="AQ220" s="163"/>
      <c r="AR220" s="178"/>
      <c r="AS220" s="178"/>
      <c r="AT220" s="178"/>
      <c r="AU220" s="178"/>
      <c r="AV220" s="430"/>
      <c r="AW220" s="430"/>
    </row>
    <row r="221" s="3" customFormat="1" ht="18" customHeight="1" spans="1:49">
      <c r="A221" s="155"/>
      <c r="B221" s="190" t="s">
        <v>863</v>
      </c>
      <c r="C221" s="190"/>
      <c r="D221" s="191"/>
      <c r="E221" s="191"/>
      <c r="F221" s="190"/>
      <c r="G221" s="191"/>
      <c r="H221" s="191"/>
      <c r="I221" s="190"/>
      <c r="J221" s="166">
        <v>0</v>
      </c>
      <c r="K221" s="166">
        <v>0</v>
      </c>
      <c r="L221" s="166">
        <v>0</v>
      </c>
      <c r="M221" s="166">
        <v>0</v>
      </c>
      <c r="N221" s="166">
        <v>0</v>
      </c>
      <c r="O221" s="166">
        <v>0</v>
      </c>
      <c r="P221" s="166">
        <v>0</v>
      </c>
      <c r="Q221" s="166">
        <v>0</v>
      </c>
      <c r="R221" s="166">
        <v>0</v>
      </c>
      <c r="S221" s="166">
        <v>0</v>
      </c>
      <c r="T221" s="166">
        <v>0</v>
      </c>
      <c r="U221" s="166">
        <v>0</v>
      </c>
      <c r="V221" s="166">
        <v>0</v>
      </c>
      <c r="W221" s="166">
        <v>0</v>
      </c>
      <c r="X221" s="166">
        <v>0</v>
      </c>
      <c r="Y221" s="166">
        <v>0</v>
      </c>
      <c r="Z221" s="166">
        <v>0</v>
      </c>
      <c r="AA221" s="166">
        <v>0</v>
      </c>
      <c r="AB221" s="166"/>
      <c r="AC221" s="166">
        <v>0</v>
      </c>
      <c r="AD221" s="166">
        <v>0</v>
      </c>
      <c r="AE221" s="205"/>
      <c r="AF221" s="205"/>
      <c r="AG221" s="201"/>
      <c r="AH221" s="201"/>
      <c r="AI221" s="206"/>
      <c r="AJ221" s="201"/>
      <c r="AK221" s="201"/>
      <c r="AL221" s="201"/>
      <c r="AM221" s="175"/>
      <c r="AN221" s="175"/>
      <c r="AO221" s="163"/>
      <c r="AP221" s="178"/>
      <c r="AQ221" s="163"/>
      <c r="AR221" s="178"/>
      <c r="AS221" s="178"/>
      <c r="AT221" s="178"/>
      <c r="AU221" s="178"/>
      <c r="AV221" s="430"/>
      <c r="AW221" s="430"/>
    </row>
    <row r="222" s="3" customFormat="1" ht="18" customHeight="1" spans="1:49">
      <c r="A222" s="155"/>
      <c r="B222" s="190" t="s">
        <v>864</v>
      </c>
      <c r="C222" s="190"/>
      <c r="D222" s="191"/>
      <c r="E222" s="191"/>
      <c r="F222" s="190"/>
      <c r="G222" s="191"/>
      <c r="H222" s="191"/>
      <c r="I222" s="190"/>
      <c r="J222" s="166">
        <f t="shared" ref="J222:AA222" si="37">J223+J225+J230+J237</f>
        <v>0</v>
      </c>
      <c r="K222" s="166">
        <f t="shared" si="37"/>
        <v>0</v>
      </c>
      <c r="L222" s="166">
        <f t="shared" si="37"/>
        <v>0</v>
      </c>
      <c r="M222" s="166">
        <f t="shared" si="37"/>
        <v>0</v>
      </c>
      <c r="N222" s="166">
        <f t="shared" si="37"/>
        <v>1</v>
      </c>
      <c r="O222" s="166">
        <f t="shared" si="37"/>
        <v>0</v>
      </c>
      <c r="P222" s="166">
        <f t="shared" si="37"/>
        <v>0</v>
      </c>
      <c r="Q222" s="166">
        <f t="shared" si="37"/>
        <v>0</v>
      </c>
      <c r="R222" s="166">
        <f t="shared" si="37"/>
        <v>500</v>
      </c>
      <c r="S222" s="166">
        <f t="shared" si="37"/>
        <v>0</v>
      </c>
      <c r="T222" s="166">
        <f t="shared" si="37"/>
        <v>0</v>
      </c>
      <c r="U222" s="166">
        <f t="shared" si="37"/>
        <v>120</v>
      </c>
      <c r="V222" s="166">
        <f t="shared" si="37"/>
        <v>0</v>
      </c>
      <c r="W222" s="166">
        <f t="shared" si="37"/>
        <v>120</v>
      </c>
      <c r="X222" s="166">
        <f t="shared" si="37"/>
        <v>0</v>
      </c>
      <c r="Y222" s="166">
        <f t="shared" si="37"/>
        <v>0</v>
      </c>
      <c r="Z222" s="166">
        <f t="shared" si="37"/>
        <v>0</v>
      </c>
      <c r="AA222" s="166">
        <f t="shared" si="37"/>
        <v>0</v>
      </c>
      <c r="AB222" s="166"/>
      <c r="AC222" s="166">
        <f>AC223+AC225+AC230+AC237</f>
        <v>3656</v>
      </c>
      <c r="AD222" s="166">
        <f>AD223+AD225+AD230+AD237</f>
        <v>3656</v>
      </c>
      <c r="AE222" s="205"/>
      <c r="AF222" s="205"/>
      <c r="AG222" s="201"/>
      <c r="AH222" s="201"/>
      <c r="AI222" s="206"/>
      <c r="AJ222" s="201"/>
      <c r="AK222" s="201"/>
      <c r="AL222" s="201"/>
      <c r="AM222" s="175"/>
      <c r="AN222" s="175"/>
      <c r="AO222" s="163"/>
      <c r="AP222" s="178"/>
      <c r="AQ222" s="163"/>
      <c r="AR222" s="178"/>
      <c r="AS222" s="178"/>
      <c r="AT222" s="178"/>
      <c r="AU222" s="178"/>
      <c r="AV222" s="430"/>
      <c r="AW222" s="430"/>
    </row>
    <row r="223" s="3" customFormat="1" ht="18" customHeight="1" spans="1:49">
      <c r="A223" s="155"/>
      <c r="B223" s="190" t="s">
        <v>865</v>
      </c>
      <c r="C223" s="190"/>
      <c r="D223" s="191"/>
      <c r="E223" s="191"/>
      <c r="F223" s="190"/>
      <c r="G223" s="191"/>
      <c r="H223" s="191"/>
      <c r="I223" s="190"/>
      <c r="J223" s="166">
        <f t="shared" ref="J223:AA223" si="38">SUM(J224)</f>
        <v>0</v>
      </c>
      <c r="K223" s="166">
        <f t="shared" si="38"/>
        <v>0</v>
      </c>
      <c r="L223" s="166">
        <f t="shared" si="38"/>
        <v>0</v>
      </c>
      <c r="M223" s="166">
        <f t="shared" si="38"/>
        <v>0</v>
      </c>
      <c r="N223" s="166">
        <f t="shared" si="38"/>
        <v>0</v>
      </c>
      <c r="O223" s="166">
        <f t="shared" si="38"/>
        <v>0</v>
      </c>
      <c r="P223" s="166">
        <f t="shared" si="38"/>
        <v>0</v>
      </c>
      <c r="Q223" s="166">
        <f t="shared" si="38"/>
        <v>0</v>
      </c>
      <c r="R223" s="166">
        <f t="shared" si="38"/>
        <v>0</v>
      </c>
      <c r="S223" s="166">
        <f t="shared" si="38"/>
        <v>0</v>
      </c>
      <c r="T223" s="166">
        <f t="shared" si="38"/>
        <v>0</v>
      </c>
      <c r="U223" s="166">
        <f t="shared" si="38"/>
        <v>0</v>
      </c>
      <c r="V223" s="166">
        <f t="shared" si="38"/>
        <v>0</v>
      </c>
      <c r="W223" s="166">
        <f t="shared" si="38"/>
        <v>0</v>
      </c>
      <c r="X223" s="166">
        <f t="shared" si="38"/>
        <v>0</v>
      </c>
      <c r="Y223" s="166">
        <f t="shared" si="38"/>
        <v>0</v>
      </c>
      <c r="Z223" s="166">
        <f t="shared" si="38"/>
        <v>0</v>
      </c>
      <c r="AA223" s="166">
        <f t="shared" si="38"/>
        <v>0</v>
      </c>
      <c r="AB223" s="166"/>
      <c r="AC223" s="166">
        <f>SUM(AC224)</f>
        <v>0</v>
      </c>
      <c r="AD223" s="166">
        <f>SUM(AD224)</f>
        <v>0</v>
      </c>
      <c r="AE223" s="205"/>
      <c r="AF223" s="205"/>
      <c r="AG223" s="201"/>
      <c r="AH223" s="201"/>
      <c r="AI223" s="206"/>
      <c r="AJ223" s="201"/>
      <c r="AK223" s="201"/>
      <c r="AL223" s="201"/>
      <c r="AM223" s="175"/>
      <c r="AN223" s="175"/>
      <c r="AO223" s="163"/>
      <c r="AP223" s="178"/>
      <c r="AQ223" s="163"/>
      <c r="AR223" s="178"/>
      <c r="AS223" s="178"/>
      <c r="AT223" s="178"/>
      <c r="AU223" s="178"/>
      <c r="AV223" s="430"/>
      <c r="AW223" s="430"/>
    </row>
    <row r="224" s="3" customFormat="1" ht="18" customHeight="1" spans="1:49">
      <c r="A224" s="155"/>
      <c r="B224" s="190" t="s">
        <v>866</v>
      </c>
      <c r="C224" s="190"/>
      <c r="D224" s="191"/>
      <c r="E224" s="191"/>
      <c r="F224" s="190"/>
      <c r="G224" s="191"/>
      <c r="H224" s="191"/>
      <c r="I224" s="190"/>
      <c r="J224" s="166">
        <v>0</v>
      </c>
      <c r="K224" s="166">
        <v>0</v>
      </c>
      <c r="L224" s="166">
        <v>0</v>
      </c>
      <c r="M224" s="166">
        <v>0</v>
      </c>
      <c r="N224" s="166">
        <v>0</v>
      </c>
      <c r="O224" s="166">
        <v>0</v>
      </c>
      <c r="P224" s="166">
        <v>0</v>
      </c>
      <c r="Q224" s="166">
        <v>0</v>
      </c>
      <c r="R224" s="166">
        <v>0</v>
      </c>
      <c r="S224" s="166">
        <v>0</v>
      </c>
      <c r="T224" s="166">
        <v>0</v>
      </c>
      <c r="U224" s="166">
        <v>0</v>
      </c>
      <c r="V224" s="166">
        <v>0</v>
      </c>
      <c r="W224" s="166">
        <v>0</v>
      </c>
      <c r="X224" s="166">
        <v>0</v>
      </c>
      <c r="Y224" s="166">
        <v>0</v>
      </c>
      <c r="Z224" s="166">
        <v>0</v>
      </c>
      <c r="AA224" s="166">
        <v>0</v>
      </c>
      <c r="AB224" s="166"/>
      <c r="AC224" s="166">
        <v>0</v>
      </c>
      <c r="AD224" s="166">
        <v>0</v>
      </c>
      <c r="AE224" s="205"/>
      <c r="AF224" s="205"/>
      <c r="AG224" s="201"/>
      <c r="AH224" s="201"/>
      <c r="AI224" s="206"/>
      <c r="AJ224" s="201"/>
      <c r="AK224" s="201"/>
      <c r="AL224" s="201"/>
      <c r="AM224" s="175"/>
      <c r="AN224" s="175"/>
      <c r="AO224" s="163"/>
      <c r="AP224" s="178"/>
      <c r="AQ224" s="163"/>
      <c r="AR224" s="178"/>
      <c r="AS224" s="178"/>
      <c r="AT224" s="178"/>
      <c r="AU224" s="178"/>
      <c r="AV224" s="430"/>
      <c r="AW224" s="430"/>
    </row>
    <row r="225" s="3" customFormat="1" ht="18" customHeight="1" spans="1:49">
      <c r="A225" s="155"/>
      <c r="B225" s="190" t="s">
        <v>867</v>
      </c>
      <c r="C225" s="190"/>
      <c r="D225" s="191"/>
      <c r="E225" s="191"/>
      <c r="F225" s="190"/>
      <c r="G225" s="191"/>
      <c r="H225" s="191"/>
      <c r="I225" s="190"/>
      <c r="J225" s="166">
        <f t="shared" ref="J225:AA225" si="39">J226+J228+J229</f>
        <v>0</v>
      </c>
      <c r="K225" s="166">
        <f t="shared" si="39"/>
        <v>0</v>
      </c>
      <c r="L225" s="166">
        <f t="shared" si="39"/>
        <v>0</v>
      </c>
      <c r="M225" s="166">
        <f t="shared" si="39"/>
        <v>0</v>
      </c>
      <c r="N225" s="166">
        <f t="shared" si="39"/>
        <v>1</v>
      </c>
      <c r="O225" s="166">
        <f t="shared" si="39"/>
        <v>0</v>
      </c>
      <c r="P225" s="166">
        <f t="shared" si="39"/>
        <v>0</v>
      </c>
      <c r="Q225" s="166">
        <f t="shared" si="39"/>
        <v>0</v>
      </c>
      <c r="R225" s="166">
        <f t="shared" si="39"/>
        <v>500</v>
      </c>
      <c r="S225" s="166">
        <f t="shared" si="39"/>
        <v>0</v>
      </c>
      <c r="T225" s="166">
        <f t="shared" si="39"/>
        <v>0</v>
      </c>
      <c r="U225" s="166">
        <f t="shared" si="39"/>
        <v>120</v>
      </c>
      <c r="V225" s="166">
        <f t="shared" si="39"/>
        <v>0</v>
      </c>
      <c r="W225" s="166">
        <f t="shared" si="39"/>
        <v>120</v>
      </c>
      <c r="X225" s="166">
        <f t="shared" si="39"/>
        <v>0</v>
      </c>
      <c r="Y225" s="166">
        <f t="shared" si="39"/>
        <v>0</v>
      </c>
      <c r="Z225" s="166">
        <f t="shared" si="39"/>
        <v>0</v>
      </c>
      <c r="AA225" s="166">
        <f t="shared" si="39"/>
        <v>0</v>
      </c>
      <c r="AB225" s="166"/>
      <c r="AC225" s="166">
        <f>AC226+AC228+AC229</f>
        <v>3656</v>
      </c>
      <c r="AD225" s="166">
        <f>AD226+AD228+AD229</f>
        <v>3656</v>
      </c>
      <c r="AE225" s="205"/>
      <c r="AF225" s="205"/>
      <c r="AG225" s="201"/>
      <c r="AH225" s="201"/>
      <c r="AI225" s="206"/>
      <c r="AJ225" s="201"/>
      <c r="AK225" s="201"/>
      <c r="AL225" s="201"/>
      <c r="AM225" s="175"/>
      <c r="AN225" s="175"/>
      <c r="AO225" s="163"/>
      <c r="AP225" s="178"/>
      <c r="AQ225" s="163"/>
      <c r="AR225" s="178"/>
      <c r="AS225" s="178"/>
      <c r="AT225" s="178"/>
      <c r="AU225" s="178"/>
      <c r="AV225" s="430"/>
      <c r="AW225" s="430"/>
    </row>
    <row r="226" s="3" customFormat="1" ht="18" customHeight="1" spans="1:49">
      <c r="A226" s="155"/>
      <c r="B226" s="190" t="s">
        <v>868</v>
      </c>
      <c r="C226" s="190"/>
      <c r="D226" s="191"/>
      <c r="E226" s="191"/>
      <c r="F226" s="190"/>
      <c r="G226" s="191"/>
      <c r="H226" s="191"/>
      <c r="I226" s="190"/>
      <c r="J226" s="166">
        <f t="shared" ref="J226:AA226" si="40">SUM(J227)</f>
        <v>0</v>
      </c>
      <c r="K226" s="166">
        <f t="shared" si="40"/>
        <v>0</v>
      </c>
      <c r="L226" s="166">
        <f t="shared" si="40"/>
        <v>0</v>
      </c>
      <c r="M226" s="166">
        <f t="shared" si="40"/>
        <v>0</v>
      </c>
      <c r="N226" s="166">
        <f t="shared" si="40"/>
        <v>1</v>
      </c>
      <c r="O226" s="166">
        <f t="shared" si="40"/>
        <v>0</v>
      </c>
      <c r="P226" s="166">
        <f t="shared" si="40"/>
        <v>0</v>
      </c>
      <c r="Q226" s="166">
        <f t="shared" si="40"/>
        <v>0</v>
      </c>
      <c r="R226" s="166">
        <f t="shared" si="40"/>
        <v>500</v>
      </c>
      <c r="S226" s="166">
        <f t="shared" si="40"/>
        <v>0</v>
      </c>
      <c r="T226" s="166">
        <f t="shared" si="40"/>
        <v>0</v>
      </c>
      <c r="U226" s="166">
        <f t="shared" si="40"/>
        <v>120</v>
      </c>
      <c r="V226" s="166">
        <f t="shared" si="40"/>
        <v>0</v>
      </c>
      <c r="W226" s="166">
        <f t="shared" si="40"/>
        <v>120</v>
      </c>
      <c r="X226" s="166">
        <f t="shared" si="40"/>
        <v>0</v>
      </c>
      <c r="Y226" s="166">
        <f t="shared" si="40"/>
        <v>0</v>
      </c>
      <c r="Z226" s="166">
        <f t="shared" si="40"/>
        <v>0</v>
      </c>
      <c r="AA226" s="166">
        <f t="shared" si="40"/>
        <v>0</v>
      </c>
      <c r="AB226" s="166"/>
      <c r="AC226" s="166">
        <f>SUM(AC227)</f>
        <v>3656</v>
      </c>
      <c r="AD226" s="166">
        <f>SUM(AD227)</f>
        <v>3656</v>
      </c>
      <c r="AE226" s="205"/>
      <c r="AF226" s="205"/>
      <c r="AG226" s="201"/>
      <c r="AH226" s="201"/>
      <c r="AI226" s="206"/>
      <c r="AJ226" s="201"/>
      <c r="AK226" s="201"/>
      <c r="AL226" s="201"/>
      <c r="AM226" s="175"/>
      <c r="AN226" s="175"/>
      <c r="AO226" s="163"/>
      <c r="AP226" s="178"/>
      <c r="AQ226" s="163"/>
      <c r="AR226" s="178"/>
      <c r="AS226" s="178"/>
      <c r="AT226" s="178"/>
      <c r="AU226" s="178"/>
      <c r="AV226" s="430"/>
      <c r="AW226" s="430"/>
    </row>
    <row r="227" s="1" customFormat="1" ht="33.75" spans="1:49">
      <c r="A227" s="21">
        <v>149</v>
      </c>
      <c r="B227" s="20" t="s">
        <v>869</v>
      </c>
      <c r="C227" s="20">
        <v>2022</v>
      </c>
      <c r="D227" s="21" t="s">
        <v>870</v>
      </c>
      <c r="E227" s="21" t="s">
        <v>871</v>
      </c>
      <c r="F227" s="21" t="s">
        <v>45</v>
      </c>
      <c r="G227" s="21" t="s">
        <v>1212</v>
      </c>
      <c r="H227" s="21" t="s">
        <v>526</v>
      </c>
      <c r="I227" s="33" t="s">
        <v>872</v>
      </c>
      <c r="J227" s="21"/>
      <c r="K227" s="21"/>
      <c r="L227" s="21"/>
      <c r="M227" s="21"/>
      <c r="N227" s="21">
        <v>1</v>
      </c>
      <c r="O227" s="21"/>
      <c r="P227" s="21"/>
      <c r="Q227" s="21"/>
      <c r="R227" s="22">
        <v>500</v>
      </c>
      <c r="S227" s="21" t="s">
        <v>489</v>
      </c>
      <c r="T227" s="21" t="s">
        <v>490</v>
      </c>
      <c r="U227" s="44">
        <v>120</v>
      </c>
      <c r="V227" s="44">
        <v>0</v>
      </c>
      <c r="W227" s="44">
        <v>120</v>
      </c>
      <c r="X227" s="44">
        <v>0</v>
      </c>
      <c r="Y227" s="44">
        <v>0</v>
      </c>
      <c r="Z227" s="44">
        <v>0</v>
      </c>
      <c r="AA227" s="44">
        <v>0</v>
      </c>
      <c r="AB227" s="44"/>
      <c r="AC227" s="50">
        <v>3656</v>
      </c>
      <c r="AD227" s="50">
        <v>3656</v>
      </c>
      <c r="AE227" s="33" t="s">
        <v>873</v>
      </c>
      <c r="AF227" s="33" t="s">
        <v>874</v>
      </c>
      <c r="AG227" s="21" t="s">
        <v>489</v>
      </c>
      <c r="AH227" s="21" t="s">
        <v>490</v>
      </c>
      <c r="AI227" s="58" t="s">
        <v>875</v>
      </c>
      <c r="AJ227" s="21" t="s">
        <v>876</v>
      </c>
      <c r="AK227" s="21" t="s">
        <v>389</v>
      </c>
      <c r="AL227" s="21" t="s">
        <v>514</v>
      </c>
      <c r="AM227" s="21"/>
      <c r="AN227" s="58" t="s">
        <v>875</v>
      </c>
      <c r="AO227" s="21" t="s">
        <v>56</v>
      </c>
      <c r="AP227" s="21" t="s">
        <v>1078</v>
      </c>
      <c r="AQ227" s="21"/>
      <c r="AR227" s="20" t="s">
        <v>1079</v>
      </c>
      <c r="AS227" s="20" t="s">
        <v>1079</v>
      </c>
      <c r="AT227" s="20"/>
      <c r="AU227" s="20"/>
      <c r="AV227" s="316"/>
      <c r="AW227" s="318"/>
    </row>
    <row r="228" s="3" customFormat="1" ht="18" customHeight="1" spans="1:49">
      <c r="A228" s="155"/>
      <c r="B228" s="190" t="s">
        <v>877</v>
      </c>
      <c r="C228" s="190"/>
      <c r="D228" s="191"/>
      <c r="E228" s="191"/>
      <c r="F228" s="190"/>
      <c r="G228" s="191"/>
      <c r="H228" s="191"/>
      <c r="I228" s="190"/>
      <c r="J228" s="166">
        <v>0</v>
      </c>
      <c r="K228" s="166">
        <v>0</v>
      </c>
      <c r="L228" s="166">
        <v>0</v>
      </c>
      <c r="M228" s="166">
        <v>0</v>
      </c>
      <c r="N228" s="166">
        <v>0</v>
      </c>
      <c r="O228" s="166">
        <v>0</v>
      </c>
      <c r="P228" s="166">
        <v>0</v>
      </c>
      <c r="Q228" s="166">
        <v>0</v>
      </c>
      <c r="R228" s="166">
        <v>0</v>
      </c>
      <c r="S228" s="166">
        <v>0</v>
      </c>
      <c r="T228" s="166">
        <v>0</v>
      </c>
      <c r="U228" s="166">
        <v>0</v>
      </c>
      <c r="V228" s="166">
        <v>0</v>
      </c>
      <c r="W228" s="166">
        <v>0</v>
      </c>
      <c r="X228" s="166">
        <v>0</v>
      </c>
      <c r="Y228" s="166">
        <v>0</v>
      </c>
      <c r="Z228" s="166">
        <v>0</v>
      </c>
      <c r="AA228" s="166">
        <v>0</v>
      </c>
      <c r="AB228" s="166"/>
      <c r="AC228" s="166">
        <v>0</v>
      </c>
      <c r="AD228" s="166">
        <v>0</v>
      </c>
      <c r="AE228" s="205"/>
      <c r="AF228" s="205"/>
      <c r="AG228" s="201"/>
      <c r="AH228" s="201"/>
      <c r="AI228" s="206"/>
      <c r="AJ228" s="201"/>
      <c r="AK228" s="201"/>
      <c r="AL228" s="201"/>
      <c r="AM228" s="175"/>
      <c r="AN228" s="175"/>
      <c r="AO228" s="178"/>
      <c r="AP228" s="178"/>
      <c r="AQ228" s="178"/>
      <c r="AR228" s="178"/>
      <c r="AS228" s="178"/>
      <c r="AT228" s="178"/>
      <c r="AU228" s="178"/>
      <c r="AV228" s="430"/>
      <c r="AW228" s="430"/>
    </row>
    <row r="229" s="3" customFormat="1" ht="18" customHeight="1" spans="1:49">
      <c r="A229" s="155"/>
      <c r="B229" s="190" t="s">
        <v>878</v>
      </c>
      <c r="C229" s="190"/>
      <c r="D229" s="191"/>
      <c r="E229" s="191"/>
      <c r="F229" s="190"/>
      <c r="G229" s="191"/>
      <c r="H229" s="191"/>
      <c r="I229" s="190"/>
      <c r="J229" s="166">
        <v>0</v>
      </c>
      <c r="K229" s="166">
        <v>0</v>
      </c>
      <c r="L229" s="166">
        <v>0</v>
      </c>
      <c r="M229" s="166">
        <v>0</v>
      </c>
      <c r="N229" s="166">
        <v>0</v>
      </c>
      <c r="O229" s="166">
        <v>0</v>
      </c>
      <c r="P229" s="166">
        <v>0</v>
      </c>
      <c r="Q229" s="166">
        <v>0</v>
      </c>
      <c r="R229" s="166">
        <v>0</v>
      </c>
      <c r="S229" s="166">
        <v>0</v>
      </c>
      <c r="T229" s="166">
        <v>0</v>
      </c>
      <c r="U229" s="166">
        <v>0</v>
      </c>
      <c r="V229" s="166">
        <v>0</v>
      </c>
      <c r="W229" s="166">
        <v>0</v>
      </c>
      <c r="X229" s="166">
        <v>0</v>
      </c>
      <c r="Y229" s="166">
        <v>0</v>
      </c>
      <c r="Z229" s="166">
        <v>0</v>
      </c>
      <c r="AA229" s="166">
        <v>0</v>
      </c>
      <c r="AB229" s="166"/>
      <c r="AC229" s="166">
        <v>0</v>
      </c>
      <c r="AD229" s="166">
        <v>0</v>
      </c>
      <c r="AE229" s="205"/>
      <c r="AF229" s="205"/>
      <c r="AG229" s="201"/>
      <c r="AH229" s="201"/>
      <c r="AI229" s="206"/>
      <c r="AJ229" s="201"/>
      <c r="AK229" s="201"/>
      <c r="AL229" s="201"/>
      <c r="AM229" s="175"/>
      <c r="AN229" s="175"/>
      <c r="AO229" s="178"/>
      <c r="AP229" s="178"/>
      <c r="AQ229" s="178"/>
      <c r="AR229" s="178"/>
      <c r="AS229" s="178"/>
      <c r="AT229" s="178"/>
      <c r="AU229" s="178"/>
      <c r="AV229" s="430"/>
      <c r="AW229" s="430"/>
    </row>
    <row r="230" s="3" customFormat="1" ht="18" customHeight="1" spans="1:49">
      <c r="A230" s="155"/>
      <c r="B230" s="190" t="s">
        <v>879</v>
      </c>
      <c r="C230" s="190"/>
      <c r="D230" s="191"/>
      <c r="E230" s="191"/>
      <c r="F230" s="190"/>
      <c r="G230" s="191"/>
      <c r="H230" s="191"/>
      <c r="I230" s="190"/>
      <c r="J230" s="166">
        <f t="shared" ref="J230:AA230" si="41">J231+J232+J233+J234+J235+J236</f>
        <v>0</v>
      </c>
      <c r="K230" s="166">
        <f t="shared" si="41"/>
        <v>0</v>
      </c>
      <c r="L230" s="166">
        <f t="shared" si="41"/>
        <v>0</v>
      </c>
      <c r="M230" s="166">
        <f t="shared" si="41"/>
        <v>0</v>
      </c>
      <c r="N230" s="166">
        <f t="shared" si="41"/>
        <v>0</v>
      </c>
      <c r="O230" s="166">
        <f t="shared" si="41"/>
        <v>0</v>
      </c>
      <c r="P230" s="166">
        <f t="shared" si="41"/>
        <v>0</v>
      </c>
      <c r="Q230" s="166">
        <f t="shared" si="41"/>
        <v>0</v>
      </c>
      <c r="R230" s="166">
        <f t="shared" si="41"/>
        <v>0</v>
      </c>
      <c r="S230" s="166">
        <f t="shared" si="41"/>
        <v>0</v>
      </c>
      <c r="T230" s="166">
        <f t="shared" si="41"/>
        <v>0</v>
      </c>
      <c r="U230" s="166">
        <f t="shared" si="41"/>
        <v>0</v>
      </c>
      <c r="V230" s="166">
        <f t="shared" si="41"/>
        <v>0</v>
      </c>
      <c r="W230" s="166">
        <f t="shared" si="41"/>
        <v>0</v>
      </c>
      <c r="X230" s="166">
        <f t="shared" si="41"/>
        <v>0</v>
      </c>
      <c r="Y230" s="166">
        <f t="shared" si="41"/>
        <v>0</v>
      </c>
      <c r="Z230" s="166">
        <f t="shared" si="41"/>
        <v>0</v>
      </c>
      <c r="AA230" s="166">
        <f t="shared" si="41"/>
        <v>0</v>
      </c>
      <c r="AB230" s="166"/>
      <c r="AC230" s="166">
        <f>AC231+AC232+AC233+AC234+AC235+AC236</f>
        <v>0</v>
      </c>
      <c r="AD230" s="166">
        <f>AD231+AD232+AD233+AD234+AD235+AD236</f>
        <v>0</v>
      </c>
      <c r="AE230" s="205"/>
      <c r="AF230" s="205"/>
      <c r="AG230" s="201"/>
      <c r="AH230" s="201"/>
      <c r="AI230" s="206"/>
      <c r="AJ230" s="201"/>
      <c r="AK230" s="201"/>
      <c r="AL230" s="201"/>
      <c r="AM230" s="175"/>
      <c r="AN230" s="175"/>
      <c r="AO230" s="178"/>
      <c r="AP230" s="178"/>
      <c r="AQ230" s="178"/>
      <c r="AR230" s="178"/>
      <c r="AS230" s="178"/>
      <c r="AT230" s="178"/>
      <c r="AU230" s="178"/>
      <c r="AV230" s="430"/>
      <c r="AW230" s="430"/>
    </row>
    <row r="231" s="3" customFormat="1" ht="18" customHeight="1" spans="1:49">
      <c r="A231" s="155"/>
      <c r="B231" s="190" t="s">
        <v>880</v>
      </c>
      <c r="C231" s="190"/>
      <c r="D231" s="191"/>
      <c r="E231" s="191"/>
      <c r="F231" s="190"/>
      <c r="G231" s="191"/>
      <c r="H231" s="191"/>
      <c r="I231" s="190"/>
      <c r="J231" s="166">
        <v>0</v>
      </c>
      <c r="K231" s="166">
        <v>0</v>
      </c>
      <c r="L231" s="166">
        <v>0</v>
      </c>
      <c r="M231" s="166">
        <v>0</v>
      </c>
      <c r="N231" s="166">
        <v>0</v>
      </c>
      <c r="O231" s="166">
        <v>0</v>
      </c>
      <c r="P231" s="166">
        <v>0</v>
      </c>
      <c r="Q231" s="166">
        <v>0</v>
      </c>
      <c r="R231" s="166">
        <v>0</v>
      </c>
      <c r="S231" s="166">
        <v>0</v>
      </c>
      <c r="T231" s="166">
        <v>0</v>
      </c>
      <c r="U231" s="166">
        <v>0</v>
      </c>
      <c r="V231" s="166">
        <v>0</v>
      </c>
      <c r="W231" s="166">
        <v>0</v>
      </c>
      <c r="X231" s="166">
        <v>0</v>
      </c>
      <c r="Y231" s="166">
        <v>0</v>
      </c>
      <c r="Z231" s="166">
        <v>0</v>
      </c>
      <c r="AA231" s="166">
        <v>0</v>
      </c>
      <c r="AB231" s="166"/>
      <c r="AC231" s="166">
        <v>0</v>
      </c>
      <c r="AD231" s="166">
        <v>0</v>
      </c>
      <c r="AE231" s="205"/>
      <c r="AF231" s="205"/>
      <c r="AG231" s="201"/>
      <c r="AH231" s="201"/>
      <c r="AI231" s="206"/>
      <c r="AJ231" s="201"/>
      <c r="AK231" s="201"/>
      <c r="AL231" s="201"/>
      <c r="AM231" s="175"/>
      <c r="AN231" s="175"/>
      <c r="AO231" s="178"/>
      <c r="AP231" s="178"/>
      <c r="AQ231" s="178"/>
      <c r="AR231" s="178"/>
      <c r="AS231" s="178"/>
      <c r="AT231" s="178"/>
      <c r="AU231" s="178"/>
      <c r="AV231" s="430"/>
      <c r="AW231" s="430"/>
    </row>
    <row r="232" s="3" customFormat="1" ht="18" customHeight="1" spans="1:49">
      <c r="A232" s="155"/>
      <c r="B232" s="190" t="s">
        <v>881</v>
      </c>
      <c r="C232" s="190"/>
      <c r="D232" s="191"/>
      <c r="E232" s="191"/>
      <c r="F232" s="190"/>
      <c r="G232" s="191"/>
      <c r="H232" s="191"/>
      <c r="I232" s="190"/>
      <c r="J232" s="166">
        <v>0</v>
      </c>
      <c r="K232" s="166">
        <v>0</v>
      </c>
      <c r="L232" s="166">
        <v>0</v>
      </c>
      <c r="M232" s="166">
        <v>0</v>
      </c>
      <c r="N232" s="166">
        <v>0</v>
      </c>
      <c r="O232" s="166">
        <v>0</v>
      </c>
      <c r="P232" s="166">
        <v>0</v>
      </c>
      <c r="Q232" s="166">
        <v>0</v>
      </c>
      <c r="R232" s="166">
        <v>0</v>
      </c>
      <c r="S232" s="166">
        <v>0</v>
      </c>
      <c r="T232" s="166">
        <v>0</v>
      </c>
      <c r="U232" s="166">
        <v>0</v>
      </c>
      <c r="V232" s="166">
        <v>0</v>
      </c>
      <c r="W232" s="166">
        <v>0</v>
      </c>
      <c r="X232" s="166">
        <v>0</v>
      </c>
      <c r="Y232" s="166">
        <v>0</v>
      </c>
      <c r="Z232" s="166">
        <v>0</v>
      </c>
      <c r="AA232" s="166">
        <v>0</v>
      </c>
      <c r="AB232" s="166"/>
      <c r="AC232" s="166">
        <v>0</v>
      </c>
      <c r="AD232" s="166">
        <v>0</v>
      </c>
      <c r="AE232" s="205"/>
      <c r="AF232" s="205"/>
      <c r="AG232" s="201"/>
      <c r="AH232" s="201"/>
      <c r="AI232" s="206"/>
      <c r="AJ232" s="201"/>
      <c r="AK232" s="201"/>
      <c r="AL232" s="201"/>
      <c r="AM232" s="175"/>
      <c r="AN232" s="175"/>
      <c r="AO232" s="178"/>
      <c r="AP232" s="178"/>
      <c r="AQ232" s="178"/>
      <c r="AR232" s="178"/>
      <c r="AS232" s="178"/>
      <c r="AT232" s="178"/>
      <c r="AU232" s="178"/>
      <c r="AV232" s="430"/>
      <c r="AW232" s="430"/>
    </row>
    <row r="233" s="3" customFormat="1" ht="18" customHeight="1" spans="1:49">
      <c r="A233" s="155"/>
      <c r="B233" s="190" t="s">
        <v>882</v>
      </c>
      <c r="C233" s="190"/>
      <c r="D233" s="191"/>
      <c r="E233" s="191"/>
      <c r="F233" s="190"/>
      <c r="G233" s="191"/>
      <c r="H233" s="191"/>
      <c r="I233" s="190"/>
      <c r="J233" s="166">
        <v>0</v>
      </c>
      <c r="K233" s="166">
        <v>0</v>
      </c>
      <c r="L233" s="166">
        <v>0</v>
      </c>
      <c r="M233" s="166">
        <v>0</v>
      </c>
      <c r="N233" s="166">
        <v>0</v>
      </c>
      <c r="O233" s="166">
        <v>0</v>
      </c>
      <c r="P233" s="166">
        <v>0</v>
      </c>
      <c r="Q233" s="166">
        <v>0</v>
      </c>
      <c r="R233" s="166">
        <v>0</v>
      </c>
      <c r="S233" s="166">
        <v>0</v>
      </c>
      <c r="T233" s="166">
        <v>0</v>
      </c>
      <c r="U233" s="166">
        <v>0</v>
      </c>
      <c r="V233" s="166">
        <v>0</v>
      </c>
      <c r="W233" s="166">
        <v>0</v>
      </c>
      <c r="X233" s="166">
        <v>0</v>
      </c>
      <c r="Y233" s="166">
        <v>0</v>
      </c>
      <c r="Z233" s="166">
        <v>0</v>
      </c>
      <c r="AA233" s="166">
        <v>0</v>
      </c>
      <c r="AB233" s="166"/>
      <c r="AC233" s="166">
        <v>0</v>
      </c>
      <c r="AD233" s="166">
        <v>0</v>
      </c>
      <c r="AE233" s="205"/>
      <c r="AF233" s="205"/>
      <c r="AG233" s="201"/>
      <c r="AH233" s="201"/>
      <c r="AI233" s="206"/>
      <c r="AJ233" s="201"/>
      <c r="AK233" s="201"/>
      <c r="AL233" s="201"/>
      <c r="AM233" s="175"/>
      <c r="AN233" s="175"/>
      <c r="AO233" s="178"/>
      <c r="AP233" s="178"/>
      <c r="AQ233" s="178"/>
      <c r="AR233" s="178"/>
      <c r="AS233" s="178"/>
      <c r="AT233" s="178"/>
      <c r="AU233" s="178"/>
      <c r="AV233" s="430"/>
      <c r="AW233" s="430"/>
    </row>
    <row r="234" s="3" customFormat="1" ht="18" customHeight="1" spans="1:49">
      <c r="A234" s="155"/>
      <c r="B234" s="190" t="s">
        <v>883</v>
      </c>
      <c r="C234" s="190"/>
      <c r="D234" s="191"/>
      <c r="E234" s="191"/>
      <c r="F234" s="190"/>
      <c r="G234" s="191"/>
      <c r="H234" s="191"/>
      <c r="I234" s="190"/>
      <c r="J234" s="166">
        <v>0</v>
      </c>
      <c r="K234" s="166">
        <v>0</v>
      </c>
      <c r="L234" s="166">
        <v>0</v>
      </c>
      <c r="M234" s="166">
        <v>0</v>
      </c>
      <c r="N234" s="166">
        <v>0</v>
      </c>
      <c r="O234" s="166">
        <v>0</v>
      </c>
      <c r="P234" s="166">
        <v>0</v>
      </c>
      <c r="Q234" s="166">
        <v>0</v>
      </c>
      <c r="R234" s="166">
        <v>0</v>
      </c>
      <c r="S234" s="166">
        <v>0</v>
      </c>
      <c r="T234" s="166">
        <v>0</v>
      </c>
      <c r="U234" s="166">
        <v>0</v>
      </c>
      <c r="V234" s="166">
        <v>0</v>
      </c>
      <c r="W234" s="166">
        <v>0</v>
      </c>
      <c r="X234" s="166">
        <v>0</v>
      </c>
      <c r="Y234" s="166">
        <v>0</v>
      </c>
      <c r="Z234" s="166">
        <v>0</v>
      </c>
      <c r="AA234" s="166">
        <v>0</v>
      </c>
      <c r="AB234" s="166"/>
      <c r="AC234" s="166">
        <v>0</v>
      </c>
      <c r="AD234" s="166">
        <v>0</v>
      </c>
      <c r="AE234" s="205"/>
      <c r="AF234" s="205"/>
      <c r="AG234" s="201"/>
      <c r="AH234" s="201"/>
      <c r="AI234" s="206"/>
      <c r="AJ234" s="201"/>
      <c r="AK234" s="201"/>
      <c r="AL234" s="201"/>
      <c r="AM234" s="175"/>
      <c r="AN234" s="175"/>
      <c r="AO234" s="178"/>
      <c r="AP234" s="178"/>
      <c r="AQ234" s="178"/>
      <c r="AR234" s="178"/>
      <c r="AS234" s="178"/>
      <c r="AT234" s="178"/>
      <c r="AU234" s="178"/>
      <c r="AV234" s="430"/>
      <c r="AW234" s="430"/>
    </row>
    <row r="235" s="3" customFormat="1" ht="18" customHeight="1" spans="1:49">
      <c r="A235" s="155"/>
      <c r="B235" s="190" t="s">
        <v>884</v>
      </c>
      <c r="C235" s="190"/>
      <c r="D235" s="191"/>
      <c r="E235" s="191"/>
      <c r="F235" s="190"/>
      <c r="G235" s="191"/>
      <c r="H235" s="191"/>
      <c r="I235" s="190"/>
      <c r="J235" s="166">
        <v>0</v>
      </c>
      <c r="K235" s="166">
        <v>0</v>
      </c>
      <c r="L235" s="166">
        <v>0</v>
      </c>
      <c r="M235" s="166">
        <v>0</v>
      </c>
      <c r="N235" s="166">
        <v>0</v>
      </c>
      <c r="O235" s="166">
        <v>0</v>
      </c>
      <c r="P235" s="166">
        <v>0</v>
      </c>
      <c r="Q235" s="166">
        <v>0</v>
      </c>
      <c r="R235" s="166">
        <v>0</v>
      </c>
      <c r="S235" s="166">
        <v>0</v>
      </c>
      <c r="T235" s="166">
        <v>0</v>
      </c>
      <c r="U235" s="166">
        <v>0</v>
      </c>
      <c r="V235" s="166">
        <v>0</v>
      </c>
      <c r="W235" s="166">
        <v>0</v>
      </c>
      <c r="X235" s="166">
        <v>0</v>
      </c>
      <c r="Y235" s="166">
        <v>0</v>
      </c>
      <c r="Z235" s="166">
        <v>0</v>
      </c>
      <c r="AA235" s="166">
        <v>0</v>
      </c>
      <c r="AB235" s="166"/>
      <c r="AC235" s="166">
        <v>0</v>
      </c>
      <c r="AD235" s="166">
        <v>0</v>
      </c>
      <c r="AE235" s="205"/>
      <c r="AF235" s="205"/>
      <c r="AG235" s="201"/>
      <c r="AH235" s="201"/>
      <c r="AI235" s="206"/>
      <c r="AJ235" s="201"/>
      <c r="AK235" s="201"/>
      <c r="AL235" s="201"/>
      <c r="AM235" s="175"/>
      <c r="AN235" s="175"/>
      <c r="AO235" s="178"/>
      <c r="AP235" s="178"/>
      <c r="AQ235" s="178"/>
      <c r="AR235" s="178"/>
      <c r="AS235" s="178"/>
      <c r="AT235" s="178"/>
      <c r="AU235" s="178"/>
      <c r="AV235" s="430"/>
      <c r="AW235" s="430"/>
    </row>
    <row r="236" s="3" customFormat="1" ht="18" customHeight="1" spans="1:49">
      <c r="A236" s="155"/>
      <c r="B236" s="190" t="s">
        <v>885</v>
      </c>
      <c r="C236" s="190"/>
      <c r="D236" s="191"/>
      <c r="E236" s="191"/>
      <c r="F236" s="190"/>
      <c r="G236" s="191"/>
      <c r="H236" s="191"/>
      <c r="I236" s="190"/>
      <c r="J236" s="166">
        <v>0</v>
      </c>
      <c r="K236" s="166">
        <v>0</v>
      </c>
      <c r="L236" s="166">
        <v>0</v>
      </c>
      <c r="M236" s="166">
        <v>0</v>
      </c>
      <c r="N236" s="166">
        <v>0</v>
      </c>
      <c r="O236" s="166">
        <v>0</v>
      </c>
      <c r="P236" s="166">
        <v>0</v>
      </c>
      <c r="Q236" s="166">
        <v>0</v>
      </c>
      <c r="R236" s="166">
        <v>0</v>
      </c>
      <c r="S236" s="166">
        <v>0</v>
      </c>
      <c r="T236" s="166">
        <v>0</v>
      </c>
      <c r="U236" s="166">
        <v>0</v>
      </c>
      <c r="V236" s="166">
        <v>0</v>
      </c>
      <c r="W236" s="166">
        <v>0</v>
      </c>
      <c r="X236" s="166">
        <v>0</v>
      </c>
      <c r="Y236" s="166">
        <v>0</v>
      </c>
      <c r="Z236" s="166">
        <v>0</v>
      </c>
      <c r="AA236" s="166">
        <v>0</v>
      </c>
      <c r="AB236" s="166"/>
      <c r="AC236" s="166">
        <v>0</v>
      </c>
      <c r="AD236" s="166">
        <v>0</v>
      </c>
      <c r="AE236" s="205"/>
      <c r="AF236" s="205"/>
      <c r="AG236" s="201"/>
      <c r="AH236" s="201"/>
      <c r="AI236" s="206"/>
      <c r="AJ236" s="201"/>
      <c r="AK236" s="201"/>
      <c r="AL236" s="201"/>
      <c r="AM236" s="175"/>
      <c r="AN236" s="175"/>
      <c r="AO236" s="178"/>
      <c r="AP236" s="178"/>
      <c r="AQ236" s="178"/>
      <c r="AR236" s="178"/>
      <c r="AS236" s="178"/>
      <c r="AT236" s="178"/>
      <c r="AU236" s="178"/>
      <c r="AV236" s="430"/>
      <c r="AW236" s="430"/>
    </row>
    <row r="237" s="3" customFormat="1" ht="18" customHeight="1" spans="1:49">
      <c r="A237" s="155"/>
      <c r="B237" s="190" t="s">
        <v>886</v>
      </c>
      <c r="C237" s="190"/>
      <c r="D237" s="191"/>
      <c r="E237" s="191"/>
      <c r="F237" s="190"/>
      <c r="G237" s="191"/>
      <c r="H237" s="191"/>
      <c r="I237" s="190"/>
      <c r="J237" s="166">
        <f t="shared" ref="J237:AA237" si="42">J238+J239+J240+J241+J242</f>
        <v>0</v>
      </c>
      <c r="K237" s="166">
        <f t="shared" si="42"/>
        <v>0</v>
      </c>
      <c r="L237" s="166">
        <f t="shared" si="42"/>
        <v>0</v>
      </c>
      <c r="M237" s="166">
        <f t="shared" si="42"/>
        <v>0</v>
      </c>
      <c r="N237" s="166">
        <f t="shared" si="42"/>
        <v>0</v>
      </c>
      <c r="O237" s="166">
        <f t="shared" si="42"/>
        <v>0</v>
      </c>
      <c r="P237" s="166">
        <f t="shared" si="42"/>
        <v>0</v>
      </c>
      <c r="Q237" s="166">
        <f t="shared" si="42"/>
        <v>0</v>
      </c>
      <c r="R237" s="166">
        <f t="shared" si="42"/>
        <v>0</v>
      </c>
      <c r="S237" s="166">
        <f t="shared" si="42"/>
        <v>0</v>
      </c>
      <c r="T237" s="166">
        <f t="shared" si="42"/>
        <v>0</v>
      </c>
      <c r="U237" s="166">
        <f t="shared" si="42"/>
        <v>0</v>
      </c>
      <c r="V237" s="166">
        <f t="shared" si="42"/>
        <v>0</v>
      </c>
      <c r="W237" s="166">
        <f t="shared" si="42"/>
        <v>0</v>
      </c>
      <c r="X237" s="166">
        <f t="shared" si="42"/>
        <v>0</v>
      </c>
      <c r="Y237" s="166">
        <f t="shared" si="42"/>
        <v>0</v>
      </c>
      <c r="Z237" s="166">
        <f t="shared" si="42"/>
        <v>0</v>
      </c>
      <c r="AA237" s="166">
        <f t="shared" si="42"/>
        <v>0</v>
      </c>
      <c r="AB237" s="166"/>
      <c r="AC237" s="166">
        <f>AC238+AC239+AC240+AC241+AC242</f>
        <v>0</v>
      </c>
      <c r="AD237" s="166">
        <f>AD238+AD239+AD240+AD241+AD242</f>
        <v>0</v>
      </c>
      <c r="AE237" s="205"/>
      <c r="AF237" s="205"/>
      <c r="AG237" s="201"/>
      <c r="AH237" s="201"/>
      <c r="AI237" s="206"/>
      <c r="AJ237" s="201"/>
      <c r="AK237" s="201"/>
      <c r="AL237" s="201"/>
      <c r="AM237" s="175"/>
      <c r="AN237" s="175"/>
      <c r="AO237" s="178"/>
      <c r="AP237" s="178"/>
      <c r="AQ237" s="178"/>
      <c r="AR237" s="178"/>
      <c r="AS237" s="178"/>
      <c r="AT237" s="178"/>
      <c r="AU237" s="178"/>
      <c r="AV237" s="430"/>
      <c r="AW237" s="430"/>
    </row>
    <row r="238" s="3" customFormat="1" ht="18" customHeight="1" spans="1:49">
      <c r="A238" s="155"/>
      <c r="B238" s="190" t="s">
        <v>887</v>
      </c>
      <c r="C238" s="190"/>
      <c r="D238" s="191"/>
      <c r="E238" s="191"/>
      <c r="F238" s="190"/>
      <c r="G238" s="191"/>
      <c r="H238" s="191"/>
      <c r="I238" s="190"/>
      <c r="J238" s="166">
        <v>0</v>
      </c>
      <c r="K238" s="166">
        <v>0</v>
      </c>
      <c r="L238" s="166">
        <v>0</v>
      </c>
      <c r="M238" s="166">
        <v>0</v>
      </c>
      <c r="N238" s="166">
        <v>0</v>
      </c>
      <c r="O238" s="166">
        <v>0</v>
      </c>
      <c r="P238" s="166">
        <v>0</v>
      </c>
      <c r="Q238" s="166">
        <v>0</v>
      </c>
      <c r="R238" s="166">
        <v>0</v>
      </c>
      <c r="S238" s="166">
        <v>0</v>
      </c>
      <c r="T238" s="166">
        <v>0</v>
      </c>
      <c r="U238" s="166">
        <v>0</v>
      </c>
      <c r="V238" s="166">
        <v>0</v>
      </c>
      <c r="W238" s="166">
        <v>0</v>
      </c>
      <c r="X238" s="166">
        <v>0</v>
      </c>
      <c r="Y238" s="166">
        <v>0</v>
      </c>
      <c r="Z238" s="166">
        <v>0</v>
      </c>
      <c r="AA238" s="166">
        <v>0</v>
      </c>
      <c r="AB238" s="166"/>
      <c r="AC238" s="166">
        <v>0</v>
      </c>
      <c r="AD238" s="166">
        <v>0</v>
      </c>
      <c r="AE238" s="205"/>
      <c r="AF238" s="205"/>
      <c r="AG238" s="201"/>
      <c r="AH238" s="201"/>
      <c r="AI238" s="206"/>
      <c r="AJ238" s="201"/>
      <c r="AK238" s="201"/>
      <c r="AL238" s="201"/>
      <c r="AM238" s="175"/>
      <c r="AN238" s="175"/>
      <c r="AO238" s="178"/>
      <c r="AP238" s="178"/>
      <c r="AQ238" s="178"/>
      <c r="AR238" s="178"/>
      <c r="AS238" s="178"/>
      <c r="AT238" s="178"/>
      <c r="AU238" s="178"/>
      <c r="AV238" s="430"/>
      <c r="AW238" s="430"/>
    </row>
    <row r="239" s="3" customFormat="1" ht="18" customHeight="1" spans="1:49">
      <c r="A239" s="155"/>
      <c r="B239" s="190" t="s">
        <v>888</v>
      </c>
      <c r="C239" s="190"/>
      <c r="D239" s="191"/>
      <c r="E239" s="191"/>
      <c r="F239" s="190"/>
      <c r="G239" s="191"/>
      <c r="H239" s="191"/>
      <c r="I239" s="190"/>
      <c r="J239" s="166">
        <v>0</v>
      </c>
      <c r="K239" s="166">
        <v>0</v>
      </c>
      <c r="L239" s="166">
        <v>0</v>
      </c>
      <c r="M239" s="166">
        <v>0</v>
      </c>
      <c r="N239" s="166">
        <v>0</v>
      </c>
      <c r="O239" s="166">
        <v>0</v>
      </c>
      <c r="P239" s="166">
        <v>0</v>
      </c>
      <c r="Q239" s="166">
        <v>0</v>
      </c>
      <c r="R239" s="166">
        <v>0</v>
      </c>
      <c r="S239" s="166">
        <v>0</v>
      </c>
      <c r="T239" s="166">
        <v>0</v>
      </c>
      <c r="U239" s="166">
        <v>0</v>
      </c>
      <c r="V239" s="166">
        <v>0</v>
      </c>
      <c r="W239" s="166">
        <v>0</v>
      </c>
      <c r="X239" s="166">
        <v>0</v>
      </c>
      <c r="Y239" s="166">
        <v>0</v>
      </c>
      <c r="Z239" s="166">
        <v>0</v>
      </c>
      <c r="AA239" s="166">
        <v>0</v>
      </c>
      <c r="AB239" s="166"/>
      <c r="AC239" s="166">
        <v>0</v>
      </c>
      <c r="AD239" s="166">
        <v>0</v>
      </c>
      <c r="AE239" s="205"/>
      <c r="AF239" s="205"/>
      <c r="AG239" s="201"/>
      <c r="AH239" s="201"/>
      <c r="AI239" s="206"/>
      <c r="AJ239" s="201"/>
      <c r="AK239" s="201"/>
      <c r="AL239" s="201"/>
      <c r="AM239" s="175"/>
      <c r="AN239" s="175"/>
      <c r="AO239" s="178"/>
      <c r="AP239" s="178"/>
      <c r="AQ239" s="178"/>
      <c r="AR239" s="178"/>
      <c r="AS239" s="178"/>
      <c r="AT239" s="178"/>
      <c r="AU239" s="178"/>
      <c r="AV239" s="430"/>
      <c r="AW239" s="430"/>
    </row>
    <row r="240" s="3" customFormat="1" ht="18" customHeight="1" spans="1:49">
      <c r="A240" s="155"/>
      <c r="B240" s="190" t="s">
        <v>889</v>
      </c>
      <c r="C240" s="190"/>
      <c r="D240" s="191"/>
      <c r="E240" s="191"/>
      <c r="F240" s="190"/>
      <c r="G240" s="191"/>
      <c r="H240" s="191"/>
      <c r="I240" s="190"/>
      <c r="J240" s="166">
        <v>0</v>
      </c>
      <c r="K240" s="166">
        <v>0</v>
      </c>
      <c r="L240" s="166">
        <v>0</v>
      </c>
      <c r="M240" s="166">
        <v>0</v>
      </c>
      <c r="N240" s="166">
        <v>0</v>
      </c>
      <c r="O240" s="166">
        <v>0</v>
      </c>
      <c r="P240" s="166">
        <v>0</v>
      </c>
      <c r="Q240" s="166">
        <v>0</v>
      </c>
      <c r="R240" s="166">
        <v>0</v>
      </c>
      <c r="S240" s="166">
        <v>0</v>
      </c>
      <c r="T240" s="166">
        <v>0</v>
      </c>
      <c r="U240" s="166">
        <v>0</v>
      </c>
      <c r="V240" s="166">
        <v>0</v>
      </c>
      <c r="W240" s="166">
        <v>0</v>
      </c>
      <c r="X240" s="166">
        <v>0</v>
      </c>
      <c r="Y240" s="166">
        <v>0</v>
      </c>
      <c r="Z240" s="166">
        <v>0</v>
      </c>
      <c r="AA240" s="166">
        <v>0</v>
      </c>
      <c r="AB240" s="166"/>
      <c r="AC240" s="166">
        <v>0</v>
      </c>
      <c r="AD240" s="166">
        <v>0</v>
      </c>
      <c r="AE240" s="205"/>
      <c r="AF240" s="205"/>
      <c r="AG240" s="201"/>
      <c r="AH240" s="201"/>
      <c r="AI240" s="206"/>
      <c r="AJ240" s="201"/>
      <c r="AK240" s="201"/>
      <c r="AL240" s="201"/>
      <c r="AM240" s="175"/>
      <c r="AN240" s="175"/>
      <c r="AO240" s="178"/>
      <c r="AP240" s="178"/>
      <c r="AQ240" s="178"/>
      <c r="AR240" s="178"/>
      <c r="AS240" s="178"/>
      <c r="AT240" s="178"/>
      <c r="AU240" s="178"/>
      <c r="AV240" s="430"/>
      <c r="AW240" s="430"/>
    </row>
    <row r="241" s="3" customFormat="1" ht="18" customHeight="1" spans="1:49">
      <c r="A241" s="155"/>
      <c r="B241" s="190" t="s">
        <v>890</v>
      </c>
      <c r="C241" s="190"/>
      <c r="D241" s="191"/>
      <c r="E241" s="191"/>
      <c r="F241" s="190"/>
      <c r="G241" s="191"/>
      <c r="H241" s="191"/>
      <c r="I241" s="190"/>
      <c r="J241" s="166">
        <v>0</v>
      </c>
      <c r="K241" s="166">
        <v>0</v>
      </c>
      <c r="L241" s="166">
        <v>0</v>
      </c>
      <c r="M241" s="166">
        <v>0</v>
      </c>
      <c r="N241" s="166">
        <v>0</v>
      </c>
      <c r="O241" s="166">
        <v>0</v>
      </c>
      <c r="P241" s="166">
        <v>0</v>
      </c>
      <c r="Q241" s="166">
        <v>0</v>
      </c>
      <c r="R241" s="166">
        <v>0</v>
      </c>
      <c r="S241" s="166">
        <v>0</v>
      </c>
      <c r="T241" s="166">
        <v>0</v>
      </c>
      <c r="U241" s="166">
        <v>0</v>
      </c>
      <c r="V241" s="166">
        <v>0</v>
      </c>
      <c r="W241" s="166">
        <v>0</v>
      </c>
      <c r="X241" s="166">
        <v>0</v>
      </c>
      <c r="Y241" s="166">
        <v>0</v>
      </c>
      <c r="Z241" s="166">
        <v>0</v>
      </c>
      <c r="AA241" s="166">
        <v>0</v>
      </c>
      <c r="AB241" s="166"/>
      <c r="AC241" s="166">
        <v>0</v>
      </c>
      <c r="AD241" s="166">
        <v>0</v>
      </c>
      <c r="AE241" s="205"/>
      <c r="AF241" s="205"/>
      <c r="AG241" s="201"/>
      <c r="AH241" s="201"/>
      <c r="AI241" s="206"/>
      <c r="AJ241" s="201"/>
      <c r="AK241" s="201"/>
      <c r="AL241" s="201"/>
      <c r="AM241" s="175"/>
      <c r="AN241" s="175"/>
      <c r="AO241" s="178"/>
      <c r="AP241" s="178"/>
      <c r="AQ241" s="178"/>
      <c r="AR241" s="178"/>
      <c r="AS241" s="178"/>
      <c r="AT241" s="178"/>
      <c r="AU241" s="178"/>
      <c r="AV241" s="430"/>
      <c r="AW241" s="430"/>
    </row>
    <row r="242" s="3" customFormat="1" ht="18" customHeight="1" spans="1:49">
      <c r="A242" s="155"/>
      <c r="B242" s="190" t="s">
        <v>891</v>
      </c>
      <c r="C242" s="190"/>
      <c r="D242" s="190"/>
      <c r="E242" s="190"/>
      <c r="F242" s="190"/>
      <c r="G242" s="190"/>
      <c r="H242" s="190"/>
      <c r="I242" s="190"/>
      <c r="J242" s="166">
        <v>0</v>
      </c>
      <c r="K242" s="166">
        <v>0</v>
      </c>
      <c r="L242" s="166">
        <v>0</v>
      </c>
      <c r="M242" s="166">
        <v>0</v>
      </c>
      <c r="N242" s="166">
        <v>0</v>
      </c>
      <c r="O242" s="166">
        <v>0</v>
      </c>
      <c r="P242" s="166">
        <v>0</v>
      </c>
      <c r="Q242" s="166">
        <v>0</v>
      </c>
      <c r="R242" s="166">
        <v>0</v>
      </c>
      <c r="S242" s="166">
        <v>0</v>
      </c>
      <c r="T242" s="166">
        <v>0</v>
      </c>
      <c r="U242" s="166">
        <v>0</v>
      </c>
      <c r="V242" s="166">
        <v>0</v>
      </c>
      <c r="W242" s="166">
        <v>0</v>
      </c>
      <c r="X242" s="166">
        <v>0</v>
      </c>
      <c r="Y242" s="166">
        <v>0</v>
      </c>
      <c r="Z242" s="166">
        <v>0</v>
      </c>
      <c r="AA242" s="166">
        <v>0</v>
      </c>
      <c r="AB242" s="166"/>
      <c r="AC242" s="166">
        <v>0</v>
      </c>
      <c r="AD242" s="166">
        <v>0</v>
      </c>
      <c r="AE242" s="205"/>
      <c r="AF242" s="205"/>
      <c r="AG242" s="201"/>
      <c r="AH242" s="201"/>
      <c r="AI242" s="206"/>
      <c r="AJ242" s="201"/>
      <c r="AK242" s="201"/>
      <c r="AL242" s="201"/>
      <c r="AM242" s="175"/>
      <c r="AN242" s="175"/>
      <c r="AO242" s="178"/>
      <c r="AP242" s="178"/>
      <c r="AQ242" s="178"/>
      <c r="AR242" s="178"/>
      <c r="AS242" s="178"/>
      <c r="AT242" s="178"/>
      <c r="AU242" s="178"/>
      <c r="AV242" s="430"/>
      <c r="AW242" s="430"/>
    </row>
    <row r="243" s="3" customFormat="1" ht="18" customHeight="1" spans="1:49">
      <c r="A243" s="155"/>
      <c r="B243" s="190" t="s">
        <v>892</v>
      </c>
      <c r="C243" s="190"/>
      <c r="D243" s="191"/>
      <c r="E243" s="191"/>
      <c r="F243" s="190"/>
      <c r="G243" s="191"/>
      <c r="H243" s="191"/>
      <c r="I243" s="190"/>
      <c r="J243" s="166">
        <f t="shared" ref="J243:AA243" si="43">J244+J247</f>
        <v>0</v>
      </c>
      <c r="K243" s="166">
        <f t="shared" si="43"/>
        <v>0</v>
      </c>
      <c r="L243" s="166">
        <f t="shared" si="43"/>
        <v>0</v>
      </c>
      <c r="M243" s="166">
        <f t="shared" si="43"/>
        <v>0</v>
      </c>
      <c r="N243" s="166">
        <f t="shared" si="43"/>
        <v>0</v>
      </c>
      <c r="O243" s="166">
        <f t="shared" si="43"/>
        <v>0</v>
      </c>
      <c r="P243" s="166">
        <f t="shared" si="43"/>
        <v>0</v>
      </c>
      <c r="Q243" s="166">
        <f t="shared" si="43"/>
        <v>0</v>
      </c>
      <c r="R243" s="166">
        <f t="shared" si="43"/>
        <v>0</v>
      </c>
      <c r="S243" s="166">
        <f t="shared" si="43"/>
        <v>0</v>
      </c>
      <c r="T243" s="166">
        <f t="shared" si="43"/>
        <v>0</v>
      </c>
      <c r="U243" s="166">
        <f t="shared" si="43"/>
        <v>0</v>
      </c>
      <c r="V243" s="166">
        <f t="shared" si="43"/>
        <v>0</v>
      </c>
      <c r="W243" s="166">
        <f t="shared" si="43"/>
        <v>0</v>
      </c>
      <c r="X243" s="166">
        <f t="shared" si="43"/>
        <v>0</v>
      </c>
      <c r="Y243" s="166">
        <f t="shared" si="43"/>
        <v>0</v>
      </c>
      <c r="Z243" s="166">
        <f t="shared" si="43"/>
        <v>0</v>
      </c>
      <c r="AA243" s="166">
        <f t="shared" si="43"/>
        <v>0</v>
      </c>
      <c r="AB243" s="166"/>
      <c r="AC243" s="166">
        <f>AC244+AC247</f>
        <v>0</v>
      </c>
      <c r="AD243" s="166">
        <f>AD244+AD247</f>
        <v>0</v>
      </c>
      <c r="AE243" s="205"/>
      <c r="AF243" s="205"/>
      <c r="AG243" s="201"/>
      <c r="AH243" s="201"/>
      <c r="AI243" s="206"/>
      <c r="AJ243" s="201"/>
      <c r="AK243" s="201"/>
      <c r="AL243" s="201"/>
      <c r="AM243" s="175"/>
      <c r="AN243" s="175"/>
      <c r="AO243" s="178"/>
      <c r="AP243" s="178"/>
      <c r="AQ243" s="178"/>
      <c r="AR243" s="178"/>
      <c r="AS243" s="178"/>
      <c r="AT243" s="178"/>
      <c r="AU243" s="178"/>
      <c r="AV243" s="430"/>
      <c r="AW243" s="430"/>
    </row>
    <row r="244" s="3" customFormat="1" ht="18" customHeight="1" spans="1:49">
      <c r="A244" s="155"/>
      <c r="B244" s="190" t="s">
        <v>893</v>
      </c>
      <c r="C244" s="190"/>
      <c r="D244" s="191"/>
      <c r="E244" s="191"/>
      <c r="F244" s="190"/>
      <c r="G244" s="191"/>
      <c r="H244" s="191"/>
      <c r="I244" s="190"/>
      <c r="J244" s="166">
        <f t="shared" ref="J244:AA244" si="44">J245+J246</f>
        <v>0</v>
      </c>
      <c r="K244" s="166">
        <f t="shared" si="44"/>
        <v>0</v>
      </c>
      <c r="L244" s="166">
        <f t="shared" si="44"/>
        <v>0</v>
      </c>
      <c r="M244" s="166">
        <f t="shared" si="44"/>
        <v>0</v>
      </c>
      <c r="N244" s="166">
        <f t="shared" si="44"/>
        <v>0</v>
      </c>
      <c r="O244" s="166">
        <f t="shared" si="44"/>
        <v>0</v>
      </c>
      <c r="P244" s="166">
        <f t="shared" si="44"/>
        <v>0</v>
      </c>
      <c r="Q244" s="166">
        <f t="shared" si="44"/>
        <v>0</v>
      </c>
      <c r="R244" s="166">
        <f t="shared" si="44"/>
        <v>0</v>
      </c>
      <c r="S244" s="166">
        <f t="shared" si="44"/>
        <v>0</v>
      </c>
      <c r="T244" s="166">
        <f t="shared" si="44"/>
        <v>0</v>
      </c>
      <c r="U244" s="166">
        <f t="shared" si="44"/>
        <v>0</v>
      </c>
      <c r="V244" s="166">
        <f t="shared" si="44"/>
        <v>0</v>
      </c>
      <c r="W244" s="166">
        <f t="shared" si="44"/>
        <v>0</v>
      </c>
      <c r="X244" s="166">
        <f t="shared" si="44"/>
        <v>0</v>
      </c>
      <c r="Y244" s="166">
        <f t="shared" si="44"/>
        <v>0</v>
      </c>
      <c r="Z244" s="166">
        <f t="shared" si="44"/>
        <v>0</v>
      </c>
      <c r="AA244" s="166">
        <f t="shared" si="44"/>
        <v>0</v>
      </c>
      <c r="AB244" s="166"/>
      <c r="AC244" s="166">
        <f>AC245+AC246</f>
        <v>0</v>
      </c>
      <c r="AD244" s="166">
        <f>AD245+AD246</f>
        <v>0</v>
      </c>
      <c r="AE244" s="205"/>
      <c r="AF244" s="205"/>
      <c r="AG244" s="201"/>
      <c r="AH244" s="201"/>
      <c r="AI244" s="206"/>
      <c r="AJ244" s="201"/>
      <c r="AK244" s="201"/>
      <c r="AL244" s="201"/>
      <c r="AM244" s="175"/>
      <c r="AN244" s="175"/>
      <c r="AO244" s="178"/>
      <c r="AP244" s="178"/>
      <c r="AQ244" s="178"/>
      <c r="AR244" s="178"/>
      <c r="AS244" s="178"/>
      <c r="AT244" s="178"/>
      <c r="AU244" s="178"/>
      <c r="AV244" s="430"/>
      <c r="AW244" s="430"/>
    </row>
    <row r="245" s="3" customFormat="1" ht="18" customHeight="1" spans="1:49">
      <c r="A245" s="155"/>
      <c r="B245" s="190" t="s">
        <v>894</v>
      </c>
      <c r="C245" s="190"/>
      <c r="D245" s="191"/>
      <c r="E245" s="191"/>
      <c r="F245" s="190"/>
      <c r="G245" s="191"/>
      <c r="H245" s="191"/>
      <c r="I245" s="190"/>
      <c r="J245" s="166">
        <v>0</v>
      </c>
      <c r="K245" s="166">
        <v>0</v>
      </c>
      <c r="L245" s="166">
        <v>0</v>
      </c>
      <c r="M245" s="166">
        <v>0</v>
      </c>
      <c r="N245" s="166">
        <v>0</v>
      </c>
      <c r="O245" s="166">
        <v>0</v>
      </c>
      <c r="P245" s="166">
        <v>0</v>
      </c>
      <c r="Q245" s="166">
        <v>0</v>
      </c>
      <c r="R245" s="166">
        <v>0</v>
      </c>
      <c r="S245" s="166">
        <v>0</v>
      </c>
      <c r="T245" s="166">
        <v>0</v>
      </c>
      <c r="U245" s="166">
        <v>0</v>
      </c>
      <c r="V245" s="166">
        <v>0</v>
      </c>
      <c r="W245" s="166">
        <v>0</v>
      </c>
      <c r="X245" s="166">
        <v>0</v>
      </c>
      <c r="Y245" s="166">
        <v>0</v>
      </c>
      <c r="Z245" s="166">
        <v>0</v>
      </c>
      <c r="AA245" s="166">
        <v>0</v>
      </c>
      <c r="AB245" s="166"/>
      <c r="AC245" s="166">
        <v>0</v>
      </c>
      <c r="AD245" s="166">
        <v>0</v>
      </c>
      <c r="AE245" s="205"/>
      <c r="AF245" s="205"/>
      <c r="AG245" s="201"/>
      <c r="AH245" s="201"/>
      <c r="AI245" s="206"/>
      <c r="AJ245" s="201"/>
      <c r="AK245" s="201"/>
      <c r="AL245" s="201"/>
      <c r="AM245" s="175"/>
      <c r="AN245" s="175"/>
      <c r="AO245" s="178"/>
      <c r="AP245" s="178"/>
      <c r="AQ245" s="178"/>
      <c r="AR245" s="178"/>
      <c r="AS245" s="178"/>
      <c r="AT245" s="178"/>
      <c r="AU245" s="178"/>
      <c r="AV245" s="430"/>
      <c r="AW245" s="430"/>
    </row>
    <row r="246" s="3" customFormat="1" ht="18" customHeight="1" spans="1:49">
      <c r="A246" s="155"/>
      <c r="B246" s="190" t="s">
        <v>895</v>
      </c>
      <c r="C246" s="190"/>
      <c r="D246" s="191"/>
      <c r="E246" s="191"/>
      <c r="F246" s="190"/>
      <c r="G246" s="191"/>
      <c r="H246" s="191"/>
      <c r="I246" s="190"/>
      <c r="J246" s="166">
        <v>0</v>
      </c>
      <c r="K246" s="166">
        <v>0</v>
      </c>
      <c r="L246" s="166">
        <v>0</v>
      </c>
      <c r="M246" s="166">
        <v>0</v>
      </c>
      <c r="N246" s="166">
        <v>0</v>
      </c>
      <c r="O246" s="166">
        <v>0</v>
      </c>
      <c r="P246" s="166">
        <v>0</v>
      </c>
      <c r="Q246" s="166">
        <v>0</v>
      </c>
      <c r="R246" s="166">
        <v>0</v>
      </c>
      <c r="S246" s="166">
        <v>0</v>
      </c>
      <c r="T246" s="166">
        <v>0</v>
      </c>
      <c r="U246" s="166">
        <v>0</v>
      </c>
      <c r="V246" s="166">
        <v>0</v>
      </c>
      <c r="W246" s="166">
        <v>0</v>
      </c>
      <c r="X246" s="166">
        <v>0</v>
      </c>
      <c r="Y246" s="166">
        <v>0</v>
      </c>
      <c r="Z246" s="166">
        <v>0</v>
      </c>
      <c r="AA246" s="166">
        <v>0</v>
      </c>
      <c r="AB246" s="166"/>
      <c r="AC246" s="166">
        <v>0</v>
      </c>
      <c r="AD246" s="166">
        <v>0</v>
      </c>
      <c r="AE246" s="205"/>
      <c r="AF246" s="205"/>
      <c r="AG246" s="201"/>
      <c r="AH246" s="201"/>
      <c r="AI246" s="206"/>
      <c r="AJ246" s="201"/>
      <c r="AK246" s="201"/>
      <c r="AL246" s="201"/>
      <c r="AM246" s="175"/>
      <c r="AN246" s="175"/>
      <c r="AO246" s="178"/>
      <c r="AP246" s="178"/>
      <c r="AQ246" s="178"/>
      <c r="AR246" s="178"/>
      <c r="AS246" s="178"/>
      <c r="AT246" s="178"/>
      <c r="AU246" s="178"/>
      <c r="AV246" s="430"/>
      <c r="AW246" s="430"/>
    </row>
    <row r="247" s="3" customFormat="1" ht="18" customHeight="1" spans="1:49">
      <c r="A247" s="155"/>
      <c r="B247" s="190" t="s">
        <v>896</v>
      </c>
      <c r="C247" s="190"/>
      <c r="D247" s="191"/>
      <c r="E247" s="191"/>
      <c r="F247" s="190"/>
      <c r="G247" s="191"/>
      <c r="H247" s="191"/>
      <c r="I247" s="190"/>
      <c r="J247" s="166">
        <f t="shared" ref="J247:AA247" si="45">J248+J249+J250+J251</f>
        <v>0</v>
      </c>
      <c r="K247" s="166">
        <f t="shared" si="45"/>
        <v>0</v>
      </c>
      <c r="L247" s="166">
        <f t="shared" si="45"/>
        <v>0</v>
      </c>
      <c r="M247" s="166">
        <f t="shared" si="45"/>
        <v>0</v>
      </c>
      <c r="N247" s="166">
        <f t="shared" si="45"/>
        <v>0</v>
      </c>
      <c r="O247" s="166">
        <f t="shared" si="45"/>
        <v>0</v>
      </c>
      <c r="P247" s="166">
        <f t="shared" si="45"/>
        <v>0</v>
      </c>
      <c r="Q247" s="166">
        <f t="shared" si="45"/>
        <v>0</v>
      </c>
      <c r="R247" s="166">
        <f t="shared" si="45"/>
        <v>0</v>
      </c>
      <c r="S247" s="166">
        <f t="shared" si="45"/>
        <v>0</v>
      </c>
      <c r="T247" s="166">
        <f t="shared" si="45"/>
        <v>0</v>
      </c>
      <c r="U247" s="166">
        <f t="shared" si="45"/>
        <v>0</v>
      </c>
      <c r="V247" s="166">
        <f t="shared" si="45"/>
        <v>0</v>
      </c>
      <c r="W247" s="166">
        <f t="shared" si="45"/>
        <v>0</v>
      </c>
      <c r="X247" s="166">
        <f t="shared" si="45"/>
        <v>0</v>
      </c>
      <c r="Y247" s="166">
        <f t="shared" si="45"/>
        <v>0</v>
      </c>
      <c r="Z247" s="166">
        <f t="shared" si="45"/>
        <v>0</v>
      </c>
      <c r="AA247" s="166">
        <f t="shared" si="45"/>
        <v>0</v>
      </c>
      <c r="AB247" s="166"/>
      <c r="AC247" s="166">
        <f>AC248+AC249+AC250+AC251</f>
        <v>0</v>
      </c>
      <c r="AD247" s="166">
        <f>AD248+AD249+AD250+AD251</f>
        <v>0</v>
      </c>
      <c r="AE247" s="205"/>
      <c r="AF247" s="205"/>
      <c r="AG247" s="201"/>
      <c r="AH247" s="201"/>
      <c r="AI247" s="206"/>
      <c r="AJ247" s="201"/>
      <c r="AK247" s="201"/>
      <c r="AL247" s="201"/>
      <c r="AM247" s="175"/>
      <c r="AN247" s="175"/>
      <c r="AO247" s="178"/>
      <c r="AP247" s="178"/>
      <c r="AQ247" s="178"/>
      <c r="AR247" s="178"/>
      <c r="AS247" s="178"/>
      <c r="AT247" s="178"/>
      <c r="AU247" s="178"/>
      <c r="AV247" s="430"/>
      <c r="AW247" s="430"/>
    </row>
    <row r="248" s="3" customFormat="1" ht="18" customHeight="1" spans="1:49">
      <c r="A248" s="155"/>
      <c r="B248" s="190" t="s">
        <v>897</v>
      </c>
      <c r="C248" s="190"/>
      <c r="D248" s="191"/>
      <c r="E248" s="191"/>
      <c r="F248" s="190"/>
      <c r="G248" s="191"/>
      <c r="H248" s="191"/>
      <c r="I248" s="190"/>
      <c r="J248" s="166">
        <v>0</v>
      </c>
      <c r="K248" s="166">
        <v>0</v>
      </c>
      <c r="L248" s="166">
        <v>0</v>
      </c>
      <c r="M248" s="166">
        <v>0</v>
      </c>
      <c r="N248" s="166">
        <v>0</v>
      </c>
      <c r="O248" s="166">
        <v>0</v>
      </c>
      <c r="P248" s="166">
        <v>0</v>
      </c>
      <c r="Q248" s="166">
        <v>0</v>
      </c>
      <c r="R248" s="166">
        <v>0</v>
      </c>
      <c r="S248" s="166">
        <v>0</v>
      </c>
      <c r="T248" s="166">
        <v>0</v>
      </c>
      <c r="U248" s="166">
        <v>0</v>
      </c>
      <c r="V248" s="166">
        <v>0</v>
      </c>
      <c r="W248" s="166">
        <v>0</v>
      </c>
      <c r="X248" s="166">
        <v>0</v>
      </c>
      <c r="Y248" s="166">
        <v>0</v>
      </c>
      <c r="Z248" s="166">
        <v>0</v>
      </c>
      <c r="AA248" s="166">
        <v>0</v>
      </c>
      <c r="AB248" s="166"/>
      <c r="AC248" s="166">
        <v>0</v>
      </c>
      <c r="AD248" s="166">
        <v>0</v>
      </c>
      <c r="AE248" s="205"/>
      <c r="AF248" s="205"/>
      <c r="AG248" s="201"/>
      <c r="AH248" s="201"/>
      <c r="AI248" s="206"/>
      <c r="AJ248" s="201"/>
      <c r="AK248" s="201"/>
      <c r="AL248" s="201"/>
      <c r="AM248" s="175"/>
      <c r="AN248" s="175"/>
      <c r="AO248" s="178"/>
      <c r="AP248" s="178"/>
      <c r="AQ248" s="178"/>
      <c r="AR248" s="178"/>
      <c r="AS248" s="178"/>
      <c r="AT248" s="178"/>
      <c r="AU248" s="178"/>
      <c r="AV248" s="430"/>
      <c r="AW248" s="430"/>
    </row>
    <row r="249" s="3" customFormat="1" ht="18" customHeight="1" spans="1:49">
      <c r="A249" s="155"/>
      <c r="B249" s="190" t="s">
        <v>898</v>
      </c>
      <c r="C249" s="190"/>
      <c r="D249" s="191"/>
      <c r="E249" s="191"/>
      <c r="F249" s="190"/>
      <c r="G249" s="191"/>
      <c r="H249" s="191"/>
      <c r="I249" s="190"/>
      <c r="J249" s="166">
        <v>0</v>
      </c>
      <c r="K249" s="166">
        <v>0</v>
      </c>
      <c r="L249" s="166">
        <v>0</v>
      </c>
      <c r="M249" s="166">
        <v>0</v>
      </c>
      <c r="N249" s="166">
        <v>0</v>
      </c>
      <c r="O249" s="166">
        <v>0</v>
      </c>
      <c r="P249" s="166">
        <v>0</v>
      </c>
      <c r="Q249" s="166">
        <v>0</v>
      </c>
      <c r="R249" s="166">
        <v>0</v>
      </c>
      <c r="S249" s="166">
        <v>0</v>
      </c>
      <c r="T249" s="166">
        <v>0</v>
      </c>
      <c r="U249" s="166">
        <v>0</v>
      </c>
      <c r="V249" s="166">
        <v>0</v>
      </c>
      <c r="W249" s="166">
        <v>0</v>
      </c>
      <c r="X249" s="166">
        <v>0</v>
      </c>
      <c r="Y249" s="166">
        <v>0</v>
      </c>
      <c r="Z249" s="166">
        <v>0</v>
      </c>
      <c r="AA249" s="166">
        <v>0</v>
      </c>
      <c r="AB249" s="166"/>
      <c r="AC249" s="166">
        <v>0</v>
      </c>
      <c r="AD249" s="166">
        <v>0</v>
      </c>
      <c r="AE249" s="205"/>
      <c r="AF249" s="205"/>
      <c r="AG249" s="201"/>
      <c r="AH249" s="201"/>
      <c r="AI249" s="206"/>
      <c r="AJ249" s="201"/>
      <c r="AK249" s="201"/>
      <c r="AL249" s="201"/>
      <c r="AM249" s="175"/>
      <c r="AN249" s="175"/>
      <c r="AO249" s="178"/>
      <c r="AP249" s="178"/>
      <c r="AQ249" s="178"/>
      <c r="AR249" s="178"/>
      <c r="AS249" s="178"/>
      <c r="AT249" s="178"/>
      <c r="AU249" s="178"/>
      <c r="AV249" s="430"/>
      <c r="AW249" s="430"/>
    </row>
    <row r="250" s="3" customFormat="1" ht="18" customHeight="1" spans="1:49">
      <c r="A250" s="155"/>
      <c r="B250" s="190" t="s">
        <v>899</v>
      </c>
      <c r="C250" s="190"/>
      <c r="D250" s="191"/>
      <c r="E250" s="191"/>
      <c r="F250" s="190"/>
      <c r="G250" s="191"/>
      <c r="H250" s="191"/>
      <c r="I250" s="190"/>
      <c r="J250" s="166">
        <v>0</v>
      </c>
      <c r="K250" s="166">
        <v>0</v>
      </c>
      <c r="L250" s="166">
        <v>0</v>
      </c>
      <c r="M250" s="166">
        <v>0</v>
      </c>
      <c r="N250" s="166">
        <v>0</v>
      </c>
      <c r="O250" s="166">
        <v>0</v>
      </c>
      <c r="P250" s="166">
        <v>0</v>
      </c>
      <c r="Q250" s="166">
        <v>0</v>
      </c>
      <c r="R250" s="166">
        <v>0</v>
      </c>
      <c r="S250" s="166">
        <v>0</v>
      </c>
      <c r="T250" s="166">
        <v>0</v>
      </c>
      <c r="U250" s="166">
        <v>0</v>
      </c>
      <c r="V250" s="166">
        <v>0</v>
      </c>
      <c r="W250" s="166">
        <v>0</v>
      </c>
      <c r="X250" s="166">
        <v>0</v>
      </c>
      <c r="Y250" s="166">
        <v>0</v>
      </c>
      <c r="Z250" s="166">
        <v>0</v>
      </c>
      <c r="AA250" s="166">
        <v>0</v>
      </c>
      <c r="AB250" s="166"/>
      <c r="AC250" s="166">
        <v>0</v>
      </c>
      <c r="AD250" s="166">
        <v>0</v>
      </c>
      <c r="AE250" s="205"/>
      <c r="AF250" s="205"/>
      <c r="AG250" s="201"/>
      <c r="AH250" s="201"/>
      <c r="AI250" s="206"/>
      <c r="AJ250" s="201"/>
      <c r="AK250" s="201"/>
      <c r="AL250" s="201"/>
      <c r="AM250" s="175"/>
      <c r="AN250" s="175"/>
      <c r="AO250" s="178"/>
      <c r="AP250" s="178"/>
      <c r="AQ250" s="178"/>
      <c r="AR250" s="178"/>
      <c r="AS250" s="178"/>
      <c r="AT250" s="178"/>
      <c r="AU250" s="178"/>
      <c r="AV250" s="430"/>
      <c r="AW250" s="430"/>
    </row>
    <row r="251" s="3" customFormat="1" ht="18" customHeight="1" spans="1:49">
      <c r="A251" s="155"/>
      <c r="B251" s="190" t="s">
        <v>900</v>
      </c>
      <c r="C251" s="190"/>
      <c r="D251" s="191"/>
      <c r="E251" s="191"/>
      <c r="F251" s="190"/>
      <c r="G251" s="191"/>
      <c r="H251" s="191"/>
      <c r="I251" s="190"/>
      <c r="J251" s="166">
        <f t="shared" ref="J251:AA251" si="46">J252</f>
        <v>0</v>
      </c>
      <c r="K251" s="166">
        <f t="shared" si="46"/>
        <v>0</v>
      </c>
      <c r="L251" s="166">
        <f t="shared" si="46"/>
        <v>0</v>
      </c>
      <c r="M251" s="166">
        <f t="shared" si="46"/>
        <v>0</v>
      </c>
      <c r="N251" s="166">
        <f t="shared" si="46"/>
        <v>0</v>
      </c>
      <c r="O251" s="166">
        <f t="shared" si="46"/>
        <v>0</v>
      </c>
      <c r="P251" s="166">
        <f t="shared" si="46"/>
        <v>0</v>
      </c>
      <c r="Q251" s="166">
        <f t="shared" si="46"/>
        <v>0</v>
      </c>
      <c r="R251" s="166">
        <f t="shared" si="46"/>
        <v>0</v>
      </c>
      <c r="S251" s="166">
        <f t="shared" si="46"/>
        <v>0</v>
      </c>
      <c r="T251" s="166">
        <f t="shared" si="46"/>
        <v>0</v>
      </c>
      <c r="U251" s="166">
        <f t="shared" si="46"/>
        <v>0</v>
      </c>
      <c r="V251" s="166">
        <f t="shared" si="46"/>
        <v>0</v>
      </c>
      <c r="W251" s="166">
        <f t="shared" si="46"/>
        <v>0</v>
      </c>
      <c r="X251" s="166">
        <f t="shared" si="46"/>
        <v>0</v>
      </c>
      <c r="Y251" s="166">
        <f t="shared" si="46"/>
        <v>0</v>
      </c>
      <c r="Z251" s="166">
        <f t="shared" si="46"/>
        <v>0</v>
      </c>
      <c r="AA251" s="166">
        <f t="shared" si="46"/>
        <v>0</v>
      </c>
      <c r="AB251" s="166"/>
      <c r="AC251" s="166">
        <f>AC252</f>
        <v>0</v>
      </c>
      <c r="AD251" s="166">
        <f>AD252</f>
        <v>0</v>
      </c>
      <c r="AE251" s="205"/>
      <c r="AF251" s="205"/>
      <c r="AG251" s="201"/>
      <c r="AH251" s="201"/>
      <c r="AI251" s="206"/>
      <c r="AJ251" s="201"/>
      <c r="AK251" s="201"/>
      <c r="AL251" s="201"/>
      <c r="AM251" s="175"/>
      <c r="AN251" s="175"/>
      <c r="AO251" s="178"/>
      <c r="AP251" s="178"/>
      <c r="AQ251" s="178"/>
      <c r="AR251" s="178"/>
      <c r="AS251" s="178"/>
      <c r="AT251" s="178"/>
      <c r="AU251" s="178"/>
      <c r="AV251" s="430"/>
      <c r="AW251" s="430"/>
    </row>
    <row r="252" s="3" customFormat="1" ht="18" customHeight="1" spans="1:49">
      <c r="A252" s="155"/>
      <c r="B252" s="190" t="s">
        <v>901</v>
      </c>
      <c r="C252" s="190"/>
      <c r="D252" s="191"/>
      <c r="E252" s="191"/>
      <c r="F252" s="190"/>
      <c r="G252" s="191"/>
      <c r="H252" s="191"/>
      <c r="I252" s="190"/>
      <c r="J252" s="166">
        <f t="shared" ref="J252:AA252" si="47">J253</f>
        <v>0</v>
      </c>
      <c r="K252" s="166">
        <f t="shared" si="47"/>
        <v>0</v>
      </c>
      <c r="L252" s="166">
        <f t="shared" si="47"/>
        <v>0</v>
      </c>
      <c r="M252" s="166">
        <f t="shared" si="47"/>
        <v>0</v>
      </c>
      <c r="N252" s="166">
        <f t="shared" si="47"/>
        <v>0</v>
      </c>
      <c r="O252" s="166">
        <f t="shared" si="47"/>
        <v>0</v>
      </c>
      <c r="P252" s="166">
        <f t="shared" si="47"/>
        <v>0</v>
      </c>
      <c r="Q252" s="166">
        <f t="shared" si="47"/>
        <v>0</v>
      </c>
      <c r="R252" s="166">
        <f t="shared" si="47"/>
        <v>0</v>
      </c>
      <c r="S252" s="166">
        <f t="shared" si="47"/>
        <v>0</v>
      </c>
      <c r="T252" s="166">
        <f t="shared" si="47"/>
        <v>0</v>
      </c>
      <c r="U252" s="166">
        <f t="shared" si="47"/>
        <v>0</v>
      </c>
      <c r="V252" s="166">
        <f t="shared" si="47"/>
        <v>0</v>
      </c>
      <c r="W252" s="166">
        <f t="shared" si="47"/>
        <v>0</v>
      </c>
      <c r="X252" s="166">
        <f t="shared" si="47"/>
        <v>0</v>
      </c>
      <c r="Y252" s="166">
        <f t="shared" si="47"/>
        <v>0</v>
      </c>
      <c r="Z252" s="166">
        <f t="shared" si="47"/>
        <v>0</v>
      </c>
      <c r="AA252" s="166">
        <f t="shared" si="47"/>
        <v>0</v>
      </c>
      <c r="AB252" s="166"/>
      <c r="AC252" s="166">
        <f>AC253</f>
        <v>0</v>
      </c>
      <c r="AD252" s="166">
        <f>AD253</f>
        <v>0</v>
      </c>
      <c r="AE252" s="205"/>
      <c r="AF252" s="205"/>
      <c r="AG252" s="201"/>
      <c r="AH252" s="201"/>
      <c r="AI252" s="206"/>
      <c r="AJ252" s="201"/>
      <c r="AK252" s="201"/>
      <c r="AL252" s="201"/>
      <c r="AM252" s="175"/>
      <c r="AN252" s="175"/>
      <c r="AO252" s="178"/>
      <c r="AP252" s="178"/>
      <c r="AQ252" s="178"/>
      <c r="AR252" s="178"/>
      <c r="AS252" s="178"/>
      <c r="AT252" s="178"/>
      <c r="AU252" s="178"/>
      <c r="AV252" s="430"/>
      <c r="AW252" s="430"/>
    </row>
    <row r="253" s="3" customFormat="1" ht="18" customHeight="1" spans="1:49">
      <c r="A253" s="155"/>
      <c r="B253" s="190" t="s">
        <v>902</v>
      </c>
      <c r="C253" s="190"/>
      <c r="D253" s="191"/>
      <c r="E253" s="191"/>
      <c r="F253" s="190"/>
      <c r="G253" s="191"/>
      <c r="H253" s="191"/>
      <c r="I253" s="190"/>
      <c r="J253" s="166">
        <v>0</v>
      </c>
      <c r="K253" s="166">
        <v>0</v>
      </c>
      <c r="L253" s="166">
        <v>0</v>
      </c>
      <c r="M253" s="166">
        <v>0</v>
      </c>
      <c r="N253" s="166">
        <v>0</v>
      </c>
      <c r="O253" s="166">
        <v>0</v>
      </c>
      <c r="P253" s="166">
        <v>0</v>
      </c>
      <c r="Q253" s="166">
        <v>0</v>
      </c>
      <c r="R253" s="166">
        <v>0</v>
      </c>
      <c r="S253" s="166">
        <v>0</v>
      </c>
      <c r="T253" s="166">
        <v>0</v>
      </c>
      <c r="U253" s="166">
        <v>0</v>
      </c>
      <c r="V253" s="166">
        <v>0</v>
      </c>
      <c r="W253" s="166">
        <v>0</v>
      </c>
      <c r="X253" s="166">
        <v>0</v>
      </c>
      <c r="Y253" s="166">
        <v>0</v>
      </c>
      <c r="Z253" s="166">
        <v>0</v>
      </c>
      <c r="AA253" s="166">
        <v>0</v>
      </c>
      <c r="AB253" s="166"/>
      <c r="AC253" s="166">
        <v>0</v>
      </c>
      <c r="AD253" s="166">
        <v>0</v>
      </c>
      <c r="AE253" s="205"/>
      <c r="AF253" s="205"/>
      <c r="AG253" s="201"/>
      <c r="AH253" s="201"/>
      <c r="AI253" s="206"/>
      <c r="AJ253" s="201"/>
      <c r="AK253" s="201"/>
      <c r="AL253" s="201"/>
      <c r="AM253" s="175"/>
      <c r="AN253" s="175"/>
      <c r="AO253" s="178"/>
      <c r="AP253" s="178"/>
      <c r="AQ253" s="178"/>
      <c r="AR253" s="178"/>
      <c r="AS253" s="178"/>
      <c r="AT253" s="178"/>
      <c r="AU253" s="178"/>
      <c r="AV253" s="430"/>
      <c r="AW253" s="430"/>
    </row>
    <row r="254" s="3" customFormat="1" ht="18" customHeight="1" spans="1:49">
      <c r="A254" s="155"/>
      <c r="B254" s="190" t="s">
        <v>903</v>
      </c>
      <c r="C254" s="190"/>
      <c r="D254" s="191"/>
      <c r="E254" s="191"/>
      <c r="F254" s="190"/>
      <c r="G254" s="191"/>
      <c r="H254" s="191"/>
      <c r="I254" s="190"/>
      <c r="J254" s="166">
        <f t="shared" ref="J254:AA254" si="48">J255+J256</f>
        <v>0</v>
      </c>
      <c r="K254" s="166">
        <f t="shared" si="48"/>
        <v>0</v>
      </c>
      <c r="L254" s="166">
        <f t="shared" si="48"/>
        <v>0</v>
      </c>
      <c r="M254" s="166">
        <f t="shared" si="48"/>
        <v>0</v>
      </c>
      <c r="N254" s="166">
        <f t="shared" si="48"/>
        <v>0</v>
      </c>
      <c r="O254" s="166">
        <f t="shared" si="48"/>
        <v>0</v>
      </c>
      <c r="P254" s="166">
        <f t="shared" si="48"/>
        <v>0</v>
      </c>
      <c r="Q254" s="166">
        <f t="shared" si="48"/>
        <v>0</v>
      </c>
      <c r="R254" s="166">
        <f t="shared" si="48"/>
        <v>0</v>
      </c>
      <c r="S254" s="166">
        <f t="shared" si="48"/>
        <v>0</v>
      </c>
      <c r="T254" s="166">
        <f t="shared" si="48"/>
        <v>0</v>
      </c>
      <c r="U254" s="166">
        <f t="shared" si="48"/>
        <v>0</v>
      </c>
      <c r="V254" s="166">
        <f t="shared" si="48"/>
        <v>0</v>
      </c>
      <c r="W254" s="166">
        <f t="shared" si="48"/>
        <v>0</v>
      </c>
      <c r="X254" s="166">
        <f t="shared" si="48"/>
        <v>0</v>
      </c>
      <c r="Y254" s="166">
        <f t="shared" si="48"/>
        <v>0</v>
      </c>
      <c r="Z254" s="166">
        <f t="shared" si="48"/>
        <v>0</v>
      </c>
      <c r="AA254" s="166">
        <f t="shared" si="48"/>
        <v>0</v>
      </c>
      <c r="AB254" s="166"/>
      <c r="AC254" s="166">
        <f>AC255+AC256</f>
        <v>0</v>
      </c>
      <c r="AD254" s="166">
        <f>AD255+AD256</f>
        <v>0</v>
      </c>
      <c r="AE254" s="205"/>
      <c r="AF254" s="205"/>
      <c r="AG254" s="201"/>
      <c r="AH254" s="201"/>
      <c r="AI254" s="206"/>
      <c r="AJ254" s="201"/>
      <c r="AK254" s="201"/>
      <c r="AL254" s="201"/>
      <c r="AM254" s="175"/>
      <c r="AN254" s="175"/>
      <c r="AO254" s="178"/>
      <c r="AP254" s="178"/>
      <c r="AQ254" s="178"/>
      <c r="AR254" s="178"/>
      <c r="AS254" s="178"/>
      <c r="AT254" s="178"/>
      <c r="AU254" s="178"/>
      <c r="AV254" s="430"/>
      <c r="AW254" s="430"/>
    </row>
    <row r="255" s="3" customFormat="1" ht="18" customHeight="1" spans="1:49">
      <c r="A255" s="155"/>
      <c r="B255" s="190" t="s">
        <v>904</v>
      </c>
      <c r="C255" s="190"/>
      <c r="D255" s="191"/>
      <c r="E255" s="191"/>
      <c r="F255" s="190"/>
      <c r="G255" s="191"/>
      <c r="H255" s="191"/>
      <c r="I255" s="190"/>
      <c r="J255" s="166">
        <v>0</v>
      </c>
      <c r="K255" s="166">
        <v>0</v>
      </c>
      <c r="L255" s="166">
        <v>0</v>
      </c>
      <c r="M255" s="166">
        <v>0</v>
      </c>
      <c r="N255" s="166">
        <v>0</v>
      </c>
      <c r="O255" s="166">
        <v>0</v>
      </c>
      <c r="P255" s="166">
        <v>0</v>
      </c>
      <c r="Q255" s="166">
        <v>0</v>
      </c>
      <c r="R255" s="166">
        <v>0</v>
      </c>
      <c r="S255" s="166">
        <v>0</v>
      </c>
      <c r="T255" s="166">
        <v>0</v>
      </c>
      <c r="U255" s="166">
        <v>0</v>
      </c>
      <c r="V255" s="166">
        <v>0</v>
      </c>
      <c r="W255" s="166">
        <v>0</v>
      </c>
      <c r="X255" s="166">
        <v>0</v>
      </c>
      <c r="Y255" s="166">
        <v>0</v>
      </c>
      <c r="Z255" s="166">
        <v>0</v>
      </c>
      <c r="AA255" s="166">
        <v>0</v>
      </c>
      <c r="AB255" s="166"/>
      <c r="AC255" s="166">
        <v>0</v>
      </c>
      <c r="AD255" s="166">
        <v>0</v>
      </c>
      <c r="AE255" s="205"/>
      <c r="AF255" s="205"/>
      <c r="AG255" s="201"/>
      <c r="AH255" s="201"/>
      <c r="AI255" s="206"/>
      <c r="AJ255" s="201"/>
      <c r="AK255" s="201"/>
      <c r="AL255" s="201"/>
      <c r="AM255" s="175"/>
      <c r="AN255" s="175"/>
      <c r="AO255" s="178"/>
      <c r="AP255" s="178"/>
      <c r="AQ255" s="178"/>
      <c r="AR255" s="178"/>
      <c r="AS255" s="178"/>
      <c r="AT255" s="178"/>
      <c r="AU255" s="178"/>
      <c r="AV255" s="430"/>
      <c r="AW255" s="430"/>
    </row>
    <row r="256" s="3" customFormat="1" ht="18" customHeight="1" spans="1:49">
      <c r="A256" s="155"/>
      <c r="B256" s="190" t="s">
        <v>905</v>
      </c>
      <c r="C256" s="190"/>
      <c r="D256" s="191"/>
      <c r="E256" s="191"/>
      <c r="F256" s="190"/>
      <c r="G256" s="190"/>
      <c r="H256" s="191"/>
      <c r="I256" s="190"/>
      <c r="J256" s="166">
        <v>0</v>
      </c>
      <c r="K256" s="166">
        <v>0</v>
      </c>
      <c r="L256" s="166">
        <v>0</v>
      </c>
      <c r="M256" s="166">
        <v>0</v>
      </c>
      <c r="N256" s="166">
        <v>0</v>
      </c>
      <c r="O256" s="166">
        <v>0</v>
      </c>
      <c r="P256" s="166">
        <v>0</v>
      </c>
      <c r="Q256" s="166">
        <v>0</v>
      </c>
      <c r="R256" s="166">
        <v>0</v>
      </c>
      <c r="S256" s="166">
        <v>0</v>
      </c>
      <c r="T256" s="166">
        <v>0</v>
      </c>
      <c r="U256" s="166">
        <v>0</v>
      </c>
      <c r="V256" s="166">
        <v>0</v>
      </c>
      <c r="W256" s="166">
        <v>0</v>
      </c>
      <c r="X256" s="166">
        <v>0</v>
      </c>
      <c r="Y256" s="166">
        <v>0</v>
      </c>
      <c r="Z256" s="166">
        <v>0</v>
      </c>
      <c r="AA256" s="166">
        <v>0</v>
      </c>
      <c r="AB256" s="166"/>
      <c r="AC256" s="166">
        <v>0</v>
      </c>
      <c r="AD256" s="166">
        <v>0</v>
      </c>
      <c r="AE256" s="205"/>
      <c r="AF256" s="205"/>
      <c r="AG256" s="201"/>
      <c r="AH256" s="201"/>
      <c r="AI256" s="206"/>
      <c r="AJ256" s="201"/>
      <c r="AK256" s="201"/>
      <c r="AL256" s="201"/>
      <c r="AM256" s="175"/>
      <c r="AN256" s="175"/>
      <c r="AO256" s="178"/>
      <c r="AP256" s="178"/>
      <c r="AQ256" s="178"/>
      <c r="AR256" s="178"/>
      <c r="AS256" s="178"/>
      <c r="AT256" s="178"/>
      <c r="AU256" s="178"/>
      <c r="AV256" s="430"/>
      <c r="AW256" s="430"/>
    </row>
    <row r="257" s="1" customFormat="1" spans="1:51">
      <c r="A257" s="5"/>
      <c r="B257" s="5"/>
      <c r="C257" s="5"/>
      <c r="D257" s="5"/>
      <c r="E257" s="5"/>
      <c r="F257" s="5"/>
      <c r="G257" s="6"/>
      <c r="H257" s="5"/>
      <c r="I257" s="7"/>
      <c r="J257" s="5"/>
      <c r="K257" s="5"/>
      <c r="L257" s="5"/>
      <c r="M257" s="5"/>
      <c r="N257" s="5"/>
      <c r="O257" s="5"/>
      <c r="P257" s="5"/>
      <c r="Q257" s="5"/>
      <c r="R257" s="5"/>
      <c r="S257" s="5"/>
      <c r="T257" s="7"/>
      <c r="U257" s="5"/>
      <c r="V257" s="5"/>
      <c r="W257" s="5"/>
      <c r="X257" s="5"/>
      <c r="Y257" s="5"/>
      <c r="Z257" s="5"/>
      <c r="AA257" s="5"/>
      <c r="AB257" s="5"/>
      <c r="AC257" s="5"/>
      <c r="AD257" s="5"/>
      <c r="AE257" s="7"/>
      <c r="AF257" s="7"/>
      <c r="AG257" s="5"/>
      <c r="AH257" s="5"/>
      <c r="AI257" s="8"/>
      <c r="AJ257" s="5"/>
      <c r="AK257" s="5"/>
      <c r="AL257" s="5"/>
      <c r="AM257" s="5"/>
      <c r="AN257" s="5"/>
      <c r="AP257" s="9"/>
      <c r="AR257" s="5"/>
      <c r="AS257" s="5"/>
      <c r="AT257" s="5"/>
      <c r="AU257" s="5"/>
      <c r="AV257" s="5"/>
      <c r="AW257" s="9"/>
      <c r="AY257" s="74"/>
    </row>
    <row r="258" s="1" customFormat="1" spans="1:51">
      <c r="A258" s="5"/>
      <c r="B258" s="5"/>
      <c r="C258" s="5"/>
      <c r="D258" s="5"/>
      <c r="E258" s="5"/>
      <c r="F258" s="5"/>
      <c r="G258" s="6"/>
      <c r="H258" s="5"/>
      <c r="I258" s="7"/>
      <c r="J258" s="5"/>
      <c r="K258" s="5"/>
      <c r="L258" s="5"/>
      <c r="M258" s="5"/>
      <c r="N258" s="5"/>
      <c r="O258" s="5"/>
      <c r="P258" s="5"/>
      <c r="Q258" s="5"/>
      <c r="R258" s="5"/>
      <c r="S258" s="5"/>
      <c r="T258" s="7"/>
      <c r="U258" s="5"/>
      <c r="V258" s="5"/>
      <c r="W258" s="5"/>
      <c r="X258" s="5"/>
      <c r="Y258" s="5"/>
      <c r="Z258" s="5"/>
      <c r="AA258" s="5"/>
      <c r="AB258" s="5"/>
      <c r="AC258" s="5"/>
      <c r="AD258" s="5"/>
      <c r="AE258" s="7"/>
      <c r="AF258" s="7"/>
      <c r="AG258" s="5"/>
      <c r="AH258" s="5"/>
      <c r="AI258" s="8"/>
      <c r="AJ258" s="5"/>
      <c r="AK258" s="5"/>
      <c r="AL258" s="5"/>
      <c r="AM258" s="5"/>
      <c r="AN258" s="5"/>
      <c r="AP258" s="9"/>
      <c r="AR258" s="5"/>
      <c r="AS258" s="5"/>
      <c r="AT258" s="5"/>
      <c r="AU258" s="5"/>
      <c r="AV258" s="5"/>
      <c r="AW258" s="9"/>
      <c r="AY258" s="74"/>
    </row>
    <row r="259" s="1" customFormat="1" spans="1:51">
      <c r="A259" s="5"/>
      <c r="B259" s="5"/>
      <c r="C259" s="5"/>
      <c r="D259" s="5"/>
      <c r="E259" s="5"/>
      <c r="F259" s="5"/>
      <c r="G259" s="6"/>
      <c r="H259" s="5"/>
      <c r="I259" s="7"/>
      <c r="J259" s="5"/>
      <c r="K259" s="5"/>
      <c r="L259" s="5"/>
      <c r="M259" s="5"/>
      <c r="N259" s="5"/>
      <c r="O259" s="5"/>
      <c r="P259" s="5"/>
      <c r="Q259" s="5"/>
      <c r="R259" s="5"/>
      <c r="S259" s="5"/>
      <c r="T259" s="7"/>
      <c r="U259" s="5"/>
      <c r="V259" s="5"/>
      <c r="W259" s="5"/>
      <c r="X259" s="5"/>
      <c r="Y259" s="5"/>
      <c r="Z259" s="5"/>
      <c r="AA259" s="5"/>
      <c r="AB259" s="5"/>
      <c r="AC259" s="5"/>
      <c r="AD259" s="5"/>
      <c r="AE259" s="7"/>
      <c r="AF259" s="7"/>
      <c r="AG259" s="5"/>
      <c r="AH259" s="5"/>
      <c r="AI259" s="8"/>
      <c r="AJ259" s="5"/>
      <c r="AK259" s="5"/>
      <c r="AL259" s="5"/>
      <c r="AM259" s="5"/>
      <c r="AN259" s="5"/>
      <c r="AP259" s="9"/>
      <c r="AR259" s="5"/>
      <c r="AS259" s="5"/>
      <c r="AT259" s="5"/>
      <c r="AU259" s="5"/>
      <c r="AV259" s="5"/>
      <c r="AW259" s="9"/>
      <c r="AY259" s="74"/>
    </row>
    <row r="260" s="1" customFormat="1" spans="1:51">
      <c r="A260" s="5"/>
      <c r="B260" s="5"/>
      <c r="C260" s="5"/>
      <c r="D260" s="5"/>
      <c r="E260" s="5"/>
      <c r="F260" s="5"/>
      <c r="G260" s="6"/>
      <c r="H260" s="5"/>
      <c r="I260" s="7"/>
      <c r="J260" s="5"/>
      <c r="K260" s="5"/>
      <c r="L260" s="5"/>
      <c r="M260" s="5"/>
      <c r="N260" s="5"/>
      <c r="O260" s="5"/>
      <c r="P260" s="5"/>
      <c r="Q260" s="5"/>
      <c r="R260" s="5"/>
      <c r="S260" s="5"/>
      <c r="T260" s="7"/>
      <c r="U260" s="5"/>
      <c r="V260" s="5"/>
      <c r="W260" s="5"/>
      <c r="X260" s="5"/>
      <c r="Y260" s="5"/>
      <c r="Z260" s="5"/>
      <c r="AA260" s="5"/>
      <c r="AB260" s="5"/>
      <c r="AC260" s="5"/>
      <c r="AD260" s="5"/>
      <c r="AE260" s="7"/>
      <c r="AF260" s="7"/>
      <c r="AG260" s="5"/>
      <c r="AH260" s="5"/>
      <c r="AI260" s="8"/>
      <c r="AJ260" s="5"/>
      <c r="AK260" s="5"/>
      <c r="AL260" s="5"/>
      <c r="AM260" s="5"/>
      <c r="AN260" s="5"/>
      <c r="AP260" s="9"/>
      <c r="AR260" s="5"/>
      <c r="AS260" s="5"/>
      <c r="AT260" s="5"/>
      <c r="AU260" s="5"/>
      <c r="AV260" s="5"/>
      <c r="AW260" s="9"/>
      <c r="AY260" s="74"/>
    </row>
    <row r="261" s="1" customFormat="1" spans="1:51">
      <c r="A261" s="5"/>
      <c r="B261" s="5"/>
      <c r="C261" s="5"/>
      <c r="D261" s="5"/>
      <c r="E261" s="5"/>
      <c r="F261" s="5"/>
      <c r="G261" s="6"/>
      <c r="H261" s="5"/>
      <c r="I261" s="7"/>
      <c r="J261" s="5"/>
      <c r="K261" s="5"/>
      <c r="L261" s="5"/>
      <c r="M261" s="5"/>
      <c r="N261" s="5"/>
      <c r="O261" s="5"/>
      <c r="P261" s="5"/>
      <c r="Q261" s="5"/>
      <c r="R261" s="5"/>
      <c r="S261" s="5"/>
      <c r="T261" s="7"/>
      <c r="U261" s="5"/>
      <c r="V261" s="5"/>
      <c r="W261" s="5"/>
      <c r="X261" s="5"/>
      <c r="Y261" s="5"/>
      <c r="Z261" s="5"/>
      <c r="AA261" s="5"/>
      <c r="AB261" s="5"/>
      <c r="AC261" s="5"/>
      <c r="AD261" s="5"/>
      <c r="AE261" s="7"/>
      <c r="AF261" s="7"/>
      <c r="AG261" s="5"/>
      <c r="AH261" s="5"/>
      <c r="AI261" s="8"/>
      <c r="AJ261" s="5"/>
      <c r="AK261" s="5"/>
      <c r="AL261" s="5"/>
      <c r="AM261" s="5"/>
      <c r="AN261" s="5"/>
      <c r="AP261" s="9"/>
      <c r="AR261" s="5"/>
      <c r="AS261" s="5"/>
      <c r="AT261" s="5"/>
      <c r="AU261" s="5"/>
      <c r="AV261" s="5"/>
      <c r="AW261" s="9"/>
      <c r="AY261" s="74"/>
    </row>
    <row r="262" s="1" customFormat="1" spans="1:49">
      <c r="A262" s="5"/>
      <c r="B262" s="5"/>
      <c r="C262" s="5"/>
      <c r="D262" s="5"/>
      <c r="E262" s="5"/>
      <c r="F262" s="5"/>
      <c r="G262" s="6"/>
      <c r="H262" s="5"/>
      <c r="I262" s="7"/>
      <c r="J262" s="5"/>
      <c r="K262" s="5"/>
      <c r="L262" s="5"/>
      <c r="M262" s="5"/>
      <c r="N262" s="5"/>
      <c r="O262" s="5"/>
      <c r="P262" s="5"/>
      <c r="Q262" s="5"/>
      <c r="R262" s="5"/>
      <c r="S262" s="5"/>
      <c r="T262" s="7"/>
      <c r="U262" s="5"/>
      <c r="V262" s="5"/>
      <c r="W262" s="5"/>
      <c r="X262" s="5"/>
      <c r="Y262" s="5"/>
      <c r="Z262" s="5"/>
      <c r="AA262" s="5"/>
      <c r="AB262" s="5"/>
      <c r="AC262" s="5"/>
      <c r="AD262" s="5"/>
      <c r="AE262" s="7"/>
      <c r="AF262" s="7"/>
      <c r="AG262" s="5"/>
      <c r="AH262" s="5"/>
      <c r="AI262" s="8"/>
      <c r="AJ262" s="5"/>
      <c r="AK262" s="5"/>
      <c r="AL262" s="5"/>
      <c r="AM262" s="5"/>
      <c r="AN262" s="5"/>
      <c r="AP262" s="9"/>
      <c r="AR262" s="5"/>
      <c r="AS262" s="5"/>
      <c r="AT262" s="5"/>
      <c r="AU262" s="5"/>
      <c r="AV262" s="5"/>
      <c r="AW262" s="9"/>
    </row>
    <row r="263" s="1" customFormat="1" spans="1:49">
      <c r="A263" s="5"/>
      <c r="B263" s="5"/>
      <c r="C263" s="5"/>
      <c r="D263" s="5"/>
      <c r="E263" s="5"/>
      <c r="F263" s="5"/>
      <c r="G263" s="6"/>
      <c r="H263" s="5"/>
      <c r="I263" s="7"/>
      <c r="J263" s="5"/>
      <c r="K263" s="5"/>
      <c r="L263" s="5"/>
      <c r="M263" s="5"/>
      <c r="N263" s="5"/>
      <c r="O263" s="5"/>
      <c r="P263" s="5"/>
      <c r="Q263" s="5"/>
      <c r="R263" s="5"/>
      <c r="S263" s="5"/>
      <c r="T263" s="7"/>
      <c r="U263" s="5"/>
      <c r="V263" s="5"/>
      <c r="W263" s="5"/>
      <c r="X263" s="5"/>
      <c r="Y263" s="5"/>
      <c r="Z263" s="5"/>
      <c r="AA263" s="5"/>
      <c r="AB263" s="5"/>
      <c r="AC263" s="5"/>
      <c r="AD263" s="5"/>
      <c r="AE263" s="7"/>
      <c r="AF263" s="7"/>
      <c r="AG263" s="5"/>
      <c r="AH263" s="5"/>
      <c r="AI263" s="8"/>
      <c r="AJ263" s="5"/>
      <c r="AK263" s="5"/>
      <c r="AL263" s="5"/>
      <c r="AM263" s="5"/>
      <c r="AN263" s="5"/>
      <c r="AP263" s="9"/>
      <c r="AR263" s="5"/>
      <c r="AS263" s="5"/>
      <c r="AT263" s="5"/>
      <c r="AU263" s="5"/>
      <c r="AV263" s="5"/>
      <c r="AW263" s="9"/>
    </row>
    <row r="264" s="1" customFormat="1" spans="1:49">
      <c r="A264" s="5"/>
      <c r="B264" s="5"/>
      <c r="C264" s="5"/>
      <c r="D264" s="5"/>
      <c r="E264" s="5"/>
      <c r="F264" s="5"/>
      <c r="G264" s="6"/>
      <c r="H264" s="5"/>
      <c r="I264" s="7"/>
      <c r="J264" s="5"/>
      <c r="K264" s="5"/>
      <c r="L264" s="5"/>
      <c r="M264" s="5"/>
      <c r="N264" s="5"/>
      <c r="O264" s="5"/>
      <c r="P264" s="5"/>
      <c r="Q264" s="5"/>
      <c r="R264" s="5"/>
      <c r="S264" s="5"/>
      <c r="T264" s="7"/>
      <c r="U264" s="5"/>
      <c r="V264" s="5"/>
      <c r="W264" s="5"/>
      <c r="X264" s="5"/>
      <c r="Y264" s="5"/>
      <c r="Z264" s="5"/>
      <c r="AA264" s="5"/>
      <c r="AB264" s="5"/>
      <c r="AC264" s="5"/>
      <c r="AD264" s="5"/>
      <c r="AE264" s="7"/>
      <c r="AF264" s="7"/>
      <c r="AG264" s="5"/>
      <c r="AH264" s="5"/>
      <c r="AI264" s="8"/>
      <c r="AJ264" s="5"/>
      <c r="AK264" s="5"/>
      <c r="AL264" s="5"/>
      <c r="AM264" s="5"/>
      <c r="AN264" s="5"/>
      <c r="AP264" s="9"/>
      <c r="AR264" s="5"/>
      <c r="AS264" s="5"/>
      <c r="AT264" s="5"/>
      <c r="AU264" s="5"/>
      <c r="AV264" s="5"/>
      <c r="AW264" s="9"/>
    </row>
    <row r="265" s="1" customFormat="1" spans="1:49">
      <c r="A265" s="5"/>
      <c r="B265" s="5"/>
      <c r="C265" s="5"/>
      <c r="D265" s="5"/>
      <c r="E265" s="5"/>
      <c r="F265" s="5"/>
      <c r="G265" s="6"/>
      <c r="H265" s="5"/>
      <c r="I265" s="7" t="s">
        <v>906</v>
      </c>
      <c r="J265" s="5"/>
      <c r="K265" s="5"/>
      <c r="L265" s="5"/>
      <c r="M265" s="5"/>
      <c r="N265" s="5"/>
      <c r="O265" s="5"/>
      <c r="P265" s="5"/>
      <c r="Q265" s="5"/>
      <c r="R265" s="5"/>
      <c r="S265" s="5"/>
      <c r="T265" s="7"/>
      <c r="U265" s="5"/>
      <c r="V265" s="5"/>
      <c r="W265" s="5"/>
      <c r="X265" s="5"/>
      <c r="Y265" s="5"/>
      <c r="Z265" s="5"/>
      <c r="AA265" s="5"/>
      <c r="AB265" s="5"/>
      <c r="AC265" s="5"/>
      <c r="AD265" s="5"/>
      <c r="AE265" s="7"/>
      <c r="AF265" s="7"/>
      <c r="AG265" s="5"/>
      <c r="AH265" s="5"/>
      <c r="AI265" s="8"/>
      <c r="AJ265" s="5"/>
      <c r="AK265" s="5"/>
      <c r="AL265" s="5"/>
      <c r="AM265" s="5"/>
      <c r="AN265" s="5"/>
      <c r="AP265" s="9"/>
      <c r="AR265" s="5"/>
      <c r="AS265" s="5"/>
      <c r="AT265" s="5"/>
      <c r="AU265" s="5"/>
      <c r="AV265" s="5"/>
      <c r="AW265" s="9"/>
    </row>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sheetData>
  <autoFilter ref="A3:AY256">
    <extLst/>
  </autoFilter>
  <mergeCells count="160">
    <mergeCell ref="A1:AU1"/>
    <mergeCell ref="J2:Q2"/>
    <mergeCell ref="U2:AB2"/>
    <mergeCell ref="AC2:AD2"/>
    <mergeCell ref="A5:I5"/>
    <mergeCell ref="B6:I6"/>
    <mergeCell ref="B7:I7"/>
    <mergeCell ref="B8:I8"/>
    <mergeCell ref="B26:I26"/>
    <mergeCell ref="B52:I52"/>
    <mergeCell ref="B53:I53"/>
    <mergeCell ref="B66:I66"/>
    <mergeCell ref="B74:I74"/>
    <mergeCell ref="B75:I75"/>
    <mergeCell ref="B76:I76"/>
    <mergeCell ref="B77:I77"/>
    <mergeCell ref="B80:I80"/>
    <mergeCell ref="B83:I83"/>
    <mergeCell ref="B84:I84"/>
    <mergeCell ref="B85:I85"/>
    <mergeCell ref="B105:I105"/>
    <mergeCell ref="B106:I106"/>
    <mergeCell ref="B107:I107"/>
    <mergeCell ref="B108:I108"/>
    <mergeCell ref="B109:I109"/>
    <mergeCell ref="B110:I110"/>
    <mergeCell ref="B111:I111"/>
    <mergeCell ref="B112:I112"/>
    <mergeCell ref="B114:I114"/>
    <mergeCell ref="B115:I115"/>
    <mergeCell ref="B116:I116"/>
    <mergeCell ref="B117:I117"/>
    <mergeCell ref="B118:I118"/>
    <mergeCell ref="B119:I119"/>
    <mergeCell ref="B120:I120"/>
    <mergeCell ref="B121:I121"/>
    <mergeCell ref="B122:I122"/>
    <mergeCell ref="B123:I123"/>
    <mergeCell ref="B124:I124"/>
    <mergeCell ref="B125:I125"/>
    <mergeCell ref="B126:I126"/>
    <mergeCell ref="B128:I128"/>
    <mergeCell ref="B129:I129"/>
    <mergeCell ref="B130:I130"/>
    <mergeCell ref="B131:I131"/>
    <mergeCell ref="B132:I132"/>
    <mergeCell ref="B133:I133"/>
    <mergeCell ref="B134:I134"/>
    <mergeCell ref="B135:I135"/>
    <mergeCell ref="B136:I136"/>
    <mergeCell ref="B138:I138"/>
    <mergeCell ref="B139:I139"/>
    <mergeCell ref="B140:I140"/>
    <mergeCell ref="B141:I141"/>
    <mergeCell ref="B154:I154"/>
    <mergeCell ref="B155:I155"/>
    <mergeCell ref="B167:I167"/>
    <mergeCell ref="B168:I168"/>
    <mergeCell ref="B169:I169"/>
    <mergeCell ref="B172:I172"/>
    <mergeCell ref="B173:I173"/>
    <mergeCell ref="B179:I179"/>
    <mergeCell ref="B180:I180"/>
    <mergeCell ref="B181:I181"/>
    <mergeCell ref="B183:I183"/>
    <mergeCell ref="B187:I187"/>
    <mergeCell ref="B192:I192"/>
    <mergeCell ref="B209:I209"/>
    <mergeCell ref="B210:I210"/>
    <mergeCell ref="B211:I211"/>
    <mergeCell ref="B212:I212"/>
    <mergeCell ref="B213:I213"/>
    <mergeCell ref="B214:I214"/>
    <mergeCell ref="B215:I215"/>
    <mergeCell ref="B218:I218"/>
    <mergeCell ref="B219:I219"/>
    <mergeCell ref="B220:I220"/>
    <mergeCell ref="B221:I221"/>
    <mergeCell ref="B222:I222"/>
    <mergeCell ref="B223:I223"/>
    <mergeCell ref="B224:I224"/>
    <mergeCell ref="B225:I225"/>
    <mergeCell ref="B226:I226"/>
    <mergeCell ref="B228:I228"/>
    <mergeCell ref="B229:I229"/>
    <mergeCell ref="B230:I230"/>
    <mergeCell ref="B231:I231"/>
    <mergeCell ref="B232:I232"/>
    <mergeCell ref="B233:I233"/>
    <mergeCell ref="B234:I234"/>
    <mergeCell ref="B235:I235"/>
    <mergeCell ref="B236:I236"/>
    <mergeCell ref="B237:I237"/>
    <mergeCell ref="B238:I238"/>
    <mergeCell ref="B239:I239"/>
    <mergeCell ref="B240:I240"/>
    <mergeCell ref="B241:I241"/>
    <mergeCell ref="B242:I242"/>
    <mergeCell ref="B243:I243"/>
    <mergeCell ref="B244:I244"/>
    <mergeCell ref="B245:I245"/>
    <mergeCell ref="B246:I246"/>
    <mergeCell ref="B247:I247"/>
    <mergeCell ref="B248:I248"/>
    <mergeCell ref="B249:I249"/>
    <mergeCell ref="B250:I250"/>
    <mergeCell ref="B251:I251"/>
    <mergeCell ref="B252:I252"/>
    <mergeCell ref="B253:I253"/>
    <mergeCell ref="B254:I254"/>
    <mergeCell ref="B255:I255"/>
    <mergeCell ref="B256:I256"/>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P3:P4"/>
    <mergeCell ref="Q3:Q4"/>
    <mergeCell ref="R2:R4"/>
    <mergeCell ref="S2:S4"/>
    <mergeCell ref="T2:T4"/>
    <mergeCell ref="U3:U4"/>
    <mergeCell ref="V3:V4"/>
    <mergeCell ref="W3:W4"/>
    <mergeCell ref="X3:X4"/>
    <mergeCell ref="Y3:Y4"/>
    <mergeCell ref="Z3:Z4"/>
    <mergeCell ref="AA3:AA4"/>
    <mergeCell ref="AB3:AB4"/>
    <mergeCell ref="AC3:AC4"/>
    <mergeCell ref="AD3:AD4"/>
    <mergeCell ref="AE2:AE4"/>
    <mergeCell ref="AF2:AF4"/>
    <mergeCell ref="AG2:AG4"/>
    <mergeCell ref="AH2:AH4"/>
    <mergeCell ref="AI2:AI4"/>
    <mergeCell ref="AJ2:AJ4"/>
    <mergeCell ref="AK2:AK4"/>
    <mergeCell ref="AL2:AL4"/>
    <mergeCell ref="AM2:AM4"/>
    <mergeCell ref="AN2:AN4"/>
    <mergeCell ref="AO2:AO4"/>
    <mergeCell ref="AP2:AP4"/>
    <mergeCell ref="AQ2:AQ4"/>
    <mergeCell ref="AR2:AR4"/>
    <mergeCell ref="AS2:AS4"/>
    <mergeCell ref="AT2:AT4"/>
    <mergeCell ref="AU2:AU4"/>
    <mergeCell ref="AW2:AW4"/>
  </mergeCells>
  <conditionalFormatting sqref="E32">
    <cfRule type="duplicateValues" dxfId="0" priority="12"/>
  </conditionalFormatting>
  <conditionalFormatting sqref="E34">
    <cfRule type="duplicateValues" dxfId="0" priority="13"/>
  </conditionalFormatting>
  <conditionalFormatting sqref="E36">
    <cfRule type="duplicateValues" dxfId="0" priority="4"/>
  </conditionalFormatting>
  <conditionalFormatting sqref="E37">
    <cfRule type="duplicateValues" dxfId="0" priority="1"/>
  </conditionalFormatting>
  <conditionalFormatting sqref="E44">
    <cfRule type="duplicateValues" dxfId="0" priority="2"/>
  </conditionalFormatting>
  <conditionalFormatting sqref="E91">
    <cfRule type="duplicateValues" dxfId="0" priority="8"/>
  </conditionalFormatting>
  <conditionalFormatting sqref="E202">
    <cfRule type="duplicateValues" dxfId="0" priority="5"/>
  </conditionalFormatting>
  <conditionalFormatting sqref="E15:E17 E38:E43 E48:E49 E45">
    <cfRule type="duplicateValues" dxfId="0" priority="11"/>
  </conditionalFormatting>
  <conditionalFormatting sqref="I41 K41:Q41">
    <cfRule type="duplicateValues" dxfId="0" priority="9"/>
  </conditionalFormatting>
  <conditionalFormatting sqref="I60 K60:Q60">
    <cfRule type="duplicateValues" dxfId="0" priority="10"/>
  </conditionalFormatting>
  <conditionalFormatting sqref="I95 K95:Q95">
    <cfRule type="duplicateValues" dxfId="0" priority="7"/>
  </conditionalFormatting>
  <conditionalFormatting sqref="I96 K96:Q96">
    <cfRule type="duplicateValues" dxfId="0" priority="3"/>
  </conditionalFormatting>
  <conditionalFormatting sqref="I161:K161 M161:Q161">
    <cfRule type="duplicateValues" dxfId="0" priority="6"/>
  </conditionalFormatting>
  <pageMargins left="0.75" right="0.75" top="1" bottom="1" header="0.5" footer="0.5"/>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3 6 " > < c o m m e n t   s : r e f = " E 3 5 "   r g b C l r = " C F C 6 8 0 " / > < c o m m e n t   s : r e f = " E 3 6 "   r g b C l r = " C F C 6 8 0 " / > < / c o m m e n t L i s t > < c o m m e n t L i s t   s h e e t S t i d = " 3 7 " / > < c o m m e n t L i s t   s h e e t S t i d = " 4 5 " > < c o m m e n t   s : r e f = " E 1 2 5 "   r g b C l r = " 1 D C 5 B C " / > < c o m m e n t   s : r e f = " E 1 2 7 "   r g b C l r = " 1 D C 5 B C " / > < c o m m e n t   s : r e f = " E 1 3 6 "   r g b C l r = " 1 D C 5 B C " / > < c o m m e n t   s : r e f = " E 1 3 7 "   r g b C l r = " 1 D C 5 B C " / > < c o m m e n t   s : r e f = " E 1 4 5 "   r g b C l r = " 1 D C 5 B C " / > < / c o m m e n t L i s t > < c o m m e n t L i s t   s h e e t S t i d = " 5 2 " > < c o m m e n t   s : r e f = " E 1 2 5 "   r g b C l r = " 1 D C 5 B C " / > < c o m m e n t   s : r e f = " E 1 2 7 "   r g b C l r = " 1 D C 5 B C " / > < c o m m e n t   s : r e f = " E 1 3 6 "   r g b C l r = " 1 D C 5 B C " / > < c o m m e n t   s : r e f = " E 1 3 7 "   r g b C l r = " 1 D C 5 B C " / > < c o m m e n t   s : r e f = " E 1 4 5 "   r g b C l r = " 1 D C 5 B C " / > < / c o m m e n t L i s t > < c o m m e n t L i s t   s h e e t S t i d = " 5 3 " > < c o m m e n t   s : r e f = " E 1 2 5 "   r g b C l r = " 1 D C 5 B C " / > < c o m m e n t   s : r e f = " E 1 2 7 "   r g b C l r = " 1 D C 5 B C " / > < c o m m e n t   s : r e f = " E 1 3 6 "   r g b C l r = " 1 D C 5 B C " / > < c o m m e n t   s : r e f = " E 1 3 7 "   r g b C l r = " 1 D C 5 B C " / > < c o m m e n t   s : r e f = " E 1 4 5 "   r g b C l r = " 1 D C 5 B C " / > < / c o m m e n t L i s t > < c o m m e n t L i s t   s h e e t S t i d = " 5 4 " > < c o m m e n t   s : r e f = " E 1 2 5 "   r g b C l r = " 1 D C 5 B C " / > < c o m m e n t   s : r e f = " E 1 2 7 "   r g b C l r = " 1 D C 5 B C " / > < c o m m e n t   s : r e f = " E 1 3 6 "   r g b C l r = " 1 D C 5 B C " / > < c o m m e n t   s : r e f = " E 1 3 7 "   r g b C l r = " 1 D C 5 B C " / > < c o m m e n t   s : r e f = " E 1 4 5 "   r g b C l r = " 1 D C 5 B C " / > < / c o m m e n t L i s t > < c o m m e n t L i s t   s h e e t S t i d = " 5 6 " > < c o m m e n t   s : r e f = " E 9 5 "   r g b C l r = " 1 D C 5 B C " / > < c o m m e n t   s : r e f = " E 9 8 "   r g b C l r = " 1 D C 5 B C " / > < / c o m m e n t L i s t > < c o m m e n t L i s t   s h e e t S t i d = " 4 7 " > < c o m m e n t   s : r e f = " E 9 6 "   r g b C l r = " 1 D C 5 B C " / > < c o m m e n t   s : r e f = " E 9 9 "   r g b C l r = " 1 D C 5 B C " / > < / c o m m e n t L i s t > < c o m m e n t L i s t   s h e e t S t i d = " 4 9 " > < c o m m e n t   s : r e f = " E 9 4 "   r g b C l r = " 1 D C 5 B C " / > < c o m m e n t   s : r e f = " E 9 7 "   r g b C l r = " 1 D C 5 B C " / > < / c o m m e n t L i s t > < c o m m e n t L i s t   s h e e t S t i d = " 6 1 " > < c o m m e n t   s : r e f = " E 9 3 "   r g b C l r = " 1 D C 5 B C " / > < c o m m e n t   s : r e f = " E 9 6 "   r g b C l r = " 1 D C 5 B C " / > < / c o m m e n t L i s t > < c o m m e n t L i s t   s h e e t S t i d = " 4 1 " / > < c o m m e n t L i s t   s h e e t S t i d = " 4 2 " / > < c o m m e n t L i s t   s h e e t S t i d = " 4 3 " / > < c o m m e n t L i s t   s h e e t S t i d = " 4 4 " > < c o m m e n t   s : r e f = " E 3 7 "   r g b C l r = " 1 2 C A D C " / > < c o m m e n t   s : r e f = " E 3 8 "   r g b C l r = " 1 2 C A D C " / > < / c o m m e n t L i s t > < c o m m e n t L i s t   s h e e t S t i d = " 2 7 " / > < c o m m e n t L i s t   s h e e t S t i d = " 3 4 " / > < c o m m e n t L i s t   s h e e t S t i d = " 2 9 " / > < c o m m e n t L i s t   s h e e t S t i d = " 3 2 " / > < c o m m e n t L i s t   s h e e t S t i d = " 3 1 " / > < c o m m e n t L i s t   s h e e t S t i d = " 2 5 " / > < c o m m e n t L i s t   s h e e t S t i d = " 2 6 " / > < c o m m e n t L i s t   s h e e t S t i d = " 1 5 " / > < / 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55</vt:i4>
      </vt:variant>
    </vt:vector>
  </HeadingPairs>
  <TitlesOfParts>
    <vt:vector size="55" baseType="lpstr">
      <vt:lpstr>八大类分类</vt:lpstr>
      <vt:lpstr>分类统计表</vt:lpstr>
      <vt:lpstr>上会分类表</vt:lpstr>
      <vt:lpstr>2022年项目库自治区分类表（2022.2.23）</vt:lpstr>
      <vt:lpstr>Sheet2</vt:lpstr>
      <vt:lpstr>2022年项目库自治区分类表（2022.3.16）</vt:lpstr>
      <vt:lpstr>2022年第一批项目自治区分类表（2022.3.17）</vt:lpstr>
      <vt:lpstr>2022年第一批启动项目自治区分统计类表（2022.3.17）</vt:lpstr>
      <vt:lpstr>2022-2024年项目库自治区分类表（2022.3.16） </vt:lpstr>
      <vt:lpstr>2022-2024年项目库自治区分类统计表2022.3.16</vt:lpstr>
      <vt:lpstr>2022年项目库自治区分类表（2022.5.9 )大库</vt:lpstr>
      <vt:lpstr>2022年项目库自治区分类表（2022.5.9 )28个项目</vt:lpstr>
      <vt:lpstr>2022年项目库自治区分类表（2022.4.15上会简表）</vt:lpstr>
      <vt:lpstr>2022年项目库自治区分类表（2022.5.9 )含第二批中央</vt:lpstr>
      <vt:lpstr>2022年项目库分类统计表（5.9）</vt:lpstr>
      <vt:lpstr>2022年项目库自治区分类表（2022.10.23)</vt:lpstr>
      <vt:lpstr>2022年项目库自治区分类表（2022.11.22资金未调配)</vt:lpstr>
      <vt:lpstr>2022年项目库自治区分类表（2022.11.22已调配资金）</vt:lpstr>
      <vt:lpstr>2022年项目库自治区分类表（2022.11.22)</vt:lpstr>
      <vt:lpstr>2022年项目库分类统计表（11.22）</vt:lpstr>
      <vt:lpstr>2022年项目计划自治区分类表（2022.11.22)</vt:lpstr>
      <vt:lpstr>2022年项目库分类统计表（10.23）</vt:lpstr>
      <vt:lpstr>2022年项目计划自治区分类表（2022.10.23)</vt:lpstr>
      <vt:lpstr>2022年项目计划分类统计表（10.23）</vt:lpstr>
      <vt:lpstr>2022年项目计划分类统计表（11.22）</vt:lpstr>
      <vt:lpstr>2022年项目启动项目自治区分类表（2022.10.23)</vt:lpstr>
      <vt:lpstr>2022年启动项目计划分类统计表（10.23）</vt:lpstr>
      <vt:lpstr>2022年项目启动项目自治区分类表（2022.11.22) </vt:lpstr>
      <vt:lpstr>2022年项目启动项目计划分类统计表（11.22） </vt:lpstr>
      <vt:lpstr>2022年项目库自治区分类表（2022.6.23)含第二批</vt:lpstr>
      <vt:lpstr>Sheet4</vt:lpstr>
      <vt:lpstr>Sheet5</vt:lpstr>
      <vt:lpstr>简表2022.10.13</vt:lpstr>
      <vt:lpstr>2022年项目库（2022.4.8）</vt:lpstr>
      <vt:lpstr>2022年项目库分类统计表（2022.4.8）</vt:lpstr>
      <vt:lpstr>2022-2024年项目库（2022.4.8） </vt:lpstr>
      <vt:lpstr>2022-202年项目库分类统计表（2022.4.8）</vt:lpstr>
      <vt:lpstr>2022年项目计划（2022.4.8）</vt:lpstr>
      <vt:lpstr>2022年项目计划分类统计表(2022.4.8)</vt:lpstr>
      <vt:lpstr>第一批启动2022年项目计划（2022.4.8）</vt:lpstr>
      <vt:lpstr>2022年第一批启动项目计划分类统计表(2022.4.8) </vt:lpstr>
      <vt:lpstr>32个计划4.15</vt:lpstr>
      <vt:lpstr>第二批中央衔接资金（5.12上党组会）</vt:lpstr>
      <vt:lpstr>2022年项目库自治区分类表（2022.3.30） 发州上</vt:lpstr>
      <vt:lpstr>2022年项目计划自治区分类表（2022.3.30） 发州上</vt:lpstr>
      <vt:lpstr>上党组会3.16</vt:lpstr>
      <vt:lpstr>2022年项目计划11.3</vt:lpstr>
      <vt:lpstr>Sheet1</vt:lpstr>
      <vt:lpstr>2022-2024年项目库自治区分类表11.3</vt:lpstr>
      <vt:lpstr>2022年项目计划自治区分类表11.3</vt:lpstr>
      <vt:lpstr>2022-2024年项目库自治区分类表12.9</vt:lpstr>
      <vt:lpstr>Sheet3</vt:lpstr>
      <vt:lpstr>2022-2024年项目库自治区分类统计表12.9</vt:lpstr>
      <vt:lpstr>2022年自治区分类项目库12.9</vt:lpstr>
      <vt:lpstr>2022年自治区分类项目计划12.9</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cp:lastModifiedBy>
  <dcterms:created xsi:type="dcterms:W3CDTF">2021-10-14T12:57:00Z</dcterms:created>
  <dcterms:modified xsi:type="dcterms:W3CDTF">2013-01-10T16:40:41Z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2052-11.8.2.8555</vt:lpwstr>
  </property>
  <property fmtid="{D5CDD505-2E9C-101B-9397-08002B2CF9AE}" pid="3" name="ICV">
    <vt:lpwstr>BBC5AEC0EA054C95804CCA0AB2D016FA</vt:lpwstr>
  </property>
</Properties>
</file>